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updateLinks="never" codeName="DieseArbeitsmappe" defaultThemeVersion="124226"/>
  <bookViews>
    <workbookView xWindow="0" yWindow="0" windowWidth="28800" windowHeight="12090" tabRatio="614"/>
  </bookViews>
  <sheets>
    <sheet name="Intro" sheetId="11" r:id="rId1"/>
    <sheet name="Database" sheetId="9" r:id="rId2"/>
    <sheet name="Validation Spectra and Results" sheetId="10" r:id="rId3"/>
    <sheet name="Taxonomic Summary" sheetId="4" r:id="rId4"/>
  </sheets>
  <definedNames>
    <definedName name="_xlnm._FilterDatabase" localSheetId="1" hidden="1">Database!$A$6:$AM$533</definedName>
    <definedName name="_xlnm._FilterDatabase" localSheetId="2" hidden="1">'Validation Spectra and Results'!$A$6:$AO$1094</definedName>
  </definedNames>
  <calcPr calcId="162913"/>
</workbook>
</file>

<file path=xl/calcChain.xml><?xml version="1.0" encoding="utf-8"?>
<calcChain xmlns="http://schemas.openxmlformats.org/spreadsheetml/2006/main">
  <c r="M33" i="4" l="1"/>
  <c r="W121" i="4"/>
  <c r="K121" i="4"/>
  <c r="W19" i="4"/>
  <c r="T4" i="4"/>
  <c r="Y302" i="4" l="1"/>
  <c r="S203" i="4" l="1"/>
  <c r="G203" i="4"/>
  <c r="T5" i="4"/>
  <c r="T3" i="4"/>
  <c r="S1" i="10"/>
  <c r="G409" i="4" l="1"/>
  <c r="I265" i="4"/>
  <c r="K266" i="4"/>
  <c r="M266" i="4"/>
  <c r="W266" i="4"/>
  <c r="Y266" i="4"/>
  <c r="Y27" i="4"/>
  <c r="W27" i="4"/>
  <c r="Y41" i="4"/>
  <c r="W41" i="4"/>
  <c r="M41" i="4"/>
  <c r="K41" i="4"/>
  <c r="Y245" i="4" l="1"/>
  <c r="S264" i="4" l="1"/>
  <c r="G264" i="4"/>
  <c r="M243" i="4" l="1"/>
  <c r="M193" i="4"/>
  <c r="Y372" i="4"/>
  <c r="Y361" i="4"/>
  <c r="Y366" i="4"/>
  <c r="Y377" i="4"/>
  <c r="K401" i="4" l="1"/>
  <c r="I400" i="4"/>
  <c r="Y247" i="4" l="1"/>
  <c r="M245" i="4"/>
  <c r="M361" i="4"/>
  <c r="M418" i="4"/>
  <c r="M372" i="4"/>
  <c r="M247" i="4"/>
  <c r="AO1117" i="10" l="1"/>
  <c r="AO1118" i="10"/>
  <c r="AO1116" i="10"/>
  <c r="AO1114" i="10"/>
  <c r="AO1113" i="10"/>
  <c r="AO1110" i="10"/>
  <c r="AO1109" i="10"/>
  <c r="AO1108" i="10"/>
  <c r="AO1107" i="10"/>
  <c r="Y193" i="4" l="1"/>
  <c r="Y26" i="4"/>
  <c r="M26" i="4"/>
  <c r="AB347" i="10" l="1"/>
  <c r="AB386" i="10"/>
  <c r="AB385" i="10"/>
  <c r="AB314" i="10"/>
  <c r="AB313" i="10"/>
  <c r="AB312" i="10"/>
  <c r="AB311" i="10"/>
  <c r="AB441" i="10"/>
  <c r="AB440" i="10"/>
  <c r="AB439" i="10"/>
  <c r="AB437" i="10"/>
  <c r="AB434" i="10"/>
  <c r="AB433" i="10"/>
  <c r="AB432" i="10"/>
  <c r="AB431" i="10"/>
  <c r="AB429" i="10"/>
  <c r="AB428" i="10"/>
  <c r="AB427" i="10"/>
  <c r="AB426" i="10"/>
  <c r="AB425" i="10"/>
  <c r="AB741" i="10"/>
  <c r="AB740" i="10"/>
  <c r="AB738" i="10"/>
  <c r="AB737" i="10"/>
  <c r="AB736" i="10"/>
  <c r="AB735" i="10"/>
  <c r="AB732" i="10"/>
  <c r="AB731" i="10"/>
  <c r="AB730" i="10"/>
  <c r="AB729" i="10"/>
  <c r="AB728" i="10"/>
  <c r="AB727" i="10"/>
  <c r="AB726" i="10"/>
  <c r="AB725" i="10"/>
  <c r="AB724" i="10"/>
  <c r="AB723" i="10"/>
  <c r="AB721" i="10"/>
  <c r="AB601" i="10"/>
  <c r="AB600" i="10"/>
  <c r="AB599" i="10"/>
  <c r="AB598" i="10"/>
  <c r="AB631" i="10"/>
  <c r="AB630" i="10"/>
  <c r="AB629" i="10"/>
  <c r="AB628" i="10"/>
  <c r="AB627" i="10"/>
  <c r="AB626" i="10"/>
  <c r="AB621" i="10"/>
  <c r="AB615" i="10"/>
  <c r="AB614" i="10"/>
  <c r="AB861" i="10"/>
  <c r="AB860" i="10"/>
  <c r="AB859" i="10"/>
  <c r="AB858" i="10"/>
  <c r="AB688" i="10"/>
  <c r="AB687" i="10"/>
  <c r="AB685" i="10"/>
  <c r="AB472" i="10"/>
  <c r="AB471" i="10"/>
  <c r="AB470" i="10"/>
  <c r="AB469" i="10"/>
  <c r="AB468" i="10"/>
  <c r="AB467" i="10"/>
  <c r="AB466" i="10"/>
  <c r="AB465" i="10"/>
  <c r="AB11" i="10"/>
  <c r="AB1090" i="10"/>
  <c r="AB231" i="10"/>
  <c r="AB225" i="10"/>
  <c r="AB224" i="10"/>
  <c r="AB223" i="10"/>
  <c r="AB222" i="10"/>
  <c r="AB221" i="10"/>
  <c r="AB220" i="10"/>
  <c r="AB235" i="10"/>
  <c r="AB234" i="10"/>
  <c r="AB233" i="10"/>
  <c r="AB232" i="10"/>
  <c r="AB230" i="10"/>
  <c r="AB229" i="10"/>
  <c r="AB228" i="10"/>
  <c r="AB227" i="10"/>
  <c r="AB226" i="10"/>
  <c r="AB219" i="10"/>
  <c r="AB218" i="10"/>
  <c r="AB217" i="10"/>
  <c r="AB216" i="10"/>
  <c r="AB215" i="10"/>
  <c r="AB211" i="10"/>
  <c r="AB210" i="10"/>
  <c r="AB1023" i="10"/>
  <c r="AB1019" i="10"/>
  <c r="AB1018" i="10"/>
  <c r="AB1017" i="10"/>
  <c r="AB1016" i="10"/>
  <c r="AB1000" i="10"/>
  <c r="AB999" i="10"/>
  <c r="AB998" i="10"/>
  <c r="AB997" i="10"/>
  <c r="AB996" i="10"/>
  <c r="AB995" i="10"/>
  <c r="AB994" i="10"/>
  <c r="AB993" i="10"/>
  <c r="AB992" i="10"/>
  <c r="AB991" i="10"/>
  <c r="AB990" i="10"/>
  <c r="AB989" i="10"/>
  <c r="AB987" i="10"/>
  <c r="AB986" i="10"/>
  <c r="AB985" i="10"/>
  <c r="AB984" i="10"/>
  <c r="AB982" i="10"/>
  <c r="AB981" i="10"/>
  <c r="AB979" i="10"/>
  <c r="AB937" i="10"/>
  <c r="AB936" i="10"/>
  <c r="AB935" i="10"/>
  <c r="AB1034" i="10"/>
  <c r="AB1033" i="10"/>
  <c r="AB1032" i="10"/>
  <c r="AB1031" i="10"/>
  <c r="AB1028" i="10"/>
  <c r="AB1027" i="10"/>
  <c r="AB1026" i="10"/>
  <c r="AB1024" i="10"/>
  <c r="AB1022" i="10"/>
  <c r="AB1021" i="10"/>
  <c r="AB1020" i="10"/>
  <c r="AB1015" i="10"/>
  <c r="AB1014" i="10"/>
  <c r="AB1013" i="10"/>
  <c r="AB1012" i="10"/>
  <c r="AB1011" i="10"/>
  <c r="AB1010" i="10"/>
  <c r="AB1009" i="10"/>
  <c r="AB1008" i="10"/>
  <c r="AB1007" i="10"/>
  <c r="AB1006" i="10"/>
  <c r="AB1005" i="10"/>
  <c r="AB1004" i="10"/>
  <c r="AB1003" i="10"/>
  <c r="AB1002" i="10"/>
  <c r="AB1001" i="10"/>
  <c r="AB988" i="10"/>
  <c r="AB978" i="10"/>
  <c r="AB977" i="10"/>
  <c r="AB976" i="10"/>
  <c r="AB975" i="10"/>
  <c r="AB974" i="10"/>
  <c r="AB973" i="10"/>
  <c r="AB972" i="10"/>
  <c r="AB971" i="10"/>
  <c r="AB970" i="10"/>
  <c r="AB969" i="10"/>
  <c r="AB968" i="10"/>
  <c r="AB967" i="10"/>
  <c r="AB966" i="10"/>
  <c r="AB965" i="10"/>
  <c r="AB964" i="10"/>
  <c r="AB963" i="10"/>
  <c r="AB962" i="10"/>
  <c r="AB961" i="10"/>
  <c r="AB960" i="10"/>
  <c r="AB959" i="10"/>
  <c r="AB958" i="10"/>
  <c r="AB957" i="10"/>
  <c r="AB956" i="10"/>
  <c r="AB955" i="10"/>
  <c r="AB954" i="10"/>
  <c r="AB953" i="10"/>
  <c r="AB946" i="10"/>
  <c r="AB944" i="10"/>
  <c r="AB943" i="10"/>
  <c r="AB942" i="10"/>
  <c r="AB941" i="10"/>
  <c r="AB940" i="10"/>
  <c r="AB939" i="10"/>
  <c r="AB938" i="10"/>
  <c r="AB407" i="10"/>
  <c r="AB406" i="10"/>
  <c r="AB405" i="10"/>
  <c r="AB404" i="10"/>
  <c r="AB403" i="10"/>
  <c r="AB402" i="10"/>
  <c r="AB401" i="10"/>
  <c r="AB400" i="10"/>
  <c r="AB393" i="10"/>
  <c r="AB344" i="10"/>
  <c r="AB343" i="10"/>
  <c r="AB342" i="10"/>
  <c r="AB338" i="10"/>
  <c r="AB337" i="10"/>
  <c r="AB336" i="10"/>
  <c r="AB334" i="10"/>
  <c r="AB333" i="10"/>
  <c r="AB332" i="10"/>
  <c r="AB331" i="10"/>
  <c r="AB329" i="10"/>
  <c r="AB327" i="10"/>
  <c r="AB322" i="10"/>
  <c r="AB301" i="10"/>
  <c r="AB300" i="10"/>
  <c r="AB299" i="10"/>
  <c r="AB298" i="10"/>
  <c r="AB297" i="10"/>
  <c r="AB296" i="10"/>
  <c r="AB295" i="10"/>
  <c r="AB293" i="10"/>
  <c r="AB292" i="10"/>
  <c r="AB288" i="10"/>
  <c r="AB287" i="10"/>
  <c r="AB286" i="10"/>
  <c r="AB285" i="10"/>
  <c r="AB284" i="10"/>
  <c r="AB283" i="10"/>
  <c r="AB282" i="10"/>
  <c r="AB281" i="10"/>
  <c r="AB280" i="10"/>
  <c r="AB279" i="10"/>
  <c r="AB278" i="10"/>
  <c r="AB277" i="10"/>
  <c r="AB276" i="10"/>
  <c r="AB275" i="10"/>
  <c r="AB274" i="10"/>
  <c r="AB273" i="10"/>
  <c r="AB272" i="10"/>
  <c r="AB270" i="10"/>
  <c r="AB268" i="10"/>
  <c r="AB1083" i="10"/>
  <c r="AB1080" i="10"/>
  <c r="AB1075" i="10"/>
  <c r="AB1074" i="10"/>
  <c r="AB1072" i="10"/>
  <c r="AB1071" i="10"/>
  <c r="S397" i="4" l="1"/>
  <c r="Y380" i="4" l="1"/>
  <c r="W380" i="4"/>
  <c r="M380" i="4"/>
  <c r="K380" i="4"/>
  <c r="Y308" i="4"/>
  <c r="W308" i="4"/>
  <c r="I307" i="4"/>
  <c r="K308" i="4"/>
  <c r="M308" i="4"/>
  <c r="Y319" i="4"/>
  <c r="W319" i="4"/>
  <c r="M319" i="4"/>
  <c r="K319" i="4"/>
  <c r="Y61" i="4"/>
  <c r="M61" i="4"/>
  <c r="Y143" i="4" l="1"/>
  <c r="W143" i="4"/>
  <c r="M143" i="4"/>
  <c r="K143" i="4"/>
  <c r="Y403" i="4"/>
  <c r="W403" i="4"/>
  <c r="M403" i="4"/>
  <c r="K403" i="4"/>
  <c r="I402" i="4"/>
  <c r="U383" i="4" l="1"/>
  <c r="S382" i="4"/>
  <c r="W199" i="4" l="1"/>
  <c r="H5" i="4"/>
  <c r="E396" i="4" s="1"/>
  <c r="Y301" i="4"/>
  <c r="M301" i="4"/>
  <c r="H3" i="4" l="1"/>
  <c r="H4" i="4"/>
  <c r="E209" i="4" s="1"/>
  <c r="H6" i="4" l="1"/>
  <c r="S210" i="4"/>
  <c r="S334" i="4"/>
  <c r="U211" i="4"/>
  <c r="W355" i="4"/>
  <c r="W353" i="4"/>
  <c r="W352" i="4"/>
  <c r="W351" i="4"/>
  <c r="W349" i="4"/>
  <c r="W348" i="4"/>
  <c r="W347" i="4"/>
  <c r="W345" i="4"/>
  <c r="W344" i="4"/>
  <c r="W342" i="4"/>
  <c r="W339" i="4"/>
  <c r="W338" i="4"/>
  <c r="W336" i="4"/>
  <c r="W333" i="4"/>
  <c r="W331" i="4"/>
  <c r="W328" i="4"/>
  <c r="W325" i="4"/>
  <c r="W320" i="4"/>
  <c r="W318" i="4"/>
  <c r="W316" i="4"/>
  <c r="W314" i="4"/>
  <c r="W313" i="4"/>
  <c r="W311" i="4"/>
  <c r="W310" i="4"/>
  <c r="W306" i="4"/>
  <c r="W305" i="4"/>
  <c r="W303" i="4"/>
  <c r="W302" i="4"/>
  <c r="W300" i="4"/>
  <c r="W299" i="4"/>
  <c r="W294" i="4"/>
  <c r="W292" i="4"/>
  <c r="W291" i="4"/>
  <c r="W289" i="4"/>
  <c r="W287" i="4"/>
  <c r="W286" i="4"/>
  <c r="W283" i="4"/>
  <c r="W280" i="4"/>
  <c r="W278" i="4"/>
  <c r="W275" i="4"/>
  <c r="W263" i="4"/>
  <c r="W262" i="4"/>
  <c r="W260" i="4"/>
  <c r="W258" i="4"/>
  <c r="W256" i="4"/>
  <c r="W254" i="4"/>
  <c r="W253" i="4"/>
  <c r="W251" i="4"/>
  <c r="W250" i="4"/>
  <c r="W249" i="4"/>
  <c r="Y355" i="4"/>
  <c r="Y353" i="4"/>
  <c r="Y352" i="4"/>
  <c r="Y351" i="4"/>
  <c r="Y349" i="4"/>
  <c r="Y348" i="4"/>
  <c r="Y347" i="4"/>
  <c r="Y346" i="4"/>
  <c r="Y345" i="4"/>
  <c r="Y344" i="4"/>
  <c r="Y342" i="4"/>
  <c r="Y340" i="4"/>
  <c r="Y339" i="4"/>
  <c r="Y338" i="4"/>
  <c r="Y336" i="4"/>
  <c r="Y333" i="4"/>
  <c r="Y331" i="4"/>
  <c r="Y328" i="4"/>
  <c r="Y325" i="4"/>
  <c r="Y323" i="4"/>
  <c r="Y322" i="4"/>
  <c r="Y321" i="4"/>
  <c r="Y320" i="4"/>
  <c r="Y318" i="4"/>
  <c r="Y316" i="4"/>
  <c r="Y314" i="4"/>
  <c r="Y313" i="4"/>
  <c r="Y311" i="4"/>
  <c r="Y310" i="4"/>
  <c r="Y306" i="4"/>
  <c r="Y305" i="4"/>
  <c r="Y303" i="4"/>
  <c r="Y300" i="4"/>
  <c r="Y299" i="4"/>
  <c r="Y298" i="4"/>
  <c r="Y297" i="4"/>
  <c r="Y296" i="4"/>
  <c r="Y295" i="4"/>
  <c r="Y294" i="4"/>
  <c r="Y292" i="4"/>
  <c r="Y291" i="4"/>
  <c r="Y289" i="4"/>
  <c r="Y287" i="4"/>
  <c r="Y286" i="4"/>
  <c r="Y285" i="4"/>
  <c r="Y284" i="4"/>
  <c r="Y283" i="4"/>
  <c r="Y280" i="4"/>
  <c r="Y279" i="4"/>
  <c r="Y278" i="4"/>
  <c r="Y275" i="4"/>
  <c r="Y273" i="4"/>
  <c r="Y272" i="4"/>
  <c r="Y271" i="4"/>
  <c r="Y270" i="4"/>
  <c r="Y269" i="4"/>
  <c r="Y268" i="4"/>
  <c r="Y267" i="4"/>
  <c r="Y263" i="4"/>
  <c r="Y262" i="4"/>
  <c r="Y261" i="4"/>
  <c r="Y260" i="4"/>
  <c r="Y258" i="4"/>
  <c r="Y256" i="4"/>
  <c r="Y254" i="4"/>
  <c r="Y253" i="4"/>
  <c r="Y251" i="4"/>
  <c r="Y250" i="4"/>
  <c r="Y249" i="4"/>
  <c r="Y248" i="4"/>
  <c r="Y246" i="4" l="1"/>
  <c r="Y244" i="4"/>
  <c r="Y243" i="4"/>
  <c r="Y242" i="4"/>
  <c r="W248" i="4"/>
  <c r="W246" i="4"/>
  <c r="W243" i="4"/>
  <c r="W242" i="4"/>
  <c r="W240" i="4"/>
  <c r="W239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2" i="4"/>
  <c r="W221" i="4"/>
  <c r="W218" i="4"/>
  <c r="W217" i="4"/>
  <c r="W216" i="4"/>
  <c r="W214" i="4"/>
  <c r="W212" i="4"/>
  <c r="Y240" i="4"/>
  <c r="Y239" i="4"/>
  <c r="Y238" i="4"/>
  <c r="Y237" i="4"/>
  <c r="Y236" i="4"/>
  <c r="Y235" i="4"/>
  <c r="Y234" i="4"/>
  <c r="Y233" i="4"/>
  <c r="Y232" i="4"/>
  <c r="Y231" i="4"/>
  <c r="Y230" i="4"/>
  <c r="Y229" i="4"/>
  <c r="Y228" i="4"/>
  <c r="Y227" i="4"/>
  <c r="Y226" i="4"/>
  <c r="Y225" i="4"/>
  <c r="Y224" i="4"/>
  <c r="Y223" i="4"/>
  <c r="Y222" i="4"/>
  <c r="Y221" i="4"/>
  <c r="Y220" i="4"/>
  <c r="Y219" i="4"/>
  <c r="Y218" i="4"/>
  <c r="Y217" i="4"/>
  <c r="Y216" i="4"/>
  <c r="Y215" i="4"/>
  <c r="Y214" i="4"/>
  <c r="Y213" i="4"/>
  <c r="Y212" i="4"/>
  <c r="Y44" i="4"/>
  <c r="Y202" i="4"/>
  <c r="Y198" i="4"/>
  <c r="Y197" i="4"/>
  <c r="Y192" i="4"/>
  <c r="Y191" i="4"/>
  <c r="Y188" i="4"/>
  <c r="Y183" i="4"/>
  <c r="Y182" i="4"/>
  <c r="Y181" i="4"/>
  <c r="Y180" i="4"/>
  <c r="Y179" i="4"/>
  <c r="Y178" i="4"/>
  <c r="Y177" i="4"/>
  <c r="Y176" i="4"/>
  <c r="Y175" i="4"/>
  <c r="Y174" i="4"/>
  <c r="Y172" i="4"/>
  <c r="Y173" i="4"/>
  <c r="Y184" i="4"/>
  <c r="Y171" i="4"/>
  <c r="Y170" i="4"/>
  <c r="Y169" i="4"/>
  <c r="Y168" i="4"/>
  <c r="Y167" i="4"/>
  <c r="Y166" i="4"/>
  <c r="Y165" i="4"/>
  <c r="Y164" i="4"/>
  <c r="Y156" i="4"/>
  <c r="Y205" i="4"/>
  <c r="Y150" i="4"/>
  <c r="Y148" i="4"/>
  <c r="Y147" i="4"/>
  <c r="Y146" i="4"/>
  <c r="Y142" i="4"/>
  <c r="Y140" i="4"/>
  <c r="Y138" i="4"/>
  <c r="Y135" i="4"/>
  <c r="Y133" i="4"/>
  <c r="Y131" i="4"/>
  <c r="Y129" i="4"/>
  <c r="Y128" i="4"/>
  <c r="Y127" i="4"/>
  <c r="Y125" i="4"/>
  <c r="Y124" i="4"/>
  <c r="Y123" i="4"/>
  <c r="Y122" i="4"/>
  <c r="Y119" i="4"/>
  <c r="Y118" i="4"/>
  <c r="Y117" i="4"/>
  <c r="Y108" i="4"/>
  <c r="Y107" i="4"/>
  <c r="Y105" i="4"/>
  <c r="Y104" i="4"/>
  <c r="Y100" i="4"/>
  <c r="Y99" i="4"/>
  <c r="Y98" i="4"/>
  <c r="Y97" i="4"/>
  <c r="Y96" i="4"/>
  <c r="Y95" i="4"/>
  <c r="Y94" i="4"/>
  <c r="Y93" i="4"/>
  <c r="Y92" i="4"/>
  <c r="Y91" i="4"/>
  <c r="Y90" i="4"/>
  <c r="Y89" i="4"/>
  <c r="Y88" i="4"/>
  <c r="Y87" i="4"/>
  <c r="Y84" i="4"/>
  <c r="Y83" i="4"/>
  <c r="Y82" i="4"/>
  <c r="Y77" i="4"/>
  <c r="Y74" i="4"/>
  <c r="Y73" i="4"/>
  <c r="Y71" i="4"/>
  <c r="Y70" i="4"/>
  <c r="Y69" i="4"/>
  <c r="Y66" i="4"/>
  <c r="Y22" i="4"/>
  <c r="W22" i="4"/>
  <c r="U22" i="4"/>
  <c r="G11" i="4"/>
  <c r="M22" i="4"/>
  <c r="I22" i="4"/>
  <c r="K22" i="4"/>
  <c r="Y375" i="4"/>
  <c r="Y373" i="4"/>
  <c r="Y370" i="4"/>
  <c r="K358" i="4"/>
  <c r="W360" i="4"/>
  <c r="W358" i="4"/>
  <c r="W363" i="4"/>
  <c r="W377" i="4"/>
  <c r="W375" i="4"/>
  <c r="W373" i="4"/>
  <c r="W372" i="4"/>
  <c r="W370" i="4"/>
  <c r="W368" i="4"/>
  <c r="W366" i="4"/>
  <c r="W365" i="4"/>
  <c r="Y365" i="4"/>
  <c r="Y364" i="4"/>
  <c r="Y363" i="4"/>
  <c r="Y360" i="4"/>
  <c r="Y358" i="4"/>
  <c r="T242" i="4" l="1"/>
  <c r="W202" i="4"/>
  <c r="W44" i="4"/>
  <c r="W197" i="4"/>
  <c r="W191" i="4"/>
  <c r="W188" i="4"/>
  <c r="W183" i="4"/>
  <c r="W182" i="4"/>
  <c r="W180" i="4"/>
  <c r="W179" i="4"/>
  <c r="W178" i="4"/>
  <c r="W177" i="4"/>
  <c r="W176" i="4"/>
  <c r="W174" i="4"/>
  <c r="W172" i="4"/>
  <c r="W173" i="4"/>
  <c r="W184" i="4"/>
  <c r="W171" i="4"/>
  <c r="W170" i="4"/>
  <c r="W169" i="4"/>
  <c r="W168" i="4"/>
  <c r="W167" i="4"/>
  <c r="W166" i="4"/>
  <c r="W164" i="4"/>
  <c r="W163" i="4"/>
  <c r="W156" i="4"/>
  <c r="W152" i="4"/>
  <c r="W205" i="4"/>
  <c r="W150" i="4"/>
  <c r="W148" i="4"/>
  <c r="W146" i="4"/>
  <c r="W142" i="4"/>
  <c r="W140" i="4"/>
  <c r="W138" i="4"/>
  <c r="W137" i="4"/>
  <c r="W135" i="4"/>
  <c r="W133" i="4"/>
  <c r="W131" i="4"/>
  <c r="W129" i="4"/>
  <c r="W128" i="4"/>
  <c r="W127" i="4"/>
  <c r="W125" i="4"/>
  <c r="W124" i="4"/>
  <c r="W123" i="4"/>
  <c r="W122" i="4"/>
  <c r="W117" i="4"/>
  <c r="W108" i="4"/>
  <c r="W107" i="4"/>
  <c r="W104" i="4"/>
  <c r="W100" i="4"/>
  <c r="W99" i="4"/>
  <c r="W95" i="4"/>
  <c r="W93" i="4"/>
  <c r="W92" i="4"/>
  <c r="W90" i="4"/>
  <c r="W89" i="4"/>
  <c r="W88" i="4"/>
  <c r="W87" i="4"/>
  <c r="W84" i="4"/>
  <c r="W82" i="4"/>
  <c r="W77" i="4"/>
  <c r="W74" i="4"/>
  <c r="W73" i="4"/>
  <c r="W71" i="4"/>
  <c r="W69" i="4"/>
  <c r="W66" i="4"/>
  <c r="W60" i="4"/>
  <c r="Y63" i="4"/>
  <c r="Y62" i="4"/>
  <c r="Y60" i="4"/>
  <c r="Y55" i="4"/>
  <c r="Y53" i="4"/>
  <c r="Y57" i="4"/>
  <c r="Y50" i="4"/>
  <c r="W55" i="4"/>
  <c r="W53" i="4"/>
  <c r="W57" i="4"/>
  <c r="W50" i="4"/>
  <c r="U24" i="4"/>
  <c r="S23" i="4"/>
  <c r="Y36" i="4"/>
  <c r="Y33" i="4"/>
  <c r="Y35" i="4"/>
  <c r="Y34" i="4"/>
  <c r="Y25" i="4"/>
  <c r="Y32" i="4"/>
  <c r="Y30" i="4"/>
  <c r="Y29" i="4"/>
  <c r="Y28" i="4"/>
  <c r="Y31" i="4"/>
  <c r="Y21" i="4"/>
  <c r="Y20" i="4"/>
  <c r="Y19" i="4"/>
  <c r="Y18" i="4"/>
  <c r="Y17" i="4"/>
  <c r="Y16" i="4"/>
  <c r="Y15" i="4"/>
  <c r="Y14" i="4"/>
  <c r="Y13" i="4"/>
  <c r="Y381" i="4" l="1"/>
  <c r="W381" i="4"/>
  <c r="W384" i="4"/>
  <c r="W388" i="4"/>
  <c r="Y388" i="4"/>
  <c r="Y387" i="4"/>
  <c r="Y386" i="4"/>
  <c r="Y385" i="4"/>
  <c r="Y384" i="4"/>
  <c r="W391" i="4"/>
  <c r="Y391" i="4"/>
  <c r="Y394" i="4"/>
  <c r="W394" i="4"/>
  <c r="Y408" i="4"/>
  <c r="Y401" i="4"/>
  <c r="Y407" i="4"/>
  <c r="Y405" i="4"/>
  <c r="Y399" i="4"/>
  <c r="W401" i="4"/>
  <c r="W407" i="4"/>
  <c r="W405" i="4"/>
  <c r="W408" i="4"/>
  <c r="W399" i="4"/>
  <c r="W411" i="4"/>
  <c r="W415" i="4"/>
  <c r="W414" i="4"/>
  <c r="W428" i="4"/>
  <c r="W426" i="4"/>
  <c r="W425" i="4"/>
  <c r="W423" i="4"/>
  <c r="W421" i="4"/>
  <c r="W419" i="4"/>
  <c r="W418" i="4"/>
  <c r="Y415" i="4"/>
  <c r="Y414" i="4"/>
  <c r="Y413" i="4"/>
  <c r="Y411" i="4"/>
  <c r="Y428" i="4"/>
  <c r="Y426" i="4"/>
  <c r="Y425" i="4"/>
  <c r="Y423" i="4"/>
  <c r="Y421" i="4"/>
  <c r="Y419" i="4"/>
  <c r="Y430" i="4"/>
  <c r="W430" i="4"/>
  <c r="M157" i="4"/>
  <c r="W36" i="4"/>
  <c r="W33" i="4"/>
  <c r="W35" i="4"/>
  <c r="W34" i="4"/>
  <c r="W26" i="4"/>
  <c r="W25" i="4"/>
  <c r="W32" i="4"/>
  <c r="W31" i="4"/>
  <c r="W21" i="4"/>
  <c r="W20" i="4"/>
  <c r="W16" i="4"/>
  <c r="W14" i="4"/>
  <c r="W13" i="4"/>
  <c r="U12" i="4"/>
  <c r="S11" i="4"/>
  <c r="S416" i="4"/>
  <c r="S409" i="4"/>
  <c r="S392" i="4"/>
  <c r="S389" i="4"/>
  <c r="S378" i="4"/>
  <c r="S356" i="4"/>
  <c r="S329" i="4"/>
  <c r="S326" i="4"/>
  <c r="S281" i="4"/>
  <c r="S276" i="4"/>
  <c r="S200" i="4"/>
  <c r="S195" i="4"/>
  <c r="S189" i="4"/>
  <c r="S186" i="4"/>
  <c r="S161" i="4"/>
  <c r="M137" i="4"/>
  <c r="S154" i="4"/>
  <c r="S144" i="4"/>
  <c r="S115" i="4"/>
  <c r="S102" i="4"/>
  <c r="S85" i="4"/>
  <c r="S80" i="4"/>
  <c r="S75" i="4"/>
  <c r="S67" i="4"/>
  <c r="S64" i="4"/>
  <c r="S58" i="4"/>
  <c r="S51" i="4"/>
  <c r="S48" i="4"/>
  <c r="S39" i="4"/>
  <c r="T260" i="4"/>
  <c r="T258" i="4"/>
  <c r="T256" i="4"/>
  <c r="T253" i="4"/>
  <c r="I424" i="4"/>
  <c r="I417" i="4"/>
  <c r="I427" i="4"/>
  <c r="I420" i="4"/>
  <c r="I422" i="4"/>
  <c r="I429" i="4"/>
  <c r="I413" i="4"/>
  <c r="I410" i="4"/>
  <c r="I404" i="4"/>
  <c r="I406" i="4"/>
  <c r="I398" i="4"/>
  <c r="T212" i="4" l="1"/>
  <c r="Q10" i="4"/>
  <c r="K5" i="4"/>
  <c r="K373" i="4" l="1"/>
  <c r="K377" i="4"/>
  <c r="K375" i="4"/>
  <c r="K372" i="4"/>
  <c r="K370" i="4"/>
  <c r="K368" i="4"/>
  <c r="M366" i="4"/>
  <c r="K366" i="4"/>
  <c r="K365" i="4"/>
  <c r="K363" i="4"/>
  <c r="K360" i="4"/>
  <c r="M377" i="4"/>
  <c r="I376" i="4"/>
  <c r="I374" i="4"/>
  <c r="I371" i="4"/>
  <c r="I369" i="4"/>
  <c r="I367" i="4"/>
  <c r="I362" i="4"/>
  <c r="I359" i="4"/>
  <c r="I357" i="4"/>
  <c r="M375" i="4"/>
  <c r="M373" i="4"/>
  <c r="M370" i="4"/>
  <c r="M365" i="4"/>
  <c r="M364" i="4"/>
  <c r="M363" i="4"/>
  <c r="M360" i="4"/>
  <c r="M358" i="4"/>
  <c r="C356" i="4" l="1"/>
  <c r="I354" i="4" l="1"/>
  <c r="I343" i="4"/>
  <c r="I341" i="4"/>
  <c r="I337" i="4"/>
  <c r="I350" i="4"/>
  <c r="I335" i="4"/>
  <c r="K355" i="4"/>
  <c r="K353" i="4"/>
  <c r="K352" i="4"/>
  <c r="K351" i="4"/>
  <c r="K348" i="4"/>
  <c r="K345" i="4"/>
  <c r="K344" i="4"/>
  <c r="K349" i="4"/>
  <c r="K347" i="4"/>
  <c r="K342" i="4"/>
  <c r="K339" i="4"/>
  <c r="K338" i="4"/>
  <c r="K336" i="4"/>
  <c r="M355" i="4"/>
  <c r="M353" i="4"/>
  <c r="M352" i="4"/>
  <c r="M351" i="4"/>
  <c r="M348" i="4"/>
  <c r="M345" i="4"/>
  <c r="M344" i="4"/>
  <c r="M349" i="4"/>
  <c r="M346" i="4"/>
  <c r="M347" i="4"/>
  <c r="M342" i="4"/>
  <c r="M340" i="4"/>
  <c r="M339" i="4"/>
  <c r="M338" i="4"/>
  <c r="M336" i="4"/>
  <c r="C334" i="4" l="1"/>
  <c r="I393" i="4"/>
  <c r="I390" i="4"/>
  <c r="I383" i="4"/>
  <c r="I379" i="4"/>
  <c r="K381" i="4"/>
  <c r="M381" i="4"/>
  <c r="C378" i="4" s="1"/>
  <c r="I277" i="4"/>
  <c r="I332" i="4"/>
  <c r="I330" i="4"/>
  <c r="I327" i="4"/>
  <c r="K333" i="4"/>
  <c r="K331" i="4"/>
  <c r="M333" i="4"/>
  <c r="M331" i="4"/>
  <c r="M328" i="4"/>
  <c r="C326" i="4" s="1"/>
  <c r="K328" i="4"/>
  <c r="I201" i="4"/>
  <c r="I187" i="4"/>
  <c r="I103" i="4"/>
  <c r="I106" i="4"/>
  <c r="I86" i="4"/>
  <c r="I81" i="4"/>
  <c r="I76" i="4"/>
  <c r="I68" i="4"/>
  <c r="I65" i="4"/>
  <c r="I59" i="4"/>
  <c r="I54" i="4"/>
  <c r="I52" i="4"/>
  <c r="I56" i="4"/>
  <c r="I40" i="4"/>
  <c r="C329" i="4" l="1"/>
  <c r="M44" i="4"/>
  <c r="C39" i="4" s="1"/>
  <c r="K44" i="4"/>
  <c r="I43" i="4"/>
  <c r="C101" i="4"/>
  <c r="M84" i="4"/>
  <c r="C112" i="4"/>
  <c r="C111" i="4"/>
  <c r="C110" i="4"/>
  <c r="C109" i="4"/>
  <c r="C153" i="4"/>
  <c r="C114" i="4"/>
  <c r="C113" i="4"/>
  <c r="C79" i="4"/>
  <c r="C185" i="4"/>
  <c r="C160" i="4"/>
  <c r="C159" i="4"/>
  <c r="C194" i="4"/>
  <c r="M199" i="4"/>
  <c r="M198" i="4"/>
  <c r="M197" i="4"/>
  <c r="K199" i="4"/>
  <c r="K197" i="4"/>
  <c r="I196" i="4"/>
  <c r="C206" i="4"/>
  <c r="M192" i="4"/>
  <c r="M191" i="4"/>
  <c r="K191" i="4"/>
  <c r="I190" i="4"/>
  <c r="C158" i="4"/>
  <c r="C78" i="4"/>
  <c r="K188" i="4"/>
  <c r="M188" i="4"/>
  <c r="C186" i="4" s="1"/>
  <c r="C195" i="4" l="1"/>
  <c r="C189" i="4"/>
  <c r="C207" i="4"/>
  <c r="C47" i="4"/>
  <c r="C46" i="4"/>
  <c r="C45" i="4"/>
  <c r="C37" i="4"/>
  <c r="C38" i="4"/>
  <c r="M179" i="4"/>
  <c r="M178" i="4"/>
  <c r="M177" i="4"/>
  <c r="M176" i="4"/>
  <c r="M175" i="4"/>
  <c r="M174" i="4"/>
  <c r="M172" i="4"/>
  <c r="M173" i="4"/>
  <c r="M184" i="4"/>
  <c r="M171" i="4"/>
  <c r="M170" i="4"/>
  <c r="M169" i="4"/>
  <c r="M168" i="4"/>
  <c r="M167" i="4"/>
  <c r="M166" i="4"/>
  <c r="M165" i="4"/>
  <c r="M164" i="4"/>
  <c r="K179" i="4"/>
  <c r="K178" i="4"/>
  <c r="K177" i="4"/>
  <c r="K176" i="4"/>
  <c r="K174" i="4"/>
  <c r="K172" i="4"/>
  <c r="K173" i="4"/>
  <c r="K184" i="4"/>
  <c r="K171" i="4"/>
  <c r="K170" i="4"/>
  <c r="K169" i="4"/>
  <c r="K168" i="4"/>
  <c r="K167" i="4"/>
  <c r="K166" i="4"/>
  <c r="K164" i="4"/>
  <c r="K163" i="4"/>
  <c r="M181" i="4"/>
  <c r="M182" i="4"/>
  <c r="M183" i="4"/>
  <c r="M180" i="4"/>
  <c r="K180" i="4"/>
  <c r="K182" i="4"/>
  <c r="K183" i="4"/>
  <c r="I162" i="4"/>
  <c r="K156" i="4"/>
  <c r="M156" i="4"/>
  <c r="I155" i="4"/>
  <c r="I151" i="4"/>
  <c r="I204" i="4"/>
  <c r="I149" i="4"/>
  <c r="I145" i="4"/>
  <c r="C161" i="4" l="1"/>
  <c r="C154" i="4"/>
  <c r="M152" i="4"/>
  <c r="M205" i="4"/>
  <c r="C203" i="4" s="1"/>
  <c r="M150" i="4"/>
  <c r="M148" i="4"/>
  <c r="M147" i="4"/>
  <c r="M146" i="4"/>
  <c r="K152" i="4"/>
  <c r="K205" i="4"/>
  <c r="K150" i="4"/>
  <c r="K148" i="4"/>
  <c r="K146" i="4"/>
  <c r="M142" i="4"/>
  <c r="M140" i="4"/>
  <c r="M138" i="4"/>
  <c r="M135" i="4"/>
  <c r="M133" i="4"/>
  <c r="M131" i="4"/>
  <c r="M129" i="4"/>
  <c r="M128" i="4"/>
  <c r="M127" i="4"/>
  <c r="M125" i="4"/>
  <c r="M124" i="4"/>
  <c r="M123" i="4"/>
  <c r="M122" i="4"/>
  <c r="K142" i="4"/>
  <c r="K140" i="4"/>
  <c r="K138" i="4"/>
  <c r="K137" i="4"/>
  <c r="K135" i="4"/>
  <c r="K133" i="4"/>
  <c r="K131" i="4"/>
  <c r="K129" i="4"/>
  <c r="K128" i="4"/>
  <c r="K127" i="4"/>
  <c r="K125" i="4"/>
  <c r="K124" i="4"/>
  <c r="K123" i="4"/>
  <c r="K122" i="4"/>
  <c r="I141" i="4"/>
  <c r="I136" i="4"/>
  <c r="I134" i="4"/>
  <c r="I132" i="4"/>
  <c r="I130" i="4"/>
  <c r="I126" i="4"/>
  <c r="I120" i="4"/>
  <c r="M119" i="4"/>
  <c r="M118" i="4"/>
  <c r="M117" i="4"/>
  <c r="K117" i="4"/>
  <c r="I139" i="4"/>
  <c r="I116" i="4"/>
  <c r="M105" i="4"/>
  <c r="M104" i="4"/>
  <c r="M108" i="4"/>
  <c r="M107" i="4"/>
  <c r="K104" i="4"/>
  <c r="K108" i="4"/>
  <c r="K107" i="4"/>
  <c r="K84" i="4"/>
  <c r="K82" i="4"/>
  <c r="M83" i="4"/>
  <c r="M82" i="4"/>
  <c r="M77" i="4"/>
  <c r="C75" i="4" s="1"/>
  <c r="K77" i="4"/>
  <c r="K74" i="4"/>
  <c r="K73" i="4"/>
  <c r="K71" i="4"/>
  <c r="M74" i="4"/>
  <c r="M73" i="4"/>
  <c r="M71" i="4"/>
  <c r="M70" i="4"/>
  <c r="M69" i="4"/>
  <c r="K69" i="4"/>
  <c r="M66" i="4"/>
  <c r="C64" i="4" s="1"/>
  <c r="K66" i="4"/>
  <c r="M63" i="4"/>
  <c r="M62" i="4"/>
  <c r="M60" i="4"/>
  <c r="K60" i="4"/>
  <c r="M55" i="4"/>
  <c r="M53" i="4"/>
  <c r="M57" i="4"/>
  <c r="K55" i="4"/>
  <c r="K53" i="4"/>
  <c r="K57" i="4"/>
  <c r="C51" i="4" l="1"/>
  <c r="C102" i="4"/>
  <c r="C115" i="4"/>
  <c r="C144" i="4"/>
  <c r="C80" i="4"/>
  <c r="C67" i="4"/>
  <c r="C58" i="4"/>
  <c r="M388" i="4"/>
  <c r="M387" i="4"/>
  <c r="M386" i="4"/>
  <c r="M385" i="4"/>
  <c r="M384" i="4"/>
  <c r="K388" i="4"/>
  <c r="K384" i="4"/>
  <c r="K394" i="4"/>
  <c r="K391" i="4"/>
  <c r="M394" i="4"/>
  <c r="C392" i="4" s="1"/>
  <c r="M391" i="4"/>
  <c r="C389" i="4" s="1"/>
  <c r="M292" i="4"/>
  <c r="K292" i="4"/>
  <c r="I290" i="4"/>
  <c r="I324" i="4"/>
  <c r="K291" i="4"/>
  <c r="K325" i="4"/>
  <c r="M291" i="4"/>
  <c r="M325" i="4"/>
  <c r="K262" i="4"/>
  <c r="M262" i="4"/>
  <c r="M261" i="4"/>
  <c r="M260" i="4"/>
  <c r="M263" i="4"/>
  <c r="C382" i="4" l="1"/>
  <c r="H260" i="4"/>
  <c r="M321" i="4"/>
  <c r="M322" i="4"/>
  <c r="M323" i="4"/>
  <c r="M320" i="4"/>
  <c r="M318" i="4"/>
  <c r="K320" i="4"/>
  <c r="K318" i="4"/>
  <c r="I317" i="4"/>
  <c r="K286" i="4"/>
  <c r="M286" i="4"/>
  <c r="M314" i="4" l="1"/>
  <c r="M316" i="4"/>
  <c r="M313" i="4"/>
  <c r="K316" i="4"/>
  <c r="K314" i="4"/>
  <c r="K313" i="4"/>
  <c r="I315" i="4"/>
  <c r="I312" i="4"/>
  <c r="I309" i="4"/>
  <c r="K311" i="4"/>
  <c r="K310" i="4"/>
  <c r="M311" i="4"/>
  <c r="M299" i="4"/>
  <c r="K299" i="4"/>
  <c r="M305" i="4"/>
  <c r="K305" i="4"/>
  <c r="I293" i="4"/>
  <c r="I288" i="4"/>
  <c r="M289" i="4"/>
  <c r="K289" i="4"/>
  <c r="I282" i="4"/>
  <c r="K287" i="4"/>
  <c r="M287" i="4"/>
  <c r="M285" i="4"/>
  <c r="M284" i="4"/>
  <c r="M306" i="4"/>
  <c r="K306" i="4"/>
  <c r="K303" i="4"/>
  <c r="M303" i="4"/>
  <c r="K302" i="4"/>
  <c r="M302" i="4"/>
  <c r="M300" i="4"/>
  <c r="M298" i="4"/>
  <c r="M297" i="4"/>
  <c r="M296" i="4"/>
  <c r="M295" i="4"/>
  <c r="M294" i="4"/>
  <c r="M310" i="4"/>
  <c r="M283" i="4"/>
  <c r="K300" i="4"/>
  <c r="K283" i="4"/>
  <c r="K294" i="4"/>
  <c r="M280" i="4"/>
  <c r="M279" i="4"/>
  <c r="M278" i="4"/>
  <c r="C281" i="4" l="1"/>
  <c r="C276" i="4"/>
  <c r="I49" i="4"/>
  <c r="M50" i="4"/>
  <c r="C48" i="4" s="1"/>
  <c r="K50" i="4"/>
  <c r="K20" i="4"/>
  <c r="M20" i="4"/>
  <c r="K21" i="4"/>
  <c r="M21" i="4"/>
  <c r="M19" i="4"/>
  <c r="M18" i="4"/>
  <c r="M17" i="4"/>
  <c r="M16" i="4"/>
  <c r="M15" i="4"/>
  <c r="M14" i="4"/>
  <c r="M13" i="4"/>
  <c r="K19" i="4"/>
  <c r="K16" i="4"/>
  <c r="K14" i="4"/>
  <c r="K13" i="4"/>
  <c r="I12" i="4"/>
  <c r="I24" i="4"/>
  <c r="M31" i="4"/>
  <c r="M36" i="4"/>
  <c r="M35" i="4"/>
  <c r="M34" i="4"/>
  <c r="M25" i="4"/>
  <c r="M32" i="4"/>
  <c r="M28" i="4"/>
  <c r="M30" i="4"/>
  <c r="M27" i="4"/>
  <c r="M29" i="4"/>
  <c r="C23" i="4" l="1"/>
  <c r="C11" i="4"/>
  <c r="K3" i="4"/>
  <c r="I274" i="4"/>
  <c r="M271" i="4"/>
  <c r="M273" i="4"/>
  <c r="M272" i="4"/>
  <c r="M267" i="4"/>
  <c r="M270" i="4"/>
  <c r="M269" i="4"/>
  <c r="M268" i="4"/>
  <c r="M275" i="4"/>
  <c r="K275" i="4"/>
  <c r="M258" i="4"/>
  <c r="H258" i="4" s="1"/>
  <c r="K256" i="4"/>
  <c r="M256" i="4"/>
  <c r="H256" i="4" s="1"/>
  <c r="K254" i="4"/>
  <c r="K253" i="4"/>
  <c r="M254" i="4"/>
  <c r="M253" i="4"/>
  <c r="M246" i="4"/>
  <c r="M242" i="4"/>
  <c r="M244" i="4"/>
  <c r="M251" i="4"/>
  <c r="M249" i="4"/>
  <c r="M250" i="4"/>
  <c r="M408" i="4"/>
  <c r="M405" i="4"/>
  <c r="M401" i="4"/>
  <c r="M407" i="4"/>
  <c r="M399" i="4"/>
  <c r="M415" i="4"/>
  <c r="M414" i="4"/>
  <c r="M412" i="4"/>
  <c r="M411" i="4"/>
  <c r="M426" i="4"/>
  <c r="M419" i="4"/>
  <c r="M425" i="4"/>
  <c r="M428" i="4"/>
  <c r="M421" i="4"/>
  <c r="M423" i="4"/>
  <c r="M430" i="4"/>
  <c r="K426" i="4"/>
  <c r="K419" i="4"/>
  <c r="K425" i="4"/>
  <c r="K418" i="4"/>
  <c r="K428" i="4"/>
  <c r="K421" i="4"/>
  <c r="K423" i="4"/>
  <c r="K430" i="4"/>
  <c r="G416" i="4"/>
  <c r="C416" i="4" l="1"/>
  <c r="C409" i="4"/>
  <c r="C397" i="4"/>
  <c r="C264" i="4"/>
  <c r="H253" i="4"/>
  <c r="K405" i="4"/>
  <c r="K415" i="4"/>
  <c r="K414" i="4"/>
  <c r="K407" i="4"/>
  <c r="K399" i="4"/>
  <c r="K411" i="4"/>
  <c r="K408" i="4"/>
  <c r="G397" i="4"/>
  <c r="L5" i="4" l="1"/>
  <c r="J5" i="4"/>
  <c r="M238" i="4"/>
  <c r="M222" i="4"/>
  <c r="M223" i="4"/>
  <c r="M224" i="4"/>
  <c r="M212" i="4"/>
  <c r="M213" i="4"/>
  <c r="M214" i="4"/>
  <c r="M215" i="4"/>
  <c r="M216" i="4"/>
  <c r="M217" i="4"/>
  <c r="M218" i="4"/>
  <c r="M219" i="4"/>
  <c r="M220" i="4"/>
  <c r="M221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9" i="4"/>
  <c r="M240" i="4"/>
  <c r="M248" i="4"/>
  <c r="H242" i="4" s="1"/>
  <c r="M202" i="4"/>
  <c r="C200" i="4" s="1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K87" i="4"/>
  <c r="K88" i="4"/>
  <c r="K89" i="4"/>
  <c r="K90" i="4"/>
  <c r="K92" i="4"/>
  <c r="K93" i="4"/>
  <c r="K95" i="4"/>
  <c r="K99" i="4"/>
  <c r="K100" i="4"/>
  <c r="K202" i="4"/>
  <c r="K33" i="4"/>
  <c r="K35" i="4"/>
  <c r="K34" i="4"/>
  <c r="K26" i="4"/>
  <c r="K25" i="4"/>
  <c r="K32" i="4"/>
  <c r="K27" i="4"/>
  <c r="K31" i="4"/>
  <c r="K36" i="4"/>
  <c r="K212" i="4"/>
  <c r="K214" i="4"/>
  <c r="K216" i="4"/>
  <c r="K217" i="4"/>
  <c r="K218" i="4"/>
  <c r="K221" i="4"/>
  <c r="K222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9" i="4"/>
  <c r="K240" i="4"/>
  <c r="G85" i="4"/>
  <c r="G23" i="4"/>
  <c r="G39" i="4"/>
  <c r="G48" i="4"/>
  <c r="G51" i="4"/>
  <c r="G58" i="4"/>
  <c r="G64" i="4"/>
  <c r="G67" i="4"/>
  <c r="G75" i="4"/>
  <c r="G80" i="4"/>
  <c r="G102" i="4"/>
  <c r="G115" i="4"/>
  <c r="G144" i="4"/>
  <c r="G154" i="4"/>
  <c r="G161" i="4"/>
  <c r="G186" i="4"/>
  <c r="G189" i="4"/>
  <c r="G195" i="4"/>
  <c r="G200" i="4"/>
  <c r="Q209" i="4"/>
  <c r="Q396" i="4"/>
  <c r="G392" i="4"/>
  <c r="G389" i="4"/>
  <c r="G382" i="4"/>
  <c r="G378" i="4"/>
  <c r="G356" i="4"/>
  <c r="G334" i="4"/>
  <c r="G329" i="4"/>
  <c r="G326" i="4"/>
  <c r="G281" i="4"/>
  <c r="G276" i="4"/>
  <c r="I241" i="4"/>
  <c r="I259" i="4"/>
  <c r="I257" i="4"/>
  <c r="I255" i="4"/>
  <c r="I252" i="4"/>
  <c r="K280" i="4"/>
  <c r="K278" i="4"/>
  <c r="K263" i="4"/>
  <c r="K260" i="4"/>
  <c r="K258" i="4"/>
  <c r="K251" i="4"/>
  <c r="K250" i="4"/>
  <c r="K249" i="4"/>
  <c r="K248" i="4"/>
  <c r="K246" i="4"/>
  <c r="K243" i="4"/>
  <c r="K242" i="4"/>
  <c r="G210" i="4"/>
  <c r="I211" i="4"/>
  <c r="AB52" i="10"/>
  <c r="AB252" i="10"/>
  <c r="AB236" i="10"/>
  <c r="AB747" i="10"/>
  <c r="AB791" i="10"/>
  <c r="R194" i="10"/>
  <c r="R19" i="10"/>
  <c r="R32" i="10"/>
  <c r="R30" i="10"/>
  <c r="R199" i="10"/>
  <c r="R198" i="10"/>
  <c r="R197" i="10"/>
  <c r="R196" i="10"/>
  <c r="AB1079" i="10"/>
  <c r="AB1078" i="10"/>
  <c r="AB1073" i="10"/>
  <c r="AB819" i="10"/>
  <c r="AB818" i="10"/>
  <c r="AB817" i="10"/>
  <c r="AB816" i="10"/>
  <c r="AB815" i="10"/>
  <c r="AB813" i="10"/>
  <c r="AB812" i="10"/>
  <c r="AB811" i="10"/>
  <c r="AB810" i="10"/>
  <c r="AB809" i="10"/>
  <c r="AB808" i="10"/>
  <c r="AB807" i="10"/>
  <c r="AB806" i="10"/>
  <c r="AB805" i="10"/>
  <c r="AB804" i="10"/>
  <c r="AB803" i="10"/>
  <c r="AB802" i="10"/>
  <c r="AB801" i="10"/>
  <c r="AB800" i="10"/>
  <c r="AB799" i="10"/>
  <c r="AB798" i="10"/>
  <c r="AB796" i="10"/>
  <c r="AB795" i="10"/>
  <c r="AB794" i="10"/>
  <c r="AB793" i="10"/>
  <c r="AB790" i="10"/>
  <c r="AB789" i="10"/>
  <c r="AB788" i="10"/>
  <c r="AB787" i="10"/>
  <c r="AB786" i="10"/>
  <c r="AB785" i="10"/>
  <c r="AB783" i="10"/>
  <c r="AB782" i="10"/>
  <c r="AB781" i="10"/>
  <c r="AB780" i="10"/>
  <c r="AB779" i="10"/>
  <c r="AB778" i="10"/>
  <c r="AB777" i="10"/>
  <c r="AB776" i="10"/>
  <c r="AB775" i="10"/>
  <c r="AB774" i="10"/>
  <c r="AB773" i="10"/>
  <c r="AB772" i="10"/>
  <c r="AB771" i="10"/>
  <c r="AB769" i="10"/>
  <c r="AB768" i="10"/>
  <c r="AB767" i="10"/>
  <c r="AB766" i="10"/>
  <c r="AB765" i="10"/>
  <c r="AB764" i="10"/>
  <c r="AB763" i="10"/>
  <c r="AB762" i="10"/>
  <c r="AB761" i="10"/>
  <c r="AB760" i="10"/>
  <c r="AB759" i="10"/>
  <c r="AB758" i="10"/>
  <c r="AB757" i="10"/>
  <c r="AB756" i="10"/>
  <c r="AB755" i="10"/>
  <c r="AB754" i="10"/>
  <c r="AB753" i="10"/>
  <c r="AB752" i="10"/>
  <c r="AB751" i="10"/>
  <c r="AB750" i="10"/>
  <c r="AB749" i="10"/>
  <c r="AB261" i="10"/>
  <c r="AB260" i="10"/>
  <c r="AB259" i="10"/>
  <c r="AB258" i="10"/>
  <c r="AB257" i="10"/>
  <c r="AB256" i="10"/>
  <c r="AB254" i="10"/>
  <c r="AB253" i="10"/>
  <c r="AB251" i="10"/>
  <c r="AB250" i="10"/>
  <c r="AB249" i="10"/>
  <c r="AB248" i="10"/>
  <c r="AB247" i="10"/>
  <c r="AB246" i="10"/>
  <c r="AB245" i="10"/>
  <c r="AB244" i="10"/>
  <c r="AB243" i="10"/>
  <c r="AB242" i="10"/>
  <c r="AB241" i="10"/>
  <c r="AB240" i="10"/>
  <c r="AB239" i="10"/>
  <c r="AB166" i="10"/>
  <c r="AB165" i="10"/>
  <c r="AB164" i="10"/>
  <c r="AB163" i="10"/>
  <c r="AB162" i="10"/>
  <c r="AB161" i="10"/>
  <c r="AB160" i="10"/>
  <c r="AB159" i="10"/>
  <c r="AB158" i="10"/>
  <c r="AB157" i="10"/>
  <c r="AB156" i="10"/>
  <c r="AB155" i="10"/>
  <c r="AB154" i="10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2" i="10"/>
  <c r="AB111" i="10"/>
  <c r="AB110" i="10"/>
  <c r="AB109" i="10"/>
  <c r="AB107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89" i="10"/>
  <c r="AB88" i="10"/>
  <c r="AB87" i="10"/>
  <c r="AB86" i="10"/>
  <c r="AB85" i="10"/>
  <c r="AB84" i="10"/>
  <c r="AB83" i="10"/>
  <c r="AB82" i="10"/>
  <c r="AB81" i="10"/>
  <c r="AB106" i="10"/>
  <c r="AB924" i="10"/>
  <c r="AB916" i="10"/>
  <c r="AB696" i="10"/>
  <c r="AB695" i="10"/>
  <c r="AB694" i="10"/>
  <c r="AB693" i="10"/>
  <c r="AB848" i="10"/>
  <c r="AB846" i="10"/>
  <c r="AB706" i="10"/>
  <c r="AB66" i="10"/>
  <c r="AB453" i="10"/>
  <c r="AB682" i="10"/>
  <c r="AB681" i="10"/>
  <c r="AB680" i="10"/>
  <c r="AB679" i="10"/>
  <c r="AB677" i="10"/>
  <c r="AB675" i="10"/>
  <c r="AB674" i="10"/>
  <c r="AB673" i="10"/>
  <c r="AB671" i="10"/>
  <c r="AB669" i="10"/>
  <c r="AB668" i="10"/>
  <c r="AB667" i="10"/>
  <c r="AB666" i="10"/>
  <c r="AB665" i="10"/>
  <c r="AB664" i="10"/>
  <c r="AB663" i="10"/>
  <c r="AB662" i="10"/>
  <c r="AB661" i="10"/>
  <c r="AB660" i="10"/>
  <c r="AB659" i="10"/>
  <c r="AB658" i="10"/>
  <c r="AB657" i="10"/>
  <c r="AB656" i="10"/>
  <c r="AB655" i="10"/>
  <c r="AB654" i="10"/>
  <c r="AB653" i="10"/>
  <c r="AB652" i="10"/>
  <c r="AB651" i="10"/>
  <c r="AB650" i="10"/>
  <c r="AB649" i="10"/>
  <c r="AB648" i="10"/>
  <c r="AB647" i="10"/>
  <c r="AB646" i="10"/>
  <c r="AB645" i="10"/>
  <c r="AB644" i="10"/>
  <c r="AB642" i="10"/>
  <c r="AB558" i="10"/>
  <c r="AB557" i="10"/>
  <c r="AB556" i="10"/>
  <c r="AB555" i="10"/>
  <c r="AB554" i="10"/>
  <c r="AB553" i="10"/>
  <c r="AB552" i="10"/>
  <c r="AB551" i="10"/>
  <c r="AB550" i="10"/>
  <c r="AB549" i="10"/>
  <c r="AB548" i="10"/>
  <c r="AB547" i="10"/>
  <c r="AB546" i="10"/>
  <c r="AB545" i="10"/>
  <c r="AB544" i="10"/>
  <c r="AB543" i="10"/>
  <c r="AB542" i="10"/>
  <c r="AB541" i="10"/>
  <c r="AB540" i="10"/>
  <c r="AB539" i="10"/>
  <c r="AB538" i="10"/>
  <c r="AB537" i="10"/>
  <c r="AB536" i="10"/>
  <c r="AB535" i="10"/>
  <c r="AB534" i="10"/>
  <c r="AB533" i="10"/>
  <c r="AB532" i="10"/>
  <c r="AB531" i="10"/>
  <c r="AB530" i="10"/>
  <c r="AB529" i="10"/>
  <c r="AB528" i="10"/>
  <c r="AB527" i="10"/>
  <c r="AB526" i="10"/>
  <c r="AB525" i="10"/>
  <c r="AB524" i="10"/>
  <c r="AB523" i="10"/>
  <c r="AB522" i="10"/>
  <c r="AB521" i="10"/>
  <c r="AB520" i="10"/>
  <c r="AB519" i="10"/>
  <c r="AB518" i="10"/>
  <c r="AB517" i="10"/>
  <c r="AB516" i="10"/>
  <c r="AB515" i="10"/>
  <c r="AB514" i="10"/>
  <c r="AB513" i="10"/>
  <c r="AB512" i="10"/>
  <c r="AB511" i="10"/>
  <c r="AB510" i="10"/>
  <c r="AB509" i="10"/>
  <c r="AB508" i="10"/>
  <c r="AB507" i="10"/>
  <c r="AB506" i="10"/>
  <c r="AB505" i="10"/>
  <c r="AB504" i="10"/>
  <c r="AB497" i="10"/>
  <c r="AB496" i="10"/>
  <c r="AB495" i="10"/>
  <c r="AB494" i="10"/>
  <c r="AB491" i="10"/>
  <c r="AB490" i="10"/>
  <c r="AB489" i="10"/>
  <c r="AB488" i="10"/>
  <c r="AB487" i="10"/>
  <c r="AB486" i="10"/>
  <c r="AB485" i="10"/>
  <c r="AB484" i="10"/>
  <c r="AB483" i="10"/>
  <c r="AB482" i="10"/>
  <c r="AB380" i="10"/>
  <c r="AB703" i="10"/>
  <c r="AB702" i="10"/>
  <c r="AB184" i="10"/>
  <c r="AB183" i="10"/>
  <c r="AB370" i="10"/>
  <c r="AB368" i="10"/>
  <c r="AB364" i="10"/>
  <c r="AB366" i="10"/>
  <c r="AB358" i="10"/>
  <c r="AB355" i="10"/>
  <c r="AB179" i="10"/>
  <c r="AB193" i="10"/>
  <c r="AB54" i="10"/>
  <c r="AB51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J1" i="9"/>
  <c r="U265" i="4" l="1"/>
  <c r="T6" i="4"/>
  <c r="C210" i="4"/>
  <c r="L4" i="4" s="1"/>
  <c r="H212" i="4"/>
  <c r="U402" i="4"/>
  <c r="U307" i="4"/>
  <c r="K4" i="4"/>
  <c r="K6" i="4" s="1"/>
  <c r="U343" i="4"/>
  <c r="U429" i="4"/>
  <c r="U424" i="4"/>
  <c r="U420" i="4"/>
  <c r="U413" i="4"/>
  <c r="U406" i="4"/>
  <c r="U400" i="4"/>
  <c r="U393" i="4"/>
  <c r="U376" i="4"/>
  <c r="U371" i="4"/>
  <c r="U367" i="4"/>
  <c r="U359" i="4"/>
  <c r="U354" i="4"/>
  <c r="U337" i="4"/>
  <c r="U332" i="4"/>
  <c r="U327" i="4"/>
  <c r="U317" i="4"/>
  <c r="U312" i="4"/>
  <c r="U293" i="4"/>
  <c r="U288" i="4"/>
  <c r="U277" i="4"/>
  <c r="U257" i="4"/>
  <c r="U252" i="4"/>
  <c r="U201" i="4"/>
  <c r="U190" i="4"/>
  <c r="U156" i="4"/>
  <c r="U204" i="4"/>
  <c r="U145" i="4"/>
  <c r="U139" i="4"/>
  <c r="U134" i="4"/>
  <c r="U130" i="4"/>
  <c r="U120" i="4"/>
  <c r="U106" i="4"/>
  <c r="U86" i="4"/>
  <c r="U77" i="4"/>
  <c r="U65" i="4"/>
  <c r="U54" i="4"/>
  <c r="U56" i="4"/>
  <c r="U40" i="4"/>
  <c r="U427" i="4"/>
  <c r="U422" i="4"/>
  <c r="U417" i="4"/>
  <c r="U410" i="4"/>
  <c r="U404" i="4"/>
  <c r="U398" i="4"/>
  <c r="U390" i="4"/>
  <c r="U379" i="4"/>
  <c r="U374" i="4"/>
  <c r="U369" i="4"/>
  <c r="U362" i="4"/>
  <c r="U357" i="4"/>
  <c r="U350" i="4"/>
  <c r="U341" i="4"/>
  <c r="U335" i="4"/>
  <c r="U330" i="4"/>
  <c r="U324" i="4"/>
  <c r="U315" i="4"/>
  <c r="U309" i="4"/>
  <c r="U290" i="4"/>
  <c r="U282" i="4"/>
  <c r="U274" i="4"/>
  <c r="U259" i="4"/>
  <c r="U255" i="4"/>
  <c r="U241" i="4"/>
  <c r="U43" i="4"/>
  <c r="U196" i="4"/>
  <c r="U187" i="4"/>
  <c r="U162" i="4"/>
  <c r="U151" i="4"/>
  <c r="U149" i="4"/>
  <c r="U141" i="4"/>
  <c r="U136" i="4"/>
  <c r="U132" i="4"/>
  <c r="U126" i="4"/>
  <c r="U116" i="4"/>
  <c r="U103" i="4"/>
  <c r="U81" i="4"/>
  <c r="U68" i="4"/>
  <c r="U59" i="4"/>
  <c r="U52" i="4"/>
  <c r="U49" i="4"/>
  <c r="J4" i="4"/>
  <c r="J3" i="4"/>
  <c r="E10" i="4"/>
  <c r="C85" i="4"/>
  <c r="L3" i="4" s="1"/>
  <c r="J6" i="4" l="1"/>
  <c r="L6" i="4"/>
  <c r="F112" i="9"/>
</calcChain>
</file>

<file path=xl/sharedStrings.xml><?xml version="1.0" encoding="utf-8"?>
<sst xmlns="http://schemas.openxmlformats.org/spreadsheetml/2006/main" count="34502" uniqueCount="3923">
  <si>
    <t>isolate tracking</t>
  </si>
  <si>
    <t>HCCA</t>
  </si>
  <si>
    <t>yes</t>
  </si>
  <si>
    <t>Date</t>
  </si>
  <si>
    <t>system</t>
  </si>
  <si>
    <t>identifier</t>
  </si>
  <si>
    <t>family</t>
  </si>
  <si>
    <t>class</t>
  </si>
  <si>
    <t>phylum</t>
  </si>
  <si>
    <t>species</t>
  </si>
  <si>
    <t>order</t>
  </si>
  <si>
    <t>No.</t>
  </si>
  <si>
    <t>agar / medium</t>
  </si>
  <si>
    <t>cultivation time</t>
  </si>
  <si>
    <t>matrix</t>
  </si>
  <si>
    <t>Full name of entry</t>
  </si>
  <si>
    <t>0004</t>
  </si>
  <si>
    <t>Mammalia</t>
  </si>
  <si>
    <t>Chordata</t>
  </si>
  <si>
    <t>Suidae</t>
  </si>
  <si>
    <t>CVUAS</t>
  </si>
  <si>
    <t>isolation source / date / [reference]</t>
  </si>
  <si>
    <t>results of sequencing</t>
  </si>
  <si>
    <t>isolate / material conserved as</t>
  </si>
  <si>
    <t>cultivation, other conditions</t>
  </si>
  <si>
    <t>sample preparation [ref]</t>
  </si>
  <si>
    <t>Number of spectra used</t>
  </si>
  <si>
    <t xml:space="preserve">Contact: </t>
  </si>
  <si>
    <t>Genus</t>
  </si>
  <si>
    <t>no</t>
  </si>
  <si>
    <t>genus</t>
  </si>
  <si>
    <t>CVUA Stuttgart (CVUAS)</t>
  </si>
  <si>
    <t>Sus</t>
  </si>
  <si>
    <t>scrofa</t>
  </si>
  <si>
    <t>verification of assignment</t>
  </si>
  <si>
    <t>other results for assignment of the isolate</t>
  </si>
  <si>
    <t>kind of medium</t>
  </si>
  <si>
    <t>Bruker Biotyper LT-microflex</t>
  </si>
  <si>
    <t>date of entry (year/day/month)</t>
  </si>
  <si>
    <t xml:space="preserve"> </t>
  </si>
  <si>
    <t>MALDI-UP@ua-bw.de</t>
  </si>
  <si>
    <t>dog</t>
  </si>
  <si>
    <t>sequenced (CVUAS)</t>
  </si>
  <si>
    <t>domestica</t>
  </si>
  <si>
    <t>pork belly</t>
  </si>
  <si>
    <t>Bovidae</t>
  </si>
  <si>
    <t>Bos</t>
  </si>
  <si>
    <t>taurus</t>
  </si>
  <si>
    <t>Bos taurus Meat 002 CVUAS</t>
  </si>
  <si>
    <t>Bos taurus Meat 018 CVUAS</t>
  </si>
  <si>
    <t>Aves</t>
  </si>
  <si>
    <t>Galliformes</t>
  </si>
  <si>
    <t>Phasianidae</t>
  </si>
  <si>
    <t>Meleagris</t>
  </si>
  <si>
    <t>gallopavo</t>
  </si>
  <si>
    <t>Meleagris gallopavo Meat 010 CVUAS</t>
  </si>
  <si>
    <t>Gallus</t>
  </si>
  <si>
    <t>gallus</t>
  </si>
  <si>
    <t>Gallus gallus Meat 015 CVUAS</t>
  </si>
  <si>
    <t>Cervidae</t>
  </si>
  <si>
    <t>capreolus</t>
  </si>
  <si>
    <t>Capreolus capreolus Meat 006 CVUAS</t>
  </si>
  <si>
    <t>Capra</t>
  </si>
  <si>
    <t>aegagrus</t>
  </si>
  <si>
    <t>Capra aegagrus Meat 040 CVUAS</t>
  </si>
  <si>
    <t>Equidae</t>
  </si>
  <si>
    <t>Equus</t>
  </si>
  <si>
    <t>ferus</t>
  </si>
  <si>
    <t>Ovis</t>
  </si>
  <si>
    <t>hemionus</t>
  </si>
  <si>
    <t>Equus hemionus Meat 038 CVUAS</t>
  </si>
  <si>
    <t>Bos taurus Meat 048 CVUAS</t>
  </si>
  <si>
    <t>flesh</t>
  </si>
  <si>
    <t>Gallus gallus Meat 021 CVUAS</t>
  </si>
  <si>
    <t>Capra aegagrus Meat 031 CVUAS</t>
  </si>
  <si>
    <t>Sus scrofa (wild boar) Meat 005 CVUAS</t>
  </si>
  <si>
    <t>Sus scrofa domestica Meat 001 CVUAS</t>
  </si>
  <si>
    <t>Sus scrofa domestica Meat 011 CVUAS</t>
  </si>
  <si>
    <t>Sus scrofa domestica Meat 013 CVUAS</t>
  </si>
  <si>
    <t>Sus scrofa domestica Meat 047 CVUAS</t>
  </si>
  <si>
    <t>label; sensorical analysis</t>
  </si>
  <si>
    <t>Meleagris gallopavo Meat 012 CVUAS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</si>
  <si>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</si>
  <si>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</si>
  <si>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</si>
  <si>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</si>
  <si>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</si>
  <si>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</si>
  <si>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</si>
  <si>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</si>
  <si>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</si>
  <si>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</si>
  <si>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</si>
  <si>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</si>
  <si>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</si>
  <si>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</si>
  <si>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</si>
  <si>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</si>
  <si>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</si>
  <si>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</si>
  <si>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</si>
  <si>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</si>
  <si>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</si>
  <si>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Sus scrofa domestica Meat 030 CVUAS</t>
  </si>
  <si>
    <t>sequenced</t>
  </si>
  <si>
    <t>0058</t>
  </si>
  <si>
    <t>Ammotragus lervia Meat 009 CVUAS</t>
  </si>
  <si>
    <t>Ammotragus</t>
  </si>
  <si>
    <t>M0009</t>
  </si>
  <si>
    <t>Coturnix</t>
  </si>
  <si>
    <t>0060</t>
  </si>
  <si>
    <t>M 0007</t>
  </si>
  <si>
    <t>Mandrillus</t>
  </si>
  <si>
    <t>Primates</t>
  </si>
  <si>
    <t>Mandrill</t>
  </si>
  <si>
    <t>0062</t>
  </si>
  <si>
    <t>M 3068</t>
  </si>
  <si>
    <t>hunting game</t>
  </si>
  <si>
    <t>M 0009</t>
  </si>
  <si>
    <t>0063</t>
  </si>
  <si>
    <t>M 3070</t>
  </si>
  <si>
    <t>0064</t>
  </si>
  <si>
    <t>M 3072</t>
  </si>
  <si>
    <t>0065</t>
  </si>
  <si>
    <t>M 3073</t>
  </si>
  <si>
    <t>user responsible for the row (see contact)</t>
  </si>
  <si>
    <t>spore former</t>
  </si>
  <si>
    <t>Creation of the entry according to the manufacturer's specifications by trained personnel</t>
  </si>
  <si>
    <t>Sus scrofa scrofa Meat 3068 CVUAS</t>
  </si>
  <si>
    <t>Sus scrofa scrofa Meat 3070 CVUAS</t>
  </si>
  <si>
    <t>Sus scrofa scrofa Meat 3072 CVUAS</t>
  </si>
  <si>
    <t>Sus scrofa scrofa Meat 3073 CVUAS</t>
  </si>
  <si>
    <t>meat</t>
  </si>
  <si>
    <t>Gallus gallus Meat 003 CVUAS</t>
  </si>
  <si>
    <t>M 0003</t>
  </si>
  <si>
    <t>Capreolus capreolus Meat 029 CVUAS</t>
  </si>
  <si>
    <t>M 0023</t>
  </si>
  <si>
    <t>M 0029</t>
  </si>
  <si>
    <t>M 0053</t>
  </si>
  <si>
    <t>27.07.2015</t>
  </si>
  <si>
    <t>Okapia</t>
  </si>
  <si>
    <t>M 0014</t>
  </si>
  <si>
    <t>11.05.2015</t>
  </si>
  <si>
    <t>Gallus gallus Meat 014 CVUAS</t>
  </si>
  <si>
    <t>0074</t>
  </si>
  <si>
    <t>0075</t>
  </si>
  <si>
    <t>M 0008</t>
  </si>
  <si>
    <t>M 0011</t>
  </si>
  <si>
    <t>M 0050</t>
  </si>
  <si>
    <t>M 0019</t>
  </si>
  <si>
    <t>M 0013</t>
  </si>
  <si>
    <t>M 0047 d2</t>
  </si>
  <si>
    <t>M 0030</t>
  </si>
  <si>
    <t>M 0005</t>
  </si>
  <si>
    <t>M 0040</t>
  </si>
  <si>
    <t>M 0006</t>
  </si>
  <si>
    <t>M 0024</t>
  </si>
  <si>
    <t>M 0039</t>
  </si>
  <si>
    <t>M 0038</t>
  </si>
  <si>
    <t>M 0015</t>
  </si>
  <si>
    <t>M 0021</t>
  </si>
  <si>
    <t>M 0010</t>
  </si>
  <si>
    <t>M 0012</t>
  </si>
  <si>
    <t>M 0002</t>
  </si>
  <si>
    <t>M 0018</t>
  </si>
  <si>
    <t>M 0048</t>
  </si>
  <si>
    <t>M 0031</t>
  </si>
  <si>
    <t>05.05.2015</t>
  </si>
  <si>
    <t>0076</t>
  </si>
  <si>
    <t>0077</t>
  </si>
  <si>
    <t>Pan</t>
  </si>
  <si>
    <t>troglodytes</t>
  </si>
  <si>
    <t>M 0066</t>
  </si>
  <si>
    <t>Hominidae</t>
  </si>
  <si>
    <t>Pan troglodytes Meat 0066 CVUAS</t>
  </si>
  <si>
    <t>26.11.2015</t>
  </si>
  <si>
    <t>0078</t>
  </si>
  <si>
    <t>cultivation temperature</t>
  </si>
  <si>
    <t>0079</t>
  </si>
  <si>
    <t>0080</t>
  </si>
  <si>
    <t>0081</t>
  </si>
  <si>
    <t>Bison</t>
  </si>
  <si>
    <t>bison</t>
  </si>
  <si>
    <t>M 0046</t>
  </si>
  <si>
    <t>Bison bison Meat 046 CVUAS</t>
  </si>
  <si>
    <t>3.12.2015</t>
  </si>
  <si>
    <t>0082</t>
  </si>
  <si>
    <t>Anser</t>
  </si>
  <si>
    <t>anser</t>
  </si>
  <si>
    <t>M 0043</t>
  </si>
  <si>
    <t>Anseriformes</t>
  </si>
  <si>
    <t>Anatidae</t>
  </si>
  <si>
    <t>Anser anser Meat 043 CVUAS</t>
  </si>
  <si>
    <t>26.06.2015</t>
  </si>
  <si>
    <t>0084</t>
  </si>
  <si>
    <t>Rusa</t>
  </si>
  <si>
    <t>alfredi</t>
  </si>
  <si>
    <t>M 0070</t>
  </si>
  <si>
    <t>Rusa alfredi Meat 0070 CVUAS</t>
  </si>
  <si>
    <t>17.12.2015</t>
  </si>
  <si>
    <t>further details on the isolate \ material</t>
  </si>
  <si>
    <t>entries</t>
  </si>
  <si>
    <t>OSextr</t>
  </si>
  <si>
    <t>M 0016</t>
  </si>
  <si>
    <t>Meleagris gallopavo Meat 016 CVUAS</t>
  </si>
  <si>
    <t>0087</t>
  </si>
  <si>
    <t>0088</t>
  </si>
  <si>
    <t>M 3082.2</t>
  </si>
  <si>
    <t>Anser anser Meat 3082.2 CVUAS</t>
  </si>
  <si>
    <t>09.12.2015</t>
  </si>
  <si>
    <t>0089</t>
  </si>
  <si>
    <t>M 0057</t>
  </si>
  <si>
    <t>slightly autolytic</t>
  </si>
  <si>
    <t>Anser anser Meat 0057 CVUAS</t>
  </si>
  <si>
    <t>05.01.2016</t>
  </si>
  <si>
    <t>0090</t>
  </si>
  <si>
    <t>Carnivora</t>
  </si>
  <si>
    <t>Mustelidae</t>
  </si>
  <si>
    <t>Meles</t>
  </si>
  <si>
    <t>meles</t>
  </si>
  <si>
    <t>M 0077</t>
  </si>
  <si>
    <t>Meles meles Meat 0077 CVUAS</t>
  </si>
  <si>
    <t>30.11.2015</t>
  </si>
  <si>
    <t>M 0058</t>
  </si>
  <si>
    <t>0093</t>
  </si>
  <si>
    <t>M 0074</t>
  </si>
  <si>
    <t>25.11.2015</t>
  </si>
  <si>
    <t>Alces alces Meat 0074 CVUAS</t>
  </si>
  <si>
    <t>0095</t>
  </si>
  <si>
    <t>Alces</t>
  </si>
  <si>
    <t>alces</t>
  </si>
  <si>
    <t>M 0076</t>
  </si>
  <si>
    <t>0100</t>
  </si>
  <si>
    <t>Cervus</t>
  </si>
  <si>
    <t>nippon</t>
  </si>
  <si>
    <t>OSextr [0007]</t>
  </si>
  <si>
    <t>Cervus nippon Meat 0076 CVUAS</t>
  </si>
  <si>
    <t>29.12.2015</t>
  </si>
  <si>
    <t>0101</t>
  </si>
  <si>
    <t>M 0071</t>
  </si>
  <si>
    <t>Alces alces Meat 0071 CVUAS</t>
  </si>
  <si>
    <t>0102</t>
  </si>
  <si>
    <t>burchelii</t>
  </si>
  <si>
    <t>M 0075</t>
  </si>
  <si>
    <t>Basic data for the entry</t>
  </si>
  <si>
    <t xml:space="preserve">veterinary post mortem pathology </t>
  </si>
  <si>
    <t>domain</t>
  </si>
  <si>
    <t>Antilope</t>
  </si>
  <si>
    <t>cervicapra</t>
  </si>
  <si>
    <t>M 0069</t>
  </si>
  <si>
    <t>Antilope cervicapra Meat 0069 CVUAS</t>
  </si>
  <si>
    <t>01.02.2016</t>
  </si>
  <si>
    <t>0103</t>
  </si>
  <si>
    <t>0104</t>
  </si>
  <si>
    <t>Felidae</t>
  </si>
  <si>
    <t>Panthera</t>
  </si>
  <si>
    <t>tigris</t>
  </si>
  <si>
    <t>sumatrae</t>
  </si>
  <si>
    <t>M 0142</t>
  </si>
  <si>
    <t>Panthera tigris sumatrae Meat 0142 CVUAS</t>
  </si>
  <si>
    <t>08.02.2016</t>
  </si>
  <si>
    <t>0105</t>
  </si>
  <si>
    <t>Tetraogallus</t>
  </si>
  <si>
    <t>himalayensis</t>
  </si>
  <si>
    <t>M 0103</t>
  </si>
  <si>
    <t>15.02.2016</t>
  </si>
  <si>
    <t>Technical data for the entry</t>
  </si>
  <si>
    <t>Taxonomic information about the used material</t>
  </si>
  <si>
    <t>Bubalus</t>
  </si>
  <si>
    <t>arnee</t>
  </si>
  <si>
    <t>M 0206</t>
  </si>
  <si>
    <t xml:space="preserve">Bubalus arnee f. bubalis Meat 0206 CVUAS
</t>
  </si>
  <si>
    <t>22.02.2016</t>
  </si>
  <si>
    <t>M 0017</t>
  </si>
  <si>
    <t>Bos taurus Meat 017 CVUAS</t>
  </si>
  <si>
    <t>13.05.2015</t>
  </si>
  <si>
    <t>Felis</t>
  </si>
  <si>
    <t>silvestris</t>
  </si>
  <si>
    <t>catus</t>
  </si>
  <si>
    <t>M 0059</t>
  </si>
  <si>
    <t>Felis silvestris catus Meat 059 CVUAS</t>
  </si>
  <si>
    <t>26.02.2016</t>
  </si>
  <si>
    <t>M 0063</t>
  </si>
  <si>
    <t>Meleagris gallopavo Meat 063 CVUAS</t>
  </si>
  <si>
    <t>M 0201</t>
  </si>
  <si>
    <t>Rangifer tarandus Meat 0201 CVUAS</t>
  </si>
  <si>
    <t>Rangifer</t>
  </si>
  <si>
    <t>tarandus</t>
  </si>
  <si>
    <t>IZW Berlin &gt; CVUAS</t>
  </si>
  <si>
    <t>M 0198</t>
  </si>
  <si>
    <t>0121</t>
  </si>
  <si>
    <t>Eucaryota</t>
  </si>
  <si>
    <t>0122</t>
  </si>
  <si>
    <t>Capra ibex ibex Meat 0198 CVUAS</t>
  </si>
  <si>
    <t>07.03.2016</t>
  </si>
  <si>
    <t>ibex</t>
  </si>
  <si>
    <t>falconeri</t>
  </si>
  <si>
    <t>M 0205</t>
  </si>
  <si>
    <t>Capra falconeri Meat 0205 CVUAS</t>
  </si>
  <si>
    <t>0129</t>
  </si>
  <si>
    <t>timorensis</t>
  </si>
  <si>
    <t>M 0190</t>
  </si>
  <si>
    <t>M 0212</t>
  </si>
  <si>
    <t>Capreolus capreolus Meat 0212 CVUAS</t>
  </si>
  <si>
    <t>09.03.2016</t>
  </si>
  <si>
    <t>0130</t>
  </si>
  <si>
    <t>Dama</t>
  </si>
  <si>
    <t>dama</t>
  </si>
  <si>
    <t>M 0128</t>
  </si>
  <si>
    <t xml:space="preserve">M 0128 </t>
  </si>
  <si>
    <t>Dama dama Meat 0128 CVUAS</t>
  </si>
  <si>
    <t>10.03.2016</t>
  </si>
  <si>
    <t>0131</t>
  </si>
  <si>
    <t>Canidae</t>
  </si>
  <si>
    <t>Canis</t>
  </si>
  <si>
    <t>lupus</t>
  </si>
  <si>
    <t>M 0213</t>
  </si>
  <si>
    <t>Canis lupus Meat 0213 CVUAS</t>
  </si>
  <si>
    <t>0132</t>
  </si>
  <si>
    <t>Rusa timorensis Meat 0190 CVUAS</t>
  </si>
  <si>
    <t>0133</t>
  </si>
  <si>
    <t>M 0211</t>
  </si>
  <si>
    <t>Canis lupus Meat 0211 CVUAS</t>
  </si>
  <si>
    <t>not conserved</t>
  </si>
  <si>
    <t>0134</t>
  </si>
  <si>
    <t>Perdix</t>
  </si>
  <si>
    <t>perdix</t>
  </si>
  <si>
    <t>M 0164</t>
  </si>
  <si>
    <t>Perdix perdix Meat 0164 CVUAS</t>
  </si>
  <si>
    <t>aries</t>
  </si>
  <si>
    <t>Ovis aries Meat 019 CVUAS</t>
  </si>
  <si>
    <t>Ovis aries Meat 050 CVUAS</t>
  </si>
  <si>
    <t>Ovis aries Meat 008 CVUAS</t>
  </si>
  <si>
    <t>0140</t>
  </si>
  <si>
    <t>Lynx</t>
  </si>
  <si>
    <t>lynx</t>
  </si>
  <si>
    <t>M 0145</t>
  </si>
  <si>
    <t>Lynx lynx Meat 0145 CVUAS</t>
  </si>
  <si>
    <t>22.03.2016</t>
  </si>
  <si>
    <t>Struthioniformes</t>
  </si>
  <si>
    <t>Struthionidae</t>
  </si>
  <si>
    <t>Struthio</t>
  </si>
  <si>
    <t>camelus</t>
  </si>
  <si>
    <t>M 0139</t>
  </si>
  <si>
    <t>Struthio camelus Meat 0139 CVUAS</t>
  </si>
  <si>
    <t>0141</t>
  </si>
  <si>
    <t>A. Pantchev &gt; CVUAS</t>
  </si>
  <si>
    <t>Material from ostrich-farm</t>
  </si>
  <si>
    <t>0142</t>
  </si>
  <si>
    <t>M 0079</t>
  </si>
  <si>
    <t>Rangifer tarandus Meat 0079 CVUAS</t>
  </si>
  <si>
    <t>23.03.2016</t>
  </si>
  <si>
    <t>0143</t>
  </si>
  <si>
    <t>M 0052</t>
  </si>
  <si>
    <t>Perdix perdix Meat 0052 CVUAS</t>
  </si>
  <si>
    <t>0144</t>
  </si>
  <si>
    <t>M 0209</t>
  </si>
  <si>
    <t>Canis lupus Meat 0209 CVUAS</t>
  </si>
  <si>
    <t>0146</t>
  </si>
  <si>
    <t>Lagomorpha</t>
  </si>
  <si>
    <t>Leporidae</t>
  </si>
  <si>
    <t>Lepus</t>
  </si>
  <si>
    <t>timidus</t>
  </si>
  <si>
    <t>M 0146</t>
  </si>
  <si>
    <t>Lepus timidus Meat 0146 CVUAS</t>
  </si>
  <si>
    <t>24.03.2016</t>
  </si>
  <si>
    <t>europaeus</t>
  </si>
  <si>
    <t>M 0216</t>
  </si>
  <si>
    <t>Lepus europaeus Meat 0216 CVUAS</t>
  </si>
  <si>
    <t>0147</t>
  </si>
  <si>
    <t>0148</t>
  </si>
  <si>
    <t>familiaris</t>
  </si>
  <si>
    <t>M 0144</t>
  </si>
  <si>
    <t>Canis lupus familiaris Meat 0144 CVUAS</t>
  </si>
  <si>
    <t>30.03.2016</t>
  </si>
  <si>
    <t>0149</t>
  </si>
  <si>
    <t>M 0101</t>
  </si>
  <si>
    <t>Capreolus capreolus Meat 0101 CVUAS</t>
  </si>
  <si>
    <t>31.03.2016</t>
  </si>
  <si>
    <t>0150</t>
  </si>
  <si>
    <t>Gyps</t>
  </si>
  <si>
    <t>fulvus</t>
  </si>
  <si>
    <t>Falconiformes</t>
  </si>
  <si>
    <t>Accipitridae</t>
  </si>
  <si>
    <t>M 0200</t>
  </si>
  <si>
    <t>Gyps fulvus Meat 0200 CVUAS</t>
  </si>
  <si>
    <t>0152</t>
  </si>
  <si>
    <t>Oxyura</t>
  </si>
  <si>
    <t>leucocephala</t>
  </si>
  <si>
    <t>M 0065</t>
  </si>
  <si>
    <t>Oxyura leucocephala Meat 0065 CVUAS</t>
  </si>
  <si>
    <t>01.04.2016</t>
  </si>
  <si>
    <t>0153</t>
  </si>
  <si>
    <t>Ursidae</t>
  </si>
  <si>
    <t>Ursus</t>
  </si>
  <si>
    <t>M 0210</t>
  </si>
  <si>
    <t>Ursus thibetanus Meat 0210 CVUAS</t>
  </si>
  <si>
    <t>0154</t>
  </si>
  <si>
    <t>Ciconiiformes</t>
  </si>
  <si>
    <t>Ciconiidae</t>
  </si>
  <si>
    <t>Ciconia</t>
  </si>
  <si>
    <t>abdimiii</t>
  </si>
  <si>
    <t>M 0177</t>
  </si>
  <si>
    <t>Ciconia abdimii Meat 0177 CVUAS</t>
  </si>
  <si>
    <t>0155</t>
  </si>
  <si>
    <t>Diprotodontia</t>
  </si>
  <si>
    <t>Macropodidae</t>
  </si>
  <si>
    <t>Macropus</t>
  </si>
  <si>
    <t>rufogriseus</t>
  </si>
  <si>
    <t>M 0199</t>
  </si>
  <si>
    <t>Macropus rufogriseus Meat 0199 CVUAS</t>
  </si>
  <si>
    <t>04.04.2016</t>
  </si>
  <si>
    <t>0156</t>
  </si>
  <si>
    <t>Rodentia</t>
  </si>
  <si>
    <t>Castoridae</t>
  </si>
  <si>
    <t>Castor</t>
  </si>
  <si>
    <t>fiber</t>
  </si>
  <si>
    <t>M 0202</t>
  </si>
  <si>
    <t>Castor fiber Meat 0202 CVUAS</t>
  </si>
  <si>
    <t>05.04.2016</t>
  </si>
  <si>
    <t>0157</t>
  </si>
  <si>
    <t>Anas</t>
  </si>
  <si>
    <t>acuta</t>
  </si>
  <si>
    <t>M 0208</t>
  </si>
  <si>
    <t>Anas acuta Meat 0208 CVUAS</t>
  </si>
  <si>
    <t>0158</t>
  </si>
  <si>
    <t>Charadriiformes</t>
  </si>
  <si>
    <t>Laridae</t>
  </si>
  <si>
    <t>Larus</t>
  </si>
  <si>
    <t>modestus</t>
  </si>
  <si>
    <t>M 0207</t>
  </si>
  <si>
    <t>Larus modestus Meat 0207 CVUAS</t>
  </si>
  <si>
    <t>0159</t>
  </si>
  <si>
    <t>Pelecaniformes</t>
  </si>
  <si>
    <t>Sulidae</t>
  </si>
  <si>
    <t>Morus</t>
  </si>
  <si>
    <t>bassanus</t>
  </si>
  <si>
    <t>M 0203</t>
  </si>
  <si>
    <t>Morus bassanus Meat 0203 CVUAS</t>
  </si>
  <si>
    <t>0161</t>
  </si>
  <si>
    <t>M 0204</t>
  </si>
  <si>
    <t>Morus bassanus Meat 0204 CVUAS</t>
  </si>
  <si>
    <t>06.04.2016</t>
  </si>
  <si>
    <t>0162</t>
  </si>
  <si>
    <t>delegorguei</t>
  </si>
  <si>
    <t>M 0138</t>
  </si>
  <si>
    <t>Coturnix delegorguei Meat 0138 CVUAS</t>
  </si>
  <si>
    <t>0164</t>
  </si>
  <si>
    <t>Camelidae</t>
  </si>
  <si>
    <t>Camelus</t>
  </si>
  <si>
    <t>dromedarius</t>
  </si>
  <si>
    <t>M 0072</t>
  </si>
  <si>
    <t>CVUA KA &gt; CVUAS</t>
  </si>
  <si>
    <t>Camelus dromedarius Meat 0072 CVUAS</t>
  </si>
  <si>
    <t>11.04.2016</t>
  </si>
  <si>
    <t>0166</t>
  </si>
  <si>
    <t>M 0073</t>
  </si>
  <si>
    <t>Macropus rufogriseus Meat 0073 CVUAS</t>
  </si>
  <si>
    <t>0167</t>
  </si>
  <si>
    <t>Gruiformes</t>
  </si>
  <si>
    <t>Gruidae</t>
  </si>
  <si>
    <t>Grus</t>
  </si>
  <si>
    <t>japonensis</t>
  </si>
  <si>
    <t>M 0149</t>
  </si>
  <si>
    <t>Grus japonensis Meat 0149 CVUAS</t>
  </si>
  <si>
    <t>0168</t>
  </si>
  <si>
    <t>Strigiformes</t>
  </si>
  <si>
    <t>Strigidae</t>
  </si>
  <si>
    <t>Strix</t>
  </si>
  <si>
    <t>nebulosa</t>
  </si>
  <si>
    <t>M 0148</t>
  </si>
  <si>
    <t>Strix nebulosa Meat 0148 CVUAS</t>
  </si>
  <si>
    <t>0169</t>
  </si>
  <si>
    <t>Vicugna</t>
  </si>
  <si>
    <t>pacos</t>
  </si>
  <si>
    <t>M 0094</t>
  </si>
  <si>
    <t>Vicugna pacos Meat 0094 CVUAS</t>
  </si>
  <si>
    <t>12.04.2016</t>
  </si>
  <si>
    <t>Tetraogallus himalayensis Meat 0103 CVUAS</t>
  </si>
  <si>
    <t>Okapia johnstoni Meat 053 CVUAS</t>
  </si>
  <si>
    <t>0170</t>
  </si>
  <si>
    <t>Passeriformes</t>
  </si>
  <si>
    <t>Thraupidae</t>
  </si>
  <si>
    <t>Ramphocelus</t>
  </si>
  <si>
    <t>bresilius</t>
  </si>
  <si>
    <t>M 0122</t>
  </si>
  <si>
    <t>Ramphocelus bresilius Meat 0122 CVUAS</t>
  </si>
  <si>
    <t>13.04.2016</t>
  </si>
  <si>
    <t>0171</t>
  </si>
  <si>
    <t>M 0143</t>
  </si>
  <si>
    <t>Zoo Göppingen &gt; CVUAS</t>
  </si>
  <si>
    <t>Camelus dromedarius Meat 0143 CVUAS</t>
  </si>
  <si>
    <t>0172</t>
  </si>
  <si>
    <t>Testudines</t>
  </si>
  <si>
    <t>Carettochelyidae</t>
  </si>
  <si>
    <t>Carettochelys</t>
  </si>
  <si>
    <t>insculpta</t>
  </si>
  <si>
    <t>M 0110</t>
  </si>
  <si>
    <t>Carettochelys insculpta Meat 0110 CVUAS</t>
  </si>
  <si>
    <t>0173</t>
  </si>
  <si>
    <t>Caviidae</t>
  </si>
  <si>
    <t>Cavia</t>
  </si>
  <si>
    <t>porcellus</t>
  </si>
  <si>
    <t>M 0067</t>
  </si>
  <si>
    <t>Cavia porcellus Meat 0067 CVUAS</t>
  </si>
  <si>
    <t>Reptilia</t>
  </si>
  <si>
    <t>0174</t>
  </si>
  <si>
    <t>M 3080.2</t>
  </si>
  <si>
    <t>Vicugna pacos Meat 3080.2 CVUAS</t>
  </si>
  <si>
    <t>0175</t>
  </si>
  <si>
    <t>Estrildidae</t>
  </si>
  <si>
    <t>M 3045.2</t>
  </si>
  <si>
    <t>Pytilia melba Meat 3045.2 CVUAS</t>
  </si>
  <si>
    <t>0176</t>
  </si>
  <si>
    <t>M 3031.2</t>
  </si>
  <si>
    <t>Capra aegagrus Meat 3031.2 CVUAS</t>
  </si>
  <si>
    <t>14.04.2016</t>
  </si>
  <si>
    <t>0177</t>
  </si>
  <si>
    <t>Tragelaphus</t>
  </si>
  <si>
    <t>imberbis</t>
  </si>
  <si>
    <t>M 0246</t>
  </si>
  <si>
    <t>Tragelaphus imberbis Meat 0246 CVUAS</t>
  </si>
  <si>
    <t>15.04.2016</t>
  </si>
  <si>
    <t>0178</t>
  </si>
  <si>
    <t>0179</t>
  </si>
  <si>
    <t>M 3166</t>
  </si>
  <si>
    <t>M 3167</t>
  </si>
  <si>
    <t>18.04.2016</t>
  </si>
  <si>
    <t>Sus scrofa scrofa Meat 3166 CVUAS</t>
  </si>
  <si>
    <t>Sus scrofa scrofa Meat 3167 CVUAS</t>
  </si>
  <si>
    <t>0185</t>
  </si>
  <si>
    <t>mutus</t>
  </si>
  <si>
    <t>M 0250</t>
  </si>
  <si>
    <t>Bos mutus f. grunniens Meat 0250 CVUAS</t>
  </si>
  <si>
    <t>0186</t>
  </si>
  <si>
    <t>M 0136</t>
  </si>
  <si>
    <t>Gallus gallus Meat 0136 CVUAS</t>
  </si>
  <si>
    <t>26.04.2016</t>
  </si>
  <si>
    <t>0187</t>
  </si>
  <si>
    <t>M 0162</t>
  </si>
  <si>
    <t>Gallus gallus Meat 0162 CVUAS</t>
  </si>
  <si>
    <t>28.04.2016</t>
  </si>
  <si>
    <t>0188</t>
  </si>
  <si>
    <t>Falconidae</t>
  </si>
  <si>
    <t>Falco</t>
  </si>
  <si>
    <t>tinnunculus</t>
  </si>
  <si>
    <t>M 0152</t>
  </si>
  <si>
    <t>Falco tinnunculus Meat 0152 CVUAS</t>
  </si>
  <si>
    <t>chinensis</t>
  </si>
  <si>
    <t>M 3250</t>
  </si>
  <si>
    <t>Coturnix chinensis Meat 3250 CVUAS</t>
  </si>
  <si>
    <t>0189</t>
  </si>
  <si>
    <t>03.05.2016</t>
  </si>
  <si>
    <t>0190</t>
  </si>
  <si>
    <t>M 0183</t>
  </si>
  <si>
    <t>Lepus europaeus Meat 0183 CVUAS</t>
  </si>
  <si>
    <t>04.05.2016</t>
  </si>
  <si>
    <t>0192</t>
  </si>
  <si>
    <t>Cebidae</t>
  </si>
  <si>
    <t>chrysomelas</t>
  </si>
  <si>
    <t>M 0189</t>
  </si>
  <si>
    <t>Leontopithecus chrysomelas Meat 0189 CVUAS</t>
  </si>
  <si>
    <t>0194</t>
  </si>
  <si>
    <t>Procyonidae</t>
  </si>
  <si>
    <t>Procyon</t>
  </si>
  <si>
    <t>lotor</t>
  </si>
  <si>
    <t>M 3078.2</t>
  </si>
  <si>
    <t>Procyon lotor Meat 3078.2 CVUAS</t>
  </si>
  <si>
    <t>09.05.2016</t>
  </si>
  <si>
    <t>0195</t>
  </si>
  <si>
    <t>M 0068</t>
  </si>
  <si>
    <t>Ammotragus lervia Meat 0068 CVUAS</t>
  </si>
  <si>
    <t>0196</t>
  </si>
  <si>
    <t>platyrhynchos</t>
  </si>
  <si>
    <t>M 0084</t>
  </si>
  <si>
    <t>Anas platyrhynchos Meat 0084 CVUAS</t>
  </si>
  <si>
    <t>0114</t>
  </si>
  <si>
    <t>0115</t>
  </si>
  <si>
    <t>0116</t>
  </si>
  <si>
    <t>0117</t>
  </si>
  <si>
    <t>0118</t>
  </si>
  <si>
    <t>Oryctolagus</t>
  </si>
  <si>
    <t>cuniculus</t>
  </si>
  <si>
    <t>M 0001</t>
  </si>
  <si>
    <t>M 0047</t>
  </si>
  <si>
    <t>0202</t>
  </si>
  <si>
    <t>M 0304</t>
  </si>
  <si>
    <t>Dama dama Meat 0304 CVUAS</t>
  </si>
  <si>
    <t>07.06.2016</t>
  </si>
  <si>
    <t>0206</t>
  </si>
  <si>
    <t>M 0255</t>
  </si>
  <si>
    <t>0207</t>
  </si>
  <si>
    <t>M 0258</t>
  </si>
  <si>
    <t>sample not conserved</t>
  </si>
  <si>
    <t>0212</t>
  </si>
  <si>
    <t>Amazonetta</t>
  </si>
  <si>
    <t>brasiliensis</t>
  </si>
  <si>
    <t>M 3246</t>
  </si>
  <si>
    <t>Amazonetta brasiliensis Meat 3246 CVUAS</t>
  </si>
  <si>
    <t>0215</t>
  </si>
  <si>
    <t>Caracal</t>
  </si>
  <si>
    <t>caracal</t>
  </si>
  <si>
    <t>M 0386</t>
  </si>
  <si>
    <t>Caracal caracal Meat 0386 CVUAS</t>
  </si>
  <si>
    <t>M 0060</t>
  </si>
  <si>
    <t>Capra aegagrus Meat 0060 CVUAS</t>
  </si>
  <si>
    <t>0216</t>
  </si>
  <si>
    <t>0217</t>
  </si>
  <si>
    <t>M 0061</t>
  </si>
  <si>
    <t>Felis silvestris catus Meat 0061 CVUAS</t>
  </si>
  <si>
    <t>0218</t>
  </si>
  <si>
    <t>0219</t>
  </si>
  <si>
    <t>0220</t>
  </si>
  <si>
    <t>0221</t>
  </si>
  <si>
    <t>M 0253</t>
  </si>
  <si>
    <t>M 0256</t>
  </si>
  <si>
    <t>M 0257</t>
  </si>
  <si>
    <t>M 0259</t>
  </si>
  <si>
    <t>Gallus gallus (Brust) Meat 0253 CVUAS</t>
  </si>
  <si>
    <t>Gallus gallus (Brust) Meat 0255 CVUAS</t>
  </si>
  <si>
    <t>Gallus gallus (Bein) Meat 0258 CVUAS</t>
  </si>
  <si>
    <t>Gallus gallus (Bein) Meat 0256 CVUAS</t>
  </si>
  <si>
    <t>Gallus gallus (Brust) Meat 0257 CVUAS</t>
  </si>
  <si>
    <t>Gallus gallus (Bein) Meat 0259 CVUAS</t>
  </si>
  <si>
    <t>flesh, breast</t>
  </si>
  <si>
    <t>0222</t>
  </si>
  <si>
    <t>M 0264</t>
  </si>
  <si>
    <t>0242</t>
  </si>
  <si>
    <t>0243</t>
  </si>
  <si>
    <t>0244</t>
  </si>
  <si>
    <t>0245</t>
  </si>
  <si>
    <t>Turdus</t>
  </si>
  <si>
    <t>merula</t>
  </si>
  <si>
    <t>M 0042</t>
  </si>
  <si>
    <t>Turdidae</t>
  </si>
  <si>
    <t>Buteo</t>
  </si>
  <si>
    <t>buteo</t>
  </si>
  <si>
    <t>M 0137</t>
  </si>
  <si>
    <t>Buteo buteo Meat 0137 CVUAS</t>
  </si>
  <si>
    <t>M 0404</t>
  </si>
  <si>
    <t>M 0409</t>
  </si>
  <si>
    <t>Bos taurus Meat 0404 CVUAS</t>
  </si>
  <si>
    <t>Bos taurus Meat 0409 CVUAS</t>
  </si>
  <si>
    <t>Capreolus</t>
  </si>
  <si>
    <t>Pytilia</t>
  </si>
  <si>
    <t>Leontopithecus</t>
  </si>
  <si>
    <t>lervia</t>
  </si>
  <si>
    <t>sphinx</t>
  </si>
  <si>
    <t>johnstoni</t>
  </si>
  <si>
    <t>thibetanus</t>
  </si>
  <si>
    <t>melba</t>
  </si>
  <si>
    <t>f.bubalis</t>
  </si>
  <si>
    <t>f.grunniens</t>
  </si>
  <si>
    <t>M 0022</t>
  </si>
  <si>
    <t>Meleagris gallopavo Meat 022 CVUAS</t>
  </si>
  <si>
    <t>0255</t>
  </si>
  <si>
    <t>M 0025</t>
  </si>
  <si>
    <t>Felis silvestris catus Meat 0025 CVUAS</t>
  </si>
  <si>
    <t>0256</t>
  </si>
  <si>
    <t>0257</t>
  </si>
  <si>
    <t>Corvus</t>
  </si>
  <si>
    <t>frugilegus</t>
  </si>
  <si>
    <t>M 0035</t>
  </si>
  <si>
    <t>Corvus frugilegus Meat 0035 CVUAS</t>
  </si>
  <si>
    <t>Corvidae</t>
  </si>
  <si>
    <t>Lynx lynx Meat 0385 CVUAS</t>
  </si>
  <si>
    <t>M 0385</t>
  </si>
  <si>
    <t>0259</t>
  </si>
  <si>
    <t>0260</t>
  </si>
  <si>
    <t>M 0387</t>
  </si>
  <si>
    <t>Panthera tigris Meat 0387 CVUAS</t>
  </si>
  <si>
    <t>0261</t>
  </si>
  <si>
    <t>pardus</t>
  </si>
  <si>
    <t>melas</t>
  </si>
  <si>
    <t>M 0388</t>
  </si>
  <si>
    <t>Panthera pardus melas Meat 0388 CVUAS</t>
  </si>
  <si>
    <t>0262</t>
  </si>
  <si>
    <t>Phocidae</t>
  </si>
  <si>
    <t>Phoca</t>
  </si>
  <si>
    <t>vitulina</t>
  </si>
  <si>
    <t>M 0389</t>
  </si>
  <si>
    <t>Phoca vitulina Meat 0389 CVUAS</t>
  </si>
  <si>
    <t>0263</t>
  </si>
  <si>
    <t>M 0390</t>
  </si>
  <si>
    <t>Camelus dromedarius Meat 0390 CVUAS</t>
  </si>
  <si>
    <t>0264</t>
  </si>
  <si>
    <t>M 0391</t>
  </si>
  <si>
    <t>Viperidae</t>
  </si>
  <si>
    <t>Squamata</t>
  </si>
  <si>
    <t>vegrandis</t>
  </si>
  <si>
    <t>Crotalus durissus vegrandis Meat 0391 CVUAS</t>
  </si>
  <si>
    <t>0265</t>
  </si>
  <si>
    <t>africanus</t>
  </si>
  <si>
    <t>M 0392</t>
  </si>
  <si>
    <t>Gyps africanus Meat 0392 CVUAS</t>
  </si>
  <si>
    <t>0266</t>
  </si>
  <si>
    <t>Vulpes</t>
  </si>
  <si>
    <t>vulpes</t>
  </si>
  <si>
    <t>M 0115</t>
  </si>
  <si>
    <t>Vulpes vulpes Meat 0115 CVUAS</t>
  </si>
  <si>
    <t>30.08.2016</t>
  </si>
  <si>
    <t>0267</t>
  </si>
  <si>
    <t>M 0133</t>
  </si>
  <si>
    <t>Vulpes vulpes Meat 0133 CVUAS</t>
  </si>
  <si>
    <t>0268</t>
  </si>
  <si>
    <t>M 0215</t>
  </si>
  <si>
    <t>Oryctolagus cuniculus Meat 0215 CVUAS</t>
  </si>
  <si>
    <t>0269</t>
  </si>
  <si>
    <t>0270</t>
  </si>
  <si>
    <t>cantans</t>
  </si>
  <si>
    <t>M 0150</t>
  </si>
  <si>
    <t>Euodice cantans Meat 0150 CVUAS</t>
  </si>
  <si>
    <t>Psittaciformes</t>
  </si>
  <si>
    <t>Psittacidae</t>
  </si>
  <si>
    <t>M 0151</t>
  </si>
  <si>
    <t>Barnardius zonarius macgillivrayi Meat 0151 CVUAS</t>
  </si>
  <si>
    <t>M 0160</t>
  </si>
  <si>
    <t>Bubo scandiacus Meat 0160 CVUAS</t>
  </si>
  <si>
    <t>08.09.2016</t>
  </si>
  <si>
    <t>natalensis</t>
  </si>
  <si>
    <t>M 0283</t>
  </si>
  <si>
    <t>Cephalophus natalensis Meat 0283 CVUAS</t>
  </si>
  <si>
    <t>M 0153</t>
  </si>
  <si>
    <t>Uraeginthus ianthinogaster Meat 0153 CVUAS</t>
  </si>
  <si>
    <t>09.09.2016</t>
  </si>
  <si>
    <t>M 3076.2</t>
  </si>
  <si>
    <t>sp.</t>
  </si>
  <si>
    <t>0275</t>
  </si>
  <si>
    <t>0276</t>
  </si>
  <si>
    <t>0277</t>
  </si>
  <si>
    <t>0279</t>
  </si>
  <si>
    <t>M 0191</t>
  </si>
  <si>
    <t>Oryctolagus cuniculus Meat 0191 CVUAS</t>
  </si>
  <si>
    <t>0199</t>
  </si>
  <si>
    <t>M 0322</t>
  </si>
  <si>
    <t>Ovis aries Meat 0322 CVUAS</t>
  </si>
  <si>
    <t>Ovis aries Meat 3076.2 CVUAS</t>
  </si>
  <si>
    <t>0301</t>
  </si>
  <si>
    <t>0300</t>
  </si>
  <si>
    <t>Milvus</t>
  </si>
  <si>
    <t>milvus</t>
  </si>
  <si>
    <t>M 0032</t>
  </si>
  <si>
    <t>Milvus milvus Meat 0032 CVUAS</t>
  </si>
  <si>
    <t>0302</t>
  </si>
  <si>
    <t>M 0465</t>
  </si>
  <si>
    <t>Ovis aries Meat 0465 CVUAS</t>
  </si>
  <si>
    <t>19.09.2016</t>
  </si>
  <si>
    <t>0303</t>
  </si>
  <si>
    <t>M 3209</t>
  </si>
  <si>
    <t>Ovis aries Meat 3209 CVUAS</t>
  </si>
  <si>
    <t>0304</t>
  </si>
  <si>
    <t>M 0027</t>
  </si>
  <si>
    <t>Buteo buteo Meat 0027 CVUAS</t>
  </si>
  <si>
    <t>peregrinus</t>
  </si>
  <si>
    <t>M 0033</t>
  </si>
  <si>
    <t>Falco peregrinus Meat 0033 CVUAS</t>
  </si>
  <si>
    <t>0305</t>
  </si>
  <si>
    <t>0312</t>
  </si>
  <si>
    <t>Columba</t>
  </si>
  <si>
    <t>livia</t>
  </si>
  <si>
    <t>Columbiformes</t>
  </si>
  <si>
    <t>Columbidae</t>
  </si>
  <si>
    <t>M 0036</t>
  </si>
  <si>
    <t>Columba livia domestica Meat 0036 CVUAS</t>
  </si>
  <si>
    <t>0315</t>
  </si>
  <si>
    <t>M 0467</t>
  </si>
  <si>
    <t>Butcher CVUAS</t>
  </si>
  <si>
    <t>Uraeginthus</t>
  </si>
  <si>
    <t>ianthinogaster</t>
  </si>
  <si>
    <t>M 0028</t>
  </si>
  <si>
    <t>Uraeginthus ianthinogaster Meat 0028 CVUAS</t>
  </si>
  <si>
    <t>0319</t>
  </si>
  <si>
    <t>retail trade &gt; CVUAS</t>
  </si>
  <si>
    <t>0325</t>
  </si>
  <si>
    <t>M 0291</t>
  </si>
  <si>
    <t>Castor fiber Meat 0291 CVUAS</t>
  </si>
  <si>
    <t>CVFR &gt; CVUAS</t>
  </si>
  <si>
    <t>0341</t>
  </si>
  <si>
    <t>0342</t>
  </si>
  <si>
    <t>M 0440</t>
  </si>
  <si>
    <t>M 0441</t>
  </si>
  <si>
    <t>pulchellus</t>
  </si>
  <si>
    <t>Falco tinnunculus Meat 0440 CVUAS</t>
  </si>
  <si>
    <t>Ptilinopus pulchellus Meat 0441 CVUAS</t>
  </si>
  <si>
    <t>M 0045</t>
  </si>
  <si>
    <t>19.06.2015</t>
  </si>
  <si>
    <t>Amazona</t>
  </si>
  <si>
    <t>vinacea</t>
  </si>
  <si>
    <t>Amazona vinacea Meat 0045 CVUAS</t>
  </si>
  <si>
    <t>0346</t>
  </si>
  <si>
    <t>0347</t>
  </si>
  <si>
    <t>0348</t>
  </si>
  <si>
    <t>Phoenicopteriformes</t>
  </si>
  <si>
    <t>Phoenicopteridae</t>
  </si>
  <si>
    <t>roseus</t>
  </si>
  <si>
    <t>M 0474</t>
  </si>
  <si>
    <t>Phoenicopterus roseus Meat 0474 CVUAS</t>
  </si>
  <si>
    <t>Sphenisciformes</t>
  </si>
  <si>
    <t>Spheniscidae</t>
  </si>
  <si>
    <t>demersus</t>
  </si>
  <si>
    <t>M 0475</t>
  </si>
  <si>
    <t>Spheniscus demersus Meat 0475 CVUAS</t>
  </si>
  <si>
    <t>0349</t>
  </si>
  <si>
    <t>M 0460</t>
  </si>
  <si>
    <t>Capra ibex ibex Meat 0460 CVUAS</t>
  </si>
  <si>
    <t>24.10.2016</t>
  </si>
  <si>
    <t>0350</t>
  </si>
  <si>
    <t>M 3217</t>
  </si>
  <si>
    <t>Meleagris gallopavo Meat 3217 CVUAS</t>
  </si>
  <si>
    <t>25.10.2016</t>
  </si>
  <si>
    <t>0351</t>
  </si>
  <si>
    <t>M 0448</t>
  </si>
  <si>
    <t>arctos</t>
  </si>
  <si>
    <t>Ursus arctos Meat 0448 CVUAS</t>
  </si>
  <si>
    <t>0352</t>
  </si>
  <si>
    <t>melanotos</t>
  </si>
  <si>
    <t>M 0415</t>
  </si>
  <si>
    <t>Sarkidiornis melanotos Meat 0415 CVUAS</t>
  </si>
  <si>
    <t>26.10.2016</t>
  </si>
  <si>
    <t>sensorical analysis, declaration</t>
  </si>
  <si>
    <t>derbiana</t>
  </si>
  <si>
    <t>M 0117</t>
  </si>
  <si>
    <t>Lord Derby's parakeet / Chinasittich</t>
  </si>
  <si>
    <t>Psittacula derbiana Meat 0117 CVUAS</t>
  </si>
  <si>
    <t>Muscicapidae</t>
  </si>
  <si>
    <t>M 0154</t>
  </si>
  <si>
    <t>Snowy-crowned robin-chat / Weißscheitelrötel</t>
  </si>
  <si>
    <t>Cossypha niveicapilla Meat 0154 CVUAS</t>
  </si>
  <si>
    <t>Passeridae</t>
  </si>
  <si>
    <t>socius</t>
  </si>
  <si>
    <t>M 0163</t>
  </si>
  <si>
    <t>Sociable weaver / Siedelweber</t>
  </si>
  <si>
    <t>Philetairus socius Meat 0163 CVUAS</t>
  </si>
  <si>
    <t>M 0167</t>
  </si>
  <si>
    <t>Fancy pigeon / Schildtaube</t>
  </si>
  <si>
    <t>Columba livia domestica Meat 0167 CVUAS</t>
  </si>
  <si>
    <t>hyacinthinus</t>
  </si>
  <si>
    <t>M 0169</t>
  </si>
  <si>
    <t>hyacinth macaw / Hyazinthara</t>
  </si>
  <si>
    <t>Upupidae</t>
  </si>
  <si>
    <t>M 0171</t>
  </si>
  <si>
    <t>Eurasian hoopoe / Wiedehopf</t>
  </si>
  <si>
    <t>V 0030</t>
  </si>
  <si>
    <t>Bos taurus V 0030 CVUAS</t>
  </si>
  <si>
    <t>ciconia</t>
  </si>
  <si>
    <t>M 0166</t>
  </si>
  <si>
    <t>white stork / Weißstorch</t>
  </si>
  <si>
    <t>Ciconia ciconia Meat 0166 CVUAS</t>
  </si>
  <si>
    <t>Chinchillidae</t>
  </si>
  <si>
    <t>M 0222</t>
  </si>
  <si>
    <t>Chinchilla</t>
  </si>
  <si>
    <t>Chinchilla sp. Meat 0222 CVUAS</t>
  </si>
  <si>
    <t>knob-billed duck; Höckerglanzgans</t>
  </si>
  <si>
    <t>flesh; wild boar, Wildschwein</t>
  </si>
  <si>
    <t>Barbary sheep, Mähnenspringer</t>
  </si>
  <si>
    <t>Upupa</t>
  </si>
  <si>
    <t>epops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</si>
  <si>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</si>
  <si>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</si>
  <si>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</si>
  <si>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</si>
  <si>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</si>
  <si>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</si>
  <si>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</si>
  <si>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</si>
  <si>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</si>
  <si>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</si>
  <si>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novaezelandiae</t>
  </si>
  <si>
    <t>M 0161</t>
  </si>
  <si>
    <t>Red-crowned parakeet / Ziegensittich</t>
  </si>
  <si>
    <t>Cyanoramphus novaezelandiae Meat 0161 CVUAS</t>
  </si>
  <si>
    <t>Roastbeef (Burgundy style, roasted and marinated) Rinderbraten n. Burgunderart, gegart, sauer eingelegt</t>
  </si>
  <si>
    <t>0373</t>
  </si>
  <si>
    <t>0374</t>
  </si>
  <si>
    <t>0375</t>
  </si>
  <si>
    <t>0376</t>
  </si>
  <si>
    <t>M 0483</t>
  </si>
  <si>
    <t>rhim gazelle / Dünengazelle</t>
  </si>
  <si>
    <t>Gazella leptoceros Meat 0483 CVUAS</t>
  </si>
  <si>
    <t>Tragelaphus strepsiceros Meat 0484 CVUAS</t>
  </si>
  <si>
    <t>Antilope cervicapra Meat 0509 CVUAS</t>
  </si>
  <si>
    <t>Bison bonasus Meat 0511 CVUAS</t>
  </si>
  <si>
    <t>M 0484</t>
  </si>
  <si>
    <t>M 0509</t>
  </si>
  <si>
    <t>M 0511</t>
  </si>
  <si>
    <t>strepsiceros</t>
  </si>
  <si>
    <t>Greater Kudu / Großer Kudu</t>
  </si>
  <si>
    <t>Blackbuck / Hirschziegenantilope</t>
  </si>
  <si>
    <t>bonasus</t>
  </si>
  <si>
    <t>Zoo &gt; CVUA KA &gt; CVUAS</t>
  </si>
  <si>
    <t>European bison / Wisent</t>
  </si>
  <si>
    <t>Domestic goose, Pommerngans</t>
  </si>
  <si>
    <t>domesticus</t>
  </si>
  <si>
    <t>0378</t>
  </si>
  <si>
    <t>uncia</t>
  </si>
  <si>
    <t>M 0485</t>
  </si>
  <si>
    <t>Panthera uncia Meat 0485 CVUAS</t>
  </si>
  <si>
    <t>0379</t>
  </si>
  <si>
    <t>Ailuridae</t>
  </si>
  <si>
    <t>Ailurus</t>
  </si>
  <si>
    <t>fulgens</t>
  </si>
  <si>
    <t>M 0486</t>
  </si>
  <si>
    <t>Ailurus fulgens Meat 0486 CVUAS</t>
  </si>
  <si>
    <t>snow leopard
/ Schneeleopard</t>
  </si>
  <si>
    <t>red panda / Roter Panda</t>
  </si>
  <si>
    <t>0380</t>
  </si>
  <si>
    <t>M 0445</t>
  </si>
  <si>
    <t>Camelus ferus Meat 0445 CVUAS</t>
  </si>
  <si>
    <t>flesh; chimpanzee, Schimpanse</t>
  </si>
  <si>
    <t>M 0034</t>
  </si>
  <si>
    <t>Nymphicus</t>
  </si>
  <si>
    <t>hollandicus</t>
  </si>
  <si>
    <t xml:space="preserve">Nymphicus hollandicus Meat 0034 CVUAS </t>
  </si>
  <si>
    <t>0383</t>
  </si>
  <si>
    <t>0385</t>
  </si>
  <si>
    <t>M 0281</t>
  </si>
  <si>
    <t>Castor fiber Meat 0281 CVUAS</t>
  </si>
  <si>
    <t>0386</t>
  </si>
  <si>
    <t>Giraffa reticulata Meat 0489 CVUAS</t>
  </si>
  <si>
    <t>M 0489</t>
  </si>
  <si>
    <t>M 0044</t>
  </si>
  <si>
    <t>Coracias</t>
  </si>
  <si>
    <t>caudatus</t>
  </si>
  <si>
    <t>Lilac-breasted roller; Gabelracke: breast flesh</t>
  </si>
  <si>
    <t>Coraciidae</t>
  </si>
  <si>
    <t>Coraciiformes</t>
  </si>
  <si>
    <t xml:space="preserve">Coracias caudatus Meat 0044 CVUAS </t>
  </si>
  <si>
    <t>0388</t>
  </si>
  <si>
    <t>M 0041</t>
  </si>
  <si>
    <t>Serinus</t>
  </si>
  <si>
    <t>canaria</t>
  </si>
  <si>
    <t>Fringillidae</t>
  </si>
  <si>
    <t xml:space="preserve">Serinus canaria domestica Meat 0041 CVUAS </t>
  </si>
  <si>
    <t>0389</t>
  </si>
  <si>
    <t>0391</t>
  </si>
  <si>
    <t>rufus</t>
  </si>
  <si>
    <t>M 0494</t>
  </si>
  <si>
    <t>Macropus rufus Meat 0494 CVUAS</t>
  </si>
  <si>
    <t>red kangaroo/ Rotes Riesenkaenguru</t>
  </si>
  <si>
    <t>29.11.2016</t>
  </si>
  <si>
    <t>0392</t>
  </si>
  <si>
    <t>Alopochen aegyptiacus Meat 0331 CVUAS</t>
  </si>
  <si>
    <t>M 0331</t>
  </si>
  <si>
    <t>Egyptian goose, Nilgans</t>
  </si>
  <si>
    <t>0394</t>
  </si>
  <si>
    <t>M 0037 d1</t>
  </si>
  <si>
    <t>Sus scrofa domestica Meat 0037 d1 CVUAS</t>
  </si>
  <si>
    <t>M 0037 d5</t>
  </si>
  <si>
    <t>Sus scrofa domestica Meat 0037 d5 CVUAS</t>
  </si>
  <si>
    <t>0395</t>
  </si>
  <si>
    <t>0396</t>
  </si>
  <si>
    <t>M 3248</t>
  </si>
  <si>
    <t>Meleagris gallopavo Meat 3248 CVUAS</t>
  </si>
  <si>
    <t>M 0437</t>
  </si>
  <si>
    <t>0397</t>
  </si>
  <si>
    <t>Amazona vinacea Meat 0437 CVUAS</t>
  </si>
  <si>
    <t>M 0037 d15</t>
  </si>
  <si>
    <t>Sus scrofa domestica Meat 0037 d15 CVUAS</t>
  </si>
  <si>
    <t>0420</t>
  </si>
  <si>
    <t>Brazilian teal; Amazonasente</t>
  </si>
  <si>
    <t>Northern pintail; Spießente</t>
  </si>
  <si>
    <t>white-headed duck; Weißkopfruderente</t>
  </si>
  <si>
    <t>Abdim's stork; Abdimstorch</t>
  </si>
  <si>
    <t>grey gull; Graukopfmöwe</t>
  </si>
  <si>
    <t>Griffon vulture; Gänsegeier</t>
  </si>
  <si>
    <t>harlequin quail; Harlekinwachtel</t>
  </si>
  <si>
    <t>Grey partridge; Rebhuhn</t>
  </si>
  <si>
    <t>common ostrich; Afrikanische Strauß</t>
  </si>
  <si>
    <t>Eurasian lynx; Eurasischer Luchs</t>
  </si>
  <si>
    <t>domestic dog; Haushund</t>
  </si>
  <si>
    <t>great grey owl; Bartkauz</t>
  </si>
  <si>
    <t>Northern gannet; Basstölpel</t>
  </si>
  <si>
    <t>Red-crowned crane; Mandschurenkranich</t>
  </si>
  <si>
    <t>Brazilian tanager; Purpurtangare</t>
  </si>
  <si>
    <t>reindeer; Rentier</t>
  </si>
  <si>
    <t>European hare; Feldhase</t>
  </si>
  <si>
    <t>mountain hare; Alpenschneehase</t>
  </si>
  <si>
    <t>red-necked wallaby; Rotnackenwallaby</t>
  </si>
  <si>
    <t>South American rattlesnake; Cascabel</t>
  </si>
  <si>
    <t>dromedary; Dromedar</t>
  </si>
  <si>
    <t>Sika deer; Dybowskihirsch</t>
  </si>
  <si>
    <t>European beaver; Europäischer Biber</t>
  </si>
  <si>
    <t>alpaca; Alpaka</t>
  </si>
  <si>
    <t>pig-nosed turtle; Papua-Weichschildkröte</t>
  </si>
  <si>
    <t>domestic guinea pig; Hausmeerschweinchen</t>
  </si>
  <si>
    <t>fallow deer; Damhirsch</t>
  </si>
  <si>
    <t>Asian black bear; Kragenbär</t>
  </si>
  <si>
    <t>European roe deer; Europäisches Reh</t>
  </si>
  <si>
    <t>Javan leopard; Java-Leopard</t>
  </si>
  <si>
    <t>tiger; Tiger</t>
  </si>
  <si>
    <t>common seal; Seehund</t>
  </si>
  <si>
    <t>caracal; Karakal</t>
  </si>
  <si>
    <t>king quail; Zwergwachtel</t>
  </si>
  <si>
    <t>racoon; Waschbär</t>
  </si>
  <si>
    <t>mallard; Stockente</t>
  </si>
  <si>
    <t>white-backed vulture; Weißrückengeier</t>
  </si>
  <si>
    <t>flesh, wild animal Germany;</t>
  </si>
  <si>
    <t>European beaver, Europäischer Biber</t>
  </si>
  <si>
    <t>purple grenadier; Veilchenastrild</t>
  </si>
  <si>
    <t>Domestic pigeon; Haustaube</t>
  </si>
  <si>
    <t xml:space="preserve">flesh, breast </t>
  </si>
  <si>
    <t>European rabbit, Kaninchen</t>
  </si>
  <si>
    <t>turkey, Pute</t>
  </si>
  <si>
    <t>domestic cat, Hauskatze</t>
  </si>
  <si>
    <t>domestic rabbit; Hauskaninchen</t>
  </si>
  <si>
    <t>barbary sheep; Mähnenspringer</t>
  </si>
  <si>
    <t>golden-headed lion tamarin; Goldkopflöwenäffchen</t>
  </si>
  <si>
    <t>rook; Saatkrähe</t>
  </si>
  <si>
    <t>red fox; Rotfuchs</t>
  </si>
  <si>
    <t>beef, Rind</t>
  </si>
  <si>
    <t>flesh; tested day of purchase</t>
  </si>
  <si>
    <t>Somali giraffe; Netzgiraffe</t>
  </si>
  <si>
    <t>breast flesh</t>
  </si>
  <si>
    <t>beaver / Biber</t>
  </si>
  <si>
    <t>wild bactrian camel / Trampeltier</t>
  </si>
  <si>
    <t>cockatiel; Nymphensittich</t>
  </si>
  <si>
    <t>canary; Kanarienvogel</t>
  </si>
  <si>
    <t>domestic pig, Hausschwein, Jungsau; flesh maturation day 1 at 7°C</t>
  </si>
  <si>
    <t>domestic pig, Hausschwein, Jungsau; flesh maturation day 5 at 7°C</t>
  </si>
  <si>
    <t>turkey, pute</t>
  </si>
  <si>
    <t>Vinaceous-breasted amazon; Taubenhalsamazone</t>
  </si>
  <si>
    <t>0422</t>
  </si>
  <si>
    <t>violacea</t>
  </si>
  <si>
    <t>M 0245</t>
  </si>
  <si>
    <t>Violaceous euphonia; Veilchenorganist</t>
  </si>
  <si>
    <t>Euphonia violacea Meat 0245 CVUAS</t>
  </si>
  <si>
    <t>0423</t>
  </si>
  <si>
    <t>senegalus</t>
  </si>
  <si>
    <t>M 0247</t>
  </si>
  <si>
    <t>Senegal parrot; Mohrenkopfpapagei</t>
  </si>
  <si>
    <t>Poicephalus senegalus Meat 0247 CVUAS</t>
  </si>
  <si>
    <t>0424</t>
  </si>
  <si>
    <t>gentilis</t>
  </si>
  <si>
    <t>M 0248</t>
  </si>
  <si>
    <t>Northern goshawk; Habicht</t>
  </si>
  <si>
    <t>Accipiter gentilis Meat 0248 CVUAS</t>
  </si>
  <si>
    <t>0425</t>
  </si>
  <si>
    <t>Burhinidae</t>
  </si>
  <si>
    <t>grallarius</t>
  </si>
  <si>
    <t>M 0442</t>
  </si>
  <si>
    <t>Bush stone-curlew; Australischer Triel</t>
  </si>
  <si>
    <t>Burhinus grallarius Meat 0442 CVUAS</t>
  </si>
  <si>
    <t>hermanni</t>
  </si>
  <si>
    <t>M 0450</t>
  </si>
  <si>
    <t>Testudo hermanni Meat 0450 CVUAS</t>
  </si>
  <si>
    <t>0426</t>
  </si>
  <si>
    <t>Hermann's tortoise; Griechische Landschildkröte</t>
  </si>
  <si>
    <t>0427</t>
  </si>
  <si>
    <t>pardalis</t>
  </si>
  <si>
    <t>M 0451</t>
  </si>
  <si>
    <t>Panther chameleon; Pantherchamäleon</t>
  </si>
  <si>
    <t>Testudinidae</t>
  </si>
  <si>
    <t>Chamaeleonidae</t>
  </si>
  <si>
    <t>Furcifer pardalis Meat 0451 CVUAS</t>
  </si>
  <si>
    <t>0431</t>
  </si>
  <si>
    <t>Casuariiformes</t>
  </si>
  <si>
    <t>Dromaiidae</t>
  </si>
  <si>
    <t>Dromaius novaehollandiae Meat 0507 CVUAS</t>
  </si>
  <si>
    <t>novaehollandiae</t>
  </si>
  <si>
    <t>M 0507</t>
  </si>
  <si>
    <t>Emu</t>
  </si>
  <si>
    <t>0432</t>
  </si>
  <si>
    <t>M 0508</t>
  </si>
  <si>
    <t>Ostrich; Afrikanischer Strauß</t>
  </si>
  <si>
    <t>Struthio camelus Meat 0508 CVUAS</t>
  </si>
  <si>
    <t>0433</t>
  </si>
  <si>
    <t>Sciuridae</t>
  </si>
  <si>
    <t>Sciurus vulgaris Meat 0282 CVUAS</t>
  </si>
  <si>
    <t>vulgaris</t>
  </si>
  <si>
    <t>M 0282</t>
  </si>
  <si>
    <t>Red squirrel; Eichhörnchen</t>
  </si>
  <si>
    <t>0437</t>
  </si>
  <si>
    <t>M 0371</t>
  </si>
  <si>
    <t>Horse, Pferd</t>
  </si>
  <si>
    <t>0438</t>
  </si>
  <si>
    <t>jubatus</t>
  </si>
  <si>
    <t>M 0495</t>
  </si>
  <si>
    <t>Acinonyx jubatus Meat 0495 CVUAS</t>
  </si>
  <si>
    <t>15.12.2016</t>
  </si>
  <si>
    <t>Cheetah/ Gepard</t>
  </si>
  <si>
    <t>0439</t>
  </si>
  <si>
    <t>M 0375</t>
  </si>
  <si>
    <t>Camelus ferus Meat 0375 CVUAS</t>
  </si>
  <si>
    <t>0440</t>
  </si>
  <si>
    <t>Myocastoridae</t>
  </si>
  <si>
    <t>Myocastor</t>
  </si>
  <si>
    <t>Myocastor coypus Meat 0493 CVUAS</t>
  </si>
  <si>
    <t>Nutria</t>
  </si>
  <si>
    <t>M 0493</t>
  </si>
  <si>
    <t>coypus</t>
  </si>
  <si>
    <t>flesh, animal age 12</t>
  </si>
  <si>
    <t>M 0530 d 1</t>
  </si>
  <si>
    <t>M 0530 d1</t>
  </si>
  <si>
    <t>Sus scrofa domestica Meat 0530 d 1 CVUAS</t>
  </si>
  <si>
    <t>M 0530 d 3</t>
  </si>
  <si>
    <t>domestic pig, Hausschwein, Jungsau; flesh maturation day 3 at 7°C</t>
  </si>
  <si>
    <t>M 0530 d3</t>
  </si>
  <si>
    <t>Sus scrofa domestica Meat 0530 d 3 CVUAS</t>
  </si>
  <si>
    <t>M 0530 d 6</t>
  </si>
  <si>
    <t>M 0530 d 9</t>
  </si>
  <si>
    <t>M 0530 d 14</t>
  </si>
  <si>
    <t>domestic pig, Hausschwein, Jungsau; flesh maturation day 6 at 7°C</t>
  </si>
  <si>
    <t>domestic pig, Hausschwein, Jungsau; flesh maturation day 9 at 7°C</t>
  </si>
  <si>
    <t>domestic pig, Hausschwein, Jungsau; flesh maturation day 14 at 7°C</t>
  </si>
  <si>
    <t>M 0530 d6</t>
  </si>
  <si>
    <t>M 0530 d9</t>
  </si>
  <si>
    <t>M 0530 d14</t>
  </si>
  <si>
    <t>Sus scrofa domestica Meat 0530 d 6 CVUAS</t>
  </si>
  <si>
    <t>Sus scrofa domestica Meat 0530 d 9 CVUAS</t>
  </si>
  <si>
    <t>Sus scrofa domestica Meat 0530 d 14 CVUAS</t>
  </si>
  <si>
    <t>indica</t>
  </si>
  <si>
    <t>0441</t>
  </si>
  <si>
    <t>0442</t>
  </si>
  <si>
    <t>0443</t>
  </si>
  <si>
    <t>0444</t>
  </si>
  <si>
    <t>0445</t>
  </si>
  <si>
    <t>common kestrel; Turmfalke</t>
  </si>
  <si>
    <t>chicken, Haushuhn</t>
  </si>
  <si>
    <t>yak, Yak</t>
  </si>
  <si>
    <t>M 0037 d4</t>
  </si>
  <si>
    <t>flesh; domestic pig, Hausschwein, Jungsau; flesh maturation day 4 at 7°C</t>
  </si>
  <si>
    <t>Sus scrofa domestica Meat 0037 d4 CVUAS</t>
  </si>
  <si>
    <t>0481</t>
  </si>
  <si>
    <t>M 0004 d0</t>
  </si>
  <si>
    <t>flesh; domestic pig, Hausschwein, Jungsau;</t>
  </si>
  <si>
    <t xml:space="preserve"> flesh maturation day 15 at 7°C</t>
  </si>
  <si>
    <t>M 0004 d4</t>
  </si>
  <si>
    <t>flesh maturation day 4 at 7°C</t>
  </si>
  <si>
    <t>flesh maturation day 0 at 7°C</t>
  </si>
  <si>
    <t>calf; Kalb; Hausrind</t>
  </si>
  <si>
    <t>Bos taurus Meat 0004 d4 CVUAS</t>
  </si>
  <si>
    <t>Bos taurus Meat 0004 d0 CVUAS</t>
  </si>
  <si>
    <t>0493</t>
  </si>
  <si>
    <t>M 0004 d5</t>
  </si>
  <si>
    <t>flesh maturation day 5 at 7°C</t>
  </si>
  <si>
    <t>Bos taurus Meat 0004 d5 CVUAS</t>
  </si>
  <si>
    <t>0495</t>
  </si>
  <si>
    <t>aestiva</t>
  </si>
  <si>
    <t>M 0157</t>
  </si>
  <si>
    <t>blue-fronted amazon; Blaustirnamazone</t>
  </si>
  <si>
    <t>Amazona aestiva Meat 0157 CVUAS</t>
  </si>
  <si>
    <t>0496</t>
  </si>
  <si>
    <t>boliviensis</t>
  </si>
  <si>
    <t>M 0490</t>
  </si>
  <si>
    <t>Black-capped squirrel monkey; Schwarzkappen-Totenkopfaffe</t>
  </si>
  <si>
    <t>Saimiri boliviensis Meat 0490 CVUAS</t>
  </si>
  <si>
    <t>0497</t>
  </si>
  <si>
    <t>palpebrosus</t>
  </si>
  <si>
    <t>M 0491</t>
  </si>
  <si>
    <t>Cuvier's Smooth-fronted Caiman; Brauen-Glattstirnkaiman</t>
  </si>
  <si>
    <t>Crocodilia</t>
  </si>
  <si>
    <t>Alligatoridae</t>
  </si>
  <si>
    <t>Paleosuchus palpebrosus Meat 0491 CVUAS</t>
  </si>
  <si>
    <t>0498</t>
  </si>
  <si>
    <t>M 0521</t>
  </si>
  <si>
    <t>Dama dama Meat 0521 CVUAS</t>
  </si>
  <si>
    <t>M 0522</t>
  </si>
  <si>
    <t>Capreolus capreolus Meat 0522 CVUAS</t>
  </si>
  <si>
    <t>0499</t>
  </si>
  <si>
    <t>elaphus</t>
  </si>
  <si>
    <t>M 0534</t>
  </si>
  <si>
    <t>Red deer; Rothirsch</t>
  </si>
  <si>
    <t>Cervus elaphus Meat 0534 CVUAS</t>
  </si>
  <si>
    <t>M 0535</t>
  </si>
  <si>
    <t>M 0536</t>
  </si>
  <si>
    <t>M 0537</t>
  </si>
  <si>
    <t>Cervus elaphus Meat 0535 CVUAS</t>
  </si>
  <si>
    <t>Cervus elaphus Meat 0536 CVUAS</t>
  </si>
  <si>
    <t>Cervus elaphus Meat 0537 CVUAS</t>
  </si>
  <si>
    <t>0500</t>
  </si>
  <si>
    <t>0501</t>
  </si>
  <si>
    <t>0502</t>
  </si>
  <si>
    <t>sequenced 16S (mitochondrial)</t>
  </si>
  <si>
    <t>flesh; food samlple</t>
  </si>
  <si>
    <t>0506</t>
  </si>
  <si>
    <t>Passer</t>
  </si>
  <si>
    <t>M 0159</t>
  </si>
  <si>
    <t>House sparrow; Haussperling</t>
  </si>
  <si>
    <t>Passer domesticus Meat 0159 CVUAS</t>
  </si>
  <si>
    <t>19.01.2017</t>
  </si>
  <si>
    <t>0507</t>
  </si>
  <si>
    <t>M 0004 d11</t>
  </si>
  <si>
    <t>Bos taurus Meat 0004 d11 CVUAS</t>
  </si>
  <si>
    <t>flesh maturation day 11 at 7°C</t>
  </si>
  <si>
    <t>0508</t>
  </si>
  <si>
    <t>M 0004 d13</t>
  </si>
  <si>
    <t>flesh maturation day 13 at 7°C</t>
  </si>
  <si>
    <t>Bos taurus Meat 0004 d13 CVUAS</t>
  </si>
  <si>
    <t>0509</t>
  </si>
  <si>
    <t>M 0004 d8</t>
  </si>
  <si>
    <t>flesh maturation day 8 at 7°C</t>
  </si>
  <si>
    <t>Bos taurus Meat 0004 d8 CVUAS</t>
  </si>
  <si>
    <t>0510</t>
  </si>
  <si>
    <t>M 0004 d7</t>
  </si>
  <si>
    <t>Bos taurus Meat 0004 d7 CVUAS</t>
  </si>
  <si>
    <t>0511</t>
  </si>
  <si>
    <t>0512</t>
  </si>
  <si>
    <t>M 0496</t>
  </si>
  <si>
    <t>Coturnix chinensis Meat 0496 CVUAS</t>
  </si>
  <si>
    <t>0513</t>
  </si>
  <si>
    <t>M 0443</t>
  </si>
  <si>
    <t>African gray parrot; Graupapagei</t>
  </si>
  <si>
    <t>Psittacus erithacus Meat 0443 CVUAS</t>
  </si>
  <si>
    <t>24.01.2017</t>
  </si>
  <si>
    <t>0494</t>
  </si>
  <si>
    <t>M 0155</t>
  </si>
  <si>
    <t>Poicephalus senegalus Meat 0155 CVUAS</t>
  </si>
  <si>
    <t>0514</t>
  </si>
  <si>
    <t>corsac</t>
  </si>
  <si>
    <t>M 0517</t>
  </si>
  <si>
    <t>Corsac fox; Kosakfuchs</t>
  </si>
  <si>
    <t>Vulpes corsac Meat 0517 CVUAS</t>
  </si>
  <si>
    <t>0515</t>
  </si>
  <si>
    <t>M 0470</t>
  </si>
  <si>
    <t>Pan troglodytes Meat 0470 CVUAS</t>
  </si>
  <si>
    <t>0516</t>
  </si>
  <si>
    <t>crecca</t>
  </si>
  <si>
    <t>M 0498</t>
  </si>
  <si>
    <t>Eurasian teal; Krickente</t>
  </si>
  <si>
    <t>Anas crecca Meat 0498 CVUAS</t>
  </si>
  <si>
    <t>0518</t>
  </si>
  <si>
    <t>Coliiformes</t>
  </si>
  <si>
    <t>Coliidae</t>
  </si>
  <si>
    <t>macrourus</t>
  </si>
  <si>
    <t>M 0488</t>
  </si>
  <si>
    <t>Blue-naped mousebird; Blaunacken Mausvogel</t>
  </si>
  <si>
    <t>Urocolius macrourus Meat 0488 CVUAS</t>
  </si>
  <si>
    <t>0519</t>
  </si>
  <si>
    <t>pictus</t>
  </si>
  <si>
    <t>M 0514</t>
  </si>
  <si>
    <t>Golden pheasant; Goldfasan</t>
  </si>
  <si>
    <t>Chrysolophus pictus Meat 0514 CVUAS</t>
  </si>
  <si>
    <t>coturnix</t>
  </si>
  <si>
    <t>M 0020</t>
  </si>
  <si>
    <t>Common quail</t>
  </si>
  <si>
    <t>M0020</t>
  </si>
  <si>
    <t>Coturnix coturnix Meat 020 CVUAS</t>
  </si>
  <si>
    <t>0059</t>
  </si>
  <si>
    <t>0524</t>
  </si>
  <si>
    <t>0525</t>
  </si>
  <si>
    <t>Hyracoidea</t>
  </si>
  <si>
    <t>Procaviidae</t>
  </si>
  <si>
    <t>Procavia</t>
  </si>
  <si>
    <t>capensis</t>
  </si>
  <si>
    <t>M 0235</t>
  </si>
  <si>
    <t>Procavia capensis Meat 0235 CVUAS</t>
  </si>
  <si>
    <t>31.01.2017</t>
  </si>
  <si>
    <t>M 0523</t>
  </si>
  <si>
    <t>Cervus elaphus Meat 0523 CVUAS</t>
  </si>
  <si>
    <t>02.02.2017</t>
  </si>
  <si>
    <t>0526</t>
  </si>
  <si>
    <t>Herpestidae</t>
  </si>
  <si>
    <t>suricatta</t>
  </si>
  <si>
    <t>M 0513</t>
  </si>
  <si>
    <t>Suricata suricatta Meat 0513 CVUAS</t>
  </si>
  <si>
    <t>0527</t>
  </si>
  <si>
    <t>flesh; food sample</t>
  </si>
  <si>
    <t>Meerkat; Erdmaennchen</t>
  </si>
  <si>
    <t>Dachs</t>
  </si>
  <si>
    <t>0531</t>
  </si>
  <si>
    <t>0532</t>
  </si>
  <si>
    <t>M 0566</t>
  </si>
  <si>
    <t>M 0568</t>
  </si>
  <si>
    <t>Meleagris gallopavo Meat 0566 CVUAS</t>
  </si>
  <si>
    <t>Meleagris gallopavo Meat 0568 CVUAS</t>
  </si>
  <si>
    <t>03.02.2017</t>
  </si>
  <si>
    <t>0538</t>
  </si>
  <si>
    <t>M 0118</t>
  </si>
  <si>
    <t>Bos taurus Meat 0118 CVUAS</t>
  </si>
  <si>
    <t>flesh; (ripened) aged, high percentage of peptides</t>
  </si>
  <si>
    <t>0540</t>
  </si>
  <si>
    <t>Martes</t>
  </si>
  <si>
    <t>foina</t>
  </si>
  <si>
    <t>M 0499</t>
  </si>
  <si>
    <t>beech marten; Steinmarder</t>
  </si>
  <si>
    <t>Martes foina Meat 0499 CVUAS</t>
  </si>
  <si>
    <t>08.02.2017</t>
  </si>
  <si>
    <t>15.02.2017</t>
  </si>
  <si>
    <t>migrans</t>
  </si>
  <si>
    <t>M 0492</t>
  </si>
  <si>
    <t>Black kite; Schwarzmilan</t>
  </si>
  <si>
    <t>Milvus migrans Meat 0492 CVUAS</t>
  </si>
  <si>
    <t>0557</t>
  </si>
  <si>
    <t>Natal red duiker; Natal-Rotducker</t>
  </si>
  <si>
    <t>Purple grenadier, Veilchenastrild</t>
  </si>
  <si>
    <t>domestic sheep; Hausschaf</t>
  </si>
  <si>
    <t>African silverbill, Afrikanischer Silberschnabel</t>
  </si>
  <si>
    <t>Cloncurry parrot; Cloncurrysittich</t>
  </si>
  <si>
    <t>goat, Hausziege</t>
  </si>
  <si>
    <t>flesh, leg</t>
  </si>
  <si>
    <t xml:space="preserve">flesh, breast; </t>
  </si>
  <si>
    <t>Turkey, Pute</t>
  </si>
  <si>
    <t>Brown bear; Braunbär</t>
  </si>
  <si>
    <t>Greater flamingo; Rosa Flamingo</t>
  </si>
  <si>
    <t>African penguin; Brillenpinguin</t>
  </si>
  <si>
    <t>Alpine ibex; Alpensteinbock</t>
  </si>
  <si>
    <t>beautiful fruit dove; Rotkappen-Fruchttaube</t>
  </si>
  <si>
    <t>peregrine falcon; Wanderfalke</t>
  </si>
  <si>
    <t>common buzzard; Mäusebussard</t>
  </si>
  <si>
    <t>red kite; Rotmilan</t>
  </si>
  <si>
    <t>common blackbird; Amsel</t>
  </si>
  <si>
    <t>common buzzard, Mäusebussard</t>
  </si>
  <si>
    <t>fallow deer, Damhirsch</t>
  </si>
  <si>
    <t>wild boar, Wildschwein</t>
  </si>
  <si>
    <t>Lesser kudu; Kleiner Kudu</t>
  </si>
  <si>
    <t>Green-winged pytilia; Buntastrild</t>
  </si>
  <si>
    <t>flesh; aged, high percentage of peptides</t>
  </si>
  <si>
    <t>roe deer, Europäisches Reh</t>
  </si>
  <si>
    <t>wolf</t>
  </si>
  <si>
    <t>reindeer, Rentier</t>
  </si>
  <si>
    <t>markhor, Markhor</t>
  </si>
  <si>
    <t>alpine ibex; Alpensteinbock</t>
  </si>
  <si>
    <t>Javan rusa, Timor deer; Mähnenhirsch, Timorhirsch</t>
  </si>
  <si>
    <t>Burchell's zebra; Steppenzebra</t>
  </si>
  <si>
    <t>Blackbuck, Hirschziegenantilope</t>
  </si>
  <si>
    <t>Sumatran tiger, Sumatratiger</t>
  </si>
  <si>
    <t>Himalayan snowcock, Himalaya Königshuhn</t>
  </si>
  <si>
    <t>domestic Asian water buffalo, Hauswasserbüffel, Kerabau</t>
  </si>
  <si>
    <t>beef, cattle, Hausrind; young bull</t>
  </si>
  <si>
    <t>Domestic goose, Hausgans</t>
  </si>
  <si>
    <t>goose, Gans</t>
  </si>
  <si>
    <t>European badger, Europäische Dachs</t>
  </si>
  <si>
    <t>horse, Pferd</t>
  </si>
  <si>
    <t>Elk, Elch</t>
  </si>
  <si>
    <t>sika deer; Sikahirsch</t>
  </si>
  <si>
    <t>Okapi</t>
  </si>
  <si>
    <t>domestic pig, Hausschwein</t>
  </si>
  <si>
    <t>chimpanzee, Schimpanse</t>
  </si>
  <si>
    <t>Visayan spotted deer, Prinz-Alfred-Hirsch</t>
  </si>
  <si>
    <t>domestic sheep, Hausschaf</t>
  </si>
  <si>
    <t>flesh; peptide content</t>
  </si>
  <si>
    <t xml:space="preserve"> wild boar, Wildschwein</t>
  </si>
  <si>
    <t>flesh; chicken, frozen with bones</t>
  </si>
  <si>
    <t>flesh; pork neck</t>
  </si>
  <si>
    <t>flesh; pork ridge</t>
  </si>
  <si>
    <t>flesh, cutlet</t>
  </si>
  <si>
    <t>flesh, steak;</t>
  </si>
  <si>
    <t>asiatic wild ass, Onager</t>
  </si>
  <si>
    <t>beef, cattle, Hausrind</t>
  </si>
  <si>
    <t>flesh, pork neck</t>
  </si>
  <si>
    <t>cattle, Hausrind</t>
  </si>
  <si>
    <t>flesh, beef</t>
  </si>
  <si>
    <t>date of independent spectrum;</t>
  </si>
  <si>
    <t>database entry  available in MALDI-UP</t>
  </si>
  <si>
    <t>Filter</t>
  </si>
  <si>
    <t>Crotalus</t>
  </si>
  <si>
    <t>durissus</t>
  </si>
  <si>
    <t>Euodice</t>
  </si>
  <si>
    <t>Barnardius</t>
  </si>
  <si>
    <t>zonarius</t>
  </si>
  <si>
    <t>macgillivrayi</t>
  </si>
  <si>
    <t>Bubo</t>
  </si>
  <si>
    <t>scandiacus</t>
  </si>
  <si>
    <t>Cephalophus</t>
  </si>
  <si>
    <t>M0283</t>
  </si>
  <si>
    <t>Giraffa</t>
  </si>
  <si>
    <t>reticulata</t>
  </si>
  <si>
    <t>Alopochen</t>
  </si>
  <si>
    <t>Euphonia</t>
  </si>
  <si>
    <t>Poicephalus</t>
  </si>
  <si>
    <t>Accipiter</t>
  </si>
  <si>
    <t>Burhinus</t>
  </si>
  <si>
    <t>Testudo</t>
  </si>
  <si>
    <t>Furcifer</t>
  </si>
  <si>
    <t>Dromaius</t>
  </si>
  <si>
    <t>Sciurus</t>
  </si>
  <si>
    <t>Acinonyx</t>
  </si>
  <si>
    <t>Saimiri</t>
  </si>
  <si>
    <t>Paleosuchus</t>
  </si>
  <si>
    <t>Psittacus</t>
  </si>
  <si>
    <t>erithacus</t>
  </si>
  <si>
    <t>Urocolius</t>
  </si>
  <si>
    <t>Chrysolophus</t>
  </si>
  <si>
    <t>Suricata</t>
  </si>
  <si>
    <t>Ptilinopus</t>
  </si>
  <si>
    <t>Phoenicopterus</t>
  </si>
  <si>
    <t>Spheniscus</t>
  </si>
  <si>
    <t>Sarkidiornis</t>
  </si>
  <si>
    <t>Cossypha</t>
  </si>
  <si>
    <t>niveicapilla</t>
  </si>
  <si>
    <t>Philetairus</t>
  </si>
  <si>
    <t>Psittacula</t>
  </si>
  <si>
    <t>Cyanoramphus</t>
  </si>
  <si>
    <t>Gazella</t>
  </si>
  <si>
    <t>leptoceros</t>
  </si>
  <si>
    <t>0561</t>
  </si>
  <si>
    <t>Lama</t>
  </si>
  <si>
    <t>glama</t>
  </si>
  <si>
    <t>M 0446</t>
  </si>
  <si>
    <t>llama; Lama</t>
  </si>
  <si>
    <t>22.02.2017</t>
  </si>
  <si>
    <t>Lama glama Meat 0446 CVUAS</t>
  </si>
  <si>
    <t>Anodorhynchus</t>
  </si>
  <si>
    <t>Anodorhynchus hyacinthinus Meat 0169 CVUAS</t>
  </si>
  <si>
    <t>Upupa epops Meat 0171 CVUAS</t>
  </si>
  <si>
    <t>0562</t>
  </si>
  <si>
    <t>M 0238</t>
  </si>
  <si>
    <t>Phoenicopterus roseus Meat 0238 CVUAS</t>
  </si>
  <si>
    <t>27.02.2017</t>
  </si>
  <si>
    <t>0563</t>
  </si>
  <si>
    <t>M 3079.2</t>
  </si>
  <si>
    <t>Budgerigar; Wellensittich</t>
  </si>
  <si>
    <t>Melopsittacus undulatus Meat 3079.2 CVUAS</t>
  </si>
  <si>
    <t>Bos taurus Meat 0467 d1 CVUAS</t>
  </si>
  <si>
    <t>0564</t>
  </si>
  <si>
    <t>M 0026</t>
  </si>
  <si>
    <t>Vicugna pacos Meat 0026 CVUAS</t>
  </si>
  <si>
    <t>03.03.2017</t>
  </si>
  <si>
    <t>0567</t>
  </si>
  <si>
    <t>M 0573</t>
  </si>
  <si>
    <t>Muscovy duck; Moschusente</t>
  </si>
  <si>
    <t>Cairina moschata Meat 0573 CVUAS</t>
  </si>
  <si>
    <t>10.03.2017</t>
  </si>
  <si>
    <t>15.03.2017</t>
  </si>
  <si>
    <t>M 0288</t>
  </si>
  <si>
    <t>Equus hemionus Meat 0288 CVUAS</t>
  </si>
  <si>
    <t>asinus</t>
  </si>
  <si>
    <t>M 0519</t>
  </si>
  <si>
    <t>Equus asinus Meat 0519 CVUAS</t>
  </si>
  <si>
    <t>M 0545</t>
  </si>
  <si>
    <t>Equus asinus Meat 0545 CVUAS</t>
  </si>
  <si>
    <t>0578</t>
  </si>
  <si>
    <t>0579</t>
  </si>
  <si>
    <t>0580</t>
  </si>
  <si>
    <t>Onager</t>
  </si>
  <si>
    <t>Poitou donkey; Poitou-Esel</t>
  </si>
  <si>
    <t>Donkey; Hausesel</t>
  </si>
  <si>
    <t>zerda</t>
  </si>
  <si>
    <t>M 0354</t>
  </si>
  <si>
    <t>Fennec fox; Fennek/Wuestenfuchs</t>
  </si>
  <si>
    <t>Vulpes zerda Meat 0354 CVUAS</t>
  </si>
  <si>
    <t>16.03.2017</t>
  </si>
  <si>
    <t>0581</t>
  </si>
  <si>
    <t>0582</t>
  </si>
  <si>
    <t>Ardeidae</t>
  </si>
  <si>
    <t>M 0515</t>
  </si>
  <si>
    <t>Grey heron; Graureiher</t>
  </si>
  <si>
    <t>Ardea cinerea Meat 0515 CVUAS</t>
  </si>
  <si>
    <t>0583</t>
  </si>
  <si>
    <t>M 0444</t>
  </si>
  <si>
    <t>Huacaya (alpaca)</t>
  </si>
  <si>
    <t>huacaya</t>
  </si>
  <si>
    <t>Vicugna pacos huacaya Meat 0444 CVUAS</t>
  </si>
  <si>
    <t>0584</t>
  </si>
  <si>
    <t>magellanicus</t>
  </si>
  <si>
    <t>M 0516</t>
  </si>
  <si>
    <t>Magellanic penguin; Magellan-Pinguin</t>
  </si>
  <si>
    <t>Spheniscus magellanicus Meat 0516 CVUAS</t>
  </si>
  <si>
    <t>0585</t>
  </si>
  <si>
    <t>roratus</t>
  </si>
  <si>
    <t>M 0232</t>
  </si>
  <si>
    <t>Eclectus Parrot; Edelpapagei</t>
  </si>
  <si>
    <t>Eclectus roratus Meat 0232 CVUAS</t>
  </si>
  <si>
    <t>20.03.2017</t>
  </si>
  <si>
    <t>0586</t>
  </si>
  <si>
    <t>M 0234</t>
  </si>
  <si>
    <t>Ciconia ciconia Meat 0234 CVUAS</t>
  </si>
  <si>
    <t>0587</t>
  </si>
  <si>
    <t>Paridae</t>
  </si>
  <si>
    <t>Parus</t>
  </si>
  <si>
    <t>major</t>
  </si>
  <si>
    <t>M 3081.2</t>
  </si>
  <si>
    <t>Great tit; Kohlmeise</t>
  </si>
  <si>
    <t>Parus major Meat 3081.2 CVUAS</t>
  </si>
  <si>
    <t>0588</t>
  </si>
  <si>
    <t>ruficauda</t>
  </si>
  <si>
    <t>M 3086.2</t>
  </si>
  <si>
    <t>Star finch; Binsenastrild</t>
  </si>
  <si>
    <t>Neochmia ruficauda Meat 3086.2 CVUAS</t>
  </si>
  <si>
    <t>M 0241</t>
  </si>
  <si>
    <t>Northern cardinal; Roter Cardinal</t>
  </si>
  <si>
    <t>Cardinalis cardinalis Meat 0241 CVUAS</t>
  </si>
  <si>
    <t>22.03.2017</t>
  </si>
  <si>
    <t>0589</t>
  </si>
  <si>
    <t>0590</t>
  </si>
  <si>
    <t>M 0242</t>
  </si>
  <si>
    <t>Blue-and-yellow Macaw; Gelbbrustara</t>
  </si>
  <si>
    <t>Ara ararauna Meat 0242 CVUAS</t>
  </si>
  <si>
    <t>0591</t>
  </si>
  <si>
    <t>M 0243</t>
  </si>
  <si>
    <t>Eclectus roratus Meat 0243 CVUAS</t>
  </si>
  <si>
    <t>0592</t>
  </si>
  <si>
    <t>M 0244</t>
  </si>
  <si>
    <t>Yellow-bellied sunbird; Gelbbauchnektarvogel</t>
  </si>
  <si>
    <t>Nectarinia venusta Meat 0244 CVUAS</t>
  </si>
  <si>
    <t>0593</t>
  </si>
  <si>
    <t>M 0497</t>
  </si>
  <si>
    <t>Macropus rufogriseus Meat 0497 CVUAS</t>
  </si>
  <si>
    <t>0594</t>
  </si>
  <si>
    <t>M 0502</t>
  </si>
  <si>
    <t>Macropus rufogriseus Meat 0502 CVUAS</t>
  </si>
  <si>
    <t>Rind</t>
  </si>
  <si>
    <t>0596</t>
  </si>
  <si>
    <t>M 0505</t>
  </si>
  <si>
    <t>Sciurus vulgaris Meat 0505 CVUAS</t>
  </si>
  <si>
    <t>27.03.2017</t>
  </si>
  <si>
    <t>0606</t>
  </si>
  <si>
    <t>M 0561</t>
  </si>
  <si>
    <t>Capreolus capreolus Meat 0561 CVUAS</t>
  </si>
  <si>
    <t>31.03.2017</t>
  </si>
  <si>
    <t>sp</t>
  </si>
  <si>
    <t>0607</t>
  </si>
  <si>
    <t>M 0577</t>
  </si>
  <si>
    <t>Cairina moschata Meat 0577 CVUAS</t>
  </si>
  <si>
    <t>M 0564</t>
  </si>
  <si>
    <t>Capreolus capreolus Meat 0564 CVUAS</t>
  </si>
  <si>
    <t>0609</t>
  </si>
  <si>
    <t>0610</t>
  </si>
  <si>
    <t>cuneata</t>
  </si>
  <si>
    <t>M 0512</t>
  </si>
  <si>
    <t>Diamond Dove; Diamanttaube</t>
  </si>
  <si>
    <t>Geopelia cuneata Meat 0512 CVUAS</t>
  </si>
  <si>
    <t>0611</t>
  </si>
  <si>
    <t>M 0565</t>
  </si>
  <si>
    <t>Dama dama Meat 0565 CVUAS</t>
  </si>
  <si>
    <t>0612</t>
  </si>
  <si>
    <t>humboldti</t>
  </si>
  <si>
    <t>M 0501</t>
  </si>
  <si>
    <t>Humboldt penguin; Humboldt-Pinguin</t>
  </si>
  <si>
    <t>Spheniscus humboldti Meat 0501 CVUAS</t>
  </si>
  <si>
    <t>0613</t>
  </si>
  <si>
    <t>M 0569</t>
  </si>
  <si>
    <t>rabbit; Kaninchen</t>
  </si>
  <si>
    <t>Oryctolagus cuniculus Meat 0569 CVUAS</t>
  </si>
  <si>
    <t>M 0570</t>
  </si>
  <si>
    <t>Dama dama Meat 0570 CVUAS</t>
  </si>
  <si>
    <t>06.04.2017</t>
  </si>
  <si>
    <t>0614</t>
  </si>
  <si>
    <t>0615</t>
  </si>
  <si>
    <t>M 0510</t>
  </si>
  <si>
    <t>Spheniscus magellanicus Meat 0510 CVUAS</t>
  </si>
  <si>
    <t>01.07.2015</t>
  </si>
  <si>
    <t>Melopsittacus</t>
  </si>
  <si>
    <t>undulatus</t>
  </si>
  <si>
    <t>Cairina</t>
  </si>
  <si>
    <t>moschata</t>
  </si>
  <si>
    <t>Ardea</t>
  </si>
  <si>
    <t>cinerea</t>
  </si>
  <si>
    <t>Eclectus</t>
  </si>
  <si>
    <t>Neochmia</t>
  </si>
  <si>
    <t>Cardinalis</t>
  </si>
  <si>
    <t>cardinalis</t>
  </si>
  <si>
    <t>Ara</t>
  </si>
  <si>
    <t>ararauna</t>
  </si>
  <si>
    <t>Nectarinia</t>
  </si>
  <si>
    <t>venusta</t>
  </si>
  <si>
    <t>Geopelia</t>
  </si>
  <si>
    <t>yoghurt</t>
  </si>
  <si>
    <t>Sus scrofa domestica Meat 023 CVUAS</t>
  </si>
  <si>
    <t>0666</t>
  </si>
  <si>
    <t>rueppelli</t>
  </si>
  <si>
    <t>M 0269</t>
  </si>
  <si>
    <t>Rüppell's vulture ; Sperbergeier</t>
  </si>
  <si>
    <t>Gyps rueppelli Meat 0269 CVUAS</t>
  </si>
  <si>
    <t>Zoo Wilhelma, Stuttgart &gt; CVUAS</t>
  </si>
  <si>
    <t>0678</t>
  </si>
  <si>
    <t>M 0583</t>
  </si>
  <si>
    <t>CVUA FR &gt; CVUAS</t>
  </si>
  <si>
    <t>Lama glama Meat 0583 CVUAS</t>
  </si>
  <si>
    <t>0679</t>
  </si>
  <si>
    <t xml:space="preserve">striata </t>
  </si>
  <si>
    <t>M 0228</t>
  </si>
  <si>
    <t>Striated heron; Mangroven-Reiher</t>
  </si>
  <si>
    <t>Butorides striata Meat 0228 CVUAS</t>
  </si>
  <si>
    <t>0680</t>
  </si>
  <si>
    <t>M 0476</t>
  </si>
  <si>
    <t>Oryctolagus cuniculus Meat 0476 CVUAS</t>
  </si>
  <si>
    <t>M 0307</t>
  </si>
  <si>
    <t>M 0506</t>
  </si>
  <si>
    <t>M 3158</t>
  </si>
  <si>
    <t>M 3221</t>
  </si>
  <si>
    <t>Schaf</t>
  </si>
  <si>
    <t>Rinderhackfleisch</t>
  </si>
  <si>
    <t>0711</t>
  </si>
  <si>
    <t>M 0576</t>
  </si>
  <si>
    <t>STUA Aulendorf &gt; CVUAS</t>
  </si>
  <si>
    <t>Dama dama Meat 0576 CVUAS</t>
  </si>
  <si>
    <t>07.07.2017</t>
  </si>
  <si>
    <t>0713</t>
  </si>
  <si>
    <t>0714</t>
  </si>
  <si>
    <t>M 0294</t>
  </si>
  <si>
    <t>M 3196</t>
  </si>
  <si>
    <t>Oryctolagus cuniculus Meat 0294 CVUAS</t>
  </si>
  <si>
    <t>Oryctolagus cuniculus Meat 3196 CVUAS</t>
  </si>
  <si>
    <t>0720</t>
  </si>
  <si>
    <t>canadensis</t>
  </si>
  <si>
    <t>M 0593</t>
  </si>
  <si>
    <t>Canadian beaver; Kanadischer Biber</t>
  </si>
  <si>
    <t>Castor canadensis Meat 0593 CVUAS</t>
  </si>
  <si>
    <t>27.07.2017</t>
  </si>
  <si>
    <t>0723</t>
  </si>
  <si>
    <t>Bucerotiformes</t>
  </si>
  <si>
    <t>Bucorvidae</t>
  </si>
  <si>
    <t xml:space="preserve">abyssinicus </t>
  </si>
  <si>
    <t>M 0597</t>
  </si>
  <si>
    <t>Abyssinian ground hornbill; Noerdlicher Hornrabe</t>
  </si>
  <si>
    <t>Bucorvus abyssinicus Meat 0597 CVUAS</t>
  </si>
  <si>
    <t>17.08.2017</t>
  </si>
  <si>
    <t>0724</t>
  </si>
  <si>
    <t>corax</t>
  </si>
  <si>
    <t>M 0273</t>
  </si>
  <si>
    <t>Common raven; Kolkrabe</t>
  </si>
  <si>
    <t>Corvus corax Meat 0273 CVUAS</t>
  </si>
  <si>
    <t>0725</t>
  </si>
  <si>
    <t>M 0447</t>
  </si>
  <si>
    <t>Meles meles Meat 0447 CVUAS</t>
  </si>
  <si>
    <t>23.08.2017</t>
  </si>
  <si>
    <t>0726</t>
  </si>
  <si>
    <t>nigra</t>
  </si>
  <si>
    <t>M 0233</t>
  </si>
  <si>
    <t>Black stork; Schwarzstorch</t>
  </si>
  <si>
    <t>Ciconia nigra Meat 0233 CVUAS</t>
  </si>
  <si>
    <t>0728</t>
  </si>
  <si>
    <t>bubo</t>
  </si>
  <si>
    <t>M 0268</t>
  </si>
  <si>
    <t>Snowy owl, Schnee-Eule</t>
  </si>
  <si>
    <t>Bubo bubo Meat 0268 CVUAS</t>
  </si>
  <si>
    <t>0729</t>
  </si>
  <si>
    <t>M 0284</t>
  </si>
  <si>
    <t>Bubo bubo Meat 0284 CVUAS</t>
  </si>
  <si>
    <t>Eurasian eagle-owl; Uhu</t>
  </si>
  <si>
    <t>0735</t>
  </si>
  <si>
    <t>M 0286</t>
  </si>
  <si>
    <t>Saimiri boliviensis Meat 0286 CVUAS</t>
  </si>
  <si>
    <t>30.08.2017</t>
  </si>
  <si>
    <t>0739</t>
  </si>
  <si>
    <t>M 0292</t>
  </si>
  <si>
    <t>Mandrillus sphinx Meat 007 CVUAS</t>
  </si>
  <si>
    <t>Mandrillus sphinx Meat 0292 CVUAS</t>
  </si>
  <si>
    <t>04.09.2017</t>
  </si>
  <si>
    <t>0740</t>
  </si>
  <si>
    <t>M 0542</t>
  </si>
  <si>
    <t>Martes foina Meat 0542 CVUAS</t>
  </si>
  <si>
    <t>0746</t>
  </si>
  <si>
    <t>Pongo</t>
  </si>
  <si>
    <t>abelii</t>
  </si>
  <si>
    <t>M 0600</t>
  </si>
  <si>
    <t>Sumatran orangutan / Sumatra-Orang-Utan</t>
  </si>
  <si>
    <t>Pongo abelii Meat 0600 CVUAS</t>
  </si>
  <si>
    <t>08.09.2017</t>
  </si>
  <si>
    <t>0747</t>
  </si>
  <si>
    <t>Cygnus</t>
  </si>
  <si>
    <t>olor</t>
  </si>
  <si>
    <t>M 0520</t>
  </si>
  <si>
    <t>Mute swan / Höckerschwan</t>
  </si>
  <si>
    <t>Cygnus olor Meat 0520 CVUAS</t>
  </si>
  <si>
    <t>0750</t>
  </si>
  <si>
    <t>M 0549</t>
  </si>
  <si>
    <t>Ardea cinerea Meat 0549 CVUAS</t>
  </si>
  <si>
    <t>0751</t>
  </si>
  <si>
    <t>M 0479</t>
  </si>
  <si>
    <t>Vicugna pacos Meat 0479 CVUAS</t>
  </si>
  <si>
    <t>14.09.2017</t>
  </si>
  <si>
    <t>0752</t>
  </si>
  <si>
    <t>M 0528</t>
  </si>
  <si>
    <t>Camelus ferus Meat 0528 CVUAS</t>
  </si>
  <si>
    <t>0753</t>
  </si>
  <si>
    <t>vipio</t>
  </si>
  <si>
    <t>M 0276</t>
  </si>
  <si>
    <t>White-naped crane / Weißnackenkranich</t>
  </si>
  <si>
    <t>Grus vipio Meat 0276 CVUAS</t>
  </si>
  <si>
    <t>0754</t>
  </si>
  <si>
    <t>M 0279</t>
  </si>
  <si>
    <t>Milvus milvus Meat 0279 CVUAS</t>
  </si>
  <si>
    <t>15.09.2017</t>
  </si>
  <si>
    <t>Boa</t>
  </si>
  <si>
    <t>constrictor</t>
  </si>
  <si>
    <t>M 0543</t>
  </si>
  <si>
    <t>Boa constrictor</t>
  </si>
  <si>
    <t>Boa constrictor Meat 0543 CVUAS</t>
  </si>
  <si>
    <t>0755</t>
  </si>
  <si>
    <t>Pythonidae</t>
  </si>
  <si>
    <t>Python</t>
  </si>
  <si>
    <t>molurus</t>
  </si>
  <si>
    <t>M 0594</t>
  </si>
  <si>
    <t>Python molurus Meat 0594 CVUAS</t>
  </si>
  <si>
    <t>0756</t>
  </si>
  <si>
    <t>Indian Python / Tigerpython</t>
  </si>
  <si>
    <t>0757</t>
  </si>
  <si>
    <t>M 0353</t>
  </si>
  <si>
    <t>Testudo hermanni Meat 0353 CVUAS</t>
  </si>
  <si>
    <t>0758</t>
  </si>
  <si>
    <t>Agamidae</t>
  </si>
  <si>
    <t>Pogona</t>
  </si>
  <si>
    <t>M 0352</t>
  </si>
  <si>
    <t>bearded dragon / Bartagame</t>
  </si>
  <si>
    <t>Pogona sp. Meat 0352 CVUAS</t>
  </si>
  <si>
    <t>Threskiornithidae</t>
  </si>
  <si>
    <t>Eudocimus</t>
  </si>
  <si>
    <t>ruber</t>
  </si>
  <si>
    <t>M 0270</t>
  </si>
  <si>
    <t>Scarlet ibis; Roter Ibis</t>
  </si>
  <si>
    <t>Eudocimus ruber Meat 0270 CVUAS</t>
  </si>
  <si>
    <t>0759</t>
  </si>
  <si>
    <t>0768</t>
  </si>
  <si>
    <t>M 0370</t>
  </si>
  <si>
    <t>Columba livia domestica Meat 0370 CVUAS</t>
  </si>
  <si>
    <t>0769</t>
  </si>
  <si>
    <t>M 0601</t>
  </si>
  <si>
    <t>0770</t>
  </si>
  <si>
    <t>M 0550</t>
  </si>
  <si>
    <t>Geopelia cuneata Meat 0550 CVUAS</t>
  </si>
  <si>
    <t>Rallidae</t>
  </si>
  <si>
    <t>Fulica</t>
  </si>
  <si>
    <t>atra</t>
  </si>
  <si>
    <t>M 0547</t>
  </si>
  <si>
    <t>Eurasian coot / Blässhuhn</t>
  </si>
  <si>
    <t>Fulica atra Meat 0547 CVUAS</t>
  </si>
  <si>
    <t>0771</t>
  </si>
  <si>
    <t>Gallinula</t>
  </si>
  <si>
    <t>chloropus</t>
  </si>
  <si>
    <t>M 0586</t>
  </si>
  <si>
    <t>Gallinula chloropus Meat 0586 CVUAS</t>
  </si>
  <si>
    <t>Common Moorhen / Teichralle</t>
  </si>
  <si>
    <t>0772</t>
  </si>
  <si>
    <t>0773</t>
  </si>
  <si>
    <t>M 0596</t>
  </si>
  <si>
    <t>Ciconia ciconia Meat 0596 CVUAS</t>
  </si>
  <si>
    <t>0782</t>
  </si>
  <si>
    <t>M 0599</t>
  </si>
  <si>
    <t>Anodorhynchus hyacinthinus Meat 0599 CVUAS</t>
  </si>
  <si>
    <t>0784</t>
  </si>
  <si>
    <t>M 0334</t>
  </si>
  <si>
    <t>Psittacus erithacus Meat 0334 CVUAS</t>
  </si>
  <si>
    <t>0785</t>
  </si>
  <si>
    <t>Psephotus</t>
  </si>
  <si>
    <t>dissimilis</t>
  </si>
  <si>
    <t>M 0272</t>
  </si>
  <si>
    <t>Hooded parrot; Collettsittich</t>
  </si>
  <si>
    <t>Psephotus dissimilis Meat 0272 CVUAS</t>
  </si>
  <si>
    <t>0786</t>
  </si>
  <si>
    <t>Pionites</t>
  </si>
  <si>
    <t>melanocephalus</t>
  </si>
  <si>
    <t>M 0278</t>
  </si>
  <si>
    <t>Black-headed parrot; Grünzügelpapagei</t>
  </si>
  <si>
    <t>Pionites melanocephalus Meat 0278 CVUAS</t>
  </si>
  <si>
    <t>0799</t>
  </si>
  <si>
    <t>Rheiformes</t>
  </si>
  <si>
    <t>Rheidae</t>
  </si>
  <si>
    <t>Rhea</t>
  </si>
  <si>
    <t>americana</t>
  </si>
  <si>
    <t>M 0603</t>
  </si>
  <si>
    <t>Greater rhea; Nandu</t>
  </si>
  <si>
    <t>Rhea americana Meat 0603 CVUAS</t>
  </si>
  <si>
    <t>0800</t>
  </si>
  <si>
    <t>Agapornis</t>
  </si>
  <si>
    <t>M 0333</t>
  </si>
  <si>
    <t>lovebird; Agapornide</t>
  </si>
  <si>
    <t>Agapornis sp. Meat 0333 CVUAS</t>
  </si>
  <si>
    <t>Eolophus</t>
  </si>
  <si>
    <t>roseicapilla</t>
  </si>
  <si>
    <t>M 0548</t>
  </si>
  <si>
    <t>Eolophus roseicapilla Meat 0548 CVUAS</t>
  </si>
  <si>
    <t>0802</t>
  </si>
  <si>
    <t>0803</t>
  </si>
  <si>
    <t>M 0558</t>
  </si>
  <si>
    <t>Eolophus roseicapilla Meat 0558 CVUAS</t>
  </si>
  <si>
    <t>Galah; Rosakakadu</t>
  </si>
  <si>
    <t>0805</t>
  </si>
  <si>
    <t>Cacatua</t>
  </si>
  <si>
    <t>moluccensis</t>
  </si>
  <si>
    <t>M 0552</t>
  </si>
  <si>
    <t>salmon-crested cockatoo; Molukkenkakadu</t>
  </si>
  <si>
    <t>Cacatua moluccensis Meat 0552 CVUAS</t>
  </si>
  <si>
    <t>M 0275</t>
  </si>
  <si>
    <t>Turdus merula Meat 0275 CVUAS</t>
  </si>
  <si>
    <t>0806</t>
  </si>
  <si>
    <t>0808</t>
  </si>
  <si>
    <t>M 0608</t>
  </si>
  <si>
    <t>Cervus elaphus Meat 0608 CVUAS</t>
  </si>
  <si>
    <t>0809</t>
  </si>
  <si>
    <t>Charadriidae</t>
  </si>
  <si>
    <t>Vanellus</t>
  </si>
  <si>
    <t>vanellus</t>
  </si>
  <si>
    <t>M 0612</t>
  </si>
  <si>
    <t>Northern lapwing; Kiebitz</t>
  </si>
  <si>
    <t>Vanellus vanellus Meat 0612 CVUAS</t>
  </si>
  <si>
    <t>0812</t>
  </si>
  <si>
    <t>palumbus</t>
  </si>
  <si>
    <t>M 0611</t>
  </si>
  <si>
    <t>Common wood pigeon; Ringeltaube</t>
  </si>
  <si>
    <t>Columba palumbus Meat 0611 CVUAS</t>
  </si>
  <si>
    <t>0813</t>
  </si>
  <si>
    <t>M 0604</t>
  </si>
  <si>
    <t>CVUA-SIG &gt; CVUAS</t>
  </si>
  <si>
    <t>Struthio camelus Meat 0604 CVUAS</t>
  </si>
  <si>
    <t>0831</t>
  </si>
  <si>
    <t>M 0114</t>
  </si>
  <si>
    <t>Domestic pigeon; Taube</t>
  </si>
  <si>
    <t>Columba livia domestica Meat 0114 CVUAS</t>
  </si>
  <si>
    <t>0840</t>
  </si>
  <si>
    <t>Bathyergidae</t>
  </si>
  <si>
    <t>Heterocephalus</t>
  </si>
  <si>
    <t>glaber</t>
  </si>
  <si>
    <t>M 0620</t>
  </si>
  <si>
    <t>naked mole-rat; Nacktmull</t>
  </si>
  <si>
    <t>Heterocephalus glaber Meat 0620 CVUAS</t>
  </si>
  <si>
    <t>0841</t>
  </si>
  <si>
    <t>V 0035</t>
  </si>
  <si>
    <t>Rau &gt; CVUAS</t>
  </si>
  <si>
    <t>flesh, food sample</t>
  </si>
  <si>
    <t>Struthio camelus V 0035 CVUAS</t>
  </si>
  <si>
    <t>0842</t>
  </si>
  <si>
    <t>M 0613</t>
  </si>
  <si>
    <t>Dama dama Meat 0613 CVUAS</t>
  </si>
  <si>
    <t>common ostrich; Afrikanischer Strauß</t>
  </si>
  <si>
    <t>0843</t>
  </si>
  <si>
    <t>M 0617</t>
  </si>
  <si>
    <t>liver of european roe deer; Leber von europäischem Reh</t>
  </si>
  <si>
    <t>Capreolus capreolus (liver) Meat 0617 CVUAS</t>
  </si>
  <si>
    <t>0845</t>
  </si>
  <si>
    <t>M 0619</t>
  </si>
  <si>
    <t>veterinary post mortem pathology; sequenced 16S (mitochondrial)</t>
  </si>
  <si>
    <t>Cairina moschata Meat 0619 CVUAS</t>
  </si>
  <si>
    <t>0849</t>
  </si>
  <si>
    <t>M 0622</t>
  </si>
  <si>
    <t>liver of cattle;  Rinderleber</t>
  </si>
  <si>
    <t>specific RT-PCR</t>
  </si>
  <si>
    <t>Bos taurus (liver) Meat 0622 CVUAS</t>
  </si>
  <si>
    <t>0858</t>
  </si>
  <si>
    <t>M 0625</t>
  </si>
  <si>
    <t>Anser anser Meat 0625 CVUAS</t>
  </si>
  <si>
    <t>0859</t>
  </si>
  <si>
    <t>liver of goose, Gaenseleber</t>
  </si>
  <si>
    <t>M 0626</t>
  </si>
  <si>
    <t>Anser anser (liver) Meat 0626 CVUAS</t>
  </si>
  <si>
    <t>0875</t>
  </si>
  <si>
    <t>M 0629</t>
  </si>
  <si>
    <t>Cervus elaphus Meat 0627 CVUAS</t>
  </si>
  <si>
    <t>0889</t>
  </si>
  <si>
    <t>M 0635</t>
  </si>
  <si>
    <t>Cairina moschata Meat 0635 CVUAS</t>
  </si>
  <si>
    <t>BayBioMS Zentrum &gt; CVUAS</t>
  </si>
  <si>
    <t>0896</t>
  </si>
  <si>
    <t>Crocodylidae</t>
  </si>
  <si>
    <t>Crocodylus</t>
  </si>
  <si>
    <t>niloticus</t>
  </si>
  <si>
    <t>M 0638</t>
  </si>
  <si>
    <t>Nile crocodile; Nilkrokodil</t>
  </si>
  <si>
    <t>Crocodylus niloticus Meat 0638 CVUAS</t>
  </si>
  <si>
    <t>0905</t>
  </si>
  <si>
    <t>M 0630</t>
  </si>
  <si>
    <t>Struthio camelus M 0630 CVUAS</t>
  </si>
  <si>
    <t>0906</t>
  </si>
  <si>
    <t>Chiroptera</t>
  </si>
  <si>
    <t>Pteropodidae</t>
  </si>
  <si>
    <t>Pteropus</t>
  </si>
  <si>
    <t>vampyrus</t>
  </si>
  <si>
    <t>M 0639</t>
  </si>
  <si>
    <t>large flying fox; Flugfuchs</t>
  </si>
  <si>
    <t>Pteropus vampyrus Meat 0639 CVUAS</t>
  </si>
  <si>
    <t>caballus</t>
  </si>
  <si>
    <t>Equus caballus Meat 0024 CVUAS</t>
  </si>
  <si>
    <t>Equus caballus Meat 0039 CVUAS</t>
  </si>
  <si>
    <t>Equus caballus Meat 0058 CVUAS</t>
  </si>
  <si>
    <t>Equus caballus Meat 0371 CVUAS</t>
  </si>
  <si>
    <t>Equus caballus Meat 0601 CVUAS</t>
  </si>
  <si>
    <t>0911</t>
  </si>
  <si>
    <t>M 0633</t>
  </si>
  <si>
    <t>Equus caballus Meat 0633 CVUAS</t>
  </si>
  <si>
    <t>0917</t>
  </si>
  <si>
    <t>giganteus</t>
  </si>
  <si>
    <t>M 0641</t>
  </si>
  <si>
    <t>M 0691</t>
  </si>
  <si>
    <t>Macropus giganteus Meat 0641 CVUAS</t>
  </si>
  <si>
    <t>Eastern Grey Kangaroo/ Östliches Graues Riesenkaenguru</t>
  </si>
  <si>
    <t>0919</t>
  </si>
  <si>
    <t>M 0642</t>
  </si>
  <si>
    <t>european roe deer; europäisches Reh</t>
  </si>
  <si>
    <t>Capreolus capreolus Meat 0642 CVUAS</t>
  </si>
  <si>
    <t>0921</t>
  </si>
  <si>
    <t>M 0645</t>
  </si>
  <si>
    <t>kidney of cattle (calf);  Rinderniere (Kalb)</t>
  </si>
  <si>
    <t>Bos taurus (kidney) Meat 0645 CVUAS</t>
  </si>
  <si>
    <t>kidney</t>
  </si>
  <si>
    <t>liver</t>
  </si>
  <si>
    <t>0938</t>
  </si>
  <si>
    <t>Chelidae</t>
  </si>
  <si>
    <t>Chelodina</t>
  </si>
  <si>
    <t>expansa</t>
  </si>
  <si>
    <t>M 0649</t>
  </si>
  <si>
    <t>Chelodina expansa Meat 0649 CVUAS</t>
  </si>
  <si>
    <t>Giant Snake-necked Turtle / Riesenschlangenhalsschildkröte</t>
  </si>
  <si>
    <t>0943</t>
  </si>
  <si>
    <t>leo</t>
  </si>
  <si>
    <t>persica</t>
  </si>
  <si>
    <t>M 0659</t>
  </si>
  <si>
    <t>Zoo Nürnberg &gt; LGL Erlangen &gt; CVUAS</t>
  </si>
  <si>
    <t>Panthera leo persica Meat 0659 CVUAS</t>
  </si>
  <si>
    <t>Asiatic lion / Asiatischer Löwe</t>
  </si>
  <si>
    <t>0962</t>
  </si>
  <si>
    <t>M 0654</t>
  </si>
  <si>
    <t>Lepus europaeus Meat 0654 CVUAS</t>
  </si>
  <si>
    <t>0963</t>
  </si>
  <si>
    <t>M 0665</t>
  </si>
  <si>
    <t>LGL Erlangen &gt; CVUAS</t>
  </si>
  <si>
    <t>Spheniscus humboldti Meat 0665 CVUAS</t>
  </si>
  <si>
    <t>0964</t>
  </si>
  <si>
    <t>Hylobatidae</t>
  </si>
  <si>
    <t>Hylobates</t>
  </si>
  <si>
    <t>lar</t>
  </si>
  <si>
    <t>M 0660</t>
  </si>
  <si>
    <t>white-handed gibbon / Weißhandgibbon</t>
  </si>
  <si>
    <t>Hylobates lar Meat 0660 CVUAS</t>
  </si>
  <si>
    <t>07.11..2017</t>
  </si>
  <si>
    <t>Schwein</t>
  </si>
  <si>
    <t>Pferd</t>
  </si>
  <si>
    <t>M 0081</t>
  </si>
  <si>
    <t>Wildschwein</t>
  </si>
  <si>
    <t>Sklettmuskel, gegart</t>
  </si>
  <si>
    <t>PCR, Patho</t>
  </si>
  <si>
    <t>M 0082</t>
  </si>
  <si>
    <t>M 0083</t>
  </si>
  <si>
    <t>Legehennen</t>
  </si>
  <si>
    <t>M 0085</t>
  </si>
  <si>
    <t xml:space="preserve">Schaf </t>
  </si>
  <si>
    <t>M 0086</t>
  </si>
  <si>
    <t>Frischling</t>
  </si>
  <si>
    <t>M 0087</t>
  </si>
  <si>
    <t>Kalb</t>
  </si>
  <si>
    <t>M 0088</t>
  </si>
  <si>
    <t>Fleckvieh Kalb</t>
  </si>
  <si>
    <t>M 0089</t>
  </si>
  <si>
    <t>M 0090</t>
  </si>
  <si>
    <t>Ferkel</t>
  </si>
  <si>
    <t>M 0091</t>
  </si>
  <si>
    <t>M 0092</t>
  </si>
  <si>
    <t>M 0093</t>
  </si>
  <si>
    <t>M 0095</t>
  </si>
  <si>
    <t>03.12.215</t>
  </si>
  <si>
    <t>Reh</t>
  </si>
  <si>
    <t>V 0036</t>
  </si>
  <si>
    <t>Strauß (V 0035) gegart</t>
  </si>
  <si>
    <t>16S (mitochondrial)(= V 0035); label; sensorical analysis</t>
  </si>
  <si>
    <t>M 0054</t>
  </si>
  <si>
    <t>animal pathology</t>
  </si>
  <si>
    <t>14.10.2015</t>
  </si>
  <si>
    <t>M 0056</t>
  </si>
  <si>
    <t>Truthahn</t>
  </si>
  <si>
    <t>M 0062</t>
  </si>
  <si>
    <t>M 0064</t>
  </si>
  <si>
    <t>Ringeltaube</t>
  </si>
  <si>
    <t>22.10.2015</t>
  </si>
  <si>
    <t>M 0078</t>
  </si>
  <si>
    <t>M 0080</t>
  </si>
  <si>
    <t>Taube</t>
  </si>
  <si>
    <t>M 0096</t>
  </si>
  <si>
    <t>Mastschwein</t>
  </si>
  <si>
    <t>M 0097</t>
  </si>
  <si>
    <t>M 0098</t>
  </si>
  <si>
    <t>Pute</t>
  </si>
  <si>
    <t>M 0099</t>
  </si>
  <si>
    <t>M 0100</t>
  </si>
  <si>
    <t>M 0102</t>
  </si>
  <si>
    <t>Huhn</t>
  </si>
  <si>
    <t>M 0104</t>
  </si>
  <si>
    <t>Broiler</t>
  </si>
  <si>
    <t>M 0105</t>
  </si>
  <si>
    <t>M 0106</t>
  </si>
  <si>
    <t>M 0107</t>
  </si>
  <si>
    <t>11.12.2015, 03.12.2015</t>
  </si>
  <si>
    <t>M 0108</t>
  </si>
  <si>
    <t>M 0109</t>
  </si>
  <si>
    <t>M 0111</t>
  </si>
  <si>
    <t>Legehenne</t>
  </si>
  <si>
    <t>M 0112</t>
  </si>
  <si>
    <t>Rehbock</t>
  </si>
  <si>
    <t>M 0113</t>
  </si>
  <si>
    <t>M 0116</t>
  </si>
  <si>
    <t>M 0119</t>
  </si>
  <si>
    <t>M 0121</t>
  </si>
  <si>
    <t>Ziege</t>
  </si>
  <si>
    <t>M 0123</t>
  </si>
  <si>
    <t>Fleckvieh-Kalb</t>
  </si>
  <si>
    <t>M 0124</t>
  </si>
  <si>
    <t>M 0125</t>
  </si>
  <si>
    <t>M 0126</t>
  </si>
  <si>
    <t>M 0127</t>
  </si>
  <si>
    <t>Burenziege</t>
  </si>
  <si>
    <t>M 0129</t>
  </si>
  <si>
    <t>M 0130</t>
  </si>
  <si>
    <t xml:space="preserve">M 0131 </t>
  </si>
  <si>
    <t>M 0132</t>
  </si>
  <si>
    <t>Putenbrust</t>
  </si>
  <si>
    <t>M 0134</t>
  </si>
  <si>
    <t>M 0135</t>
  </si>
  <si>
    <t>M 0140</t>
  </si>
  <si>
    <t>Katze (Maine Coon)</t>
  </si>
  <si>
    <t>M 0141</t>
  </si>
  <si>
    <t>Katze</t>
  </si>
  <si>
    <t>M 0147</t>
  </si>
  <si>
    <t>M 0158</t>
  </si>
  <si>
    <t>M 0165</t>
  </si>
  <si>
    <t>M 0168</t>
  </si>
  <si>
    <t>Rassehuhn</t>
  </si>
  <si>
    <t>M 0170</t>
  </si>
  <si>
    <t>M 0172</t>
  </si>
  <si>
    <t>M 0173</t>
  </si>
  <si>
    <t>M 0174</t>
  </si>
  <si>
    <t>M 0175</t>
  </si>
  <si>
    <t>M 0176</t>
  </si>
  <si>
    <t>Hund</t>
  </si>
  <si>
    <t>M 0178</t>
  </si>
  <si>
    <t>Gans</t>
  </si>
  <si>
    <t>M 0179</t>
  </si>
  <si>
    <t>M 0180</t>
  </si>
  <si>
    <t>M 0181</t>
  </si>
  <si>
    <t>M 0182</t>
  </si>
  <si>
    <t>M 0184</t>
  </si>
  <si>
    <t>M 0185</t>
  </si>
  <si>
    <t>M 0186</t>
  </si>
  <si>
    <t>Astrild</t>
  </si>
  <si>
    <t>M 0187</t>
  </si>
  <si>
    <t>M 0188</t>
  </si>
  <si>
    <t>M 0192</t>
  </si>
  <si>
    <t>Hirschkalb</t>
  </si>
  <si>
    <t>M 0193</t>
  </si>
  <si>
    <t>M 0194</t>
  </si>
  <si>
    <t>M 0195</t>
  </si>
  <si>
    <t>M 0196</t>
  </si>
  <si>
    <t>M 0197</t>
  </si>
  <si>
    <t>Alpaka</t>
  </si>
  <si>
    <t>M 0217</t>
  </si>
  <si>
    <t>Merino-Schaf, Lamm</t>
  </si>
  <si>
    <t>08.03.2016</t>
  </si>
  <si>
    <t>M 0218</t>
  </si>
  <si>
    <t>Pferd-Isländer</t>
  </si>
  <si>
    <t>M 0219</t>
  </si>
  <si>
    <t>Waschbär</t>
  </si>
  <si>
    <t>M 0220</t>
  </si>
  <si>
    <t>Sibirische Katze</t>
  </si>
  <si>
    <t>M 0221</t>
  </si>
  <si>
    <t>Belgischer Schäferhund</t>
  </si>
  <si>
    <t>M 0223</t>
  </si>
  <si>
    <t>M 0224</t>
  </si>
  <si>
    <t>M 0226</t>
  </si>
  <si>
    <t>M 0227</t>
  </si>
  <si>
    <t>M 0229</t>
  </si>
  <si>
    <t>Australischer Triel</t>
  </si>
  <si>
    <t>M 0230</t>
  </si>
  <si>
    <t>M 0231</t>
  </si>
  <si>
    <t>M 0236</t>
  </si>
  <si>
    <t>M 0237</t>
  </si>
  <si>
    <t>Mäusebussard</t>
  </si>
  <si>
    <t>M 0239</t>
  </si>
  <si>
    <t>M 0240</t>
  </si>
  <si>
    <t>M 0249</t>
  </si>
  <si>
    <t>M 0251</t>
  </si>
  <si>
    <t>M 0252</t>
  </si>
  <si>
    <t>M 0254</t>
  </si>
  <si>
    <t>M 0260</t>
  </si>
  <si>
    <t>M 0261</t>
  </si>
  <si>
    <t>M 0262</t>
  </si>
  <si>
    <t>Hähnchenkeulen</t>
  </si>
  <si>
    <t>M 0263</t>
  </si>
  <si>
    <t>M 0265</t>
  </si>
  <si>
    <t>Schweinehals</t>
  </si>
  <si>
    <t>M 0266</t>
  </si>
  <si>
    <t>Schweinehals-Steaks</t>
  </si>
  <si>
    <t>M 0267</t>
  </si>
  <si>
    <t>Rinderkeule</t>
  </si>
  <si>
    <t>M 0271</t>
  </si>
  <si>
    <t>M 0274</t>
  </si>
  <si>
    <t>M 0277</t>
  </si>
  <si>
    <t>Weißstorch</t>
  </si>
  <si>
    <t>M 0280</t>
  </si>
  <si>
    <t>M 0285</t>
  </si>
  <si>
    <t>Hund, Haushund, Welpe</t>
  </si>
  <si>
    <t>M 0287</t>
  </si>
  <si>
    <t>M 0289</t>
  </si>
  <si>
    <t>M 0290</t>
  </si>
  <si>
    <t>M 0293</t>
  </si>
  <si>
    <t>Kaninchen</t>
  </si>
  <si>
    <t>M 0295</t>
  </si>
  <si>
    <t>M 0296</t>
  </si>
  <si>
    <t>M 0297</t>
  </si>
  <si>
    <t>M 0298</t>
  </si>
  <si>
    <t>M 0299</t>
  </si>
  <si>
    <t>M 0300</t>
  </si>
  <si>
    <t>M 0301</t>
  </si>
  <si>
    <t>M 0302</t>
  </si>
  <si>
    <t>M 0303</t>
  </si>
  <si>
    <t>M 0305</t>
  </si>
  <si>
    <t>M 0306</t>
  </si>
  <si>
    <t>M 0308</t>
  </si>
  <si>
    <t>M 0309</t>
  </si>
  <si>
    <t>M 0310</t>
  </si>
  <si>
    <t>M 0311</t>
  </si>
  <si>
    <t>M 0312</t>
  </si>
  <si>
    <t>M 0314</t>
  </si>
  <si>
    <t>M 0313</t>
  </si>
  <si>
    <t>Schaf (Lamm)</t>
  </si>
  <si>
    <t>M 0315</t>
  </si>
  <si>
    <t>M 0316</t>
  </si>
  <si>
    <t>M 0317</t>
  </si>
  <si>
    <t>M 0318</t>
  </si>
  <si>
    <t>M 0319</t>
  </si>
  <si>
    <t>M 0320</t>
  </si>
  <si>
    <t>M 0321</t>
  </si>
  <si>
    <t>M 0325</t>
  </si>
  <si>
    <t>M 0328</t>
  </si>
  <si>
    <t>Suppenhuhn halbiert</t>
  </si>
  <si>
    <t>27.05.2016</t>
  </si>
  <si>
    <t>M 0329</t>
  </si>
  <si>
    <t>Putensteak</t>
  </si>
  <si>
    <t>M 0330</t>
  </si>
  <si>
    <t>Wachteln</t>
  </si>
  <si>
    <t>M 0332</t>
  </si>
  <si>
    <t>Graugans</t>
  </si>
  <si>
    <t>M 0335</t>
  </si>
  <si>
    <t>Hähnchen</t>
  </si>
  <si>
    <t>M 0337</t>
  </si>
  <si>
    <t>M 0338</t>
  </si>
  <si>
    <t xml:space="preserve">Huacaya-Fohlen </t>
  </si>
  <si>
    <t>M 0339</t>
  </si>
  <si>
    <t>M 0340</t>
  </si>
  <si>
    <t>M 0341</t>
  </si>
  <si>
    <t>M 0342</t>
  </si>
  <si>
    <t>M 0345</t>
  </si>
  <si>
    <t>M 0347</t>
  </si>
  <si>
    <t>M 0348</t>
  </si>
  <si>
    <t>M 0349</t>
  </si>
  <si>
    <t>M 0351</t>
  </si>
  <si>
    <t>M 0355</t>
  </si>
  <si>
    <t>Dry Aged Beef - Kotelett</t>
  </si>
  <si>
    <t>M 0356</t>
  </si>
  <si>
    <t>Pute (Brust)</t>
  </si>
  <si>
    <t>M 0357</t>
  </si>
  <si>
    <t>Pute (Schenkel)</t>
  </si>
  <si>
    <t>M 0358</t>
  </si>
  <si>
    <t>Legehenne (Brust)</t>
  </si>
  <si>
    <t>M 0359</t>
  </si>
  <si>
    <t>Legehenne (Bein)</t>
  </si>
  <si>
    <t>M 0360</t>
  </si>
  <si>
    <t>M 0361</t>
  </si>
  <si>
    <t>M 0362</t>
  </si>
  <si>
    <t>M 0363</t>
  </si>
  <si>
    <t>M 0364</t>
  </si>
  <si>
    <t>M 0365</t>
  </si>
  <si>
    <t>Pute (Bein)</t>
  </si>
  <si>
    <t>M 0366</t>
  </si>
  <si>
    <t>M 0367</t>
  </si>
  <si>
    <t>M 0368</t>
  </si>
  <si>
    <t>M 0369</t>
  </si>
  <si>
    <t>Irischer Wolfshund-Welpe</t>
  </si>
  <si>
    <t>M 0372</t>
  </si>
  <si>
    <t>M 0373</t>
  </si>
  <si>
    <t>M 0376</t>
  </si>
  <si>
    <t>M 0377</t>
  </si>
  <si>
    <t>M 0378</t>
  </si>
  <si>
    <t>M 0380</t>
  </si>
  <si>
    <t>M 0381</t>
  </si>
  <si>
    <t>M 0382</t>
  </si>
  <si>
    <t>M 0383</t>
  </si>
  <si>
    <t>Schaf, Deluxe Lammkeule</t>
  </si>
  <si>
    <t>M 0384</t>
  </si>
  <si>
    <t>Schweinefilet</t>
  </si>
  <si>
    <t>M 0393</t>
  </si>
  <si>
    <t>M 0394</t>
  </si>
  <si>
    <t>M 0395</t>
  </si>
  <si>
    <t>M 0396</t>
  </si>
  <si>
    <t>M 0397</t>
  </si>
  <si>
    <t>M 0398</t>
  </si>
  <si>
    <t>M 0430</t>
  </si>
  <si>
    <t>M 0410</t>
  </si>
  <si>
    <t>M 0411</t>
  </si>
  <si>
    <t>M 0412</t>
  </si>
  <si>
    <t>M 0413</t>
  </si>
  <si>
    <t>M 0416</t>
  </si>
  <si>
    <t>Haehnchenbrustfilet (Brust 1)</t>
  </si>
  <si>
    <t>M 0417</t>
  </si>
  <si>
    <t>Haehnchenbrustfilet (Brust 2)</t>
  </si>
  <si>
    <t>M 0418</t>
  </si>
  <si>
    <t>M 0419</t>
  </si>
  <si>
    <t>M 0420</t>
  </si>
  <si>
    <t>M 0421</t>
  </si>
  <si>
    <t>M 0422</t>
  </si>
  <si>
    <t>M 0423</t>
  </si>
  <si>
    <t>M 0424</t>
  </si>
  <si>
    <t>M 0425</t>
  </si>
  <si>
    <t>M 0426</t>
  </si>
  <si>
    <t>Zeburind (Bauch, Bulle)</t>
  </si>
  <si>
    <t>M 0427</t>
  </si>
  <si>
    <t>M 0428</t>
  </si>
  <si>
    <t>M 0429</t>
  </si>
  <si>
    <t>M 0431</t>
  </si>
  <si>
    <t>Roast Beef 4 Wochen dry aging</t>
  </si>
  <si>
    <t>M 0432</t>
  </si>
  <si>
    <t>M 0433</t>
  </si>
  <si>
    <t>M 0434</t>
  </si>
  <si>
    <t>M 0435</t>
  </si>
  <si>
    <t>M 0436</t>
  </si>
  <si>
    <t>M 0438</t>
  </si>
  <si>
    <t>M 0439</t>
  </si>
  <si>
    <t>M 0449</t>
  </si>
  <si>
    <t>M 0452</t>
  </si>
  <si>
    <t>M 0453</t>
  </si>
  <si>
    <t>M 0454</t>
  </si>
  <si>
    <t>M 0456</t>
  </si>
  <si>
    <t>M 0457</t>
  </si>
  <si>
    <t>Kaninchen (Graue Wiener)</t>
  </si>
  <si>
    <t>M 0458</t>
  </si>
  <si>
    <t>M 0459</t>
  </si>
  <si>
    <t>M 0461</t>
  </si>
  <si>
    <t>M 0462</t>
  </si>
  <si>
    <t>M 0463</t>
  </si>
  <si>
    <t>M 0464</t>
  </si>
  <si>
    <t>M 0466</t>
  </si>
  <si>
    <t>M 0468</t>
  </si>
  <si>
    <t>Schaf (Keule)</t>
  </si>
  <si>
    <t>M 0469</t>
  </si>
  <si>
    <t>M 0472</t>
  </si>
  <si>
    <t>M 0473</t>
  </si>
  <si>
    <t>Baßtölpel</t>
  </si>
  <si>
    <t>M 0477</t>
  </si>
  <si>
    <t>Schalenwild (Lende) Rehwild</t>
  </si>
  <si>
    <t>M 0478</t>
  </si>
  <si>
    <t>Schalenwild (OS Lin) Rehwild</t>
  </si>
  <si>
    <t>M 0480</t>
  </si>
  <si>
    <t>Huacaya</t>
  </si>
  <si>
    <t>M 0481</t>
  </si>
  <si>
    <t>M 0482</t>
  </si>
  <si>
    <t>M 0487</t>
  </si>
  <si>
    <t>M 0500</t>
  </si>
  <si>
    <t>Rehbock (jung)</t>
  </si>
  <si>
    <t>M 0503</t>
  </si>
  <si>
    <t>M 0524</t>
  </si>
  <si>
    <t>12.12.2016 HiE</t>
  </si>
  <si>
    <t>M 0525</t>
  </si>
  <si>
    <t>M 0526</t>
  </si>
  <si>
    <t>M 0527</t>
  </si>
  <si>
    <t>M 0529</t>
  </si>
  <si>
    <t>M 0531</t>
  </si>
  <si>
    <t>heart muscle, heated</t>
  </si>
  <si>
    <t>M 0532</t>
  </si>
  <si>
    <t>flesh, heated</t>
  </si>
  <si>
    <t>sensorical analysis</t>
  </si>
  <si>
    <t>M 0533</t>
  </si>
  <si>
    <t>Rothirsch</t>
  </si>
  <si>
    <t>16S (mitochondrial); label; sensorical analysis</t>
  </si>
  <si>
    <t>M 0539</t>
  </si>
  <si>
    <t>Putenhackfleisch</t>
  </si>
  <si>
    <t>M 0544</t>
  </si>
  <si>
    <t>M 0546</t>
  </si>
  <si>
    <t>Seidenhuhn</t>
  </si>
  <si>
    <t>M 0551</t>
  </si>
  <si>
    <t>M 0553</t>
  </si>
  <si>
    <t>Straßentaube</t>
  </si>
  <si>
    <t>M 0554</t>
  </si>
  <si>
    <t>Strauß, Hackfleisch</t>
  </si>
  <si>
    <t>M 0555</t>
  </si>
  <si>
    <t>M 0556</t>
  </si>
  <si>
    <t>M 0557</t>
  </si>
  <si>
    <t>M 0559</t>
  </si>
  <si>
    <t>M 0567</t>
  </si>
  <si>
    <t>Putenschnitzel</t>
  </si>
  <si>
    <t>M 0574</t>
  </si>
  <si>
    <t>Wildgulasch (Kaenguru : Wild = 60 : 40)</t>
  </si>
  <si>
    <t>M 0578</t>
  </si>
  <si>
    <t>M 0579</t>
  </si>
  <si>
    <t>M 0580</t>
  </si>
  <si>
    <t>M 0581</t>
  </si>
  <si>
    <t>M 0582</t>
  </si>
  <si>
    <t>M 0584</t>
  </si>
  <si>
    <t>Junge Polnische Hafermastgans, Brust</t>
  </si>
  <si>
    <t>M 0585</t>
  </si>
  <si>
    <t>Junge Polnische Hafermastgans, Bein</t>
  </si>
  <si>
    <t>M 0587</t>
  </si>
  <si>
    <t>M 0588</t>
  </si>
  <si>
    <t>M 0590</t>
  </si>
  <si>
    <t>Kaninchen aus Bodenhaltung</t>
  </si>
  <si>
    <t>M 0592</t>
  </si>
  <si>
    <t>Pferdehals</t>
  </si>
  <si>
    <t>M 0595</t>
  </si>
  <si>
    <t>M 0598</t>
  </si>
  <si>
    <t>Rotmilan</t>
  </si>
  <si>
    <t>M 0602</t>
  </si>
  <si>
    <t>M 0605</t>
  </si>
  <si>
    <t>Hasenkeule</t>
  </si>
  <si>
    <t>M 0606</t>
  </si>
  <si>
    <t>Rehabschnitte (zur Verarbeitung)</t>
  </si>
  <si>
    <t>M 0609</t>
  </si>
  <si>
    <t>Dachs (Jungtier)</t>
  </si>
  <si>
    <t>M 0610</t>
  </si>
  <si>
    <t>M 0614</t>
  </si>
  <si>
    <t>Hirschgulasch geschnitten</t>
  </si>
  <si>
    <t>M 0615</t>
  </si>
  <si>
    <t>Rehgulasch frisch Wildragout</t>
  </si>
  <si>
    <t>M 0621</t>
  </si>
  <si>
    <t>Hirsch</t>
  </si>
  <si>
    <t>M 0623</t>
  </si>
  <si>
    <t>M 0624</t>
  </si>
  <si>
    <t>heart muscle, raw</t>
  </si>
  <si>
    <t>M 0627</t>
  </si>
  <si>
    <t>Brust gegart</t>
  </si>
  <si>
    <t>M 0631</t>
  </si>
  <si>
    <t>Rind, Wagyu Tenderloin</t>
  </si>
  <si>
    <t>M 0632</t>
  </si>
  <si>
    <t>Lammrippe</t>
  </si>
  <si>
    <t>M 0634</t>
  </si>
  <si>
    <t>Lamm</t>
  </si>
  <si>
    <t>M 0636</t>
  </si>
  <si>
    <t>M 0637</t>
  </si>
  <si>
    <t>Damhirsch</t>
  </si>
  <si>
    <t>M 0640</t>
  </si>
  <si>
    <t>Rotwild (weibl.; Schmaltier mit Decke)</t>
  </si>
  <si>
    <t>M 0643</t>
  </si>
  <si>
    <t>M 0647</t>
  </si>
  <si>
    <t>asiatisches Hängebauchschwein</t>
  </si>
  <si>
    <t>M 0648</t>
  </si>
  <si>
    <t>M 0650</t>
  </si>
  <si>
    <t>M 0651</t>
  </si>
  <si>
    <t>M 0652</t>
  </si>
  <si>
    <t>Benett-Känguru</t>
  </si>
  <si>
    <t>M 0653</t>
  </si>
  <si>
    <t>Barberie-Entenbrust</t>
  </si>
  <si>
    <t>M 0656</t>
  </si>
  <si>
    <t>M 0658</t>
  </si>
  <si>
    <t>Hund „Mischling“</t>
  </si>
  <si>
    <t>M 0661</t>
  </si>
  <si>
    <t>Damwild</t>
  </si>
  <si>
    <t>M 0664</t>
  </si>
  <si>
    <t>Schäferhund</t>
  </si>
  <si>
    <t>M 0668</t>
  </si>
  <si>
    <t>Labrador-Mix, Welpe</t>
  </si>
  <si>
    <t>M 3001</t>
  </si>
  <si>
    <t>22.07.2015</t>
  </si>
  <si>
    <t>M 3003</t>
  </si>
  <si>
    <t>23.07.2015</t>
  </si>
  <si>
    <t>M 3004</t>
  </si>
  <si>
    <t>M 3005</t>
  </si>
  <si>
    <t>Milchschaf</t>
  </si>
  <si>
    <t>M 3006</t>
  </si>
  <si>
    <t>29.07.2015</t>
  </si>
  <si>
    <t>M 3007</t>
  </si>
  <si>
    <t>M 3009</t>
  </si>
  <si>
    <t>M 3010</t>
  </si>
  <si>
    <t>M 3011</t>
  </si>
  <si>
    <t>M 3012</t>
  </si>
  <si>
    <t>30.07.2015</t>
  </si>
  <si>
    <t>M 3013</t>
  </si>
  <si>
    <t>M 3014</t>
  </si>
  <si>
    <t>M 3015</t>
  </si>
  <si>
    <t>M 3016</t>
  </si>
  <si>
    <t>M 3017</t>
  </si>
  <si>
    <t>M 3019</t>
  </si>
  <si>
    <t>08.06.2015</t>
  </si>
  <si>
    <t>M 3020</t>
  </si>
  <si>
    <t>M 3021</t>
  </si>
  <si>
    <t>M 3025</t>
  </si>
  <si>
    <t>M 3027</t>
  </si>
  <si>
    <t>20.10.2015</t>
  </si>
  <si>
    <t>M 3028</t>
  </si>
  <si>
    <t>M 3029</t>
  </si>
  <si>
    <t>M 3030</t>
  </si>
  <si>
    <t>M 3032</t>
  </si>
  <si>
    <t>07.07.2015</t>
  </si>
  <si>
    <t>M 3033</t>
  </si>
  <si>
    <t>M 3034</t>
  </si>
  <si>
    <t>M 3035.2</t>
  </si>
  <si>
    <t>M 3036.2</t>
  </si>
  <si>
    <t>Schwein, Mastschwein</t>
  </si>
  <si>
    <t>M 3038</t>
  </si>
  <si>
    <t>14.07.2015</t>
  </si>
  <si>
    <t>M 3039</t>
  </si>
  <si>
    <t>M 3040</t>
  </si>
  <si>
    <t>M 3041</t>
  </si>
  <si>
    <t>M 3042</t>
  </si>
  <si>
    <t>M 3043</t>
  </si>
  <si>
    <t>M 3044</t>
  </si>
  <si>
    <t>16.07.2015</t>
  </si>
  <si>
    <t>M 3046</t>
  </si>
  <si>
    <t>M 3047</t>
  </si>
  <si>
    <t>M 3048</t>
  </si>
  <si>
    <t>M 3049</t>
  </si>
  <si>
    <t>M 3050</t>
  </si>
  <si>
    <t>13.10.2015</t>
  </si>
  <si>
    <t>M 3051</t>
  </si>
  <si>
    <t>M 3053</t>
  </si>
  <si>
    <t>M 3054</t>
  </si>
  <si>
    <t>M 3055</t>
  </si>
  <si>
    <t>M 3056</t>
  </si>
  <si>
    <t>M 3057</t>
  </si>
  <si>
    <t>M 3058</t>
  </si>
  <si>
    <t>Merinoschaf-Lamm</t>
  </si>
  <si>
    <t>M 3059</t>
  </si>
  <si>
    <t>21.10.2015</t>
  </si>
  <si>
    <t>M 3060</t>
  </si>
  <si>
    <t>Schweinehackfleisch</t>
  </si>
  <si>
    <t>M 3061</t>
  </si>
  <si>
    <t>M 3062</t>
  </si>
  <si>
    <t>M 3063</t>
  </si>
  <si>
    <t>M 3064</t>
  </si>
  <si>
    <t>Bunte Deutsche Edelziege</t>
  </si>
  <si>
    <t>M 3065</t>
  </si>
  <si>
    <t>M 3069</t>
  </si>
  <si>
    <t>23.10.2015</t>
  </si>
  <si>
    <t>M 3070.2</t>
  </si>
  <si>
    <t>M 3071</t>
  </si>
  <si>
    <t>M 3074</t>
  </si>
  <si>
    <t>M 3075</t>
  </si>
  <si>
    <t>28.10.2015</t>
  </si>
  <si>
    <t>M 3077.2</t>
  </si>
  <si>
    <t>M 3084</t>
  </si>
  <si>
    <t>M 3085.2</t>
  </si>
  <si>
    <t>M 3087.2</t>
  </si>
  <si>
    <t>M 3088</t>
  </si>
  <si>
    <t>M 3089</t>
  </si>
  <si>
    <t>M 3090</t>
  </si>
  <si>
    <t>M 3091</t>
  </si>
  <si>
    <t>M 3092</t>
  </si>
  <si>
    <t>M 3093</t>
  </si>
  <si>
    <t>M 3094</t>
  </si>
  <si>
    <t>M 3095</t>
  </si>
  <si>
    <t>M 3096</t>
  </si>
  <si>
    <t>M 3098</t>
  </si>
  <si>
    <t>M 3099</t>
  </si>
  <si>
    <t>M 3100</t>
  </si>
  <si>
    <t>M 3101</t>
  </si>
  <si>
    <t>M 3102</t>
  </si>
  <si>
    <t>M 3105</t>
  </si>
  <si>
    <t>M 3106</t>
  </si>
  <si>
    <t>M 3107</t>
  </si>
  <si>
    <t>M 3108</t>
  </si>
  <si>
    <t>M 3109</t>
  </si>
  <si>
    <t>29.10.2015</t>
  </si>
  <si>
    <t>M 3110</t>
  </si>
  <si>
    <t>Schwein 143</t>
  </si>
  <si>
    <t>M 3111</t>
  </si>
  <si>
    <t>Schwein 171</t>
  </si>
  <si>
    <t>M 3112</t>
  </si>
  <si>
    <t>Schwein 189</t>
  </si>
  <si>
    <t>M 3114</t>
  </si>
  <si>
    <t>Schwein 186</t>
  </si>
  <si>
    <t>M 3115</t>
  </si>
  <si>
    <t>M 3117</t>
  </si>
  <si>
    <t>Schwein 170</t>
  </si>
  <si>
    <t>M 3118</t>
  </si>
  <si>
    <t>Schwein 187</t>
  </si>
  <si>
    <t>M 3119</t>
  </si>
  <si>
    <t>Schwein 164</t>
  </si>
  <si>
    <t>M 3121</t>
  </si>
  <si>
    <t>Schwein 169</t>
  </si>
  <si>
    <t>M 3124</t>
  </si>
  <si>
    <t>Schwein 190</t>
  </si>
  <si>
    <t>M 3125</t>
  </si>
  <si>
    <t>Schwein 165</t>
  </si>
  <si>
    <t>M 3126</t>
  </si>
  <si>
    <t>Schwein 185</t>
  </si>
  <si>
    <t>M 3127</t>
  </si>
  <si>
    <t>Schwein 191</t>
  </si>
  <si>
    <t>M 3128</t>
  </si>
  <si>
    <t>Schwein 192</t>
  </si>
  <si>
    <t>M 3129</t>
  </si>
  <si>
    <t>Schwein 193</t>
  </si>
  <si>
    <t>M 3130</t>
  </si>
  <si>
    <t>M 3131</t>
  </si>
  <si>
    <t>M 3132</t>
  </si>
  <si>
    <t>M 3133</t>
  </si>
  <si>
    <t>M 3134</t>
  </si>
  <si>
    <t>M 3135</t>
  </si>
  <si>
    <t>M 3136</t>
  </si>
  <si>
    <t>M 3137</t>
  </si>
  <si>
    <t>M 3138</t>
  </si>
  <si>
    <t>M 3139</t>
  </si>
  <si>
    <t>M 3142</t>
  </si>
  <si>
    <t>30.10.2015</t>
  </si>
  <si>
    <t>M 3143</t>
  </si>
  <si>
    <t>M 3144</t>
  </si>
  <si>
    <t>M 3145</t>
  </si>
  <si>
    <t>M 3147</t>
  </si>
  <si>
    <t>Fleischteilstücke Rind auch tiefgefroren</t>
  </si>
  <si>
    <t>M 3148</t>
  </si>
  <si>
    <t>M 3149</t>
  </si>
  <si>
    <t>Schwein,Unterschale</t>
  </si>
  <si>
    <t>M 3150</t>
  </si>
  <si>
    <t>Schweinefleisch</t>
  </si>
  <si>
    <t>M 3151</t>
  </si>
  <si>
    <t>M 3153</t>
  </si>
  <si>
    <t>M 3154</t>
  </si>
  <si>
    <t>02.11.2015</t>
  </si>
  <si>
    <t>M 3155</t>
  </si>
  <si>
    <t>M 3156</t>
  </si>
  <si>
    <t>Kaninchen (Mast)</t>
  </si>
  <si>
    <t>M 3157</t>
  </si>
  <si>
    <t>M 3159</t>
  </si>
  <si>
    <t>M 3160</t>
  </si>
  <si>
    <t>M 3161</t>
  </si>
  <si>
    <t>M 3162</t>
  </si>
  <si>
    <t>M 3163</t>
  </si>
  <si>
    <t>Rind (Holstein-Schwarzbunt)</t>
  </si>
  <si>
    <t>M 3164</t>
  </si>
  <si>
    <t>M 3165</t>
  </si>
  <si>
    <t>M 3168</t>
  </si>
  <si>
    <t>Eber (zur Zucht)</t>
  </si>
  <si>
    <t>M 3169</t>
  </si>
  <si>
    <t>M 3170</t>
  </si>
  <si>
    <t>M 3171</t>
  </si>
  <si>
    <t>Schwein (Mast, Gliedmaße 1)</t>
  </si>
  <si>
    <t>M 3172</t>
  </si>
  <si>
    <t>M 3173</t>
  </si>
  <si>
    <t>Fleckvieh Rind</t>
  </si>
  <si>
    <t>M 3174</t>
  </si>
  <si>
    <t>M 3175</t>
  </si>
  <si>
    <t>M 3176</t>
  </si>
  <si>
    <t>M 3177</t>
  </si>
  <si>
    <t>M 3178</t>
  </si>
  <si>
    <t>M 3179</t>
  </si>
  <si>
    <t>M 3180</t>
  </si>
  <si>
    <t>Holstein-Friesian-Kalb</t>
  </si>
  <si>
    <t>M 3181</t>
  </si>
  <si>
    <t>Holstein-Schwarzbunt</t>
  </si>
  <si>
    <t>M 3182</t>
  </si>
  <si>
    <t>Fetus/Nachgeburt Rind</t>
  </si>
  <si>
    <t>M 3183</t>
  </si>
  <si>
    <t>M 3184</t>
  </si>
  <si>
    <t>Dt. schwarzköpfiges Fleischschaf-Lamm</t>
  </si>
  <si>
    <t>M 3185</t>
  </si>
  <si>
    <t>Suffolk-Schaf</t>
  </si>
  <si>
    <t>M 3186</t>
  </si>
  <si>
    <t>Lacaune-Milchschaf</t>
  </si>
  <si>
    <t>M 3187</t>
  </si>
  <si>
    <t>M 3188</t>
  </si>
  <si>
    <t>M 3189</t>
  </si>
  <si>
    <t>M 3190</t>
  </si>
  <si>
    <t>M 3191</t>
  </si>
  <si>
    <t>Hannoveraner-Fohlen</t>
  </si>
  <si>
    <t>M 3192</t>
  </si>
  <si>
    <t>Hähnchenschenkel</t>
  </si>
  <si>
    <t>M 3193</t>
  </si>
  <si>
    <t>Hähnchenbrust mit Haut</t>
  </si>
  <si>
    <t>M 3194</t>
  </si>
  <si>
    <t>M 3198</t>
  </si>
  <si>
    <t>M 3199</t>
  </si>
  <si>
    <t>Schaf-Lamm</t>
  </si>
  <si>
    <t>M 3200</t>
  </si>
  <si>
    <t>M 3201</t>
  </si>
  <si>
    <t>Shropshire-Schaf</t>
  </si>
  <si>
    <t>M 3202</t>
  </si>
  <si>
    <t>Schwarzkopfschaf-Lamm</t>
  </si>
  <si>
    <t>M 3204</t>
  </si>
  <si>
    <t>Texel-Schaf Bock</t>
  </si>
  <si>
    <t>M 3205</t>
  </si>
  <si>
    <t>M 3206</t>
  </si>
  <si>
    <t>M 3207</t>
  </si>
  <si>
    <t>Romanov-Schaf</t>
  </si>
  <si>
    <t>M 3208</t>
  </si>
  <si>
    <t>M 3210</t>
  </si>
  <si>
    <t>Heidschnukke DD Skudde</t>
  </si>
  <si>
    <t>M 3211</t>
  </si>
  <si>
    <t>Magen, Schaf-Lamm</t>
  </si>
  <si>
    <t>M 3212</t>
  </si>
  <si>
    <t>M 3213</t>
  </si>
  <si>
    <t>Zwergziege</t>
  </si>
  <si>
    <t>M 3214</t>
  </si>
  <si>
    <t>Bunte deutsche Edelziege-Lamm</t>
  </si>
  <si>
    <t>M 3215</t>
  </si>
  <si>
    <t>M 3216</t>
  </si>
  <si>
    <t>M 3218</t>
  </si>
  <si>
    <t>M 3219</t>
  </si>
  <si>
    <t>Hähnchen-Unterschenkel</t>
  </si>
  <si>
    <t>M 3220</t>
  </si>
  <si>
    <t>Löwenkopfkaninchen</t>
  </si>
  <si>
    <t>M 3222</t>
  </si>
  <si>
    <t xml:space="preserve">Kaninchen </t>
  </si>
  <si>
    <t>M 3223</t>
  </si>
  <si>
    <t>Pferde-Hals</t>
  </si>
  <si>
    <t>M 3224</t>
  </si>
  <si>
    <t>M 3225</t>
  </si>
  <si>
    <t>M 3226</t>
  </si>
  <si>
    <t>M 3227</t>
  </si>
  <si>
    <t>Fleckvieh-Fresser Jungrind</t>
  </si>
  <si>
    <t>M 3228</t>
  </si>
  <si>
    <t>M 3229</t>
  </si>
  <si>
    <t>Holstein Schwarzbunt-Kalb</t>
  </si>
  <si>
    <t>M 3230</t>
  </si>
  <si>
    <t>M 3231</t>
  </si>
  <si>
    <t>M 3232</t>
  </si>
  <si>
    <t>Schottisches Hochlandrind</t>
  </si>
  <si>
    <t>M 3233</t>
  </si>
  <si>
    <t>Holstein Schwarzbunt(?)-Kalb</t>
  </si>
  <si>
    <t>M 3234</t>
  </si>
  <si>
    <t>Burenziege Lamm</t>
  </si>
  <si>
    <t>M 3235</t>
  </si>
  <si>
    <t>M 3236</t>
  </si>
  <si>
    <t>M 3237</t>
  </si>
  <si>
    <t>M 3238</t>
  </si>
  <si>
    <t>M 3239</t>
  </si>
  <si>
    <t>M 3240</t>
  </si>
  <si>
    <t>Hähnchenflügel (mit Knochen)</t>
  </si>
  <si>
    <t>M 3241</t>
  </si>
  <si>
    <t>Fleckvieh</t>
  </si>
  <si>
    <t>M 3244</t>
  </si>
  <si>
    <t>M 3245</t>
  </si>
  <si>
    <t>M 3247</t>
  </si>
  <si>
    <t>M 3249</t>
  </si>
  <si>
    <t>M 3251</t>
  </si>
  <si>
    <t>M 3252</t>
  </si>
  <si>
    <t>M 3253</t>
  </si>
  <si>
    <t>M 3254.1</t>
  </si>
  <si>
    <t>Legehenne Brust</t>
  </si>
  <si>
    <t>M 3254.2</t>
  </si>
  <si>
    <t xml:space="preserve">Legehenne Bein </t>
  </si>
  <si>
    <t>M 3255</t>
  </si>
  <si>
    <t>M 3256.1</t>
  </si>
  <si>
    <t>Huhn Brust</t>
  </si>
  <si>
    <t>M 3256.2</t>
  </si>
  <si>
    <t>Huhn Bein</t>
  </si>
  <si>
    <t>flesh, heart muscle; food sample</t>
  </si>
  <si>
    <t>flesh, heart muscle, food sample</t>
  </si>
  <si>
    <t>veterinary post mortem pathology</t>
  </si>
  <si>
    <t>indicus</t>
  </si>
  <si>
    <t>animal farmer</t>
  </si>
  <si>
    <t>hunted wild animal</t>
  </si>
  <si>
    <t>label; sensorical analysis, ELISA</t>
  </si>
  <si>
    <t>Amrock Henne/ Huhn</t>
  </si>
  <si>
    <t>flesch, food sample</t>
  </si>
  <si>
    <t>organ</t>
  </si>
  <si>
    <t>Streptopelia</t>
  </si>
  <si>
    <t>Estrilda</t>
  </si>
  <si>
    <t>M 0669</t>
  </si>
  <si>
    <t>Alopochen aegyptiacus Meat 0669 CVUAS</t>
  </si>
  <si>
    <t>0990</t>
  </si>
  <si>
    <t>M 0670</t>
  </si>
  <si>
    <t>Tragelaphus imberbis Meat 0670 CVUAS</t>
  </si>
  <si>
    <t>mantchuricus</t>
  </si>
  <si>
    <t>Cervus nippon mantchuricus Meat 0264 CVUAS</t>
  </si>
  <si>
    <t>Sika deer; Dybowskihirsch (Taxonomy is up for discussion)</t>
  </si>
  <si>
    <t>0992</t>
  </si>
  <si>
    <t>grevyi</t>
  </si>
  <si>
    <t>M 0682</t>
  </si>
  <si>
    <t>Grevy's Zebra; Grevy-Zebra</t>
  </si>
  <si>
    <t>Equus grevyi Meat 0682 CVUAS</t>
  </si>
  <si>
    <t>0993</t>
  </si>
  <si>
    <t>M 0683</t>
  </si>
  <si>
    <t>Cervus nippon mantchuricus Meat 0683 CVUAS</t>
  </si>
  <si>
    <t>0997</t>
  </si>
  <si>
    <t>Elaphe</t>
  </si>
  <si>
    <t>quatuorlineata</t>
  </si>
  <si>
    <t>M 0671</t>
  </si>
  <si>
    <t>four-lined snake; Vierstreifennatter</t>
  </si>
  <si>
    <t>Elaphe quatuorlineata Meat 0671 CVUAS</t>
  </si>
  <si>
    <t>0998</t>
  </si>
  <si>
    <t>Cercopithecidae</t>
  </si>
  <si>
    <t>Colubridae</t>
  </si>
  <si>
    <t>Macaca</t>
  </si>
  <si>
    <t>sylvanus</t>
  </si>
  <si>
    <t>M 0672</t>
  </si>
  <si>
    <t>Barbary ape / Berberaffe</t>
  </si>
  <si>
    <t>Macaca sylvanus Meat 0672 CVUAS</t>
  </si>
  <si>
    <t>0999</t>
  </si>
  <si>
    <t>Muridae</t>
  </si>
  <si>
    <t>Rattus</t>
  </si>
  <si>
    <t>norvegicus</t>
  </si>
  <si>
    <t>M 0673</t>
  </si>
  <si>
    <t>Norway Rat/ Wanderratte</t>
  </si>
  <si>
    <t>Rattus norvegicus Meat 0673 CVUAS</t>
  </si>
  <si>
    <t>1000</t>
  </si>
  <si>
    <t>Budorcas</t>
  </si>
  <si>
    <t>taxicolor</t>
  </si>
  <si>
    <t>Takin</t>
  </si>
  <si>
    <t>M 0684</t>
  </si>
  <si>
    <t>Budorcas taxicolor Meat 0684 CVUAS</t>
  </si>
  <si>
    <t>1001</t>
  </si>
  <si>
    <t>M 0657</t>
  </si>
  <si>
    <t>Macropus giganteus Meat 0657 CVUAS</t>
  </si>
  <si>
    <t>1002</t>
  </si>
  <si>
    <t>Otariidae</t>
  </si>
  <si>
    <t>Zalophus</t>
  </si>
  <si>
    <t>californianus</t>
  </si>
  <si>
    <t>M 0678</t>
  </si>
  <si>
    <t>California sea lion / Kalifornischer Seelöwe</t>
  </si>
  <si>
    <t>Zalophus californianus Meat 0678 CVUAS</t>
  </si>
  <si>
    <t>1003</t>
  </si>
  <si>
    <t>M 0677</t>
  </si>
  <si>
    <t>Macropus rufus Meat 0677 CVUAS</t>
  </si>
  <si>
    <t>Callitrichidae</t>
  </si>
  <si>
    <t>1004</t>
  </si>
  <si>
    <t>Trachypithecus</t>
  </si>
  <si>
    <t>auratus</t>
  </si>
  <si>
    <t>M 0675</t>
  </si>
  <si>
    <t>Javan langur / Schwarzer Haubenlangur</t>
  </si>
  <si>
    <t>Trachypithecus auratus Meat 0675 CVUAS</t>
  </si>
  <si>
    <t>1005</t>
  </si>
  <si>
    <t>Saguinus</t>
  </si>
  <si>
    <t>imperator</t>
  </si>
  <si>
    <t>M 0680</t>
  </si>
  <si>
    <t>Emperor Tamarin / Kaiserschnurrbarttamarin</t>
  </si>
  <si>
    <t>Saguinus imperator Meat 0680 CVUAS</t>
  </si>
  <si>
    <t>1006</t>
  </si>
  <si>
    <t>Atelidae</t>
  </si>
  <si>
    <t>Variegated Spider Monkey / Brauner Goldstirn-Klammeraffe</t>
  </si>
  <si>
    <t>Ateles</t>
  </si>
  <si>
    <t>hybridus</t>
  </si>
  <si>
    <t>M 0681</t>
  </si>
  <si>
    <t>Ateles hybridus Meat 0681 CVUAS</t>
  </si>
  <si>
    <t>1007</t>
  </si>
  <si>
    <t>Caiman</t>
  </si>
  <si>
    <t>latirostris</t>
  </si>
  <si>
    <t>M 0686</t>
  </si>
  <si>
    <t>Broad-snouted Caiman; Breitschnauzenkaiman</t>
  </si>
  <si>
    <t>Caiman latirostris Meat 0686 CVUAS</t>
  </si>
  <si>
    <t>1009</t>
  </si>
  <si>
    <t>M 0687</t>
  </si>
  <si>
    <t>Leontopithecus chrysomelas Meat 0687 CVUAS</t>
  </si>
  <si>
    <t>1010</t>
  </si>
  <si>
    <t>M 0662</t>
  </si>
  <si>
    <t>Barnardius zonarius macgillivrayi Meat 0662 CVUAS</t>
  </si>
  <si>
    <t>1011</t>
  </si>
  <si>
    <t>M 0663</t>
  </si>
  <si>
    <t>Australian Ringneck/ Bauers Ringsittich</t>
  </si>
  <si>
    <t>Barnardius zonarius Meat 0663 CVUAS</t>
  </si>
  <si>
    <t>Platycercus</t>
  </si>
  <si>
    <t>elegans</t>
  </si>
  <si>
    <t>M 0666</t>
  </si>
  <si>
    <t>Platycercus elegans Meat 0666 CVUAS</t>
  </si>
  <si>
    <t>1012</t>
  </si>
  <si>
    <t>Crimson Rosella / Pennantsittich</t>
  </si>
  <si>
    <t>1013</t>
  </si>
  <si>
    <t>eximius</t>
  </si>
  <si>
    <t>elecica</t>
  </si>
  <si>
    <t>M 0667</t>
  </si>
  <si>
    <t>Golden-mantled rosella / Prachtrosella</t>
  </si>
  <si>
    <t>Platycercus eximius elecica Meat 0667 CVUAS</t>
  </si>
  <si>
    <t>1016</t>
  </si>
  <si>
    <t>M 0689</t>
  </si>
  <si>
    <t>Vulpes vulpes Meat 0689 CVUAS</t>
  </si>
  <si>
    <t>1020</t>
  </si>
  <si>
    <t>M 0688</t>
  </si>
  <si>
    <t>Meles meles Meat 0688 CVUAS</t>
  </si>
  <si>
    <t>1028</t>
  </si>
  <si>
    <t>maritimus</t>
  </si>
  <si>
    <t>polar bear / Eisbär</t>
  </si>
  <si>
    <t>Ursus maritimus Meat 0691 CVUAS</t>
  </si>
  <si>
    <t>1033</t>
  </si>
  <si>
    <t>M 0690</t>
  </si>
  <si>
    <t>Procyon lotor Meat 0690 CVUAS</t>
  </si>
  <si>
    <t>1042</t>
  </si>
  <si>
    <t>M 0692</t>
  </si>
  <si>
    <t>Cervus elaphus Meat 0692 CVUAS</t>
  </si>
  <si>
    <t>1048</t>
  </si>
  <si>
    <t>Mauremys</t>
  </si>
  <si>
    <t>reevesii</t>
  </si>
  <si>
    <t>M 0694</t>
  </si>
  <si>
    <t>Mauremys reevesii Meat 0694 CVUAS</t>
  </si>
  <si>
    <t>Chinese Three-keeled Pond Turtle / Chinesische Dreikielschildkröte</t>
  </si>
  <si>
    <t>Oryx</t>
  </si>
  <si>
    <t>dammah</t>
  </si>
  <si>
    <t>M 0695</t>
  </si>
  <si>
    <t>scimitar-horned oryx / Säbelantilope</t>
  </si>
  <si>
    <t>Oryx dammah Meat 0695 CVUAS</t>
  </si>
  <si>
    <t>Taurotragus</t>
  </si>
  <si>
    <t>oryx</t>
  </si>
  <si>
    <t>M 0698</t>
  </si>
  <si>
    <t>common eland / Elenantilope</t>
  </si>
  <si>
    <t>Taurotragus oryx Meat 0698 CVUAS</t>
  </si>
  <si>
    <t>M 0701</t>
  </si>
  <si>
    <t>blackbuck, Hirschziegenantilope</t>
  </si>
  <si>
    <t>Antilopcervicapra Meat 0701 CVUAS</t>
  </si>
  <si>
    <t>M 0696</t>
  </si>
  <si>
    <t>alpinibex; Alpensteinbock</t>
  </si>
  <si>
    <t>Capra ibex Meat 0696 CVUAS</t>
  </si>
  <si>
    <t>M 0697</t>
  </si>
  <si>
    <t>american flamingo; Kuba-Flamingo</t>
  </si>
  <si>
    <t>Phoenicopterus ruber Meat 0697 CVUAS</t>
  </si>
  <si>
    <t>subgutturosa</t>
  </si>
  <si>
    <t>M 0706</t>
  </si>
  <si>
    <t>goitered gazell/ Kropfgazelle</t>
  </si>
  <si>
    <t>Gazella subgutturosa Meat 0706 CVUAS</t>
  </si>
  <si>
    <t>M 0707</t>
  </si>
  <si>
    <t>Gazella subgutturosa Meat 0707 CVUAS</t>
  </si>
  <si>
    <t>M 0708</t>
  </si>
  <si>
    <t>Gazella subgutturosa Meat 0708 CVUAS</t>
  </si>
  <si>
    <t>M 0710</t>
  </si>
  <si>
    <t>Lynx lynx Meat 0710 CVUAS</t>
  </si>
  <si>
    <t>Connochaetes</t>
  </si>
  <si>
    <t>taurinus</t>
  </si>
  <si>
    <t>M 0727</t>
  </si>
  <si>
    <t>bluwildebeest / Streifengnu</t>
  </si>
  <si>
    <t>Connochaetes taurinus Meat 0727 CVUAS</t>
  </si>
  <si>
    <t>Arctocephalus</t>
  </si>
  <si>
    <t>australis</t>
  </si>
  <si>
    <t>M 0728</t>
  </si>
  <si>
    <t>South American Fur Seal; Südamerikanischer Seebär</t>
  </si>
  <si>
    <t>Arctocephalus australis Meat 0728 CVUAS</t>
  </si>
  <si>
    <t>M 0722</t>
  </si>
  <si>
    <t>Oryx dammah Meat 0722 CVUAS</t>
  </si>
  <si>
    <t>M 0721</t>
  </si>
  <si>
    <t>Oryx dammah Meat 0721 CVUAS</t>
  </si>
  <si>
    <t>Cercopithecus</t>
  </si>
  <si>
    <t>roloway</t>
  </si>
  <si>
    <t>M 0717</t>
  </si>
  <si>
    <t>Roloway Monkey / Roloway-Meerkatze</t>
  </si>
  <si>
    <t>Cercopithecus roloway Meat 0717 CVUAS</t>
  </si>
  <si>
    <t>Accipitriformes</t>
  </si>
  <si>
    <t>Haliaeetus</t>
  </si>
  <si>
    <t>albicilla</t>
  </si>
  <si>
    <t>M 0723</t>
  </si>
  <si>
    <t>White-tailed Eagl/ Seeadler</t>
  </si>
  <si>
    <t>Haliaeetus albicilla Meat 0723 CVUAS</t>
  </si>
  <si>
    <t>Pelecanidae</t>
  </si>
  <si>
    <t>Pelecanus</t>
  </si>
  <si>
    <t>onocrotalus</t>
  </si>
  <si>
    <t>M 0714</t>
  </si>
  <si>
    <t>Great WhitPelican / Rosa Pelikan</t>
  </si>
  <si>
    <t>Pelecanus onocrotalus Meat 0714 CVUAS</t>
  </si>
  <si>
    <t>pupurea</t>
  </si>
  <si>
    <t>M 0716</t>
  </si>
  <si>
    <t>purplheronn; Purpurreiher</t>
  </si>
  <si>
    <t>Ardea purpurea Meat 0716 CVUAS</t>
  </si>
  <si>
    <t>Dolichotis</t>
  </si>
  <si>
    <t>patagonum</t>
  </si>
  <si>
    <t>M 0712</t>
  </si>
  <si>
    <t>Patagonian mara; Großer Mara/Pampahase</t>
  </si>
  <si>
    <t>Dolichotis patagonum Meat 0712 CVUAS</t>
  </si>
  <si>
    <t>M 0713</t>
  </si>
  <si>
    <t>Dolichotis patagonum Meat 0713 CVUAS</t>
  </si>
  <si>
    <t>M 0731</t>
  </si>
  <si>
    <t>Bubo bubo Meat 0731 CVUAS</t>
  </si>
  <si>
    <t>Pilosa</t>
  </si>
  <si>
    <t>Megalonychidae</t>
  </si>
  <si>
    <t>Choloepus</t>
  </si>
  <si>
    <t>didactylus</t>
  </si>
  <si>
    <t>M 0700</t>
  </si>
  <si>
    <t>Southern Two-toed Sloth; Zweifingerfaultier/Unau</t>
  </si>
  <si>
    <t>Choloepus didactylus Meat 0700 CVUAS</t>
  </si>
  <si>
    <t>haematuropygia</t>
  </si>
  <si>
    <t>M 0720</t>
  </si>
  <si>
    <t>Red-vented Cockatoo; Rotsteiß-Kakadu</t>
  </si>
  <si>
    <t>Cacatua haematuropygia Meat 0720 CVUAS</t>
  </si>
  <si>
    <t>Intellagama</t>
  </si>
  <si>
    <t>lesueurii</t>
  </si>
  <si>
    <t>M 0732</t>
  </si>
  <si>
    <t>Intellagama lesueurii Meat 0732 CVUAS</t>
  </si>
  <si>
    <t>M 0724</t>
  </si>
  <si>
    <t>Ara ararauna Meat 0724 CVUAS</t>
  </si>
  <si>
    <t>Hystrix</t>
  </si>
  <si>
    <t>M 0725</t>
  </si>
  <si>
    <t>Indian Crested Porcupine; Weißschwanzstachelschwein</t>
  </si>
  <si>
    <t>Hystrix indica Meat 0725 CVUAS</t>
  </si>
  <si>
    <t>M 0726</t>
  </si>
  <si>
    <t>Hystrix indica Meat 0726 CVUAS</t>
  </si>
  <si>
    <t>M 0718</t>
  </si>
  <si>
    <t>Macropus rufus Meat 0718 CVUAS</t>
  </si>
  <si>
    <t>M 0719</t>
  </si>
  <si>
    <t>Macropus rufus Meat 0719 CVUAS</t>
  </si>
  <si>
    <t>White-tailed Eagle / Seeadler</t>
  </si>
  <si>
    <t>Great White Pelican / Rosa Pelikan</t>
  </si>
  <si>
    <t>blue wildebeest / Streifengnu</t>
  </si>
  <si>
    <t>goitered gazelle / Kropfgazelle</t>
  </si>
  <si>
    <t>purple heronn; Purpurreiher</t>
  </si>
  <si>
    <t>Eastern Water Dragon / Australische Wasseragame</t>
  </si>
  <si>
    <t>M 0740</t>
  </si>
  <si>
    <t>Camelus ferus Meat 0740 CVUAS</t>
  </si>
  <si>
    <t>Red deer; Rotwild</t>
  </si>
  <si>
    <t>M 0739</t>
  </si>
  <si>
    <t>Cervus elaphus Meat 0739 CVUAS</t>
  </si>
  <si>
    <t>M 0760</t>
  </si>
  <si>
    <t>Crocodylus porosus Meat 0760 CVUASCrocodylus niloticus Meat 0638 CVUAS</t>
  </si>
  <si>
    <t>Addax</t>
  </si>
  <si>
    <t>nasomaculatus</t>
  </si>
  <si>
    <t>M 0768</t>
  </si>
  <si>
    <t>addax / Mendesantilope</t>
  </si>
  <si>
    <t>Addax nasomaculatus Meat 0768 CVUAS</t>
  </si>
  <si>
    <t>saltwater crocodile; Leistenkrokodil</t>
  </si>
  <si>
    <t>porosus</t>
  </si>
  <si>
    <t>1155</t>
  </si>
  <si>
    <t>M 0746</t>
  </si>
  <si>
    <t>Lama glama Meat 0746 CVUAS</t>
  </si>
  <si>
    <t>1156</t>
  </si>
  <si>
    <t>Cricetidae</t>
  </si>
  <si>
    <t>Myodes</t>
  </si>
  <si>
    <t>glareolus</t>
  </si>
  <si>
    <t>M 0781</t>
  </si>
  <si>
    <t>Common Redbacked Vole; Rötelmaus</t>
  </si>
  <si>
    <t>Myodes glareolus Meat 0781 CVUAS</t>
  </si>
  <si>
    <t>1158</t>
  </si>
  <si>
    <t>M 0789</t>
  </si>
  <si>
    <t>Felis silvestris silvestris Meat 0789 CVUAS</t>
  </si>
  <si>
    <t>Wildcat, Wildkatze</t>
  </si>
  <si>
    <t>Apodemus</t>
  </si>
  <si>
    <t>sylvaticus</t>
  </si>
  <si>
    <t>M 0783</t>
  </si>
  <si>
    <t>Apodemus sylvaticus Meat 0783 CVUAS</t>
  </si>
  <si>
    <t>Common Field Mouse; Waldmaus</t>
  </si>
  <si>
    <t>subspecies / group</t>
  </si>
  <si>
    <t xml:space="preserve">  Common Field Mouse; Waldmaus</t>
  </si>
  <si>
    <t>primigenius</t>
  </si>
  <si>
    <t>M 0745</t>
  </si>
  <si>
    <t>Hungarian Steppe cattle, Ungarisches Steppenrind</t>
  </si>
  <si>
    <t>Bos taurus primigenius Meat 0745 CVUAS</t>
  </si>
  <si>
    <t>subspecies / type</t>
  </si>
  <si>
    <t>Boidae</t>
  </si>
  <si>
    <t>Redunca</t>
  </si>
  <si>
    <t>fulvorufula</t>
  </si>
  <si>
    <t>M 0747</t>
  </si>
  <si>
    <t>mountain reedbuck, Bergriedbock</t>
  </si>
  <si>
    <t>Redunca fulvorufula Meat 0747 CVUAS</t>
  </si>
  <si>
    <t>Kobus</t>
  </si>
  <si>
    <t>ellipsiprymnus</t>
  </si>
  <si>
    <t>M 0759</t>
  </si>
  <si>
    <t>waterbuck; Ellipsenwasserbock</t>
  </si>
  <si>
    <t>Kobus ellipsiprymnus Meat 0759 CVUAS</t>
  </si>
  <si>
    <t>quagga</t>
  </si>
  <si>
    <t>Equus quagga burchelii Meat 0075 CVUAS</t>
  </si>
  <si>
    <t>kulan</t>
  </si>
  <si>
    <t>M 0752</t>
  </si>
  <si>
    <t>Kulan</t>
  </si>
  <si>
    <t>Equus hemionus kulan Meat 0752 CVUAS</t>
  </si>
  <si>
    <t>kiang</t>
  </si>
  <si>
    <t>M 0755</t>
  </si>
  <si>
    <t>Kiang</t>
  </si>
  <si>
    <t>Equus kiang Meat 0755 CVUAS</t>
  </si>
  <si>
    <t>M 0774</t>
  </si>
  <si>
    <t>Mishmi Takin</t>
  </si>
  <si>
    <t>Budorcas taxicolor taxicolor Meat 0774 CVUAS</t>
  </si>
  <si>
    <t>Litocranius</t>
  </si>
  <si>
    <t>walleri</t>
  </si>
  <si>
    <t>M 0756.1</t>
  </si>
  <si>
    <t>Gerenuk</t>
  </si>
  <si>
    <t>Litocranius walleri Meat 0756.1 CVUAS</t>
  </si>
  <si>
    <t>Melursus</t>
  </si>
  <si>
    <t>ursinus</t>
  </si>
  <si>
    <t>M 0762</t>
  </si>
  <si>
    <t>Sloth bear; Lippenbär</t>
  </si>
  <si>
    <t>Melursus ursinus Meat 0762 CVUAS</t>
  </si>
  <si>
    <t>Aegypius</t>
  </si>
  <si>
    <t>monachus</t>
  </si>
  <si>
    <t>M 0769</t>
  </si>
  <si>
    <t>Cinereous Vulture; Mönchs-/Kuttengeier</t>
  </si>
  <si>
    <t>Aegypius monachus Meat 0769 CVUAS</t>
  </si>
  <si>
    <t>Nasua</t>
  </si>
  <si>
    <t>M 0773</t>
  </si>
  <si>
    <t>coati; Nasenbär</t>
  </si>
  <si>
    <t>Nasua nasua Meat 0773 CVUAS</t>
  </si>
  <si>
    <t>nasua</t>
  </si>
  <si>
    <t>M 0748</t>
  </si>
  <si>
    <t>Caracal caracal Meat 0748 CVUAS</t>
  </si>
  <si>
    <t>Catopuma</t>
  </si>
  <si>
    <t>temminckii</t>
  </si>
  <si>
    <t>M 0754</t>
  </si>
  <si>
    <t>Catopuma temminckii Meat 0754 CVUAS</t>
  </si>
  <si>
    <t>Asiatic golden cat; Asiatische Goldkatze</t>
  </si>
  <si>
    <t>M 0792</t>
  </si>
  <si>
    <t>Cairina moschata Meat 0792 CVUAS</t>
  </si>
  <si>
    <t>Pseudois</t>
  </si>
  <si>
    <t>nayaur</t>
  </si>
  <si>
    <t>M 0749</t>
  </si>
  <si>
    <t>Bharal/Blauschaf</t>
  </si>
  <si>
    <t>Pseudois nayaur Meat 0749 CVUAS</t>
  </si>
  <si>
    <t>Neofelis</t>
  </si>
  <si>
    <t>M 0765</t>
  </si>
  <si>
    <t>Clouded Leopard; Nebelparder</t>
  </si>
  <si>
    <t>Neofelis nebulosa Meat 0765 CVUAS</t>
  </si>
  <si>
    <t>no of entries</t>
  </si>
  <si>
    <t>MALDI-UP</t>
  </si>
  <si>
    <t>M 0786</t>
  </si>
  <si>
    <t>Budorcas taxicolor taxicolor Meat 0786 CVUAS</t>
  </si>
  <si>
    <t>japonica</t>
  </si>
  <si>
    <t>M 0784</t>
  </si>
  <si>
    <t>Japanese quail; Japanische Legewachtel</t>
  </si>
  <si>
    <t>M0784</t>
  </si>
  <si>
    <t>Coturnix japonica Meat 0784 CVUAS</t>
  </si>
  <si>
    <t>M 0733</t>
  </si>
  <si>
    <t>Equus quagga burchelii Meat 0733 CVUAS</t>
  </si>
  <si>
    <t>M 0757</t>
  </si>
  <si>
    <t>Equus grevyi Meat 0757 CVUAS</t>
  </si>
  <si>
    <t>hartmannae</t>
  </si>
  <si>
    <t>M 0763</t>
  </si>
  <si>
    <t>Equus hartmannae Meat 0763 CVUAS</t>
  </si>
  <si>
    <t>Hartmann's zebra; Hartmannzebra</t>
  </si>
  <si>
    <t>onager</t>
  </si>
  <si>
    <t>M 0818</t>
  </si>
  <si>
    <t>Tragelaphus imberbis Meat 0818 CVUAS</t>
  </si>
  <si>
    <t>M 0750</t>
  </si>
  <si>
    <t>Red-handed Tamarin / Rothandtamarin</t>
  </si>
  <si>
    <t>Saguinus midas Meat 0750 CVUAS</t>
  </si>
  <si>
    <t>midas</t>
  </si>
  <si>
    <t>Data for the isolate/material</t>
  </si>
  <si>
    <t>other isolate identification</t>
  </si>
  <si>
    <t>M 0764</t>
  </si>
  <si>
    <t>Caracal caracal Meat 0764 CVUAS</t>
  </si>
  <si>
    <t>robustus</t>
  </si>
  <si>
    <t>Wallaroo; Bergkänguru</t>
  </si>
  <si>
    <t>M 0775</t>
  </si>
  <si>
    <t>Macropus robustus Meat 0775 CVUAS</t>
  </si>
  <si>
    <t>M 0771</t>
  </si>
  <si>
    <t>Acinonyx jubatus Meat 0771 CVUAS</t>
  </si>
  <si>
    <t>Somateria</t>
  </si>
  <si>
    <t>fischeri</t>
  </si>
  <si>
    <t>M 0778</t>
  </si>
  <si>
    <t>Spectacled Eider; Plüschkopfente</t>
  </si>
  <si>
    <t>Somateria fischeri Meat 0778 CVUAS</t>
  </si>
  <si>
    <t>onca</t>
  </si>
  <si>
    <t>M 0766</t>
  </si>
  <si>
    <t>Jaguar</t>
  </si>
  <si>
    <t>Panthera onca Meat 0766 CVUAS</t>
  </si>
  <si>
    <t>M 0770</t>
  </si>
  <si>
    <t>Panthera onca Meat 0770 CVUAS</t>
  </si>
  <si>
    <t>Theropithecus</t>
  </si>
  <si>
    <t>gelada</t>
  </si>
  <si>
    <t>M 0772</t>
  </si>
  <si>
    <t>Theropithecus gelada Meat 0772 CVUAS</t>
  </si>
  <si>
    <t>Myrmecophagidae</t>
  </si>
  <si>
    <t>Tamandua</t>
  </si>
  <si>
    <t>tetradactyla</t>
  </si>
  <si>
    <t>M 0776</t>
  </si>
  <si>
    <t>Southern Tamandua; Südlicher Tamandua</t>
  </si>
  <si>
    <t>Tamandua tetradactyla Meat 0776 CVUAS</t>
  </si>
  <si>
    <t>Gelada, Dschelada</t>
  </si>
  <si>
    <t>cornix</t>
  </si>
  <si>
    <t>M 0779</t>
  </si>
  <si>
    <t>Hooded crow; Nebelkrähe</t>
  </si>
  <si>
    <t>Corvus cornix Meat 0779 CVUAS</t>
  </si>
  <si>
    <t>Phalcoboenus</t>
  </si>
  <si>
    <t>M 0777</t>
  </si>
  <si>
    <t>Striated Caracara; Falklandkarakara</t>
  </si>
  <si>
    <t>Phalcoboenus australis Meat 0777 CVUAS</t>
  </si>
  <si>
    <t>Zoo Karlsruhe &gt; CVKA &gt; CVUAS</t>
  </si>
  <si>
    <t>Zoo Landau &gt; CVKA &gt; CVUAS</t>
  </si>
  <si>
    <t>Zoo Heidelberg &gt; CVKA &gt; CVUAS</t>
  </si>
  <si>
    <t>M 0782</t>
  </si>
  <si>
    <t>Pan troglodytes Meat 0782 CVUAS</t>
  </si>
  <si>
    <t>Free download of msp/single sp [reference]</t>
  </si>
  <si>
    <t>Exchange of msp with a MALDI-UP User</t>
  </si>
  <si>
    <t>Free download of msp with account on [reference]</t>
  </si>
  <si>
    <t>List of available validation spectra</t>
  </si>
  <si>
    <t>Butorides</t>
  </si>
  <si>
    <t>Bucorvus</t>
  </si>
  <si>
    <t>Availability</t>
  </si>
  <si>
    <t>M 0787</t>
  </si>
  <si>
    <t>M 0788</t>
  </si>
  <si>
    <t>Zalophus californianus Meat 0787 CVUAS</t>
  </si>
  <si>
    <t>Zalophus californianus Meat 0788 CVUAS</t>
  </si>
  <si>
    <t>Soricidae</t>
  </si>
  <si>
    <t>Crocidura</t>
  </si>
  <si>
    <t>russula</t>
  </si>
  <si>
    <t>M 0803</t>
  </si>
  <si>
    <t>Greater white-toothed shrew / Hausspitzmaus</t>
  </si>
  <si>
    <t>Crocidura russula Meat 0803 CVUAS</t>
  </si>
  <si>
    <t>Restricted exchange</t>
  </si>
  <si>
    <t>M 0802</t>
  </si>
  <si>
    <t>Pteropus vampyrus Meat 0802 CVUAS</t>
  </si>
  <si>
    <t>M 0807</t>
  </si>
  <si>
    <t>Anas platyrhynchos Meat 0807 CVUAS</t>
  </si>
  <si>
    <t>formosa</t>
  </si>
  <si>
    <t>M 0826</t>
  </si>
  <si>
    <t>Anas formosa Meat 0826 CVUAS</t>
  </si>
  <si>
    <t>Baikal Teal; Baikalente</t>
  </si>
  <si>
    <t>Budgerigar; Wellensittich; (Melopsittacus undulatus)</t>
  </si>
  <si>
    <t>M 0808</t>
  </si>
  <si>
    <t>Cygnus olor Meat 0808 CVUAS</t>
  </si>
  <si>
    <t>M 0823</t>
  </si>
  <si>
    <t>Cygnus olor Meat 0823 CVUAS</t>
  </si>
  <si>
    <t>M 0820</t>
  </si>
  <si>
    <t>South African ostrich; Blauhalsstrauß</t>
  </si>
  <si>
    <t>Struthio camelus australis Meat 0820 CVUAS</t>
  </si>
  <si>
    <t>M 0824</t>
  </si>
  <si>
    <t>Rhea americana Meat 0824 CVUAS</t>
  </si>
  <si>
    <t>M 0815</t>
  </si>
  <si>
    <t>Myodes glareolus Meat 0815 CVUAS</t>
  </si>
  <si>
    <t>M 0816</t>
  </si>
  <si>
    <t>Myodes glareolus Meat 0816 CVUAS</t>
  </si>
  <si>
    <t>M 0817</t>
  </si>
  <si>
    <t>Apodemus sylvaticus Meat 0817 CVUAS</t>
  </si>
  <si>
    <t>Tragopan</t>
  </si>
  <si>
    <t>M 0825</t>
  </si>
  <si>
    <t>Temminck's Tragopan; Temmincktragopan</t>
  </si>
  <si>
    <t>Tragopan temminckii Meat 0825 CVUAS</t>
  </si>
  <si>
    <t>M 0821</t>
  </si>
  <si>
    <t>Gyps fulvus Meat 0821 CVUAS</t>
  </si>
  <si>
    <t>M 0832</t>
  </si>
  <si>
    <t>Giraffa reticulata Meat 0832 CVUAS</t>
  </si>
  <si>
    <t>M 0844</t>
  </si>
  <si>
    <t>Giraffa reticulata Meat 0844 CVUAS</t>
  </si>
  <si>
    <t>eurycerus</t>
  </si>
  <si>
    <t>M 0845</t>
  </si>
  <si>
    <t>Bongo</t>
  </si>
  <si>
    <t>Tragelaphus eurycerus Meat 0845 CVUAS</t>
  </si>
  <si>
    <t>M 0852</t>
  </si>
  <si>
    <t>Sarkidiornis melanotos Meat 0852 CVUAS</t>
  </si>
  <si>
    <t>przewalskii</t>
  </si>
  <si>
    <t>M 0834</t>
  </si>
  <si>
    <t>Przewalski's horse, Przewalski-Pferd</t>
  </si>
  <si>
    <t>Equus przewalskii Meat 0834 CVUAS</t>
  </si>
  <si>
    <t>M 0848</t>
  </si>
  <si>
    <t>Ursus arctos Meat 0848 CVUAS</t>
  </si>
  <si>
    <t>Cingulata</t>
  </si>
  <si>
    <t>Dasypodidae</t>
  </si>
  <si>
    <t>Tolypeutes</t>
  </si>
  <si>
    <t>matacus</t>
  </si>
  <si>
    <t>M 0838</t>
  </si>
  <si>
    <t>Southern Three-banded Armadillo; Südliches Dreibindengürteltier</t>
  </si>
  <si>
    <t>Tolypeutes matacus Meat 0838 CVUAS</t>
  </si>
  <si>
    <t>M 0828</t>
  </si>
  <si>
    <t>Felis silvestris silvestris Meat 0828 CVUAS</t>
  </si>
  <si>
    <t>M 0809</t>
  </si>
  <si>
    <t>Chinchilla sp. Meat 0809 CVUAS</t>
  </si>
  <si>
    <t>M 0810</t>
  </si>
  <si>
    <t>Pteropus vampyrus Meat 0810 CVUAS</t>
  </si>
  <si>
    <t>M 0812</t>
  </si>
  <si>
    <t>Acinonyx jubatus Meat 0812 CVUAS</t>
  </si>
  <si>
    <t>M 08125</t>
  </si>
  <si>
    <t>magna</t>
  </si>
  <si>
    <t>M 0833</t>
  </si>
  <si>
    <t>Greater Guinea Pig; Sumpfmeerschweinchen</t>
  </si>
  <si>
    <t>Cavia magna Meat 0833 CVUAS</t>
  </si>
  <si>
    <t>M 0835</t>
  </si>
  <si>
    <t>marten; Marder</t>
  </si>
  <si>
    <t>Martes sp Meat 0835 CVUAS</t>
  </si>
  <si>
    <t>M 0837</t>
  </si>
  <si>
    <t>fuscata</t>
  </si>
  <si>
    <t>Japanese Macaque / Rotgesichtsmakake</t>
  </si>
  <si>
    <t>Macaca fuscata Meat 0837 CVUAS</t>
  </si>
  <si>
    <t>M 0851</t>
  </si>
  <si>
    <t>domestica (liver)</t>
  </si>
  <si>
    <t>flesh, food sample, liver</t>
  </si>
  <si>
    <t>Sus scrofa domestica (liver) Meat 0851 CVUAS</t>
  </si>
  <si>
    <t>liver of domestic pig; Schweineleber</t>
  </si>
  <si>
    <t>Gorilla</t>
  </si>
  <si>
    <t>gorilla</t>
  </si>
  <si>
    <t>M 0827</t>
  </si>
  <si>
    <t>Western Lowland Gorilla; Westlicher Flachlandgorilla</t>
  </si>
  <si>
    <t>Gorilla gorilla gorilla Meat 0827 CVUAS</t>
  </si>
  <si>
    <t>M 0798</t>
  </si>
  <si>
    <t>Plains Zebra; Steppenzebra</t>
  </si>
  <si>
    <t>Equus quagga Meat 0798 CVUAS</t>
  </si>
  <si>
    <t>M 0841</t>
  </si>
  <si>
    <t>Castor fiber Meat 0841 CVUAS</t>
  </si>
  <si>
    <t>Perissodactyla</t>
  </si>
  <si>
    <t>Rhinocerotidae</t>
  </si>
  <si>
    <t>Rhinoceros</t>
  </si>
  <si>
    <t>unicornis</t>
  </si>
  <si>
    <t>M 0858</t>
  </si>
  <si>
    <t>Indian One-horned Rhinoceros; Indisches Panzernashorn</t>
  </si>
  <si>
    <t>Rhinoceros unicornis Meat 0858 CVUAS</t>
  </si>
  <si>
    <t>Indian One-horned Rhinoceros; Indisches Panzernashorn, female, 2019</t>
  </si>
  <si>
    <t>ocellata</t>
  </si>
  <si>
    <t>M 0859</t>
  </si>
  <si>
    <t>Meleagris ocellata Meat 0859 CVUAS</t>
  </si>
  <si>
    <t>Ocellated Turkey; Pfauentruthuhn</t>
  </si>
  <si>
    <t>M 0846</t>
  </si>
  <si>
    <t>Suricata suricatta Meat 0846 CVUAS</t>
  </si>
  <si>
    <t>Nestor</t>
  </si>
  <si>
    <t>meridionalis</t>
  </si>
  <si>
    <t>M 0853</t>
  </si>
  <si>
    <t>Nestor meridionalis Meat 0853 CVUAS</t>
  </si>
  <si>
    <t>New Zealand Kaka; Kaka</t>
  </si>
  <si>
    <t>https://maldi-tof-ms-user-platform.ua-bw.de</t>
  </si>
  <si>
    <t>https://maldi-up.ua-bw.de</t>
  </si>
  <si>
    <t>Basic data for the spectra</t>
  </si>
  <si>
    <t>Free download of single sp [reference]</t>
  </si>
  <si>
    <t>Free download of single spectra with account on [reference]</t>
  </si>
  <si>
    <t>Exchange of single spectra with a MALDI-UP User</t>
  </si>
  <si>
    <t>Pavo</t>
  </si>
  <si>
    <t>cristatus</t>
  </si>
  <si>
    <t>M 0862</t>
  </si>
  <si>
    <t>Common Peafowl; Blauer Pfau</t>
  </si>
  <si>
    <t>Pavo cristatus Meat 0862 CVUAS</t>
  </si>
  <si>
    <t>Lampropeltis</t>
  </si>
  <si>
    <t>abnorma</t>
  </si>
  <si>
    <t>M 0819</t>
  </si>
  <si>
    <t>Guatemalan milk snake; Honduras Königsnatter</t>
  </si>
  <si>
    <t>Lampropeltis abnorma Meat 0819 CVUAS</t>
  </si>
  <si>
    <t>Nectariniidae</t>
  </si>
  <si>
    <t>senegalensis</t>
  </si>
  <si>
    <t>M 0860</t>
  </si>
  <si>
    <t>Streptopelia senegalensis Meat 0860 CVUAS</t>
  </si>
  <si>
    <t>Laughing Dove; Palmtaube</t>
  </si>
  <si>
    <t>CVKA &gt; CVUAS</t>
  </si>
  <si>
    <t>heart</t>
  </si>
  <si>
    <t>M 0791</t>
  </si>
  <si>
    <t>M 0864</t>
  </si>
  <si>
    <t>M 0865</t>
  </si>
  <si>
    <t>M 0866</t>
  </si>
  <si>
    <t>M 0790</t>
  </si>
  <si>
    <t>V 0037</t>
  </si>
  <si>
    <t>Muscovy duck; Moschusente; Entenbrusfilet</t>
  </si>
  <si>
    <t>mallard; cooked</t>
  </si>
  <si>
    <t>M 0729</t>
  </si>
  <si>
    <t>M 0699</t>
  </si>
  <si>
    <t>M 0730</t>
  </si>
  <si>
    <t>M 0822</t>
  </si>
  <si>
    <t>M 0711</t>
  </si>
  <si>
    <t>M 0702</t>
  </si>
  <si>
    <t>M 0703</t>
  </si>
  <si>
    <t>M 0801</t>
  </si>
  <si>
    <t>M 0855</t>
  </si>
  <si>
    <t>M 0856</t>
  </si>
  <si>
    <t>Muscovy duck; Moschusente, frozen breast, France</t>
  </si>
  <si>
    <t>Egyptian goose, Nilgans, 2018</t>
  </si>
  <si>
    <t>Domestic pigeon; Taube (Brieftaube)</t>
  </si>
  <si>
    <t>common ostrich; Afrikanischer Strauß, meat cooked</t>
  </si>
  <si>
    <t>M 0744</t>
  </si>
  <si>
    <t>M 0753</t>
  </si>
  <si>
    <t>M 0814,1</t>
  </si>
  <si>
    <t>dromedary; Dromedar, Filet</t>
  </si>
  <si>
    <t>LGL Oberschleißheim &gt; CVUAS</t>
  </si>
  <si>
    <t>M 0715</t>
  </si>
  <si>
    <t>Poitou donkey; Poitou-Esel, 2017</t>
  </si>
  <si>
    <t>M 0811</t>
  </si>
  <si>
    <t>donkey; Poitou-Esel, 2019</t>
  </si>
  <si>
    <t>M 0676</t>
  </si>
  <si>
    <t>horse, Pferd, (American miniature horse)</t>
  </si>
  <si>
    <t>Rock Hyrax; Klippschliefer</t>
  </si>
  <si>
    <t>M 0741</t>
  </si>
  <si>
    <t>M 0120</t>
  </si>
  <si>
    <t>M 0742</t>
  </si>
  <si>
    <t>dog / Hund</t>
  </si>
  <si>
    <t>M 0685</t>
  </si>
  <si>
    <t>Europäischer Grauwolf</t>
  </si>
  <si>
    <t>M 0758</t>
  </si>
  <si>
    <t>M 0738</t>
  </si>
  <si>
    <t>M 0796</t>
  </si>
  <si>
    <t>M 0829</t>
  </si>
  <si>
    <t>M 0794.2</t>
  </si>
  <si>
    <t>M 0843</t>
  </si>
  <si>
    <t>M 0850</t>
  </si>
  <si>
    <t>Hirschgulasch geschnitten; NZL</t>
  </si>
  <si>
    <t>Hirschkalbsrücken</t>
  </si>
  <si>
    <t>Rotwild</t>
  </si>
  <si>
    <t>Damwildgulasch</t>
  </si>
  <si>
    <t>Damwildkeule mit Knochen</t>
  </si>
  <si>
    <t>Kamerunschaf</t>
  </si>
  <si>
    <t>M 0679</t>
  </si>
  <si>
    <t>M 0049</t>
  </si>
  <si>
    <t>Sheep</t>
  </si>
  <si>
    <t>Ziegenfleisch, Bauch</t>
  </si>
  <si>
    <t>M 0751</t>
  </si>
  <si>
    <t>Walliser Ziege</t>
  </si>
  <si>
    <t>M 0756.2</t>
  </si>
  <si>
    <t>M 0857</t>
  </si>
  <si>
    <t>M 0704</t>
  </si>
  <si>
    <t>M 0709</t>
  </si>
  <si>
    <t>M 0743</t>
  </si>
  <si>
    <t>M 0767</t>
  </si>
  <si>
    <t>M 0785</t>
  </si>
  <si>
    <t>M 0734</t>
  </si>
  <si>
    <t>M 0735</t>
  </si>
  <si>
    <t>M 0736</t>
  </si>
  <si>
    <t>M 0761</t>
  </si>
  <si>
    <t>M 0780</t>
  </si>
  <si>
    <t>rabbit- filet; Kaninchen</t>
  </si>
  <si>
    <t>label, sensorical</t>
  </si>
  <si>
    <t>Schlangenhalsschildkröte</t>
  </si>
  <si>
    <t>M 0051</t>
  </si>
  <si>
    <t>M 0847</t>
  </si>
  <si>
    <t>M 0800</t>
  </si>
  <si>
    <t>M 0831</t>
  </si>
  <si>
    <t>Kangaroo Stiploin</t>
  </si>
  <si>
    <t>M 0849</t>
  </si>
  <si>
    <t>Theropithecus gelada Meat 0849 CVUAS</t>
  </si>
  <si>
    <r>
      <t xml:space="preserve">    </t>
    </r>
    <r>
      <rPr>
        <b/>
        <sz val="36"/>
        <color theme="1"/>
        <rFont val="Calibri"/>
        <family val="2"/>
        <scheme val="minor"/>
      </rPr>
      <t xml:space="preserve">   MALDI - </t>
    </r>
    <r>
      <rPr>
        <b/>
        <sz val="36"/>
        <rFont val="Calibri"/>
        <family val="2"/>
        <scheme val="minor"/>
      </rPr>
      <t>Validation Spectra</t>
    </r>
  </si>
  <si>
    <t>Damaliscus</t>
  </si>
  <si>
    <t>pygargus</t>
  </si>
  <si>
    <t>M 0874</t>
  </si>
  <si>
    <t>bontebok / Buntbock</t>
  </si>
  <si>
    <t>CVUA-RRW&gt; CVUAS</t>
  </si>
  <si>
    <t>Damaliscus pygargus Meat 0874 CVUAS</t>
  </si>
  <si>
    <t>CVUA-RRW &gt; CVUAS</t>
  </si>
  <si>
    <t>M 0893</t>
  </si>
  <si>
    <t>M 0894</t>
  </si>
  <si>
    <t>M 0895</t>
  </si>
  <si>
    <t>M 0868</t>
  </si>
  <si>
    <t>M 0871</t>
  </si>
  <si>
    <t>M 0873</t>
  </si>
  <si>
    <t>Red deer; Hirschkeule</t>
  </si>
  <si>
    <t>Gänsekeule</t>
  </si>
  <si>
    <t>M 0879</t>
  </si>
  <si>
    <t>M 0877</t>
  </si>
  <si>
    <t>M 0870</t>
  </si>
  <si>
    <t>fallow deer meat, Damhirsch</t>
  </si>
  <si>
    <t>M 0904</t>
  </si>
  <si>
    <t>liver of calf;  Kalbsleber</t>
  </si>
  <si>
    <t>LMU München &gt; CVUAS</t>
  </si>
  <si>
    <t>Bos taurus (liver) Meat 0904 CVUAS</t>
  </si>
  <si>
    <t>good documented sample from slaughterhouse</t>
  </si>
  <si>
    <t>M 0910</t>
  </si>
  <si>
    <t>Bos taurus (liver) Meat 0910 CVUAS</t>
  </si>
  <si>
    <t>M 0867</t>
  </si>
  <si>
    <t>M 0875</t>
  </si>
  <si>
    <t>Ursus maritimus Meat 0875 CVUAS</t>
  </si>
  <si>
    <t>M 0886</t>
  </si>
  <si>
    <t>lagopus</t>
  </si>
  <si>
    <t>M 0878</t>
  </si>
  <si>
    <t>polar fox; Polarfuchs</t>
  </si>
  <si>
    <t>Vulpes lagopus Meat 0878 CVUAS</t>
  </si>
  <si>
    <t>M 0916</t>
  </si>
  <si>
    <t>alpaca liver; Alpaka Leber</t>
  </si>
  <si>
    <t>Vicugna pacos (liver) Meat 0916 CVUAS</t>
  </si>
  <si>
    <t>M 0917</t>
  </si>
  <si>
    <t>Vicugna pacos (liver) Meat 0917 CVUAS</t>
  </si>
  <si>
    <t>Charmosyna</t>
  </si>
  <si>
    <t>placentis</t>
  </si>
  <si>
    <t>M 0861</t>
  </si>
  <si>
    <t>Red-flanked lorikeet / Schönlori</t>
  </si>
  <si>
    <t>Charmosyna placentis placentis Meat 0861 CVUAS</t>
  </si>
  <si>
    <t>M 0863</t>
  </si>
  <si>
    <t>Spheniscus demersus Meat 0863 CVUAS</t>
  </si>
  <si>
    <t>Vulpes vulpes Meat 0877 CVUAS</t>
  </si>
  <si>
    <t>Crocodylus niloticus Meat 0886 CVUAS</t>
  </si>
  <si>
    <t>M 0888</t>
  </si>
  <si>
    <t>Rangifer tarandus Meat 0888 CVUAS</t>
  </si>
  <si>
    <t>Antidorcas</t>
  </si>
  <si>
    <t>marsupialis</t>
  </si>
  <si>
    <t>M 0890</t>
  </si>
  <si>
    <t>Springbok / Springbock</t>
  </si>
  <si>
    <t>Antidorcas marsupialis Meat 0890 CVUAS</t>
  </si>
  <si>
    <t>M 0918</t>
  </si>
  <si>
    <t>Trachypithecus auratus Meat 0918 CVUAS</t>
  </si>
  <si>
    <t>Syncerus</t>
  </si>
  <si>
    <t>caffer</t>
  </si>
  <si>
    <t>M 0929</t>
  </si>
  <si>
    <t>African buffalo; Kaffernbüffel</t>
  </si>
  <si>
    <t>Syncerus caffer Meat 0929 CVUAS</t>
  </si>
  <si>
    <t>muticus</t>
  </si>
  <si>
    <t>M 0947</t>
  </si>
  <si>
    <t>Green Peafowl; Ährenträgerpfau</t>
  </si>
  <si>
    <t>Pavo muticus Meat 0947 CVUAS</t>
  </si>
  <si>
    <t>nanus</t>
  </si>
  <si>
    <t>M 0927</t>
  </si>
  <si>
    <t>African forest buffalo; Rotbüffel</t>
  </si>
  <si>
    <t>Syncerus caffer nanus Meat 0927 CVUAS</t>
  </si>
  <si>
    <t>M 0949</t>
  </si>
  <si>
    <t>Pseudois nayaur Meat 0949 CVUAS</t>
  </si>
  <si>
    <t>CVUA-RRW: SL3a</t>
  </si>
  <si>
    <t>CVUA-RRW EL6; RRW20611/12</t>
  </si>
  <si>
    <t>CVUA-RRW: SL1</t>
  </si>
  <si>
    <t>CVUA-RRW: SL2</t>
  </si>
  <si>
    <t>CVUA-RRW: EL3a</t>
  </si>
  <si>
    <t>CVUA-RRW: WL10</t>
  </si>
  <si>
    <t>CVUA-RRW: LR2a</t>
  </si>
  <si>
    <t>CVUA-RRW: EL6; RRW20611/12</t>
  </si>
  <si>
    <t>CVUA-RRW: HL1</t>
  </si>
  <si>
    <t>CVUA-RRW: HL2</t>
  </si>
  <si>
    <t>CVUA-RRW: SL4a</t>
  </si>
  <si>
    <t>Phasianus</t>
  </si>
  <si>
    <t>colchicus</t>
  </si>
  <si>
    <t>M 0876</t>
  </si>
  <si>
    <t>Common Pheasant/ Fasan</t>
  </si>
  <si>
    <t>Phasianus colchicus Meat 0876 CVUAS</t>
  </si>
  <si>
    <t>Dendrolagus</t>
  </si>
  <si>
    <t>goodfellowi</t>
  </si>
  <si>
    <t>M 0881</t>
  </si>
  <si>
    <t>Goodfellow's Tree-kangaroo; Goodfellow-Baumkänguru</t>
  </si>
  <si>
    <t>Dendrolagus goodfellowi Meat 0881 CVUAS</t>
  </si>
  <si>
    <t>M 0887</t>
  </si>
  <si>
    <t>Perdix perdix Meat 0887 CVUAS</t>
  </si>
  <si>
    <t>CVUA-RRW: WG1a</t>
  </si>
  <si>
    <t>CVUA-RRW: EL1</t>
  </si>
  <si>
    <t>CVUA-RRW: WG2</t>
  </si>
  <si>
    <t>M 0932</t>
  </si>
  <si>
    <t>Redunca fulvorufula Meat 0932 CVUAS</t>
  </si>
  <si>
    <t>Rucervus</t>
  </si>
  <si>
    <t>eldii</t>
  </si>
  <si>
    <t>thamin</t>
  </si>
  <si>
    <t>M 0951</t>
  </si>
  <si>
    <t>Eld's deer / Thamin / Burma-Leierhirsch</t>
  </si>
  <si>
    <t>Rucervus eldii thamin Meat 0951 CVUAS</t>
  </si>
  <si>
    <t>cycloceros</t>
  </si>
  <si>
    <t>M 0935</t>
  </si>
  <si>
    <t>Urial / Kreishornschaf</t>
  </si>
  <si>
    <t>Ovis aries cycloceros Meat 0935 CVUAS</t>
  </si>
  <si>
    <t>M 0950</t>
  </si>
  <si>
    <t>Kobus ellipsiprymnus Meat 0950 CVUAS</t>
  </si>
  <si>
    <t>Artiodactyla</t>
  </si>
  <si>
    <t>Moschidae</t>
  </si>
  <si>
    <t>Moschus</t>
  </si>
  <si>
    <t>moschiferus</t>
  </si>
  <si>
    <t>M 0934</t>
  </si>
  <si>
    <t>Moschus moschiferus Meat 0934 CVUAS</t>
  </si>
  <si>
    <t>Siberian musk deer; Sibirisches Moschustier</t>
  </si>
  <si>
    <t>M 0939</t>
  </si>
  <si>
    <t>Rangifer tarandus Meat 0939 CVUAS</t>
  </si>
  <si>
    <t>Order</t>
  </si>
  <si>
    <t>Giraffidae</t>
  </si>
  <si>
    <t>Family</t>
  </si>
  <si>
    <t>Chelonoidis</t>
  </si>
  <si>
    <t>M 0938</t>
  </si>
  <si>
    <t>Charles Island Giant Tortoise; Galapagos Riesenschildkröte</t>
  </si>
  <si>
    <t>Chelonoidis nigra Meat 0938 CVUAS</t>
  </si>
  <si>
    <t>M 0940</t>
  </si>
  <si>
    <t>Macaca sylvanus Meat 0940 CVUAS</t>
  </si>
  <si>
    <t>M 0941</t>
  </si>
  <si>
    <t>Ursus arctos Meat 0941 CVUAS</t>
  </si>
  <si>
    <t>Tremarctos</t>
  </si>
  <si>
    <t>ornatus</t>
  </si>
  <si>
    <t>M 0928</t>
  </si>
  <si>
    <t>Spectacled Bear; Brillenbär</t>
  </si>
  <si>
    <t>Tremarctos ornatus Meat 0928 CVUAS</t>
  </si>
  <si>
    <t>Caprimulgiformes </t>
  </si>
  <si>
    <t>Eurypygiformes </t>
  </si>
  <si>
    <t>Leptosomiformes </t>
  </si>
  <si>
    <t>Mesitornithiformes </t>
  </si>
  <si>
    <t>Musophagiformes </t>
  </si>
  <si>
    <t>Nyctibiiformes </t>
  </si>
  <si>
    <t>Opisthocomiformes </t>
  </si>
  <si>
    <t>Otidiformes </t>
  </si>
  <si>
    <t>Steatornithiformes </t>
  </si>
  <si>
    <t>Apodiformes</t>
  </si>
  <si>
    <t>Apterygiformes</t>
  </si>
  <si>
    <t>Cuculiformes</t>
  </si>
  <si>
    <t>Cariamiformes</t>
  </si>
  <si>
    <t>Trogoniformes</t>
  </si>
  <si>
    <t>Cuculiformes </t>
  </si>
  <si>
    <t>Piciformes</t>
  </si>
  <si>
    <t>Parrots</t>
  </si>
  <si>
    <t>Tinamiformes</t>
  </si>
  <si>
    <t>Suliformes</t>
  </si>
  <si>
    <t>Podicipediformes</t>
  </si>
  <si>
    <t>Procellariiformes</t>
  </si>
  <si>
    <t>Pteroclidiformes</t>
  </si>
  <si>
    <t>Gaviiformes</t>
  </si>
  <si>
    <t>Phaethontiformes</t>
  </si>
  <si>
    <t>isabellinus</t>
  </si>
  <si>
    <t>M 0930</t>
  </si>
  <si>
    <t>Central Asian lynx; Zentralasiatischer Luchs</t>
  </si>
  <si>
    <t>Lynx lynx isabellinus Meat 0930 CVUAS</t>
  </si>
  <si>
    <t>M 0931</t>
  </si>
  <si>
    <t>Passer domesticus Meat 0931 CVUAS</t>
  </si>
  <si>
    <t>Geoemydidae</t>
  </si>
  <si>
    <t>Class</t>
  </si>
  <si>
    <t>Species</t>
  </si>
  <si>
    <t>Sagittariidae</t>
  </si>
  <si>
    <t>M 0923</t>
  </si>
  <si>
    <t>Sagittarius</t>
  </si>
  <si>
    <t>serpentarius</t>
  </si>
  <si>
    <t>Secretarybird; Sekretär</t>
  </si>
  <si>
    <t>Sagittarius serpentarius Meat 0923 CVUAS</t>
  </si>
  <si>
    <t>margarita</t>
  </si>
  <si>
    <t>M 0924</t>
  </si>
  <si>
    <t>Sand cat; Sandkatze</t>
  </si>
  <si>
    <t>Felis margarita Meat 0924 CVUAS</t>
  </si>
  <si>
    <t>vicugna</t>
  </si>
  <si>
    <t>M 0814.2</t>
  </si>
  <si>
    <t>dromedary; Dromedar, Keule</t>
  </si>
  <si>
    <t>M 0840</t>
  </si>
  <si>
    <t>M 0869</t>
  </si>
  <si>
    <t>M 0896</t>
  </si>
  <si>
    <t>M 0897</t>
  </si>
  <si>
    <t>M 0898</t>
  </si>
  <si>
    <t>M 0901</t>
  </si>
  <si>
    <t>M 0902</t>
  </si>
  <si>
    <t>Geokichla</t>
  </si>
  <si>
    <t>sibirica</t>
  </si>
  <si>
    <t>M 0925</t>
  </si>
  <si>
    <t>Siberian thrush / Schieferdrossel</t>
  </si>
  <si>
    <t>Turdus merula Meat 0042 CVUAS</t>
  </si>
  <si>
    <t>Geokichla sibirica Meat 0925 CVUAS</t>
  </si>
  <si>
    <t>Trachemys</t>
  </si>
  <si>
    <t>scripta</t>
  </si>
  <si>
    <t>M 0926</t>
  </si>
  <si>
    <t>Yellow-bellied Slider; Gelbbauch-/-wangen-Schmuckschildkröte</t>
  </si>
  <si>
    <t>Trachemys scripta scripta Meat 0926 CVUAS</t>
  </si>
  <si>
    <t>Emydidae</t>
  </si>
  <si>
    <t>Heterohyrax</t>
  </si>
  <si>
    <t>brucei</t>
  </si>
  <si>
    <t>M 0944</t>
  </si>
  <si>
    <t>Yellow-spotted Rock Hyrax; Buschschliefer</t>
  </si>
  <si>
    <t>Heterohyrax brucei Meat 0944 CVUAS</t>
  </si>
  <si>
    <t>Speothos</t>
  </si>
  <si>
    <t>venaticus</t>
  </si>
  <si>
    <t>M 0945</t>
  </si>
  <si>
    <t>Bush dog; Waldhund</t>
  </si>
  <si>
    <t>Speothos venaticus Meat 0945 CVUAS</t>
  </si>
  <si>
    <t>boyciana</t>
  </si>
  <si>
    <t>M 0946</t>
  </si>
  <si>
    <t>Oriental Stork; Schwarzschnabelstorch</t>
  </si>
  <si>
    <t>Ciconia boyciana Meat 0946 CVUAS</t>
  </si>
  <si>
    <t>Hyaenidae</t>
  </si>
  <si>
    <t>Hyaena</t>
  </si>
  <si>
    <t>M 0952</t>
  </si>
  <si>
    <t>Striped Hyena; Streifenhyäne</t>
  </si>
  <si>
    <t>Hyaena hyaena Meat 0952 CVUAS</t>
  </si>
  <si>
    <t>M 0839</t>
  </si>
  <si>
    <t>Meles meles Meat 0839 CVUAS</t>
  </si>
  <si>
    <t>M 0899</t>
  </si>
  <si>
    <t>Saimiri boliviensis Meat 0899 CVUAS</t>
  </si>
  <si>
    <t>hyaena</t>
  </si>
  <si>
    <t>Bovinae</t>
  </si>
  <si>
    <t xml:space="preserve">   MALDI-UP extract</t>
  </si>
  <si>
    <t>validity</t>
  </si>
  <si>
    <t>Sus scrofa scrofa Meat 005 CVUAS</t>
  </si>
  <si>
    <t>Bos taurus Meat 0004 d15 CVUAS</t>
  </si>
  <si>
    <t>Coturnix coturnix (Brust) Meat 020 CVUAS</t>
  </si>
  <si>
    <t>Meleagris gallopavo Meat 0022 CVUAS</t>
  </si>
  <si>
    <t>Sus scrofa domestica Meat 037 d12 CVUAS</t>
  </si>
  <si>
    <t>Nymphicus hollandicus Meat 0034 CVUAS</t>
  </si>
  <si>
    <t>Serinus canaria domestica Meat 0041 CVUAS</t>
  </si>
  <si>
    <t>Turdus merula Meat 0042</t>
  </si>
  <si>
    <t>Anser anser (Brust) Meat 043 CVUAS</t>
  </si>
  <si>
    <t>Anser anser Meat 057 CVUAS</t>
  </si>
  <si>
    <t>Coracias caudatus Meat 0044 CVUAS</t>
  </si>
  <si>
    <t>Ovis aries Meat 0049 CVUAS</t>
  </si>
  <si>
    <t>Bos taurus Meat 0004 d12 CVUAS</t>
  </si>
  <si>
    <t>Chelodina sp Meat 0051 CVUAS</t>
  </si>
  <si>
    <t>Bos taurus</t>
  </si>
  <si>
    <t>Bos taurus Meat 0004 d6 CVUAS</t>
  </si>
  <si>
    <t>Ovis aries</t>
  </si>
  <si>
    <t>Meleagris gallopavo</t>
  </si>
  <si>
    <t>Sus scrofa (Jungsau) d8 Meat 037 CVUAS</t>
  </si>
  <si>
    <t>Sus scrofa (Jungsau) d11 Meat 037 CVUAS</t>
  </si>
  <si>
    <t>Sus scrofa domestica Meat 0037 d13 CVUAS</t>
  </si>
  <si>
    <t>Felis silvestris catus Meat 0059 CVUAS</t>
  </si>
  <si>
    <t>Antilope cervicapra Meat 0701 CVUAS</t>
  </si>
  <si>
    <t>Macropus rufogriseus rufogriseus Meat 0073 CVUAS</t>
  </si>
  <si>
    <t>Cervus elaphus Meat 0629 CVUAS</t>
  </si>
  <si>
    <t>Procyon lotor Meat 0120 CVUAS</t>
  </si>
  <si>
    <t>Gallus gallus</t>
  </si>
  <si>
    <t>Bubalus arnee f. bubalis Meat 0206 CVUAS</t>
  </si>
  <si>
    <t>Tiger</t>
  </si>
  <si>
    <t>Martes sp. Meat 0835 CVUAS</t>
  </si>
  <si>
    <t>Struthio camelus Meat 0630 CVUAS</t>
  </si>
  <si>
    <t>Anas platyrhynchos Meat 0790 CVUAS</t>
  </si>
  <si>
    <t>Crocodylus porosus Meat 0760 CVUAS</t>
  </si>
  <si>
    <t>Kaka</t>
  </si>
  <si>
    <t>M 0814.1</t>
  </si>
  <si>
    <t>Capra (genus)</t>
  </si>
  <si>
    <t>Equus (genus)</t>
  </si>
  <si>
    <t>Anatidae (family)</t>
  </si>
  <si>
    <t>Leporidae (family)</t>
  </si>
  <si>
    <t>Cervidae (family)</t>
  </si>
  <si>
    <t>score value</t>
  </si>
  <si>
    <t>1. + 2. Hit (&gt;2)</t>
  </si>
  <si>
    <t>Sus scofa</t>
  </si>
  <si>
    <t>Macropodidae (family)</t>
  </si>
  <si>
    <t>Result</t>
  </si>
  <si>
    <t>first hit</t>
  </si>
  <si>
    <t>second hit</t>
  </si>
  <si>
    <t>Sum</t>
  </si>
  <si>
    <t xml:space="preserve">OSextr </t>
  </si>
  <si>
    <t xml:space="preserve">precipitation &gt; OSextr </t>
  </si>
  <si>
    <t>sample preparation</t>
  </si>
  <si>
    <t>List of database-entries</t>
  </si>
  <si>
    <t>flesh, steak</t>
  </si>
  <si>
    <t>Rind, calv</t>
  </si>
  <si>
    <t>Rind, calv, Fleckvieh</t>
  </si>
  <si>
    <t>Rind, calv, Holstein Schwarzbunt</t>
  </si>
  <si>
    <t>Rind, Limousin</t>
  </si>
  <si>
    <t>Rind, Uckermärker-Fresser</t>
  </si>
  <si>
    <t>flesh, food sample, part 1</t>
  </si>
  <si>
    <t>flesh, food sample, part 2</t>
  </si>
  <si>
    <t>flesh, food sample, part 3</t>
  </si>
  <si>
    <t>flesh, food sample, part 5</t>
  </si>
  <si>
    <t>flesh, food sample, part 6</t>
  </si>
  <si>
    <t>flesh, animal &gt;1year</t>
  </si>
  <si>
    <t>n (MSP)</t>
  </si>
  <si>
    <t>n species</t>
  </si>
  <si>
    <t>Birds</t>
  </si>
  <si>
    <t>https://maldi-up@ua.bw.de</t>
  </si>
  <si>
    <t xml:space="preserve">extract of MALDI-UP 01.05.2020   </t>
  </si>
  <si>
    <t>Hawks</t>
  </si>
  <si>
    <t>Griffon Vulture</t>
  </si>
  <si>
    <t>White-backed Vulture</t>
  </si>
  <si>
    <t>Red Kite</t>
  </si>
  <si>
    <t>Black Kite</t>
  </si>
  <si>
    <t>Common Buzzard</t>
  </si>
  <si>
    <t>Rüppel's Vulture</t>
  </si>
  <si>
    <t>Northern Goshawk</t>
  </si>
  <si>
    <t>Cinereous Vulture</t>
  </si>
  <si>
    <t>White-tailed Eagle</t>
  </si>
  <si>
    <t>Secretarybird</t>
  </si>
  <si>
    <t>Ducks, Geese, Screamers, Swans, Waterfowl</t>
  </si>
  <si>
    <t>Greylag Goose</t>
  </si>
  <si>
    <t>Mute Swan</t>
  </si>
  <si>
    <t>Brasilian Teal</t>
  </si>
  <si>
    <t>Northern Pintale</t>
  </si>
  <si>
    <t>Mallard</t>
  </si>
  <si>
    <t>Bailkal Teal</t>
  </si>
  <si>
    <t>Eurasian Teal</t>
  </si>
  <si>
    <t>Muscovy Duck</t>
  </si>
  <si>
    <t>Egyptian Goose</t>
  </si>
  <si>
    <t>Knob-billed Duck</t>
  </si>
  <si>
    <t>Spectacled Eider</t>
  </si>
  <si>
    <t>White-headed Duck</t>
  </si>
  <si>
    <t>Ducks, Geese, Swans</t>
  </si>
  <si>
    <t>Eagles, Hawks, Kites</t>
  </si>
  <si>
    <t>Hornbills, Hoopoes</t>
  </si>
  <si>
    <t>Northern Ground Hornbills</t>
  </si>
  <si>
    <t>Ground Hornbills</t>
  </si>
  <si>
    <t>Cassowaries, Emus</t>
  </si>
  <si>
    <t>Emus</t>
  </si>
  <si>
    <t>Shore Birds, Gulls, Alcids, Plovers, Oystercatchers</t>
  </si>
  <si>
    <t>Plovers</t>
  </si>
  <si>
    <t>Bush Ston- curlew</t>
  </si>
  <si>
    <t>Thick-Knees, Stone-curlews</t>
  </si>
  <si>
    <t>Gulls, Terns</t>
  </si>
  <si>
    <t>Northern Lapwing</t>
  </si>
  <si>
    <t>Storks</t>
  </si>
  <si>
    <t>White Stork</t>
  </si>
  <si>
    <t>Oriental Stork</t>
  </si>
  <si>
    <t>Abdim's Stork</t>
  </si>
  <si>
    <t>Black Stork</t>
  </si>
  <si>
    <t>Blue-naped Mousebird</t>
  </si>
  <si>
    <t>Doves, Pigeons</t>
  </si>
  <si>
    <t>Red Fox</t>
  </si>
  <si>
    <t>Cats</t>
  </si>
  <si>
    <t>Polar Fox</t>
  </si>
  <si>
    <t>Cattle</t>
  </si>
  <si>
    <t>American Bison</t>
  </si>
  <si>
    <t>Yak</t>
  </si>
  <si>
    <t>MSP</t>
  </si>
  <si>
    <t>including entries from:</t>
  </si>
  <si>
    <t xml:space="preserve">  no of single spectra</t>
  </si>
  <si>
    <t>Name according ITIS</t>
  </si>
  <si>
    <t>Common Wood Pigeon</t>
  </si>
  <si>
    <t>Rock Pigeon / Feral Pigeon</t>
  </si>
  <si>
    <t>Laughing Dove</t>
  </si>
  <si>
    <t>Diamand Dove</t>
  </si>
  <si>
    <t>Beautiful Fruit Dove</t>
  </si>
  <si>
    <t>Lilac-breasted Roller</t>
  </si>
  <si>
    <t>Kingfisher, Rollers</t>
  </si>
  <si>
    <t>Rollers</t>
  </si>
  <si>
    <t>Falconiforms</t>
  </si>
  <si>
    <t>Caracaras, Falcons</t>
  </si>
  <si>
    <t>Peregrine Falcon</t>
  </si>
  <si>
    <t>Eurasian Kestrel</t>
  </si>
  <si>
    <t>Striated Caracara</t>
  </si>
  <si>
    <t>Gallinacaeus Birds</t>
  </si>
  <si>
    <t>Cranes, Rails</t>
  </si>
  <si>
    <t>Perching Birds</t>
  </si>
  <si>
    <t>Pelicans, Ibises, Herons</t>
  </si>
  <si>
    <t>Flamingos</t>
  </si>
  <si>
    <t>Penguins</t>
  </si>
  <si>
    <t>Rheas</t>
  </si>
  <si>
    <t>Owls, Goatsuckers</t>
  </si>
  <si>
    <t>Ostriches</t>
  </si>
  <si>
    <t xml:space="preserve">Partridges, Turkeys, Grouse, Pheasants, quail, </t>
  </si>
  <si>
    <t>Ocellated Turkey</t>
  </si>
  <si>
    <t>Common Turkey</t>
  </si>
  <si>
    <t>Grey Partridge</t>
  </si>
  <si>
    <t>Common Quail</t>
  </si>
  <si>
    <t>Japanese Quail</t>
  </si>
  <si>
    <t>Harlequin Quail</t>
  </si>
  <si>
    <t>Blue-breased Quail</t>
  </si>
  <si>
    <t>Common Peafowl</t>
  </si>
  <si>
    <t>Green Peafowl</t>
  </si>
  <si>
    <t>Ring-necked Pheasant</t>
  </si>
  <si>
    <t>Red Junglefowl / Chicken</t>
  </si>
  <si>
    <t>Temminick's Tragopan</t>
  </si>
  <si>
    <t>Golden Phaesant</t>
  </si>
  <si>
    <t>Himalayan Snowcock</t>
  </si>
  <si>
    <t>Cranes</t>
  </si>
  <si>
    <t>Coots, Rails</t>
  </si>
  <si>
    <t>Eurasian Coot</t>
  </si>
  <si>
    <t>Common Moorhen</t>
  </si>
  <si>
    <t>Grey Heron</t>
  </si>
  <si>
    <t>Purple Heron</t>
  </si>
  <si>
    <t>Common Ostrich</t>
  </si>
  <si>
    <t>Great Tit</t>
  </si>
  <si>
    <t>Roe Deer</t>
  </si>
  <si>
    <t>Fallow Deer</t>
  </si>
  <si>
    <t>Goat</t>
  </si>
  <si>
    <t>Atlantic Canary</t>
  </si>
  <si>
    <t>Japanese Crane</t>
  </si>
  <si>
    <t>Greater Rhea</t>
  </si>
  <si>
    <t>White-naped Crane</t>
  </si>
  <si>
    <t>Common Raven</t>
  </si>
  <si>
    <t>Carion Crow</t>
  </si>
  <si>
    <t>Rook</t>
  </si>
  <si>
    <t>Crows</t>
  </si>
  <si>
    <t>Eurasian Blackbird</t>
  </si>
  <si>
    <t>Sibirian Thrush</t>
  </si>
  <si>
    <t>House Sparrow</t>
  </si>
  <si>
    <t>Odd-toed Ungulates</t>
  </si>
  <si>
    <t>Even-toet Ungulates</t>
  </si>
  <si>
    <t>Northern Cardinal</t>
  </si>
  <si>
    <t>African Penguin</t>
  </si>
  <si>
    <t>Humboldt Penguin</t>
  </si>
  <si>
    <t>Magellanic Penguin</t>
  </si>
  <si>
    <t>aegyptiaca</t>
  </si>
  <si>
    <t>red: not in accordance with the expectation for the species level</t>
  </si>
  <si>
    <t>Grey Gull</t>
  </si>
  <si>
    <t>Waxbills, Munias</t>
  </si>
  <si>
    <t>African Silverbill</t>
  </si>
  <si>
    <t>Star Finch</t>
  </si>
  <si>
    <t>Green-winged Pytilla</t>
  </si>
  <si>
    <t>Purple Grenadier</t>
  </si>
  <si>
    <t>Finches</t>
  </si>
  <si>
    <t>Violaceous Euphonia</t>
  </si>
  <si>
    <t>Old World Flycatchers</t>
  </si>
  <si>
    <t>Snowy-crowned Robin-Chat</t>
  </si>
  <si>
    <t>Chickadees, Titmice,Tits</t>
  </si>
  <si>
    <t>Sunbirds</t>
  </si>
  <si>
    <t>Variable Sunbird</t>
  </si>
  <si>
    <t>Cinnyris</t>
  </si>
  <si>
    <t>Social Weaver</t>
  </si>
  <si>
    <t>Sparrows, Weavers</t>
  </si>
  <si>
    <t>Tanagers</t>
  </si>
  <si>
    <t>Brazilian Tanager</t>
  </si>
  <si>
    <t>Thrushes</t>
  </si>
  <si>
    <t>Herons</t>
  </si>
  <si>
    <t>Mousebirds</t>
  </si>
  <si>
    <t>American Famingo</t>
  </si>
  <si>
    <t>Greater Flamingo</t>
  </si>
  <si>
    <t>Striated Heron</t>
  </si>
  <si>
    <t>Pelicans</t>
  </si>
  <si>
    <t>Spot-billed Pelican</t>
  </si>
  <si>
    <t>Ibises, Sponbills</t>
  </si>
  <si>
    <t>Scarlet Ibis</t>
  </si>
  <si>
    <t>Northern Gannet</t>
  </si>
  <si>
    <t>Gannets</t>
  </si>
  <si>
    <t>Cormorants</t>
  </si>
  <si>
    <t>Eurasian Eagle-Owl</t>
  </si>
  <si>
    <t>Snowy Owl</t>
  </si>
  <si>
    <t>Great Grey Owl</t>
  </si>
  <si>
    <t>Owls</t>
  </si>
  <si>
    <t>Cockatiel</t>
  </si>
  <si>
    <t>Salmon-crested Cockatoo</t>
  </si>
  <si>
    <t>Red-vented Cockatoo</t>
  </si>
  <si>
    <t>Galah</t>
  </si>
  <si>
    <t>Gray Parrot</t>
  </si>
  <si>
    <t>Hooded Parrot</t>
  </si>
  <si>
    <t>Lord Derby's Parakeet</t>
  </si>
  <si>
    <t>Senegal Parrot</t>
  </si>
  <si>
    <t>Crimson Rosella</t>
  </si>
  <si>
    <t>Eastern Rosella</t>
  </si>
  <si>
    <t>Blue-and-yellow Macaw</t>
  </si>
  <si>
    <t>Hyacinth Macaw</t>
  </si>
  <si>
    <t>Cloncurry Parrot</t>
  </si>
  <si>
    <t>Red-flanked Lorikeet</t>
  </si>
  <si>
    <t>Red-crowned Parakeet</t>
  </si>
  <si>
    <t>Eclectus Parrot</t>
  </si>
  <si>
    <t>Budgerigar</t>
  </si>
  <si>
    <t>Blue-fronted Amazon</t>
  </si>
  <si>
    <t>Vinaceous-breasted Amazon</t>
  </si>
  <si>
    <t>Lovebird sp.</t>
  </si>
  <si>
    <t>Eurasian Hoopoe</t>
  </si>
  <si>
    <t>Hoopoes</t>
  </si>
  <si>
    <t>Barbary Sheep</t>
  </si>
  <si>
    <t>Springbok</t>
  </si>
  <si>
    <t>Blackbuck</t>
  </si>
  <si>
    <t>European Bison</t>
  </si>
  <si>
    <t>Domestic Asian water buffalo</t>
  </si>
  <si>
    <t>Alpine Ibex</t>
  </si>
  <si>
    <t>Markhor</t>
  </si>
  <si>
    <t>Bharal</t>
  </si>
  <si>
    <t>Mountain Reedbuck</t>
  </si>
  <si>
    <t>Greater Kudu</t>
  </si>
  <si>
    <t>Lesser Kudu</t>
  </si>
  <si>
    <t>Common Eland</t>
  </si>
  <si>
    <t>African Buffalo</t>
  </si>
  <si>
    <t>Natal Red Duiker</t>
  </si>
  <si>
    <t>Bluwildebeest</t>
  </si>
  <si>
    <t>Goitered Gazell</t>
  </si>
  <si>
    <t>Rhim Gazell</t>
  </si>
  <si>
    <t>Bontebok</t>
  </si>
  <si>
    <t>Waterbuck</t>
  </si>
  <si>
    <t>Scimitar-horned Oryx</t>
  </si>
  <si>
    <t>Elk</t>
  </si>
  <si>
    <t>Reindeer</t>
  </si>
  <si>
    <t>Eld's Deer</t>
  </si>
  <si>
    <t>Timor deer</t>
  </si>
  <si>
    <t>Red Deer</t>
  </si>
  <si>
    <t>Sika Deer</t>
  </si>
  <si>
    <t>Somali Giraffe</t>
  </si>
  <si>
    <t>Siberian Musk Deer</t>
  </si>
  <si>
    <t>domestic pig; Lama</t>
  </si>
  <si>
    <t>Llama</t>
  </si>
  <si>
    <t>Bactrian camel</t>
  </si>
  <si>
    <t>Dromedary</t>
  </si>
  <si>
    <t>Domestic Pig / Wild Boar</t>
  </si>
  <si>
    <t>Alpaca</t>
  </si>
  <si>
    <t>Donkey</t>
  </si>
  <si>
    <t>Grevy's Zebra</t>
  </si>
  <si>
    <t>Hartmann's zebra</t>
  </si>
  <si>
    <t>Kulan, Onager</t>
  </si>
  <si>
    <t>Przewalski's horse</t>
  </si>
  <si>
    <t>Horse</t>
  </si>
  <si>
    <t>Plains Zebra</t>
  </si>
  <si>
    <t>Indian One-horned Rhinoceros</t>
  </si>
  <si>
    <t>Indian One-horned Rhinoceros; Feldhase</t>
  </si>
  <si>
    <t>European Hare</t>
  </si>
  <si>
    <t>Mountain Hare</t>
  </si>
  <si>
    <t>Rabbit</t>
  </si>
  <si>
    <t>Horses, Donkeys</t>
  </si>
  <si>
    <t>Red Panda</t>
  </si>
  <si>
    <t>Grey Wolf; Domestic Dog</t>
  </si>
  <si>
    <t>Bush Dog</t>
  </si>
  <si>
    <t>Corsac Fox</t>
  </si>
  <si>
    <t>Fennek Fox</t>
  </si>
  <si>
    <t>Cheetah</t>
  </si>
  <si>
    <t>Sand Cat</t>
  </si>
  <si>
    <t>Asiatic Golden Cat</t>
  </si>
  <si>
    <t>Eurasian Lynx</t>
  </si>
  <si>
    <t>Canadian Lynx</t>
  </si>
  <si>
    <t>Wild Cat; Domestic Cat</t>
  </si>
  <si>
    <t>Lion</t>
  </si>
  <si>
    <t>Clouded Leopard</t>
  </si>
  <si>
    <t>Leopard</t>
  </si>
  <si>
    <t>Snow Leopard</t>
  </si>
  <si>
    <t>Striped Hyena</t>
  </si>
  <si>
    <t>European Badger</t>
  </si>
  <si>
    <t>Beech Marten</t>
  </si>
  <si>
    <t>South American Fur Seal</t>
  </si>
  <si>
    <t>California Sea Lion</t>
  </si>
  <si>
    <t>Common Seal</t>
  </si>
  <si>
    <t>Coati</t>
  </si>
  <si>
    <t>Racoon</t>
  </si>
  <si>
    <t>Sloth Bear</t>
  </si>
  <si>
    <t>Spectacled Bear</t>
  </si>
  <si>
    <t>Polar Bear</t>
  </si>
  <si>
    <t>Asian Black Bear</t>
  </si>
  <si>
    <t>Brown Bear</t>
  </si>
  <si>
    <t>Bears</t>
  </si>
  <si>
    <t>Carnivors</t>
  </si>
  <si>
    <t>Meerkat</t>
  </si>
  <si>
    <t>Southern Two-toed Sloth</t>
  </si>
  <si>
    <t>Southern Tamandua</t>
  </si>
  <si>
    <t>Large Flying Fox</t>
  </si>
  <si>
    <t>Chimpanzee</t>
  </si>
  <si>
    <t>Orangutan</t>
  </si>
  <si>
    <t>Lowland Gorilla</t>
  </si>
  <si>
    <t>White-handed Gibbon</t>
  </si>
  <si>
    <t>Variegated Spider Monkey</t>
  </si>
  <si>
    <t>Golden-headed Lion Tamarin</t>
  </si>
  <si>
    <t>Emperor Tamarin</t>
  </si>
  <si>
    <t>Red-handed Tamarin</t>
  </si>
  <si>
    <t>Roloway Monkey</t>
  </si>
  <si>
    <t>Barbary Ape</t>
  </si>
  <si>
    <t>Japanese Macaque</t>
  </si>
  <si>
    <t>Gelada</t>
  </si>
  <si>
    <t>Javan Langur</t>
  </si>
  <si>
    <t>Black-capped Squirrel Monkey</t>
  </si>
  <si>
    <t>Rodents</t>
  </si>
  <si>
    <t>Bats</t>
  </si>
  <si>
    <t>New World Monkeys</t>
  </si>
  <si>
    <t>Marmosets, Tamarins</t>
  </si>
  <si>
    <t>Old World Monkeys</t>
  </si>
  <si>
    <t>Gibbons</t>
  </si>
  <si>
    <t>Naked Mole-rat</t>
  </si>
  <si>
    <t>Eurasian Beaver</t>
  </si>
  <si>
    <t>Canadian Beaver</t>
  </si>
  <si>
    <t>Guinea Pig</t>
  </si>
  <si>
    <t>Greater Guinea Pig</t>
  </si>
  <si>
    <t>Indian Crested Porcupine</t>
  </si>
  <si>
    <t>Patagonian Mara</t>
  </si>
  <si>
    <t>Norway Rat</t>
  </si>
  <si>
    <t>Red Squirill</t>
  </si>
  <si>
    <t>Yellow-spotted Rock Hyrax</t>
  </si>
  <si>
    <t>Rock Hyrax</t>
  </si>
  <si>
    <t>Southern Three-banded Armadillo</t>
  </si>
  <si>
    <t>Greater White-toothed Shrew</t>
  </si>
  <si>
    <t>Goodfellow's Tree-kangaroo</t>
  </si>
  <si>
    <t>Eastern Grey Kangaroo</t>
  </si>
  <si>
    <t>Wallaroo</t>
  </si>
  <si>
    <t>Red-necked Wallaby</t>
  </si>
  <si>
    <t>Red Kangaroo</t>
  </si>
  <si>
    <t>Kangaroos</t>
  </si>
  <si>
    <t>Broad-snouted Caiman</t>
  </si>
  <si>
    <t>Cuvier's Smooth-fronted Caiman</t>
  </si>
  <si>
    <t>Nile Crocodile</t>
  </si>
  <si>
    <t>Saltwater Crocodile</t>
  </si>
  <si>
    <t>Hermann's Tortoise</t>
  </si>
  <si>
    <t>Charles Island Giant Tortoise</t>
  </si>
  <si>
    <t>Chinese Three-keeled Pond Turtle</t>
  </si>
  <si>
    <t>Yellow-bellied Slider</t>
  </si>
  <si>
    <t>Pig-nosed Turtle</t>
  </si>
  <si>
    <t>Giant Snake-necked Turtle</t>
  </si>
  <si>
    <t>Eastern Water Dragon</t>
  </si>
  <si>
    <t>Bearded Dragon</t>
  </si>
  <si>
    <t>Panther Chameleon</t>
  </si>
  <si>
    <t>South American Rattlesnake</t>
  </si>
  <si>
    <t>Indian Python</t>
  </si>
  <si>
    <t>Four-lined Snake</t>
  </si>
  <si>
    <t>Guatemalan Milk Snake</t>
  </si>
  <si>
    <t>Vipers</t>
  </si>
  <si>
    <t>Pythons</t>
  </si>
  <si>
    <t>Colubrids</t>
  </si>
  <si>
    <t>Chameleons</t>
  </si>
  <si>
    <t>Boas</t>
  </si>
  <si>
    <t>Boa constrictor / Common Boa</t>
  </si>
  <si>
    <t>Squamates</t>
  </si>
  <si>
    <t>True Crocodiles</t>
  </si>
  <si>
    <t>Crocodiles</t>
  </si>
  <si>
    <t>Allogators, Caimans</t>
  </si>
  <si>
    <t>Reptils</t>
  </si>
  <si>
    <t>Armadillos</t>
  </si>
  <si>
    <t>Shrews</t>
  </si>
  <si>
    <t>Eulipotyphla</t>
  </si>
  <si>
    <t>Shrews, Hedgehogs, Moonrats</t>
  </si>
  <si>
    <t>vsp</t>
  </si>
  <si>
    <t>n (vsp)</t>
  </si>
  <si>
    <t>Validation-Spectra (vsp)</t>
  </si>
  <si>
    <t>Reference spectra (MSP)</t>
  </si>
  <si>
    <t>Mammals</t>
  </si>
  <si>
    <t>Turtles / Tortoises</t>
  </si>
  <si>
    <t>Wood Mouse</t>
  </si>
  <si>
    <t>Chinchillas</t>
  </si>
  <si>
    <t>Hyraxes</t>
  </si>
  <si>
    <t>Diprodontia</t>
  </si>
  <si>
    <t>Bank Vole</t>
  </si>
  <si>
    <t>Voles, Hamsters</t>
  </si>
  <si>
    <t>Murids</t>
  </si>
  <si>
    <t>Nutrias</t>
  </si>
  <si>
    <t>Squirills</t>
  </si>
  <si>
    <t>Cavies</t>
  </si>
  <si>
    <t>Beavers</t>
  </si>
  <si>
    <t>Mole-rats</t>
  </si>
  <si>
    <t>Anteaters, Sloths</t>
  </si>
  <si>
    <t>Anteaters</t>
  </si>
  <si>
    <t>Sloths</t>
  </si>
  <si>
    <t>Canids</t>
  </si>
  <si>
    <t>Mongoose</t>
  </si>
  <si>
    <t>True Seals</t>
  </si>
  <si>
    <t>Eared Seals</t>
  </si>
  <si>
    <t>Hyenas</t>
  </si>
  <si>
    <t>Mustelids</t>
  </si>
  <si>
    <t>Procyonids</t>
  </si>
  <si>
    <t>Red Pandas</t>
  </si>
  <si>
    <t>Lagomorphs</t>
  </si>
  <si>
    <t>Hare, Rabbits</t>
  </si>
  <si>
    <t>Cervids</t>
  </si>
  <si>
    <t>Bovids</t>
  </si>
  <si>
    <t>Giraffes</t>
  </si>
  <si>
    <t>Visayan Spotted Deer</t>
  </si>
  <si>
    <t>Musk Dees</t>
  </si>
  <si>
    <t>Pigs</t>
  </si>
  <si>
    <t>Camelids</t>
  </si>
  <si>
    <t>Old World Fruit Bats</t>
  </si>
  <si>
    <t>Antilopinae</t>
  </si>
  <si>
    <t>American bison; Bison</t>
  </si>
  <si>
    <t>American flamingo; Kuba-Flamingo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</si>
</sst>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d/m/yyyy;@"/>
    <numFmt numFmtId="166" formatCode="0.000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36"/>
      <name val="Calibri"/>
      <family val="2"/>
      <scheme val="minor"/>
    </font>
    <font>
      <sz val="8"/>
      <name val="Arial"/>
      <family val="2"/>
    </font>
    <font>
      <b/>
      <sz val="11"/>
      <name val="Calibri"/>
      <family val="2"/>
      <scheme val="minor"/>
    </font>
    <font>
      <sz val="8"/>
      <color rgb="FFFF0000"/>
      <name val="Arial"/>
      <family val="2"/>
    </font>
    <font>
      <sz val="8"/>
      <color theme="0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0"/>
      <color indexed="18"/>
      <name val="Arial"/>
      <family val="2"/>
    </font>
    <font>
      <u/>
      <sz val="10"/>
      <color indexed="12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8"/>
      <color rgb="FFFB498D"/>
      <name val="Arial"/>
      <family val="2"/>
    </font>
    <font>
      <sz val="26"/>
      <name val="Calibri"/>
      <family val="2"/>
      <scheme val="minor"/>
    </font>
    <font>
      <b/>
      <sz val="24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2"/>
      <color theme="0"/>
      <name val="Arial"/>
      <family val="2"/>
    </font>
    <font>
      <sz val="8"/>
      <color rgb="FF7030A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14"/>
      <color theme="1"/>
      <name val="Calibri"/>
      <family val="2"/>
      <scheme val="minor"/>
    </font>
    <font>
      <sz val="14"/>
      <color rgb="FF0070C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sz val="10"/>
      <color rgb="FF7030A0"/>
      <name val="Arial"/>
      <family val="2"/>
    </font>
    <font>
      <sz val="10"/>
      <color rgb="FF7030A0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0"/>
      <name val="Arial"/>
      <family val="2"/>
    </font>
    <font>
      <b/>
      <sz val="20"/>
      <color theme="1"/>
      <name val="Calibri"/>
      <family val="2"/>
      <scheme val="minor"/>
    </font>
    <font>
      <i/>
      <sz val="10"/>
      <color theme="1"/>
      <name val="Calibri"/>
      <family val="2"/>
    </font>
    <font>
      <sz val="11"/>
      <color rgb="FF000000"/>
      <name val="Calibri"/>
      <family val="2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name val="Calibri"/>
      <family val="2"/>
      <scheme val="minor"/>
    </font>
    <font>
      <u/>
      <sz val="16"/>
      <color theme="10"/>
      <name val="Calibri"/>
      <family val="2"/>
      <scheme val="minor"/>
    </font>
    <font>
      <sz val="11"/>
      <color rgb="FF00206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9E4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9F57D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0841">
    <xf numFmtId="0" fontId="0" fillId="0" borderId="0"/>
    <xf numFmtId="0" fontId="13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6" fillId="0" borderId="0"/>
    <xf numFmtId="0" fontId="16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6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9" fillId="0" borderId="0"/>
    <xf numFmtId="0" fontId="1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6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6" fillId="0" borderId="0"/>
    <xf numFmtId="0" fontId="29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5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5" fillId="0" borderId="0"/>
    <xf numFmtId="0" fontId="29" fillId="0" borderId="0"/>
    <xf numFmtId="0" fontId="16" fillId="0" borderId="0"/>
    <xf numFmtId="0" fontId="29" fillId="0" borderId="0"/>
    <xf numFmtId="0" fontId="16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6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0"/>
    <xf numFmtId="0" fontId="45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164" fontId="60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16" fillId="0" borderId="0"/>
    <xf numFmtId="0" fontId="60" fillId="0" borderId="0"/>
  </cellStyleXfs>
  <cellXfs count="484">
    <xf numFmtId="0" fontId="0" fillId="0" borderId="0" xfId="0"/>
    <xf numFmtId="0" fontId="0" fillId="0" borderId="0" xfId="0" applyBorder="1"/>
    <xf numFmtId="0" fontId="12" fillId="6" borderId="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0" fontId="15" fillId="0" borderId="0" xfId="0" applyFont="1" applyAlignment="1">
      <alignment wrapText="1"/>
    </xf>
    <xf numFmtId="0" fontId="15" fillId="0" borderId="4" xfId="0" applyFont="1" applyFill="1" applyBorder="1" applyAlignment="1">
      <alignment horizontal="center" textRotation="90"/>
    </xf>
    <xf numFmtId="0" fontId="15" fillId="0" borderId="0" xfId="0" applyFont="1" applyFill="1" applyBorder="1" applyAlignment="1">
      <alignment horizontal="center" textRotation="90"/>
    </xf>
    <xf numFmtId="0" fontId="15" fillId="0" borderId="0" xfId="0" applyFont="1" applyFill="1" applyBorder="1" applyAlignment="1">
      <alignment horizontal="center"/>
    </xf>
    <xf numFmtId="0" fontId="15" fillId="0" borderId="4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2" fillId="8" borderId="8" xfId="0" applyFont="1" applyFill="1" applyBorder="1" applyAlignment="1">
      <alignment horizontal="center" textRotation="90"/>
    </xf>
    <xf numFmtId="0" fontId="22" fillId="11" borderId="0" xfId="0" applyFont="1" applyFill="1" applyAlignment="1">
      <alignment horizontal="left" vertical="center"/>
    </xf>
    <xf numFmtId="0" fontId="0" fillId="11" borderId="0" xfId="0" applyFill="1"/>
    <xf numFmtId="0" fontId="21" fillId="11" borderId="0" xfId="0" applyFont="1" applyFill="1" applyAlignment="1">
      <alignment horizontal="left" vertical="center"/>
    </xf>
    <xf numFmtId="14" fontId="12" fillId="0" borderId="7" xfId="0" applyNumberFormat="1" applyFont="1" applyBorder="1" applyAlignment="1">
      <alignment horizontal="center" vertical="center" wrapText="1"/>
    </xf>
    <xf numFmtId="0" fontId="0" fillId="11" borderId="5" xfId="0" applyFill="1" applyBorder="1" applyAlignment="1">
      <alignment horizontal="right"/>
    </xf>
    <xf numFmtId="0" fontId="12" fillId="0" borderId="0" xfId="0" applyFont="1" applyBorder="1" applyAlignment="1">
      <alignment horizontal="left" vertical="center" wrapText="1"/>
    </xf>
    <xf numFmtId="0" fontId="25" fillId="6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25" fillId="0" borderId="2" xfId="0" applyFont="1" applyBorder="1" applyAlignment="1">
      <alignment horizontal="left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12" borderId="7" xfId="0" applyFont="1" applyFill="1" applyBorder="1" applyAlignment="1">
      <alignment horizontal="left" vertical="center" wrapText="1"/>
    </xf>
    <xf numFmtId="0" fontId="0" fillId="0" borderId="0" xfId="0" applyFill="1" applyBorder="1"/>
    <xf numFmtId="14" fontId="12" fillId="0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2" fillId="11" borderId="2" xfId="0" applyFont="1" applyFill="1" applyBorder="1" applyAlignment="1">
      <alignment horizontal="left" vertical="center" wrapText="1"/>
    </xf>
    <xf numFmtId="0" fontId="20" fillId="0" borderId="2" xfId="0" applyFont="1" applyBorder="1"/>
    <xf numFmtId="0" fontId="0" fillId="0" borderId="0" xfId="0"/>
    <xf numFmtId="0" fontId="23" fillId="3" borderId="7" xfId="0" applyFont="1" applyFill="1" applyBorder="1" applyAlignment="1">
      <alignment horizontal="center" textRotation="90"/>
    </xf>
    <xf numFmtId="0" fontId="12" fillId="3" borderId="7" xfId="0" applyFont="1" applyFill="1" applyBorder="1" applyAlignment="1">
      <alignment horizontal="center" textRotation="90"/>
    </xf>
    <xf numFmtId="0" fontId="23" fillId="0" borderId="2" xfId="0" applyFont="1" applyBorder="1" applyAlignment="1">
      <alignment horizontal="left" vertical="center" wrapText="1"/>
    </xf>
    <xf numFmtId="49" fontId="23" fillId="0" borderId="2" xfId="0" applyNumberFormat="1" applyFont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left" vertical="center" wrapText="1"/>
    </xf>
    <xf numFmtId="0" fontId="23" fillId="11" borderId="2" xfId="0" applyFont="1" applyFill="1" applyBorder="1" applyAlignment="1">
      <alignment horizontal="left" vertical="center" wrapText="1"/>
    </xf>
    <xf numFmtId="0" fontId="25" fillId="11" borderId="2" xfId="0" applyFont="1" applyFill="1" applyBorder="1" applyAlignment="1">
      <alignment horizontal="left" vertical="center" wrapText="1"/>
    </xf>
    <xf numFmtId="0" fontId="35" fillId="0" borderId="7" xfId="0" applyFont="1" applyBorder="1" applyAlignment="1">
      <alignment horizontal="left" vertical="center" wrapText="1"/>
    </xf>
    <xf numFmtId="0" fontId="35" fillId="6" borderId="7" xfId="0" applyFont="1" applyFill="1" applyBorder="1" applyAlignment="1">
      <alignment horizontal="center" vertical="center" wrapText="1"/>
    </xf>
    <xf numFmtId="14" fontId="23" fillId="0" borderId="7" xfId="0" applyNumberFormat="1" applyFont="1" applyBorder="1" applyAlignment="1">
      <alignment horizontal="center" vertical="center" wrapText="1"/>
    </xf>
    <xf numFmtId="0" fontId="19" fillId="0" borderId="0" xfId="0" applyFont="1"/>
    <xf numFmtId="0" fontId="23" fillId="0" borderId="1" xfId="0" applyFont="1" applyBorder="1" applyAlignment="1">
      <alignment horizontal="left" vertical="center" wrapText="1"/>
    </xf>
    <xf numFmtId="49" fontId="23" fillId="0" borderId="7" xfId="0" applyNumberFormat="1" applyFont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left" vertical="center" wrapText="1"/>
    </xf>
    <xf numFmtId="0" fontId="25" fillId="11" borderId="1" xfId="0" applyFont="1" applyFill="1" applyBorder="1" applyAlignment="1">
      <alignment horizontal="left" vertical="center" wrapText="1"/>
    </xf>
    <xf numFmtId="0" fontId="0" fillId="0" borderId="7" xfId="0" applyBorder="1"/>
    <xf numFmtId="0" fontId="23" fillId="4" borderId="6" xfId="0" applyFont="1" applyFill="1" applyBorder="1" applyAlignment="1">
      <alignment horizontal="left" vertical="center" wrapText="1"/>
    </xf>
    <xf numFmtId="49" fontId="36" fillId="11" borderId="0" xfId="0" applyNumberFormat="1" applyFont="1" applyFill="1" applyAlignment="1">
      <alignment horizontal="center"/>
    </xf>
    <xf numFmtId="0" fontId="0" fillId="0" borderId="0" xfId="0"/>
    <xf numFmtId="0" fontId="12" fillId="0" borderId="7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11" borderId="7" xfId="0" applyFont="1" applyFill="1" applyBorder="1" applyAlignment="1">
      <alignment horizontal="left" vertical="center" wrapText="1"/>
    </xf>
    <xf numFmtId="0" fontId="12" fillId="9" borderId="8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horizontal="left" vertical="center" wrapText="1"/>
    </xf>
    <xf numFmtId="0" fontId="23" fillId="9" borderId="5" xfId="0" applyFont="1" applyFill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0" fontId="0" fillId="0" borderId="0" xfId="0" applyAlignment="1"/>
    <xf numFmtId="0" fontId="38" fillId="0" borderId="0" xfId="0" applyFont="1"/>
    <xf numFmtId="0" fontId="40" fillId="9" borderId="7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38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/>
    </xf>
    <xf numFmtId="0" fontId="15" fillId="0" borderId="0" xfId="0" applyFont="1" applyFill="1" applyAlignment="1">
      <alignment wrapText="1"/>
    </xf>
    <xf numFmtId="0" fontId="0" fillId="3" borderId="0" xfId="0" applyFill="1" applyAlignment="1"/>
    <xf numFmtId="0" fontId="22" fillId="3" borderId="0" xfId="0" applyFont="1" applyFill="1" applyAlignment="1">
      <alignment horizontal="left" vertical="center"/>
    </xf>
    <xf numFmtId="0" fontId="20" fillId="11" borderId="0" xfId="0" applyFont="1" applyFill="1"/>
    <xf numFmtId="0" fontId="12" fillId="9" borderId="5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165" fontId="12" fillId="0" borderId="7" xfId="0" applyNumberFormat="1" applyFont="1" applyBorder="1" applyAlignment="1">
      <alignment horizontal="center" vertical="center" wrapText="1"/>
    </xf>
    <xf numFmtId="0" fontId="23" fillId="4" borderId="7" xfId="0" applyFont="1" applyFill="1" applyBorder="1" applyAlignment="1">
      <alignment horizontal="left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left" vertical="center" wrapText="1"/>
    </xf>
    <xf numFmtId="165" fontId="23" fillId="0" borderId="7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left" wrapText="1"/>
    </xf>
    <xf numFmtId="0" fontId="15" fillId="0" borderId="9" xfId="0" applyFont="1" applyFill="1" applyBorder="1" applyAlignment="1">
      <alignment horizontal="left" vertical="center" wrapText="1"/>
    </xf>
    <xf numFmtId="9" fontId="25" fillId="0" borderId="7" xfId="0" applyNumberFormat="1" applyFont="1" applyBorder="1" applyAlignment="1">
      <alignment horizontal="left" vertical="top" wrapText="1"/>
    </xf>
    <xf numFmtId="0" fontId="23" fillId="11" borderId="7" xfId="4169" applyFont="1" applyFill="1" applyBorder="1" applyAlignment="1">
      <alignment horizontal="left" vertical="center" wrapText="1"/>
    </xf>
    <xf numFmtId="0" fontId="12" fillId="0" borderId="0" xfId="0" applyFont="1"/>
    <xf numFmtId="0" fontId="25" fillId="6" borderId="8" xfId="0" applyFont="1" applyFill="1" applyBorder="1" applyAlignment="1">
      <alignment horizontal="center" vertical="center" wrapText="1"/>
    </xf>
    <xf numFmtId="9" fontId="23" fillId="0" borderId="7" xfId="0" applyNumberFormat="1" applyFont="1" applyBorder="1" applyAlignment="1">
      <alignment horizontal="left" vertical="top" wrapText="1"/>
    </xf>
    <xf numFmtId="0" fontId="32" fillId="0" borderId="12" xfId="0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9" fontId="12" fillId="0" borderId="7" xfId="0" applyNumberFormat="1" applyFont="1" applyBorder="1" applyAlignment="1">
      <alignment horizontal="left" vertical="center" wrapText="1"/>
    </xf>
    <xf numFmtId="0" fontId="19" fillId="0" borderId="0" xfId="0" applyFont="1" applyAlignment="1">
      <alignment vertical="center"/>
    </xf>
    <xf numFmtId="49" fontId="0" fillId="0" borderId="0" xfId="0" applyNumberFormat="1" applyBorder="1" applyAlignment="1">
      <alignment horizontal="center" vertical="center"/>
    </xf>
    <xf numFmtId="0" fontId="43" fillId="0" borderId="0" xfId="0" applyFont="1"/>
    <xf numFmtId="0" fontId="42" fillId="0" borderId="0" xfId="0" applyFont="1"/>
    <xf numFmtId="0" fontId="15" fillId="0" borderId="9" xfId="0" applyFont="1" applyBorder="1" applyAlignment="1">
      <alignment wrapText="1"/>
    </xf>
    <xf numFmtId="0" fontId="40" fillId="9" borderId="7" xfId="0" applyFont="1" applyFill="1" applyBorder="1" applyAlignment="1">
      <alignment horizontal="left" vertical="center" wrapText="1"/>
    </xf>
    <xf numFmtId="0" fontId="40" fillId="9" borderId="1" xfId="0" applyFont="1" applyFill="1" applyBorder="1" applyAlignment="1">
      <alignment horizontal="left" vertical="center" wrapText="1"/>
    </xf>
    <xf numFmtId="0" fontId="0" fillId="0" borderId="0" xfId="0" applyAlignment="1">
      <alignment vertical="top"/>
    </xf>
    <xf numFmtId="0" fontId="15" fillId="0" borderId="0" xfId="0" applyFont="1" applyFill="1" applyAlignment="1">
      <alignment vertical="center" wrapText="1"/>
    </xf>
    <xf numFmtId="0" fontId="15" fillId="0" borderId="9" xfId="0" applyFont="1" applyFill="1" applyBorder="1" applyAlignment="1">
      <alignment vertical="center" wrapText="1"/>
    </xf>
    <xf numFmtId="0" fontId="41" fillId="0" borderId="12" xfId="0" applyFont="1" applyBorder="1" applyAlignment="1">
      <alignment horizontal="center" vertical="center"/>
    </xf>
    <xf numFmtId="14" fontId="44" fillId="0" borderId="1" xfId="0" applyNumberFormat="1" applyFont="1" applyFill="1" applyBorder="1" applyAlignment="1">
      <alignment horizontal="center" vertical="center" wrapText="1"/>
    </xf>
    <xf numFmtId="0" fontId="23" fillId="0" borderId="10" xfId="0" applyFont="1" applyBorder="1" applyAlignment="1">
      <alignment horizontal="left" vertical="center" wrapText="1"/>
    </xf>
    <xf numFmtId="0" fontId="23" fillId="0" borderId="7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/>
    </xf>
    <xf numFmtId="0" fontId="12" fillId="12" borderId="2" xfId="0" applyFont="1" applyFill="1" applyBorder="1" applyAlignment="1">
      <alignment horizontal="center" vertical="center" wrapText="1"/>
    </xf>
    <xf numFmtId="0" fontId="12" fillId="9" borderId="2" xfId="0" applyFont="1" applyFill="1" applyBorder="1" applyAlignment="1">
      <alignment horizontal="center" vertical="center" wrapText="1"/>
    </xf>
    <xf numFmtId="0" fontId="12" fillId="9" borderId="3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center" vertical="center" wrapText="1"/>
    </xf>
    <xf numFmtId="0" fontId="28" fillId="0" borderId="0" xfId="0" applyFont="1"/>
    <xf numFmtId="165" fontId="23" fillId="0" borderId="1" xfId="0" applyNumberFormat="1" applyFont="1" applyBorder="1" applyAlignment="1">
      <alignment horizontal="center" vertical="center" wrapText="1"/>
    </xf>
    <xf numFmtId="0" fontId="12" fillId="8" borderId="8" xfId="0" applyFont="1" applyFill="1" applyBorder="1" applyAlignment="1">
      <alignment horizontal="left" textRotation="90"/>
    </xf>
    <xf numFmtId="0" fontId="12" fillId="3" borderId="7" xfId="0" applyFont="1" applyFill="1" applyBorder="1" applyAlignment="1">
      <alignment horizontal="left" textRotation="90"/>
    </xf>
    <xf numFmtId="0" fontId="0" fillId="0" borderId="0" xfId="0"/>
    <xf numFmtId="0" fontId="0" fillId="0" borderId="0" xfId="0" applyAlignment="1">
      <alignment horizontal="center" vertical="center"/>
    </xf>
    <xf numFmtId="0" fontId="23" fillId="2" borderId="7" xfId="0" applyFont="1" applyFill="1" applyBorder="1" applyAlignment="1">
      <alignment horizontal="left" vertical="center" wrapText="1"/>
    </xf>
    <xf numFmtId="0" fontId="23" fillId="11" borderId="7" xfId="0" applyFont="1" applyFill="1" applyBorder="1" applyAlignment="1">
      <alignment horizontal="left" vertical="center" wrapText="1"/>
    </xf>
    <xf numFmtId="0" fontId="23" fillId="0" borderId="7" xfId="0" applyFont="1" applyBorder="1" applyAlignment="1">
      <alignment horizontal="left" vertical="center" wrapText="1"/>
    </xf>
    <xf numFmtId="0" fontId="23" fillId="8" borderId="8" xfId="0" applyFont="1" applyFill="1" applyBorder="1" applyAlignment="1">
      <alignment horizontal="center" textRotation="90"/>
    </xf>
    <xf numFmtId="9" fontId="12" fillId="0" borderId="7" xfId="0" applyNumberFormat="1" applyFont="1" applyBorder="1" applyAlignment="1">
      <alignment horizontal="left" vertical="top" wrapText="1"/>
    </xf>
    <xf numFmtId="0" fontId="23" fillId="0" borderId="7" xfId="0" applyFont="1" applyFill="1" applyBorder="1" applyAlignment="1">
      <alignment horizontal="left" vertical="top" wrapText="1"/>
    </xf>
    <xf numFmtId="0" fontId="0" fillId="3" borderId="0" xfId="0" applyFill="1" applyAlignment="1">
      <alignment horizontal="left" vertical="top"/>
    </xf>
    <xf numFmtId="0" fontId="0" fillId="15" borderId="0" xfId="0" applyFill="1" applyBorder="1" applyAlignment="1">
      <alignment horizontal="left" vertical="top"/>
    </xf>
    <xf numFmtId="0" fontId="0" fillId="11" borderId="0" xfId="0" applyFill="1" applyAlignment="1"/>
    <xf numFmtId="0" fontId="49" fillId="0" borderId="0" xfId="0" applyFont="1" applyAlignment="1">
      <alignment vertical="center"/>
    </xf>
    <xf numFmtId="0" fontId="47" fillId="12" borderId="0" xfId="0" applyFont="1" applyFill="1" applyAlignment="1">
      <alignment vertical="center"/>
    </xf>
    <xf numFmtId="0" fontId="47" fillId="12" borderId="0" xfId="0" applyFont="1" applyFill="1" applyAlignment="1">
      <alignment vertical="center" wrapText="1"/>
    </xf>
    <xf numFmtId="0" fontId="47" fillId="11" borderId="4" xfId="0" applyFont="1" applyFill="1" applyBorder="1" applyAlignment="1">
      <alignment vertical="center"/>
    </xf>
    <xf numFmtId="0" fontId="47" fillId="11" borderId="0" xfId="0" applyFont="1" applyFill="1" applyAlignment="1">
      <alignment vertical="center"/>
    </xf>
    <xf numFmtId="0" fontId="47" fillId="11" borderId="0" xfId="0" applyFont="1" applyFill="1" applyAlignment="1">
      <alignment vertical="center" wrapText="1"/>
    </xf>
    <xf numFmtId="0" fontId="47" fillId="11" borderId="9" xfId="0" applyFont="1" applyFill="1" applyBorder="1" applyAlignment="1">
      <alignment vertical="center" wrapText="1"/>
    </xf>
    <xf numFmtId="0" fontId="47" fillId="9" borderId="0" xfId="0" applyFont="1" applyFill="1" applyBorder="1" applyAlignment="1">
      <alignment vertical="center"/>
    </xf>
    <xf numFmtId="0" fontId="47" fillId="9" borderId="0" xfId="0" applyFont="1" applyFill="1" applyBorder="1" applyAlignment="1">
      <alignment vertical="center" wrapText="1"/>
    </xf>
    <xf numFmtId="0" fontId="47" fillId="9" borderId="0" xfId="0" applyFont="1" applyFill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0" xfId="0" applyFont="1" applyFill="1" applyBorder="1" applyAlignment="1">
      <alignment vertical="center" wrapText="1"/>
    </xf>
    <xf numFmtId="0" fontId="47" fillId="2" borderId="0" xfId="0" applyFont="1" applyFill="1" applyAlignment="1">
      <alignment vertical="center" wrapText="1"/>
    </xf>
    <xf numFmtId="0" fontId="46" fillId="0" borderId="0" xfId="0" applyFont="1" applyAlignment="1">
      <alignment vertical="center"/>
    </xf>
    <xf numFmtId="0" fontId="46" fillId="12" borderId="0" xfId="0" applyFont="1" applyFill="1" applyAlignment="1">
      <alignment vertical="center" wrapText="1"/>
    </xf>
    <xf numFmtId="0" fontId="49" fillId="11" borderId="2" xfId="0" applyFont="1" applyFill="1" applyBorder="1" applyAlignment="1">
      <alignment vertical="center"/>
    </xf>
    <xf numFmtId="0" fontId="50" fillId="11" borderId="2" xfId="0" applyFont="1" applyFill="1" applyBorder="1" applyAlignment="1">
      <alignment vertical="center"/>
    </xf>
    <xf numFmtId="0" fontId="34" fillId="11" borderId="6" xfId="0" applyFont="1" applyFill="1" applyBorder="1"/>
    <xf numFmtId="0" fontId="34" fillId="11" borderId="10" xfId="0" applyFont="1" applyFill="1" applyBorder="1"/>
    <xf numFmtId="0" fontId="34" fillId="11" borderId="0" xfId="0" applyFont="1" applyFill="1"/>
    <xf numFmtId="0" fontId="33" fillId="11" borderId="11" xfId="0" applyFont="1" applyFill="1" applyBorder="1" applyAlignment="1">
      <alignment horizontal="left" vertical="center" wrapText="1"/>
    </xf>
    <xf numFmtId="0" fontId="34" fillId="11" borderId="10" xfId="0" applyFont="1" applyFill="1" applyBorder="1" applyAlignment="1">
      <alignment vertical="center"/>
    </xf>
    <xf numFmtId="0" fontId="34" fillId="11" borderId="2" xfId="0" applyFont="1" applyFill="1" applyBorder="1"/>
    <xf numFmtId="0" fontId="34" fillId="11" borderId="3" xfId="0" applyFont="1" applyFill="1" applyBorder="1"/>
    <xf numFmtId="0" fontId="34" fillId="11" borderId="5" xfId="0" applyFont="1" applyFill="1" applyBorder="1"/>
    <xf numFmtId="0" fontId="53" fillId="11" borderId="2" xfId="1" applyFont="1" applyFill="1" applyBorder="1"/>
    <xf numFmtId="0" fontId="53" fillId="11" borderId="3" xfId="1" applyFont="1" applyFill="1" applyBorder="1" applyAlignment="1">
      <alignment horizontal="left" vertical="center"/>
    </xf>
    <xf numFmtId="0" fontId="49" fillId="11" borderId="0" xfId="0" applyFont="1" applyFill="1" applyBorder="1" applyAlignment="1">
      <alignment vertical="center"/>
    </xf>
    <xf numFmtId="0" fontId="15" fillId="0" borderId="0" xfId="0" applyFont="1" applyFill="1" applyAlignment="1">
      <alignment horizontal="center" vertical="center" wrapText="1"/>
    </xf>
    <xf numFmtId="0" fontId="23" fillId="0" borderId="0" xfId="0" applyFont="1" applyBorder="1" applyAlignment="1">
      <alignment horizontal="left" vertical="center" wrapText="1"/>
    </xf>
    <xf numFmtId="0" fontId="20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0" fillId="0" borderId="0" xfId="0"/>
    <xf numFmtId="0" fontId="25" fillId="0" borderId="7" xfId="0" applyFont="1" applyBorder="1" applyAlignment="1">
      <alignment horizontal="left" vertical="center" wrapText="1"/>
    </xf>
    <xf numFmtId="0" fontId="25" fillId="11" borderId="7" xfId="0" applyFont="1" applyFill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9" fontId="12" fillId="0" borderId="0" xfId="0" applyNumberFormat="1" applyFont="1" applyBorder="1" applyAlignment="1">
      <alignment horizontal="left" vertical="center" wrapText="1"/>
    </xf>
    <xf numFmtId="0" fontId="52" fillId="11" borderId="2" xfId="0" applyFont="1" applyFill="1" applyBorder="1" applyAlignment="1">
      <alignment vertical="center"/>
    </xf>
    <xf numFmtId="0" fontId="20" fillId="0" borderId="7" xfId="0" applyFont="1" applyBorder="1"/>
    <xf numFmtId="9" fontId="12" fillId="0" borderId="0" xfId="0" applyNumberFormat="1" applyFont="1" applyBorder="1" applyAlignment="1">
      <alignment horizontal="left" vertical="top" wrapText="1"/>
    </xf>
    <xf numFmtId="0" fontId="27" fillId="13" borderId="2" xfId="0" applyFont="1" applyFill="1" applyBorder="1" applyAlignment="1">
      <alignment horizontal="center" textRotation="90"/>
    </xf>
    <xf numFmtId="0" fontId="20" fillId="5" borderId="2" xfId="0" applyFont="1" applyFill="1" applyBorder="1" applyAlignment="1">
      <alignment wrapText="1"/>
    </xf>
    <xf numFmtId="0" fontId="22" fillId="11" borderId="0" xfId="0" applyFont="1" applyFill="1" applyAlignment="1">
      <alignment horizontal="left"/>
    </xf>
    <xf numFmtId="0" fontId="20" fillId="11" borderId="0" xfId="0" applyFont="1" applyFill="1" applyAlignment="1">
      <alignment horizontal="left"/>
    </xf>
    <xf numFmtId="0" fontId="52" fillId="11" borderId="2" xfId="0" applyFont="1" applyFill="1" applyBorder="1" applyAlignment="1">
      <alignment horizontal="left"/>
    </xf>
    <xf numFmtId="0" fontId="12" fillId="4" borderId="2" xfId="0" applyFont="1" applyFill="1" applyBorder="1" applyAlignment="1">
      <alignment horizontal="left" textRotation="90" wrapText="1"/>
    </xf>
    <xf numFmtId="0" fontId="20" fillId="0" borderId="0" xfId="0" applyFont="1" applyAlignment="1">
      <alignment horizontal="left"/>
    </xf>
    <xf numFmtId="0" fontId="27" fillId="14" borderId="2" xfId="0" applyFont="1" applyFill="1" applyBorder="1" applyAlignment="1">
      <alignment horizontal="center" textRotation="90"/>
    </xf>
    <xf numFmtId="0" fontId="13" fillId="11" borderId="2" xfId="1" applyFill="1" applyBorder="1" applyAlignment="1">
      <alignment vertical="center"/>
    </xf>
    <xf numFmtId="0" fontId="24" fillId="11" borderId="8" xfId="0" applyFont="1" applyFill="1" applyBorder="1" applyAlignment="1">
      <alignment horizontal="left" vertical="center" wrapText="1"/>
    </xf>
    <xf numFmtId="0" fontId="24" fillId="11" borderId="7" xfId="0" applyFont="1" applyFill="1" applyBorder="1" applyAlignment="1">
      <alignment horizontal="left" vertical="center" wrapText="1"/>
    </xf>
    <xf numFmtId="0" fontId="24" fillId="11" borderId="7" xfId="0" applyFont="1" applyFill="1" applyBorder="1" applyAlignment="1">
      <alignment horizontal="left" wrapText="1"/>
    </xf>
    <xf numFmtId="0" fontId="23" fillId="11" borderId="1" xfId="0" applyFont="1" applyFill="1" applyBorder="1" applyAlignment="1">
      <alignment horizontal="left" vertical="center" wrapText="1"/>
    </xf>
    <xf numFmtId="0" fontId="20" fillId="11" borderId="7" xfId="0" applyFont="1" applyFill="1" applyBorder="1" applyAlignment="1">
      <alignment horizontal="left" vertical="center" wrapText="1"/>
    </xf>
    <xf numFmtId="0" fontId="40" fillId="9" borderId="8" xfId="0" applyFont="1" applyFill="1" applyBorder="1" applyAlignment="1">
      <alignment horizontal="left" vertical="top" wrapText="1"/>
    </xf>
    <xf numFmtId="0" fontId="0" fillId="4" borderId="7" xfId="0" applyFont="1" applyFill="1" applyBorder="1" applyAlignment="1">
      <alignment vertical="center" wrapText="1"/>
    </xf>
    <xf numFmtId="0" fontId="23" fillId="4" borderId="2" xfId="0" applyFont="1" applyFill="1" applyBorder="1" applyAlignment="1">
      <alignment horizontal="left" textRotation="90" wrapText="1"/>
    </xf>
    <xf numFmtId="0" fontId="12" fillId="0" borderId="8" xfId="0" applyFont="1" applyBorder="1" applyAlignment="1">
      <alignment horizontal="left" vertical="center" wrapText="1"/>
    </xf>
    <xf numFmtId="0" fontId="23" fillId="6" borderId="0" xfId="0" applyFont="1" applyFill="1" applyBorder="1" applyAlignment="1">
      <alignment horizontal="center" vertical="center" wrapText="1"/>
    </xf>
    <xf numFmtId="9" fontId="25" fillId="0" borderId="7" xfId="0" applyNumberFormat="1" applyFont="1" applyBorder="1" applyAlignment="1">
      <alignment horizontal="left" vertical="center" wrapText="1"/>
    </xf>
    <xf numFmtId="0" fontId="40" fillId="9" borderId="7" xfId="0" applyFont="1" applyFill="1" applyBorder="1" applyAlignment="1">
      <alignment horizontal="left" wrapText="1"/>
    </xf>
    <xf numFmtId="9" fontId="23" fillId="0" borderId="7" xfId="0" applyNumberFormat="1" applyFont="1" applyBorder="1" applyAlignment="1">
      <alignment horizontal="left" vertical="center" wrapText="1"/>
    </xf>
    <xf numFmtId="0" fontId="0" fillId="0" borderId="0" xfId="0"/>
    <xf numFmtId="0" fontId="12" fillId="0" borderId="7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left" vertical="center" wrapText="1"/>
    </xf>
    <xf numFmtId="0" fontId="12" fillId="8" borderId="8" xfId="0" applyFont="1" applyFill="1" applyBorder="1" applyAlignment="1">
      <alignment horizontal="center" textRotation="90"/>
    </xf>
    <xf numFmtId="165" fontId="12" fillId="0" borderId="7" xfId="0" applyNumberFormat="1" applyFont="1" applyBorder="1" applyAlignment="1">
      <alignment horizontal="center" vertical="center" wrapText="1"/>
    </xf>
    <xf numFmtId="0" fontId="12" fillId="11" borderId="7" xfId="0" applyFont="1" applyFill="1" applyBorder="1" applyAlignment="1">
      <alignment horizontal="left" vertical="center" wrapText="1"/>
    </xf>
    <xf numFmtId="0" fontId="12" fillId="9" borderId="8" xfId="0" applyFont="1" applyFill="1" applyBorder="1" applyAlignment="1">
      <alignment horizontal="left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left" vertical="center" wrapText="1"/>
    </xf>
    <xf numFmtId="0" fontId="23" fillId="2" borderId="7" xfId="0" applyFont="1" applyFill="1" applyBorder="1" applyAlignment="1">
      <alignment horizontal="left" vertical="center" wrapText="1"/>
    </xf>
    <xf numFmtId="0" fontId="23" fillId="0" borderId="2" xfId="0" applyFont="1" applyBorder="1" applyAlignment="1">
      <alignment horizontal="left" vertical="center" wrapText="1"/>
    </xf>
    <xf numFmtId="14" fontId="12" fillId="0" borderId="1" xfId="0" applyNumberFormat="1" applyFont="1" applyFill="1" applyBorder="1" applyAlignment="1">
      <alignment horizontal="center" vertical="center" wrapText="1"/>
    </xf>
    <xf numFmtId="0" fontId="27" fillId="9" borderId="2" xfId="0" applyFont="1" applyFill="1" applyBorder="1" applyAlignment="1">
      <alignment horizontal="center" textRotation="90"/>
    </xf>
    <xf numFmtId="0" fontId="0" fillId="4" borderId="1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top"/>
    </xf>
    <xf numFmtId="0" fontId="55" fillId="0" borderId="0" xfId="0" applyFont="1" applyFill="1" applyBorder="1" applyAlignment="1">
      <alignment horizontal="left" vertical="top"/>
    </xf>
    <xf numFmtId="0" fontId="56" fillId="0" borderId="0" xfId="0" applyFont="1" applyFill="1" applyBorder="1" applyAlignment="1">
      <alignment horizontal="left" vertical="top"/>
    </xf>
    <xf numFmtId="0" fontId="57" fillId="0" borderId="0" xfId="0" applyFont="1" applyBorder="1" applyAlignment="1">
      <alignment horizontal="left" vertical="top"/>
    </xf>
    <xf numFmtId="166" fontId="56" fillId="0" borderId="0" xfId="0" applyNumberFormat="1" applyFont="1" applyFill="1" applyBorder="1" applyAlignment="1">
      <alignment horizontal="left" vertical="top"/>
    </xf>
    <xf numFmtId="0" fontId="57" fillId="0" borderId="0" xfId="0" applyFont="1" applyFill="1" applyBorder="1" applyAlignment="1">
      <alignment horizontal="left" vertical="top"/>
    </xf>
    <xf numFmtId="1" fontId="23" fillId="11" borderId="2" xfId="0" applyNumberFormat="1" applyFont="1" applyFill="1" applyBorder="1" applyAlignment="1">
      <alignment horizontal="center" vertical="center"/>
    </xf>
    <xf numFmtId="1" fontId="23" fillId="11" borderId="7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left" vertical="top"/>
    </xf>
    <xf numFmtId="0" fontId="13" fillId="11" borderId="6" xfId="1" applyFill="1" applyBorder="1" applyAlignment="1">
      <alignment vertical="center"/>
    </xf>
    <xf numFmtId="0" fontId="23" fillId="6" borderId="8" xfId="0" applyFont="1" applyFill="1" applyBorder="1" applyAlignment="1">
      <alignment horizontal="center" vertical="center" wrapText="1"/>
    </xf>
    <xf numFmtId="0" fontId="0" fillId="3" borderId="0" xfId="0" applyFill="1"/>
    <xf numFmtId="0" fontId="0" fillId="3" borderId="2" xfId="0" applyFill="1" applyBorder="1"/>
    <xf numFmtId="0" fontId="0" fillId="3" borderId="2" xfId="0" applyFill="1" applyBorder="1" applyAlignment="1"/>
    <xf numFmtId="0" fontId="0" fillId="3" borderId="0" xfId="0" applyFill="1" applyAlignment="1">
      <alignment vertical="center"/>
    </xf>
    <xf numFmtId="0" fontId="20" fillId="3" borderId="0" xfId="0" applyFont="1" applyFill="1" applyAlignment="1">
      <alignment vertical="center"/>
    </xf>
    <xf numFmtId="0" fontId="38" fillId="3" borderId="0" xfId="0" applyFont="1" applyFill="1"/>
    <xf numFmtId="0" fontId="37" fillId="3" borderId="0" xfId="0" applyFont="1" applyFill="1" applyAlignment="1">
      <alignment horizontal="right" vertical="center"/>
    </xf>
    <xf numFmtId="0" fontId="0" fillId="3" borderId="0" xfId="0" applyFill="1" applyAlignment="1">
      <alignment horizontal="center" vertical="center"/>
    </xf>
    <xf numFmtId="0" fontId="33" fillId="3" borderId="0" xfId="0" applyFont="1" applyFill="1"/>
    <xf numFmtId="0" fontId="0" fillId="3" borderId="2" xfId="0" applyFill="1" applyBorder="1" applyAlignment="1">
      <alignment vertical="center"/>
    </xf>
    <xf numFmtId="0" fontId="20" fillId="3" borderId="2" xfId="0" applyFont="1" applyFill="1" applyBorder="1" applyAlignment="1">
      <alignment vertical="center"/>
    </xf>
    <xf numFmtId="0" fontId="33" fillId="3" borderId="2" xfId="0" applyFont="1" applyFill="1" applyBorder="1" applyAlignment="1">
      <alignment horizontal="right"/>
    </xf>
    <xf numFmtId="0" fontId="39" fillId="3" borderId="2" xfId="0" applyFont="1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0" fillId="3" borderId="0" xfId="0" applyFill="1" applyAlignment="1">
      <alignment vertical="top"/>
    </xf>
    <xf numFmtId="0" fontId="0" fillId="3" borderId="0" xfId="0" applyFill="1" applyAlignment="1">
      <alignment horizontal="left" vertical="center"/>
    </xf>
    <xf numFmtId="49" fontId="0" fillId="3" borderId="0" xfId="0" applyNumberFormat="1" applyFill="1" applyBorder="1" applyAlignment="1">
      <alignment horizontal="center" vertical="center"/>
    </xf>
    <xf numFmtId="0" fontId="33" fillId="3" borderId="2" xfId="0" applyFont="1" applyFill="1" applyBorder="1" applyAlignment="1">
      <alignment vertical="top"/>
    </xf>
    <xf numFmtId="0" fontId="0" fillId="3" borderId="2" xfId="0" applyFill="1" applyBorder="1" applyAlignment="1">
      <alignment vertical="top"/>
    </xf>
    <xf numFmtId="0" fontId="0" fillId="3" borderId="0" xfId="0" applyFill="1" applyBorder="1" applyAlignment="1">
      <alignment vertical="center"/>
    </xf>
    <xf numFmtId="49" fontId="0" fillId="3" borderId="0" xfId="0" applyNumberFormat="1" applyFill="1" applyBorder="1"/>
    <xf numFmtId="0" fontId="23" fillId="0" borderId="12" xfId="0" applyFont="1" applyFill="1" applyBorder="1" applyAlignment="1">
      <alignment horizontal="left" vertical="center" wrapText="1"/>
    </xf>
    <xf numFmtId="0" fontId="0" fillId="12" borderId="0" xfId="0" applyFill="1" applyBorder="1" applyAlignment="1"/>
    <xf numFmtId="0" fontId="47" fillId="12" borderId="0" xfId="0" applyFont="1" applyFill="1" applyAlignment="1">
      <alignment vertical="top"/>
    </xf>
    <xf numFmtId="0" fontId="0" fillId="12" borderId="0" xfId="0" applyFill="1" applyBorder="1" applyAlignment="1">
      <alignment vertical="top"/>
    </xf>
    <xf numFmtId="0" fontId="47" fillId="11" borderId="4" xfId="0" applyFont="1" applyFill="1" applyBorder="1" applyAlignment="1">
      <alignment vertical="top"/>
    </xf>
    <xf numFmtId="0" fontId="15" fillId="11" borderId="0" xfId="0" applyFont="1" applyFill="1" applyAlignment="1">
      <alignment vertical="top"/>
    </xf>
    <xf numFmtId="0" fontId="15" fillId="11" borderId="0" xfId="0" applyFont="1" applyFill="1" applyAlignment="1">
      <alignment vertical="top" wrapText="1"/>
    </xf>
    <xf numFmtId="0" fontId="20" fillId="11" borderId="9" xfId="0" applyFont="1" applyFill="1" applyBorder="1" applyAlignment="1">
      <alignment vertical="top" wrapText="1"/>
    </xf>
    <xf numFmtId="0" fontId="0" fillId="0" borderId="0" xfId="0" applyBorder="1" applyAlignment="1">
      <alignment vertical="top"/>
    </xf>
    <xf numFmtId="0" fontId="47" fillId="3" borderId="0" xfId="0" applyFont="1" applyFill="1" applyAlignment="1">
      <alignment vertical="center"/>
    </xf>
    <xf numFmtId="0" fontId="49" fillId="3" borderId="0" xfId="0" applyFont="1" applyFill="1" applyBorder="1" applyAlignment="1">
      <alignment vertical="center"/>
    </xf>
    <xf numFmtId="0" fontId="0" fillId="12" borderId="7" xfId="0" applyFont="1" applyFill="1" applyBorder="1" applyAlignment="1">
      <alignment vertical="center" wrapText="1"/>
    </xf>
    <xf numFmtId="0" fontId="0" fillId="12" borderId="12" xfId="0" applyFont="1" applyFill="1" applyBorder="1" applyAlignment="1">
      <alignment vertical="top" wrapText="1"/>
    </xf>
    <xf numFmtId="0" fontId="27" fillId="13" borderId="0" xfId="0" applyFont="1" applyFill="1" applyBorder="1" applyAlignment="1">
      <alignment horizontal="center" textRotation="90"/>
    </xf>
    <xf numFmtId="0" fontId="12" fillId="4" borderId="0" xfId="0" applyFont="1" applyFill="1" applyBorder="1" applyAlignment="1">
      <alignment horizontal="left" textRotation="90" wrapText="1"/>
    </xf>
    <xf numFmtId="0" fontId="0" fillId="0" borderId="0" xfId="0"/>
    <xf numFmtId="14" fontId="12" fillId="0" borderId="1" xfId="0" applyNumberFormat="1" applyFont="1" applyFill="1" applyBorder="1" applyAlignment="1">
      <alignment horizontal="center" vertical="center" wrapText="1"/>
    </xf>
    <xf numFmtId="0" fontId="23" fillId="0" borderId="7" xfId="0" applyFont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top" wrapText="1"/>
    </xf>
    <xf numFmtId="0" fontId="23" fillId="11" borderId="7" xfId="0" applyFont="1" applyFill="1" applyBorder="1" applyAlignment="1">
      <alignment horizontal="left" vertical="center" wrapText="1"/>
    </xf>
    <xf numFmtId="0" fontId="58" fillId="3" borderId="0" xfId="0" applyFont="1" applyFill="1"/>
    <xf numFmtId="0" fontId="58" fillId="3" borderId="0" xfId="0" applyFont="1" applyFill="1" applyAlignment="1"/>
    <xf numFmtId="0" fontId="40" fillId="9" borderId="7" xfId="0" applyFont="1" applyFill="1" applyBorder="1" applyAlignment="1">
      <alignment horizontal="center" vertical="center" wrapText="1"/>
    </xf>
    <xf numFmtId="0" fontId="0" fillId="0" borderId="0" xfId="0"/>
    <xf numFmtId="0" fontId="19" fillId="0" borderId="0" xfId="0" applyFont="1"/>
    <xf numFmtId="0" fontId="23" fillId="2" borderId="7" xfId="0" applyFont="1" applyFill="1" applyBorder="1" applyAlignment="1">
      <alignment horizontal="left" vertical="center" wrapText="1"/>
    </xf>
    <xf numFmtId="0" fontId="23" fillId="11" borderId="7" xfId="0" applyFont="1" applyFill="1" applyBorder="1" applyAlignment="1">
      <alignment horizontal="left" vertical="center" wrapText="1"/>
    </xf>
    <xf numFmtId="0" fontId="25" fillId="11" borderId="7" xfId="0" applyFont="1" applyFill="1" applyBorder="1" applyAlignment="1">
      <alignment horizontal="left" vertical="center" wrapText="1"/>
    </xf>
    <xf numFmtId="0" fontId="23" fillId="0" borderId="7" xfId="0" applyFont="1" applyBorder="1" applyAlignment="1">
      <alignment horizontal="left" vertical="center" wrapText="1"/>
    </xf>
    <xf numFmtId="0" fontId="25" fillId="0" borderId="7" xfId="0" applyFont="1" applyBorder="1" applyAlignment="1">
      <alignment horizontal="left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4" borderId="7" xfId="0" applyFont="1" applyFill="1" applyBorder="1" applyAlignment="1">
      <alignment horizontal="left" vertical="center" wrapText="1"/>
    </xf>
    <xf numFmtId="0" fontId="23" fillId="0" borderId="1" xfId="0" applyFont="1" applyBorder="1" applyAlignment="1">
      <alignment horizontal="left" vertical="center" wrapText="1"/>
    </xf>
    <xf numFmtId="49" fontId="15" fillId="0" borderId="4" xfId="0" applyNumberFormat="1" applyFont="1" applyFill="1" applyBorder="1" applyAlignment="1">
      <alignment wrapText="1"/>
    </xf>
    <xf numFmtId="0" fontId="23" fillId="4" borderId="0" xfId="0" applyFont="1" applyFill="1" applyBorder="1" applyAlignment="1">
      <alignment horizontal="left" textRotation="90" wrapText="1"/>
    </xf>
    <xf numFmtId="0" fontId="59" fillId="3" borderId="0" xfId="0" applyFont="1" applyFill="1" applyAlignment="1">
      <alignment vertical="center"/>
    </xf>
    <xf numFmtId="0" fontId="59" fillId="3" borderId="0" xfId="0" applyFont="1" applyFill="1" applyAlignment="1">
      <alignment vertical="top"/>
    </xf>
    <xf numFmtId="9" fontId="26" fillId="0" borderId="7" xfId="0" applyNumberFormat="1" applyFont="1" applyBorder="1" applyAlignment="1">
      <alignment horizontal="left" vertical="center" wrapText="1"/>
    </xf>
    <xf numFmtId="0" fontId="0" fillId="3" borderId="0" xfId="0" applyFill="1" applyAlignment="1">
      <alignment horizontal="right" vertical="top"/>
    </xf>
    <xf numFmtId="0" fontId="19" fillId="3" borderId="0" xfId="0" applyFont="1" applyFill="1" applyAlignment="1">
      <alignment horizontal="left" vertical="top"/>
    </xf>
    <xf numFmtId="0" fontId="0" fillId="3" borderId="2" xfId="0" applyFill="1" applyBorder="1" applyAlignment="1">
      <alignment horizontal="left" vertical="top"/>
    </xf>
    <xf numFmtId="0" fontId="0" fillId="3" borderId="2" xfId="0" applyFill="1" applyBorder="1" applyAlignment="1">
      <alignment horizontal="right" vertical="top"/>
    </xf>
    <xf numFmtId="0" fontId="0" fillId="15" borderId="0" xfId="0" applyFill="1" applyBorder="1" applyAlignment="1">
      <alignment horizontal="right" vertical="top"/>
    </xf>
    <xf numFmtId="0" fontId="23" fillId="0" borderId="6" xfId="0" applyFont="1" applyBorder="1" applyAlignment="1">
      <alignment horizontal="left" vertical="center" wrapText="1"/>
    </xf>
    <xf numFmtId="0" fontId="19" fillId="15" borderId="0" xfId="0" applyFont="1" applyFill="1" applyBorder="1" applyAlignment="1">
      <alignment horizontal="right" vertical="top"/>
    </xf>
    <xf numFmtId="0" fontId="0" fillId="3" borderId="6" xfId="0" applyFill="1" applyBorder="1" applyAlignment="1">
      <alignment horizontal="left" vertical="top"/>
    </xf>
    <xf numFmtId="0" fontId="0" fillId="3" borderId="6" xfId="0" applyFill="1" applyBorder="1" applyAlignment="1">
      <alignment horizontal="right" vertical="top"/>
    </xf>
    <xf numFmtId="0" fontId="0" fillId="0" borderId="2" xfId="0" applyBorder="1"/>
    <xf numFmtId="0" fontId="0" fillId="15" borderId="2" xfId="0" applyFill="1" applyBorder="1" applyAlignment="1">
      <alignment horizontal="left" vertical="top"/>
    </xf>
    <xf numFmtId="0" fontId="0" fillId="15" borderId="2" xfId="0" applyFill="1" applyBorder="1" applyAlignment="1">
      <alignment horizontal="right" vertical="top"/>
    </xf>
    <xf numFmtId="0" fontId="0" fillId="3" borderId="0" xfId="0" applyFill="1" applyBorder="1" applyAlignment="1">
      <alignment horizontal="left" vertical="top"/>
    </xf>
    <xf numFmtId="0" fontId="0" fillId="3" borderId="0" xfId="0" applyFill="1" applyBorder="1" applyAlignment="1">
      <alignment horizontal="right" vertical="top"/>
    </xf>
    <xf numFmtId="0" fontId="14" fillId="15" borderId="0" xfId="0" applyFont="1" applyFill="1" applyBorder="1" applyAlignment="1">
      <alignment horizontal="left" vertical="top"/>
    </xf>
    <xf numFmtId="0" fontId="0" fillId="15" borderId="0" xfId="0" applyFill="1"/>
    <xf numFmtId="0" fontId="20" fillId="0" borderId="2" xfId="0" applyFont="1" applyFill="1" applyBorder="1"/>
    <xf numFmtId="0" fontId="23" fillId="8" borderId="5" xfId="0" applyFont="1" applyFill="1" applyBorder="1" applyAlignment="1">
      <alignment horizontal="center" textRotation="90"/>
    </xf>
    <xf numFmtId="0" fontId="12" fillId="8" borderId="5" xfId="0" applyFont="1" applyFill="1" applyBorder="1" applyAlignment="1">
      <alignment horizontal="center" textRotation="90"/>
    </xf>
    <xf numFmtId="0" fontId="12" fillId="3" borderId="2" xfId="0" applyFont="1" applyFill="1" applyBorder="1" applyAlignment="1">
      <alignment horizontal="center" textRotation="90"/>
    </xf>
    <xf numFmtId="0" fontId="23" fillId="3" borderId="2" xfId="0" applyFont="1" applyFill="1" applyBorder="1" applyAlignment="1">
      <alignment horizontal="center" textRotation="90"/>
    </xf>
    <xf numFmtId="0" fontId="23" fillId="5" borderId="1" xfId="0" applyFont="1" applyFill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165" fontId="12" fillId="0" borderId="1" xfId="0" applyNumberFormat="1" applyFont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 wrapText="1"/>
    </xf>
    <xf numFmtId="0" fontId="46" fillId="11" borderId="5" xfId="0" applyFont="1" applyFill="1" applyBorder="1" applyAlignment="1">
      <alignment vertical="center" wrapText="1"/>
    </xf>
    <xf numFmtId="0" fontId="46" fillId="11" borderId="2" xfId="0" applyFont="1" applyFill="1" applyBorder="1" applyAlignment="1">
      <alignment vertical="center" wrapText="1"/>
    </xf>
    <xf numFmtId="0" fontId="46" fillId="11" borderId="3" xfId="0" applyFont="1" applyFill="1" applyBorder="1" applyAlignment="1">
      <alignment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wrapText="1"/>
    </xf>
    <xf numFmtId="0" fontId="27" fillId="14" borderId="0" xfId="0" applyFont="1" applyFill="1" applyBorder="1" applyAlignment="1">
      <alignment horizontal="center" textRotation="90"/>
    </xf>
    <xf numFmtId="0" fontId="27" fillId="9" borderId="0" xfId="0" applyFont="1" applyFill="1" applyBorder="1" applyAlignment="1">
      <alignment horizontal="center" textRotation="90"/>
    </xf>
    <xf numFmtId="14" fontId="61" fillId="11" borderId="11" xfId="0" applyNumberFormat="1" applyFont="1" applyFill="1" applyBorder="1" applyAlignment="1">
      <alignment vertical="center"/>
    </xf>
    <xf numFmtId="14" fontId="23" fillId="5" borderId="1" xfId="0" applyNumberFormat="1" applyFont="1" applyFill="1" applyBorder="1" applyAlignment="1">
      <alignment horizontal="center" vertical="center" wrapText="1"/>
    </xf>
    <xf numFmtId="1" fontId="23" fillId="11" borderId="8" xfId="0" applyNumberFormat="1" applyFont="1" applyFill="1" applyBorder="1" applyAlignment="1">
      <alignment horizontal="center" vertical="center"/>
    </xf>
    <xf numFmtId="9" fontId="12" fillId="0" borderId="1" xfId="0" applyNumberFormat="1" applyFont="1" applyBorder="1" applyAlignment="1">
      <alignment horizontal="left" vertical="center" wrapText="1"/>
    </xf>
    <xf numFmtId="0" fontId="12" fillId="16" borderId="7" xfId="0" applyFont="1" applyFill="1" applyBorder="1" applyAlignment="1">
      <alignment horizontal="center" textRotation="90"/>
    </xf>
    <xf numFmtId="0" fontId="12" fillId="16" borderId="2" xfId="0" applyFont="1" applyFill="1" applyBorder="1" applyAlignment="1">
      <alignment horizontal="center" textRotation="90"/>
    </xf>
    <xf numFmtId="0" fontId="23" fillId="16" borderId="7" xfId="0" applyFont="1" applyFill="1" applyBorder="1" applyAlignment="1">
      <alignment horizontal="center" textRotation="90"/>
    </xf>
    <xf numFmtId="0" fontId="23" fillId="16" borderId="2" xfId="0" applyFont="1" applyFill="1" applyBorder="1" applyAlignment="1">
      <alignment horizontal="center" textRotation="90"/>
    </xf>
    <xf numFmtId="0" fontId="0" fillId="5" borderId="0" xfId="0" applyFill="1"/>
    <xf numFmtId="0" fontId="0" fillId="13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20" fillId="13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19" fillId="13" borderId="0" xfId="0" applyFont="1" applyFill="1" applyAlignment="1">
      <alignment horizontal="left" vertical="center"/>
    </xf>
    <xf numFmtId="0" fontId="0" fillId="13" borderId="0" xfId="0" applyFill="1" applyBorder="1" applyAlignment="1">
      <alignment vertical="top"/>
    </xf>
    <xf numFmtId="0" fontId="0" fillId="13" borderId="0" xfId="0" applyFill="1"/>
    <xf numFmtId="0" fontId="62" fillId="0" borderId="14" xfId="0" applyFont="1" applyBorder="1" applyAlignment="1">
      <alignment vertical="center"/>
    </xf>
    <xf numFmtId="0" fontId="62" fillId="0" borderId="15" xfId="0" applyFont="1" applyBorder="1" applyAlignment="1">
      <alignment vertical="center"/>
    </xf>
    <xf numFmtId="0" fontId="63" fillId="0" borderId="15" xfId="0" applyFont="1" applyBorder="1" applyAlignment="1">
      <alignment vertical="center"/>
    </xf>
    <xf numFmtId="49" fontId="24" fillId="11" borderId="11" xfId="0" applyNumberFormat="1" applyFont="1" applyFill="1" applyBorder="1" applyAlignment="1">
      <alignment horizontal="center" vertical="center" wrapText="1"/>
    </xf>
    <xf numFmtId="0" fontId="20" fillId="15" borderId="0" xfId="0" applyFont="1" applyFill="1" applyBorder="1" applyAlignment="1">
      <alignment horizontal="right" vertical="top"/>
    </xf>
    <xf numFmtId="0" fontId="20" fillId="15" borderId="0" xfId="0" applyFont="1" applyFill="1" applyBorder="1" applyAlignment="1">
      <alignment horizontal="left" vertical="top"/>
    </xf>
    <xf numFmtId="0" fontId="0" fillId="13" borderId="2" xfId="0" applyFill="1" applyBorder="1"/>
    <xf numFmtId="0" fontId="15" fillId="7" borderId="0" xfId="0" applyFont="1" applyFill="1" applyAlignment="1">
      <alignment horizontal="center" vertical="center"/>
    </xf>
    <xf numFmtId="0" fontId="15" fillId="16" borderId="0" xfId="0" applyFont="1" applyFill="1" applyAlignment="1">
      <alignment horizontal="center" vertical="center"/>
    </xf>
    <xf numFmtId="0" fontId="0" fillId="13" borderId="0" xfId="0" applyFill="1" applyAlignment="1">
      <alignment horizontal="left"/>
    </xf>
    <xf numFmtId="0" fontId="0" fillId="13" borderId="2" xfId="0" applyFill="1" applyBorder="1" applyAlignment="1">
      <alignment horizontal="left"/>
    </xf>
    <xf numFmtId="0" fontId="19" fillId="11" borderId="0" xfId="0" applyFont="1" applyFill="1" applyAlignment="1">
      <alignment horizontal="center"/>
    </xf>
    <xf numFmtId="0" fontId="51" fillId="11" borderId="2" xfId="0" applyFont="1" applyFill="1" applyBorder="1" applyAlignment="1">
      <alignment horizontal="center" vertical="center"/>
    </xf>
    <xf numFmtId="0" fontId="48" fillId="2" borderId="0" xfId="0" applyFont="1" applyFill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4" fillId="3" borderId="0" xfId="0" applyFont="1" applyFill="1" applyBorder="1" applyAlignment="1">
      <alignment horizontal="left" vertical="top"/>
    </xf>
    <xf numFmtId="0" fontId="14" fillId="3" borderId="0" xfId="0" applyFont="1" applyFill="1"/>
    <xf numFmtId="0" fontId="14" fillId="15" borderId="0" xfId="0" applyFont="1" applyFill="1"/>
    <xf numFmtId="0" fontId="14" fillId="5" borderId="0" xfId="0" applyFont="1" applyFill="1" applyAlignment="1">
      <alignment horizontal="left"/>
    </xf>
    <xf numFmtId="0" fontId="14" fillId="5" borderId="0" xfId="0" applyFont="1" applyFill="1" applyAlignment="1">
      <alignment horizontal="center"/>
    </xf>
    <xf numFmtId="0" fontId="0" fillId="11" borderId="0" xfId="0" applyFill="1" applyBorder="1"/>
    <xf numFmtId="0" fontId="0" fillId="3" borderId="0" xfId="0" applyFill="1" applyBorder="1"/>
    <xf numFmtId="0" fontId="0" fillId="5" borderId="0" xfId="0" applyFill="1" applyBorder="1"/>
    <xf numFmtId="0" fontId="0" fillId="5" borderId="2" xfId="0" applyFill="1" applyBorder="1"/>
    <xf numFmtId="0" fontId="14" fillId="5" borderId="7" xfId="0" applyFont="1" applyFill="1" applyBorder="1" applyAlignment="1">
      <alignment horizontal="center"/>
    </xf>
    <xf numFmtId="0" fontId="0" fillId="5" borderId="7" xfId="0" applyFill="1" applyBorder="1"/>
    <xf numFmtId="0" fontId="14" fillId="5" borderId="2" xfId="0" applyFont="1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0" fillId="15" borderId="7" xfId="0" applyFill="1" applyBorder="1" applyAlignment="1">
      <alignment horizontal="left" vertical="top"/>
    </xf>
    <xf numFmtId="0" fontId="0" fillId="15" borderId="7" xfId="0" applyFill="1" applyBorder="1" applyAlignment="1">
      <alignment horizontal="right" vertical="top"/>
    </xf>
    <xf numFmtId="0" fontId="0" fillId="15" borderId="6" xfId="0" applyFill="1" applyBorder="1" applyAlignment="1">
      <alignment horizontal="left" vertical="top"/>
    </xf>
    <xf numFmtId="0" fontId="0" fillId="15" borderId="6" xfId="0" applyFill="1" applyBorder="1" applyAlignment="1">
      <alignment horizontal="right" vertical="top"/>
    </xf>
    <xf numFmtId="0" fontId="0" fillId="5" borderId="6" xfId="0" applyFill="1" applyBorder="1"/>
    <xf numFmtId="0" fontId="0" fillId="5" borderId="2" xfId="0" applyFill="1" applyBorder="1" applyAlignment="1">
      <alignment horizontal="left" vertical="top"/>
    </xf>
    <xf numFmtId="0" fontId="0" fillId="5" borderId="2" xfId="0" applyFill="1" applyBorder="1" applyAlignment="1">
      <alignment horizontal="right" vertical="top"/>
    </xf>
    <xf numFmtId="0" fontId="14" fillId="5" borderId="2" xfId="0" applyFont="1" applyFill="1" applyBorder="1" applyAlignment="1">
      <alignment horizontal="left"/>
    </xf>
    <xf numFmtId="0" fontId="14" fillId="5" borderId="5" xfId="0" applyFont="1" applyFill="1" applyBorder="1" applyAlignment="1">
      <alignment horizontal="left"/>
    </xf>
    <xf numFmtId="0" fontId="14" fillId="5" borderId="3" xfId="0" applyFont="1" applyFill="1" applyBorder="1" applyAlignment="1">
      <alignment horizontal="right"/>
    </xf>
    <xf numFmtId="0" fontId="14" fillId="5" borderId="2" xfId="0" applyFont="1" applyFill="1" applyBorder="1" applyAlignment="1">
      <alignment horizontal="right"/>
    </xf>
    <xf numFmtId="0" fontId="0" fillId="15" borderId="0" xfId="0" applyFill="1" applyBorder="1"/>
    <xf numFmtId="0" fontId="14" fillId="15" borderId="0" xfId="0" applyFont="1" applyFill="1" applyAlignment="1">
      <alignment horizontal="left"/>
    </xf>
    <xf numFmtId="0" fontId="14" fillId="15" borderId="0" xfId="0" applyFont="1" applyFill="1" applyBorder="1"/>
    <xf numFmtId="0" fontId="14" fillId="5" borderId="16" xfId="0" applyFont="1" applyFill="1" applyBorder="1" applyAlignment="1">
      <alignment horizontal="center"/>
    </xf>
    <xf numFmtId="0" fontId="14" fillId="3" borderId="0" xfId="0" applyFont="1" applyFill="1" applyAlignment="1">
      <alignment horizontal="left"/>
    </xf>
    <xf numFmtId="0" fontId="0" fillId="16" borderId="0" xfId="0" applyFont="1" applyFill="1" applyAlignment="1">
      <alignment horizontal="right"/>
    </xf>
    <xf numFmtId="0" fontId="0" fillId="10" borderId="0" xfId="0" applyFill="1"/>
    <xf numFmtId="0" fontId="0" fillId="10" borderId="2" xfId="0" applyFill="1" applyBorder="1"/>
    <xf numFmtId="0" fontId="14" fillId="10" borderId="0" xfId="0" applyFont="1" applyFill="1" applyAlignment="1">
      <alignment horizontal="left"/>
    </xf>
    <xf numFmtId="0" fontId="14" fillId="10" borderId="0" xfId="0" applyFont="1" applyFill="1"/>
    <xf numFmtId="0" fontId="14" fillId="10" borderId="0" xfId="0" applyFont="1" applyFill="1" applyBorder="1" applyAlignment="1">
      <alignment horizontal="left" vertical="top"/>
    </xf>
    <xf numFmtId="0" fontId="20" fillId="15" borderId="2" xfId="0" applyFont="1" applyFill="1" applyBorder="1" applyAlignment="1">
      <alignment horizontal="right" vertical="top"/>
    </xf>
    <xf numFmtId="0" fontId="0" fillId="11" borderId="2" xfId="0" applyFill="1" applyBorder="1"/>
    <xf numFmtId="0" fontId="0" fillId="10" borderId="7" xfId="0" applyFill="1" applyBorder="1"/>
    <xf numFmtId="0" fontId="0" fillId="10" borderId="6" xfId="0" applyFill="1" applyBorder="1" applyAlignment="1">
      <alignment horizontal="left" vertical="top"/>
    </xf>
    <xf numFmtId="0" fontId="0" fillId="10" borderId="6" xfId="0" applyFill="1" applyBorder="1" applyAlignment="1">
      <alignment horizontal="right" vertical="top"/>
    </xf>
    <xf numFmtId="0" fontId="0" fillId="10" borderId="0" xfId="0" applyFill="1" applyBorder="1" applyAlignment="1">
      <alignment horizontal="left" vertical="top"/>
    </xf>
    <xf numFmtId="0" fontId="0" fillId="10" borderId="0" xfId="0" applyFill="1" applyBorder="1" applyAlignment="1">
      <alignment horizontal="right" vertical="top"/>
    </xf>
    <xf numFmtId="0" fontId="0" fillId="11" borderId="13" xfId="0" applyFill="1" applyBorder="1"/>
    <xf numFmtId="0" fontId="0" fillId="11" borderId="20" xfId="0" applyFill="1" applyBorder="1"/>
    <xf numFmtId="0" fontId="0" fillId="11" borderId="22" xfId="0" applyFill="1" applyBorder="1"/>
    <xf numFmtId="0" fontId="0" fillId="11" borderId="23" xfId="0" applyFill="1" applyBorder="1"/>
    <xf numFmtId="0" fontId="0" fillId="11" borderId="24" xfId="0" applyFill="1" applyBorder="1"/>
    <xf numFmtId="0" fontId="0" fillId="3" borderId="17" xfId="0" applyFill="1" applyBorder="1"/>
    <xf numFmtId="0" fontId="0" fillId="3" borderId="13" xfId="0" applyFill="1" applyBorder="1"/>
    <xf numFmtId="0" fontId="0" fillId="3" borderId="20" xfId="0" applyFill="1" applyBorder="1"/>
    <xf numFmtId="0" fontId="0" fillId="3" borderId="22" xfId="0" applyFill="1" applyBorder="1"/>
    <xf numFmtId="0" fontId="0" fillId="3" borderId="23" xfId="0" applyFill="1" applyBorder="1"/>
    <xf numFmtId="0" fontId="0" fillId="3" borderId="24" xfId="0" applyFill="1" applyBorder="1"/>
    <xf numFmtId="49" fontId="36" fillId="11" borderId="17" xfId="0" applyNumberFormat="1" applyFont="1" applyFill="1" applyBorder="1" applyAlignment="1">
      <alignment horizontal="center"/>
    </xf>
    <xf numFmtId="0" fontId="64" fillId="11" borderId="2" xfId="0" applyFont="1" applyFill="1" applyBorder="1" applyAlignment="1">
      <alignment horizontal="right" vertical="center"/>
    </xf>
    <xf numFmtId="0" fontId="65" fillId="11" borderId="0" xfId="0" applyFont="1" applyFill="1" applyBorder="1" applyAlignment="1">
      <alignment horizontal="left"/>
    </xf>
    <xf numFmtId="0" fontId="65" fillId="3" borderId="20" xfId="0" applyFont="1" applyFill="1" applyBorder="1"/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left" vertical="top"/>
    </xf>
    <xf numFmtId="0" fontId="19" fillId="0" borderId="4" xfId="0" applyFont="1" applyBorder="1" applyAlignment="1">
      <alignment horizontal="left" vertical="top"/>
    </xf>
    <xf numFmtId="49" fontId="67" fillId="11" borderId="0" xfId="1" applyNumberFormat="1" applyFont="1" applyFill="1" applyAlignment="1">
      <alignment horizontal="left" vertical="center"/>
    </xf>
    <xf numFmtId="0" fontId="0" fillId="5" borderId="9" xfId="0" applyFill="1" applyBorder="1"/>
    <xf numFmtId="0" fontId="14" fillId="5" borderId="9" xfId="0" applyFont="1" applyFill="1" applyBorder="1"/>
    <xf numFmtId="0" fontId="19" fillId="15" borderId="0" xfId="0" applyFont="1" applyFill="1" applyBorder="1" applyAlignment="1">
      <alignment horizontal="left" vertical="top"/>
    </xf>
    <xf numFmtId="0" fontId="0" fillId="5" borderId="0" xfId="0" applyFill="1" applyBorder="1" applyAlignment="1">
      <alignment horizontal="left" vertical="top"/>
    </xf>
    <xf numFmtId="0" fontId="0" fillId="5" borderId="0" xfId="0" applyFill="1" applyBorder="1" applyAlignment="1">
      <alignment horizontal="right" vertical="top"/>
    </xf>
    <xf numFmtId="0" fontId="14" fillId="11" borderId="0" xfId="0" applyFont="1" applyFill="1" applyBorder="1" applyAlignment="1">
      <alignment vertical="top"/>
    </xf>
    <xf numFmtId="0" fontId="14" fillId="11" borderId="0" xfId="0" applyFont="1" applyFill="1" applyBorder="1" applyAlignment="1">
      <alignment horizontal="center" vertical="top"/>
    </xf>
    <xf numFmtId="0" fontId="0" fillId="15" borderId="11" xfId="0" applyFill="1" applyBorder="1"/>
    <xf numFmtId="0" fontId="0" fillId="3" borderId="4" xfId="0" applyFill="1" applyBorder="1"/>
    <xf numFmtId="0" fontId="0" fillId="10" borderId="5" xfId="0" applyFill="1" applyBorder="1"/>
    <xf numFmtId="0" fontId="14" fillId="15" borderId="27" xfId="0" applyFont="1" applyFill="1" applyBorder="1" applyAlignment="1">
      <alignment horizontal="left"/>
    </xf>
    <xf numFmtId="0" fontId="14" fillId="15" borderId="28" xfId="0" applyFont="1" applyFill="1" applyBorder="1" applyAlignment="1">
      <alignment horizontal="left" vertical="center" wrapText="1"/>
    </xf>
    <xf numFmtId="0" fontId="64" fillId="3" borderId="2" xfId="0" applyFont="1" applyFill="1" applyBorder="1" applyAlignment="1">
      <alignment horizontal="right" vertical="center"/>
    </xf>
    <xf numFmtId="0" fontId="14" fillId="3" borderId="0" xfId="0" applyFont="1" applyFill="1" applyBorder="1" applyAlignment="1">
      <alignment vertical="top"/>
    </xf>
    <xf numFmtId="0" fontId="14" fillId="3" borderId="19" xfId="0" applyFont="1" applyFill="1" applyBorder="1" applyAlignment="1">
      <alignment horizontal="center" vertical="top"/>
    </xf>
    <xf numFmtId="0" fontId="0" fillId="5" borderId="3" xfId="0" applyFill="1" applyBorder="1"/>
    <xf numFmtId="0" fontId="0" fillId="11" borderId="9" xfId="0" applyFill="1" applyBorder="1"/>
    <xf numFmtId="0" fontId="0" fillId="11" borderId="11" xfId="0" applyFill="1" applyBorder="1"/>
    <xf numFmtId="0" fontId="24" fillId="5" borderId="9" xfId="0" applyFont="1" applyFill="1" applyBorder="1"/>
    <xf numFmtId="0" fontId="19" fillId="0" borderId="0" xfId="0" applyFont="1" applyAlignment="1">
      <alignment horizontal="center" vertical="top"/>
    </xf>
    <xf numFmtId="0" fontId="46" fillId="13" borderId="11" xfId="0" applyFont="1" applyFill="1" applyBorder="1" applyAlignment="1">
      <alignment horizontal="left" vertical="top"/>
    </xf>
    <xf numFmtId="49" fontId="15" fillId="7" borderId="4" xfId="0" applyNumberFormat="1" applyFont="1" applyFill="1" applyBorder="1" applyAlignment="1">
      <alignment horizontal="left" vertical="center" wrapText="1"/>
    </xf>
    <xf numFmtId="49" fontId="15" fillId="16" borderId="4" xfId="0" applyNumberFormat="1" applyFont="1" applyFill="1" applyBorder="1" applyAlignment="1">
      <alignment horizontal="center" vertical="center" wrapText="1"/>
    </xf>
    <xf numFmtId="0" fontId="0" fillId="3" borderId="0" xfId="0" applyNumberFormat="1" applyFill="1" applyBorder="1" applyAlignment="1">
      <alignment horizontal="center" vertical="center"/>
    </xf>
    <xf numFmtId="0" fontId="23" fillId="11" borderId="8" xfId="0" applyNumberFormat="1" applyFont="1" applyFill="1" applyBorder="1" applyAlignment="1">
      <alignment horizontal="center" vertical="center"/>
    </xf>
    <xf numFmtId="0" fontId="23" fillId="11" borderId="2" xfId="0" applyNumberFormat="1" applyFont="1" applyFill="1" applyBorder="1" applyAlignment="1">
      <alignment horizontal="center" vertical="center"/>
    </xf>
    <xf numFmtId="0" fontId="23" fillId="11" borderId="7" xfId="0" applyNumberFormat="1" applyFont="1" applyFill="1" applyBorder="1" applyAlignment="1">
      <alignment horizontal="center" vertical="center"/>
    </xf>
    <xf numFmtId="1" fontId="25" fillId="6" borderId="8" xfId="0" applyNumberFormat="1" applyFont="1" applyFill="1" applyBorder="1" applyAlignment="1">
      <alignment horizontal="center" vertical="center" wrapText="1"/>
    </xf>
    <xf numFmtId="1" fontId="23" fillId="6" borderId="8" xfId="0" applyNumberFormat="1" applyFont="1" applyFill="1" applyBorder="1" applyAlignment="1">
      <alignment horizontal="center" vertical="center" wrapText="1"/>
    </xf>
    <xf numFmtId="1" fontId="25" fillId="6" borderId="2" xfId="0" applyNumberFormat="1" applyFont="1" applyFill="1" applyBorder="1" applyAlignment="1">
      <alignment horizontal="center" vertical="center" wrapText="1"/>
    </xf>
    <xf numFmtId="1" fontId="23" fillId="6" borderId="2" xfId="0" applyNumberFormat="1" applyFont="1" applyFill="1" applyBorder="1" applyAlignment="1">
      <alignment horizontal="center" vertical="center" wrapText="1"/>
    </xf>
    <xf numFmtId="1" fontId="25" fillId="6" borderId="7" xfId="0" applyNumberFormat="1" applyFont="1" applyFill="1" applyBorder="1" applyAlignment="1">
      <alignment horizontal="center" vertical="center" wrapText="1"/>
    </xf>
    <xf numFmtId="1" fontId="23" fillId="6" borderId="7" xfId="0" applyNumberFormat="1" applyFont="1" applyFill="1" applyBorder="1" applyAlignment="1">
      <alignment horizontal="center" vertical="center" wrapText="1"/>
    </xf>
    <xf numFmtId="0" fontId="32" fillId="12" borderId="0" xfId="0" applyFont="1" applyFill="1" applyBorder="1"/>
    <xf numFmtId="0" fontId="12" fillId="12" borderId="0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40" fillId="9" borderId="12" xfId="0" applyFont="1" applyFill="1" applyBorder="1" applyAlignment="1">
      <alignment horizontal="center" vertical="center" wrapText="1"/>
    </xf>
    <xf numFmtId="0" fontId="19" fillId="13" borderId="0" xfId="0" applyFont="1" applyFill="1" applyBorder="1" applyAlignment="1">
      <alignment horizontal="left" vertical="top"/>
    </xf>
    <xf numFmtId="0" fontId="19" fillId="0" borderId="0" xfId="0" applyFont="1" applyBorder="1" applyAlignment="1">
      <alignment horizontal="left" vertical="top"/>
    </xf>
    <xf numFmtId="0" fontId="19" fillId="13" borderId="0" xfId="0" applyFont="1" applyFill="1"/>
    <xf numFmtId="0" fontId="14" fillId="15" borderId="27" xfId="0" applyFont="1" applyFill="1" applyBorder="1" applyAlignment="1">
      <alignment horizontal="center"/>
    </xf>
    <xf numFmtId="0" fontId="14" fillId="15" borderId="26" xfId="0" applyFont="1" applyFill="1" applyBorder="1" applyAlignment="1">
      <alignment horizontal="center"/>
    </xf>
    <xf numFmtId="0" fontId="0" fillId="11" borderId="0" xfId="0" applyFill="1" applyBorder="1" applyAlignment="1">
      <alignment horizontal="center" vertical="top"/>
    </xf>
    <xf numFmtId="0" fontId="68" fillId="5" borderId="0" xfId="0" applyFont="1" applyFill="1"/>
    <xf numFmtId="0" fontId="0" fillId="15" borderId="8" xfId="0" applyFill="1" applyBorder="1"/>
    <xf numFmtId="0" fontId="14" fillId="11" borderId="25" xfId="0" applyFont="1" applyFill="1" applyBorder="1" applyAlignment="1">
      <alignment horizontal="center" vertical="top"/>
    </xf>
    <xf numFmtId="49" fontId="66" fillId="11" borderId="0" xfId="0" applyNumberFormat="1" applyFont="1" applyFill="1" applyAlignment="1">
      <alignment horizontal="left" vertical="center"/>
    </xf>
    <xf numFmtId="9" fontId="25" fillId="0" borderId="0" xfId="0" applyNumberFormat="1" applyFont="1" applyBorder="1" applyAlignment="1">
      <alignment horizontal="left" vertical="top" wrapText="1"/>
    </xf>
    <xf numFmtId="49" fontId="24" fillId="11" borderId="8" xfId="0" applyNumberFormat="1" applyFont="1" applyFill="1" applyBorder="1" applyAlignment="1">
      <alignment horizontal="center" vertical="center" wrapText="1"/>
    </xf>
    <xf numFmtId="0" fontId="23" fillId="11" borderId="11" xfId="0" applyNumberFormat="1" applyFont="1" applyFill="1" applyBorder="1" applyAlignment="1">
      <alignment horizontal="center" vertical="center"/>
    </xf>
    <xf numFmtId="0" fontId="14" fillId="5" borderId="1" xfId="0" applyFont="1" applyFill="1" applyBorder="1"/>
    <xf numFmtId="0" fontId="0" fillId="5" borderId="1" xfId="0" applyFill="1" applyBorder="1"/>
    <xf numFmtId="0" fontId="14" fillId="5" borderId="6" xfId="0" applyFont="1" applyFill="1" applyBorder="1" applyAlignment="1">
      <alignment horizontal="left"/>
    </xf>
    <xf numFmtId="0" fontId="14" fillId="5" borderId="8" xfId="0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/>
    <xf numFmtId="0" fontId="20" fillId="5" borderId="9" xfId="0" applyFont="1" applyFill="1" applyBorder="1"/>
    <xf numFmtId="0" fontId="14" fillId="0" borderId="0" xfId="0" applyFont="1"/>
    <xf numFmtId="0" fontId="0" fillId="5" borderId="4" xfId="0" applyFill="1" applyBorder="1"/>
    <xf numFmtId="0" fontId="61" fillId="11" borderId="2" xfId="0" applyFont="1" applyFill="1" applyBorder="1" applyAlignment="1">
      <alignment horizontal="center" vertical="center"/>
    </xf>
    <xf numFmtId="0" fontId="0" fillId="11" borderId="18" xfId="0" applyFill="1" applyBorder="1" applyAlignment="1">
      <alignment vertical="center"/>
    </xf>
    <xf numFmtId="0" fontId="0" fillId="3" borderId="18" xfId="0" applyFill="1" applyBorder="1" applyAlignment="1">
      <alignment vertical="center"/>
    </xf>
    <xf numFmtId="0" fontId="61" fillId="3" borderId="2" xfId="0" applyFont="1" applyFill="1" applyBorder="1" applyAlignment="1">
      <alignment horizontal="center" vertical="center"/>
    </xf>
    <xf numFmtId="0" fontId="14" fillId="15" borderId="0" xfId="0" applyFont="1" applyFill="1" applyBorder="1" applyAlignment="1">
      <alignment horizontal="left" vertical="center"/>
    </xf>
    <xf numFmtId="0" fontId="0" fillId="15" borderId="0" xfId="0" applyFill="1" applyBorder="1" applyAlignment="1">
      <alignment horizontal="center" vertical="center"/>
    </xf>
    <xf numFmtId="0" fontId="14" fillId="3" borderId="0" xfId="0" applyFont="1" applyFill="1" applyBorder="1" applyAlignment="1">
      <alignment horizontal="left" vertical="center"/>
    </xf>
    <xf numFmtId="0" fontId="0" fillId="3" borderId="0" xfId="0" applyFill="1" applyBorder="1" applyAlignment="1">
      <alignment horizontal="center" vertical="center"/>
    </xf>
    <xf numFmtId="0" fontId="14" fillId="10" borderId="2" xfId="0" applyFont="1" applyFill="1" applyBorder="1" applyAlignment="1">
      <alignment horizontal="left" vertical="center"/>
    </xf>
    <xf numFmtId="0" fontId="0" fillId="10" borderId="2" xfId="0" applyFill="1" applyBorder="1" applyAlignment="1">
      <alignment horizontal="center" vertical="center"/>
    </xf>
    <xf numFmtId="0" fontId="14" fillId="15" borderId="19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/>
    </xf>
    <xf numFmtId="0" fontId="14" fillId="10" borderId="21" xfId="0" applyFont="1" applyFill="1" applyBorder="1" applyAlignment="1">
      <alignment horizontal="center" vertical="center"/>
    </xf>
    <xf numFmtId="0" fontId="0" fillId="15" borderId="19" xfId="0" applyFont="1" applyFill="1" applyBorder="1" applyAlignment="1">
      <alignment horizontal="center" vertical="center"/>
    </xf>
    <xf numFmtId="0" fontId="0" fillId="3" borderId="19" xfId="0" applyFont="1" applyFill="1" applyBorder="1" applyAlignment="1">
      <alignment horizontal="center" vertical="center"/>
    </xf>
    <xf numFmtId="0" fontId="0" fillId="10" borderId="21" xfId="0" applyFont="1" applyFill="1" applyBorder="1" applyAlignment="1">
      <alignment horizontal="center" vertical="center"/>
    </xf>
    <xf numFmtId="0" fontId="0" fillId="4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wrapText="1"/>
    </xf>
    <xf numFmtId="0" fontId="0" fillId="4" borderId="7" xfId="0" applyFont="1" applyFill="1" applyBorder="1" applyAlignment="1">
      <alignment horizontal="center" vertical="center" wrapText="1"/>
    </xf>
    <xf numFmtId="0" fontId="61" fillId="11" borderId="0" xfId="0" applyFont="1" applyFill="1" applyAlignment="1">
      <alignment horizontal="right" vertical="center"/>
    </xf>
    <xf numFmtId="0" fontId="47" fillId="2" borderId="11" xfId="0" applyFont="1" applyFill="1" applyBorder="1" applyAlignment="1">
      <alignment horizontal="left" vertical="top" wrapText="1"/>
    </xf>
    <xf numFmtId="0" fontId="46" fillId="0" borderId="6" xfId="0" applyFont="1" applyBorder="1" applyAlignment="1">
      <alignment horizontal="left" vertical="top" wrapText="1"/>
    </xf>
    <xf numFmtId="0" fontId="46" fillId="0" borderId="10" xfId="0" applyFont="1" applyBorder="1" applyAlignment="1">
      <alignment horizontal="left" vertical="top" wrapText="1"/>
    </xf>
    <xf numFmtId="0" fontId="47" fillId="9" borderId="11" xfId="0" applyFont="1" applyFill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10" xfId="0" applyBorder="1" applyAlignment="1">
      <alignment horizontal="left" vertical="top" wrapText="1"/>
    </xf>
  </cellXfs>
  <cellStyles count="50841">
    <cellStyle name="Comma 2" xfId="9"/>
    <cellStyle name="Hyperlink 2" xfId="3"/>
    <cellStyle name="Hyperlink 2 2" xfId="279"/>
    <cellStyle name="Hyperlink 2 3" xfId="6"/>
    <cellStyle name="Hyperlink 3" xfId="16"/>
    <cellStyle name="Hyperlink 4" xfId="278"/>
    <cellStyle name="Komma 2" xfId="10"/>
    <cellStyle name="Komma 3" xfId="8318"/>
    <cellStyle name="Komma 4" xfId="8319"/>
    <cellStyle name="Komma 5" xfId="8320"/>
    <cellStyle name="Komma 6" xfId="8317"/>
    <cellStyle name="Komma 6 2" xfId="50827"/>
    <cellStyle name="Komma 7" xfId="50828"/>
    <cellStyle name="Komma 7 2" xfId="50829"/>
    <cellStyle name="Komma 8" xfId="50830"/>
    <cellStyle name="Komma 9" xfId="50826"/>
    <cellStyle name="Link" xfId="1" builtinId="8"/>
    <cellStyle name="Normal 2" xfId="8"/>
    <cellStyle name="Percent 2" xfId="11"/>
    <cellStyle name="Prozent 2" xfId="12"/>
    <cellStyle name="Prozent 3" xfId="14"/>
    <cellStyle name="Prozent 3 10" xfId="33727"/>
    <cellStyle name="Prozent 3 11" xfId="42277"/>
    <cellStyle name="Prozent 3 2" xfId="283"/>
    <cellStyle name="Prozent 3 2 2" xfId="801"/>
    <cellStyle name="Prozent 3 2 2 2" xfId="1837"/>
    <cellStyle name="Prozent 3 2 2 2 2" xfId="3910"/>
    <cellStyle name="Prozent 3 2 2 2 2 2" xfId="4176"/>
    <cellStyle name="Prozent 3 2 2 2 2 2 2" xfId="12744"/>
    <cellStyle name="Prozent 3 2 2 2 2 2 2 2" xfId="29585"/>
    <cellStyle name="Prozent 3 2 2 2 2 2 3" xfId="21294"/>
    <cellStyle name="Prozent 3 2 2 2 2 2 4" xfId="37876"/>
    <cellStyle name="Prozent 3 2 2 2 2 2 5" xfId="46426"/>
    <cellStyle name="Prozent 3 2 2 2 2 3" xfId="12480"/>
    <cellStyle name="Prozent 3 2 2 2 2 3 2" xfId="29321"/>
    <cellStyle name="Prozent 3 2 2 2 2 4" xfId="21030"/>
    <cellStyle name="Prozent 3 2 2 2 2 5" xfId="37612"/>
    <cellStyle name="Prozent 3 2 2 2 2 6" xfId="46162"/>
    <cellStyle name="Prozent 3 2 2 2 3" xfId="4175"/>
    <cellStyle name="Prozent 3 2 2 2 3 2" xfId="12743"/>
    <cellStyle name="Prozent 3 2 2 2 3 2 2" xfId="29584"/>
    <cellStyle name="Prozent 3 2 2 2 3 3" xfId="21293"/>
    <cellStyle name="Prozent 3 2 2 2 3 4" xfId="37875"/>
    <cellStyle name="Prozent 3 2 2 2 3 5" xfId="46425"/>
    <cellStyle name="Prozent 3 2 2 2 4" xfId="10408"/>
    <cellStyle name="Prozent 3 2 2 2 4 2" xfId="27249"/>
    <cellStyle name="Prozent 3 2 2 2 5" xfId="18958"/>
    <cellStyle name="Prozent 3 2 2 2 6" xfId="35540"/>
    <cellStyle name="Prozent 3 2 2 2 7" xfId="44090"/>
    <cellStyle name="Prozent 3 2 2 3" xfId="2874"/>
    <cellStyle name="Prozent 3 2 2 3 2" xfId="4177"/>
    <cellStyle name="Prozent 3 2 2 3 2 2" xfId="12745"/>
    <cellStyle name="Prozent 3 2 2 3 2 2 2" xfId="29586"/>
    <cellStyle name="Prozent 3 2 2 3 2 3" xfId="21295"/>
    <cellStyle name="Prozent 3 2 2 3 2 4" xfId="37877"/>
    <cellStyle name="Prozent 3 2 2 3 2 5" xfId="46427"/>
    <cellStyle name="Prozent 3 2 2 3 3" xfId="11444"/>
    <cellStyle name="Prozent 3 2 2 3 3 2" xfId="28285"/>
    <cellStyle name="Prozent 3 2 2 3 4" xfId="19994"/>
    <cellStyle name="Prozent 3 2 2 3 5" xfId="36576"/>
    <cellStyle name="Prozent 3 2 2 3 6" xfId="45126"/>
    <cellStyle name="Prozent 3 2 2 4" xfId="4174"/>
    <cellStyle name="Prozent 3 2 2 4 2" xfId="12742"/>
    <cellStyle name="Prozent 3 2 2 4 2 2" xfId="29583"/>
    <cellStyle name="Prozent 3 2 2 4 3" xfId="21292"/>
    <cellStyle name="Prozent 3 2 2 4 4" xfId="37874"/>
    <cellStyle name="Prozent 3 2 2 4 5" xfId="46424"/>
    <cellStyle name="Prozent 3 2 2 5" xfId="9372"/>
    <cellStyle name="Prozent 3 2 2 5 2" xfId="26213"/>
    <cellStyle name="Prozent 3 2 2 6" xfId="17922"/>
    <cellStyle name="Prozent 3 2 2 7" xfId="34504"/>
    <cellStyle name="Prozent 3 2 2 8" xfId="43054"/>
    <cellStyle name="Prozent 3 2 3" xfId="1319"/>
    <cellStyle name="Prozent 3 2 3 2" xfId="3392"/>
    <cellStyle name="Prozent 3 2 3 2 2" xfId="4179"/>
    <cellStyle name="Prozent 3 2 3 2 2 2" xfId="12747"/>
    <cellStyle name="Prozent 3 2 3 2 2 2 2" xfId="29588"/>
    <cellStyle name="Prozent 3 2 3 2 2 3" xfId="21297"/>
    <cellStyle name="Prozent 3 2 3 2 2 4" xfId="37879"/>
    <cellStyle name="Prozent 3 2 3 2 2 5" xfId="46429"/>
    <cellStyle name="Prozent 3 2 3 2 3" xfId="11962"/>
    <cellStyle name="Prozent 3 2 3 2 3 2" xfId="28803"/>
    <cellStyle name="Prozent 3 2 3 2 4" xfId="20512"/>
    <cellStyle name="Prozent 3 2 3 2 5" xfId="37094"/>
    <cellStyle name="Prozent 3 2 3 2 6" xfId="45644"/>
    <cellStyle name="Prozent 3 2 3 3" xfId="4178"/>
    <cellStyle name="Prozent 3 2 3 3 2" xfId="12746"/>
    <cellStyle name="Prozent 3 2 3 3 2 2" xfId="29587"/>
    <cellStyle name="Prozent 3 2 3 3 3" xfId="21296"/>
    <cellStyle name="Prozent 3 2 3 3 4" xfId="37878"/>
    <cellStyle name="Prozent 3 2 3 3 5" xfId="46428"/>
    <cellStyle name="Prozent 3 2 3 4" xfId="9890"/>
    <cellStyle name="Prozent 3 2 3 4 2" xfId="26731"/>
    <cellStyle name="Prozent 3 2 3 5" xfId="18440"/>
    <cellStyle name="Prozent 3 2 3 6" xfId="35022"/>
    <cellStyle name="Prozent 3 2 3 7" xfId="43572"/>
    <cellStyle name="Prozent 3 2 4" xfId="2356"/>
    <cellStyle name="Prozent 3 2 4 2" xfId="4180"/>
    <cellStyle name="Prozent 3 2 4 2 2" xfId="12748"/>
    <cellStyle name="Prozent 3 2 4 2 2 2" xfId="29589"/>
    <cellStyle name="Prozent 3 2 4 2 3" xfId="21298"/>
    <cellStyle name="Prozent 3 2 4 2 4" xfId="37880"/>
    <cellStyle name="Prozent 3 2 4 2 5" xfId="46430"/>
    <cellStyle name="Prozent 3 2 4 3" xfId="10926"/>
    <cellStyle name="Prozent 3 2 4 3 2" xfId="27767"/>
    <cellStyle name="Prozent 3 2 4 4" xfId="19476"/>
    <cellStyle name="Prozent 3 2 4 5" xfId="36058"/>
    <cellStyle name="Prozent 3 2 4 6" xfId="44608"/>
    <cellStyle name="Prozent 3 2 5" xfId="4173"/>
    <cellStyle name="Prozent 3 2 5 2" xfId="12741"/>
    <cellStyle name="Prozent 3 2 5 2 2" xfId="29582"/>
    <cellStyle name="Prozent 3 2 5 3" xfId="21291"/>
    <cellStyle name="Prozent 3 2 5 4" xfId="37873"/>
    <cellStyle name="Prozent 3 2 5 5" xfId="46423"/>
    <cellStyle name="Prozent 3 2 6" xfId="8854"/>
    <cellStyle name="Prozent 3 2 6 2" xfId="25697"/>
    <cellStyle name="Prozent 3 2 7" xfId="17404"/>
    <cellStyle name="Prozent 3 2 8" xfId="33986"/>
    <cellStyle name="Prozent 3 2 9" xfId="42536"/>
    <cellStyle name="Prozent 3 3" xfId="542"/>
    <cellStyle name="Prozent 3 3 2" xfId="1578"/>
    <cellStyle name="Prozent 3 3 2 2" xfId="3651"/>
    <cellStyle name="Prozent 3 3 2 2 2" xfId="4183"/>
    <cellStyle name="Prozent 3 3 2 2 2 2" xfId="12751"/>
    <cellStyle name="Prozent 3 3 2 2 2 2 2" xfId="29592"/>
    <cellStyle name="Prozent 3 3 2 2 2 3" xfId="21301"/>
    <cellStyle name="Prozent 3 3 2 2 2 4" xfId="37883"/>
    <cellStyle name="Prozent 3 3 2 2 2 5" xfId="46433"/>
    <cellStyle name="Prozent 3 3 2 2 3" xfId="12221"/>
    <cellStyle name="Prozent 3 3 2 2 3 2" xfId="29062"/>
    <cellStyle name="Prozent 3 3 2 2 4" xfId="20771"/>
    <cellStyle name="Prozent 3 3 2 2 5" xfId="37353"/>
    <cellStyle name="Prozent 3 3 2 2 6" xfId="45903"/>
    <cellStyle name="Prozent 3 3 2 3" xfId="4182"/>
    <cellStyle name="Prozent 3 3 2 3 2" xfId="12750"/>
    <cellStyle name="Prozent 3 3 2 3 2 2" xfId="29591"/>
    <cellStyle name="Prozent 3 3 2 3 3" xfId="21300"/>
    <cellStyle name="Prozent 3 3 2 3 4" xfId="37882"/>
    <cellStyle name="Prozent 3 3 2 3 5" xfId="46432"/>
    <cellStyle name="Prozent 3 3 2 4" xfId="10149"/>
    <cellStyle name="Prozent 3 3 2 4 2" xfId="26990"/>
    <cellStyle name="Prozent 3 3 2 5" xfId="18699"/>
    <cellStyle name="Prozent 3 3 2 6" xfId="35281"/>
    <cellStyle name="Prozent 3 3 2 7" xfId="43831"/>
    <cellStyle name="Prozent 3 3 3" xfId="2615"/>
    <cellStyle name="Prozent 3 3 3 2" xfId="4184"/>
    <cellStyle name="Prozent 3 3 3 2 2" xfId="12752"/>
    <cellStyle name="Prozent 3 3 3 2 2 2" xfId="29593"/>
    <cellStyle name="Prozent 3 3 3 2 3" xfId="21302"/>
    <cellStyle name="Prozent 3 3 3 2 4" xfId="37884"/>
    <cellStyle name="Prozent 3 3 3 2 5" xfId="46434"/>
    <cellStyle name="Prozent 3 3 3 3" xfId="11185"/>
    <cellStyle name="Prozent 3 3 3 3 2" xfId="28026"/>
    <cellStyle name="Prozent 3 3 3 4" xfId="19735"/>
    <cellStyle name="Prozent 3 3 3 5" xfId="36317"/>
    <cellStyle name="Prozent 3 3 3 6" xfId="44867"/>
    <cellStyle name="Prozent 3 3 4" xfId="4181"/>
    <cellStyle name="Prozent 3 3 4 2" xfId="12749"/>
    <cellStyle name="Prozent 3 3 4 2 2" xfId="29590"/>
    <cellStyle name="Prozent 3 3 4 3" xfId="21299"/>
    <cellStyle name="Prozent 3 3 4 4" xfId="37881"/>
    <cellStyle name="Prozent 3 3 4 5" xfId="46431"/>
    <cellStyle name="Prozent 3 3 5" xfId="9113"/>
    <cellStyle name="Prozent 3 3 5 2" xfId="25954"/>
    <cellStyle name="Prozent 3 3 6" xfId="17663"/>
    <cellStyle name="Prozent 3 3 7" xfId="34245"/>
    <cellStyle name="Prozent 3 3 8" xfId="42795"/>
    <cellStyle name="Prozent 3 4" xfId="1060"/>
    <cellStyle name="Prozent 3 4 2" xfId="3133"/>
    <cellStyle name="Prozent 3 4 2 2" xfId="4186"/>
    <cellStyle name="Prozent 3 4 2 2 2" xfId="12754"/>
    <cellStyle name="Prozent 3 4 2 2 2 2" xfId="29595"/>
    <cellStyle name="Prozent 3 4 2 2 3" xfId="21304"/>
    <cellStyle name="Prozent 3 4 2 2 4" xfId="37886"/>
    <cellStyle name="Prozent 3 4 2 2 5" xfId="46436"/>
    <cellStyle name="Prozent 3 4 2 3" xfId="11703"/>
    <cellStyle name="Prozent 3 4 2 3 2" xfId="28544"/>
    <cellStyle name="Prozent 3 4 2 4" xfId="20253"/>
    <cellStyle name="Prozent 3 4 2 5" xfId="36835"/>
    <cellStyle name="Prozent 3 4 2 6" xfId="45385"/>
    <cellStyle name="Prozent 3 4 3" xfId="4185"/>
    <cellStyle name="Prozent 3 4 3 2" xfId="12753"/>
    <cellStyle name="Prozent 3 4 3 2 2" xfId="29594"/>
    <cellStyle name="Prozent 3 4 3 3" xfId="21303"/>
    <cellStyle name="Prozent 3 4 3 4" xfId="37885"/>
    <cellStyle name="Prozent 3 4 3 5" xfId="46435"/>
    <cellStyle name="Prozent 3 4 4" xfId="9631"/>
    <cellStyle name="Prozent 3 4 4 2" xfId="26472"/>
    <cellStyle name="Prozent 3 4 5" xfId="18181"/>
    <cellStyle name="Prozent 3 4 6" xfId="34763"/>
    <cellStyle name="Prozent 3 4 7" xfId="43313"/>
    <cellStyle name="Prozent 3 5" xfId="2097"/>
    <cellStyle name="Prozent 3 5 2" xfId="4187"/>
    <cellStyle name="Prozent 3 5 2 2" xfId="12755"/>
    <cellStyle name="Prozent 3 5 2 2 2" xfId="29596"/>
    <cellStyle name="Prozent 3 5 2 3" xfId="21305"/>
    <cellStyle name="Prozent 3 5 2 4" xfId="37887"/>
    <cellStyle name="Prozent 3 5 2 5" xfId="46437"/>
    <cellStyle name="Prozent 3 5 3" xfId="10667"/>
    <cellStyle name="Prozent 3 5 3 2" xfId="27508"/>
    <cellStyle name="Prozent 3 5 4" xfId="19217"/>
    <cellStyle name="Prozent 3 5 5" xfId="35799"/>
    <cellStyle name="Prozent 3 5 6" xfId="44349"/>
    <cellStyle name="Prozent 3 6" xfId="4172"/>
    <cellStyle name="Prozent 3 6 2" xfId="12740"/>
    <cellStyle name="Prozent 3 6 2 2" xfId="29581"/>
    <cellStyle name="Prozent 3 6 3" xfId="21290"/>
    <cellStyle name="Prozent 3 6 4" xfId="37872"/>
    <cellStyle name="Prozent 3 6 5" xfId="46422"/>
    <cellStyle name="Prozent 3 7" xfId="8322"/>
    <cellStyle name="Prozent 3 8" xfId="8595"/>
    <cellStyle name="Prozent 3 8 2" xfId="25694"/>
    <cellStyle name="Prozent 3 9" xfId="17145"/>
    <cellStyle name="Prozent 4" xfId="8323"/>
    <cellStyle name="Prozent 5" xfId="8324"/>
    <cellStyle name="Prozent 6" xfId="8321"/>
    <cellStyle name="Prozent 6 2" xfId="50832"/>
    <cellStyle name="Prozent 7" xfId="8333"/>
    <cellStyle name="Prozent 7 2" xfId="16886"/>
    <cellStyle name="Prozent 7 2 2" xfId="50834"/>
    <cellStyle name="Prozent 7 3" xfId="25436"/>
    <cellStyle name="Prozent 7 4" xfId="42018"/>
    <cellStyle name="Prozent 7 5" xfId="50568"/>
    <cellStyle name="Prozent 7 6" xfId="50833"/>
    <cellStyle name="Prozent 8" xfId="50835"/>
    <cellStyle name="Prozent 9" xfId="50831"/>
    <cellStyle name="Standard" xfId="0" builtinId="0"/>
    <cellStyle name="Standard 10" xfId="4167"/>
    <cellStyle name="Standard 10 2" xfId="8331"/>
    <cellStyle name="Standard 10 2 2" xfId="16884"/>
    <cellStyle name="Standard 10 2 3" xfId="25434"/>
    <cellStyle name="Standard 10 2 4" xfId="42016"/>
    <cellStyle name="Standard 10 2 5" xfId="50566"/>
    <cellStyle name="Standard 10 3" xfId="50836"/>
    <cellStyle name="Standard 11" xfId="4168"/>
    <cellStyle name="Standard 11 2" xfId="12737"/>
    <cellStyle name="Standard 11 2 2" xfId="29578"/>
    <cellStyle name="Standard 11 3" xfId="21287"/>
    <cellStyle name="Standard 11 4" xfId="37869"/>
    <cellStyle name="Standard 11 5" xfId="46419"/>
    <cellStyle name="Standard 11 6" xfId="50837"/>
    <cellStyle name="Standard 12" xfId="33724"/>
    <cellStyle name="Standard 12 2" xfId="50838"/>
    <cellStyle name="Standard 13" xfId="50825"/>
    <cellStyle name="Standard 2" xfId="2"/>
    <cellStyle name="Standard 2 2" xfId="5"/>
    <cellStyle name="Standard 2 2 2" xfId="8325"/>
    <cellStyle name="Standard 2 3" xfId="17"/>
    <cellStyle name="Standard 2 3 2" xfId="33723"/>
    <cellStyle name="Standard 2 4" xfId="4169"/>
    <cellStyle name="Standard 2 4 4" xfId="8592"/>
    <cellStyle name="Standard 3" xfId="4"/>
    <cellStyle name="Standard 3 10" xfId="280"/>
    <cellStyle name="Standard 3 11" xfId="13"/>
    <cellStyle name="Standard 3 11 10" xfId="33726"/>
    <cellStyle name="Standard 3 11 11" xfId="42276"/>
    <cellStyle name="Standard 3 11 2" xfId="282"/>
    <cellStyle name="Standard 3 11 2 2" xfId="800"/>
    <cellStyle name="Standard 3 11 2 2 2" xfId="1836"/>
    <cellStyle name="Standard 3 11 2 2 2 2" xfId="3909"/>
    <cellStyle name="Standard 3 11 2 2 2 2 2" xfId="4191"/>
    <cellStyle name="Standard 3 11 2 2 2 2 2 2" xfId="12759"/>
    <cellStyle name="Standard 3 11 2 2 2 2 2 2 2" xfId="29600"/>
    <cellStyle name="Standard 3 11 2 2 2 2 2 3" xfId="21309"/>
    <cellStyle name="Standard 3 11 2 2 2 2 2 4" xfId="37891"/>
    <cellStyle name="Standard 3 11 2 2 2 2 2 5" xfId="46441"/>
    <cellStyle name="Standard 3 11 2 2 2 2 3" xfId="12479"/>
    <cellStyle name="Standard 3 11 2 2 2 2 3 2" xfId="29320"/>
    <cellStyle name="Standard 3 11 2 2 2 2 4" xfId="21029"/>
    <cellStyle name="Standard 3 11 2 2 2 2 5" xfId="37611"/>
    <cellStyle name="Standard 3 11 2 2 2 2 6" xfId="46161"/>
    <cellStyle name="Standard 3 11 2 2 2 3" xfId="4190"/>
    <cellStyle name="Standard 3 11 2 2 2 3 2" xfId="12758"/>
    <cellStyle name="Standard 3 11 2 2 2 3 2 2" xfId="29599"/>
    <cellStyle name="Standard 3 11 2 2 2 3 3" xfId="21308"/>
    <cellStyle name="Standard 3 11 2 2 2 3 4" xfId="37890"/>
    <cellStyle name="Standard 3 11 2 2 2 3 5" xfId="46440"/>
    <cellStyle name="Standard 3 11 2 2 2 4" xfId="10407"/>
    <cellStyle name="Standard 3 11 2 2 2 4 2" xfId="27248"/>
    <cellStyle name="Standard 3 11 2 2 2 5" xfId="18957"/>
    <cellStyle name="Standard 3 11 2 2 2 6" xfId="35539"/>
    <cellStyle name="Standard 3 11 2 2 2 7" xfId="44089"/>
    <cellStyle name="Standard 3 11 2 2 3" xfId="2873"/>
    <cellStyle name="Standard 3 11 2 2 3 2" xfId="4192"/>
    <cellStyle name="Standard 3 11 2 2 3 2 2" xfId="12760"/>
    <cellStyle name="Standard 3 11 2 2 3 2 2 2" xfId="29601"/>
    <cellStyle name="Standard 3 11 2 2 3 2 3" xfId="21310"/>
    <cellStyle name="Standard 3 11 2 2 3 2 4" xfId="37892"/>
    <cellStyle name="Standard 3 11 2 2 3 2 5" xfId="46442"/>
    <cellStyle name="Standard 3 11 2 2 3 3" xfId="11443"/>
    <cellStyle name="Standard 3 11 2 2 3 3 2" xfId="28284"/>
    <cellStyle name="Standard 3 11 2 2 3 4" xfId="19993"/>
    <cellStyle name="Standard 3 11 2 2 3 5" xfId="36575"/>
    <cellStyle name="Standard 3 11 2 2 3 6" xfId="45125"/>
    <cellStyle name="Standard 3 11 2 2 4" xfId="4189"/>
    <cellStyle name="Standard 3 11 2 2 4 2" xfId="12757"/>
    <cellStyle name="Standard 3 11 2 2 4 2 2" xfId="29598"/>
    <cellStyle name="Standard 3 11 2 2 4 3" xfId="21307"/>
    <cellStyle name="Standard 3 11 2 2 4 4" xfId="37889"/>
    <cellStyle name="Standard 3 11 2 2 4 5" xfId="46439"/>
    <cellStyle name="Standard 3 11 2 2 5" xfId="9371"/>
    <cellStyle name="Standard 3 11 2 2 5 2" xfId="26212"/>
    <cellStyle name="Standard 3 11 2 2 6" xfId="17921"/>
    <cellStyle name="Standard 3 11 2 2 7" xfId="34503"/>
    <cellStyle name="Standard 3 11 2 2 8" xfId="43053"/>
    <cellStyle name="Standard 3 11 2 3" xfId="1318"/>
    <cellStyle name="Standard 3 11 2 3 2" xfId="3391"/>
    <cellStyle name="Standard 3 11 2 3 2 2" xfId="4194"/>
    <cellStyle name="Standard 3 11 2 3 2 2 2" xfId="12762"/>
    <cellStyle name="Standard 3 11 2 3 2 2 2 2" xfId="29603"/>
    <cellStyle name="Standard 3 11 2 3 2 2 3" xfId="21312"/>
    <cellStyle name="Standard 3 11 2 3 2 2 4" xfId="37894"/>
    <cellStyle name="Standard 3 11 2 3 2 2 5" xfId="46444"/>
    <cellStyle name="Standard 3 11 2 3 2 3" xfId="11961"/>
    <cellStyle name="Standard 3 11 2 3 2 3 2" xfId="28802"/>
    <cellStyle name="Standard 3 11 2 3 2 4" xfId="20511"/>
    <cellStyle name="Standard 3 11 2 3 2 5" xfId="37093"/>
    <cellStyle name="Standard 3 11 2 3 2 6" xfId="45643"/>
    <cellStyle name="Standard 3 11 2 3 3" xfId="4193"/>
    <cellStyle name="Standard 3 11 2 3 3 2" xfId="12761"/>
    <cellStyle name="Standard 3 11 2 3 3 2 2" xfId="29602"/>
    <cellStyle name="Standard 3 11 2 3 3 3" xfId="21311"/>
    <cellStyle name="Standard 3 11 2 3 3 4" xfId="37893"/>
    <cellStyle name="Standard 3 11 2 3 3 5" xfId="46443"/>
    <cellStyle name="Standard 3 11 2 3 4" xfId="9889"/>
    <cellStyle name="Standard 3 11 2 3 4 2" xfId="26730"/>
    <cellStyle name="Standard 3 11 2 3 5" xfId="18439"/>
    <cellStyle name="Standard 3 11 2 3 6" xfId="35021"/>
    <cellStyle name="Standard 3 11 2 3 7" xfId="43571"/>
    <cellStyle name="Standard 3 11 2 4" xfId="2355"/>
    <cellStyle name="Standard 3 11 2 4 2" xfId="4195"/>
    <cellStyle name="Standard 3 11 2 4 2 2" xfId="12763"/>
    <cellStyle name="Standard 3 11 2 4 2 2 2" xfId="29604"/>
    <cellStyle name="Standard 3 11 2 4 2 3" xfId="21313"/>
    <cellStyle name="Standard 3 11 2 4 2 4" xfId="37895"/>
    <cellStyle name="Standard 3 11 2 4 2 5" xfId="46445"/>
    <cellStyle name="Standard 3 11 2 4 3" xfId="10925"/>
    <cellStyle name="Standard 3 11 2 4 3 2" xfId="27766"/>
    <cellStyle name="Standard 3 11 2 4 4" xfId="19475"/>
    <cellStyle name="Standard 3 11 2 4 5" xfId="36057"/>
    <cellStyle name="Standard 3 11 2 4 6" xfId="44607"/>
    <cellStyle name="Standard 3 11 2 5" xfId="4188"/>
    <cellStyle name="Standard 3 11 2 5 2" xfId="12756"/>
    <cellStyle name="Standard 3 11 2 5 2 2" xfId="29597"/>
    <cellStyle name="Standard 3 11 2 5 3" xfId="21306"/>
    <cellStyle name="Standard 3 11 2 5 4" xfId="37888"/>
    <cellStyle name="Standard 3 11 2 5 5" xfId="46438"/>
    <cellStyle name="Standard 3 11 2 6" xfId="8853"/>
    <cellStyle name="Standard 3 11 2 6 2" xfId="25696"/>
    <cellStyle name="Standard 3 11 2 7" xfId="17403"/>
    <cellStyle name="Standard 3 11 2 8" xfId="33985"/>
    <cellStyle name="Standard 3 11 2 9" xfId="42535"/>
    <cellStyle name="Standard 3 11 3" xfId="541"/>
    <cellStyle name="Standard 3 11 3 2" xfId="1577"/>
    <cellStyle name="Standard 3 11 3 2 2" xfId="3650"/>
    <cellStyle name="Standard 3 11 3 2 2 2" xfId="4198"/>
    <cellStyle name="Standard 3 11 3 2 2 2 2" xfId="12766"/>
    <cellStyle name="Standard 3 11 3 2 2 2 2 2" xfId="29607"/>
    <cellStyle name="Standard 3 11 3 2 2 2 3" xfId="21316"/>
    <cellStyle name="Standard 3 11 3 2 2 2 4" xfId="37898"/>
    <cellStyle name="Standard 3 11 3 2 2 2 5" xfId="46448"/>
    <cellStyle name="Standard 3 11 3 2 2 3" xfId="12220"/>
    <cellStyle name="Standard 3 11 3 2 2 3 2" xfId="29061"/>
    <cellStyle name="Standard 3 11 3 2 2 4" xfId="20770"/>
    <cellStyle name="Standard 3 11 3 2 2 5" xfId="37352"/>
    <cellStyle name="Standard 3 11 3 2 2 6" xfId="45902"/>
    <cellStyle name="Standard 3 11 3 2 3" xfId="4197"/>
    <cellStyle name="Standard 3 11 3 2 3 2" xfId="12765"/>
    <cellStyle name="Standard 3 11 3 2 3 2 2" xfId="29606"/>
    <cellStyle name="Standard 3 11 3 2 3 3" xfId="21315"/>
    <cellStyle name="Standard 3 11 3 2 3 4" xfId="37897"/>
    <cellStyle name="Standard 3 11 3 2 3 5" xfId="46447"/>
    <cellStyle name="Standard 3 11 3 2 4" xfId="10148"/>
    <cellStyle name="Standard 3 11 3 2 4 2" xfId="26989"/>
    <cellStyle name="Standard 3 11 3 2 5" xfId="18698"/>
    <cellStyle name="Standard 3 11 3 2 6" xfId="35280"/>
    <cellStyle name="Standard 3 11 3 2 7" xfId="43830"/>
    <cellStyle name="Standard 3 11 3 3" xfId="2614"/>
    <cellStyle name="Standard 3 11 3 3 2" xfId="4199"/>
    <cellStyle name="Standard 3 11 3 3 2 2" xfId="12767"/>
    <cellStyle name="Standard 3 11 3 3 2 2 2" xfId="29608"/>
    <cellStyle name="Standard 3 11 3 3 2 3" xfId="21317"/>
    <cellStyle name="Standard 3 11 3 3 2 4" xfId="37899"/>
    <cellStyle name="Standard 3 11 3 3 2 5" xfId="46449"/>
    <cellStyle name="Standard 3 11 3 3 3" xfId="11184"/>
    <cellStyle name="Standard 3 11 3 3 3 2" xfId="28025"/>
    <cellStyle name="Standard 3 11 3 3 4" xfId="19734"/>
    <cellStyle name="Standard 3 11 3 3 5" xfId="36316"/>
    <cellStyle name="Standard 3 11 3 3 6" xfId="44866"/>
    <cellStyle name="Standard 3 11 3 4" xfId="4196"/>
    <cellStyle name="Standard 3 11 3 4 2" xfId="12764"/>
    <cellStyle name="Standard 3 11 3 4 2 2" xfId="29605"/>
    <cellStyle name="Standard 3 11 3 4 3" xfId="21314"/>
    <cellStyle name="Standard 3 11 3 4 4" xfId="37896"/>
    <cellStyle name="Standard 3 11 3 4 5" xfId="46446"/>
    <cellStyle name="Standard 3 11 3 5" xfId="9112"/>
    <cellStyle name="Standard 3 11 3 5 2" xfId="25953"/>
    <cellStyle name="Standard 3 11 3 6" xfId="17662"/>
    <cellStyle name="Standard 3 11 3 7" xfId="34244"/>
    <cellStyle name="Standard 3 11 3 8" xfId="42794"/>
    <cellStyle name="Standard 3 11 4" xfId="1059"/>
    <cellStyle name="Standard 3 11 4 2" xfId="3132"/>
    <cellStyle name="Standard 3 11 4 2 2" xfId="4201"/>
    <cellStyle name="Standard 3 11 4 2 2 2" xfId="12769"/>
    <cellStyle name="Standard 3 11 4 2 2 2 2" xfId="29610"/>
    <cellStyle name="Standard 3 11 4 2 2 3" xfId="21319"/>
    <cellStyle name="Standard 3 11 4 2 2 4" xfId="37901"/>
    <cellStyle name="Standard 3 11 4 2 2 5" xfId="46451"/>
    <cellStyle name="Standard 3 11 4 2 3" xfId="11702"/>
    <cellStyle name="Standard 3 11 4 2 3 2" xfId="28543"/>
    <cellStyle name="Standard 3 11 4 2 4" xfId="20252"/>
    <cellStyle name="Standard 3 11 4 2 5" xfId="36834"/>
    <cellStyle name="Standard 3 11 4 2 6" xfId="45384"/>
    <cellStyle name="Standard 3 11 4 3" xfId="4200"/>
    <cellStyle name="Standard 3 11 4 3 2" xfId="12768"/>
    <cellStyle name="Standard 3 11 4 3 2 2" xfId="29609"/>
    <cellStyle name="Standard 3 11 4 3 3" xfId="21318"/>
    <cellStyle name="Standard 3 11 4 3 4" xfId="37900"/>
    <cellStyle name="Standard 3 11 4 3 5" xfId="46450"/>
    <cellStyle name="Standard 3 11 4 4" xfId="9630"/>
    <cellStyle name="Standard 3 11 4 4 2" xfId="26471"/>
    <cellStyle name="Standard 3 11 4 5" xfId="18180"/>
    <cellStyle name="Standard 3 11 4 6" xfId="34762"/>
    <cellStyle name="Standard 3 11 4 7" xfId="43312"/>
    <cellStyle name="Standard 3 11 5" xfId="2096"/>
    <cellStyle name="Standard 3 11 5 2" xfId="4202"/>
    <cellStyle name="Standard 3 11 5 2 2" xfId="12770"/>
    <cellStyle name="Standard 3 11 5 2 2 2" xfId="29611"/>
    <cellStyle name="Standard 3 11 5 2 3" xfId="21320"/>
    <cellStyle name="Standard 3 11 5 2 4" xfId="37902"/>
    <cellStyle name="Standard 3 11 5 2 5" xfId="46452"/>
    <cellStyle name="Standard 3 11 5 3" xfId="10666"/>
    <cellStyle name="Standard 3 11 5 3 2" xfId="27507"/>
    <cellStyle name="Standard 3 11 5 4" xfId="19216"/>
    <cellStyle name="Standard 3 11 5 5" xfId="35798"/>
    <cellStyle name="Standard 3 11 5 6" xfId="44348"/>
    <cellStyle name="Standard 3 11 6" xfId="4171"/>
    <cellStyle name="Standard 3 11 6 2" xfId="12739"/>
    <cellStyle name="Standard 3 11 6 2 2" xfId="29580"/>
    <cellStyle name="Standard 3 11 6 3" xfId="21289"/>
    <cellStyle name="Standard 3 11 6 4" xfId="37871"/>
    <cellStyle name="Standard 3 11 6 5" xfId="46421"/>
    <cellStyle name="Standard 3 11 7" xfId="8332"/>
    <cellStyle name="Standard 3 11 7 2" xfId="16885"/>
    <cellStyle name="Standard 3 11 7 3" xfId="25435"/>
    <cellStyle name="Standard 3 11 7 4" xfId="42017"/>
    <cellStyle name="Standard 3 11 7 5" xfId="50567"/>
    <cellStyle name="Standard 3 11 8" xfId="8594"/>
    <cellStyle name="Standard 3 11 9" xfId="17144"/>
    <cellStyle name="Standard 3 12" xfId="8314"/>
    <cellStyle name="Standard 3 2" xfId="19"/>
    <cellStyle name="Standard 3 2 10" xfId="543"/>
    <cellStyle name="Standard 3 2 10 2" xfId="1579"/>
    <cellStyle name="Standard 3 2 10 2 2" xfId="3652"/>
    <cellStyle name="Standard 3 2 10 2 2 2" xfId="4206"/>
    <cellStyle name="Standard 3 2 10 2 2 2 2" xfId="12774"/>
    <cellStyle name="Standard 3 2 10 2 2 2 2 2" xfId="29615"/>
    <cellStyle name="Standard 3 2 10 2 2 2 3" xfId="21324"/>
    <cellStyle name="Standard 3 2 10 2 2 2 4" xfId="37906"/>
    <cellStyle name="Standard 3 2 10 2 2 2 5" xfId="46456"/>
    <cellStyle name="Standard 3 2 10 2 2 3" xfId="12222"/>
    <cellStyle name="Standard 3 2 10 2 2 3 2" xfId="29063"/>
    <cellStyle name="Standard 3 2 10 2 2 4" xfId="20772"/>
    <cellStyle name="Standard 3 2 10 2 2 5" xfId="37354"/>
    <cellStyle name="Standard 3 2 10 2 2 6" xfId="45904"/>
    <cellStyle name="Standard 3 2 10 2 3" xfId="4205"/>
    <cellStyle name="Standard 3 2 10 2 3 2" xfId="12773"/>
    <cellStyle name="Standard 3 2 10 2 3 2 2" xfId="29614"/>
    <cellStyle name="Standard 3 2 10 2 3 3" xfId="21323"/>
    <cellStyle name="Standard 3 2 10 2 3 4" xfId="37905"/>
    <cellStyle name="Standard 3 2 10 2 3 5" xfId="46455"/>
    <cellStyle name="Standard 3 2 10 2 4" xfId="10150"/>
    <cellStyle name="Standard 3 2 10 2 4 2" xfId="26991"/>
    <cellStyle name="Standard 3 2 10 2 5" xfId="18700"/>
    <cellStyle name="Standard 3 2 10 2 6" xfId="35282"/>
    <cellStyle name="Standard 3 2 10 2 7" xfId="43832"/>
    <cellStyle name="Standard 3 2 10 3" xfId="2616"/>
    <cellStyle name="Standard 3 2 10 3 2" xfId="4207"/>
    <cellStyle name="Standard 3 2 10 3 2 2" xfId="12775"/>
    <cellStyle name="Standard 3 2 10 3 2 2 2" xfId="29616"/>
    <cellStyle name="Standard 3 2 10 3 2 3" xfId="21325"/>
    <cellStyle name="Standard 3 2 10 3 2 4" xfId="37907"/>
    <cellStyle name="Standard 3 2 10 3 2 5" xfId="46457"/>
    <cellStyle name="Standard 3 2 10 3 3" xfId="11186"/>
    <cellStyle name="Standard 3 2 10 3 3 2" xfId="28027"/>
    <cellStyle name="Standard 3 2 10 3 4" xfId="19736"/>
    <cellStyle name="Standard 3 2 10 3 5" xfId="36318"/>
    <cellStyle name="Standard 3 2 10 3 6" xfId="44868"/>
    <cellStyle name="Standard 3 2 10 4" xfId="4204"/>
    <cellStyle name="Standard 3 2 10 4 2" xfId="12772"/>
    <cellStyle name="Standard 3 2 10 4 2 2" xfId="29613"/>
    <cellStyle name="Standard 3 2 10 4 3" xfId="21322"/>
    <cellStyle name="Standard 3 2 10 4 4" xfId="37904"/>
    <cellStyle name="Standard 3 2 10 4 5" xfId="46454"/>
    <cellStyle name="Standard 3 2 10 5" xfId="9114"/>
    <cellStyle name="Standard 3 2 10 5 2" xfId="25955"/>
    <cellStyle name="Standard 3 2 10 6" xfId="17664"/>
    <cellStyle name="Standard 3 2 10 7" xfId="34246"/>
    <cellStyle name="Standard 3 2 10 8" xfId="42796"/>
    <cellStyle name="Standard 3 2 11" xfId="1061"/>
    <cellStyle name="Standard 3 2 11 2" xfId="3134"/>
    <cellStyle name="Standard 3 2 11 2 2" xfId="4209"/>
    <cellStyle name="Standard 3 2 11 2 2 2" xfId="12777"/>
    <cellStyle name="Standard 3 2 11 2 2 2 2" xfId="29618"/>
    <cellStyle name="Standard 3 2 11 2 2 3" xfId="21327"/>
    <cellStyle name="Standard 3 2 11 2 2 4" xfId="37909"/>
    <cellStyle name="Standard 3 2 11 2 2 5" xfId="46459"/>
    <cellStyle name="Standard 3 2 11 2 3" xfId="11704"/>
    <cellStyle name="Standard 3 2 11 2 3 2" xfId="28545"/>
    <cellStyle name="Standard 3 2 11 2 4" xfId="20254"/>
    <cellStyle name="Standard 3 2 11 2 5" xfId="36836"/>
    <cellStyle name="Standard 3 2 11 2 6" xfId="45386"/>
    <cellStyle name="Standard 3 2 11 3" xfId="4208"/>
    <cellStyle name="Standard 3 2 11 3 2" xfId="12776"/>
    <cellStyle name="Standard 3 2 11 3 2 2" xfId="29617"/>
    <cellStyle name="Standard 3 2 11 3 3" xfId="21326"/>
    <cellStyle name="Standard 3 2 11 3 4" xfId="37908"/>
    <cellStyle name="Standard 3 2 11 3 5" xfId="46458"/>
    <cellStyle name="Standard 3 2 11 4" xfId="9632"/>
    <cellStyle name="Standard 3 2 11 4 2" xfId="26473"/>
    <cellStyle name="Standard 3 2 11 5" xfId="18182"/>
    <cellStyle name="Standard 3 2 11 6" xfId="34764"/>
    <cellStyle name="Standard 3 2 11 7" xfId="43314"/>
    <cellStyle name="Standard 3 2 12" xfId="2098"/>
    <cellStyle name="Standard 3 2 12 2" xfId="4210"/>
    <cellStyle name="Standard 3 2 12 2 2" xfId="12778"/>
    <cellStyle name="Standard 3 2 12 2 2 2" xfId="29619"/>
    <cellStyle name="Standard 3 2 12 2 3" xfId="21328"/>
    <cellStyle name="Standard 3 2 12 2 4" xfId="37910"/>
    <cellStyle name="Standard 3 2 12 2 5" xfId="46460"/>
    <cellStyle name="Standard 3 2 12 3" xfId="10668"/>
    <cellStyle name="Standard 3 2 12 3 2" xfId="27509"/>
    <cellStyle name="Standard 3 2 12 4" xfId="19218"/>
    <cellStyle name="Standard 3 2 12 5" xfId="35800"/>
    <cellStyle name="Standard 3 2 12 6" xfId="44350"/>
    <cellStyle name="Standard 3 2 13" xfId="4203"/>
    <cellStyle name="Standard 3 2 13 2" xfId="12771"/>
    <cellStyle name="Standard 3 2 13 2 2" xfId="29612"/>
    <cellStyle name="Standard 3 2 13 3" xfId="21321"/>
    <cellStyle name="Standard 3 2 13 4" xfId="37903"/>
    <cellStyle name="Standard 3 2 13 5" xfId="46453"/>
    <cellStyle name="Standard 3 2 14" xfId="8326"/>
    <cellStyle name="Standard 3 2 14 2" xfId="16883"/>
    <cellStyle name="Standard 3 2 14 3" xfId="25433"/>
    <cellStyle name="Standard 3 2 14 4" xfId="42015"/>
    <cellStyle name="Standard 3 2 14 5" xfId="50565"/>
    <cellStyle name="Standard 3 2 15" xfId="8596"/>
    <cellStyle name="Standard 3 2 16" xfId="17146"/>
    <cellStyle name="Standard 3 2 17" xfId="33728"/>
    <cellStyle name="Standard 3 2 18" xfId="42278"/>
    <cellStyle name="Standard 3 2 19" xfId="50839"/>
    <cellStyle name="Standard 3 2 2" xfId="21"/>
    <cellStyle name="Standard 3 2 2 10" xfId="1063"/>
    <cellStyle name="Standard 3 2 2 10 2" xfId="3136"/>
    <cellStyle name="Standard 3 2 2 10 2 2" xfId="4213"/>
    <cellStyle name="Standard 3 2 2 10 2 2 2" xfId="12781"/>
    <cellStyle name="Standard 3 2 2 10 2 2 2 2" xfId="29622"/>
    <cellStyle name="Standard 3 2 2 10 2 2 3" xfId="21331"/>
    <cellStyle name="Standard 3 2 2 10 2 2 4" xfId="37913"/>
    <cellStyle name="Standard 3 2 2 10 2 2 5" xfId="46463"/>
    <cellStyle name="Standard 3 2 2 10 2 3" xfId="11706"/>
    <cellStyle name="Standard 3 2 2 10 2 3 2" xfId="28547"/>
    <cellStyle name="Standard 3 2 2 10 2 4" xfId="20256"/>
    <cellStyle name="Standard 3 2 2 10 2 5" xfId="36838"/>
    <cellStyle name="Standard 3 2 2 10 2 6" xfId="45388"/>
    <cellStyle name="Standard 3 2 2 10 3" xfId="4212"/>
    <cellStyle name="Standard 3 2 2 10 3 2" xfId="12780"/>
    <cellStyle name="Standard 3 2 2 10 3 2 2" xfId="29621"/>
    <cellStyle name="Standard 3 2 2 10 3 3" xfId="21330"/>
    <cellStyle name="Standard 3 2 2 10 3 4" xfId="37912"/>
    <cellStyle name="Standard 3 2 2 10 3 5" xfId="46462"/>
    <cellStyle name="Standard 3 2 2 10 4" xfId="9634"/>
    <cellStyle name="Standard 3 2 2 10 4 2" xfId="26475"/>
    <cellStyle name="Standard 3 2 2 10 5" xfId="18184"/>
    <cellStyle name="Standard 3 2 2 10 6" xfId="34766"/>
    <cellStyle name="Standard 3 2 2 10 7" xfId="43316"/>
    <cellStyle name="Standard 3 2 2 11" xfId="2100"/>
    <cellStyle name="Standard 3 2 2 11 2" xfId="4214"/>
    <cellStyle name="Standard 3 2 2 11 2 2" xfId="12782"/>
    <cellStyle name="Standard 3 2 2 11 2 2 2" xfId="29623"/>
    <cellStyle name="Standard 3 2 2 11 2 3" xfId="21332"/>
    <cellStyle name="Standard 3 2 2 11 2 4" xfId="37914"/>
    <cellStyle name="Standard 3 2 2 11 2 5" xfId="46464"/>
    <cellStyle name="Standard 3 2 2 11 3" xfId="10670"/>
    <cellStyle name="Standard 3 2 2 11 3 2" xfId="27511"/>
    <cellStyle name="Standard 3 2 2 11 4" xfId="19220"/>
    <cellStyle name="Standard 3 2 2 11 5" xfId="35802"/>
    <cellStyle name="Standard 3 2 2 11 6" xfId="44352"/>
    <cellStyle name="Standard 3 2 2 12" xfId="4211"/>
    <cellStyle name="Standard 3 2 2 12 2" xfId="12779"/>
    <cellStyle name="Standard 3 2 2 12 2 2" xfId="29620"/>
    <cellStyle name="Standard 3 2 2 12 3" xfId="21329"/>
    <cellStyle name="Standard 3 2 2 12 4" xfId="37911"/>
    <cellStyle name="Standard 3 2 2 12 5" xfId="46461"/>
    <cellStyle name="Standard 3 2 2 13" xfId="8338"/>
    <cellStyle name="Standard 3 2 2 13 2" xfId="16889"/>
    <cellStyle name="Standard 3 2 2 13 3" xfId="25439"/>
    <cellStyle name="Standard 3 2 2 13 4" xfId="42021"/>
    <cellStyle name="Standard 3 2 2 13 5" xfId="50571"/>
    <cellStyle name="Standard 3 2 2 14" xfId="8598"/>
    <cellStyle name="Standard 3 2 2 15" xfId="17148"/>
    <cellStyle name="Standard 3 2 2 16" xfId="33730"/>
    <cellStyle name="Standard 3 2 2 17" xfId="42280"/>
    <cellStyle name="Standard 3 2 2 2" xfId="25"/>
    <cellStyle name="Standard 3 2 2 2 10" xfId="2104"/>
    <cellStyle name="Standard 3 2 2 2 10 2" xfId="4216"/>
    <cellStyle name="Standard 3 2 2 2 10 2 2" xfId="12784"/>
    <cellStyle name="Standard 3 2 2 2 10 2 2 2" xfId="29625"/>
    <cellStyle name="Standard 3 2 2 2 10 2 3" xfId="21334"/>
    <cellStyle name="Standard 3 2 2 2 10 2 4" xfId="37916"/>
    <cellStyle name="Standard 3 2 2 2 10 2 5" xfId="46466"/>
    <cellStyle name="Standard 3 2 2 2 10 3" xfId="10674"/>
    <cellStyle name="Standard 3 2 2 2 10 3 2" xfId="27515"/>
    <cellStyle name="Standard 3 2 2 2 10 4" xfId="19224"/>
    <cellStyle name="Standard 3 2 2 2 10 5" xfId="35806"/>
    <cellStyle name="Standard 3 2 2 2 10 6" xfId="44356"/>
    <cellStyle name="Standard 3 2 2 2 11" xfId="4215"/>
    <cellStyle name="Standard 3 2 2 2 11 2" xfId="12783"/>
    <cellStyle name="Standard 3 2 2 2 11 2 2" xfId="29624"/>
    <cellStyle name="Standard 3 2 2 2 11 3" xfId="21333"/>
    <cellStyle name="Standard 3 2 2 2 11 4" xfId="37915"/>
    <cellStyle name="Standard 3 2 2 2 11 5" xfId="46465"/>
    <cellStyle name="Standard 3 2 2 2 12" xfId="8342"/>
    <cellStyle name="Standard 3 2 2 2 12 2" xfId="16893"/>
    <cellStyle name="Standard 3 2 2 2 12 3" xfId="25443"/>
    <cellStyle name="Standard 3 2 2 2 12 4" xfId="42025"/>
    <cellStyle name="Standard 3 2 2 2 12 5" xfId="50575"/>
    <cellStyle name="Standard 3 2 2 2 13" xfId="8602"/>
    <cellStyle name="Standard 3 2 2 2 14" xfId="17152"/>
    <cellStyle name="Standard 3 2 2 2 15" xfId="33734"/>
    <cellStyle name="Standard 3 2 2 2 16" xfId="42284"/>
    <cellStyle name="Standard 3 2 2 2 2" xfId="33"/>
    <cellStyle name="Standard 3 2 2 2 2 10" xfId="4217"/>
    <cellStyle name="Standard 3 2 2 2 2 10 2" xfId="12785"/>
    <cellStyle name="Standard 3 2 2 2 2 10 2 2" xfId="29626"/>
    <cellStyle name="Standard 3 2 2 2 2 10 3" xfId="21335"/>
    <cellStyle name="Standard 3 2 2 2 2 10 4" xfId="37917"/>
    <cellStyle name="Standard 3 2 2 2 2 10 5" xfId="46467"/>
    <cellStyle name="Standard 3 2 2 2 2 11" xfId="8350"/>
    <cellStyle name="Standard 3 2 2 2 2 11 2" xfId="16901"/>
    <cellStyle name="Standard 3 2 2 2 2 11 3" xfId="25451"/>
    <cellStyle name="Standard 3 2 2 2 2 11 4" xfId="42033"/>
    <cellStyle name="Standard 3 2 2 2 2 11 5" xfId="50583"/>
    <cellStyle name="Standard 3 2 2 2 2 12" xfId="8610"/>
    <cellStyle name="Standard 3 2 2 2 2 13" xfId="17160"/>
    <cellStyle name="Standard 3 2 2 2 2 14" xfId="33742"/>
    <cellStyle name="Standard 3 2 2 2 2 15" xfId="42292"/>
    <cellStyle name="Standard 3 2 2 2 2 2" xfId="49"/>
    <cellStyle name="Standard 3 2 2 2 2 2 10" xfId="8366"/>
    <cellStyle name="Standard 3 2 2 2 2 2 10 2" xfId="16917"/>
    <cellStyle name="Standard 3 2 2 2 2 2 10 3" xfId="25467"/>
    <cellStyle name="Standard 3 2 2 2 2 2 10 4" xfId="42049"/>
    <cellStyle name="Standard 3 2 2 2 2 2 10 5" xfId="50599"/>
    <cellStyle name="Standard 3 2 2 2 2 2 11" xfId="8626"/>
    <cellStyle name="Standard 3 2 2 2 2 2 12" xfId="17176"/>
    <cellStyle name="Standard 3 2 2 2 2 2 13" xfId="33758"/>
    <cellStyle name="Standard 3 2 2 2 2 2 14" xfId="42308"/>
    <cellStyle name="Standard 3 2 2 2 2 2 2" xfId="81"/>
    <cellStyle name="Standard 3 2 2 2 2 2 2 10" xfId="8658"/>
    <cellStyle name="Standard 3 2 2 2 2 2 2 11" xfId="17208"/>
    <cellStyle name="Standard 3 2 2 2 2 2 2 12" xfId="33790"/>
    <cellStyle name="Standard 3 2 2 2 2 2 2 13" xfId="42340"/>
    <cellStyle name="Standard 3 2 2 2 2 2 2 2" xfId="145"/>
    <cellStyle name="Standard 3 2 2 2 2 2 2 2 10" xfId="17272"/>
    <cellStyle name="Standard 3 2 2 2 2 2 2 2 11" xfId="33854"/>
    <cellStyle name="Standard 3 2 2 2 2 2 2 2 12" xfId="42404"/>
    <cellStyle name="Standard 3 2 2 2 2 2 2 2 2" xfId="274"/>
    <cellStyle name="Standard 3 2 2 2 2 2 2 2 2 10" xfId="33982"/>
    <cellStyle name="Standard 3 2 2 2 2 2 2 2 2 11" xfId="42532"/>
    <cellStyle name="Standard 3 2 2 2 2 2 2 2 2 2" xfId="538"/>
    <cellStyle name="Standard 3 2 2 2 2 2 2 2 2 2 2" xfId="1056"/>
    <cellStyle name="Standard 3 2 2 2 2 2 2 2 2 2 2 2" xfId="2092"/>
    <cellStyle name="Standard 3 2 2 2 2 2 2 2 2 2 2 2 2" xfId="4165"/>
    <cellStyle name="Standard 3 2 2 2 2 2 2 2 2 2 2 2 2 2" xfId="4225"/>
    <cellStyle name="Standard 3 2 2 2 2 2 2 2 2 2 2 2 2 2 2" xfId="12793"/>
    <cellStyle name="Standard 3 2 2 2 2 2 2 2 2 2 2 2 2 2 2 2" xfId="29634"/>
    <cellStyle name="Standard 3 2 2 2 2 2 2 2 2 2 2 2 2 2 3" xfId="21343"/>
    <cellStyle name="Standard 3 2 2 2 2 2 2 2 2 2 2 2 2 2 4" xfId="37925"/>
    <cellStyle name="Standard 3 2 2 2 2 2 2 2 2 2 2 2 2 2 5" xfId="46475"/>
    <cellStyle name="Standard 3 2 2 2 2 2 2 2 2 2 2 2 2 3" xfId="12735"/>
    <cellStyle name="Standard 3 2 2 2 2 2 2 2 2 2 2 2 2 3 2" xfId="29576"/>
    <cellStyle name="Standard 3 2 2 2 2 2 2 2 2 2 2 2 2 4" xfId="21285"/>
    <cellStyle name="Standard 3 2 2 2 2 2 2 2 2 2 2 2 2 5" xfId="37867"/>
    <cellStyle name="Standard 3 2 2 2 2 2 2 2 2 2 2 2 2 6" xfId="46417"/>
    <cellStyle name="Standard 3 2 2 2 2 2 2 2 2 2 2 2 3" xfId="4224"/>
    <cellStyle name="Standard 3 2 2 2 2 2 2 2 2 2 2 2 3 2" xfId="12792"/>
    <cellStyle name="Standard 3 2 2 2 2 2 2 2 2 2 2 2 3 2 2" xfId="29633"/>
    <cellStyle name="Standard 3 2 2 2 2 2 2 2 2 2 2 2 3 3" xfId="21342"/>
    <cellStyle name="Standard 3 2 2 2 2 2 2 2 2 2 2 2 3 4" xfId="37924"/>
    <cellStyle name="Standard 3 2 2 2 2 2 2 2 2 2 2 2 3 5" xfId="46474"/>
    <cellStyle name="Standard 3 2 2 2 2 2 2 2 2 2 2 2 4" xfId="10663"/>
    <cellStyle name="Standard 3 2 2 2 2 2 2 2 2 2 2 2 4 2" xfId="27504"/>
    <cellStyle name="Standard 3 2 2 2 2 2 2 2 2 2 2 2 5" xfId="19213"/>
    <cellStyle name="Standard 3 2 2 2 2 2 2 2 2 2 2 2 6" xfId="35795"/>
    <cellStyle name="Standard 3 2 2 2 2 2 2 2 2 2 2 2 7" xfId="44345"/>
    <cellStyle name="Standard 3 2 2 2 2 2 2 2 2 2 2 3" xfId="3129"/>
    <cellStyle name="Standard 3 2 2 2 2 2 2 2 2 2 2 3 2" xfId="4226"/>
    <cellStyle name="Standard 3 2 2 2 2 2 2 2 2 2 2 3 2 2" xfId="12794"/>
    <cellStyle name="Standard 3 2 2 2 2 2 2 2 2 2 2 3 2 2 2" xfId="29635"/>
    <cellStyle name="Standard 3 2 2 2 2 2 2 2 2 2 2 3 2 3" xfId="21344"/>
    <cellStyle name="Standard 3 2 2 2 2 2 2 2 2 2 2 3 2 4" xfId="37926"/>
    <cellStyle name="Standard 3 2 2 2 2 2 2 2 2 2 2 3 2 5" xfId="46476"/>
    <cellStyle name="Standard 3 2 2 2 2 2 2 2 2 2 2 3 3" xfId="11699"/>
    <cellStyle name="Standard 3 2 2 2 2 2 2 2 2 2 2 3 3 2" xfId="28540"/>
    <cellStyle name="Standard 3 2 2 2 2 2 2 2 2 2 2 3 4" xfId="20249"/>
    <cellStyle name="Standard 3 2 2 2 2 2 2 2 2 2 2 3 5" xfId="36831"/>
    <cellStyle name="Standard 3 2 2 2 2 2 2 2 2 2 2 3 6" xfId="45381"/>
    <cellStyle name="Standard 3 2 2 2 2 2 2 2 2 2 2 4" xfId="4223"/>
    <cellStyle name="Standard 3 2 2 2 2 2 2 2 2 2 2 4 2" xfId="12791"/>
    <cellStyle name="Standard 3 2 2 2 2 2 2 2 2 2 2 4 2 2" xfId="29632"/>
    <cellStyle name="Standard 3 2 2 2 2 2 2 2 2 2 2 4 3" xfId="21341"/>
    <cellStyle name="Standard 3 2 2 2 2 2 2 2 2 2 2 4 4" xfId="37923"/>
    <cellStyle name="Standard 3 2 2 2 2 2 2 2 2 2 2 4 5" xfId="46473"/>
    <cellStyle name="Standard 3 2 2 2 2 2 2 2 2 2 2 5" xfId="9627"/>
    <cellStyle name="Standard 3 2 2 2 2 2 2 2 2 2 2 5 2" xfId="26468"/>
    <cellStyle name="Standard 3 2 2 2 2 2 2 2 2 2 2 6" xfId="18177"/>
    <cellStyle name="Standard 3 2 2 2 2 2 2 2 2 2 2 7" xfId="34759"/>
    <cellStyle name="Standard 3 2 2 2 2 2 2 2 2 2 2 8" xfId="43309"/>
    <cellStyle name="Standard 3 2 2 2 2 2 2 2 2 2 3" xfId="1574"/>
    <cellStyle name="Standard 3 2 2 2 2 2 2 2 2 2 3 2" xfId="3647"/>
    <cellStyle name="Standard 3 2 2 2 2 2 2 2 2 2 3 2 2" xfId="4228"/>
    <cellStyle name="Standard 3 2 2 2 2 2 2 2 2 2 3 2 2 2" xfId="12796"/>
    <cellStyle name="Standard 3 2 2 2 2 2 2 2 2 2 3 2 2 2 2" xfId="29637"/>
    <cellStyle name="Standard 3 2 2 2 2 2 2 2 2 2 3 2 2 3" xfId="21346"/>
    <cellStyle name="Standard 3 2 2 2 2 2 2 2 2 2 3 2 2 4" xfId="37928"/>
    <cellStyle name="Standard 3 2 2 2 2 2 2 2 2 2 3 2 2 5" xfId="46478"/>
    <cellStyle name="Standard 3 2 2 2 2 2 2 2 2 2 3 2 3" xfId="12217"/>
    <cellStyle name="Standard 3 2 2 2 2 2 2 2 2 2 3 2 3 2" xfId="29058"/>
    <cellStyle name="Standard 3 2 2 2 2 2 2 2 2 2 3 2 4" xfId="20767"/>
    <cellStyle name="Standard 3 2 2 2 2 2 2 2 2 2 3 2 5" xfId="37349"/>
    <cellStyle name="Standard 3 2 2 2 2 2 2 2 2 2 3 2 6" xfId="45899"/>
    <cellStyle name="Standard 3 2 2 2 2 2 2 2 2 2 3 3" xfId="4227"/>
    <cellStyle name="Standard 3 2 2 2 2 2 2 2 2 2 3 3 2" xfId="12795"/>
    <cellStyle name="Standard 3 2 2 2 2 2 2 2 2 2 3 3 2 2" xfId="29636"/>
    <cellStyle name="Standard 3 2 2 2 2 2 2 2 2 2 3 3 3" xfId="21345"/>
    <cellStyle name="Standard 3 2 2 2 2 2 2 2 2 2 3 3 4" xfId="37927"/>
    <cellStyle name="Standard 3 2 2 2 2 2 2 2 2 2 3 3 5" xfId="46477"/>
    <cellStyle name="Standard 3 2 2 2 2 2 2 2 2 2 3 4" xfId="10145"/>
    <cellStyle name="Standard 3 2 2 2 2 2 2 2 2 2 3 4 2" xfId="26986"/>
    <cellStyle name="Standard 3 2 2 2 2 2 2 2 2 2 3 5" xfId="18695"/>
    <cellStyle name="Standard 3 2 2 2 2 2 2 2 2 2 3 6" xfId="35277"/>
    <cellStyle name="Standard 3 2 2 2 2 2 2 2 2 2 3 7" xfId="43827"/>
    <cellStyle name="Standard 3 2 2 2 2 2 2 2 2 2 4" xfId="2611"/>
    <cellStyle name="Standard 3 2 2 2 2 2 2 2 2 2 4 2" xfId="4229"/>
    <cellStyle name="Standard 3 2 2 2 2 2 2 2 2 2 4 2 2" xfId="12797"/>
    <cellStyle name="Standard 3 2 2 2 2 2 2 2 2 2 4 2 2 2" xfId="29638"/>
    <cellStyle name="Standard 3 2 2 2 2 2 2 2 2 2 4 2 3" xfId="21347"/>
    <cellStyle name="Standard 3 2 2 2 2 2 2 2 2 2 4 2 4" xfId="37929"/>
    <cellStyle name="Standard 3 2 2 2 2 2 2 2 2 2 4 2 5" xfId="46479"/>
    <cellStyle name="Standard 3 2 2 2 2 2 2 2 2 2 4 3" xfId="11181"/>
    <cellStyle name="Standard 3 2 2 2 2 2 2 2 2 2 4 3 2" xfId="28022"/>
    <cellStyle name="Standard 3 2 2 2 2 2 2 2 2 2 4 4" xfId="19731"/>
    <cellStyle name="Standard 3 2 2 2 2 2 2 2 2 2 4 5" xfId="36313"/>
    <cellStyle name="Standard 3 2 2 2 2 2 2 2 2 2 4 6" xfId="44863"/>
    <cellStyle name="Standard 3 2 2 2 2 2 2 2 2 2 5" xfId="4222"/>
    <cellStyle name="Standard 3 2 2 2 2 2 2 2 2 2 5 2" xfId="12790"/>
    <cellStyle name="Standard 3 2 2 2 2 2 2 2 2 2 5 2 2" xfId="29631"/>
    <cellStyle name="Standard 3 2 2 2 2 2 2 2 2 2 5 3" xfId="21340"/>
    <cellStyle name="Standard 3 2 2 2 2 2 2 2 2 2 5 4" xfId="37922"/>
    <cellStyle name="Standard 3 2 2 2 2 2 2 2 2 2 5 5" xfId="46472"/>
    <cellStyle name="Standard 3 2 2 2 2 2 2 2 2 2 6" xfId="9109"/>
    <cellStyle name="Standard 3 2 2 2 2 2 2 2 2 2 6 2" xfId="25951"/>
    <cellStyle name="Standard 3 2 2 2 2 2 2 2 2 2 7" xfId="17659"/>
    <cellStyle name="Standard 3 2 2 2 2 2 2 2 2 2 8" xfId="34241"/>
    <cellStyle name="Standard 3 2 2 2 2 2 2 2 2 2 9" xfId="42791"/>
    <cellStyle name="Standard 3 2 2 2 2 2 2 2 2 3" xfId="797"/>
    <cellStyle name="Standard 3 2 2 2 2 2 2 2 2 3 2" xfId="1833"/>
    <cellStyle name="Standard 3 2 2 2 2 2 2 2 2 3 2 2" xfId="3906"/>
    <cellStyle name="Standard 3 2 2 2 2 2 2 2 2 3 2 2 2" xfId="4232"/>
    <cellStyle name="Standard 3 2 2 2 2 2 2 2 2 3 2 2 2 2" xfId="12800"/>
    <cellStyle name="Standard 3 2 2 2 2 2 2 2 2 3 2 2 2 2 2" xfId="29641"/>
    <cellStyle name="Standard 3 2 2 2 2 2 2 2 2 3 2 2 2 3" xfId="21350"/>
    <cellStyle name="Standard 3 2 2 2 2 2 2 2 2 3 2 2 2 4" xfId="37932"/>
    <cellStyle name="Standard 3 2 2 2 2 2 2 2 2 3 2 2 2 5" xfId="46482"/>
    <cellStyle name="Standard 3 2 2 2 2 2 2 2 2 3 2 2 3" xfId="12476"/>
    <cellStyle name="Standard 3 2 2 2 2 2 2 2 2 3 2 2 3 2" xfId="29317"/>
    <cellStyle name="Standard 3 2 2 2 2 2 2 2 2 3 2 2 4" xfId="21026"/>
    <cellStyle name="Standard 3 2 2 2 2 2 2 2 2 3 2 2 5" xfId="37608"/>
    <cellStyle name="Standard 3 2 2 2 2 2 2 2 2 3 2 2 6" xfId="46158"/>
    <cellStyle name="Standard 3 2 2 2 2 2 2 2 2 3 2 3" xfId="4231"/>
    <cellStyle name="Standard 3 2 2 2 2 2 2 2 2 3 2 3 2" xfId="12799"/>
    <cellStyle name="Standard 3 2 2 2 2 2 2 2 2 3 2 3 2 2" xfId="29640"/>
    <cellStyle name="Standard 3 2 2 2 2 2 2 2 2 3 2 3 3" xfId="21349"/>
    <cellStyle name="Standard 3 2 2 2 2 2 2 2 2 3 2 3 4" xfId="37931"/>
    <cellStyle name="Standard 3 2 2 2 2 2 2 2 2 3 2 3 5" xfId="46481"/>
    <cellStyle name="Standard 3 2 2 2 2 2 2 2 2 3 2 4" xfId="10404"/>
    <cellStyle name="Standard 3 2 2 2 2 2 2 2 2 3 2 4 2" xfId="27245"/>
    <cellStyle name="Standard 3 2 2 2 2 2 2 2 2 3 2 5" xfId="18954"/>
    <cellStyle name="Standard 3 2 2 2 2 2 2 2 2 3 2 6" xfId="35536"/>
    <cellStyle name="Standard 3 2 2 2 2 2 2 2 2 3 2 7" xfId="44086"/>
    <cellStyle name="Standard 3 2 2 2 2 2 2 2 2 3 3" xfId="2870"/>
    <cellStyle name="Standard 3 2 2 2 2 2 2 2 2 3 3 2" xfId="4233"/>
    <cellStyle name="Standard 3 2 2 2 2 2 2 2 2 3 3 2 2" xfId="12801"/>
    <cellStyle name="Standard 3 2 2 2 2 2 2 2 2 3 3 2 2 2" xfId="29642"/>
    <cellStyle name="Standard 3 2 2 2 2 2 2 2 2 3 3 2 3" xfId="21351"/>
    <cellStyle name="Standard 3 2 2 2 2 2 2 2 2 3 3 2 4" xfId="37933"/>
    <cellStyle name="Standard 3 2 2 2 2 2 2 2 2 3 3 2 5" xfId="46483"/>
    <cellStyle name="Standard 3 2 2 2 2 2 2 2 2 3 3 3" xfId="11440"/>
    <cellStyle name="Standard 3 2 2 2 2 2 2 2 2 3 3 3 2" xfId="28281"/>
    <cellStyle name="Standard 3 2 2 2 2 2 2 2 2 3 3 4" xfId="19990"/>
    <cellStyle name="Standard 3 2 2 2 2 2 2 2 2 3 3 5" xfId="36572"/>
    <cellStyle name="Standard 3 2 2 2 2 2 2 2 2 3 3 6" xfId="45122"/>
    <cellStyle name="Standard 3 2 2 2 2 2 2 2 2 3 4" xfId="4230"/>
    <cellStyle name="Standard 3 2 2 2 2 2 2 2 2 3 4 2" xfId="12798"/>
    <cellStyle name="Standard 3 2 2 2 2 2 2 2 2 3 4 2 2" xfId="29639"/>
    <cellStyle name="Standard 3 2 2 2 2 2 2 2 2 3 4 3" xfId="21348"/>
    <cellStyle name="Standard 3 2 2 2 2 2 2 2 2 3 4 4" xfId="37930"/>
    <cellStyle name="Standard 3 2 2 2 2 2 2 2 2 3 4 5" xfId="46480"/>
    <cellStyle name="Standard 3 2 2 2 2 2 2 2 2 3 5" xfId="9368"/>
    <cellStyle name="Standard 3 2 2 2 2 2 2 2 2 3 5 2" xfId="26209"/>
    <cellStyle name="Standard 3 2 2 2 2 2 2 2 2 3 6" xfId="17918"/>
    <cellStyle name="Standard 3 2 2 2 2 2 2 2 2 3 7" xfId="34500"/>
    <cellStyle name="Standard 3 2 2 2 2 2 2 2 2 3 8" xfId="43050"/>
    <cellStyle name="Standard 3 2 2 2 2 2 2 2 2 4" xfId="1315"/>
    <cellStyle name="Standard 3 2 2 2 2 2 2 2 2 4 2" xfId="3388"/>
    <cellStyle name="Standard 3 2 2 2 2 2 2 2 2 4 2 2" xfId="4235"/>
    <cellStyle name="Standard 3 2 2 2 2 2 2 2 2 4 2 2 2" xfId="12803"/>
    <cellStyle name="Standard 3 2 2 2 2 2 2 2 2 4 2 2 2 2" xfId="29644"/>
    <cellStyle name="Standard 3 2 2 2 2 2 2 2 2 4 2 2 3" xfId="21353"/>
    <cellStyle name="Standard 3 2 2 2 2 2 2 2 2 4 2 2 4" xfId="37935"/>
    <cellStyle name="Standard 3 2 2 2 2 2 2 2 2 4 2 2 5" xfId="46485"/>
    <cellStyle name="Standard 3 2 2 2 2 2 2 2 2 4 2 3" xfId="11958"/>
    <cellStyle name="Standard 3 2 2 2 2 2 2 2 2 4 2 3 2" xfId="28799"/>
    <cellStyle name="Standard 3 2 2 2 2 2 2 2 2 4 2 4" xfId="20508"/>
    <cellStyle name="Standard 3 2 2 2 2 2 2 2 2 4 2 5" xfId="37090"/>
    <cellStyle name="Standard 3 2 2 2 2 2 2 2 2 4 2 6" xfId="45640"/>
    <cellStyle name="Standard 3 2 2 2 2 2 2 2 2 4 3" xfId="4234"/>
    <cellStyle name="Standard 3 2 2 2 2 2 2 2 2 4 3 2" xfId="12802"/>
    <cellStyle name="Standard 3 2 2 2 2 2 2 2 2 4 3 2 2" xfId="29643"/>
    <cellStyle name="Standard 3 2 2 2 2 2 2 2 2 4 3 3" xfId="21352"/>
    <cellStyle name="Standard 3 2 2 2 2 2 2 2 2 4 3 4" xfId="37934"/>
    <cellStyle name="Standard 3 2 2 2 2 2 2 2 2 4 3 5" xfId="46484"/>
    <cellStyle name="Standard 3 2 2 2 2 2 2 2 2 4 4" xfId="9886"/>
    <cellStyle name="Standard 3 2 2 2 2 2 2 2 2 4 4 2" xfId="26727"/>
    <cellStyle name="Standard 3 2 2 2 2 2 2 2 2 4 5" xfId="18436"/>
    <cellStyle name="Standard 3 2 2 2 2 2 2 2 2 4 6" xfId="35018"/>
    <cellStyle name="Standard 3 2 2 2 2 2 2 2 2 4 7" xfId="43568"/>
    <cellStyle name="Standard 3 2 2 2 2 2 2 2 2 5" xfId="2352"/>
    <cellStyle name="Standard 3 2 2 2 2 2 2 2 2 5 2" xfId="4236"/>
    <cellStyle name="Standard 3 2 2 2 2 2 2 2 2 5 2 2" xfId="12804"/>
    <cellStyle name="Standard 3 2 2 2 2 2 2 2 2 5 2 2 2" xfId="29645"/>
    <cellStyle name="Standard 3 2 2 2 2 2 2 2 2 5 2 3" xfId="21354"/>
    <cellStyle name="Standard 3 2 2 2 2 2 2 2 2 5 2 4" xfId="37936"/>
    <cellStyle name="Standard 3 2 2 2 2 2 2 2 2 5 2 5" xfId="46486"/>
    <cellStyle name="Standard 3 2 2 2 2 2 2 2 2 5 3" xfId="10922"/>
    <cellStyle name="Standard 3 2 2 2 2 2 2 2 2 5 3 2" xfId="27763"/>
    <cellStyle name="Standard 3 2 2 2 2 2 2 2 2 5 4" xfId="19472"/>
    <cellStyle name="Standard 3 2 2 2 2 2 2 2 2 5 5" xfId="36054"/>
    <cellStyle name="Standard 3 2 2 2 2 2 2 2 2 5 6" xfId="44604"/>
    <cellStyle name="Standard 3 2 2 2 2 2 2 2 2 6" xfId="4221"/>
    <cellStyle name="Standard 3 2 2 2 2 2 2 2 2 6 2" xfId="12789"/>
    <cellStyle name="Standard 3 2 2 2 2 2 2 2 2 6 2 2" xfId="29630"/>
    <cellStyle name="Standard 3 2 2 2 2 2 2 2 2 6 3" xfId="21339"/>
    <cellStyle name="Standard 3 2 2 2 2 2 2 2 2 6 4" xfId="37921"/>
    <cellStyle name="Standard 3 2 2 2 2 2 2 2 2 6 5" xfId="46471"/>
    <cellStyle name="Standard 3 2 2 2 2 2 2 2 2 7" xfId="8590"/>
    <cellStyle name="Standard 3 2 2 2 2 2 2 2 2 7 2" xfId="17141"/>
    <cellStyle name="Standard 3 2 2 2 2 2 2 2 2 7 3" xfId="25691"/>
    <cellStyle name="Standard 3 2 2 2 2 2 2 2 2 7 4" xfId="42273"/>
    <cellStyle name="Standard 3 2 2 2 2 2 2 2 2 7 5" xfId="50823"/>
    <cellStyle name="Standard 3 2 2 2 2 2 2 2 2 8" xfId="8850"/>
    <cellStyle name="Standard 3 2 2 2 2 2 2 2 2 9" xfId="17400"/>
    <cellStyle name="Standard 3 2 2 2 2 2 2 2 3" xfId="410"/>
    <cellStyle name="Standard 3 2 2 2 2 2 2 2 3 2" xfId="928"/>
    <cellStyle name="Standard 3 2 2 2 2 2 2 2 3 2 2" xfId="1964"/>
    <cellStyle name="Standard 3 2 2 2 2 2 2 2 3 2 2 2" xfId="4037"/>
    <cellStyle name="Standard 3 2 2 2 2 2 2 2 3 2 2 2 2" xfId="4240"/>
    <cellStyle name="Standard 3 2 2 2 2 2 2 2 3 2 2 2 2 2" xfId="12808"/>
    <cellStyle name="Standard 3 2 2 2 2 2 2 2 3 2 2 2 2 2 2" xfId="29649"/>
    <cellStyle name="Standard 3 2 2 2 2 2 2 2 3 2 2 2 2 3" xfId="21358"/>
    <cellStyle name="Standard 3 2 2 2 2 2 2 2 3 2 2 2 2 4" xfId="37940"/>
    <cellStyle name="Standard 3 2 2 2 2 2 2 2 3 2 2 2 2 5" xfId="46490"/>
    <cellStyle name="Standard 3 2 2 2 2 2 2 2 3 2 2 2 3" xfId="12607"/>
    <cellStyle name="Standard 3 2 2 2 2 2 2 2 3 2 2 2 3 2" xfId="29448"/>
    <cellStyle name="Standard 3 2 2 2 2 2 2 2 3 2 2 2 4" xfId="21157"/>
    <cellStyle name="Standard 3 2 2 2 2 2 2 2 3 2 2 2 5" xfId="37739"/>
    <cellStyle name="Standard 3 2 2 2 2 2 2 2 3 2 2 2 6" xfId="46289"/>
    <cellStyle name="Standard 3 2 2 2 2 2 2 2 3 2 2 3" xfId="4239"/>
    <cellStyle name="Standard 3 2 2 2 2 2 2 2 3 2 2 3 2" xfId="12807"/>
    <cellStyle name="Standard 3 2 2 2 2 2 2 2 3 2 2 3 2 2" xfId="29648"/>
    <cellStyle name="Standard 3 2 2 2 2 2 2 2 3 2 2 3 3" xfId="21357"/>
    <cellStyle name="Standard 3 2 2 2 2 2 2 2 3 2 2 3 4" xfId="37939"/>
    <cellStyle name="Standard 3 2 2 2 2 2 2 2 3 2 2 3 5" xfId="46489"/>
    <cellStyle name="Standard 3 2 2 2 2 2 2 2 3 2 2 4" xfId="10535"/>
    <cellStyle name="Standard 3 2 2 2 2 2 2 2 3 2 2 4 2" xfId="27376"/>
    <cellStyle name="Standard 3 2 2 2 2 2 2 2 3 2 2 5" xfId="19085"/>
    <cellStyle name="Standard 3 2 2 2 2 2 2 2 3 2 2 6" xfId="35667"/>
    <cellStyle name="Standard 3 2 2 2 2 2 2 2 3 2 2 7" xfId="44217"/>
    <cellStyle name="Standard 3 2 2 2 2 2 2 2 3 2 3" xfId="3001"/>
    <cellStyle name="Standard 3 2 2 2 2 2 2 2 3 2 3 2" xfId="4241"/>
    <cellStyle name="Standard 3 2 2 2 2 2 2 2 3 2 3 2 2" xfId="12809"/>
    <cellStyle name="Standard 3 2 2 2 2 2 2 2 3 2 3 2 2 2" xfId="29650"/>
    <cellStyle name="Standard 3 2 2 2 2 2 2 2 3 2 3 2 3" xfId="21359"/>
    <cellStyle name="Standard 3 2 2 2 2 2 2 2 3 2 3 2 4" xfId="37941"/>
    <cellStyle name="Standard 3 2 2 2 2 2 2 2 3 2 3 2 5" xfId="46491"/>
    <cellStyle name="Standard 3 2 2 2 2 2 2 2 3 2 3 3" xfId="11571"/>
    <cellStyle name="Standard 3 2 2 2 2 2 2 2 3 2 3 3 2" xfId="28412"/>
    <cellStyle name="Standard 3 2 2 2 2 2 2 2 3 2 3 4" xfId="20121"/>
    <cellStyle name="Standard 3 2 2 2 2 2 2 2 3 2 3 5" xfId="36703"/>
    <cellStyle name="Standard 3 2 2 2 2 2 2 2 3 2 3 6" xfId="45253"/>
    <cellStyle name="Standard 3 2 2 2 2 2 2 2 3 2 4" xfId="4238"/>
    <cellStyle name="Standard 3 2 2 2 2 2 2 2 3 2 4 2" xfId="12806"/>
    <cellStyle name="Standard 3 2 2 2 2 2 2 2 3 2 4 2 2" xfId="29647"/>
    <cellStyle name="Standard 3 2 2 2 2 2 2 2 3 2 4 3" xfId="21356"/>
    <cellStyle name="Standard 3 2 2 2 2 2 2 2 3 2 4 4" xfId="37938"/>
    <cellStyle name="Standard 3 2 2 2 2 2 2 2 3 2 4 5" xfId="46488"/>
    <cellStyle name="Standard 3 2 2 2 2 2 2 2 3 2 5" xfId="9499"/>
    <cellStyle name="Standard 3 2 2 2 2 2 2 2 3 2 5 2" xfId="26340"/>
    <cellStyle name="Standard 3 2 2 2 2 2 2 2 3 2 6" xfId="18049"/>
    <cellStyle name="Standard 3 2 2 2 2 2 2 2 3 2 7" xfId="34631"/>
    <cellStyle name="Standard 3 2 2 2 2 2 2 2 3 2 8" xfId="43181"/>
    <cellStyle name="Standard 3 2 2 2 2 2 2 2 3 3" xfId="1446"/>
    <cellStyle name="Standard 3 2 2 2 2 2 2 2 3 3 2" xfId="3519"/>
    <cellStyle name="Standard 3 2 2 2 2 2 2 2 3 3 2 2" xfId="4243"/>
    <cellStyle name="Standard 3 2 2 2 2 2 2 2 3 3 2 2 2" xfId="12811"/>
    <cellStyle name="Standard 3 2 2 2 2 2 2 2 3 3 2 2 2 2" xfId="29652"/>
    <cellStyle name="Standard 3 2 2 2 2 2 2 2 3 3 2 2 3" xfId="21361"/>
    <cellStyle name="Standard 3 2 2 2 2 2 2 2 3 3 2 2 4" xfId="37943"/>
    <cellStyle name="Standard 3 2 2 2 2 2 2 2 3 3 2 2 5" xfId="46493"/>
    <cellStyle name="Standard 3 2 2 2 2 2 2 2 3 3 2 3" xfId="12089"/>
    <cellStyle name="Standard 3 2 2 2 2 2 2 2 3 3 2 3 2" xfId="28930"/>
    <cellStyle name="Standard 3 2 2 2 2 2 2 2 3 3 2 4" xfId="20639"/>
    <cellStyle name="Standard 3 2 2 2 2 2 2 2 3 3 2 5" xfId="37221"/>
    <cellStyle name="Standard 3 2 2 2 2 2 2 2 3 3 2 6" xfId="45771"/>
    <cellStyle name="Standard 3 2 2 2 2 2 2 2 3 3 3" xfId="4242"/>
    <cellStyle name="Standard 3 2 2 2 2 2 2 2 3 3 3 2" xfId="12810"/>
    <cellStyle name="Standard 3 2 2 2 2 2 2 2 3 3 3 2 2" xfId="29651"/>
    <cellStyle name="Standard 3 2 2 2 2 2 2 2 3 3 3 3" xfId="21360"/>
    <cellStyle name="Standard 3 2 2 2 2 2 2 2 3 3 3 4" xfId="37942"/>
    <cellStyle name="Standard 3 2 2 2 2 2 2 2 3 3 3 5" xfId="46492"/>
    <cellStyle name="Standard 3 2 2 2 2 2 2 2 3 3 4" xfId="10017"/>
    <cellStyle name="Standard 3 2 2 2 2 2 2 2 3 3 4 2" xfId="26858"/>
    <cellStyle name="Standard 3 2 2 2 2 2 2 2 3 3 5" xfId="18567"/>
    <cellStyle name="Standard 3 2 2 2 2 2 2 2 3 3 6" xfId="35149"/>
    <cellStyle name="Standard 3 2 2 2 2 2 2 2 3 3 7" xfId="43699"/>
    <cellStyle name="Standard 3 2 2 2 2 2 2 2 3 4" xfId="2483"/>
    <cellStyle name="Standard 3 2 2 2 2 2 2 2 3 4 2" xfId="4244"/>
    <cellStyle name="Standard 3 2 2 2 2 2 2 2 3 4 2 2" xfId="12812"/>
    <cellStyle name="Standard 3 2 2 2 2 2 2 2 3 4 2 2 2" xfId="29653"/>
    <cellStyle name="Standard 3 2 2 2 2 2 2 2 3 4 2 3" xfId="21362"/>
    <cellStyle name="Standard 3 2 2 2 2 2 2 2 3 4 2 4" xfId="37944"/>
    <cellStyle name="Standard 3 2 2 2 2 2 2 2 3 4 2 5" xfId="46494"/>
    <cellStyle name="Standard 3 2 2 2 2 2 2 2 3 4 3" xfId="11053"/>
    <cellStyle name="Standard 3 2 2 2 2 2 2 2 3 4 3 2" xfId="27894"/>
    <cellStyle name="Standard 3 2 2 2 2 2 2 2 3 4 4" xfId="19603"/>
    <cellStyle name="Standard 3 2 2 2 2 2 2 2 3 4 5" xfId="36185"/>
    <cellStyle name="Standard 3 2 2 2 2 2 2 2 3 4 6" xfId="44735"/>
    <cellStyle name="Standard 3 2 2 2 2 2 2 2 3 5" xfId="4237"/>
    <cellStyle name="Standard 3 2 2 2 2 2 2 2 3 5 2" xfId="12805"/>
    <cellStyle name="Standard 3 2 2 2 2 2 2 2 3 5 2 2" xfId="29646"/>
    <cellStyle name="Standard 3 2 2 2 2 2 2 2 3 5 3" xfId="21355"/>
    <cellStyle name="Standard 3 2 2 2 2 2 2 2 3 5 4" xfId="37937"/>
    <cellStyle name="Standard 3 2 2 2 2 2 2 2 3 5 5" xfId="46487"/>
    <cellStyle name="Standard 3 2 2 2 2 2 2 2 3 6" xfId="8981"/>
    <cellStyle name="Standard 3 2 2 2 2 2 2 2 3 6 2" xfId="25823"/>
    <cellStyle name="Standard 3 2 2 2 2 2 2 2 3 7" xfId="17531"/>
    <cellStyle name="Standard 3 2 2 2 2 2 2 2 3 8" xfId="34113"/>
    <cellStyle name="Standard 3 2 2 2 2 2 2 2 3 9" xfId="42663"/>
    <cellStyle name="Standard 3 2 2 2 2 2 2 2 4" xfId="669"/>
    <cellStyle name="Standard 3 2 2 2 2 2 2 2 4 2" xfId="1705"/>
    <cellStyle name="Standard 3 2 2 2 2 2 2 2 4 2 2" xfId="3778"/>
    <cellStyle name="Standard 3 2 2 2 2 2 2 2 4 2 2 2" xfId="4247"/>
    <cellStyle name="Standard 3 2 2 2 2 2 2 2 4 2 2 2 2" xfId="12815"/>
    <cellStyle name="Standard 3 2 2 2 2 2 2 2 4 2 2 2 2 2" xfId="29656"/>
    <cellStyle name="Standard 3 2 2 2 2 2 2 2 4 2 2 2 3" xfId="21365"/>
    <cellStyle name="Standard 3 2 2 2 2 2 2 2 4 2 2 2 4" xfId="37947"/>
    <cellStyle name="Standard 3 2 2 2 2 2 2 2 4 2 2 2 5" xfId="46497"/>
    <cellStyle name="Standard 3 2 2 2 2 2 2 2 4 2 2 3" xfId="12348"/>
    <cellStyle name="Standard 3 2 2 2 2 2 2 2 4 2 2 3 2" xfId="29189"/>
    <cellStyle name="Standard 3 2 2 2 2 2 2 2 4 2 2 4" xfId="20898"/>
    <cellStyle name="Standard 3 2 2 2 2 2 2 2 4 2 2 5" xfId="37480"/>
    <cellStyle name="Standard 3 2 2 2 2 2 2 2 4 2 2 6" xfId="46030"/>
    <cellStyle name="Standard 3 2 2 2 2 2 2 2 4 2 3" xfId="4246"/>
    <cellStyle name="Standard 3 2 2 2 2 2 2 2 4 2 3 2" xfId="12814"/>
    <cellStyle name="Standard 3 2 2 2 2 2 2 2 4 2 3 2 2" xfId="29655"/>
    <cellStyle name="Standard 3 2 2 2 2 2 2 2 4 2 3 3" xfId="21364"/>
    <cellStyle name="Standard 3 2 2 2 2 2 2 2 4 2 3 4" xfId="37946"/>
    <cellStyle name="Standard 3 2 2 2 2 2 2 2 4 2 3 5" xfId="46496"/>
    <cellStyle name="Standard 3 2 2 2 2 2 2 2 4 2 4" xfId="10276"/>
    <cellStyle name="Standard 3 2 2 2 2 2 2 2 4 2 4 2" xfId="27117"/>
    <cellStyle name="Standard 3 2 2 2 2 2 2 2 4 2 5" xfId="18826"/>
    <cellStyle name="Standard 3 2 2 2 2 2 2 2 4 2 6" xfId="35408"/>
    <cellStyle name="Standard 3 2 2 2 2 2 2 2 4 2 7" xfId="43958"/>
    <cellStyle name="Standard 3 2 2 2 2 2 2 2 4 3" xfId="2742"/>
    <cellStyle name="Standard 3 2 2 2 2 2 2 2 4 3 2" xfId="4248"/>
    <cellStyle name="Standard 3 2 2 2 2 2 2 2 4 3 2 2" xfId="12816"/>
    <cellStyle name="Standard 3 2 2 2 2 2 2 2 4 3 2 2 2" xfId="29657"/>
    <cellStyle name="Standard 3 2 2 2 2 2 2 2 4 3 2 3" xfId="21366"/>
    <cellStyle name="Standard 3 2 2 2 2 2 2 2 4 3 2 4" xfId="37948"/>
    <cellStyle name="Standard 3 2 2 2 2 2 2 2 4 3 2 5" xfId="46498"/>
    <cellStyle name="Standard 3 2 2 2 2 2 2 2 4 3 3" xfId="11312"/>
    <cellStyle name="Standard 3 2 2 2 2 2 2 2 4 3 3 2" xfId="28153"/>
    <cellStyle name="Standard 3 2 2 2 2 2 2 2 4 3 4" xfId="19862"/>
    <cellStyle name="Standard 3 2 2 2 2 2 2 2 4 3 5" xfId="36444"/>
    <cellStyle name="Standard 3 2 2 2 2 2 2 2 4 3 6" xfId="44994"/>
    <cellStyle name="Standard 3 2 2 2 2 2 2 2 4 4" xfId="4245"/>
    <cellStyle name="Standard 3 2 2 2 2 2 2 2 4 4 2" xfId="12813"/>
    <cellStyle name="Standard 3 2 2 2 2 2 2 2 4 4 2 2" xfId="29654"/>
    <cellStyle name="Standard 3 2 2 2 2 2 2 2 4 4 3" xfId="21363"/>
    <cellStyle name="Standard 3 2 2 2 2 2 2 2 4 4 4" xfId="37945"/>
    <cellStyle name="Standard 3 2 2 2 2 2 2 2 4 4 5" xfId="46495"/>
    <cellStyle name="Standard 3 2 2 2 2 2 2 2 4 5" xfId="9240"/>
    <cellStyle name="Standard 3 2 2 2 2 2 2 2 4 5 2" xfId="26081"/>
    <cellStyle name="Standard 3 2 2 2 2 2 2 2 4 6" xfId="17790"/>
    <cellStyle name="Standard 3 2 2 2 2 2 2 2 4 7" xfId="34372"/>
    <cellStyle name="Standard 3 2 2 2 2 2 2 2 4 8" xfId="42922"/>
    <cellStyle name="Standard 3 2 2 2 2 2 2 2 5" xfId="1187"/>
    <cellStyle name="Standard 3 2 2 2 2 2 2 2 5 2" xfId="3260"/>
    <cellStyle name="Standard 3 2 2 2 2 2 2 2 5 2 2" xfId="4250"/>
    <cellStyle name="Standard 3 2 2 2 2 2 2 2 5 2 2 2" xfId="12818"/>
    <cellStyle name="Standard 3 2 2 2 2 2 2 2 5 2 2 2 2" xfId="29659"/>
    <cellStyle name="Standard 3 2 2 2 2 2 2 2 5 2 2 3" xfId="21368"/>
    <cellStyle name="Standard 3 2 2 2 2 2 2 2 5 2 2 4" xfId="37950"/>
    <cellStyle name="Standard 3 2 2 2 2 2 2 2 5 2 2 5" xfId="46500"/>
    <cellStyle name="Standard 3 2 2 2 2 2 2 2 5 2 3" xfId="11830"/>
    <cellStyle name="Standard 3 2 2 2 2 2 2 2 5 2 3 2" xfId="28671"/>
    <cellStyle name="Standard 3 2 2 2 2 2 2 2 5 2 4" xfId="20380"/>
    <cellStyle name="Standard 3 2 2 2 2 2 2 2 5 2 5" xfId="36962"/>
    <cellStyle name="Standard 3 2 2 2 2 2 2 2 5 2 6" xfId="45512"/>
    <cellStyle name="Standard 3 2 2 2 2 2 2 2 5 3" xfId="4249"/>
    <cellStyle name="Standard 3 2 2 2 2 2 2 2 5 3 2" xfId="12817"/>
    <cellStyle name="Standard 3 2 2 2 2 2 2 2 5 3 2 2" xfId="29658"/>
    <cellStyle name="Standard 3 2 2 2 2 2 2 2 5 3 3" xfId="21367"/>
    <cellStyle name="Standard 3 2 2 2 2 2 2 2 5 3 4" xfId="37949"/>
    <cellStyle name="Standard 3 2 2 2 2 2 2 2 5 3 5" xfId="46499"/>
    <cellStyle name="Standard 3 2 2 2 2 2 2 2 5 4" xfId="9758"/>
    <cellStyle name="Standard 3 2 2 2 2 2 2 2 5 4 2" xfId="26599"/>
    <cellStyle name="Standard 3 2 2 2 2 2 2 2 5 5" xfId="18308"/>
    <cellStyle name="Standard 3 2 2 2 2 2 2 2 5 6" xfId="34890"/>
    <cellStyle name="Standard 3 2 2 2 2 2 2 2 5 7" xfId="43440"/>
    <cellStyle name="Standard 3 2 2 2 2 2 2 2 6" xfId="2224"/>
    <cellStyle name="Standard 3 2 2 2 2 2 2 2 6 2" xfId="4251"/>
    <cellStyle name="Standard 3 2 2 2 2 2 2 2 6 2 2" xfId="12819"/>
    <cellStyle name="Standard 3 2 2 2 2 2 2 2 6 2 2 2" xfId="29660"/>
    <cellStyle name="Standard 3 2 2 2 2 2 2 2 6 2 3" xfId="21369"/>
    <cellStyle name="Standard 3 2 2 2 2 2 2 2 6 2 4" xfId="37951"/>
    <cellStyle name="Standard 3 2 2 2 2 2 2 2 6 2 5" xfId="46501"/>
    <cellStyle name="Standard 3 2 2 2 2 2 2 2 6 3" xfId="10794"/>
    <cellStyle name="Standard 3 2 2 2 2 2 2 2 6 3 2" xfId="27635"/>
    <cellStyle name="Standard 3 2 2 2 2 2 2 2 6 4" xfId="19344"/>
    <cellStyle name="Standard 3 2 2 2 2 2 2 2 6 5" xfId="35926"/>
    <cellStyle name="Standard 3 2 2 2 2 2 2 2 6 6" xfId="44476"/>
    <cellStyle name="Standard 3 2 2 2 2 2 2 2 7" xfId="4220"/>
    <cellStyle name="Standard 3 2 2 2 2 2 2 2 7 2" xfId="12788"/>
    <cellStyle name="Standard 3 2 2 2 2 2 2 2 7 2 2" xfId="29629"/>
    <cellStyle name="Standard 3 2 2 2 2 2 2 2 7 3" xfId="21338"/>
    <cellStyle name="Standard 3 2 2 2 2 2 2 2 7 4" xfId="37920"/>
    <cellStyle name="Standard 3 2 2 2 2 2 2 2 7 5" xfId="46470"/>
    <cellStyle name="Standard 3 2 2 2 2 2 2 2 8" xfId="8462"/>
    <cellStyle name="Standard 3 2 2 2 2 2 2 2 8 2" xfId="17013"/>
    <cellStyle name="Standard 3 2 2 2 2 2 2 2 8 3" xfId="25563"/>
    <cellStyle name="Standard 3 2 2 2 2 2 2 2 8 4" xfId="42145"/>
    <cellStyle name="Standard 3 2 2 2 2 2 2 2 8 5" xfId="50695"/>
    <cellStyle name="Standard 3 2 2 2 2 2 2 2 9" xfId="8722"/>
    <cellStyle name="Standard 3 2 2 2 2 2 2 3" xfId="210"/>
    <cellStyle name="Standard 3 2 2 2 2 2 2 3 10" xfId="33918"/>
    <cellStyle name="Standard 3 2 2 2 2 2 2 3 11" xfId="42468"/>
    <cellStyle name="Standard 3 2 2 2 2 2 2 3 2" xfId="474"/>
    <cellStyle name="Standard 3 2 2 2 2 2 2 3 2 2" xfId="992"/>
    <cellStyle name="Standard 3 2 2 2 2 2 2 3 2 2 2" xfId="2028"/>
    <cellStyle name="Standard 3 2 2 2 2 2 2 3 2 2 2 2" xfId="4101"/>
    <cellStyle name="Standard 3 2 2 2 2 2 2 3 2 2 2 2 2" xfId="4256"/>
    <cellStyle name="Standard 3 2 2 2 2 2 2 3 2 2 2 2 2 2" xfId="12824"/>
    <cellStyle name="Standard 3 2 2 2 2 2 2 3 2 2 2 2 2 2 2" xfId="29665"/>
    <cellStyle name="Standard 3 2 2 2 2 2 2 3 2 2 2 2 2 3" xfId="21374"/>
    <cellStyle name="Standard 3 2 2 2 2 2 2 3 2 2 2 2 2 4" xfId="37956"/>
    <cellStyle name="Standard 3 2 2 2 2 2 2 3 2 2 2 2 2 5" xfId="46506"/>
    <cellStyle name="Standard 3 2 2 2 2 2 2 3 2 2 2 2 3" xfId="12671"/>
    <cellStyle name="Standard 3 2 2 2 2 2 2 3 2 2 2 2 3 2" xfId="29512"/>
    <cellStyle name="Standard 3 2 2 2 2 2 2 3 2 2 2 2 4" xfId="21221"/>
    <cellStyle name="Standard 3 2 2 2 2 2 2 3 2 2 2 2 5" xfId="37803"/>
    <cellStyle name="Standard 3 2 2 2 2 2 2 3 2 2 2 2 6" xfId="46353"/>
    <cellStyle name="Standard 3 2 2 2 2 2 2 3 2 2 2 3" xfId="4255"/>
    <cellStyle name="Standard 3 2 2 2 2 2 2 3 2 2 2 3 2" xfId="12823"/>
    <cellStyle name="Standard 3 2 2 2 2 2 2 3 2 2 2 3 2 2" xfId="29664"/>
    <cellStyle name="Standard 3 2 2 2 2 2 2 3 2 2 2 3 3" xfId="21373"/>
    <cellStyle name="Standard 3 2 2 2 2 2 2 3 2 2 2 3 4" xfId="37955"/>
    <cellStyle name="Standard 3 2 2 2 2 2 2 3 2 2 2 3 5" xfId="46505"/>
    <cellStyle name="Standard 3 2 2 2 2 2 2 3 2 2 2 4" xfId="10599"/>
    <cellStyle name="Standard 3 2 2 2 2 2 2 3 2 2 2 4 2" xfId="27440"/>
    <cellStyle name="Standard 3 2 2 2 2 2 2 3 2 2 2 5" xfId="19149"/>
    <cellStyle name="Standard 3 2 2 2 2 2 2 3 2 2 2 6" xfId="35731"/>
    <cellStyle name="Standard 3 2 2 2 2 2 2 3 2 2 2 7" xfId="44281"/>
    <cellStyle name="Standard 3 2 2 2 2 2 2 3 2 2 3" xfId="3065"/>
    <cellStyle name="Standard 3 2 2 2 2 2 2 3 2 2 3 2" xfId="4257"/>
    <cellStyle name="Standard 3 2 2 2 2 2 2 3 2 2 3 2 2" xfId="12825"/>
    <cellStyle name="Standard 3 2 2 2 2 2 2 3 2 2 3 2 2 2" xfId="29666"/>
    <cellStyle name="Standard 3 2 2 2 2 2 2 3 2 2 3 2 3" xfId="21375"/>
    <cellStyle name="Standard 3 2 2 2 2 2 2 3 2 2 3 2 4" xfId="37957"/>
    <cellStyle name="Standard 3 2 2 2 2 2 2 3 2 2 3 2 5" xfId="46507"/>
    <cellStyle name="Standard 3 2 2 2 2 2 2 3 2 2 3 3" xfId="11635"/>
    <cellStyle name="Standard 3 2 2 2 2 2 2 3 2 2 3 3 2" xfId="28476"/>
    <cellStyle name="Standard 3 2 2 2 2 2 2 3 2 2 3 4" xfId="20185"/>
    <cellStyle name="Standard 3 2 2 2 2 2 2 3 2 2 3 5" xfId="36767"/>
    <cellStyle name="Standard 3 2 2 2 2 2 2 3 2 2 3 6" xfId="45317"/>
    <cellStyle name="Standard 3 2 2 2 2 2 2 3 2 2 4" xfId="4254"/>
    <cellStyle name="Standard 3 2 2 2 2 2 2 3 2 2 4 2" xfId="12822"/>
    <cellStyle name="Standard 3 2 2 2 2 2 2 3 2 2 4 2 2" xfId="29663"/>
    <cellStyle name="Standard 3 2 2 2 2 2 2 3 2 2 4 3" xfId="21372"/>
    <cellStyle name="Standard 3 2 2 2 2 2 2 3 2 2 4 4" xfId="37954"/>
    <cellStyle name="Standard 3 2 2 2 2 2 2 3 2 2 4 5" xfId="46504"/>
    <cellStyle name="Standard 3 2 2 2 2 2 2 3 2 2 5" xfId="9563"/>
    <cellStyle name="Standard 3 2 2 2 2 2 2 3 2 2 5 2" xfId="26404"/>
    <cellStyle name="Standard 3 2 2 2 2 2 2 3 2 2 6" xfId="18113"/>
    <cellStyle name="Standard 3 2 2 2 2 2 2 3 2 2 7" xfId="34695"/>
    <cellStyle name="Standard 3 2 2 2 2 2 2 3 2 2 8" xfId="43245"/>
    <cellStyle name="Standard 3 2 2 2 2 2 2 3 2 3" xfId="1510"/>
    <cellStyle name="Standard 3 2 2 2 2 2 2 3 2 3 2" xfId="3583"/>
    <cellStyle name="Standard 3 2 2 2 2 2 2 3 2 3 2 2" xfId="4259"/>
    <cellStyle name="Standard 3 2 2 2 2 2 2 3 2 3 2 2 2" xfId="12827"/>
    <cellStyle name="Standard 3 2 2 2 2 2 2 3 2 3 2 2 2 2" xfId="29668"/>
    <cellStyle name="Standard 3 2 2 2 2 2 2 3 2 3 2 2 3" xfId="21377"/>
    <cellStyle name="Standard 3 2 2 2 2 2 2 3 2 3 2 2 4" xfId="37959"/>
    <cellStyle name="Standard 3 2 2 2 2 2 2 3 2 3 2 2 5" xfId="46509"/>
    <cellStyle name="Standard 3 2 2 2 2 2 2 3 2 3 2 3" xfId="12153"/>
    <cellStyle name="Standard 3 2 2 2 2 2 2 3 2 3 2 3 2" xfId="28994"/>
    <cellStyle name="Standard 3 2 2 2 2 2 2 3 2 3 2 4" xfId="20703"/>
    <cellStyle name="Standard 3 2 2 2 2 2 2 3 2 3 2 5" xfId="37285"/>
    <cellStyle name="Standard 3 2 2 2 2 2 2 3 2 3 2 6" xfId="45835"/>
    <cellStyle name="Standard 3 2 2 2 2 2 2 3 2 3 3" xfId="4258"/>
    <cellStyle name="Standard 3 2 2 2 2 2 2 3 2 3 3 2" xfId="12826"/>
    <cellStyle name="Standard 3 2 2 2 2 2 2 3 2 3 3 2 2" xfId="29667"/>
    <cellStyle name="Standard 3 2 2 2 2 2 2 3 2 3 3 3" xfId="21376"/>
    <cellStyle name="Standard 3 2 2 2 2 2 2 3 2 3 3 4" xfId="37958"/>
    <cellStyle name="Standard 3 2 2 2 2 2 2 3 2 3 3 5" xfId="46508"/>
    <cellStyle name="Standard 3 2 2 2 2 2 2 3 2 3 4" xfId="10081"/>
    <cellStyle name="Standard 3 2 2 2 2 2 2 3 2 3 4 2" xfId="26922"/>
    <cellStyle name="Standard 3 2 2 2 2 2 2 3 2 3 5" xfId="18631"/>
    <cellStyle name="Standard 3 2 2 2 2 2 2 3 2 3 6" xfId="35213"/>
    <cellStyle name="Standard 3 2 2 2 2 2 2 3 2 3 7" xfId="43763"/>
    <cellStyle name="Standard 3 2 2 2 2 2 2 3 2 4" xfId="2547"/>
    <cellStyle name="Standard 3 2 2 2 2 2 2 3 2 4 2" xfId="4260"/>
    <cellStyle name="Standard 3 2 2 2 2 2 2 3 2 4 2 2" xfId="12828"/>
    <cellStyle name="Standard 3 2 2 2 2 2 2 3 2 4 2 2 2" xfId="29669"/>
    <cellStyle name="Standard 3 2 2 2 2 2 2 3 2 4 2 3" xfId="21378"/>
    <cellStyle name="Standard 3 2 2 2 2 2 2 3 2 4 2 4" xfId="37960"/>
    <cellStyle name="Standard 3 2 2 2 2 2 2 3 2 4 2 5" xfId="46510"/>
    <cellStyle name="Standard 3 2 2 2 2 2 2 3 2 4 3" xfId="11117"/>
    <cellStyle name="Standard 3 2 2 2 2 2 2 3 2 4 3 2" xfId="27958"/>
    <cellStyle name="Standard 3 2 2 2 2 2 2 3 2 4 4" xfId="19667"/>
    <cellStyle name="Standard 3 2 2 2 2 2 2 3 2 4 5" xfId="36249"/>
    <cellStyle name="Standard 3 2 2 2 2 2 2 3 2 4 6" xfId="44799"/>
    <cellStyle name="Standard 3 2 2 2 2 2 2 3 2 5" xfId="4253"/>
    <cellStyle name="Standard 3 2 2 2 2 2 2 3 2 5 2" xfId="12821"/>
    <cellStyle name="Standard 3 2 2 2 2 2 2 3 2 5 2 2" xfId="29662"/>
    <cellStyle name="Standard 3 2 2 2 2 2 2 3 2 5 3" xfId="21371"/>
    <cellStyle name="Standard 3 2 2 2 2 2 2 3 2 5 4" xfId="37953"/>
    <cellStyle name="Standard 3 2 2 2 2 2 2 3 2 5 5" xfId="46503"/>
    <cellStyle name="Standard 3 2 2 2 2 2 2 3 2 6" xfId="9045"/>
    <cellStyle name="Standard 3 2 2 2 2 2 2 3 2 6 2" xfId="25887"/>
    <cellStyle name="Standard 3 2 2 2 2 2 2 3 2 7" xfId="17595"/>
    <cellStyle name="Standard 3 2 2 2 2 2 2 3 2 8" xfId="34177"/>
    <cellStyle name="Standard 3 2 2 2 2 2 2 3 2 9" xfId="42727"/>
    <cellStyle name="Standard 3 2 2 2 2 2 2 3 3" xfId="733"/>
    <cellStyle name="Standard 3 2 2 2 2 2 2 3 3 2" xfId="1769"/>
    <cellStyle name="Standard 3 2 2 2 2 2 2 3 3 2 2" xfId="3842"/>
    <cellStyle name="Standard 3 2 2 2 2 2 2 3 3 2 2 2" xfId="4263"/>
    <cellStyle name="Standard 3 2 2 2 2 2 2 3 3 2 2 2 2" xfId="12831"/>
    <cellStyle name="Standard 3 2 2 2 2 2 2 3 3 2 2 2 2 2" xfId="29672"/>
    <cellStyle name="Standard 3 2 2 2 2 2 2 3 3 2 2 2 3" xfId="21381"/>
    <cellStyle name="Standard 3 2 2 2 2 2 2 3 3 2 2 2 4" xfId="37963"/>
    <cellStyle name="Standard 3 2 2 2 2 2 2 3 3 2 2 2 5" xfId="46513"/>
    <cellStyle name="Standard 3 2 2 2 2 2 2 3 3 2 2 3" xfId="12412"/>
    <cellStyle name="Standard 3 2 2 2 2 2 2 3 3 2 2 3 2" xfId="29253"/>
    <cellStyle name="Standard 3 2 2 2 2 2 2 3 3 2 2 4" xfId="20962"/>
    <cellStyle name="Standard 3 2 2 2 2 2 2 3 3 2 2 5" xfId="37544"/>
    <cellStyle name="Standard 3 2 2 2 2 2 2 3 3 2 2 6" xfId="46094"/>
    <cellStyle name="Standard 3 2 2 2 2 2 2 3 3 2 3" xfId="4262"/>
    <cellStyle name="Standard 3 2 2 2 2 2 2 3 3 2 3 2" xfId="12830"/>
    <cellStyle name="Standard 3 2 2 2 2 2 2 3 3 2 3 2 2" xfId="29671"/>
    <cellStyle name="Standard 3 2 2 2 2 2 2 3 3 2 3 3" xfId="21380"/>
    <cellStyle name="Standard 3 2 2 2 2 2 2 3 3 2 3 4" xfId="37962"/>
    <cellStyle name="Standard 3 2 2 2 2 2 2 3 3 2 3 5" xfId="46512"/>
    <cellStyle name="Standard 3 2 2 2 2 2 2 3 3 2 4" xfId="10340"/>
    <cellStyle name="Standard 3 2 2 2 2 2 2 3 3 2 4 2" xfId="27181"/>
    <cellStyle name="Standard 3 2 2 2 2 2 2 3 3 2 5" xfId="18890"/>
    <cellStyle name="Standard 3 2 2 2 2 2 2 3 3 2 6" xfId="35472"/>
    <cellStyle name="Standard 3 2 2 2 2 2 2 3 3 2 7" xfId="44022"/>
    <cellStyle name="Standard 3 2 2 2 2 2 2 3 3 3" xfId="2806"/>
    <cellStyle name="Standard 3 2 2 2 2 2 2 3 3 3 2" xfId="4264"/>
    <cellStyle name="Standard 3 2 2 2 2 2 2 3 3 3 2 2" xfId="12832"/>
    <cellStyle name="Standard 3 2 2 2 2 2 2 3 3 3 2 2 2" xfId="29673"/>
    <cellStyle name="Standard 3 2 2 2 2 2 2 3 3 3 2 3" xfId="21382"/>
    <cellStyle name="Standard 3 2 2 2 2 2 2 3 3 3 2 4" xfId="37964"/>
    <cellStyle name="Standard 3 2 2 2 2 2 2 3 3 3 2 5" xfId="46514"/>
    <cellStyle name="Standard 3 2 2 2 2 2 2 3 3 3 3" xfId="11376"/>
    <cellStyle name="Standard 3 2 2 2 2 2 2 3 3 3 3 2" xfId="28217"/>
    <cellStyle name="Standard 3 2 2 2 2 2 2 3 3 3 4" xfId="19926"/>
    <cellStyle name="Standard 3 2 2 2 2 2 2 3 3 3 5" xfId="36508"/>
    <cellStyle name="Standard 3 2 2 2 2 2 2 3 3 3 6" xfId="45058"/>
    <cellStyle name="Standard 3 2 2 2 2 2 2 3 3 4" xfId="4261"/>
    <cellStyle name="Standard 3 2 2 2 2 2 2 3 3 4 2" xfId="12829"/>
    <cellStyle name="Standard 3 2 2 2 2 2 2 3 3 4 2 2" xfId="29670"/>
    <cellStyle name="Standard 3 2 2 2 2 2 2 3 3 4 3" xfId="21379"/>
    <cellStyle name="Standard 3 2 2 2 2 2 2 3 3 4 4" xfId="37961"/>
    <cellStyle name="Standard 3 2 2 2 2 2 2 3 3 4 5" xfId="46511"/>
    <cellStyle name="Standard 3 2 2 2 2 2 2 3 3 5" xfId="9304"/>
    <cellStyle name="Standard 3 2 2 2 2 2 2 3 3 5 2" xfId="26145"/>
    <cellStyle name="Standard 3 2 2 2 2 2 2 3 3 6" xfId="17854"/>
    <cellStyle name="Standard 3 2 2 2 2 2 2 3 3 7" xfId="34436"/>
    <cellStyle name="Standard 3 2 2 2 2 2 2 3 3 8" xfId="42986"/>
    <cellStyle name="Standard 3 2 2 2 2 2 2 3 4" xfId="1251"/>
    <cellStyle name="Standard 3 2 2 2 2 2 2 3 4 2" xfId="3324"/>
    <cellStyle name="Standard 3 2 2 2 2 2 2 3 4 2 2" xfId="4266"/>
    <cellStyle name="Standard 3 2 2 2 2 2 2 3 4 2 2 2" xfId="12834"/>
    <cellStyle name="Standard 3 2 2 2 2 2 2 3 4 2 2 2 2" xfId="29675"/>
    <cellStyle name="Standard 3 2 2 2 2 2 2 3 4 2 2 3" xfId="21384"/>
    <cellStyle name="Standard 3 2 2 2 2 2 2 3 4 2 2 4" xfId="37966"/>
    <cellStyle name="Standard 3 2 2 2 2 2 2 3 4 2 2 5" xfId="46516"/>
    <cellStyle name="Standard 3 2 2 2 2 2 2 3 4 2 3" xfId="11894"/>
    <cellStyle name="Standard 3 2 2 2 2 2 2 3 4 2 3 2" xfId="28735"/>
    <cellStyle name="Standard 3 2 2 2 2 2 2 3 4 2 4" xfId="20444"/>
    <cellStyle name="Standard 3 2 2 2 2 2 2 3 4 2 5" xfId="37026"/>
    <cellStyle name="Standard 3 2 2 2 2 2 2 3 4 2 6" xfId="45576"/>
    <cellStyle name="Standard 3 2 2 2 2 2 2 3 4 3" xfId="4265"/>
    <cellStyle name="Standard 3 2 2 2 2 2 2 3 4 3 2" xfId="12833"/>
    <cellStyle name="Standard 3 2 2 2 2 2 2 3 4 3 2 2" xfId="29674"/>
    <cellStyle name="Standard 3 2 2 2 2 2 2 3 4 3 3" xfId="21383"/>
    <cellStyle name="Standard 3 2 2 2 2 2 2 3 4 3 4" xfId="37965"/>
    <cellStyle name="Standard 3 2 2 2 2 2 2 3 4 3 5" xfId="46515"/>
    <cellStyle name="Standard 3 2 2 2 2 2 2 3 4 4" xfId="9822"/>
    <cellStyle name="Standard 3 2 2 2 2 2 2 3 4 4 2" xfId="26663"/>
    <cellStyle name="Standard 3 2 2 2 2 2 2 3 4 5" xfId="18372"/>
    <cellStyle name="Standard 3 2 2 2 2 2 2 3 4 6" xfId="34954"/>
    <cellStyle name="Standard 3 2 2 2 2 2 2 3 4 7" xfId="43504"/>
    <cellStyle name="Standard 3 2 2 2 2 2 2 3 5" xfId="2288"/>
    <cellStyle name="Standard 3 2 2 2 2 2 2 3 5 2" xfId="4267"/>
    <cellStyle name="Standard 3 2 2 2 2 2 2 3 5 2 2" xfId="12835"/>
    <cellStyle name="Standard 3 2 2 2 2 2 2 3 5 2 2 2" xfId="29676"/>
    <cellStyle name="Standard 3 2 2 2 2 2 2 3 5 2 3" xfId="21385"/>
    <cellStyle name="Standard 3 2 2 2 2 2 2 3 5 2 4" xfId="37967"/>
    <cellStyle name="Standard 3 2 2 2 2 2 2 3 5 2 5" xfId="46517"/>
    <cellStyle name="Standard 3 2 2 2 2 2 2 3 5 3" xfId="10858"/>
    <cellStyle name="Standard 3 2 2 2 2 2 2 3 5 3 2" xfId="27699"/>
    <cellStyle name="Standard 3 2 2 2 2 2 2 3 5 4" xfId="19408"/>
    <cellStyle name="Standard 3 2 2 2 2 2 2 3 5 5" xfId="35990"/>
    <cellStyle name="Standard 3 2 2 2 2 2 2 3 5 6" xfId="44540"/>
    <cellStyle name="Standard 3 2 2 2 2 2 2 3 6" xfId="4252"/>
    <cellStyle name="Standard 3 2 2 2 2 2 2 3 6 2" xfId="12820"/>
    <cellStyle name="Standard 3 2 2 2 2 2 2 3 6 2 2" xfId="29661"/>
    <cellStyle name="Standard 3 2 2 2 2 2 2 3 6 3" xfId="21370"/>
    <cellStyle name="Standard 3 2 2 2 2 2 2 3 6 4" xfId="37952"/>
    <cellStyle name="Standard 3 2 2 2 2 2 2 3 6 5" xfId="46502"/>
    <cellStyle name="Standard 3 2 2 2 2 2 2 3 7" xfId="8526"/>
    <cellStyle name="Standard 3 2 2 2 2 2 2 3 7 2" xfId="17077"/>
    <cellStyle name="Standard 3 2 2 2 2 2 2 3 7 3" xfId="25627"/>
    <cellStyle name="Standard 3 2 2 2 2 2 2 3 7 4" xfId="42209"/>
    <cellStyle name="Standard 3 2 2 2 2 2 2 3 7 5" xfId="50759"/>
    <cellStyle name="Standard 3 2 2 2 2 2 2 3 8" xfId="8786"/>
    <cellStyle name="Standard 3 2 2 2 2 2 2 3 9" xfId="17336"/>
    <cellStyle name="Standard 3 2 2 2 2 2 2 4" xfId="346"/>
    <cellStyle name="Standard 3 2 2 2 2 2 2 4 2" xfId="864"/>
    <cellStyle name="Standard 3 2 2 2 2 2 2 4 2 2" xfId="1900"/>
    <cellStyle name="Standard 3 2 2 2 2 2 2 4 2 2 2" xfId="3973"/>
    <cellStyle name="Standard 3 2 2 2 2 2 2 4 2 2 2 2" xfId="4271"/>
    <cellStyle name="Standard 3 2 2 2 2 2 2 4 2 2 2 2 2" xfId="12839"/>
    <cellStyle name="Standard 3 2 2 2 2 2 2 4 2 2 2 2 2 2" xfId="29680"/>
    <cellStyle name="Standard 3 2 2 2 2 2 2 4 2 2 2 2 3" xfId="21389"/>
    <cellStyle name="Standard 3 2 2 2 2 2 2 4 2 2 2 2 4" xfId="37971"/>
    <cellStyle name="Standard 3 2 2 2 2 2 2 4 2 2 2 2 5" xfId="46521"/>
    <cellStyle name="Standard 3 2 2 2 2 2 2 4 2 2 2 3" xfId="12543"/>
    <cellStyle name="Standard 3 2 2 2 2 2 2 4 2 2 2 3 2" xfId="29384"/>
    <cellStyle name="Standard 3 2 2 2 2 2 2 4 2 2 2 4" xfId="21093"/>
    <cellStyle name="Standard 3 2 2 2 2 2 2 4 2 2 2 5" xfId="37675"/>
    <cellStyle name="Standard 3 2 2 2 2 2 2 4 2 2 2 6" xfId="46225"/>
    <cellStyle name="Standard 3 2 2 2 2 2 2 4 2 2 3" xfId="4270"/>
    <cellStyle name="Standard 3 2 2 2 2 2 2 4 2 2 3 2" xfId="12838"/>
    <cellStyle name="Standard 3 2 2 2 2 2 2 4 2 2 3 2 2" xfId="29679"/>
    <cellStyle name="Standard 3 2 2 2 2 2 2 4 2 2 3 3" xfId="21388"/>
    <cellStyle name="Standard 3 2 2 2 2 2 2 4 2 2 3 4" xfId="37970"/>
    <cellStyle name="Standard 3 2 2 2 2 2 2 4 2 2 3 5" xfId="46520"/>
    <cellStyle name="Standard 3 2 2 2 2 2 2 4 2 2 4" xfId="10471"/>
    <cellStyle name="Standard 3 2 2 2 2 2 2 4 2 2 4 2" xfId="27312"/>
    <cellStyle name="Standard 3 2 2 2 2 2 2 4 2 2 5" xfId="19021"/>
    <cellStyle name="Standard 3 2 2 2 2 2 2 4 2 2 6" xfId="35603"/>
    <cellStyle name="Standard 3 2 2 2 2 2 2 4 2 2 7" xfId="44153"/>
    <cellStyle name="Standard 3 2 2 2 2 2 2 4 2 3" xfId="2937"/>
    <cellStyle name="Standard 3 2 2 2 2 2 2 4 2 3 2" xfId="4272"/>
    <cellStyle name="Standard 3 2 2 2 2 2 2 4 2 3 2 2" xfId="12840"/>
    <cellStyle name="Standard 3 2 2 2 2 2 2 4 2 3 2 2 2" xfId="29681"/>
    <cellStyle name="Standard 3 2 2 2 2 2 2 4 2 3 2 3" xfId="21390"/>
    <cellStyle name="Standard 3 2 2 2 2 2 2 4 2 3 2 4" xfId="37972"/>
    <cellStyle name="Standard 3 2 2 2 2 2 2 4 2 3 2 5" xfId="46522"/>
    <cellStyle name="Standard 3 2 2 2 2 2 2 4 2 3 3" xfId="11507"/>
    <cellStyle name="Standard 3 2 2 2 2 2 2 4 2 3 3 2" xfId="28348"/>
    <cellStyle name="Standard 3 2 2 2 2 2 2 4 2 3 4" xfId="20057"/>
    <cellStyle name="Standard 3 2 2 2 2 2 2 4 2 3 5" xfId="36639"/>
    <cellStyle name="Standard 3 2 2 2 2 2 2 4 2 3 6" xfId="45189"/>
    <cellStyle name="Standard 3 2 2 2 2 2 2 4 2 4" xfId="4269"/>
    <cellStyle name="Standard 3 2 2 2 2 2 2 4 2 4 2" xfId="12837"/>
    <cellStyle name="Standard 3 2 2 2 2 2 2 4 2 4 2 2" xfId="29678"/>
    <cellStyle name="Standard 3 2 2 2 2 2 2 4 2 4 3" xfId="21387"/>
    <cellStyle name="Standard 3 2 2 2 2 2 2 4 2 4 4" xfId="37969"/>
    <cellStyle name="Standard 3 2 2 2 2 2 2 4 2 4 5" xfId="46519"/>
    <cellStyle name="Standard 3 2 2 2 2 2 2 4 2 5" xfId="9435"/>
    <cellStyle name="Standard 3 2 2 2 2 2 2 4 2 5 2" xfId="26276"/>
    <cellStyle name="Standard 3 2 2 2 2 2 2 4 2 6" xfId="17985"/>
    <cellStyle name="Standard 3 2 2 2 2 2 2 4 2 7" xfId="34567"/>
    <cellStyle name="Standard 3 2 2 2 2 2 2 4 2 8" xfId="43117"/>
    <cellStyle name="Standard 3 2 2 2 2 2 2 4 3" xfId="1382"/>
    <cellStyle name="Standard 3 2 2 2 2 2 2 4 3 2" xfId="3455"/>
    <cellStyle name="Standard 3 2 2 2 2 2 2 4 3 2 2" xfId="4274"/>
    <cellStyle name="Standard 3 2 2 2 2 2 2 4 3 2 2 2" xfId="12842"/>
    <cellStyle name="Standard 3 2 2 2 2 2 2 4 3 2 2 2 2" xfId="29683"/>
    <cellStyle name="Standard 3 2 2 2 2 2 2 4 3 2 2 3" xfId="21392"/>
    <cellStyle name="Standard 3 2 2 2 2 2 2 4 3 2 2 4" xfId="37974"/>
    <cellStyle name="Standard 3 2 2 2 2 2 2 4 3 2 2 5" xfId="46524"/>
    <cellStyle name="Standard 3 2 2 2 2 2 2 4 3 2 3" xfId="12025"/>
    <cellStyle name="Standard 3 2 2 2 2 2 2 4 3 2 3 2" xfId="28866"/>
    <cellStyle name="Standard 3 2 2 2 2 2 2 4 3 2 4" xfId="20575"/>
    <cellStyle name="Standard 3 2 2 2 2 2 2 4 3 2 5" xfId="37157"/>
    <cellStyle name="Standard 3 2 2 2 2 2 2 4 3 2 6" xfId="45707"/>
    <cellStyle name="Standard 3 2 2 2 2 2 2 4 3 3" xfId="4273"/>
    <cellStyle name="Standard 3 2 2 2 2 2 2 4 3 3 2" xfId="12841"/>
    <cellStyle name="Standard 3 2 2 2 2 2 2 4 3 3 2 2" xfId="29682"/>
    <cellStyle name="Standard 3 2 2 2 2 2 2 4 3 3 3" xfId="21391"/>
    <cellStyle name="Standard 3 2 2 2 2 2 2 4 3 3 4" xfId="37973"/>
    <cellStyle name="Standard 3 2 2 2 2 2 2 4 3 3 5" xfId="46523"/>
    <cellStyle name="Standard 3 2 2 2 2 2 2 4 3 4" xfId="9953"/>
    <cellStyle name="Standard 3 2 2 2 2 2 2 4 3 4 2" xfId="26794"/>
    <cellStyle name="Standard 3 2 2 2 2 2 2 4 3 5" xfId="18503"/>
    <cellStyle name="Standard 3 2 2 2 2 2 2 4 3 6" xfId="35085"/>
    <cellStyle name="Standard 3 2 2 2 2 2 2 4 3 7" xfId="43635"/>
    <cellStyle name="Standard 3 2 2 2 2 2 2 4 4" xfId="2419"/>
    <cellStyle name="Standard 3 2 2 2 2 2 2 4 4 2" xfId="4275"/>
    <cellStyle name="Standard 3 2 2 2 2 2 2 4 4 2 2" xfId="12843"/>
    <cellStyle name="Standard 3 2 2 2 2 2 2 4 4 2 2 2" xfId="29684"/>
    <cellStyle name="Standard 3 2 2 2 2 2 2 4 4 2 3" xfId="21393"/>
    <cellStyle name="Standard 3 2 2 2 2 2 2 4 4 2 4" xfId="37975"/>
    <cellStyle name="Standard 3 2 2 2 2 2 2 4 4 2 5" xfId="46525"/>
    <cellStyle name="Standard 3 2 2 2 2 2 2 4 4 3" xfId="10989"/>
    <cellStyle name="Standard 3 2 2 2 2 2 2 4 4 3 2" xfId="27830"/>
    <cellStyle name="Standard 3 2 2 2 2 2 2 4 4 4" xfId="19539"/>
    <cellStyle name="Standard 3 2 2 2 2 2 2 4 4 5" xfId="36121"/>
    <cellStyle name="Standard 3 2 2 2 2 2 2 4 4 6" xfId="44671"/>
    <cellStyle name="Standard 3 2 2 2 2 2 2 4 5" xfId="4268"/>
    <cellStyle name="Standard 3 2 2 2 2 2 2 4 5 2" xfId="12836"/>
    <cellStyle name="Standard 3 2 2 2 2 2 2 4 5 2 2" xfId="29677"/>
    <cellStyle name="Standard 3 2 2 2 2 2 2 4 5 3" xfId="21386"/>
    <cellStyle name="Standard 3 2 2 2 2 2 2 4 5 4" xfId="37968"/>
    <cellStyle name="Standard 3 2 2 2 2 2 2 4 5 5" xfId="46518"/>
    <cellStyle name="Standard 3 2 2 2 2 2 2 4 6" xfId="8917"/>
    <cellStyle name="Standard 3 2 2 2 2 2 2 4 6 2" xfId="25759"/>
    <cellStyle name="Standard 3 2 2 2 2 2 2 4 7" xfId="17467"/>
    <cellStyle name="Standard 3 2 2 2 2 2 2 4 8" xfId="34049"/>
    <cellStyle name="Standard 3 2 2 2 2 2 2 4 9" xfId="42599"/>
    <cellStyle name="Standard 3 2 2 2 2 2 2 5" xfId="605"/>
    <cellStyle name="Standard 3 2 2 2 2 2 2 5 2" xfId="1641"/>
    <cellStyle name="Standard 3 2 2 2 2 2 2 5 2 2" xfId="3714"/>
    <cellStyle name="Standard 3 2 2 2 2 2 2 5 2 2 2" xfId="4278"/>
    <cellStyle name="Standard 3 2 2 2 2 2 2 5 2 2 2 2" xfId="12846"/>
    <cellStyle name="Standard 3 2 2 2 2 2 2 5 2 2 2 2 2" xfId="29687"/>
    <cellStyle name="Standard 3 2 2 2 2 2 2 5 2 2 2 3" xfId="21396"/>
    <cellStyle name="Standard 3 2 2 2 2 2 2 5 2 2 2 4" xfId="37978"/>
    <cellStyle name="Standard 3 2 2 2 2 2 2 5 2 2 2 5" xfId="46528"/>
    <cellStyle name="Standard 3 2 2 2 2 2 2 5 2 2 3" xfId="12284"/>
    <cellStyle name="Standard 3 2 2 2 2 2 2 5 2 2 3 2" xfId="29125"/>
    <cellStyle name="Standard 3 2 2 2 2 2 2 5 2 2 4" xfId="20834"/>
    <cellStyle name="Standard 3 2 2 2 2 2 2 5 2 2 5" xfId="37416"/>
    <cellStyle name="Standard 3 2 2 2 2 2 2 5 2 2 6" xfId="45966"/>
    <cellStyle name="Standard 3 2 2 2 2 2 2 5 2 3" xfId="4277"/>
    <cellStyle name="Standard 3 2 2 2 2 2 2 5 2 3 2" xfId="12845"/>
    <cellStyle name="Standard 3 2 2 2 2 2 2 5 2 3 2 2" xfId="29686"/>
    <cellStyle name="Standard 3 2 2 2 2 2 2 5 2 3 3" xfId="21395"/>
    <cellStyle name="Standard 3 2 2 2 2 2 2 5 2 3 4" xfId="37977"/>
    <cellStyle name="Standard 3 2 2 2 2 2 2 5 2 3 5" xfId="46527"/>
    <cellStyle name="Standard 3 2 2 2 2 2 2 5 2 4" xfId="10212"/>
    <cellStyle name="Standard 3 2 2 2 2 2 2 5 2 4 2" xfId="27053"/>
    <cellStyle name="Standard 3 2 2 2 2 2 2 5 2 5" xfId="18762"/>
    <cellStyle name="Standard 3 2 2 2 2 2 2 5 2 6" xfId="35344"/>
    <cellStyle name="Standard 3 2 2 2 2 2 2 5 2 7" xfId="43894"/>
    <cellStyle name="Standard 3 2 2 2 2 2 2 5 3" xfId="2678"/>
    <cellStyle name="Standard 3 2 2 2 2 2 2 5 3 2" xfId="4279"/>
    <cellStyle name="Standard 3 2 2 2 2 2 2 5 3 2 2" xfId="12847"/>
    <cellStyle name="Standard 3 2 2 2 2 2 2 5 3 2 2 2" xfId="29688"/>
    <cellStyle name="Standard 3 2 2 2 2 2 2 5 3 2 3" xfId="21397"/>
    <cellStyle name="Standard 3 2 2 2 2 2 2 5 3 2 4" xfId="37979"/>
    <cellStyle name="Standard 3 2 2 2 2 2 2 5 3 2 5" xfId="46529"/>
    <cellStyle name="Standard 3 2 2 2 2 2 2 5 3 3" xfId="11248"/>
    <cellStyle name="Standard 3 2 2 2 2 2 2 5 3 3 2" xfId="28089"/>
    <cellStyle name="Standard 3 2 2 2 2 2 2 5 3 4" xfId="19798"/>
    <cellStyle name="Standard 3 2 2 2 2 2 2 5 3 5" xfId="36380"/>
    <cellStyle name="Standard 3 2 2 2 2 2 2 5 3 6" xfId="44930"/>
    <cellStyle name="Standard 3 2 2 2 2 2 2 5 4" xfId="4276"/>
    <cellStyle name="Standard 3 2 2 2 2 2 2 5 4 2" xfId="12844"/>
    <cellStyle name="Standard 3 2 2 2 2 2 2 5 4 2 2" xfId="29685"/>
    <cellStyle name="Standard 3 2 2 2 2 2 2 5 4 3" xfId="21394"/>
    <cellStyle name="Standard 3 2 2 2 2 2 2 5 4 4" xfId="37976"/>
    <cellStyle name="Standard 3 2 2 2 2 2 2 5 4 5" xfId="46526"/>
    <cellStyle name="Standard 3 2 2 2 2 2 2 5 5" xfId="9176"/>
    <cellStyle name="Standard 3 2 2 2 2 2 2 5 5 2" xfId="26017"/>
    <cellStyle name="Standard 3 2 2 2 2 2 2 5 6" xfId="17726"/>
    <cellStyle name="Standard 3 2 2 2 2 2 2 5 7" xfId="34308"/>
    <cellStyle name="Standard 3 2 2 2 2 2 2 5 8" xfId="42858"/>
    <cellStyle name="Standard 3 2 2 2 2 2 2 6" xfId="1123"/>
    <cellStyle name="Standard 3 2 2 2 2 2 2 6 2" xfId="3196"/>
    <cellStyle name="Standard 3 2 2 2 2 2 2 6 2 2" xfId="4281"/>
    <cellStyle name="Standard 3 2 2 2 2 2 2 6 2 2 2" xfId="12849"/>
    <cellStyle name="Standard 3 2 2 2 2 2 2 6 2 2 2 2" xfId="29690"/>
    <cellStyle name="Standard 3 2 2 2 2 2 2 6 2 2 3" xfId="21399"/>
    <cellStyle name="Standard 3 2 2 2 2 2 2 6 2 2 4" xfId="37981"/>
    <cellStyle name="Standard 3 2 2 2 2 2 2 6 2 2 5" xfId="46531"/>
    <cellStyle name="Standard 3 2 2 2 2 2 2 6 2 3" xfId="11766"/>
    <cellStyle name="Standard 3 2 2 2 2 2 2 6 2 3 2" xfId="28607"/>
    <cellStyle name="Standard 3 2 2 2 2 2 2 6 2 4" xfId="20316"/>
    <cellStyle name="Standard 3 2 2 2 2 2 2 6 2 5" xfId="36898"/>
    <cellStyle name="Standard 3 2 2 2 2 2 2 6 2 6" xfId="45448"/>
    <cellStyle name="Standard 3 2 2 2 2 2 2 6 3" xfId="4280"/>
    <cellStyle name="Standard 3 2 2 2 2 2 2 6 3 2" xfId="12848"/>
    <cellStyle name="Standard 3 2 2 2 2 2 2 6 3 2 2" xfId="29689"/>
    <cellStyle name="Standard 3 2 2 2 2 2 2 6 3 3" xfId="21398"/>
    <cellStyle name="Standard 3 2 2 2 2 2 2 6 3 4" xfId="37980"/>
    <cellStyle name="Standard 3 2 2 2 2 2 2 6 3 5" xfId="46530"/>
    <cellStyle name="Standard 3 2 2 2 2 2 2 6 4" xfId="9694"/>
    <cellStyle name="Standard 3 2 2 2 2 2 2 6 4 2" xfId="26535"/>
    <cellStyle name="Standard 3 2 2 2 2 2 2 6 5" xfId="18244"/>
    <cellStyle name="Standard 3 2 2 2 2 2 2 6 6" xfId="34826"/>
    <cellStyle name="Standard 3 2 2 2 2 2 2 6 7" xfId="43376"/>
    <cellStyle name="Standard 3 2 2 2 2 2 2 7" xfId="2160"/>
    <cellStyle name="Standard 3 2 2 2 2 2 2 7 2" xfId="4282"/>
    <cellStyle name="Standard 3 2 2 2 2 2 2 7 2 2" xfId="12850"/>
    <cellStyle name="Standard 3 2 2 2 2 2 2 7 2 2 2" xfId="29691"/>
    <cellStyle name="Standard 3 2 2 2 2 2 2 7 2 3" xfId="21400"/>
    <cellStyle name="Standard 3 2 2 2 2 2 2 7 2 4" xfId="37982"/>
    <cellStyle name="Standard 3 2 2 2 2 2 2 7 2 5" xfId="46532"/>
    <cellStyle name="Standard 3 2 2 2 2 2 2 7 3" xfId="10730"/>
    <cellStyle name="Standard 3 2 2 2 2 2 2 7 3 2" xfId="27571"/>
    <cellStyle name="Standard 3 2 2 2 2 2 2 7 4" xfId="19280"/>
    <cellStyle name="Standard 3 2 2 2 2 2 2 7 5" xfId="35862"/>
    <cellStyle name="Standard 3 2 2 2 2 2 2 7 6" xfId="44412"/>
    <cellStyle name="Standard 3 2 2 2 2 2 2 8" xfId="4219"/>
    <cellStyle name="Standard 3 2 2 2 2 2 2 8 2" xfId="12787"/>
    <cellStyle name="Standard 3 2 2 2 2 2 2 8 2 2" xfId="29628"/>
    <cellStyle name="Standard 3 2 2 2 2 2 2 8 3" xfId="21337"/>
    <cellStyle name="Standard 3 2 2 2 2 2 2 8 4" xfId="37919"/>
    <cellStyle name="Standard 3 2 2 2 2 2 2 8 5" xfId="46469"/>
    <cellStyle name="Standard 3 2 2 2 2 2 2 9" xfId="8398"/>
    <cellStyle name="Standard 3 2 2 2 2 2 2 9 2" xfId="16949"/>
    <cellStyle name="Standard 3 2 2 2 2 2 2 9 3" xfId="25499"/>
    <cellStyle name="Standard 3 2 2 2 2 2 2 9 4" xfId="42081"/>
    <cellStyle name="Standard 3 2 2 2 2 2 2 9 5" xfId="50631"/>
    <cellStyle name="Standard 3 2 2 2 2 2 3" xfId="113"/>
    <cellStyle name="Standard 3 2 2 2 2 2 3 10" xfId="17240"/>
    <cellStyle name="Standard 3 2 2 2 2 2 3 11" xfId="33822"/>
    <cellStyle name="Standard 3 2 2 2 2 2 3 12" xfId="42372"/>
    <cellStyle name="Standard 3 2 2 2 2 2 3 2" xfId="242"/>
    <cellStyle name="Standard 3 2 2 2 2 2 3 2 10" xfId="33950"/>
    <cellStyle name="Standard 3 2 2 2 2 2 3 2 11" xfId="42500"/>
    <cellStyle name="Standard 3 2 2 2 2 2 3 2 2" xfId="506"/>
    <cellStyle name="Standard 3 2 2 2 2 2 3 2 2 2" xfId="1024"/>
    <cellStyle name="Standard 3 2 2 2 2 2 3 2 2 2 2" xfId="2060"/>
    <cellStyle name="Standard 3 2 2 2 2 2 3 2 2 2 2 2" xfId="4133"/>
    <cellStyle name="Standard 3 2 2 2 2 2 3 2 2 2 2 2 2" xfId="4288"/>
    <cellStyle name="Standard 3 2 2 2 2 2 3 2 2 2 2 2 2 2" xfId="12856"/>
    <cellStyle name="Standard 3 2 2 2 2 2 3 2 2 2 2 2 2 2 2" xfId="29697"/>
    <cellStyle name="Standard 3 2 2 2 2 2 3 2 2 2 2 2 2 3" xfId="21406"/>
    <cellStyle name="Standard 3 2 2 2 2 2 3 2 2 2 2 2 2 4" xfId="37988"/>
    <cellStyle name="Standard 3 2 2 2 2 2 3 2 2 2 2 2 2 5" xfId="46538"/>
    <cellStyle name="Standard 3 2 2 2 2 2 3 2 2 2 2 2 3" xfId="12703"/>
    <cellStyle name="Standard 3 2 2 2 2 2 3 2 2 2 2 2 3 2" xfId="29544"/>
    <cellStyle name="Standard 3 2 2 2 2 2 3 2 2 2 2 2 4" xfId="21253"/>
    <cellStyle name="Standard 3 2 2 2 2 2 3 2 2 2 2 2 5" xfId="37835"/>
    <cellStyle name="Standard 3 2 2 2 2 2 3 2 2 2 2 2 6" xfId="46385"/>
    <cellStyle name="Standard 3 2 2 2 2 2 3 2 2 2 2 3" xfId="4287"/>
    <cellStyle name="Standard 3 2 2 2 2 2 3 2 2 2 2 3 2" xfId="12855"/>
    <cellStyle name="Standard 3 2 2 2 2 2 3 2 2 2 2 3 2 2" xfId="29696"/>
    <cellStyle name="Standard 3 2 2 2 2 2 3 2 2 2 2 3 3" xfId="21405"/>
    <cellStyle name="Standard 3 2 2 2 2 2 3 2 2 2 2 3 4" xfId="37987"/>
    <cellStyle name="Standard 3 2 2 2 2 2 3 2 2 2 2 3 5" xfId="46537"/>
    <cellStyle name="Standard 3 2 2 2 2 2 3 2 2 2 2 4" xfId="10631"/>
    <cellStyle name="Standard 3 2 2 2 2 2 3 2 2 2 2 4 2" xfId="27472"/>
    <cellStyle name="Standard 3 2 2 2 2 2 3 2 2 2 2 5" xfId="19181"/>
    <cellStyle name="Standard 3 2 2 2 2 2 3 2 2 2 2 6" xfId="35763"/>
    <cellStyle name="Standard 3 2 2 2 2 2 3 2 2 2 2 7" xfId="44313"/>
    <cellStyle name="Standard 3 2 2 2 2 2 3 2 2 2 3" xfId="3097"/>
    <cellStyle name="Standard 3 2 2 2 2 2 3 2 2 2 3 2" xfId="4289"/>
    <cellStyle name="Standard 3 2 2 2 2 2 3 2 2 2 3 2 2" xfId="12857"/>
    <cellStyle name="Standard 3 2 2 2 2 2 3 2 2 2 3 2 2 2" xfId="29698"/>
    <cellStyle name="Standard 3 2 2 2 2 2 3 2 2 2 3 2 3" xfId="21407"/>
    <cellStyle name="Standard 3 2 2 2 2 2 3 2 2 2 3 2 4" xfId="37989"/>
    <cellStyle name="Standard 3 2 2 2 2 2 3 2 2 2 3 2 5" xfId="46539"/>
    <cellStyle name="Standard 3 2 2 2 2 2 3 2 2 2 3 3" xfId="11667"/>
    <cellStyle name="Standard 3 2 2 2 2 2 3 2 2 2 3 3 2" xfId="28508"/>
    <cellStyle name="Standard 3 2 2 2 2 2 3 2 2 2 3 4" xfId="20217"/>
    <cellStyle name="Standard 3 2 2 2 2 2 3 2 2 2 3 5" xfId="36799"/>
    <cellStyle name="Standard 3 2 2 2 2 2 3 2 2 2 3 6" xfId="45349"/>
    <cellStyle name="Standard 3 2 2 2 2 2 3 2 2 2 4" xfId="4286"/>
    <cellStyle name="Standard 3 2 2 2 2 2 3 2 2 2 4 2" xfId="12854"/>
    <cellStyle name="Standard 3 2 2 2 2 2 3 2 2 2 4 2 2" xfId="29695"/>
    <cellStyle name="Standard 3 2 2 2 2 2 3 2 2 2 4 3" xfId="21404"/>
    <cellStyle name="Standard 3 2 2 2 2 2 3 2 2 2 4 4" xfId="37986"/>
    <cellStyle name="Standard 3 2 2 2 2 2 3 2 2 2 4 5" xfId="46536"/>
    <cellStyle name="Standard 3 2 2 2 2 2 3 2 2 2 5" xfId="9595"/>
    <cellStyle name="Standard 3 2 2 2 2 2 3 2 2 2 5 2" xfId="26436"/>
    <cellStyle name="Standard 3 2 2 2 2 2 3 2 2 2 6" xfId="18145"/>
    <cellStyle name="Standard 3 2 2 2 2 2 3 2 2 2 7" xfId="34727"/>
    <cellStyle name="Standard 3 2 2 2 2 2 3 2 2 2 8" xfId="43277"/>
    <cellStyle name="Standard 3 2 2 2 2 2 3 2 2 3" xfId="1542"/>
    <cellStyle name="Standard 3 2 2 2 2 2 3 2 2 3 2" xfId="3615"/>
    <cellStyle name="Standard 3 2 2 2 2 2 3 2 2 3 2 2" xfId="4291"/>
    <cellStyle name="Standard 3 2 2 2 2 2 3 2 2 3 2 2 2" xfId="12859"/>
    <cellStyle name="Standard 3 2 2 2 2 2 3 2 2 3 2 2 2 2" xfId="29700"/>
    <cellStyle name="Standard 3 2 2 2 2 2 3 2 2 3 2 2 3" xfId="21409"/>
    <cellStyle name="Standard 3 2 2 2 2 2 3 2 2 3 2 2 4" xfId="37991"/>
    <cellStyle name="Standard 3 2 2 2 2 2 3 2 2 3 2 2 5" xfId="46541"/>
    <cellStyle name="Standard 3 2 2 2 2 2 3 2 2 3 2 3" xfId="12185"/>
    <cellStyle name="Standard 3 2 2 2 2 2 3 2 2 3 2 3 2" xfId="29026"/>
    <cellStyle name="Standard 3 2 2 2 2 2 3 2 2 3 2 4" xfId="20735"/>
    <cellStyle name="Standard 3 2 2 2 2 2 3 2 2 3 2 5" xfId="37317"/>
    <cellStyle name="Standard 3 2 2 2 2 2 3 2 2 3 2 6" xfId="45867"/>
    <cellStyle name="Standard 3 2 2 2 2 2 3 2 2 3 3" xfId="4290"/>
    <cellStyle name="Standard 3 2 2 2 2 2 3 2 2 3 3 2" xfId="12858"/>
    <cellStyle name="Standard 3 2 2 2 2 2 3 2 2 3 3 2 2" xfId="29699"/>
    <cellStyle name="Standard 3 2 2 2 2 2 3 2 2 3 3 3" xfId="21408"/>
    <cellStyle name="Standard 3 2 2 2 2 2 3 2 2 3 3 4" xfId="37990"/>
    <cellStyle name="Standard 3 2 2 2 2 2 3 2 2 3 3 5" xfId="46540"/>
    <cellStyle name="Standard 3 2 2 2 2 2 3 2 2 3 4" xfId="10113"/>
    <cellStyle name="Standard 3 2 2 2 2 2 3 2 2 3 4 2" xfId="26954"/>
    <cellStyle name="Standard 3 2 2 2 2 2 3 2 2 3 5" xfId="18663"/>
    <cellStyle name="Standard 3 2 2 2 2 2 3 2 2 3 6" xfId="35245"/>
    <cellStyle name="Standard 3 2 2 2 2 2 3 2 2 3 7" xfId="43795"/>
    <cellStyle name="Standard 3 2 2 2 2 2 3 2 2 4" xfId="2579"/>
    <cellStyle name="Standard 3 2 2 2 2 2 3 2 2 4 2" xfId="4292"/>
    <cellStyle name="Standard 3 2 2 2 2 2 3 2 2 4 2 2" xfId="12860"/>
    <cellStyle name="Standard 3 2 2 2 2 2 3 2 2 4 2 2 2" xfId="29701"/>
    <cellStyle name="Standard 3 2 2 2 2 2 3 2 2 4 2 3" xfId="21410"/>
    <cellStyle name="Standard 3 2 2 2 2 2 3 2 2 4 2 4" xfId="37992"/>
    <cellStyle name="Standard 3 2 2 2 2 2 3 2 2 4 2 5" xfId="46542"/>
    <cellStyle name="Standard 3 2 2 2 2 2 3 2 2 4 3" xfId="11149"/>
    <cellStyle name="Standard 3 2 2 2 2 2 3 2 2 4 3 2" xfId="27990"/>
    <cellStyle name="Standard 3 2 2 2 2 2 3 2 2 4 4" xfId="19699"/>
    <cellStyle name="Standard 3 2 2 2 2 2 3 2 2 4 5" xfId="36281"/>
    <cellStyle name="Standard 3 2 2 2 2 2 3 2 2 4 6" xfId="44831"/>
    <cellStyle name="Standard 3 2 2 2 2 2 3 2 2 5" xfId="4285"/>
    <cellStyle name="Standard 3 2 2 2 2 2 3 2 2 5 2" xfId="12853"/>
    <cellStyle name="Standard 3 2 2 2 2 2 3 2 2 5 2 2" xfId="29694"/>
    <cellStyle name="Standard 3 2 2 2 2 2 3 2 2 5 3" xfId="21403"/>
    <cellStyle name="Standard 3 2 2 2 2 2 3 2 2 5 4" xfId="37985"/>
    <cellStyle name="Standard 3 2 2 2 2 2 3 2 2 5 5" xfId="46535"/>
    <cellStyle name="Standard 3 2 2 2 2 2 3 2 2 6" xfId="9077"/>
    <cellStyle name="Standard 3 2 2 2 2 2 3 2 2 6 2" xfId="25919"/>
    <cellStyle name="Standard 3 2 2 2 2 2 3 2 2 7" xfId="17627"/>
    <cellStyle name="Standard 3 2 2 2 2 2 3 2 2 8" xfId="34209"/>
    <cellStyle name="Standard 3 2 2 2 2 2 3 2 2 9" xfId="42759"/>
    <cellStyle name="Standard 3 2 2 2 2 2 3 2 3" xfId="765"/>
    <cellStyle name="Standard 3 2 2 2 2 2 3 2 3 2" xfId="1801"/>
    <cellStyle name="Standard 3 2 2 2 2 2 3 2 3 2 2" xfId="3874"/>
    <cellStyle name="Standard 3 2 2 2 2 2 3 2 3 2 2 2" xfId="4295"/>
    <cellStyle name="Standard 3 2 2 2 2 2 3 2 3 2 2 2 2" xfId="12863"/>
    <cellStyle name="Standard 3 2 2 2 2 2 3 2 3 2 2 2 2 2" xfId="29704"/>
    <cellStyle name="Standard 3 2 2 2 2 2 3 2 3 2 2 2 3" xfId="21413"/>
    <cellStyle name="Standard 3 2 2 2 2 2 3 2 3 2 2 2 4" xfId="37995"/>
    <cellStyle name="Standard 3 2 2 2 2 2 3 2 3 2 2 2 5" xfId="46545"/>
    <cellStyle name="Standard 3 2 2 2 2 2 3 2 3 2 2 3" xfId="12444"/>
    <cellStyle name="Standard 3 2 2 2 2 2 3 2 3 2 2 3 2" xfId="29285"/>
    <cellStyle name="Standard 3 2 2 2 2 2 3 2 3 2 2 4" xfId="20994"/>
    <cellStyle name="Standard 3 2 2 2 2 2 3 2 3 2 2 5" xfId="37576"/>
    <cellStyle name="Standard 3 2 2 2 2 2 3 2 3 2 2 6" xfId="46126"/>
    <cellStyle name="Standard 3 2 2 2 2 2 3 2 3 2 3" xfId="4294"/>
    <cellStyle name="Standard 3 2 2 2 2 2 3 2 3 2 3 2" xfId="12862"/>
    <cellStyle name="Standard 3 2 2 2 2 2 3 2 3 2 3 2 2" xfId="29703"/>
    <cellStyle name="Standard 3 2 2 2 2 2 3 2 3 2 3 3" xfId="21412"/>
    <cellStyle name="Standard 3 2 2 2 2 2 3 2 3 2 3 4" xfId="37994"/>
    <cellStyle name="Standard 3 2 2 2 2 2 3 2 3 2 3 5" xfId="46544"/>
    <cellStyle name="Standard 3 2 2 2 2 2 3 2 3 2 4" xfId="10372"/>
    <cellStyle name="Standard 3 2 2 2 2 2 3 2 3 2 4 2" xfId="27213"/>
    <cellStyle name="Standard 3 2 2 2 2 2 3 2 3 2 5" xfId="18922"/>
    <cellStyle name="Standard 3 2 2 2 2 2 3 2 3 2 6" xfId="35504"/>
    <cellStyle name="Standard 3 2 2 2 2 2 3 2 3 2 7" xfId="44054"/>
    <cellStyle name="Standard 3 2 2 2 2 2 3 2 3 3" xfId="2838"/>
    <cellStyle name="Standard 3 2 2 2 2 2 3 2 3 3 2" xfId="4296"/>
    <cellStyle name="Standard 3 2 2 2 2 2 3 2 3 3 2 2" xfId="12864"/>
    <cellStyle name="Standard 3 2 2 2 2 2 3 2 3 3 2 2 2" xfId="29705"/>
    <cellStyle name="Standard 3 2 2 2 2 2 3 2 3 3 2 3" xfId="21414"/>
    <cellStyle name="Standard 3 2 2 2 2 2 3 2 3 3 2 4" xfId="37996"/>
    <cellStyle name="Standard 3 2 2 2 2 2 3 2 3 3 2 5" xfId="46546"/>
    <cellStyle name="Standard 3 2 2 2 2 2 3 2 3 3 3" xfId="11408"/>
    <cellStyle name="Standard 3 2 2 2 2 2 3 2 3 3 3 2" xfId="28249"/>
    <cellStyle name="Standard 3 2 2 2 2 2 3 2 3 3 4" xfId="19958"/>
    <cellStyle name="Standard 3 2 2 2 2 2 3 2 3 3 5" xfId="36540"/>
    <cellStyle name="Standard 3 2 2 2 2 2 3 2 3 3 6" xfId="45090"/>
    <cellStyle name="Standard 3 2 2 2 2 2 3 2 3 4" xfId="4293"/>
    <cellStyle name="Standard 3 2 2 2 2 2 3 2 3 4 2" xfId="12861"/>
    <cellStyle name="Standard 3 2 2 2 2 2 3 2 3 4 2 2" xfId="29702"/>
    <cellStyle name="Standard 3 2 2 2 2 2 3 2 3 4 3" xfId="21411"/>
    <cellStyle name="Standard 3 2 2 2 2 2 3 2 3 4 4" xfId="37993"/>
    <cellStyle name="Standard 3 2 2 2 2 2 3 2 3 4 5" xfId="46543"/>
    <cellStyle name="Standard 3 2 2 2 2 2 3 2 3 5" xfId="9336"/>
    <cellStyle name="Standard 3 2 2 2 2 2 3 2 3 5 2" xfId="26177"/>
    <cellStyle name="Standard 3 2 2 2 2 2 3 2 3 6" xfId="17886"/>
    <cellStyle name="Standard 3 2 2 2 2 2 3 2 3 7" xfId="34468"/>
    <cellStyle name="Standard 3 2 2 2 2 2 3 2 3 8" xfId="43018"/>
    <cellStyle name="Standard 3 2 2 2 2 2 3 2 4" xfId="1283"/>
    <cellStyle name="Standard 3 2 2 2 2 2 3 2 4 2" xfId="3356"/>
    <cellStyle name="Standard 3 2 2 2 2 2 3 2 4 2 2" xfId="4298"/>
    <cellStyle name="Standard 3 2 2 2 2 2 3 2 4 2 2 2" xfId="12866"/>
    <cellStyle name="Standard 3 2 2 2 2 2 3 2 4 2 2 2 2" xfId="29707"/>
    <cellStyle name="Standard 3 2 2 2 2 2 3 2 4 2 2 3" xfId="21416"/>
    <cellStyle name="Standard 3 2 2 2 2 2 3 2 4 2 2 4" xfId="37998"/>
    <cellStyle name="Standard 3 2 2 2 2 2 3 2 4 2 2 5" xfId="46548"/>
    <cellStyle name="Standard 3 2 2 2 2 2 3 2 4 2 3" xfId="11926"/>
    <cellStyle name="Standard 3 2 2 2 2 2 3 2 4 2 3 2" xfId="28767"/>
    <cellStyle name="Standard 3 2 2 2 2 2 3 2 4 2 4" xfId="20476"/>
    <cellStyle name="Standard 3 2 2 2 2 2 3 2 4 2 5" xfId="37058"/>
    <cellStyle name="Standard 3 2 2 2 2 2 3 2 4 2 6" xfId="45608"/>
    <cellStyle name="Standard 3 2 2 2 2 2 3 2 4 3" xfId="4297"/>
    <cellStyle name="Standard 3 2 2 2 2 2 3 2 4 3 2" xfId="12865"/>
    <cellStyle name="Standard 3 2 2 2 2 2 3 2 4 3 2 2" xfId="29706"/>
    <cellStyle name="Standard 3 2 2 2 2 2 3 2 4 3 3" xfId="21415"/>
    <cellStyle name="Standard 3 2 2 2 2 2 3 2 4 3 4" xfId="37997"/>
    <cellStyle name="Standard 3 2 2 2 2 2 3 2 4 3 5" xfId="46547"/>
    <cellStyle name="Standard 3 2 2 2 2 2 3 2 4 4" xfId="9854"/>
    <cellStyle name="Standard 3 2 2 2 2 2 3 2 4 4 2" xfId="26695"/>
    <cellStyle name="Standard 3 2 2 2 2 2 3 2 4 5" xfId="18404"/>
    <cellStyle name="Standard 3 2 2 2 2 2 3 2 4 6" xfId="34986"/>
    <cellStyle name="Standard 3 2 2 2 2 2 3 2 4 7" xfId="43536"/>
    <cellStyle name="Standard 3 2 2 2 2 2 3 2 5" xfId="2320"/>
    <cellStyle name="Standard 3 2 2 2 2 2 3 2 5 2" xfId="4299"/>
    <cellStyle name="Standard 3 2 2 2 2 2 3 2 5 2 2" xfId="12867"/>
    <cellStyle name="Standard 3 2 2 2 2 2 3 2 5 2 2 2" xfId="29708"/>
    <cellStyle name="Standard 3 2 2 2 2 2 3 2 5 2 3" xfId="21417"/>
    <cellStyle name="Standard 3 2 2 2 2 2 3 2 5 2 4" xfId="37999"/>
    <cellStyle name="Standard 3 2 2 2 2 2 3 2 5 2 5" xfId="46549"/>
    <cellStyle name="Standard 3 2 2 2 2 2 3 2 5 3" xfId="10890"/>
    <cellStyle name="Standard 3 2 2 2 2 2 3 2 5 3 2" xfId="27731"/>
    <cellStyle name="Standard 3 2 2 2 2 2 3 2 5 4" xfId="19440"/>
    <cellStyle name="Standard 3 2 2 2 2 2 3 2 5 5" xfId="36022"/>
    <cellStyle name="Standard 3 2 2 2 2 2 3 2 5 6" xfId="44572"/>
    <cellStyle name="Standard 3 2 2 2 2 2 3 2 6" xfId="4284"/>
    <cellStyle name="Standard 3 2 2 2 2 2 3 2 6 2" xfId="12852"/>
    <cellStyle name="Standard 3 2 2 2 2 2 3 2 6 2 2" xfId="29693"/>
    <cellStyle name="Standard 3 2 2 2 2 2 3 2 6 3" xfId="21402"/>
    <cellStyle name="Standard 3 2 2 2 2 2 3 2 6 4" xfId="37984"/>
    <cellStyle name="Standard 3 2 2 2 2 2 3 2 6 5" xfId="46534"/>
    <cellStyle name="Standard 3 2 2 2 2 2 3 2 7" xfId="8558"/>
    <cellStyle name="Standard 3 2 2 2 2 2 3 2 7 2" xfId="17109"/>
    <cellStyle name="Standard 3 2 2 2 2 2 3 2 7 3" xfId="25659"/>
    <cellStyle name="Standard 3 2 2 2 2 2 3 2 7 4" xfId="42241"/>
    <cellStyle name="Standard 3 2 2 2 2 2 3 2 7 5" xfId="50791"/>
    <cellStyle name="Standard 3 2 2 2 2 2 3 2 8" xfId="8818"/>
    <cellStyle name="Standard 3 2 2 2 2 2 3 2 9" xfId="17368"/>
    <cellStyle name="Standard 3 2 2 2 2 2 3 3" xfId="378"/>
    <cellStyle name="Standard 3 2 2 2 2 2 3 3 2" xfId="896"/>
    <cellStyle name="Standard 3 2 2 2 2 2 3 3 2 2" xfId="1932"/>
    <cellStyle name="Standard 3 2 2 2 2 2 3 3 2 2 2" xfId="4005"/>
    <cellStyle name="Standard 3 2 2 2 2 2 3 3 2 2 2 2" xfId="4303"/>
    <cellStyle name="Standard 3 2 2 2 2 2 3 3 2 2 2 2 2" xfId="12871"/>
    <cellStyle name="Standard 3 2 2 2 2 2 3 3 2 2 2 2 2 2" xfId="29712"/>
    <cellStyle name="Standard 3 2 2 2 2 2 3 3 2 2 2 2 3" xfId="21421"/>
    <cellStyle name="Standard 3 2 2 2 2 2 3 3 2 2 2 2 4" xfId="38003"/>
    <cellStyle name="Standard 3 2 2 2 2 2 3 3 2 2 2 2 5" xfId="46553"/>
    <cellStyle name="Standard 3 2 2 2 2 2 3 3 2 2 2 3" xfId="12575"/>
    <cellStyle name="Standard 3 2 2 2 2 2 3 3 2 2 2 3 2" xfId="29416"/>
    <cellStyle name="Standard 3 2 2 2 2 2 3 3 2 2 2 4" xfId="21125"/>
    <cellStyle name="Standard 3 2 2 2 2 2 3 3 2 2 2 5" xfId="37707"/>
    <cellStyle name="Standard 3 2 2 2 2 2 3 3 2 2 2 6" xfId="46257"/>
    <cellStyle name="Standard 3 2 2 2 2 2 3 3 2 2 3" xfId="4302"/>
    <cellStyle name="Standard 3 2 2 2 2 2 3 3 2 2 3 2" xfId="12870"/>
    <cellStyle name="Standard 3 2 2 2 2 2 3 3 2 2 3 2 2" xfId="29711"/>
    <cellStyle name="Standard 3 2 2 2 2 2 3 3 2 2 3 3" xfId="21420"/>
    <cellStyle name="Standard 3 2 2 2 2 2 3 3 2 2 3 4" xfId="38002"/>
    <cellStyle name="Standard 3 2 2 2 2 2 3 3 2 2 3 5" xfId="46552"/>
    <cellStyle name="Standard 3 2 2 2 2 2 3 3 2 2 4" xfId="10503"/>
    <cellStyle name="Standard 3 2 2 2 2 2 3 3 2 2 4 2" xfId="27344"/>
    <cellStyle name="Standard 3 2 2 2 2 2 3 3 2 2 5" xfId="19053"/>
    <cellStyle name="Standard 3 2 2 2 2 2 3 3 2 2 6" xfId="35635"/>
    <cellStyle name="Standard 3 2 2 2 2 2 3 3 2 2 7" xfId="44185"/>
    <cellStyle name="Standard 3 2 2 2 2 2 3 3 2 3" xfId="2969"/>
    <cellStyle name="Standard 3 2 2 2 2 2 3 3 2 3 2" xfId="4304"/>
    <cellStyle name="Standard 3 2 2 2 2 2 3 3 2 3 2 2" xfId="12872"/>
    <cellStyle name="Standard 3 2 2 2 2 2 3 3 2 3 2 2 2" xfId="29713"/>
    <cellStyle name="Standard 3 2 2 2 2 2 3 3 2 3 2 3" xfId="21422"/>
    <cellStyle name="Standard 3 2 2 2 2 2 3 3 2 3 2 4" xfId="38004"/>
    <cellStyle name="Standard 3 2 2 2 2 2 3 3 2 3 2 5" xfId="46554"/>
    <cellStyle name="Standard 3 2 2 2 2 2 3 3 2 3 3" xfId="11539"/>
    <cellStyle name="Standard 3 2 2 2 2 2 3 3 2 3 3 2" xfId="28380"/>
    <cellStyle name="Standard 3 2 2 2 2 2 3 3 2 3 4" xfId="20089"/>
    <cellStyle name="Standard 3 2 2 2 2 2 3 3 2 3 5" xfId="36671"/>
    <cellStyle name="Standard 3 2 2 2 2 2 3 3 2 3 6" xfId="45221"/>
    <cellStyle name="Standard 3 2 2 2 2 2 3 3 2 4" xfId="4301"/>
    <cellStyle name="Standard 3 2 2 2 2 2 3 3 2 4 2" xfId="12869"/>
    <cellStyle name="Standard 3 2 2 2 2 2 3 3 2 4 2 2" xfId="29710"/>
    <cellStyle name="Standard 3 2 2 2 2 2 3 3 2 4 3" xfId="21419"/>
    <cellStyle name="Standard 3 2 2 2 2 2 3 3 2 4 4" xfId="38001"/>
    <cellStyle name="Standard 3 2 2 2 2 2 3 3 2 4 5" xfId="46551"/>
    <cellStyle name="Standard 3 2 2 2 2 2 3 3 2 5" xfId="9467"/>
    <cellStyle name="Standard 3 2 2 2 2 2 3 3 2 5 2" xfId="26308"/>
    <cellStyle name="Standard 3 2 2 2 2 2 3 3 2 6" xfId="18017"/>
    <cellStyle name="Standard 3 2 2 2 2 2 3 3 2 7" xfId="34599"/>
    <cellStyle name="Standard 3 2 2 2 2 2 3 3 2 8" xfId="43149"/>
    <cellStyle name="Standard 3 2 2 2 2 2 3 3 3" xfId="1414"/>
    <cellStyle name="Standard 3 2 2 2 2 2 3 3 3 2" xfId="3487"/>
    <cellStyle name="Standard 3 2 2 2 2 2 3 3 3 2 2" xfId="4306"/>
    <cellStyle name="Standard 3 2 2 2 2 2 3 3 3 2 2 2" xfId="12874"/>
    <cellStyle name="Standard 3 2 2 2 2 2 3 3 3 2 2 2 2" xfId="29715"/>
    <cellStyle name="Standard 3 2 2 2 2 2 3 3 3 2 2 3" xfId="21424"/>
    <cellStyle name="Standard 3 2 2 2 2 2 3 3 3 2 2 4" xfId="38006"/>
    <cellStyle name="Standard 3 2 2 2 2 2 3 3 3 2 2 5" xfId="46556"/>
    <cellStyle name="Standard 3 2 2 2 2 2 3 3 3 2 3" xfId="12057"/>
    <cellStyle name="Standard 3 2 2 2 2 2 3 3 3 2 3 2" xfId="28898"/>
    <cellStyle name="Standard 3 2 2 2 2 2 3 3 3 2 4" xfId="20607"/>
    <cellStyle name="Standard 3 2 2 2 2 2 3 3 3 2 5" xfId="37189"/>
    <cellStyle name="Standard 3 2 2 2 2 2 3 3 3 2 6" xfId="45739"/>
    <cellStyle name="Standard 3 2 2 2 2 2 3 3 3 3" xfId="4305"/>
    <cellStyle name="Standard 3 2 2 2 2 2 3 3 3 3 2" xfId="12873"/>
    <cellStyle name="Standard 3 2 2 2 2 2 3 3 3 3 2 2" xfId="29714"/>
    <cellStyle name="Standard 3 2 2 2 2 2 3 3 3 3 3" xfId="21423"/>
    <cellStyle name="Standard 3 2 2 2 2 2 3 3 3 3 4" xfId="38005"/>
    <cellStyle name="Standard 3 2 2 2 2 2 3 3 3 3 5" xfId="46555"/>
    <cellStyle name="Standard 3 2 2 2 2 2 3 3 3 4" xfId="9985"/>
    <cellStyle name="Standard 3 2 2 2 2 2 3 3 3 4 2" xfId="26826"/>
    <cellStyle name="Standard 3 2 2 2 2 2 3 3 3 5" xfId="18535"/>
    <cellStyle name="Standard 3 2 2 2 2 2 3 3 3 6" xfId="35117"/>
    <cellStyle name="Standard 3 2 2 2 2 2 3 3 3 7" xfId="43667"/>
    <cellStyle name="Standard 3 2 2 2 2 2 3 3 4" xfId="2451"/>
    <cellStyle name="Standard 3 2 2 2 2 2 3 3 4 2" xfId="4307"/>
    <cellStyle name="Standard 3 2 2 2 2 2 3 3 4 2 2" xfId="12875"/>
    <cellStyle name="Standard 3 2 2 2 2 2 3 3 4 2 2 2" xfId="29716"/>
    <cellStyle name="Standard 3 2 2 2 2 2 3 3 4 2 3" xfId="21425"/>
    <cellStyle name="Standard 3 2 2 2 2 2 3 3 4 2 4" xfId="38007"/>
    <cellStyle name="Standard 3 2 2 2 2 2 3 3 4 2 5" xfId="46557"/>
    <cellStyle name="Standard 3 2 2 2 2 2 3 3 4 3" xfId="11021"/>
    <cellStyle name="Standard 3 2 2 2 2 2 3 3 4 3 2" xfId="27862"/>
    <cellStyle name="Standard 3 2 2 2 2 2 3 3 4 4" xfId="19571"/>
    <cellStyle name="Standard 3 2 2 2 2 2 3 3 4 5" xfId="36153"/>
    <cellStyle name="Standard 3 2 2 2 2 2 3 3 4 6" xfId="44703"/>
    <cellStyle name="Standard 3 2 2 2 2 2 3 3 5" xfId="4300"/>
    <cellStyle name="Standard 3 2 2 2 2 2 3 3 5 2" xfId="12868"/>
    <cellStyle name="Standard 3 2 2 2 2 2 3 3 5 2 2" xfId="29709"/>
    <cellStyle name="Standard 3 2 2 2 2 2 3 3 5 3" xfId="21418"/>
    <cellStyle name="Standard 3 2 2 2 2 2 3 3 5 4" xfId="38000"/>
    <cellStyle name="Standard 3 2 2 2 2 2 3 3 5 5" xfId="46550"/>
    <cellStyle name="Standard 3 2 2 2 2 2 3 3 6" xfId="8949"/>
    <cellStyle name="Standard 3 2 2 2 2 2 3 3 6 2" xfId="25791"/>
    <cellStyle name="Standard 3 2 2 2 2 2 3 3 7" xfId="17499"/>
    <cellStyle name="Standard 3 2 2 2 2 2 3 3 8" xfId="34081"/>
    <cellStyle name="Standard 3 2 2 2 2 2 3 3 9" xfId="42631"/>
    <cellStyle name="Standard 3 2 2 2 2 2 3 4" xfId="637"/>
    <cellStyle name="Standard 3 2 2 2 2 2 3 4 2" xfId="1673"/>
    <cellStyle name="Standard 3 2 2 2 2 2 3 4 2 2" xfId="3746"/>
    <cellStyle name="Standard 3 2 2 2 2 2 3 4 2 2 2" xfId="4310"/>
    <cellStyle name="Standard 3 2 2 2 2 2 3 4 2 2 2 2" xfId="12878"/>
    <cellStyle name="Standard 3 2 2 2 2 2 3 4 2 2 2 2 2" xfId="29719"/>
    <cellStyle name="Standard 3 2 2 2 2 2 3 4 2 2 2 3" xfId="21428"/>
    <cellStyle name="Standard 3 2 2 2 2 2 3 4 2 2 2 4" xfId="38010"/>
    <cellStyle name="Standard 3 2 2 2 2 2 3 4 2 2 2 5" xfId="46560"/>
    <cellStyle name="Standard 3 2 2 2 2 2 3 4 2 2 3" xfId="12316"/>
    <cellStyle name="Standard 3 2 2 2 2 2 3 4 2 2 3 2" xfId="29157"/>
    <cellStyle name="Standard 3 2 2 2 2 2 3 4 2 2 4" xfId="20866"/>
    <cellStyle name="Standard 3 2 2 2 2 2 3 4 2 2 5" xfId="37448"/>
    <cellStyle name="Standard 3 2 2 2 2 2 3 4 2 2 6" xfId="45998"/>
    <cellStyle name="Standard 3 2 2 2 2 2 3 4 2 3" xfId="4309"/>
    <cellStyle name="Standard 3 2 2 2 2 2 3 4 2 3 2" xfId="12877"/>
    <cellStyle name="Standard 3 2 2 2 2 2 3 4 2 3 2 2" xfId="29718"/>
    <cellStyle name="Standard 3 2 2 2 2 2 3 4 2 3 3" xfId="21427"/>
    <cellStyle name="Standard 3 2 2 2 2 2 3 4 2 3 4" xfId="38009"/>
    <cellStyle name="Standard 3 2 2 2 2 2 3 4 2 3 5" xfId="46559"/>
    <cellStyle name="Standard 3 2 2 2 2 2 3 4 2 4" xfId="10244"/>
    <cellStyle name="Standard 3 2 2 2 2 2 3 4 2 4 2" xfId="27085"/>
    <cellStyle name="Standard 3 2 2 2 2 2 3 4 2 5" xfId="18794"/>
    <cellStyle name="Standard 3 2 2 2 2 2 3 4 2 6" xfId="35376"/>
    <cellStyle name="Standard 3 2 2 2 2 2 3 4 2 7" xfId="43926"/>
    <cellStyle name="Standard 3 2 2 2 2 2 3 4 3" xfId="2710"/>
    <cellStyle name="Standard 3 2 2 2 2 2 3 4 3 2" xfId="4311"/>
    <cellStyle name="Standard 3 2 2 2 2 2 3 4 3 2 2" xfId="12879"/>
    <cellStyle name="Standard 3 2 2 2 2 2 3 4 3 2 2 2" xfId="29720"/>
    <cellStyle name="Standard 3 2 2 2 2 2 3 4 3 2 3" xfId="21429"/>
    <cellStyle name="Standard 3 2 2 2 2 2 3 4 3 2 4" xfId="38011"/>
    <cellStyle name="Standard 3 2 2 2 2 2 3 4 3 2 5" xfId="46561"/>
    <cellStyle name="Standard 3 2 2 2 2 2 3 4 3 3" xfId="11280"/>
    <cellStyle name="Standard 3 2 2 2 2 2 3 4 3 3 2" xfId="28121"/>
    <cellStyle name="Standard 3 2 2 2 2 2 3 4 3 4" xfId="19830"/>
    <cellStyle name="Standard 3 2 2 2 2 2 3 4 3 5" xfId="36412"/>
    <cellStyle name="Standard 3 2 2 2 2 2 3 4 3 6" xfId="44962"/>
    <cellStyle name="Standard 3 2 2 2 2 2 3 4 4" xfId="4308"/>
    <cellStyle name="Standard 3 2 2 2 2 2 3 4 4 2" xfId="12876"/>
    <cellStyle name="Standard 3 2 2 2 2 2 3 4 4 2 2" xfId="29717"/>
    <cellStyle name="Standard 3 2 2 2 2 2 3 4 4 3" xfId="21426"/>
    <cellStyle name="Standard 3 2 2 2 2 2 3 4 4 4" xfId="38008"/>
    <cellStyle name="Standard 3 2 2 2 2 2 3 4 4 5" xfId="46558"/>
    <cellStyle name="Standard 3 2 2 2 2 2 3 4 5" xfId="9208"/>
    <cellStyle name="Standard 3 2 2 2 2 2 3 4 5 2" xfId="26049"/>
    <cellStyle name="Standard 3 2 2 2 2 2 3 4 6" xfId="17758"/>
    <cellStyle name="Standard 3 2 2 2 2 2 3 4 7" xfId="34340"/>
    <cellStyle name="Standard 3 2 2 2 2 2 3 4 8" xfId="42890"/>
    <cellStyle name="Standard 3 2 2 2 2 2 3 5" xfId="1155"/>
    <cellStyle name="Standard 3 2 2 2 2 2 3 5 2" xfId="3228"/>
    <cellStyle name="Standard 3 2 2 2 2 2 3 5 2 2" xfId="4313"/>
    <cellStyle name="Standard 3 2 2 2 2 2 3 5 2 2 2" xfId="12881"/>
    <cellStyle name="Standard 3 2 2 2 2 2 3 5 2 2 2 2" xfId="29722"/>
    <cellStyle name="Standard 3 2 2 2 2 2 3 5 2 2 3" xfId="21431"/>
    <cellStyle name="Standard 3 2 2 2 2 2 3 5 2 2 4" xfId="38013"/>
    <cellStyle name="Standard 3 2 2 2 2 2 3 5 2 2 5" xfId="46563"/>
    <cellStyle name="Standard 3 2 2 2 2 2 3 5 2 3" xfId="11798"/>
    <cellStyle name="Standard 3 2 2 2 2 2 3 5 2 3 2" xfId="28639"/>
    <cellStyle name="Standard 3 2 2 2 2 2 3 5 2 4" xfId="20348"/>
    <cellStyle name="Standard 3 2 2 2 2 2 3 5 2 5" xfId="36930"/>
    <cellStyle name="Standard 3 2 2 2 2 2 3 5 2 6" xfId="45480"/>
    <cellStyle name="Standard 3 2 2 2 2 2 3 5 3" xfId="4312"/>
    <cellStyle name="Standard 3 2 2 2 2 2 3 5 3 2" xfId="12880"/>
    <cellStyle name="Standard 3 2 2 2 2 2 3 5 3 2 2" xfId="29721"/>
    <cellStyle name="Standard 3 2 2 2 2 2 3 5 3 3" xfId="21430"/>
    <cellStyle name="Standard 3 2 2 2 2 2 3 5 3 4" xfId="38012"/>
    <cellStyle name="Standard 3 2 2 2 2 2 3 5 3 5" xfId="46562"/>
    <cellStyle name="Standard 3 2 2 2 2 2 3 5 4" xfId="9726"/>
    <cellStyle name="Standard 3 2 2 2 2 2 3 5 4 2" xfId="26567"/>
    <cellStyle name="Standard 3 2 2 2 2 2 3 5 5" xfId="18276"/>
    <cellStyle name="Standard 3 2 2 2 2 2 3 5 6" xfId="34858"/>
    <cellStyle name="Standard 3 2 2 2 2 2 3 5 7" xfId="43408"/>
    <cellStyle name="Standard 3 2 2 2 2 2 3 6" xfId="2192"/>
    <cellStyle name="Standard 3 2 2 2 2 2 3 6 2" xfId="4314"/>
    <cellStyle name="Standard 3 2 2 2 2 2 3 6 2 2" xfId="12882"/>
    <cellStyle name="Standard 3 2 2 2 2 2 3 6 2 2 2" xfId="29723"/>
    <cellStyle name="Standard 3 2 2 2 2 2 3 6 2 3" xfId="21432"/>
    <cellStyle name="Standard 3 2 2 2 2 2 3 6 2 4" xfId="38014"/>
    <cellStyle name="Standard 3 2 2 2 2 2 3 6 2 5" xfId="46564"/>
    <cellStyle name="Standard 3 2 2 2 2 2 3 6 3" xfId="10762"/>
    <cellStyle name="Standard 3 2 2 2 2 2 3 6 3 2" xfId="27603"/>
    <cellStyle name="Standard 3 2 2 2 2 2 3 6 4" xfId="19312"/>
    <cellStyle name="Standard 3 2 2 2 2 2 3 6 5" xfId="35894"/>
    <cellStyle name="Standard 3 2 2 2 2 2 3 6 6" xfId="44444"/>
    <cellStyle name="Standard 3 2 2 2 2 2 3 7" xfId="4283"/>
    <cellStyle name="Standard 3 2 2 2 2 2 3 7 2" xfId="12851"/>
    <cellStyle name="Standard 3 2 2 2 2 2 3 7 2 2" xfId="29692"/>
    <cellStyle name="Standard 3 2 2 2 2 2 3 7 3" xfId="21401"/>
    <cellStyle name="Standard 3 2 2 2 2 2 3 7 4" xfId="37983"/>
    <cellStyle name="Standard 3 2 2 2 2 2 3 7 5" xfId="46533"/>
    <cellStyle name="Standard 3 2 2 2 2 2 3 8" xfId="8430"/>
    <cellStyle name="Standard 3 2 2 2 2 2 3 8 2" xfId="16981"/>
    <cellStyle name="Standard 3 2 2 2 2 2 3 8 3" xfId="25531"/>
    <cellStyle name="Standard 3 2 2 2 2 2 3 8 4" xfId="42113"/>
    <cellStyle name="Standard 3 2 2 2 2 2 3 8 5" xfId="50663"/>
    <cellStyle name="Standard 3 2 2 2 2 2 3 9" xfId="8690"/>
    <cellStyle name="Standard 3 2 2 2 2 2 4" xfId="178"/>
    <cellStyle name="Standard 3 2 2 2 2 2 4 10" xfId="33886"/>
    <cellStyle name="Standard 3 2 2 2 2 2 4 11" xfId="42436"/>
    <cellStyle name="Standard 3 2 2 2 2 2 4 2" xfId="442"/>
    <cellStyle name="Standard 3 2 2 2 2 2 4 2 2" xfId="960"/>
    <cellStyle name="Standard 3 2 2 2 2 2 4 2 2 2" xfId="1996"/>
    <cellStyle name="Standard 3 2 2 2 2 2 4 2 2 2 2" xfId="4069"/>
    <cellStyle name="Standard 3 2 2 2 2 2 4 2 2 2 2 2" xfId="4319"/>
    <cellStyle name="Standard 3 2 2 2 2 2 4 2 2 2 2 2 2" xfId="12887"/>
    <cellStyle name="Standard 3 2 2 2 2 2 4 2 2 2 2 2 2 2" xfId="29728"/>
    <cellStyle name="Standard 3 2 2 2 2 2 4 2 2 2 2 2 3" xfId="21437"/>
    <cellStyle name="Standard 3 2 2 2 2 2 4 2 2 2 2 2 4" xfId="38019"/>
    <cellStyle name="Standard 3 2 2 2 2 2 4 2 2 2 2 2 5" xfId="46569"/>
    <cellStyle name="Standard 3 2 2 2 2 2 4 2 2 2 2 3" xfId="12639"/>
    <cellStyle name="Standard 3 2 2 2 2 2 4 2 2 2 2 3 2" xfId="29480"/>
    <cellStyle name="Standard 3 2 2 2 2 2 4 2 2 2 2 4" xfId="21189"/>
    <cellStyle name="Standard 3 2 2 2 2 2 4 2 2 2 2 5" xfId="37771"/>
    <cellStyle name="Standard 3 2 2 2 2 2 4 2 2 2 2 6" xfId="46321"/>
    <cellStyle name="Standard 3 2 2 2 2 2 4 2 2 2 3" xfId="4318"/>
    <cellStyle name="Standard 3 2 2 2 2 2 4 2 2 2 3 2" xfId="12886"/>
    <cellStyle name="Standard 3 2 2 2 2 2 4 2 2 2 3 2 2" xfId="29727"/>
    <cellStyle name="Standard 3 2 2 2 2 2 4 2 2 2 3 3" xfId="21436"/>
    <cellStyle name="Standard 3 2 2 2 2 2 4 2 2 2 3 4" xfId="38018"/>
    <cellStyle name="Standard 3 2 2 2 2 2 4 2 2 2 3 5" xfId="46568"/>
    <cellStyle name="Standard 3 2 2 2 2 2 4 2 2 2 4" xfId="10567"/>
    <cellStyle name="Standard 3 2 2 2 2 2 4 2 2 2 4 2" xfId="27408"/>
    <cellStyle name="Standard 3 2 2 2 2 2 4 2 2 2 5" xfId="19117"/>
    <cellStyle name="Standard 3 2 2 2 2 2 4 2 2 2 6" xfId="35699"/>
    <cellStyle name="Standard 3 2 2 2 2 2 4 2 2 2 7" xfId="44249"/>
    <cellStyle name="Standard 3 2 2 2 2 2 4 2 2 3" xfId="3033"/>
    <cellStyle name="Standard 3 2 2 2 2 2 4 2 2 3 2" xfId="4320"/>
    <cellStyle name="Standard 3 2 2 2 2 2 4 2 2 3 2 2" xfId="12888"/>
    <cellStyle name="Standard 3 2 2 2 2 2 4 2 2 3 2 2 2" xfId="29729"/>
    <cellStyle name="Standard 3 2 2 2 2 2 4 2 2 3 2 3" xfId="21438"/>
    <cellStyle name="Standard 3 2 2 2 2 2 4 2 2 3 2 4" xfId="38020"/>
    <cellStyle name="Standard 3 2 2 2 2 2 4 2 2 3 2 5" xfId="46570"/>
    <cellStyle name="Standard 3 2 2 2 2 2 4 2 2 3 3" xfId="11603"/>
    <cellStyle name="Standard 3 2 2 2 2 2 4 2 2 3 3 2" xfId="28444"/>
    <cellStyle name="Standard 3 2 2 2 2 2 4 2 2 3 4" xfId="20153"/>
    <cellStyle name="Standard 3 2 2 2 2 2 4 2 2 3 5" xfId="36735"/>
    <cellStyle name="Standard 3 2 2 2 2 2 4 2 2 3 6" xfId="45285"/>
    <cellStyle name="Standard 3 2 2 2 2 2 4 2 2 4" xfId="4317"/>
    <cellStyle name="Standard 3 2 2 2 2 2 4 2 2 4 2" xfId="12885"/>
    <cellStyle name="Standard 3 2 2 2 2 2 4 2 2 4 2 2" xfId="29726"/>
    <cellStyle name="Standard 3 2 2 2 2 2 4 2 2 4 3" xfId="21435"/>
    <cellStyle name="Standard 3 2 2 2 2 2 4 2 2 4 4" xfId="38017"/>
    <cellStyle name="Standard 3 2 2 2 2 2 4 2 2 4 5" xfId="46567"/>
    <cellStyle name="Standard 3 2 2 2 2 2 4 2 2 5" xfId="9531"/>
    <cellStyle name="Standard 3 2 2 2 2 2 4 2 2 5 2" xfId="26372"/>
    <cellStyle name="Standard 3 2 2 2 2 2 4 2 2 6" xfId="18081"/>
    <cellStyle name="Standard 3 2 2 2 2 2 4 2 2 7" xfId="34663"/>
    <cellStyle name="Standard 3 2 2 2 2 2 4 2 2 8" xfId="43213"/>
    <cellStyle name="Standard 3 2 2 2 2 2 4 2 3" xfId="1478"/>
    <cellStyle name="Standard 3 2 2 2 2 2 4 2 3 2" xfId="3551"/>
    <cellStyle name="Standard 3 2 2 2 2 2 4 2 3 2 2" xfId="4322"/>
    <cellStyle name="Standard 3 2 2 2 2 2 4 2 3 2 2 2" xfId="12890"/>
    <cellStyle name="Standard 3 2 2 2 2 2 4 2 3 2 2 2 2" xfId="29731"/>
    <cellStyle name="Standard 3 2 2 2 2 2 4 2 3 2 2 3" xfId="21440"/>
    <cellStyle name="Standard 3 2 2 2 2 2 4 2 3 2 2 4" xfId="38022"/>
    <cellStyle name="Standard 3 2 2 2 2 2 4 2 3 2 2 5" xfId="46572"/>
    <cellStyle name="Standard 3 2 2 2 2 2 4 2 3 2 3" xfId="12121"/>
    <cellStyle name="Standard 3 2 2 2 2 2 4 2 3 2 3 2" xfId="28962"/>
    <cellStyle name="Standard 3 2 2 2 2 2 4 2 3 2 4" xfId="20671"/>
    <cellStyle name="Standard 3 2 2 2 2 2 4 2 3 2 5" xfId="37253"/>
    <cellStyle name="Standard 3 2 2 2 2 2 4 2 3 2 6" xfId="45803"/>
    <cellStyle name="Standard 3 2 2 2 2 2 4 2 3 3" xfId="4321"/>
    <cellStyle name="Standard 3 2 2 2 2 2 4 2 3 3 2" xfId="12889"/>
    <cellStyle name="Standard 3 2 2 2 2 2 4 2 3 3 2 2" xfId="29730"/>
    <cellStyle name="Standard 3 2 2 2 2 2 4 2 3 3 3" xfId="21439"/>
    <cellStyle name="Standard 3 2 2 2 2 2 4 2 3 3 4" xfId="38021"/>
    <cellStyle name="Standard 3 2 2 2 2 2 4 2 3 3 5" xfId="46571"/>
    <cellStyle name="Standard 3 2 2 2 2 2 4 2 3 4" xfId="10049"/>
    <cellStyle name="Standard 3 2 2 2 2 2 4 2 3 4 2" xfId="26890"/>
    <cellStyle name="Standard 3 2 2 2 2 2 4 2 3 5" xfId="18599"/>
    <cellStyle name="Standard 3 2 2 2 2 2 4 2 3 6" xfId="35181"/>
    <cellStyle name="Standard 3 2 2 2 2 2 4 2 3 7" xfId="43731"/>
    <cellStyle name="Standard 3 2 2 2 2 2 4 2 4" xfId="2515"/>
    <cellStyle name="Standard 3 2 2 2 2 2 4 2 4 2" xfId="4323"/>
    <cellStyle name="Standard 3 2 2 2 2 2 4 2 4 2 2" xfId="12891"/>
    <cellStyle name="Standard 3 2 2 2 2 2 4 2 4 2 2 2" xfId="29732"/>
    <cellStyle name="Standard 3 2 2 2 2 2 4 2 4 2 3" xfId="21441"/>
    <cellStyle name="Standard 3 2 2 2 2 2 4 2 4 2 4" xfId="38023"/>
    <cellStyle name="Standard 3 2 2 2 2 2 4 2 4 2 5" xfId="46573"/>
    <cellStyle name="Standard 3 2 2 2 2 2 4 2 4 3" xfId="11085"/>
    <cellStyle name="Standard 3 2 2 2 2 2 4 2 4 3 2" xfId="27926"/>
    <cellStyle name="Standard 3 2 2 2 2 2 4 2 4 4" xfId="19635"/>
    <cellStyle name="Standard 3 2 2 2 2 2 4 2 4 5" xfId="36217"/>
    <cellStyle name="Standard 3 2 2 2 2 2 4 2 4 6" xfId="44767"/>
    <cellStyle name="Standard 3 2 2 2 2 2 4 2 5" xfId="4316"/>
    <cellStyle name="Standard 3 2 2 2 2 2 4 2 5 2" xfId="12884"/>
    <cellStyle name="Standard 3 2 2 2 2 2 4 2 5 2 2" xfId="29725"/>
    <cellStyle name="Standard 3 2 2 2 2 2 4 2 5 3" xfId="21434"/>
    <cellStyle name="Standard 3 2 2 2 2 2 4 2 5 4" xfId="38016"/>
    <cellStyle name="Standard 3 2 2 2 2 2 4 2 5 5" xfId="46566"/>
    <cellStyle name="Standard 3 2 2 2 2 2 4 2 6" xfId="9013"/>
    <cellStyle name="Standard 3 2 2 2 2 2 4 2 6 2" xfId="25855"/>
    <cellStyle name="Standard 3 2 2 2 2 2 4 2 7" xfId="17563"/>
    <cellStyle name="Standard 3 2 2 2 2 2 4 2 8" xfId="34145"/>
    <cellStyle name="Standard 3 2 2 2 2 2 4 2 9" xfId="42695"/>
    <cellStyle name="Standard 3 2 2 2 2 2 4 3" xfId="701"/>
    <cellStyle name="Standard 3 2 2 2 2 2 4 3 2" xfId="1737"/>
    <cellStyle name="Standard 3 2 2 2 2 2 4 3 2 2" xfId="3810"/>
    <cellStyle name="Standard 3 2 2 2 2 2 4 3 2 2 2" xfId="4326"/>
    <cellStyle name="Standard 3 2 2 2 2 2 4 3 2 2 2 2" xfId="12894"/>
    <cellStyle name="Standard 3 2 2 2 2 2 4 3 2 2 2 2 2" xfId="29735"/>
    <cellStyle name="Standard 3 2 2 2 2 2 4 3 2 2 2 3" xfId="21444"/>
    <cellStyle name="Standard 3 2 2 2 2 2 4 3 2 2 2 4" xfId="38026"/>
    <cellStyle name="Standard 3 2 2 2 2 2 4 3 2 2 2 5" xfId="46576"/>
    <cellStyle name="Standard 3 2 2 2 2 2 4 3 2 2 3" xfId="12380"/>
    <cellStyle name="Standard 3 2 2 2 2 2 4 3 2 2 3 2" xfId="29221"/>
    <cellStyle name="Standard 3 2 2 2 2 2 4 3 2 2 4" xfId="20930"/>
    <cellStyle name="Standard 3 2 2 2 2 2 4 3 2 2 5" xfId="37512"/>
    <cellStyle name="Standard 3 2 2 2 2 2 4 3 2 2 6" xfId="46062"/>
    <cellStyle name="Standard 3 2 2 2 2 2 4 3 2 3" xfId="4325"/>
    <cellStyle name="Standard 3 2 2 2 2 2 4 3 2 3 2" xfId="12893"/>
    <cellStyle name="Standard 3 2 2 2 2 2 4 3 2 3 2 2" xfId="29734"/>
    <cellStyle name="Standard 3 2 2 2 2 2 4 3 2 3 3" xfId="21443"/>
    <cellStyle name="Standard 3 2 2 2 2 2 4 3 2 3 4" xfId="38025"/>
    <cellStyle name="Standard 3 2 2 2 2 2 4 3 2 3 5" xfId="46575"/>
    <cellStyle name="Standard 3 2 2 2 2 2 4 3 2 4" xfId="10308"/>
    <cellStyle name="Standard 3 2 2 2 2 2 4 3 2 4 2" xfId="27149"/>
    <cellStyle name="Standard 3 2 2 2 2 2 4 3 2 5" xfId="18858"/>
    <cellStyle name="Standard 3 2 2 2 2 2 4 3 2 6" xfId="35440"/>
    <cellStyle name="Standard 3 2 2 2 2 2 4 3 2 7" xfId="43990"/>
    <cellStyle name="Standard 3 2 2 2 2 2 4 3 3" xfId="2774"/>
    <cellStyle name="Standard 3 2 2 2 2 2 4 3 3 2" xfId="4327"/>
    <cellStyle name="Standard 3 2 2 2 2 2 4 3 3 2 2" xfId="12895"/>
    <cellStyle name="Standard 3 2 2 2 2 2 4 3 3 2 2 2" xfId="29736"/>
    <cellStyle name="Standard 3 2 2 2 2 2 4 3 3 2 3" xfId="21445"/>
    <cellStyle name="Standard 3 2 2 2 2 2 4 3 3 2 4" xfId="38027"/>
    <cellStyle name="Standard 3 2 2 2 2 2 4 3 3 2 5" xfId="46577"/>
    <cellStyle name="Standard 3 2 2 2 2 2 4 3 3 3" xfId="11344"/>
    <cellStyle name="Standard 3 2 2 2 2 2 4 3 3 3 2" xfId="28185"/>
    <cellStyle name="Standard 3 2 2 2 2 2 4 3 3 4" xfId="19894"/>
    <cellStyle name="Standard 3 2 2 2 2 2 4 3 3 5" xfId="36476"/>
    <cellStyle name="Standard 3 2 2 2 2 2 4 3 3 6" xfId="45026"/>
    <cellStyle name="Standard 3 2 2 2 2 2 4 3 4" xfId="4324"/>
    <cellStyle name="Standard 3 2 2 2 2 2 4 3 4 2" xfId="12892"/>
    <cellStyle name="Standard 3 2 2 2 2 2 4 3 4 2 2" xfId="29733"/>
    <cellStyle name="Standard 3 2 2 2 2 2 4 3 4 3" xfId="21442"/>
    <cellStyle name="Standard 3 2 2 2 2 2 4 3 4 4" xfId="38024"/>
    <cellStyle name="Standard 3 2 2 2 2 2 4 3 4 5" xfId="46574"/>
    <cellStyle name="Standard 3 2 2 2 2 2 4 3 5" xfId="9272"/>
    <cellStyle name="Standard 3 2 2 2 2 2 4 3 5 2" xfId="26113"/>
    <cellStyle name="Standard 3 2 2 2 2 2 4 3 6" xfId="17822"/>
    <cellStyle name="Standard 3 2 2 2 2 2 4 3 7" xfId="34404"/>
    <cellStyle name="Standard 3 2 2 2 2 2 4 3 8" xfId="42954"/>
    <cellStyle name="Standard 3 2 2 2 2 2 4 4" xfId="1219"/>
    <cellStyle name="Standard 3 2 2 2 2 2 4 4 2" xfId="3292"/>
    <cellStyle name="Standard 3 2 2 2 2 2 4 4 2 2" xfId="4329"/>
    <cellStyle name="Standard 3 2 2 2 2 2 4 4 2 2 2" xfId="12897"/>
    <cellStyle name="Standard 3 2 2 2 2 2 4 4 2 2 2 2" xfId="29738"/>
    <cellStyle name="Standard 3 2 2 2 2 2 4 4 2 2 3" xfId="21447"/>
    <cellStyle name="Standard 3 2 2 2 2 2 4 4 2 2 4" xfId="38029"/>
    <cellStyle name="Standard 3 2 2 2 2 2 4 4 2 2 5" xfId="46579"/>
    <cellStyle name="Standard 3 2 2 2 2 2 4 4 2 3" xfId="11862"/>
    <cellStyle name="Standard 3 2 2 2 2 2 4 4 2 3 2" xfId="28703"/>
    <cellStyle name="Standard 3 2 2 2 2 2 4 4 2 4" xfId="20412"/>
    <cellStyle name="Standard 3 2 2 2 2 2 4 4 2 5" xfId="36994"/>
    <cellStyle name="Standard 3 2 2 2 2 2 4 4 2 6" xfId="45544"/>
    <cellStyle name="Standard 3 2 2 2 2 2 4 4 3" xfId="4328"/>
    <cellStyle name="Standard 3 2 2 2 2 2 4 4 3 2" xfId="12896"/>
    <cellStyle name="Standard 3 2 2 2 2 2 4 4 3 2 2" xfId="29737"/>
    <cellStyle name="Standard 3 2 2 2 2 2 4 4 3 3" xfId="21446"/>
    <cellStyle name="Standard 3 2 2 2 2 2 4 4 3 4" xfId="38028"/>
    <cellStyle name="Standard 3 2 2 2 2 2 4 4 3 5" xfId="46578"/>
    <cellStyle name="Standard 3 2 2 2 2 2 4 4 4" xfId="9790"/>
    <cellStyle name="Standard 3 2 2 2 2 2 4 4 4 2" xfId="26631"/>
    <cellStyle name="Standard 3 2 2 2 2 2 4 4 5" xfId="18340"/>
    <cellStyle name="Standard 3 2 2 2 2 2 4 4 6" xfId="34922"/>
    <cellStyle name="Standard 3 2 2 2 2 2 4 4 7" xfId="43472"/>
    <cellStyle name="Standard 3 2 2 2 2 2 4 5" xfId="2256"/>
    <cellStyle name="Standard 3 2 2 2 2 2 4 5 2" xfId="4330"/>
    <cellStyle name="Standard 3 2 2 2 2 2 4 5 2 2" xfId="12898"/>
    <cellStyle name="Standard 3 2 2 2 2 2 4 5 2 2 2" xfId="29739"/>
    <cellStyle name="Standard 3 2 2 2 2 2 4 5 2 3" xfId="21448"/>
    <cellStyle name="Standard 3 2 2 2 2 2 4 5 2 4" xfId="38030"/>
    <cellStyle name="Standard 3 2 2 2 2 2 4 5 2 5" xfId="46580"/>
    <cellStyle name="Standard 3 2 2 2 2 2 4 5 3" xfId="10826"/>
    <cellStyle name="Standard 3 2 2 2 2 2 4 5 3 2" xfId="27667"/>
    <cellStyle name="Standard 3 2 2 2 2 2 4 5 4" xfId="19376"/>
    <cellStyle name="Standard 3 2 2 2 2 2 4 5 5" xfId="35958"/>
    <cellStyle name="Standard 3 2 2 2 2 2 4 5 6" xfId="44508"/>
    <cellStyle name="Standard 3 2 2 2 2 2 4 6" xfId="4315"/>
    <cellStyle name="Standard 3 2 2 2 2 2 4 6 2" xfId="12883"/>
    <cellStyle name="Standard 3 2 2 2 2 2 4 6 2 2" xfId="29724"/>
    <cellStyle name="Standard 3 2 2 2 2 2 4 6 3" xfId="21433"/>
    <cellStyle name="Standard 3 2 2 2 2 2 4 6 4" xfId="38015"/>
    <cellStyle name="Standard 3 2 2 2 2 2 4 6 5" xfId="46565"/>
    <cellStyle name="Standard 3 2 2 2 2 2 4 7" xfId="8494"/>
    <cellStyle name="Standard 3 2 2 2 2 2 4 7 2" xfId="17045"/>
    <cellStyle name="Standard 3 2 2 2 2 2 4 7 3" xfId="25595"/>
    <cellStyle name="Standard 3 2 2 2 2 2 4 7 4" xfId="42177"/>
    <cellStyle name="Standard 3 2 2 2 2 2 4 7 5" xfId="50727"/>
    <cellStyle name="Standard 3 2 2 2 2 2 4 8" xfId="8754"/>
    <cellStyle name="Standard 3 2 2 2 2 2 4 9" xfId="17304"/>
    <cellStyle name="Standard 3 2 2 2 2 2 5" xfId="314"/>
    <cellStyle name="Standard 3 2 2 2 2 2 5 2" xfId="832"/>
    <cellStyle name="Standard 3 2 2 2 2 2 5 2 2" xfId="1868"/>
    <cellStyle name="Standard 3 2 2 2 2 2 5 2 2 2" xfId="3941"/>
    <cellStyle name="Standard 3 2 2 2 2 2 5 2 2 2 2" xfId="4334"/>
    <cellStyle name="Standard 3 2 2 2 2 2 5 2 2 2 2 2" xfId="12902"/>
    <cellStyle name="Standard 3 2 2 2 2 2 5 2 2 2 2 2 2" xfId="29743"/>
    <cellStyle name="Standard 3 2 2 2 2 2 5 2 2 2 2 3" xfId="21452"/>
    <cellStyle name="Standard 3 2 2 2 2 2 5 2 2 2 2 4" xfId="38034"/>
    <cellStyle name="Standard 3 2 2 2 2 2 5 2 2 2 2 5" xfId="46584"/>
    <cellStyle name="Standard 3 2 2 2 2 2 5 2 2 2 3" xfId="12511"/>
    <cellStyle name="Standard 3 2 2 2 2 2 5 2 2 2 3 2" xfId="29352"/>
    <cellStyle name="Standard 3 2 2 2 2 2 5 2 2 2 4" xfId="21061"/>
    <cellStyle name="Standard 3 2 2 2 2 2 5 2 2 2 5" xfId="37643"/>
    <cellStyle name="Standard 3 2 2 2 2 2 5 2 2 2 6" xfId="46193"/>
    <cellStyle name="Standard 3 2 2 2 2 2 5 2 2 3" xfId="4333"/>
    <cellStyle name="Standard 3 2 2 2 2 2 5 2 2 3 2" xfId="12901"/>
    <cellStyle name="Standard 3 2 2 2 2 2 5 2 2 3 2 2" xfId="29742"/>
    <cellStyle name="Standard 3 2 2 2 2 2 5 2 2 3 3" xfId="21451"/>
    <cellStyle name="Standard 3 2 2 2 2 2 5 2 2 3 4" xfId="38033"/>
    <cellStyle name="Standard 3 2 2 2 2 2 5 2 2 3 5" xfId="46583"/>
    <cellStyle name="Standard 3 2 2 2 2 2 5 2 2 4" xfId="10439"/>
    <cellStyle name="Standard 3 2 2 2 2 2 5 2 2 4 2" xfId="27280"/>
    <cellStyle name="Standard 3 2 2 2 2 2 5 2 2 5" xfId="18989"/>
    <cellStyle name="Standard 3 2 2 2 2 2 5 2 2 6" xfId="35571"/>
    <cellStyle name="Standard 3 2 2 2 2 2 5 2 2 7" xfId="44121"/>
    <cellStyle name="Standard 3 2 2 2 2 2 5 2 3" xfId="2905"/>
    <cellStyle name="Standard 3 2 2 2 2 2 5 2 3 2" xfId="4335"/>
    <cellStyle name="Standard 3 2 2 2 2 2 5 2 3 2 2" xfId="12903"/>
    <cellStyle name="Standard 3 2 2 2 2 2 5 2 3 2 2 2" xfId="29744"/>
    <cellStyle name="Standard 3 2 2 2 2 2 5 2 3 2 3" xfId="21453"/>
    <cellStyle name="Standard 3 2 2 2 2 2 5 2 3 2 4" xfId="38035"/>
    <cellStyle name="Standard 3 2 2 2 2 2 5 2 3 2 5" xfId="46585"/>
    <cellStyle name="Standard 3 2 2 2 2 2 5 2 3 3" xfId="11475"/>
    <cellStyle name="Standard 3 2 2 2 2 2 5 2 3 3 2" xfId="28316"/>
    <cellStyle name="Standard 3 2 2 2 2 2 5 2 3 4" xfId="20025"/>
    <cellStyle name="Standard 3 2 2 2 2 2 5 2 3 5" xfId="36607"/>
    <cellStyle name="Standard 3 2 2 2 2 2 5 2 3 6" xfId="45157"/>
    <cellStyle name="Standard 3 2 2 2 2 2 5 2 4" xfId="4332"/>
    <cellStyle name="Standard 3 2 2 2 2 2 5 2 4 2" xfId="12900"/>
    <cellStyle name="Standard 3 2 2 2 2 2 5 2 4 2 2" xfId="29741"/>
    <cellStyle name="Standard 3 2 2 2 2 2 5 2 4 3" xfId="21450"/>
    <cellStyle name="Standard 3 2 2 2 2 2 5 2 4 4" xfId="38032"/>
    <cellStyle name="Standard 3 2 2 2 2 2 5 2 4 5" xfId="46582"/>
    <cellStyle name="Standard 3 2 2 2 2 2 5 2 5" xfId="9403"/>
    <cellStyle name="Standard 3 2 2 2 2 2 5 2 5 2" xfId="26244"/>
    <cellStyle name="Standard 3 2 2 2 2 2 5 2 6" xfId="17953"/>
    <cellStyle name="Standard 3 2 2 2 2 2 5 2 7" xfId="34535"/>
    <cellStyle name="Standard 3 2 2 2 2 2 5 2 8" xfId="43085"/>
    <cellStyle name="Standard 3 2 2 2 2 2 5 3" xfId="1350"/>
    <cellStyle name="Standard 3 2 2 2 2 2 5 3 2" xfId="3423"/>
    <cellStyle name="Standard 3 2 2 2 2 2 5 3 2 2" xfId="4337"/>
    <cellStyle name="Standard 3 2 2 2 2 2 5 3 2 2 2" xfId="12905"/>
    <cellStyle name="Standard 3 2 2 2 2 2 5 3 2 2 2 2" xfId="29746"/>
    <cellStyle name="Standard 3 2 2 2 2 2 5 3 2 2 3" xfId="21455"/>
    <cellStyle name="Standard 3 2 2 2 2 2 5 3 2 2 4" xfId="38037"/>
    <cellStyle name="Standard 3 2 2 2 2 2 5 3 2 2 5" xfId="46587"/>
    <cellStyle name="Standard 3 2 2 2 2 2 5 3 2 3" xfId="11993"/>
    <cellStyle name="Standard 3 2 2 2 2 2 5 3 2 3 2" xfId="28834"/>
    <cellStyle name="Standard 3 2 2 2 2 2 5 3 2 4" xfId="20543"/>
    <cellStyle name="Standard 3 2 2 2 2 2 5 3 2 5" xfId="37125"/>
    <cellStyle name="Standard 3 2 2 2 2 2 5 3 2 6" xfId="45675"/>
    <cellStyle name="Standard 3 2 2 2 2 2 5 3 3" xfId="4336"/>
    <cellStyle name="Standard 3 2 2 2 2 2 5 3 3 2" xfId="12904"/>
    <cellStyle name="Standard 3 2 2 2 2 2 5 3 3 2 2" xfId="29745"/>
    <cellStyle name="Standard 3 2 2 2 2 2 5 3 3 3" xfId="21454"/>
    <cellStyle name="Standard 3 2 2 2 2 2 5 3 3 4" xfId="38036"/>
    <cellStyle name="Standard 3 2 2 2 2 2 5 3 3 5" xfId="46586"/>
    <cellStyle name="Standard 3 2 2 2 2 2 5 3 4" xfId="9921"/>
    <cellStyle name="Standard 3 2 2 2 2 2 5 3 4 2" xfId="26762"/>
    <cellStyle name="Standard 3 2 2 2 2 2 5 3 5" xfId="18471"/>
    <cellStyle name="Standard 3 2 2 2 2 2 5 3 6" xfId="35053"/>
    <cellStyle name="Standard 3 2 2 2 2 2 5 3 7" xfId="43603"/>
    <cellStyle name="Standard 3 2 2 2 2 2 5 4" xfId="2387"/>
    <cellStyle name="Standard 3 2 2 2 2 2 5 4 2" xfId="4338"/>
    <cellStyle name="Standard 3 2 2 2 2 2 5 4 2 2" xfId="12906"/>
    <cellStyle name="Standard 3 2 2 2 2 2 5 4 2 2 2" xfId="29747"/>
    <cellStyle name="Standard 3 2 2 2 2 2 5 4 2 3" xfId="21456"/>
    <cellStyle name="Standard 3 2 2 2 2 2 5 4 2 4" xfId="38038"/>
    <cellStyle name="Standard 3 2 2 2 2 2 5 4 2 5" xfId="46588"/>
    <cellStyle name="Standard 3 2 2 2 2 2 5 4 3" xfId="10957"/>
    <cellStyle name="Standard 3 2 2 2 2 2 5 4 3 2" xfId="27798"/>
    <cellStyle name="Standard 3 2 2 2 2 2 5 4 4" xfId="19507"/>
    <cellStyle name="Standard 3 2 2 2 2 2 5 4 5" xfId="36089"/>
    <cellStyle name="Standard 3 2 2 2 2 2 5 4 6" xfId="44639"/>
    <cellStyle name="Standard 3 2 2 2 2 2 5 5" xfId="4331"/>
    <cellStyle name="Standard 3 2 2 2 2 2 5 5 2" xfId="12899"/>
    <cellStyle name="Standard 3 2 2 2 2 2 5 5 2 2" xfId="29740"/>
    <cellStyle name="Standard 3 2 2 2 2 2 5 5 3" xfId="21449"/>
    <cellStyle name="Standard 3 2 2 2 2 2 5 5 4" xfId="38031"/>
    <cellStyle name="Standard 3 2 2 2 2 2 5 5 5" xfId="46581"/>
    <cellStyle name="Standard 3 2 2 2 2 2 5 6" xfId="8885"/>
    <cellStyle name="Standard 3 2 2 2 2 2 5 6 2" xfId="25727"/>
    <cellStyle name="Standard 3 2 2 2 2 2 5 7" xfId="17435"/>
    <cellStyle name="Standard 3 2 2 2 2 2 5 8" xfId="34017"/>
    <cellStyle name="Standard 3 2 2 2 2 2 5 9" xfId="42567"/>
    <cellStyle name="Standard 3 2 2 2 2 2 6" xfId="573"/>
    <cellStyle name="Standard 3 2 2 2 2 2 6 2" xfId="1609"/>
    <cellStyle name="Standard 3 2 2 2 2 2 6 2 2" xfId="3682"/>
    <cellStyle name="Standard 3 2 2 2 2 2 6 2 2 2" xfId="4341"/>
    <cellStyle name="Standard 3 2 2 2 2 2 6 2 2 2 2" xfId="12909"/>
    <cellStyle name="Standard 3 2 2 2 2 2 6 2 2 2 2 2" xfId="29750"/>
    <cellStyle name="Standard 3 2 2 2 2 2 6 2 2 2 3" xfId="21459"/>
    <cellStyle name="Standard 3 2 2 2 2 2 6 2 2 2 4" xfId="38041"/>
    <cellStyle name="Standard 3 2 2 2 2 2 6 2 2 2 5" xfId="46591"/>
    <cellStyle name="Standard 3 2 2 2 2 2 6 2 2 3" xfId="12252"/>
    <cellStyle name="Standard 3 2 2 2 2 2 6 2 2 3 2" xfId="29093"/>
    <cellStyle name="Standard 3 2 2 2 2 2 6 2 2 4" xfId="20802"/>
    <cellStyle name="Standard 3 2 2 2 2 2 6 2 2 5" xfId="37384"/>
    <cellStyle name="Standard 3 2 2 2 2 2 6 2 2 6" xfId="45934"/>
    <cellStyle name="Standard 3 2 2 2 2 2 6 2 3" xfId="4340"/>
    <cellStyle name="Standard 3 2 2 2 2 2 6 2 3 2" xfId="12908"/>
    <cellStyle name="Standard 3 2 2 2 2 2 6 2 3 2 2" xfId="29749"/>
    <cellStyle name="Standard 3 2 2 2 2 2 6 2 3 3" xfId="21458"/>
    <cellStyle name="Standard 3 2 2 2 2 2 6 2 3 4" xfId="38040"/>
    <cellStyle name="Standard 3 2 2 2 2 2 6 2 3 5" xfId="46590"/>
    <cellStyle name="Standard 3 2 2 2 2 2 6 2 4" xfId="10180"/>
    <cellStyle name="Standard 3 2 2 2 2 2 6 2 4 2" xfId="27021"/>
    <cellStyle name="Standard 3 2 2 2 2 2 6 2 5" xfId="18730"/>
    <cellStyle name="Standard 3 2 2 2 2 2 6 2 6" xfId="35312"/>
    <cellStyle name="Standard 3 2 2 2 2 2 6 2 7" xfId="43862"/>
    <cellStyle name="Standard 3 2 2 2 2 2 6 3" xfId="2646"/>
    <cellStyle name="Standard 3 2 2 2 2 2 6 3 2" xfId="4342"/>
    <cellStyle name="Standard 3 2 2 2 2 2 6 3 2 2" xfId="12910"/>
    <cellStyle name="Standard 3 2 2 2 2 2 6 3 2 2 2" xfId="29751"/>
    <cellStyle name="Standard 3 2 2 2 2 2 6 3 2 3" xfId="21460"/>
    <cellStyle name="Standard 3 2 2 2 2 2 6 3 2 4" xfId="38042"/>
    <cellStyle name="Standard 3 2 2 2 2 2 6 3 2 5" xfId="46592"/>
    <cellStyle name="Standard 3 2 2 2 2 2 6 3 3" xfId="11216"/>
    <cellStyle name="Standard 3 2 2 2 2 2 6 3 3 2" xfId="28057"/>
    <cellStyle name="Standard 3 2 2 2 2 2 6 3 4" xfId="19766"/>
    <cellStyle name="Standard 3 2 2 2 2 2 6 3 5" xfId="36348"/>
    <cellStyle name="Standard 3 2 2 2 2 2 6 3 6" xfId="44898"/>
    <cellStyle name="Standard 3 2 2 2 2 2 6 4" xfId="4339"/>
    <cellStyle name="Standard 3 2 2 2 2 2 6 4 2" xfId="12907"/>
    <cellStyle name="Standard 3 2 2 2 2 2 6 4 2 2" xfId="29748"/>
    <cellStyle name="Standard 3 2 2 2 2 2 6 4 3" xfId="21457"/>
    <cellStyle name="Standard 3 2 2 2 2 2 6 4 4" xfId="38039"/>
    <cellStyle name="Standard 3 2 2 2 2 2 6 4 5" xfId="46589"/>
    <cellStyle name="Standard 3 2 2 2 2 2 6 5" xfId="9144"/>
    <cellStyle name="Standard 3 2 2 2 2 2 6 5 2" xfId="25985"/>
    <cellStyle name="Standard 3 2 2 2 2 2 6 6" xfId="17694"/>
    <cellStyle name="Standard 3 2 2 2 2 2 6 7" xfId="34276"/>
    <cellStyle name="Standard 3 2 2 2 2 2 6 8" xfId="42826"/>
    <cellStyle name="Standard 3 2 2 2 2 2 7" xfId="1091"/>
    <cellStyle name="Standard 3 2 2 2 2 2 7 2" xfId="3164"/>
    <cellStyle name="Standard 3 2 2 2 2 2 7 2 2" xfId="4344"/>
    <cellStyle name="Standard 3 2 2 2 2 2 7 2 2 2" xfId="12912"/>
    <cellStyle name="Standard 3 2 2 2 2 2 7 2 2 2 2" xfId="29753"/>
    <cellStyle name="Standard 3 2 2 2 2 2 7 2 2 3" xfId="21462"/>
    <cellStyle name="Standard 3 2 2 2 2 2 7 2 2 4" xfId="38044"/>
    <cellStyle name="Standard 3 2 2 2 2 2 7 2 2 5" xfId="46594"/>
    <cellStyle name="Standard 3 2 2 2 2 2 7 2 3" xfId="11734"/>
    <cellStyle name="Standard 3 2 2 2 2 2 7 2 3 2" xfId="28575"/>
    <cellStyle name="Standard 3 2 2 2 2 2 7 2 4" xfId="20284"/>
    <cellStyle name="Standard 3 2 2 2 2 2 7 2 5" xfId="36866"/>
    <cellStyle name="Standard 3 2 2 2 2 2 7 2 6" xfId="45416"/>
    <cellStyle name="Standard 3 2 2 2 2 2 7 3" xfId="4343"/>
    <cellStyle name="Standard 3 2 2 2 2 2 7 3 2" xfId="12911"/>
    <cellStyle name="Standard 3 2 2 2 2 2 7 3 2 2" xfId="29752"/>
    <cellStyle name="Standard 3 2 2 2 2 2 7 3 3" xfId="21461"/>
    <cellStyle name="Standard 3 2 2 2 2 2 7 3 4" xfId="38043"/>
    <cellStyle name="Standard 3 2 2 2 2 2 7 3 5" xfId="46593"/>
    <cellStyle name="Standard 3 2 2 2 2 2 7 4" xfId="9662"/>
    <cellStyle name="Standard 3 2 2 2 2 2 7 4 2" xfId="26503"/>
    <cellStyle name="Standard 3 2 2 2 2 2 7 5" xfId="18212"/>
    <cellStyle name="Standard 3 2 2 2 2 2 7 6" xfId="34794"/>
    <cellStyle name="Standard 3 2 2 2 2 2 7 7" xfId="43344"/>
    <cellStyle name="Standard 3 2 2 2 2 2 8" xfId="2128"/>
    <cellStyle name="Standard 3 2 2 2 2 2 8 2" xfId="4345"/>
    <cellStyle name="Standard 3 2 2 2 2 2 8 2 2" xfId="12913"/>
    <cellStyle name="Standard 3 2 2 2 2 2 8 2 2 2" xfId="29754"/>
    <cellStyle name="Standard 3 2 2 2 2 2 8 2 3" xfId="21463"/>
    <cellStyle name="Standard 3 2 2 2 2 2 8 2 4" xfId="38045"/>
    <cellStyle name="Standard 3 2 2 2 2 2 8 2 5" xfId="46595"/>
    <cellStyle name="Standard 3 2 2 2 2 2 8 3" xfId="10698"/>
    <cellStyle name="Standard 3 2 2 2 2 2 8 3 2" xfId="27539"/>
    <cellStyle name="Standard 3 2 2 2 2 2 8 4" xfId="19248"/>
    <cellStyle name="Standard 3 2 2 2 2 2 8 5" xfId="35830"/>
    <cellStyle name="Standard 3 2 2 2 2 2 8 6" xfId="44380"/>
    <cellStyle name="Standard 3 2 2 2 2 2 9" xfId="4218"/>
    <cellStyle name="Standard 3 2 2 2 2 2 9 2" xfId="12786"/>
    <cellStyle name="Standard 3 2 2 2 2 2 9 2 2" xfId="29627"/>
    <cellStyle name="Standard 3 2 2 2 2 2 9 3" xfId="21336"/>
    <cellStyle name="Standard 3 2 2 2 2 2 9 4" xfId="37918"/>
    <cellStyle name="Standard 3 2 2 2 2 2 9 5" xfId="46468"/>
    <cellStyle name="Standard 3 2 2 2 2 3" xfId="65"/>
    <cellStyle name="Standard 3 2 2 2 2 3 10" xfId="8642"/>
    <cellStyle name="Standard 3 2 2 2 2 3 11" xfId="17192"/>
    <cellStyle name="Standard 3 2 2 2 2 3 12" xfId="33774"/>
    <cellStyle name="Standard 3 2 2 2 2 3 13" xfId="42324"/>
    <cellStyle name="Standard 3 2 2 2 2 3 2" xfId="129"/>
    <cellStyle name="Standard 3 2 2 2 2 3 2 10" xfId="17256"/>
    <cellStyle name="Standard 3 2 2 2 2 3 2 11" xfId="33838"/>
    <cellStyle name="Standard 3 2 2 2 2 3 2 12" xfId="42388"/>
    <cellStyle name="Standard 3 2 2 2 2 3 2 2" xfId="258"/>
    <cellStyle name="Standard 3 2 2 2 2 3 2 2 10" xfId="33966"/>
    <cellStyle name="Standard 3 2 2 2 2 3 2 2 11" xfId="42516"/>
    <cellStyle name="Standard 3 2 2 2 2 3 2 2 2" xfId="522"/>
    <cellStyle name="Standard 3 2 2 2 2 3 2 2 2 2" xfId="1040"/>
    <cellStyle name="Standard 3 2 2 2 2 3 2 2 2 2 2" xfId="2076"/>
    <cellStyle name="Standard 3 2 2 2 2 3 2 2 2 2 2 2" xfId="4149"/>
    <cellStyle name="Standard 3 2 2 2 2 3 2 2 2 2 2 2 2" xfId="4352"/>
    <cellStyle name="Standard 3 2 2 2 2 3 2 2 2 2 2 2 2 2" xfId="12920"/>
    <cellStyle name="Standard 3 2 2 2 2 3 2 2 2 2 2 2 2 2 2" xfId="29761"/>
    <cellStyle name="Standard 3 2 2 2 2 3 2 2 2 2 2 2 2 3" xfId="21470"/>
    <cellStyle name="Standard 3 2 2 2 2 3 2 2 2 2 2 2 2 4" xfId="38052"/>
    <cellStyle name="Standard 3 2 2 2 2 3 2 2 2 2 2 2 2 5" xfId="46602"/>
    <cellStyle name="Standard 3 2 2 2 2 3 2 2 2 2 2 2 3" xfId="12719"/>
    <cellStyle name="Standard 3 2 2 2 2 3 2 2 2 2 2 2 3 2" xfId="29560"/>
    <cellStyle name="Standard 3 2 2 2 2 3 2 2 2 2 2 2 4" xfId="21269"/>
    <cellStyle name="Standard 3 2 2 2 2 3 2 2 2 2 2 2 5" xfId="37851"/>
    <cellStyle name="Standard 3 2 2 2 2 3 2 2 2 2 2 2 6" xfId="46401"/>
    <cellStyle name="Standard 3 2 2 2 2 3 2 2 2 2 2 3" xfId="4351"/>
    <cellStyle name="Standard 3 2 2 2 2 3 2 2 2 2 2 3 2" xfId="12919"/>
    <cellStyle name="Standard 3 2 2 2 2 3 2 2 2 2 2 3 2 2" xfId="29760"/>
    <cellStyle name="Standard 3 2 2 2 2 3 2 2 2 2 2 3 3" xfId="21469"/>
    <cellStyle name="Standard 3 2 2 2 2 3 2 2 2 2 2 3 4" xfId="38051"/>
    <cellStyle name="Standard 3 2 2 2 2 3 2 2 2 2 2 3 5" xfId="46601"/>
    <cellStyle name="Standard 3 2 2 2 2 3 2 2 2 2 2 4" xfId="10647"/>
    <cellStyle name="Standard 3 2 2 2 2 3 2 2 2 2 2 4 2" xfId="27488"/>
    <cellStyle name="Standard 3 2 2 2 2 3 2 2 2 2 2 5" xfId="19197"/>
    <cellStyle name="Standard 3 2 2 2 2 3 2 2 2 2 2 6" xfId="35779"/>
    <cellStyle name="Standard 3 2 2 2 2 3 2 2 2 2 2 7" xfId="44329"/>
    <cellStyle name="Standard 3 2 2 2 2 3 2 2 2 2 3" xfId="3113"/>
    <cellStyle name="Standard 3 2 2 2 2 3 2 2 2 2 3 2" xfId="4353"/>
    <cellStyle name="Standard 3 2 2 2 2 3 2 2 2 2 3 2 2" xfId="12921"/>
    <cellStyle name="Standard 3 2 2 2 2 3 2 2 2 2 3 2 2 2" xfId="29762"/>
    <cellStyle name="Standard 3 2 2 2 2 3 2 2 2 2 3 2 3" xfId="21471"/>
    <cellStyle name="Standard 3 2 2 2 2 3 2 2 2 2 3 2 4" xfId="38053"/>
    <cellStyle name="Standard 3 2 2 2 2 3 2 2 2 2 3 2 5" xfId="46603"/>
    <cellStyle name="Standard 3 2 2 2 2 3 2 2 2 2 3 3" xfId="11683"/>
    <cellStyle name="Standard 3 2 2 2 2 3 2 2 2 2 3 3 2" xfId="28524"/>
    <cellStyle name="Standard 3 2 2 2 2 3 2 2 2 2 3 4" xfId="20233"/>
    <cellStyle name="Standard 3 2 2 2 2 3 2 2 2 2 3 5" xfId="36815"/>
    <cellStyle name="Standard 3 2 2 2 2 3 2 2 2 2 3 6" xfId="45365"/>
    <cellStyle name="Standard 3 2 2 2 2 3 2 2 2 2 4" xfId="4350"/>
    <cellStyle name="Standard 3 2 2 2 2 3 2 2 2 2 4 2" xfId="12918"/>
    <cellStyle name="Standard 3 2 2 2 2 3 2 2 2 2 4 2 2" xfId="29759"/>
    <cellStyle name="Standard 3 2 2 2 2 3 2 2 2 2 4 3" xfId="21468"/>
    <cellStyle name="Standard 3 2 2 2 2 3 2 2 2 2 4 4" xfId="38050"/>
    <cellStyle name="Standard 3 2 2 2 2 3 2 2 2 2 4 5" xfId="46600"/>
    <cellStyle name="Standard 3 2 2 2 2 3 2 2 2 2 5" xfId="9611"/>
    <cellStyle name="Standard 3 2 2 2 2 3 2 2 2 2 5 2" xfId="26452"/>
    <cellStyle name="Standard 3 2 2 2 2 3 2 2 2 2 6" xfId="18161"/>
    <cellStyle name="Standard 3 2 2 2 2 3 2 2 2 2 7" xfId="34743"/>
    <cellStyle name="Standard 3 2 2 2 2 3 2 2 2 2 8" xfId="43293"/>
    <cellStyle name="Standard 3 2 2 2 2 3 2 2 2 3" xfId="1558"/>
    <cellStyle name="Standard 3 2 2 2 2 3 2 2 2 3 2" xfId="3631"/>
    <cellStyle name="Standard 3 2 2 2 2 3 2 2 2 3 2 2" xfId="4355"/>
    <cellStyle name="Standard 3 2 2 2 2 3 2 2 2 3 2 2 2" xfId="12923"/>
    <cellStyle name="Standard 3 2 2 2 2 3 2 2 2 3 2 2 2 2" xfId="29764"/>
    <cellStyle name="Standard 3 2 2 2 2 3 2 2 2 3 2 2 3" xfId="21473"/>
    <cellStyle name="Standard 3 2 2 2 2 3 2 2 2 3 2 2 4" xfId="38055"/>
    <cellStyle name="Standard 3 2 2 2 2 3 2 2 2 3 2 2 5" xfId="46605"/>
    <cellStyle name="Standard 3 2 2 2 2 3 2 2 2 3 2 3" xfId="12201"/>
    <cellStyle name="Standard 3 2 2 2 2 3 2 2 2 3 2 3 2" xfId="29042"/>
    <cellStyle name="Standard 3 2 2 2 2 3 2 2 2 3 2 4" xfId="20751"/>
    <cellStyle name="Standard 3 2 2 2 2 3 2 2 2 3 2 5" xfId="37333"/>
    <cellStyle name="Standard 3 2 2 2 2 3 2 2 2 3 2 6" xfId="45883"/>
    <cellStyle name="Standard 3 2 2 2 2 3 2 2 2 3 3" xfId="4354"/>
    <cellStyle name="Standard 3 2 2 2 2 3 2 2 2 3 3 2" xfId="12922"/>
    <cellStyle name="Standard 3 2 2 2 2 3 2 2 2 3 3 2 2" xfId="29763"/>
    <cellStyle name="Standard 3 2 2 2 2 3 2 2 2 3 3 3" xfId="21472"/>
    <cellStyle name="Standard 3 2 2 2 2 3 2 2 2 3 3 4" xfId="38054"/>
    <cellStyle name="Standard 3 2 2 2 2 3 2 2 2 3 3 5" xfId="46604"/>
    <cellStyle name="Standard 3 2 2 2 2 3 2 2 2 3 4" xfId="10129"/>
    <cellStyle name="Standard 3 2 2 2 2 3 2 2 2 3 4 2" xfId="26970"/>
    <cellStyle name="Standard 3 2 2 2 2 3 2 2 2 3 5" xfId="18679"/>
    <cellStyle name="Standard 3 2 2 2 2 3 2 2 2 3 6" xfId="35261"/>
    <cellStyle name="Standard 3 2 2 2 2 3 2 2 2 3 7" xfId="43811"/>
    <cellStyle name="Standard 3 2 2 2 2 3 2 2 2 4" xfId="2595"/>
    <cellStyle name="Standard 3 2 2 2 2 3 2 2 2 4 2" xfId="4356"/>
    <cellStyle name="Standard 3 2 2 2 2 3 2 2 2 4 2 2" xfId="12924"/>
    <cellStyle name="Standard 3 2 2 2 2 3 2 2 2 4 2 2 2" xfId="29765"/>
    <cellStyle name="Standard 3 2 2 2 2 3 2 2 2 4 2 3" xfId="21474"/>
    <cellStyle name="Standard 3 2 2 2 2 3 2 2 2 4 2 4" xfId="38056"/>
    <cellStyle name="Standard 3 2 2 2 2 3 2 2 2 4 2 5" xfId="46606"/>
    <cellStyle name="Standard 3 2 2 2 2 3 2 2 2 4 3" xfId="11165"/>
    <cellStyle name="Standard 3 2 2 2 2 3 2 2 2 4 3 2" xfId="28006"/>
    <cellStyle name="Standard 3 2 2 2 2 3 2 2 2 4 4" xfId="19715"/>
    <cellStyle name="Standard 3 2 2 2 2 3 2 2 2 4 5" xfId="36297"/>
    <cellStyle name="Standard 3 2 2 2 2 3 2 2 2 4 6" xfId="44847"/>
    <cellStyle name="Standard 3 2 2 2 2 3 2 2 2 5" xfId="4349"/>
    <cellStyle name="Standard 3 2 2 2 2 3 2 2 2 5 2" xfId="12917"/>
    <cellStyle name="Standard 3 2 2 2 2 3 2 2 2 5 2 2" xfId="29758"/>
    <cellStyle name="Standard 3 2 2 2 2 3 2 2 2 5 3" xfId="21467"/>
    <cellStyle name="Standard 3 2 2 2 2 3 2 2 2 5 4" xfId="38049"/>
    <cellStyle name="Standard 3 2 2 2 2 3 2 2 2 5 5" xfId="46599"/>
    <cellStyle name="Standard 3 2 2 2 2 3 2 2 2 6" xfId="9093"/>
    <cellStyle name="Standard 3 2 2 2 2 3 2 2 2 6 2" xfId="25935"/>
    <cellStyle name="Standard 3 2 2 2 2 3 2 2 2 7" xfId="17643"/>
    <cellStyle name="Standard 3 2 2 2 2 3 2 2 2 8" xfId="34225"/>
    <cellStyle name="Standard 3 2 2 2 2 3 2 2 2 9" xfId="42775"/>
    <cellStyle name="Standard 3 2 2 2 2 3 2 2 3" xfId="781"/>
    <cellStyle name="Standard 3 2 2 2 2 3 2 2 3 2" xfId="1817"/>
    <cellStyle name="Standard 3 2 2 2 2 3 2 2 3 2 2" xfId="3890"/>
    <cellStyle name="Standard 3 2 2 2 2 3 2 2 3 2 2 2" xfId="4359"/>
    <cellStyle name="Standard 3 2 2 2 2 3 2 2 3 2 2 2 2" xfId="12927"/>
    <cellStyle name="Standard 3 2 2 2 2 3 2 2 3 2 2 2 2 2" xfId="29768"/>
    <cellStyle name="Standard 3 2 2 2 2 3 2 2 3 2 2 2 3" xfId="21477"/>
    <cellStyle name="Standard 3 2 2 2 2 3 2 2 3 2 2 2 4" xfId="38059"/>
    <cellStyle name="Standard 3 2 2 2 2 3 2 2 3 2 2 2 5" xfId="46609"/>
    <cellStyle name="Standard 3 2 2 2 2 3 2 2 3 2 2 3" xfId="12460"/>
    <cellStyle name="Standard 3 2 2 2 2 3 2 2 3 2 2 3 2" xfId="29301"/>
    <cellStyle name="Standard 3 2 2 2 2 3 2 2 3 2 2 4" xfId="21010"/>
    <cellStyle name="Standard 3 2 2 2 2 3 2 2 3 2 2 5" xfId="37592"/>
    <cellStyle name="Standard 3 2 2 2 2 3 2 2 3 2 2 6" xfId="46142"/>
    <cellStyle name="Standard 3 2 2 2 2 3 2 2 3 2 3" xfId="4358"/>
    <cellStyle name="Standard 3 2 2 2 2 3 2 2 3 2 3 2" xfId="12926"/>
    <cellStyle name="Standard 3 2 2 2 2 3 2 2 3 2 3 2 2" xfId="29767"/>
    <cellStyle name="Standard 3 2 2 2 2 3 2 2 3 2 3 3" xfId="21476"/>
    <cellStyle name="Standard 3 2 2 2 2 3 2 2 3 2 3 4" xfId="38058"/>
    <cellStyle name="Standard 3 2 2 2 2 3 2 2 3 2 3 5" xfId="46608"/>
    <cellStyle name="Standard 3 2 2 2 2 3 2 2 3 2 4" xfId="10388"/>
    <cellStyle name="Standard 3 2 2 2 2 3 2 2 3 2 4 2" xfId="27229"/>
    <cellStyle name="Standard 3 2 2 2 2 3 2 2 3 2 5" xfId="18938"/>
    <cellStyle name="Standard 3 2 2 2 2 3 2 2 3 2 6" xfId="35520"/>
    <cellStyle name="Standard 3 2 2 2 2 3 2 2 3 2 7" xfId="44070"/>
    <cellStyle name="Standard 3 2 2 2 2 3 2 2 3 3" xfId="2854"/>
    <cellStyle name="Standard 3 2 2 2 2 3 2 2 3 3 2" xfId="4360"/>
    <cellStyle name="Standard 3 2 2 2 2 3 2 2 3 3 2 2" xfId="12928"/>
    <cellStyle name="Standard 3 2 2 2 2 3 2 2 3 3 2 2 2" xfId="29769"/>
    <cellStyle name="Standard 3 2 2 2 2 3 2 2 3 3 2 3" xfId="21478"/>
    <cellStyle name="Standard 3 2 2 2 2 3 2 2 3 3 2 4" xfId="38060"/>
    <cellStyle name="Standard 3 2 2 2 2 3 2 2 3 3 2 5" xfId="46610"/>
    <cellStyle name="Standard 3 2 2 2 2 3 2 2 3 3 3" xfId="11424"/>
    <cellStyle name="Standard 3 2 2 2 2 3 2 2 3 3 3 2" xfId="28265"/>
    <cellStyle name="Standard 3 2 2 2 2 3 2 2 3 3 4" xfId="19974"/>
    <cellStyle name="Standard 3 2 2 2 2 3 2 2 3 3 5" xfId="36556"/>
    <cellStyle name="Standard 3 2 2 2 2 3 2 2 3 3 6" xfId="45106"/>
    <cellStyle name="Standard 3 2 2 2 2 3 2 2 3 4" xfId="4357"/>
    <cellStyle name="Standard 3 2 2 2 2 3 2 2 3 4 2" xfId="12925"/>
    <cellStyle name="Standard 3 2 2 2 2 3 2 2 3 4 2 2" xfId="29766"/>
    <cellStyle name="Standard 3 2 2 2 2 3 2 2 3 4 3" xfId="21475"/>
    <cellStyle name="Standard 3 2 2 2 2 3 2 2 3 4 4" xfId="38057"/>
    <cellStyle name="Standard 3 2 2 2 2 3 2 2 3 4 5" xfId="46607"/>
    <cellStyle name="Standard 3 2 2 2 2 3 2 2 3 5" xfId="9352"/>
    <cellStyle name="Standard 3 2 2 2 2 3 2 2 3 5 2" xfId="26193"/>
    <cellStyle name="Standard 3 2 2 2 2 3 2 2 3 6" xfId="17902"/>
    <cellStyle name="Standard 3 2 2 2 2 3 2 2 3 7" xfId="34484"/>
    <cellStyle name="Standard 3 2 2 2 2 3 2 2 3 8" xfId="43034"/>
    <cellStyle name="Standard 3 2 2 2 2 3 2 2 4" xfId="1299"/>
    <cellStyle name="Standard 3 2 2 2 2 3 2 2 4 2" xfId="3372"/>
    <cellStyle name="Standard 3 2 2 2 2 3 2 2 4 2 2" xfId="4362"/>
    <cellStyle name="Standard 3 2 2 2 2 3 2 2 4 2 2 2" xfId="12930"/>
    <cellStyle name="Standard 3 2 2 2 2 3 2 2 4 2 2 2 2" xfId="29771"/>
    <cellStyle name="Standard 3 2 2 2 2 3 2 2 4 2 2 3" xfId="21480"/>
    <cellStyle name="Standard 3 2 2 2 2 3 2 2 4 2 2 4" xfId="38062"/>
    <cellStyle name="Standard 3 2 2 2 2 3 2 2 4 2 2 5" xfId="46612"/>
    <cellStyle name="Standard 3 2 2 2 2 3 2 2 4 2 3" xfId="11942"/>
    <cellStyle name="Standard 3 2 2 2 2 3 2 2 4 2 3 2" xfId="28783"/>
    <cellStyle name="Standard 3 2 2 2 2 3 2 2 4 2 4" xfId="20492"/>
    <cellStyle name="Standard 3 2 2 2 2 3 2 2 4 2 5" xfId="37074"/>
    <cellStyle name="Standard 3 2 2 2 2 3 2 2 4 2 6" xfId="45624"/>
    <cellStyle name="Standard 3 2 2 2 2 3 2 2 4 3" xfId="4361"/>
    <cellStyle name="Standard 3 2 2 2 2 3 2 2 4 3 2" xfId="12929"/>
    <cellStyle name="Standard 3 2 2 2 2 3 2 2 4 3 2 2" xfId="29770"/>
    <cellStyle name="Standard 3 2 2 2 2 3 2 2 4 3 3" xfId="21479"/>
    <cellStyle name="Standard 3 2 2 2 2 3 2 2 4 3 4" xfId="38061"/>
    <cellStyle name="Standard 3 2 2 2 2 3 2 2 4 3 5" xfId="46611"/>
    <cellStyle name="Standard 3 2 2 2 2 3 2 2 4 4" xfId="9870"/>
    <cellStyle name="Standard 3 2 2 2 2 3 2 2 4 4 2" xfId="26711"/>
    <cellStyle name="Standard 3 2 2 2 2 3 2 2 4 5" xfId="18420"/>
    <cellStyle name="Standard 3 2 2 2 2 3 2 2 4 6" xfId="35002"/>
    <cellStyle name="Standard 3 2 2 2 2 3 2 2 4 7" xfId="43552"/>
    <cellStyle name="Standard 3 2 2 2 2 3 2 2 5" xfId="2336"/>
    <cellStyle name="Standard 3 2 2 2 2 3 2 2 5 2" xfId="4363"/>
    <cellStyle name="Standard 3 2 2 2 2 3 2 2 5 2 2" xfId="12931"/>
    <cellStyle name="Standard 3 2 2 2 2 3 2 2 5 2 2 2" xfId="29772"/>
    <cellStyle name="Standard 3 2 2 2 2 3 2 2 5 2 3" xfId="21481"/>
    <cellStyle name="Standard 3 2 2 2 2 3 2 2 5 2 4" xfId="38063"/>
    <cellStyle name="Standard 3 2 2 2 2 3 2 2 5 2 5" xfId="46613"/>
    <cellStyle name="Standard 3 2 2 2 2 3 2 2 5 3" xfId="10906"/>
    <cellStyle name="Standard 3 2 2 2 2 3 2 2 5 3 2" xfId="27747"/>
    <cellStyle name="Standard 3 2 2 2 2 3 2 2 5 4" xfId="19456"/>
    <cellStyle name="Standard 3 2 2 2 2 3 2 2 5 5" xfId="36038"/>
    <cellStyle name="Standard 3 2 2 2 2 3 2 2 5 6" xfId="44588"/>
    <cellStyle name="Standard 3 2 2 2 2 3 2 2 6" xfId="4348"/>
    <cellStyle name="Standard 3 2 2 2 2 3 2 2 6 2" xfId="12916"/>
    <cellStyle name="Standard 3 2 2 2 2 3 2 2 6 2 2" xfId="29757"/>
    <cellStyle name="Standard 3 2 2 2 2 3 2 2 6 3" xfId="21466"/>
    <cellStyle name="Standard 3 2 2 2 2 3 2 2 6 4" xfId="38048"/>
    <cellStyle name="Standard 3 2 2 2 2 3 2 2 6 5" xfId="46598"/>
    <cellStyle name="Standard 3 2 2 2 2 3 2 2 7" xfId="8574"/>
    <cellStyle name="Standard 3 2 2 2 2 3 2 2 7 2" xfId="17125"/>
    <cellStyle name="Standard 3 2 2 2 2 3 2 2 7 3" xfId="25675"/>
    <cellStyle name="Standard 3 2 2 2 2 3 2 2 7 4" xfId="42257"/>
    <cellStyle name="Standard 3 2 2 2 2 3 2 2 7 5" xfId="50807"/>
    <cellStyle name="Standard 3 2 2 2 2 3 2 2 8" xfId="8834"/>
    <cellStyle name="Standard 3 2 2 2 2 3 2 2 9" xfId="17384"/>
    <cellStyle name="Standard 3 2 2 2 2 3 2 3" xfId="394"/>
    <cellStyle name="Standard 3 2 2 2 2 3 2 3 2" xfId="912"/>
    <cellStyle name="Standard 3 2 2 2 2 3 2 3 2 2" xfId="1948"/>
    <cellStyle name="Standard 3 2 2 2 2 3 2 3 2 2 2" xfId="4021"/>
    <cellStyle name="Standard 3 2 2 2 2 3 2 3 2 2 2 2" xfId="4367"/>
    <cellStyle name="Standard 3 2 2 2 2 3 2 3 2 2 2 2 2" xfId="12935"/>
    <cellStyle name="Standard 3 2 2 2 2 3 2 3 2 2 2 2 2 2" xfId="29776"/>
    <cellStyle name="Standard 3 2 2 2 2 3 2 3 2 2 2 2 3" xfId="21485"/>
    <cellStyle name="Standard 3 2 2 2 2 3 2 3 2 2 2 2 4" xfId="38067"/>
    <cellStyle name="Standard 3 2 2 2 2 3 2 3 2 2 2 2 5" xfId="46617"/>
    <cellStyle name="Standard 3 2 2 2 2 3 2 3 2 2 2 3" xfId="12591"/>
    <cellStyle name="Standard 3 2 2 2 2 3 2 3 2 2 2 3 2" xfId="29432"/>
    <cellStyle name="Standard 3 2 2 2 2 3 2 3 2 2 2 4" xfId="21141"/>
    <cellStyle name="Standard 3 2 2 2 2 3 2 3 2 2 2 5" xfId="37723"/>
    <cellStyle name="Standard 3 2 2 2 2 3 2 3 2 2 2 6" xfId="46273"/>
    <cellStyle name="Standard 3 2 2 2 2 3 2 3 2 2 3" xfId="4366"/>
    <cellStyle name="Standard 3 2 2 2 2 3 2 3 2 2 3 2" xfId="12934"/>
    <cellStyle name="Standard 3 2 2 2 2 3 2 3 2 2 3 2 2" xfId="29775"/>
    <cellStyle name="Standard 3 2 2 2 2 3 2 3 2 2 3 3" xfId="21484"/>
    <cellStyle name="Standard 3 2 2 2 2 3 2 3 2 2 3 4" xfId="38066"/>
    <cellStyle name="Standard 3 2 2 2 2 3 2 3 2 2 3 5" xfId="46616"/>
    <cellStyle name="Standard 3 2 2 2 2 3 2 3 2 2 4" xfId="10519"/>
    <cellStyle name="Standard 3 2 2 2 2 3 2 3 2 2 4 2" xfId="27360"/>
    <cellStyle name="Standard 3 2 2 2 2 3 2 3 2 2 5" xfId="19069"/>
    <cellStyle name="Standard 3 2 2 2 2 3 2 3 2 2 6" xfId="35651"/>
    <cellStyle name="Standard 3 2 2 2 2 3 2 3 2 2 7" xfId="44201"/>
    <cellStyle name="Standard 3 2 2 2 2 3 2 3 2 3" xfId="2985"/>
    <cellStyle name="Standard 3 2 2 2 2 3 2 3 2 3 2" xfId="4368"/>
    <cellStyle name="Standard 3 2 2 2 2 3 2 3 2 3 2 2" xfId="12936"/>
    <cellStyle name="Standard 3 2 2 2 2 3 2 3 2 3 2 2 2" xfId="29777"/>
    <cellStyle name="Standard 3 2 2 2 2 3 2 3 2 3 2 3" xfId="21486"/>
    <cellStyle name="Standard 3 2 2 2 2 3 2 3 2 3 2 4" xfId="38068"/>
    <cellStyle name="Standard 3 2 2 2 2 3 2 3 2 3 2 5" xfId="46618"/>
    <cellStyle name="Standard 3 2 2 2 2 3 2 3 2 3 3" xfId="11555"/>
    <cellStyle name="Standard 3 2 2 2 2 3 2 3 2 3 3 2" xfId="28396"/>
    <cellStyle name="Standard 3 2 2 2 2 3 2 3 2 3 4" xfId="20105"/>
    <cellStyle name="Standard 3 2 2 2 2 3 2 3 2 3 5" xfId="36687"/>
    <cellStyle name="Standard 3 2 2 2 2 3 2 3 2 3 6" xfId="45237"/>
    <cellStyle name="Standard 3 2 2 2 2 3 2 3 2 4" xfId="4365"/>
    <cellStyle name="Standard 3 2 2 2 2 3 2 3 2 4 2" xfId="12933"/>
    <cellStyle name="Standard 3 2 2 2 2 3 2 3 2 4 2 2" xfId="29774"/>
    <cellStyle name="Standard 3 2 2 2 2 3 2 3 2 4 3" xfId="21483"/>
    <cellStyle name="Standard 3 2 2 2 2 3 2 3 2 4 4" xfId="38065"/>
    <cellStyle name="Standard 3 2 2 2 2 3 2 3 2 4 5" xfId="46615"/>
    <cellStyle name="Standard 3 2 2 2 2 3 2 3 2 5" xfId="9483"/>
    <cellStyle name="Standard 3 2 2 2 2 3 2 3 2 5 2" xfId="26324"/>
    <cellStyle name="Standard 3 2 2 2 2 3 2 3 2 6" xfId="18033"/>
    <cellStyle name="Standard 3 2 2 2 2 3 2 3 2 7" xfId="34615"/>
    <cellStyle name="Standard 3 2 2 2 2 3 2 3 2 8" xfId="43165"/>
    <cellStyle name="Standard 3 2 2 2 2 3 2 3 3" xfId="1430"/>
    <cellStyle name="Standard 3 2 2 2 2 3 2 3 3 2" xfId="3503"/>
    <cellStyle name="Standard 3 2 2 2 2 3 2 3 3 2 2" xfId="4370"/>
    <cellStyle name="Standard 3 2 2 2 2 3 2 3 3 2 2 2" xfId="12938"/>
    <cellStyle name="Standard 3 2 2 2 2 3 2 3 3 2 2 2 2" xfId="29779"/>
    <cellStyle name="Standard 3 2 2 2 2 3 2 3 3 2 2 3" xfId="21488"/>
    <cellStyle name="Standard 3 2 2 2 2 3 2 3 3 2 2 4" xfId="38070"/>
    <cellStyle name="Standard 3 2 2 2 2 3 2 3 3 2 2 5" xfId="46620"/>
    <cellStyle name="Standard 3 2 2 2 2 3 2 3 3 2 3" xfId="12073"/>
    <cellStyle name="Standard 3 2 2 2 2 3 2 3 3 2 3 2" xfId="28914"/>
    <cellStyle name="Standard 3 2 2 2 2 3 2 3 3 2 4" xfId="20623"/>
    <cellStyle name="Standard 3 2 2 2 2 3 2 3 3 2 5" xfId="37205"/>
    <cellStyle name="Standard 3 2 2 2 2 3 2 3 3 2 6" xfId="45755"/>
    <cellStyle name="Standard 3 2 2 2 2 3 2 3 3 3" xfId="4369"/>
    <cellStyle name="Standard 3 2 2 2 2 3 2 3 3 3 2" xfId="12937"/>
    <cellStyle name="Standard 3 2 2 2 2 3 2 3 3 3 2 2" xfId="29778"/>
    <cellStyle name="Standard 3 2 2 2 2 3 2 3 3 3 3" xfId="21487"/>
    <cellStyle name="Standard 3 2 2 2 2 3 2 3 3 3 4" xfId="38069"/>
    <cellStyle name="Standard 3 2 2 2 2 3 2 3 3 3 5" xfId="46619"/>
    <cellStyle name="Standard 3 2 2 2 2 3 2 3 3 4" xfId="10001"/>
    <cellStyle name="Standard 3 2 2 2 2 3 2 3 3 4 2" xfId="26842"/>
    <cellStyle name="Standard 3 2 2 2 2 3 2 3 3 5" xfId="18551"/>
    <cellStyle name="Standard 3 2 2 2 2 3 2 3 3 6" xfId="35133"/>
    <cellStyle name="Standard 3 2 2 2 2 3 2 3 3 7" xfId="43683"/>
    <cellStyle name="Standard 3 2 2 2 2 3 2 3 4" xfId="2467"/>
    <cellStyle name="Standard 3 2 2 2 2 3 2 3 4 2" xfId="4371"/>
    <cellStyle name="Standard 3 2 2 2 2 3 2 3 4 2 2" xfId="12939"/>
    <cellStyle name="Standard 3 2 2 2 2 3 2 3 4 2 2 2" xfId="29780"/>
    <cellStyle name="Standard 3 2 2 2 2 3 2 3 4 2 3" xfId="21489"/>
    <cellStyle name="Standard 3 2 2 2 2 3 2 3 4 2 4" xfId="38071"/>
    <cellStyle name="Standard 3 2 2 2 2 3 2 3 4 2 5" xfId="46621"/>
    <cellStyle name="Standard 3 2 2 2 2 3 2 3 4 3" xfId="11037"/>
    <cellStyle name="Standard 3 2 2 2 2 3 2 3 4 3 2" xfId="27878"/>
    <cellStyle name="Standard 3 2 2 2 2 3 2 3 4 4" xfId="19587"/>
    <cellStyle name="Standard 3 2 2 2 2 3 2 3 4 5" xfId="36169"/>
    <cellStyle name="Standard 3 2 2 2 2 3 2 3 4 6" xfId="44719"/>
    <cellStyle name="Standard 3 2 2 2 2 3 2 3 5" xfId="4364"/>
    <cellStyle name="Standard 3 2 2 2 2 3 2 3 5 2" xfId="12932"/>
    <cellStyle name="Standard 3 2 2 2 2 3 2 3 5 2 2" xfId="29773"/>
    <cellStyle name="Standard 3 2 2 2 2 3 2 3 5 3" xfId="21482"/>
    <cellStyle name="Standard 3 2 2 2 2 3 2 3 5 4" xfId="38064"/>
    <cellStyle name="Standard 3 2 2 2 2 3 2 3 5 5" xfId="46614"/>
    <cellStyle name="Standard 3 2 2 2 2 3 2 3 6" xfId="8965"/>
    <cellStyle name="Standard 3 2 2 2 2 3 2 3 6 2" xfId="25807"/>
    <cellStyle name="Standard 3 2 2 2 2 3 2 3 7" xfId="17515"/>
    <cellStyle name="Standard 3 2 2 2 2 3 2 3 8" xfId="34097"/>
    <cellStyle name="Standard 3 2 2 2 2 3 2 3 9" xfId="42647"/>
    <cellStyle name="Standard 3 2 2 2 2 3 2 4" xfId="653"/>
    <cellStyle name="Standard 3 2 2 2 2 3 2 4 2" xfId="1689"/>
    <cellStyle name="Standard 3 2 2 2 2 3 2 4 2 2" xfId="3762"/>
    <cellStyle name="Standard 3 2 2 2 2 3 2 4 2 2 2" xfId="4374"/>
    <cellStyle name="Standard 3 2 2 2 2 3 2 4 2 2 2 2" xfId="12942"/>
    <cellStyle name="Standard 3 2 2 2 2 3 2 4 2 2 2 2 2" xfId="29783"/>
    <cellStyle name="Standard 3 2 2 2 2 3 2 4 2 2 2 3" xfId="21492"/>
    <cellStyle name="Standard 3 2 2 2 2 3 2 4 2 2 2 4" xfId="38074"/>
    <cellStyle name="Standard 3 2 2 2 2 3 2 4 2 2 2 5" xfId="46624"/>
    <cellStyle name="Standard 3 2 2 2 2 3 2 4 2 2 3" xfId="12332"/>
    <cellStyle name="Standard 3 2 2 2 2 3 2 4 2 2 3 2" xfId="29173"/>
    <cellStyle name="Standard 3 2 2 2 2 3 2 4 2 2 4" xfId="20882"/>
    <cellStyle name="Standard 3 2 2 2 2 3 2 4 2 2 5" xfId="37464"/>
    <cellStyle name="Standard 3 2 2 2 2 3 2 4 2 2 6" xfId="46014"/>
    <cellStyle name="Standard 3 2 2 2 2 3 2 4 2 3" xfId="4373"/>
    <cellStyle name="Standard 3 2 2 2 2 3 2 4 2 3 2" xfId="12941"/>
    <cellStyle name="Standard 3 2 2 2 2 3 2 4 2 3 2 2" xfId="29782"/>
    <cellStyle name="Standard 3 2 2 2 2 3 2 4 2 3 3" xfId="21491"/>
    <cellStyle name="Standard 3 2 2 2 2 3 2 4 2 3 4" xfId="38073"/>
    <cellStyle name="Standard 3 2 2 2 2 3 2 4 2 3 5" xfId="46623"/>
    <cellStyle name="Standard 3 2 2 2 2 3 2 4 2 4" xfId="10260"/>
    <cellStyle name="Standard 3 2 2 2 2 3 2 4 2 4 2" xfId="27101"/>
    <cellStyle name="Standard 3 2 2 2 2 3 2 4 2 5" xfId="18810"/>
    <cellStyle name="Standard 3 2 2 2 2 3 2 4 2 6" xfId="35392"/>
    <cellStyle name="Standard 3 2 2 2 2 3 2 4 2 7" xfId="43942"/>
    <cellStyle name="Standard 3 2 2 2 2 3 2 4 3" xfId="2726"/>
    <cellStyle name="Standard 3 2 2 2 2 3 2 4 3 2" xfId="4375"/>
    <cellStyle name="Standard 3 2 2 2 2 3 2 4 3 2 2" xfId="12943"/>
    <cellStyle name="Standard 3 2 2 2 2 3 2 4 3 2 2 2" xfId="29784"/>
    <cellStyle name="Standard 3 2 2 2 2 3 2 4 3 2 3" xfId="21493"/>
    <cellStyle name="Standard 3 2 2 2 2 3 2 4 3 2 4" xfId="38075"/>
    <cellStyle name="Standard 3 2 2 2 2 3 2 4 3 2 5" xfId="46625"/>
    <cellStyle name="Standard 3 2 2 2 2 3 2 4 3 3" xfId="11296"/>
    <cellStyle name="Standard 3 2 2 2 2 3 2 4 3 3 2" xfId="28137"/>
    <cellStyle name="Standard 3 2 2 2 2 3 2 4 3 4" xfId="19846"/>
    <cellStyle name="Standard 3 2 2 2 2 3 2 4 3 5" xfId="36428"/>
    <cellStyle name="Standard 3 2 2 2 2 3 2 4 3 6" xfId="44978"/>
    <cellStyle name="Standard 3 2 2 2 2 3 2 4 4" xfId="4372"/>
    <cellStyle name="Standard 3 2 2 2 2 3 2 4 4 2" xfId="12940"/>
    <cellStyle name="Standard 3 2 2 2 2 3 2 4 4 2 2" xfId="29781"/>
    <cellStyle name="Standard 3 2 2 2 2 3 2 4 4 3" xfId="21490"/>
    <cellStyle name="Standard 3 2 2 2 2 3 2 4 4 4" xfId="38072"/>
    <cellStyle name="Standard 3 2 2 2 2 3 2 4 4 5" xfId="46622"/>
    <cellStyle name="Standard 3 2 2 2 2 3 2 4 5" xfId="9224"/>
    <cellStyle name="Standard 3 2 2 2 2 3 2 4 5 2" xfId="26065"/>
    <cellStyle name="Standard 3 2 2 2 2 3 2 4 6" xfId="17774"/>
    <cellStyle name="Standard 3 2 2 2 2 3 2 4 7" xfId="34356"/>
    <cellStyle name="Standard 3 2 2 2 2 3 2 4 8" xfId="42906"/>
    <cellStyle name="Standard 3 2 2 2 2 3 2 5" xfId="1171"/>
    <cellStyle name="Standard 3 2 2 2 2 3 2 5 2" xfId="3244"/>
    <cellStyle name="Standard 3 2 2 2 2 3 2 5 2 2" xfId="4377"/>
    <cellStyle name="Standard 3 2 2 2 2 3 2 5 2 2 2" xfId="12945"/>
    <cellStyle name="Standard 3 2 2 2 2 3 2 5 2 2 2 2" xfId="29786"/>
    <cellStyle name="Standard 3 2 2 2 2 3 2 5 2 2 3" xfId="21495"/>
    <cellStyle name="Standard 3 2 2 2 2 3 2 5 2 2 4" xfId="38077"/>
    <cellStyle name="Standard 3 2 2 2 2 3 2 5 2 2 5" xfId="46627"/>
    <cellStyle name="Standard 3 2 2 2 2 3 2 5 2 3" xfId="11814"/>
    <cellStyle name="Standard 3 2 2 2 2 3 2 5 2 3 2" xfId="28655"/>
    <cellStyle name="Standard 3 2 2 2 2 3 2 5 2 4" xfId="20364"/>
    <cellStyle name="Standard 3 2 2 2 2 3 2 5 2 5" xfId="36946"/>
    <cellStyle name="Standard 3 2 2 2 2 3 2 5 2 6" xfId="45496"/>
    <cellStyle name="Standard 3 2 2 2 2 3 2 5 3" xfId="4376"/>
    <cellStyle name="Standard 3 2 2 2 2 3 2 5 3 2" xfId="12944"/>
    <cellStyle name="Standard 3 2 2 2 2 3 2 5 3 2 2" xfId="29785"/>
    <cellStyle name="Standard 3 2 2 2 2 3 2 5 3 3" xfId="21494"/>
    <cellStyle name="Standard 3 2 2 2 2 3 2 5 3 4" xfId="38076"/>
    <cellStyle name="Standard 3 2 2 2 2 3 2 5 3 5" xfId="46626"/>
    <cellStyle name="Standard 3 2 2 2 2 3 2 5 4" xfId="9742"/>
    <cellStyle name="Standard 3 2 2 2 2 3 2 5 4 2" xfId="26583"/>
    <cellStyle name="Standard 3 2 2 2 2 3 2 5 5" xfId="18292"/>
    <cellStyle name="Standard 3 2 2 2 2 3 2 5 6" xfId="34874"/>
    <cellStyle name="Standard 3 2 2 2 2 3 2 5 7" xfId="43424"/>
    <cellStyle name="Standard 3 2 2 2 2 3 2 6" xfId="2208"/>
    <cellStyle name="Standard 3 2 2 2 2 3 2 6 2" xfId="4378"/>
    <cellStyle name="Standard 3 2 2 2 2 3 2 6 2 2" xfId="12946"/>
    <cellStyle name="Standard 3 2 2 2 2 3 2 6 2 2 2" xfId="29787"/>
    <cellStyle name="Standard 3 2 2 2 2 3 2 6 2 3" xfId="21496"/>
    <cellStyle name="Standard 3 2 2 2 2 3 2 6 2 4" xfId="38078"/>
    <cellStyle name="Standard 3 2 2 2 2 3 2 6 2 5" xfId="46628"/>
    <cellStyle name="Standard 3 2 2 2 2 3 2 6 3" xfId="10778"/>
    <cellStyle name="Standard 3 2 2 2 2 3 2 6 3 2" xfId="27619"/>
    <cellStyle name="Standard 3 2 2 2 2 3 2 6 4" xfId="19328"/>
    <cellStyle name="Standard 3 2 2 2 2 3 2 6 5" xfId="35910"/>
    <cellStyle name="Standard 3 2 2 2 2 3 2 6 6" xfId="44460"/>
    <cellStyle name="Standard 3 2 2 2 2 3 2 7" xfId="4347"/>
    <cellStyle name="Standard 3 2 2 2 2 3 2 7 2" xfId="12915"/>
    <cellStyle name="Standard 3 2 2 2 2 3 2 7 2 2" xfId="29756"/>
    <cellStyle name="Standard 3 2 2 2 2 3 2 7 3" xfId="21465"/>
    <cellStyle name="Standard 3 2 2 2 2 3 2 7 4" xfId="38047"/>
    <cellStyle name="Standard 3 2 2 2 2 3 2 7 5" xfId="46597"/>
    <cellStyle name="Standard 3 2 2 2 2 3 2 8" xfId="8446"/>
    <cellStyle name="Standard 3 2 2 2 2 3 2 8 2" xfId="16997"/>
    <cellStyle name="Standard 3 2 2 2 2 3 2 8 3" xfId="25547"/>
    <cellStyle name="Standard 3 2 2 2 2 3 2 8 4" xfId="42129"/>
    <cellStyle name="Standard 3 2 2 2 2 3 2 8 5" xfId="50679"/>
    <cellStyle name="Standard 3 2 2 2 2 3 2 9" xfId="8706"/>
    <cellStyle name="Standard 3 2 2 2 2 3 3" xfId="194"/>
    <cellStyle name="Standard 3 2 2 2 2 3 3 10" xfId="33902"/>
    <cellStyle name="Standard 3 2 2 2 2 3 3 11" xfId="42452"/>
    <cellStyle name="Standard 3 2 2 2 2 3 3 2" xfId="458"/>
    <cellStyle name="Standard 3 2 2 2 2 3 3 2 2" xfId="976"/>
    <cellStyle name="Standard 3 2 2 2 2 3 3 2 2 2" xfId="2012"/>
    <cellStyle name="Standard 3 2 2 2 2 3 3 2 2 2 2" xfId="4085"/>
    <cellStyle name="Standard 3 2 2 2 2 3 3 2 2 2 2 2" xfId="4383"/>
    <cellStyle name="Standard 3 2 2 2 2 3 3 2 2 2 2 2 2" xfId="12951"/>
    <cellStyle name="Standard 3 2 2 2 2 3 3 2 2 2 2 2 2 2" xfId="29792"/>
    <cellStyle name="Standard 3 2 2 2 2 3 3 2 2 2 2 2 3" xfId="21501"/>
    <cellStyle name="Standard 3 2 2 2 2 3 3 2 2 2 2 2 4" xfId="38083"/>
    <cellStyle name="Standard 3 2 2 2 2 3 3 2 2 2 2 2 5" xfId="46633"/>
    <cellStyle name="Standard 3 2 2 2 2 3 3 2 2 2 2 3" xfId="12655"/>
    <cellStyle name="Standard 3 2 2 2 2 3 3 2 2 2 2 3 2" xfId="29496"/>
    <cellStyle name="Standard 3 2 2 2 2 3 3 2 2 2 2 4" xfId="21205"/>
    <cellStyle name="Standard 3 2 2 2 2 3 3 2 2 2 2 5" xfId="37787"/>
    <cellStyle name="Standard 3 2 2 2 2 3 3 2 2 2 2 6" xfId="46337"/>
    <cellStyle name="Standard 3 2 2 2 2 3 3 2 2 2 3" xfId="4382"/>
    <cellStyle name="Standard 3 2 2 2 2 3 3 2 2 2 3 2" xfId="12950"/>
    <cellStyle name="Standard 3 2 2 2 2 3 3 2 2 2 3 2 2" xfId="29791"/>
    <cellStyle name="Standard 3 2 2 2 2 3 3 2 2 2 3 3" xfId="21500"/>
    <cellStyle name="Standard 3 2 2 2 2 3 3 2 2 2 3 4" xfId="38082"/>
    <cellStyle name="Standard 3 2 2 2 2 3 3 2 2 2 3 5" xfId="46632"/>
    <cellStyle name="Standard 3 2 2 2 2 3 3 2 2 2 4" xfId="10583"/>
    <cellStyle name="Standard 3 2 2 2 2 3 3 2 2 2 4 2" xfId="27424"/>
    <cellStyle name="Standard 3 2 2 2 2 3 3 2 2 2 5" xfId="19133"/>
    <cellStyle name="Standard 3 2 2 2 2 3 3 2 2 2 6" xfId="35715"/>
    <cellStyle name="Standard 3 2 2 2 2 3 3 2 2 2 7" xfId="44265"/>
    <cellStyle name="Standard 3 2 2 2 2 3 3 2 2 3" xfId="3049"/>
    <cellStyle name="Standard 3 2 2 2 2 3 3 2 2 3 2" xfId="4384"/>
    <cellStyle name="Standard 3 2 2 2 2 3 3 2 2 3 2 2" xfId="12952"/>
    <cellStyle name="Standard 3 2 2 2 2 3 3 2 2 3 2 2 2" xfId="29793"/>
    <cellStyle name="Standard 3 2 2 2 2 3 3 2 2 3 2 3" xfId="21502"/>
    <cellStyle name="Standard 3 2 2 2 2 3 3 2 2 3 2 4" xfId="38084"/>
    <cellStyle name="Standard 3 2 2 2 2 3 3 2 2 3 2 5" xfId="46634"/>
    <cellStyle name="Standard 3 2 2 2 2 3 3 2 2 3 3" xfId="11619"/>
    <cellStyle name="Standard 3 2 2 2 2 3 3 2 2 3 3 2" xfId="28460"/>
    <cellStyle name="Standard 3 2 2 2 2 3 3 2 2 3 4" xfId="20169"/>
    <cellStyle name="Standard 3 2 2 2 2 3 3 2 2 3 5" xfId="36751"/>
    <cellStyle name="Standard 3 2 2 2 2 3 3 2 2 3 6" xfId="45301"/>
    <cellStyle name="Standard 3 2 2 2 2 3 3 2 2 4" xfId="4381"/>
    <cellStyle name="Standard 3 2 2 2 2 3 3 2 2 4 2" xfId="12949"/>
    <cellStyle name="Standard 3 2 2 2 2 3 3 2 2 4 2 2" xfId="29790"/>
    <cellStyle name="Standard 3 2 2 2 2 3 3 2 2 4 3" xfId="21499"/>
    <cellStyle name="Standard 3 2 2 2 2 3 3 2 2 4 4" xfId="38081"/>
    <cellStyle name="Standard 3 2 2 2 2 3 3 2 2 4 5" xfId="46631"/>
    <cellStyle name="Standard 3 2 2 2 2 3 3 2 2 5" xfId="9547"/>
    <cellStyle name="Standard 3 2 2 2 2 3 3 2 2 5 2" xfId="26388"/>
    <cellStyle name="Standard 3 2 2 2 2 3 3 2 2 6" xfId="18097"/>
    <cellStyle name="Standard 3 2 2 2 2 3 3 2 2 7" xfId="34679"/>
    <cellStyle name="Standard 3 2 2 2 2 3 3 2 2 8" xfId="43229"/>
    <cellStyle name="Standard 3 2 2 2 2 3 3 2 3" xfId="1494"/>
    <cellStyle name="Standard 3 2 2 2 2 3 3 2 3 2" xfId="3567"/>
    <cellStyle name="Standard 3 2 2 2 2 3 3 2 3 2 2" xfId="4386"/>
    <cellStyle name="Standard 3 2 2 2 2 3 3 2 3 2 2 2" xfId="12954"/>
    <cellStyle name="Standard 3 2 2 2 2 3 3 2 3 2 2 2 2" xfId="29795"/>
    <cellStyle name="Standard 3 2 2 2 2 3 3 2 3 2 2 3" xfId="21504"/>
    <cellStyle name="Standard 3 2 2 2 2 3 3 2 3 2 2 4" xfId="38086"/>
    <cellStyle name="Standard 3 2 2 2 2 3 3 2 3 2 2 5" xfId="46636"/>
    <cellStyle name="Standard 3 2 2 2 2 3 3 2 3 2 3" xfId="12137"/>
    <cellStyle name="Standard 3 2 2 2 2 3 3 2 3 2 3 2" xfId="28978"/>
    <cellStyle name="Standard 3 2 2 2 2 3 3 2 3 2 4" xfId="20687"/>
    <cellStyle name="Standard 3 2 2 2 2 3 3 2 3 2 5" xfId="37269"/>
    <cellStyle name="Standard 3 2 2 2 2 3 3 2 3 2 6" xfId="45819"/>
    <cellStyle name="Standard 3 2 2 2 2 3 3 2 3 3" xfId="4385"/>
    <cellStyle name="Standard 3 2 2 2 2 3 3 2 3 3 2" xfId="12953"/>
    <cellStyle name="Standard 3 2 2 2 2 3 3 2 3 3 2 2" xfId="29794"/>
    <cellStyle name="Standard 3 2 2 2 2 3 3 2 3 3 3" xfId="21503"/>
    <cellStyle name="Standard 3 2 2 2 2 3 3 2 3 3 4" xfId="38085"/>
    <cellStyle name="Standard 3 2 2 2 2 3 3 2 3 3 5" xfId="46635"/>
    <cellStyle name="Standard 3 2 2 2 2 3 3 2 3 4" xfId="10065"/>
    <cellStyle name="Standard 3 2 2 2 2 3 3 2 3 4 2" xfId="26906"/>
    <cellStyle name="Standard 3 2 2 2 2 3 3 2 3 5" xfId="18615"/>
    <cellStyle name="Standard 3 2 2 2 2 3 3 2 3 6" xfId="35197"/>
    <cellStyle name="Standard 3 2 2 2 2 3 3 2 3 7" xfId="43747"/>
    <cellStyle name="Standard 3 2 2 2 2 3 3 2 4" xfId="2531"/>
    <cellStyle name="Standard 3 2 2 2 2 3 3 2 4 2" xfId="4387"/>
    <cellStyle name="Standard 3 2 2 2 2 3 3 2 4 2 2" xfId="12955"/>
    <cellStyle name="Standard 3 2 2 2 2 3 3 2 4 2 2 2" xfId="29796"/>
    <cellStyle name="Standard 3 2 2 2 2 3 3 2 4 2 3" xfId="21505"/>
    <cellStyle name="Standard 3 2 2 2 2 3 3 2 4 2 4" xfId="38087"/>
    <cellStyle name="Standard 3 2 2 2 2 3 3 2 4 2 5" xfId="46637"/>
    <cellStyle name="Standard 3 2 2 2 2 3 3 2 4 3" xfId="11101"/>
    <cellStyle name="Standard 3 2 2 2 2 3 3 2 4 3 2" xfId="27942"/>
    <cellStyle name="Standard 3 2 2 2 2 3 3 2 4 4" xfId="19651"/>
    <cellStyle name="Standard 3 2 2 2 2 3 3 2 4 5" xfId="36233"/>
    <cellStyle name="Standard 3 2 2 2 2 3 3 2 4 6" xfId="44783"/>
    <cellStyle name="Standard 3 2 2 2 2 3 3 2 5" xfId="4380"/>
    <cellStyle name="Standard 3 2 2 2 2 3 3 2 5 2" xfId="12948"/>
    <cellStyle name="Standard 3 2 2 2 2 3 3 2 5 2 2" xfId="29789"/>
    <cellStyle name="Standard 3 2 2 2 2 3 3 2 5 3" xfId="21498"/>
    <cellStyle name="Standard 3 2 2 2 2 3 3 2 5 4" xfId="38080"/>
    <cellStyle name="Standard 3 2 2 2 2 3 3 2 5 5" xfId="46630"/>
    <cellStyle name="Standard 3 2 2 2 2 3 3 2 6" xfId="9029"/>
    <cellStyle name="Standard 3 2 2 2 2 3 3 2 6 2" xfId="25871"/>
    <cellStyle name="Standard 3 2 2 2 2 3 3 2 7" xfId="17579"/>
    <cellStyle name="Standard 3 2 2 2 2 3 3 2 8" xfId="34161"/>
    <cellStyle name="Standard 3 2 2 2 2 3 3 2 9" xfId="42711"/>
    <cellStyle name="Standard 3 2 2 2 2 3 3 3" xfId="717"/>
    <cellStyle name="Standard 3 2 2 2 2 3 3 3 2" xfId="1753"/>
    <cellStyle name="Standard 3 2 2 2 2 3 3 3 2 2" xfId="3826"/>
    <cellStyle name="Standard 3 2 2 2 2 3 3 3 2 2 2" xfId="4390"/>
    <cellStyle name="Standard 3 2 2 2 2 3 3 3 2 2 2 2" xfId="12958"/>
    <cellStyle name="Standard 3 2 2 2 2 3 3 3 2 2 2 2 2" xfId="29799"/>
    <cellStyle name="Standard 3 2 2 2 2 3 3 3 2 2 2 3" xfId="21508"/>
    <cellStyle name="Standard 3 2 2 2 2 3 3 3 2 2 2 4" xfId="38090"/>
    <cellStyle name="Standard 3 2 2 2 2 3 3 3 2 2 2 5" xfId="46640"/>
    <cellStyle name="Standard 3 2 2 2 2 3 3 3 2 2 3" xfId="12396"/>
    <cellStyle name="Standard 3 2 2 2 2 3 3 3 2 2 3 2" xfId="29237"/>
    <cellStyle name="Standard 3 2 2 2 2 3 3 3 2 2 4" xfId="20946"/>
    <cellStyle name="Standard 3 2 2 2 2 3 3 3 2 2 5" xfId="37528"/>
    <cellStyle name="Standard 3 2 2 2 2 3 3 3 2 2 6" xfId="46078"/>
    <cellStyle name="Standard 3 2 2 2 2 3 3 3 2 3" xfId="4389"/>
    <cellStyle name="Standard 3 2 2 2 2 3 3 3 2 3 2" xfId="12957"/>
    <cellStyle name="Standard 3 2 2 2 2 3 3 3 2 3 2 2" xfId="29798"/>
    <cellStyle name="Standard 3 2 2 2 2 3 3 3 2 3 3" xfId="21507"/>
    <cellStyle name="Standard 3 2 2 2 2 3 3 3 2 3 4" xfId="38089"/>
    <cellStyle name="Standard 3 2 2 2 2 3 3 3 2 3 5" xfId="46639"/>
    <cellStyle name="Standard 3 2 2 2 2 3 3 3 2 4" xfId="10324"/>
    <cellStyle name="Standard 3 2 2 2 2 3 3 3 2 4 2" xfId="27165"/>
    <cellStyle name="Standard 3 2 2 2 2 3 3 3 2 5" xfId="18874"/>
    <cellStyle name="Standard 3 2 2 2 2 3 3 3 2 6" xfId="35456"/>
    <cellStyle name="Standard 3 2 2 2 2 3 3 3 2 7" xfId="44006"/>
    <cellStyle name="Standard 3 2 2 2 2 3 3 3 3" xfId="2790"/>
    <cellStyle name="Standard 3 2 2 2 2 3 3 3 3 2" xfId="4391"/>
    <cellStyle name="Standard 3 2 2 2 2 3 3 3 3 2 2" xfId="12959"/>
    <cellStyle name="Standard 3 2 2 2 2 3 3 3 3 2 2 2" xfId="29800"/>
    <cellStyle name="Standard 3 2 2 2 2 3 3 3 3 2 3" xfId="21509"/>
    <cellStyle name="Standard 3 2 2 2 2 3 3 3 3 2 4" xfId="38091"/>
    <cellStyle name="Standard 3 2 2 2 2 3 3 3 3 2 5" xfId="46641"/>
    <cellStyle name="Standard 3 2 2 2 2 3 3 3 3 3" xfId="11360"/>
    <cellStyle name="Standard 3 2 2 2 2 3 3 3 3 3 2" xfId="28201"/>
    <cellStyle name="Standard 3 2 2 2 2 3 3 3 3 4" xfId="19910"/>
    <cellStyle name="Standard 3 2 2 2 2 3 3 3 3 5" xfId="36492"/>
    <cellStyle name="Standard 3 2 2 2 2 3 3 3 3 6" xfId="45042"/>
    <cellStyle name="Standard 3 2 2 2 2 3 3 3 4" xfId="4388"/>
    <cellStyle name="Standard 3 2 2 2 2 3 3 3 4 2" xfId="12956"/>
    <cellStyle name="Standard 3 2 2 2 2 3 3 3 4 2 2" xfId="29797"/>
    <cellStyle name="Standard 3 2 2 2 2 3 3 3 4 3" xfId="21506"/>
    <cellStyle name="Standard 3 2 2 2 2 3 3 3 4 4" xfId="38088"/>
    <cellStyle name="Standard 3 2 2 2 2 3 3 3 4 5" xfId="46638"/>
    <cellStyle name="Standard 3 2 2 2 2 3 3 3 5" xfId="9288"/>
    <cellStyle name="Standard 3 2 2 2 2 3 3 3 5 2" xfId="26129"/>
    <cellStyle name="Standard 3 2 2 2 2 3 3 3 6" xfId="17838"/>
    <cellStyle name="Standard 3 2 2 2 2 3 3 3 7" xfId="34420"/>
    <cellStyle name="Standard 3 2 2 2 2 3 3 3 8" xfId="42970"/>
    <cellStyle name="Standard 3 2 2 2 2 3 3 4" xfId="1235"/>
    <cellStyle name="Standard 3 2 2 2 2 3 3 4 2" xfId="3308"/>
    <cellStyle name="Standard 3 2 2 2 2 3 3 4 2 2" xfId="4393"/>
    <cellStyle name="Standard 3 2 2 2 2 3 3 4 2 2 2" xfId="12961"/>
    <cellStyle name="Standard 3 2 2 2 2 3 3 4 2 2 2 2" xfId="29802"/>
    <cellStyle name="Standard 3 2 2 2 2 3 3 4 2 2 3" xfId="21511"/>
    <cellStyle name="Standard 3 2 2 2 2 3 3 4 2 2 4" xfId="38093"/>
    <cellStyle name="Standard 3 2 2 2 2 3 3 4 2 2 5" xfId="46643"/>
    <cellStyle name="Standard 3 2 2 2 2 3 3 4 2 3" xfId="11878"/>
    <cellStyle name="Standard 3 2 2 2 2 3 3 4 2 3 2" xfId="28719"/>
    <cellStyle name="Standard 3 2 2 2 2 3 3 4 2 4" xfId="20428"/>
    <cellStyle name="Standard 3 2 2 2 2 3 3 4 2 5" xfId="37010"/>
    <cellStyle name="Standard 3 2 2 2 2 3 3 4 2 6" xfId="45560"/>
    <cellStyle name="Standard 3 2 2 2 2 3 3 4 3" xfId="4392"/>
    <cellStyle name="Standard 3 2 2 2 2 3 3 4 3 2" xfId="12960"/>
    <cellStyle name="Standard 3 2 2 2 2 3 3 4 3 2 2" xfId="29801"/>
    <cellStyle name="Standard 3 2 2 2 2 3 3 4 3 3" xfId="21510"/>
    <cellStyle name="Standard 3 2 2 2 2 3 3 4 3 4" xfId="38092"/>
    <cellStyle name="Standard 3 2 2 2 2 3 3 4 3 5" xfId="46642"/>
    <cellStyle name="Standard 3 2 2 2 2 3 3 4 4" xfId="9806"/>
    <cellStyle name="Standard 3 2 2 2 2 3 3 4 4 2" xfId="26647"/>
    <cellStyle name="Standard 3 2 2 2 2 3 3 4 5" xfId="18356"/>
    <cellStyle name="Standard 3 2 2 2 2 3 3 4 6" xfId="34938"/>
    <cellStyle name="Standard 3 2 2 2 2 3 3 4 7" xfId="43488"/>
    <cellStyle name="Standard 3 2 2 2 2 3 3 5" xfId="2272"/>
    <cellStyle name="Standard 3 2 2 2 2 3 3 5 2" xfId="4394"/>
    <cellStyle name="Standard 3 2 2 2 2 3 3 5 2 2" xfId="12962"/>
    <cellStyle name="Standard 3 2 2 2 2 3 3 5 2 2 2" xfId="29803"/>
    <cellStyle name="Standard 3 2 2 2 2 3 3 5 2 3" xfId="21512"/>
    <cellStyle name="Standard 3 2 2 2 2 3 3 5 2 4" xfId="38094"/>
    <cellStyle name="Standard 3 2 2 2 2 3 3 5 2 5" xfId="46644"/>
    <cellStyle name="Standard 3 2 2 2 2 3 3 5 3" xfId="10842"/>
    <cellStyle name="Standard 3 2 2 2 2 3 3 5 3 2" xfId="27683"/>
    <cellStyle name="Standard 3 2 2 2 2 3 3 5 4" xfId="19392"/>
    <cellStyle name="Standard 3 2 2 2 2 3 3 5 5" xfId="35974"/>
    <cellStyle name="Standard 3 2 2 2 2 3 3 5 6" xfId="44524"/>
    <cellStyle name="Standard 3 2 2 2 2 3 3 6" xfId="4379"/>
    <cellStyle name="Standard 3 2 2 2 2 3 3 6 2" xfId="12947"/>
    <cellStyle name="Standard 3 2 2 2 2 3 3 6 2 2" xfId="29788"/>
    <cellStyle name="Standard 3 2 2 2 2 3 3 6 3" xfId="21497"/>
    <cellStyle name="Standard 3 2 2 2 2 3 3 6 4" xfId="38079"/>
    <cellStyle name="Standard 3 2 2 2 2 3 3 6 5" xfId="46629"/>
    <cellStyle name="Standard 3 2 2 2 2 3 3 7" xfId="8510"/>
    <cellStyle name="Standard 3 2 2 2 2 3 3 7 2" xfId="17061"/>
    <cellStyle name="Standard 3 2 2 2 2 3 3 7 3" xfId="25611"/>
    <cellStyle name="Standard 3 2 2 2 2 3 3 7 4" xfId="42193"/>
    <cellStyle name="Standard 3 2 2 2 2 3 3 7 5" xfId="50743"/>
    <cellStyle name="Standard 3 2 2 2 2 3 3 8" xfId="8770"/>
    <cellStyle name="Standard 3 2 2 2 2 3 3 9" xfId="17320"/>
    <cellStyle name="Standard 3 2 2 2 2 3 4" xfId="330"/>
    <cellStyle name="Standard 3 2 2 2 2 3 4 2" xfId="848"/>
    <cellStyle name="Standard 3 2 2 2 2 3 4 2 2" xfId="1884"/>
    <cellStyle name="Standard 3 2 2 2 2 3 4 2 2 2" xfId="3957"/>
    <cellStyle name="Standard 3 2 2 2 2 3 4 2 2 2 2" xfId="4398"/>
    <cellStyle name="Standard 3 2 2 2 2 3 4 2 2 2 2 2" xfId="12966"/>
    <cellStyle name="Standard 3 2 2 2 2 3 4 2 2 2 2 2 2" xfId="29807"/>
    <cellStyle name="Standard 3 2 2 2 2 3 4 2 2 2 2 3" xfId="21516"/>
    <cellStyle name="Standard 3 2 2 2 2 3 4 2 2 2 2 4" xfId="38098"/>
    <cellStyle name="Standard 3 2 2 2 2 3 4 2 2 2 2 5" xfId="46648"/>
    <cellStyle name="Standard 3 2 2 2 2 3 4 2 2 2 3" xfId="12527"/>
    <cellStyle name="Standard 3 2 2 2 2 3 4 2 2 2 3 2" xfId="29368"/>
    <cellStyle name="Standard 3 2 2 2 2 3 4 2 2 2 4" xfId="21077"/>
    <cellStyle name="Standard 3 2 2 2 2 3 4 2 2 2 5" xfId="37659"/>
    <cellStyle name="Standard 3 2 2 2 2 3 4 2 2 2 6" xfId="46209"/>
    <cellStyle name="Standard 3 2 2 2 2 3 4 2 2 3" xfId="4397"/>
    <cellStyle name="Standard 3 2 2 2 2 3 4 2 2 3 2" xfId="12965"/>
    <cellStyle name="Standard 3 2 2 2 2 3 4 2 2 3 2 2" xfId="29806"/>
    <cellStyle name="Standard 3 2 2 2 2 3 4 2 2 3 3" xfId="21515"/>
    <cellStyle name="Standard 3 2 2 2 2 3 4 2 2 3 4" xfId="38097"/>
    <cellStyle name="Standard 3 2 2 2 2 3 4 2 2 3 5" xfId="46647"/>
    <cellStyle name="Standard 3 2 2 2 2 3 4 2 2 4" xfId="10455"/>
    <cellStyle name="Standard 3 2 2 2 2 3 4 2 2 4 2" xfId="27296"/>
    <cellStyle name="Standard 3 2 2 2 2 3 4 2 2 5" xfId="19005"/>
    <cellStyle name="Standard 3 2 2 2 2 3 4 2 2 6" xfId="35587"/>
    <cellStyle name="Standard 3 2 2 2 2 3 4 2 2 7" xfId="44137"/>
    <cellStyle name="Standard 3 2 2 2 2 3 4 2 3" xfId="2921"/>
    <cellStyle name="Standard 3 2 2 2 2 3 4 2 3 2" xfId="4399"/>
    <cellStyle name="Standard 3 2 2 2 2 3 4 2 3 2 2" xfId="12967"/>
    <cellStyle name="Standard 3 2 2 2 2 3 4 2 3 2 2 2" xfId="29808"/>
    <cellStyle name="Standard 3 2 2 2 2 3 4 2 3 2 3" xfId="21517"/>
    <cellStyle name="Standard 3 2 2 2 2 3 4 2 3 2 4" xfId="38099"/>
    <cellStyle name="Standard 3 2 2 2 2 3 4 2 3 2 5" xfId="46649"/>
    <cellStyle name="Standard 3 2 2 2 2 3 4 2 3 3" xfId="11491"/>
    <cellStyle name="Standard 3 2 2 2 2 3 4 2 3 3 2" xfId="28332"/>
    <cellStyle name="Standard 3 2 2 2 2 3 4 2 3 4" xfId="20041"/>
    <cellStyle name="Standard 3 2 2 2 2 3 4 2 3 5" xfId="36623"/>
    <cellStyle name="Standard 3 2 2 2 2 3 4 2 3 6" xfId="45173"/>
    <cellStyle name="Standard 3 2 2 2 2 3 4 2 4" xfId="4396"/>
    <cellStyle name="Standard 3 2 2 2 2 3 4 2 4 2" xfId="12964"/>
    <cellStyle name="Standard 3 2 2 2 2 3 4 2 4 2 2" xfId="29805"/>
    <cellStyle name="Standard 3 2 2 2 2 3 4 2 4 3" xfId="21514"/>
    <cellStyle name="Standard 3 2 2 2 2 3 4 2 4 4" xfId="38096"/>
    <cellStyle name="Standard 3 2 2 2 2 3 4 2 4 5" xfId="46646"/>
    <cellStyle name="Standard 3 2 2 2 2 3 4 2 5" xfId="9419"/>
    <cellStyle name="Standard 3 2 2 2 2 3 4 2 5 2" xfId="26260"/>
    <cellStyle name="Standard 3 2 2 2 2 3 4 2 6" xfId="17969"/>
    <cellStyle name="Standard 3 2 2 2 2 3 4 2 7" xfId="34551"/>
    <cellStyle name="Standard 3 2 2 2 2 3 4 2 8" xfId="43101"/>
    <cellStyle name="Standard 3 2 2 2 2 3 4 3" xfId="1366"/>
    <cellStyle name="Standard 3 2 2 2 2 3 4 3 2" xfId="3439"/>
    <cellStyle name="Standard 3 2 2 2 2 3 4 3 2 2" xfId="4401"/>
    <cellStyle name="Standard 3 2 2 2 2 3 4 3 2 2 2" xfId="12969"/>
    <cellStyle name="Standard 3 2 2 2 2 3 4 3 2 2 2 2" xfId="29810"/>
    <cellStyle name="Standard 3 2 2 2 2 3 4 3 2 2 3" xfId="21519"/>
    <cellStyle name="Standard 3 2 2 2 2 3 4 3 2 2 4" xfId="38101"/>
    <cellStyle name="Standard 3 2 2 2 2 3 4 3 2 2 5" xfId="46651"/>
    <cellStyle name="Standard 3 2 2 2 2 3 4 3 2 3" xfId="12009"/>
    <cellStyle name="Standard 3 2 2 2 2 3 4 3 2 3 2" xfId="28850"/>
    <cellStyle name="Standard 3 2 2 2 2 3 4 3 2 4" xfId="20559"/>
    <cellStyle name="Standard 3 2 2 2 2 3 4 3 2 5" xfId="37141"/>
    <cellStyle name="Standard 3 2 2 2 2 3 4 3 2 6" xfId="45691"/>
    <cellStyle name="Standard 3 2 2 2 2 3 4 3 3" xfId="4400"/>
    <cellStyle name="Standard 3 2 2 2 2 3 4 3 3 2" xfId="12968"/>
    <cellStyle name="Standard 3 2 2 2 2 3 4 3 3 2 2" xfId="29809"/>
    <cellStyle name="Standard 3 2 2 2 2 3 4 3 3 3" xfId="21518"/>
    <cellStyle name="Standard 3 2 2 2 2 3 4 3 3 4" xfId="38100"/>
    <cellStyle name="Standard 3 2 2 2 2 3 4 3 3 5" xfId="46650"/>
    <cellStyle name="Standard 3 2 2 2 2 3 4 3 4" xfId="9937"/>
    <cellStyle name="Standard 3 2 2 2 2 3 4 3 4 2" xfId="26778"/>
    <cellStyle name="Standard 3 2 2 2 2 3 4 3 5" xfId="18487"/>
    <cellStyle name="Standard 3 2 2 2 2 3 4 3 6" xfId="35069"/>
    <cellStyle name="Standard 3 2 2 2 2 3 4 3 7" xfId="43619"/>
    <cellStyle name="Standard 3 2 2 2 2 3 4 4" xfId="2403"/>
    <cellStyle name="Standard 3 2 2 2 2 3 4 4 2" xfId="4402"/>
    <cellStyle name="Standard 3 2 2 2 2 3 4 4 2 2" xfId="12970"/>
    <cellStyle name="Standard 3 2 2 2 2 3 4 4 2 2 2" xfId="29811"/>
    <cellStyle name="Standard 3 2 2 2 2 3 4 4 2 3" xfId="21520"/>
    <cellStyle name="Standard 3 2 2 2 2 3 4 4 2 4" xfId="38102"/>
    <cellStyle name="Standard 3 2 2 2 2 3 4 4 2 5" xfId="46652"/>
    <cellStyle name="Standard 3 2 2 2 2 3 4 4 3" xfId="10973"/>
    <cellStyle name="Standard 3 2 2 2 2 3 4 4 3 2" xfId="27814"/>
    <cellStyle name="Standard 3 2 2 2 2 3 4 4 4" xfId="19523"/>
    <cellStyle name="Standard 3 2 2 2 2 3 4 4 5" xfId="36105"/>
    <cellStyle name="Standard 3 2 2 2 2 3 4 4 6" xfId="44655"/>
    <cellStyle name="Standard 3 2 2 2 2 3 4 5" xfId="4395"/>
    <cellStyle name="Standard 3 2 2 2 2 3 4 5 2" xfId="12963"/>
    <cellStyle name="Standard 3 2 2 2 2 3 4 5 2 2" xfId="29804"/>
    <cellStyle name="Standard 3 2 2 2 2 3 4 5 3" xfId="21513"/>
    <cellStyle name="Standard 3 2 2 2 2 3 4 5 4" xfId="38095"/>
    <cellStyle name="Standard 3 2 2 2 2 3 4 5 5" xfId="46645"/>
    <cellStyle name="Standard 3 2 2 2 2 3 4 6" xfId="8901"/>
    <cellStyle name="Standard 3 2 2 2 2 3 4 6 2" xfId="25743"/>
    <cellStyle name="Standard 3 2 2 2 2 3 4 7" xfId="17451"/>
    <cellStyle name="Standard 3 2 2 2 2 3 4 8" xfId="34033"/>
    <cellStyle name="Standard 3 2 2 2 2 3 4 9" xfId="42583"/>
    <cellStyle name="Standard 3 2 2 2 2 3 5" xfId="589"/>
    <cellStyle name="Standard 3 2 2 2 2 3 5 2" xfId="1625"/>
    <cellStyle name="Standard 3 2 2 2 2 3 5 2 2" xfId="3698"/>
    <cellStyle name="Standard 3 2 2 2 2 3 5 2 2 2" xfId="4405"/>
    <cellStyle name="Standard 3 2 2 2 2 3 5 2 2 2 2" xfId="12973"/>
    <cellStyle name="Standard 3 2 2 2 2 3 5 2 2 2 2 2" xfId="29814"/>
    <cellStyle name="Standard 3 2 2 2 2 3 5 2 2 2 3" xfId="21523"/>
    <cellStyle name="Standard 3 2 2 2 2 3 5 2 2 2 4" xfId="38105"/>
    <cellStyle name="Standard 3 2 2 2 2 3 5 2 2 2 5" xfId="46655"/>
    <cellStyle name="Standard 3 2 2 2 2 3 5 2 2 3" xfId="12268"/>
    <cellStyle name="Standard 3 2 2 2 2 3 5 2 2 3 2" xfId="29109"/>
    <cellStyle name="Standard 3 2 2 2 2 3 5 2 2 4" xfId="20818"/>
    <cellStyle name="Standard 3 2 2 2 2 3 5 2 2 5" xfId="37400"/>
    <cellStyle name="Standard 3 2 2 2 2 3 5 2 2 6" xfId="45950"/>
    <cellStyle name="Standard 3 2 2 2 2 3 5 2 3" xfId="4404"/>
    <cellStyle name="Standard 3 2 2 2 2 3 5 2 3 2" xfId="12972"/>
    <cellStyle name="Standard 3 2 2 2 2 3 5 2 3 2 2" xfId="29813"/>
    <cellStyle name="Standard 3 2 2 2 2 3 5 2 3 3" xfId="21522"/>
    <cellStyle name="Standard 3 2 2 2 2 3 5 2 3 4" xfId="38104"/>
    <cellStyle name="Standard 3 2 2 2 2 3 5 2 3 5" xfId="46654"/>
    <cellStyle name="Standard 3 2 2 2 2 3 5 2 4" xfId="10196"/>
    <cellStyle name="Standard 3 2 2 2 2 3 5 2 4 2" xfId="27037"/>
    <cellStyle name="Standard 3 2 2 2 2 3 5 2 5" xfId="18746"/>
    <cellStyle name="Standard 3 2 2 2 2 3 5 2 6" xfId="35328"/>
    <cellStyle name="Standard 3 2 2 2 2 3 5 2 7" xfId="43878"/>
    <cellStyle name="Standard 3 2 2 2 2 3 5 3" xfId="2662"/>
    <cellStyle name="Standard 3 2 2 2 2 3 5 3 2" xfId="4406"/>
    <cellStyle name="Standard 3 2 2 2 2 3 5 3 2 2" xfId="12974"/>
    <cellStyle name="Standard 3 2 2 2 2 3 5 3 2 2 2" xfId="29815"/>
    <cellStyle name="Standard 3 2 2 2 2 3 5 3 2 3" xfId="21524"/>
    <cellStyle name="Standard 3 2 2 2 2 3 5 3 2 4" xfId="38106"/>
    <cellStyle name="Standard 3 2 2 2 2 3 5 3 2 5" xfId="46656"/>
    <cellStyle name="Standard 3 2 2 2 2 3 5 3 3" xfId="11232"/>
    <cellStyle name="Standard 3 2 2 2 2 3 5 3 3 2" xfId="28073"/>
    <cellStyle name="Standard 3 2 2 2 2 3 5 3 4" xfId="19782"/>
    <cellStyle name="Standard 3 2 2 2 2 3 5 3 5" xfId="36364"/>
    <cellStyle name="Standard 3 2 2 2 2 3 5 3 6" xfId="44914"/>
    <cellStyle name="Standard 3 2 2 2 2 3 5 4" xfId="4403"/>
    <cellStyle name="Standard 3 2 2 2 2 3 5 4 2" xfId="12971"/>
    <cellStyle name="Standard 3 2 2 2 2 3 5 4 2 2" xfId="29812"/>
    <cellStyle name="Standard 3 2 2 2 2 3 5 4 3" xfId="21521"/>
    <cellStyle name="Standard 3 2 2 2 2 3 5 4 4" xfId="38103"/>
    <cellStyle name="Standard 3 2 2 2 2 3 5 4 5" xfId="46653"/>
    <cellStyle name="Standard 3 2 2 2 2 3 5 5" xfId="9160"/>
    <cellStyle name="Standard 3 2 2 2 2 3 5 5 2" xfId="26001"/>
    <cellStyle name="Standard 3 2 2 2 2 3 5 6" xfId="17710"/>
    <cellStyle name="Standard 3 2 2 2 2 3 5 7" xfId="34292"/>
    <cellStyle name="Standard 3 2 2 2 2 3 5 8" xfId="42842"/>
    <cellStyle name="Standard 3 2 2 2 2 3 6" xfId="1107"/>
    <cellStyle name="Standard 3 2 2 2 2 3 6 2" xfId="3180"/>
    <cellStyle name="Standard 3 2 2 2 2 3 6 2 2" xfId="4408"/>
    <cellStyle name="Standard 3 2 2 2 2 3 6 2 2 2" xfId="12976"/>
    <cellStyle name="Standard 3 2 2 2 2 3 6 2 2 2 2" xfId="29817"/>
    <cellStyle name="Standard 3 2 2 2 2 3 6 2 2 3" xfId="21526"/>
    <cellStyle name="Standard 3 2 2 2 2 3 6 2 2 4" xfId="38108"/>
    <cellStyle name="Standard 3 2 2 2 2 3 6 2 2 5" xfId="46658"/>
    <cellStyle name="Standard 3 2 2 2 2 3 6 2 3" xfId="11750"/>
    <cellStyle name="Standard 3 2 2 2 2 3 6 2 3 2" xfId="28591"/>
    <cellStyle name="Standard 3 2 2 2 2 3 6 2 4" xfId="20300"/>
    <cellStyle name="Standard 3 2 2 2 2 3 6 2 5" xfId="36882"/>
    <cellStyle name="Standard 3 2 2 2 2 3 6 2 6" xfId="45432"/>
    <cellStyle name="Standard 3 2 2 2 2 3 6 3" xfId="4407"/>
    <cellStyle name="Standard 3 2 2 2 2 3 6 3 2" xfId="12975"/>
    <cellStyle name="Standard 3 2 2 2 2 3 6 3 2 2" xfId="29816"/>
    <cellStyle name="Standard 3 2 2 2 2 3 6 3 3" xfId="21525"/>
    <cellStyle name="Standard 3 2 2 2 2 3 6 3 4" xfId="38107"/>
    <cellStyle name="Standard 3 2 2 2 2 3 6 3 5" xfId="46657"/>
    <cellStyle name="Standard 3 2 2 2 2 3 6 4" xfId="9678"/>
    <cellStyle name="Standard 3 2 2 2 2 3 6 4 2" xfId="26519"/>
    <cellStyle name="Standard 3 2 2 2 2 3 6 5" xfId="18228"/>
    <cellStyle name="Standard 3 2 2 2 2 3 6 6" xfId="34810"/>
    <cellStyle name="Standard 3 2 2 2 2 3 6 7" xfId="43360"/>
    <cellStyle name="Standard 3 2 2 2 2 3 7" xfId="2144"/>
    <cellStyle name="Standard 3 2 2 2 2 3 7 2" xfId="4409"/>
    <cellStyle name="Standard 3 2 2 2 2 3 7 2 2" xfId="12977"/>
    <cellStyle name="Standard 3 2 2 2 2 3 7 2 2 2" xfId="29818"/>
    <cellStyle name="Standard 3 2 2 2 2 3 7 2 3" xfId="21527"/>
    <cellStyle name="Standard 3 2 2 2 2 3 7 2 4" xfId="38109"/>
    <cellStyle name="Standard 3 2 2 2 2 3 7 2 5" xfId="46659"/>
    <cellStyle name="Standard 3 2 2 2 2 3 7 3" xfId="10714"/>
    <cellStyle name="Standard 3 2 2 2 2 3 7 3 2" xfId="27555"/>
    <cellStyle name="Standard 3 2 2 2 2 3 7 4" xfId="19264"/>
    <cellStyle name="Standard 3 2 2 2 2 3 7 5" xfId="35846"/>
    <cellStyle name="Standard 3 2 2 2 2 3 7 6" xfId="44396"/>
    <cellStyle name="Standard 3 2 2 2 2 3 8" xfId="4346"/>
    <cellStyle name="Standard 3 2 2 2 2 3 8 2" xfId="12914"/>
    <cellStyle name="Standard 3 2 2 2 2 3 8 2 2" xfId="29755"/>
    <cellStyle name="Standard 3 2 2 2 2 3 8 3" xfId="21464"/>
    <cellStyle name="Standard 3 2 2 2 2 3 8 4" xfId="38046"/>
    <cellStyle name="Standard 3 2 2 2 2 3 8 5" xfId="46596"/>
    <cellStyle name="Standard 3 2 2 2 2 3 9" xfId="8382"/>
    <cellStyle name="Standard 3 2 2 2 2 3 9 2" xfId="16933"/>
    <cellStyle name="Standard 3 2 2 2 2 3 9 3" xfId="25483"/>
    <cellStyle name="Standard 3 2 2 2 2 3 9 4" xfId="42065"/>
    <cellStyle name="Standard 3 2 2 2 2 3 9 5" xfId="50615"/>
    <cellStyle name="Standard 3 2 2 2 2 4" xfId="97"/>
    <cellStyle name="Standard 3 2 2 2 2 4 10" xfId="17224"/>
    <cellStyle name="Standard 3 2 2 2 2 4 11" xfId="33806"/>
    <cellStyle name="Standard 3 2 2 2 2 4 12" xfId="42356"/>
    <cellStyle name="Standard 3 2 2 2 2 4 2" xfId="226"/>
    <cellStyle name="Standard 3 2 2 2 2 4 2 10" xfId="33934"/>
    <cellStyle name="Standard 3 2 2 2 2 4 2 11" xfId="42484"/>
    <cellStyle name="Standard 3 2 2 2 2 4 2 2" xfId="490"/>
    <cellStyle name="Standard 3 2 2 2 2 4 2 2 2" xfId="1008"/>
    <cellStyle name="Standard 3 2 2 2 2 4 2 2 2 2" xfId="2044"/>
    <cellStyle name="Standard 3 2 2 2 2 4 2 2 2 2 2" xfId="4117"/>
    <cellStyle name="Standard 3 2 2 2 2 4 2 2 2 2 2 2" xfId="4415"/>
    <cellStyle name="Standard 3 2 2 2 2 4 2 2 2 2 2 2 2" xfId="12983"/>
    <cellStyle name="Standard 3 2 2 2 2 4 2 2 2 2 2 2 2 2" xfId="29824"/>
    <cellStyle name="Standard 3 2 2 2 2 4 2 2 2 2 2 2 3" xfId="21533"/>
    <cellStyle name="Standard 3 2 2 2 2 4 2 2 2 2 2 2 4" xfId="38115"/>
    <cellStyle name="Standard 3 2 2 2 2 4 2 2 2 2 2 2 5" xfId="46665"/>
    <cellStyle name="Standard 3 2 2 2 2 4 2 2 2 2 2 3" xfId="12687"/>
    <cellStyle name="Standard 3 2 2 2 2 4 2 2 2 2 2 3 2" xfId="29528"/>
    <cellStyle name="Standard 3 2 2 2 2 4 2 2 2 2 2 4" xfId="21237"/>
    <cellStyle name="Standard 3 2 2 2 2 4 2 2 2 2 2 5" xfId="37819"/>
    <cellStyle name="Standard 3 2 2 2 2 4 2 2 2 2 2 6" xfId="46369"/>
    <cellStyle name="Standard 3 2 2 2 2 4 2 2 2 2 3" xfId="4414"/>
    <cellStyle name="Standard 3 2 2 2 2 4 2 2 2 2 3 2" xfId="12982"/>
    <cellStyle name="Standard 3 2 2 2 2 4 2 2 2 2 3 2 2" xfId="29823"/>
    <cellStyle name="Standard 3 2 2 2 2 4 2 2 2 2 3 3" xfId="21532"/>
    <cellStyle name="Standard 3 2 2 2 2 4 2 2 2 2 3 4" xfId="38114"/>
    <cellStyle name="Standard 3 2 2 2 2 4 2 2 2 2 3 5" xfId="46664"/>
    <cellStyle name="Standard 3 2 2 2 2 4 2 2 2 2 4" xfId="10615"/>
    <cellStyle name="Standard 3 2 2 2 2 4 2 2 2 2 4 2" xfId="27456"/>
    <cellStyle name="Standard 3 2 2 2 2 4 2 2 2 2 5" xfId="19165"/>
    <cellStyle name="Standard 3 2 2 2 2 4 2 2 2 2 6" xfId="35747"/>
    <cellStyle name="Standard 3 2 2 2 2 4 2 2 2 2 7" xfId="44297"/>
    <cellStyle name="Standard 3 2 2 2 2 4 2 2 2 3" xfId="3081"/>
    <cellStyle name="Standard 3 2 2 2 2 4 2 2 2 3 2" xfId="4416"/>
    <cellStyle name="Standard 3 2 2 2 2 4 2 2 2 3 2 2" xfId="12984"/>
    <cellStyle name="Standard 3 2 2 2 2 4 2 2 2 3 2 2 2" xfId="29825"/>
    <cellStyle name="Standard 3 2 2 2 2 4 2 2 2 3 2 3" xfId="21534"/>
    <cellStyle name="Standard 3 2 2 2 2 4 2 2 2 3 2 4" xfId="38116"/>
    <cellStyle name="Standard 3 2 2 2 2 4 2 2 2 3 2 5" xfId="46666"/>
    <cellStyle name="Standard 3 2 2 2 2 4 2 2 2 3 3" xfId="11651"/>
    <cellStyle name="Standard 3 2 2 2 2 4 2 2 2 3 3 2" xfId="28492"/>
    <cellStyle name="Standard 3 2 2 2 2 4 2 2 2 3 4" xfId="20201"/>
    <cellStyle name="Standard 3 2 2 2 2 4 2 2 2 3 5" xfId="36783"/>
    <cellStyle name="Standard 3 2 2 2 2 4 2 2 2 3 6" xfId="45333"/>
    <cellStyle name="Standard 3 2 2 2 2 4 2 2 2 4" xfId="4413"/>
    <cellStyle name="Standard 3 2 2 2 2 4 2 2 2 4 2" xfId="12981"/>
    <cellStyle name="Standard 3 2 2 2 2 4 2 2 2 4 2 2" xfId="29822"/>
    <cellStyle name="Standard 3 2 2 2 2 4 2 2 2 4 3" xfId="21531"/>
    <cellStyle name="Standard 3 2 2 2 2 4 2 2 2 4 4" xfId="38113"/>
    <cellStyle name="Standard 3 2 2 2 2 4 2 2 2 4 5" xfId="46663"/>
    <cellStyle name="Standard 3 2 2 2 2 4 2 2 2 5" xfId="9579"/>
    <cellStyle name="Standard 3 2 2 2 2 4 2 2 2 5 2" xfId="26420"/>
    <cellStyle name="Standard 3 2 2 2 2 4 2 2 2 6" xfId="18129"/>
    <cellStyle name="Standard 3 2 2 2 2 4 2 2 2 7" xfId="34711"/>
    <cellStyle name="Standard 3 2 2 2 2 4 2 2 2 8" xfId="43261"/>
    <cellStyle name="Standard 3 2 2 2 2 4 2 2 3" xfId="1526"/>
    <cellStyle name="Standard 3 2 2 2 2 4 2 2 3 2" xfId="3599"/>
    <cellStyle name="Standard 3 2 2 2 2 4 2 2 3 2 2" xfId="4418"/>
    <cellStyle name="Standard 3 2 2 2 2 4 2 2 3 2 2 2" xfId="12986"/>
    <cellStyle name="Standard 3 2 2 2 2 4 2 2 3 2 2 2 2" xfId="29827"/>
    <cellStyle name="Standard 3 2 2 2 2 4 2 2 3 2 2 3" xfId="21536"/>
    <cellStyle name="Standard 3 2 2 2 2 4 2 2 3 2 2 4" xfId="38118"/>
    <cellStyle name="Standard 3 2 2 2 2 4 2 2 3 2 2 5" xfId="46668"/>
    <cellStyle name="Standard 3 2 2 2 2 4 2 2 3 2 3" xfId="12169"/>
    <cellStyle name="Standard 3 2 2 2 2 4 2 2 3 2 3 2" xfId="29010"/>
    <cellStyle name="Standard 3 2 2 2 2 4 2 2 3 2 4" xfId="20719"/>
    <cellStyle name="Standard 3 2 2 2 2 4 2 2 3 2 5" xfId="37301"/>
    <cellStyle name="Standard 3 2 2 2 2 4 2 2 3 2 6" xfId="45851"/>
    <cellStyle name="Standard 3 2 2 2 2 4 2 2 3 3" xfId="4417"/>
    <cellStyle name="Standard 3 2 2 2 2 4 2 2 3 3 2" xfId="12985"/>
    <cellStyle name="Standard 3 2 2 2 2 4 2 2 3 3 2 2" xfId="29826"/>
    <cellStyle name="Standard 3 2 2 2 2 4 2 2 3 3 3" xfId="21535"/>
    <cellStyle name="Standard 3 2 2 2 2 4 2 2 3 3 4" xfId="38117"/>
    <cellStyle name="Standard 3 2 2 2 2 4 2 2 3 3 5" xfId="46667"/>
    <cellStyle name="Standard 3 2 2 2 2 4 2 2 3 4" xfId="10097"/>
    <cellStyle name="Standard 3 2 2 2 2 4 2 2 3 4 2" xfId="26938"/>
    <cellStyle name="Standard 3 2 2 2 2 4 2 2 3 5" xfId="18647"/>
    <cellStyle name="Standard 3 2 2 2 2 4 2 2 3 6" xfId="35229"/>
    <cellStyle name="Standard 3 2 2 2 2 4 2 2 3 7" xfId="43779"/>
    <cellStyle name="Standard 3 2 2 2 2 4 2 2 4" xfId="2563"/>
    <cellStyle name="Standard 3 2 2 2 2 4 2 2 4 2" xfId="4419"/>
    <cellStyle name="Standard 3 2 2 2 2 4 2 2 4 2 2" xfId="12987"/>
    <cellStyle name="Standard 3 2 2 2 2 4 2 2 4 2 2 2" xfId="29828"/>
    <cellStyle name="Standard 3 2 2 2 2 4 2 2 4 2 3" xfId="21537"/>
    <cellStyle name="Standard 3 2 2 2 2 4 2 2 4 2 4" xfId="38119"/>
    <cellStyle name="Standard 3 2 2 2 2 4 2 2 4 2 5" xfId="46669"/>
    <cellStyle name="Standard 3 2 2 2 2 4 2 2 4 3" xfId="11133"/>
    <cellStyle name="Standard 3 2 2 2 2 4 2 2 4 3 2" xfId="27974"/>
    <cellStyle name="Standard 3 2 2 2 2 4 2 2 4 4" xfId="19683"/>
    <cellStyle name="Standard 3 2 2 2 2 4 2 2 4 5" xfId="36265"/>
    <cellStyle name="Standard 3 2 2 2 2 4 2 2 4 6" xfId="44815"/>
    <cellStyle name="Standard 3 2 2 2 2 4 2 2 5" xfId="4412"/>
    <cellStyle name="Standard 3 2 2 2 2 4 2 2 5 2" xfId="12980"/>
    <cellStyle name="Standard 3 2 2 2 2 4 2 2 5 2 2" xfId="29821"/>
    <cellStyle name="Standard 3 2 2 2 2 4 2 2 5 3" xfId="21530"/>
    <cellStyle name="Standard 3 2 2 2 2 4 2 2 5 4" xfId="38112"/>
    <cellStyle name="Standard 3 2 2 2 2 4 2 2 5 5" xfId="46662"/>
    <cellStyle name="Standard 3 2 2 2 2 4 2 2 6" xfId="9061"/>
    <cellStyle name="Standard 3 2 2 2 2 4 2 2 6 2" xfId="25903"/>
    <cellStyle name="Standard 3 2 2 2 2 4 2 2 7" xfId="17611"/>
    <cellStyle name="Standard 3 2 2 2 2 4 2 2 8" xfId="34193"/>
    <cellStyle name="Standard 3 2 2 2 2 4 2 2 9" xfId="42743"/>
    <cellStyle name="Standard 3 2 2 2 2 4 2 3" xfId="749"/>
    <cellStyle name="Standard 3 2 2 2 2 4 2 3 2" xfId="1785"/>
    <cellStyle name="Standard 3 2 2 2 2 4 2 3 2 2" xfId="3858"/>
    <cellStyle name="Standard 3 2 2 2 2 4 2 3 2 2 2" xfId="4422"/>
    <cellStyle name="Standard 3 2 2 2 2 4 2 3 2 2 2 2" xfId="12990"/>
    <cellStyle name="Standard 3 2 2 2 2 4 2 3 2 2 2 2 2" xfId="29831"/>
    <cellStyle name="Standard 3 2 2 2 2 4 2 3 2 2 2 3" xfId="21540"/>
    <cellStyle name="Standard 3 2 2 2 2 4 2 3 2 2 2 4" xfId="38122"/>
    <cellStyle name="Standard 3 2 2 2 2 4 2 3 2 2 2 5" xfId="46672"/>
    <cellStyle name="Standard 3 2 2 2 2 4 2 3 2 2 3" xfId="12428"/>
    <cellStyle name="Standard 3 2 2 2 2 4 2 3 2 2 3 2" xfId="29269"/>
    <cellStyle name="Standard 3 2 2 2 2 4 2 3 2 2 4" xfId="20978"/>
    <cellStyle name="Standard 3 2 2 2 2 4 2 3 2 2 5" xfId="37560"/>
    <cellStyle name="Standard 3 2 2 2 2 4 2 3 2 2 6" xfId="46110"/>
    <cellStyle name="Standard 3 2 2 2 2 4 2 3 2 3" xfId="4421"/>
    <cellStyle name="Standard 3 2 2 2 2 4 2 3 2 3 2" xfId="12989"/>
    <cellStyle name="Standard 3 2 2 2 2 4 2 3 2 3 2 2" xfId="29830"/>
    <cellStyle name="Standard 3 2 2 2 2 4 2 3 2 3 3" xfId="21539"/>
    <cellStyle name="Standard 3 2 2 2 2 4 2 3 2 3 4" xfId="38121"/>
    <cellStyle name="Standard 3 2 2 2 2 4 2 3 2 3 5" xfId="46671"/>
    <cellStyle name="Standard 3 2 2 2 2 4 2 3 2 4" xfId="10356"/>
    <cellStyle name="Standard 3 2 2 2 2 4 2 3 2 4 2" xfId="27197"/>
    <cellStyle name="Standard 3 2 2 2 2 4 2 3 2 5" xfId="18906"/>
    <cellStyle name="Standard 3 2 2 2 2 4 2 3 2 6" xfId="35488"/>
    <cellStyle name="Standard 3 2 2 2 2 4 2 3 2 7" xfId="44038"/>
    <cellStyle name="Standard 3 2 2 2 2 4 2 3 3" xfId="2822"/>
    <cellStyle name="Standard 3 2 2 2 2 4 2 3 3 2" xfId="4423"/>
    <cellStyle name="Standard 3 2 2 2 2 4 2 3 3 2 2" xfId="12991"/>
    <cellStyle name="Standard 3 2 2 2 2 4 2 3 3 2 2 2" xfId="29832"/>
    <cellStyle name="Standard 3 2 2 2 2 4 2 3 3 2 3" xfId="21541"/>
    <cellStyle name="Standard 3 2 2 2 2 4 2 3 3 2 4" xfId="38123"/>
    <cellStyle name="Standard 3 2 2 2 2 4 2 3 3 2 5" xfId="46673"/>
    <cellStyle name="Standard 3 2 2 2 2 4 2 3 3 3" xfId="11392"/>
    <cellStyle name="Standard 3 2 2 2 2 4 2 3 3 3 2" xfId="28233"/>
    <cellStyle name="Standard 3 2 2 2 2 4 2 3 3 4" xfId="19942"/>
    <cellStyle name="Standard 3 2 2 2 2 4 2 3 3 5" xfId="36524"/>
    <cellStyle name="Standard 3 2 2 2 2 4 2 3 3 6" xfId="45074"/>
    <cellStyle name="Standard 3 2 2 2 2 4 2 3 4" xfId="4420"/>
    <cellStyle name="Standard 3 2 2 2 2 4 2 3 4 2" xfId="12988"/>
    <cellStyle name="Standard 3 2 2 2 2 4 2 3 4 2 2" xfId="29829"/>
    <cellStyle name="Standard 3 2 2 2 2 4 2 3 4 3" xfId="21538"/>
    <cellStyle name="Standard 3 2 2 2 2 4 2 3 4 4" xfId="38120"/>
    <cellStyle name="Standard 3 2 2 2 2 4 2 3 4 5" xfId="46670"/>
    <cellStyle name="Standard 3 2 2 2 2 4 2 3 5" xfId="9320"/>
    <cellStyle name="Standard 3 2 2 2 2 4 2 3 5 2" xfId="26161"/>
    <cellStyle name="Standard 3 2 2 2 2 4 2 3 6" xfId="17870"/>
    <cellStyle name="Standard 3 2 2 2 2 4 2 3 7" xfId="34452"/>
    <cellStyle name="Standard 3 2 2 2 2 4 2 3 8" xfId="43002"/>
    <cellStyle name="Standard 3 2 2 2 2 4 2 4" xfId="1267"/>
    <cellStyle name="Standard 3 2 2 2 2 4 2 4 2" xfId="3340"/>
    <cellStyle name="Standard 3 2 2 2 2 4 2 4 2 2" xfId="4425"/>
    <cellStyle name="Standard 3 2 2 2 2 4 2 4 2 2 2" xfId="12993"/>
    <cellStyle name="Standard 3 2 2 2 2 4 2 4 2 2 2 2" xfId="29834"/>
    <cellStyle name="Standard 3 2 2 2 2 4 2 4 2 2 3" xfId="21543"/>
    <cellStyle name="Standard 3 2 2 2 2 4 2 4 2 2 4" xfId="38125"/>
    <cellStyle name="Standard 3 2 2 2 2 4 2 4 2 2 5" xfId="46675"/>
    <cellStyle name="Standard 3 2 2 2 2 4 2 4 2 3" xfId="11910"/>
    <cellStyle name="Standard 3 2 2 2 2 4 2 4 2 3 2" xfId="28751"/>
    <cellStyle name="Standard 3 2 2 2 2 4 2 4 2 4" xfId="20460"/>
    <cellStyle name="Standard 3 2 2 2 2 4 2 4 2 5" xfId="37042"/>
    <cellStyle name="Standard 3 2 2 2 2 4 2 4 2 6" xfId="45592"/>
    <cellStyle name="Standard 3 2 2 2 2 4 2 4 3" xfId="4424"/>
    <cellStyle name="Standard 3 2 2 2 2 4 2 4 3 2" xfId="12992"/>
    <cellStyle name="Standard 3 2 2 2 2 4 2 4 3 2 2" xfId="29833"/>
    <cellStyle name="Standard 3 2 2 2 2 4 2 4 3 3" xfId="21542"/>
    <cellStyle name="Standard 3 2 2 2 2 4 2 4 3 4" xfId="38124"/>
    <cellStyle name="Standard 3 2 2 2 2 4 2 4 3 5" xfId="46674"/>
    <cellStyle name="Standard 3 2 2 2 2 4 2 4 4" xfId="9838"/>
    <cellStyle name="Standard 3 2 2 2 2 4 2 4 4 2" xfId="26679"/>
    <cellStyle name="Standard 3 2 2 2 2 4 2 4 5" xfId="18388"/>
    <cellStyle name="Standard 3 2 2 2 2 4 2 4 6" xfId="34970"/>
    <cellStyle name="Standard 3 2 2 2 2 4 2 4 7" xfId="43520"/>
    <cellStyle name="Standard 3 2 2 2 2 4 2 5" xfId="2304"/>
    <cellStyle name="Standard 3 2 2 2 2 4 2 5 2" xfId="4426"/>
    <cellStyle name="Standard 3 2 2 2 2 4 2 5 2 2" xfId="12994"/>
    <cellStyle name="Standard 3 2 2 2 2 4 2 5 2 2 2" xfId="29835"/>
    <cellStyle name="Standard 3 2 2 2 2 4 2 5 2 3" xfId="21544"/>
    <cellStyle name="Standard 3 2 2 2 2 4 2 5 2 4" xfId="38126"/>
    <cellStyle name="Standard 3 2 2 2 2 4 2 5 2 5" xfId="46676"/>
    <cellStyle name="Standard 3 2 2 2 2 4 2 5 3" xfId="10874"/>
    <cellStyle name="Standard 3 2 2 2 2 4 2 5 3 2" xfId="27715"/>
    <cellStyle name="Standard 3 2 2 2 2 4 2 5 4" xfId="19424"/>
    <cellStyle name="Standard 3 2 2 2 2 4 2 5 5" xfId="36006"/>
    <cellStyle name="Standard 3 2 2 2 2 4 2 5 6" xfId="44556"/>
    <cellStyle name="Standard 3 2 2 2 2 4 2 6" xfId="4411"/>
    <cellStyle name="Standard 3 2 2 2 2 4 2 6 2" xfId="12979"/>
    <cellStyle name="Standard 3 2 2 2 2 4 2 6 2 2" xfId="29820"/>
    <cellStyle name="Standard 3 2 2 2 2 4 2 6 3" xfId="21529"/>
    <cellStyle name="Standard 3 2 2 2 2 4 2 6 4" xfId="38111"/>
    <cellStyle name="Standard 3 2 2 2 2 4 2 6 5" xfId="46661"/>
    <cellStyle name="Standard 3 2 2 2 2 4 2 7" xfId="8542"/>
    <cellStyle name="Standard 3 2 2 2 2 4 2 7 2" xfId="17093"/>
    <cellStyle name="Standard 3 2 2 2 2 4 2 7 3" xfId="25643"/>
    <cellStyle name="Standard 3 2 2 2 2 4 2 7 4" xfId="42225"/>
    <cellStyle name="Standard 3 2 2 2 2 4 2 7 5" xfId="50775"/>
    <cellStyle name="Standard 3 2 2 2 2 4 2 8" xfId="8802"/>
    <cellStyle name="Standard 3 2 2 2 2 4 2 9" xfId="17352"/>
    <cellStyle name="Standard 3 2 2 2 2 4 3" xfId="362"/>
    <cellStyle name="Standard 3 2 2 2 2 4 3 2" xfId="880"/>
    <cellStyle name="Standard 3 2 2 2 2 4 3 2 2" xfId="1916"/>
    <cellStyle name="Standard 3 2 2 2 2 4 3 2 2 2" xfId="3989"/>
    <cellStyle name="Standard 3 2 2 2 2 4 3 2 2 2 2" xfId="4430"/>
    <cellStyle name="Standard 3 2 2 2 2 4 3 2 2 2 2 2" xfId="12998"/>
    <cellStyle name="Standard 3 2 2 2 2 4 3 2 2 2 2 2 2" xfId="29839"/>
    <cellStyle name="Standard 3 2 2 2 2 4 3 2 2 2 2 3" xfId="21548"/>
    <cellStyle name="Standard 3 2 2 2 2 4 3 2 2 2 2 4" xfId="38130"/>
    <cellStyle name="Standard 3 2 2 2 2 4 3 2 2 2 2 5" xfId="46680"/>
    <cellStyle name="Standard 3 2 2 2 2 4 3 2 2 2 3" xfId="12559"/>
    <cellStyle name="Standard 3 2 2 2 2 4 3 2 2 2 3 2" xfId="29400"/>
    <cellStyle name="Standard 3 2 2 2 2 4 3 2 2 2 4" xfId="21109"/>
    <cellStyle name="Standard 3 2 2 2 2 4 3 2 2 2 5" xfId="37691"/>
    <cellStyle name="Standard 3 2 2 2 2 4 3 2 2 2 6" xfId="46241"/>
    <cellStyle name="Standard 3 2 2 2 2 4 3 2 2 3" xfId="4429"/>
    <cellStyle name="Standard 3 2 2 2 2 4 3 2 2 3 2" xfId="12997"/>
    <cellStyle name="Standard 3 2 2 2 2 4 3 2 2 3 2 2" xfId="29838"/>
    <cellStyle name="Standard 3 2 2 2 2 4 3 2 2 3 3" xfId="21547"/>
    <cellStyle name="Standard 3 2 2 2 2 4 3 2 2 3 4" xfId="38129"/>
    <cellStyle name="Standard 3 2 2 2 2 4 3 2 2 3 5" xfId="46679"/>
    <cellStyle name="Standard 3 2 2 2 2 4 3 2 2 4" xfId="10487"/>
    <cellStyle name="Standard 3 2 2 2 2 4 3 2 2 4 2" xfId="27328"/>
    <cellStyle name="Standard 3 2 2 2 2 4 3 2 2 5" xfId="19037"/>
    <cellStyle name="Standard 3 2 2 2 2 4 3 2 2 6" xfId="35619"/>
    <cellStyle name="Standard 3 2 2 2 2 4 3 2 2 7" xfId="44169"/>
    <cellStyle name="Standard 3 2 2 2 2 4 3 2 3" xfId="2953"/>
    <cellStyle name="Standard 3 2 2 2 2 4 3 2 3 2" xfId="4431"/>
    <cellStyle name="Standard 3 2 2 2 2 4 3 2 3 2 2" xfId="12999"/>
    <cellStyle name="Standard 3 2 2 2 2 4 3 2 3 2 2 2" xfId="29840"/>
    <cellStyle name="Standard 3 2 2 2 2 4 3 2 3 2 3" xfId="21549"/>
    <cellStyle name="Standard 3 2 2 2 2 4 3 2 3 2 4" xfId="38131"/>
    <cellStyle name="Standard 3 2 2 2 2 4 3 2 3 2 5" xfId="46681"/>
    <cellStyle name="Standard 3 2 2 2 2 4 3 2 3 3" xfId="11523"/>
    <cellStyle name="Standard 3 2 2 2 2 4 3 2 3 3 2" xfId="28364"/>
    <cellStyle name="Standard 3 2 2 2 2 4 3 2 3 4" xfId="20073"/>
    <cellStyle name="Standard 3 2 2 2 2 4 3 2 3 5" xfId="36655"/>
    <cellStyle name="Standard 3 2 2 2 2 4 3 2 3 6" xfId="45205"/>
    <cellStyle name="Standard 3 2 2 2 2 4 3 2 4" xfId="4428"/>
    <cellStyle name="Standard 3 2 2 2 2 4 3 2 4 2" xfId="12996"/>
    <cellStyle name="Standard 3 2 2 2 2 4 3 2 4 2 2" xfId="29837"/>
    <cellStyle name="Standard 3 2 2 2 2 4 3 2 4 3" xfId="21546"/>
    <cellStyle name="Standard 3 2 2 2 2 4 3 2 4 4" xfId="38128"/>
    <cellStyle name="Standard 3 2 2 2 2 4 3 2 4 5" xfId="46678"/>
    <cellStyle name="Standard 3 2 2 2 2 4 3 2 5" xfId="9451"/>
    <cellStyle name="Standard 3 2 2 2 2 4 3 2 5 2" xfId="26292"/>
    <cellStyle name="Standard 3 2 2 2 2 4 3 2 6" xfId="18001"/>
    <cellStyle name="Standard 3 2 2 2 2 4 3 2 7" xfId="34583"/>
    <cellStyle name="Standard 3 2 2 2 2 4 3 2 8" xfId="43133"/>
    <cellStyle name="Standard 3 2 2 2 2 4 3 3" xfId="1398"/>
    <cellStyle name="Standard 3 2 2 2 2 4 3 3 2" xfId="3471"/>
    <cellStyle name="Standard 3 2 2 2 2 4 3 3 2 2" xfId="4433"/>
    <cellStyle name="Standard 3 2 2 2 2 4 3 3 2 2 2" xfId="13001"/>
    <cellStyle name="Standard 3 2 2 2 2 4 3 3 2 2 2 2" xfId="29842"/>
    <cellStyle name="Standard 3 2 2 2 2 4 3 3 2 2 3" xfId="21551"/>
    <cellStyle name="Standard 3 2 2 2 2 4 3 3 2 2 4" xfId="38133"/>
    <cellStyle name="Standard 3 2 2 2 2 4 3 3 2 2 5" xfId="46683"/>
    <cellStyle name="Standard 3 2 2 2 2 4 3 3 2 3" xfId="12041"/>
    <cellStyle name="Standard 3 2 2 2 2 4 3 3 2 3 2" xfId="28882"/>
    <cellStyle name="Standard 3 2 2 2 2 4 3 3 2 4" xfId="20591"/>
    <cellStyle name="Standard 3 2 2 2 2 4 3 3 2 5" xfId="37173"/>
    <cellStyle name="Standard 3 2 2 2 2 4 3 3 2 6" xfId="45723"/>
    <cellStyle name="Standard 3 2 2 2 2 4 3 3 3" xfId="4432"/>
    <cellStyle name="Standard 3 2 2 2 2 4 3 3 3 2" xfId="13000"/>
    <cellStyle name="Standard 3 2 2 2 2 4 3 3 3 2 2" xfId="29841"/>
    <cellStyle name="Standard 3 2 2 2 2 4 3 3 3 3" xfId="21550"/>
    <cellStyle name="Standard 3 2 2 2 2 4 3 3 3 4" xfId="38132"/>
    <cellStyle name="Standard 3 2 2 2 2 4 3 3 3 5" xfId="46682"/>
    <cellStyle name="Standard 3 2 2 2 2 4 3 3 4" xfId="9969"/>
    <cellStyle name="Standard 3 2 2 2 2 4 3 3 4 2" xfId="26810"/>
    <cellStyle name="Standard 3 2 2 2 2 4 3 3 5" xfId="18519"/>
    <cellStyle name="Standard 3 2 2 2 2 4 3 3 6" xfId="35101"/>
    <cellStyle name="Standard 3 2 2 2 2 4 3 3 7" xfId="43651"/>
    <cellStyle name="Standard 3 2 2 2 2 4 3 4" xfId="2435"/>
    <cellStyle name="Standard 3 2 2 2 2 4 3 4 2" xfId="4434"/>
    <cellStyle name="Standard 3 2 2 2 2 4 3 4 2 2" xfId="13002"/>
    <cellStyle name="Standard 3 2 2 2 2 4 3 4 2 2 2" xfId="29843"/>
    <cellStyle name="Standard 3 2 2 2 2 4 3 4 2 3" xfId="21552"/>
    <cellStyle name="Standard 3 2 2 2 2 4 3 4 2 4" xfId="38134"/>
    <cellStyle name="Standard 3 2 2 2 2 4 3 4 2 5" xfId="46684"/>
    <cellStyle name="Standard 3 2 2 2 2 4 3 4 3" xfId="11005"/>
    <cellStyle name="Standard 3 2 2 2 2 4 3 4 3 2" xfId="27846"/>
    <cellStyle name="Standard 3 2 2 2 2 4 3 4 4" xfId="19555"/>
    <cellStyle name="Standard 3 2 2 2 2 4 3 4 5" xfId="36137"/>
    <cellStyle name="Standard 3 2 2 2 2 4 3 4 6" xfId="44687"/>
    <cellStyle name="Standard 3 2 2 2 2 4 3 5" xfId="4427"/>
    <cellStyle name="Standard 3 2 2 2 2 4 3 5 2" xfId="12995"/>
    <cellStyle name="Standard 3 2 2 2 2 4 3 5 2 2" xfId="29836"/>
    <cellStyle name="Standard 3 2 2 2 2 4 3 5 3" xfId="21545"/>
    <cellStyle name="Standard 3 2 2 2 2 4 3 5 4" xfId="38127"/>
    <cellStyle name="Standard 3 2 2 2 2 4 3 5 5" xfId="46677"/>
    <cellStyle name="Standard 3 2 2 2 2 4 3 6" xfId="8933"/>
    <cellStyle name="Standard 3 2 2 2 2 4 3 6 2" xfId="25775"/>
    <cellStyle name="Standard 3 2 2 2 2 4 3 7" xfId="17483"/>
    <cellStyle name="Standard 3 2 2 2 2 4 3 8" xfId="34065"/>
    <cellStyle name="Standard 3 2 2 2 2 4 3 9" xfId="42615"/>
    <cellStyle name="Standard 3 2 2 2 2 4 4" xfId="621"/>
    <cellStyle name="Standard 3 2 2 2 2 4 4 2" xfId="1657"/>
    <cellStyle name="Standard 3 2 2 2 2 4 4 2 2" xfId="3730"/>
    <cellStyle name="Standard 3 2 2 2 2 4 4 2 2 2" xfId="4437"/>
    <cellStyle name="Standard 3 2 2 2 2 4 4 2 2 2 2" xfId="13005"/>
    <cellStyle name="Standard 3 2 2 2 2 4 4 2 2 2 2 2" xfId="29846"/>
    <cellStyle name="Standard 3 2 2 2 2 4 4 2 2 2 3" xfId="21555"/>
    <cellStyle name="Standard 3 2 2 2 2 4 4 2 2 2 4" xfId="38137"/>
    <cellStyle name="Standard 3 2 2 2 2 4 4 2 2 2 5" xfId="46687"/>
    <cellStyle name="Standard 3 2 2 2 2 4 4 2 2 3" xfId="12300"/>
    <cellStyle name="Standard 3 2 2 2 2 4 4 2 2 3 2" xfId="29141"/>
    <cellStyle name="Standard 3 2 2 2 2 4 4 2 2 4" xfId="20850"/>
    <cellStyle name="Standard 3 2 2 2 2 4 4 2 2 5" xfId="37432"/>
    <cellStyle name="Standard 3 2 2 2 2 4 4 2 2 6" xfId="45982"/>
    <cellStyle name="Standard 3 2 2 2 2 4 4 2 3" xfId="4436"/>
    <cellStyle name="Standard 3 2 2 2 2 4 4 2 3 2" xfId="13004"/>
    <cellStyle name="Standard 3 2 2 2 2 4 4 2 3 2 2" xfId="29845"/>
    <cellStyle name="Standard 3 2 2 2 2 4 4 2 3 3" xfId="21554"/>
    <cellStyle name="Standard 3 2 2 2 2 4 4 2 3 4" xfId="38136"/>
    <cellStyle name="Standard 3 2 2 2 2 4 4 2 3 5" xfId="46686"/>
    <cellStyle name="Standard 3 2 2 2 2 4 4 2 4" xfId="10228"/>
    <cellStyle name="Standard 3 2 2 2 2 4 4 2 4 2" xfId="27069"/>
    <cellStyle name="Standard 3 2 2 2 2 4 4 2 5" xfId="18778"/>
    <cellStyle name="Standard 3 2 2 2 2 4 4 2 6" xfId="35360"/>
    <cellStyle name="Standard 3 2 2 2 2 4 4 2 7" xfId="43910"/>
    <cellStyle name="Standard 3 2 2 2 2 4 4 3" xfId="2694"/>
    <cellStyle name="Standard 3 2 2 2 2 4 4 3 2" xfId="4438"/>
    <cellStyle name="Standard 3 2 2 2 2 4 4 3 2 2" xfId="13006"/>
    <cellStyle name="Standard 3 2 2 2 2 4 4 3 2 2 2" xfId="29847"/>
    <cellStyle name="Standard 3 2 2 2 2 4 4 3 2 3" xfId="21556"/>
    <cellStyle name="Standard 3 2 2 2 2 4 4 3 2 4" xfId="38138"/>
    <cellStyle name="Standard 3 2 2 2 2 4 4 3 2 5" xfId="46688"/>
    <cellStyle name="Standard 3 2 2 2 2 4 4 3 3" xfId="11264"/>
    <cellStyle name="Standard 3 2 2 2 2 4 4 3 3 2" xfId="28105"/>
    <cellStyle name="Standard 3 2 2 2 2 4 4 3 4" xfId="19814"/>
    <cellStyle name="Standard 3 2 2 2 2 4 4 3 5" xfId="36396"/>
    <cellStyle name="Standard 3 2 2 2 2 4 4 3 6" xfId="44946"/>
    <cellStyle name="Standard 3 2 2 2 2 4 4 4" xfId="4435"/>
    <cellStyle name="Standard 3 2 2 2 2 4 4 4 2" xfId="13003"/>
    <cellStyle name="Standard 3 2 2 2 2 4 4 4 2 2" xfId="29844"/>
    <cellStyle name="Standard 3 2 2 2 2 4 4 4 3" xfId="21553"/>
    <cellStyle name="Standard 3 2 2 2 2 4 4 4 4" xfId="38135"/>
    <cellStyle name="Standard 3 2 2 2 2 4 4 4 5" xfId="46685"/>
    <cellStyle name="Standard 3 2 2 2 2 4 4 5" xfId="9192"/>
    <cellStyle name="Standard 3 2 2 2 2 4 4 5 2" xfId="26033"/>
    <cellStyle name="Standard 3 2 2 2 2 4 4 6" xfId="17742"/>
    <cellStyle name="Standard 3 2 2 2 2 4 4 7" xfId="34324"/>
    <cellStyle name="Standard 3 2 2 2 2 4 4 8" xfId="42874"/>
    <cellStyle name="Standard 3 2 2 2 2 4 5" xfId="1139"/>
    <cellStyle name="Standard 3 2 2 2 2 4 5 2" xfId="3212"/>
    <cellStyle name="Standard 3 2 2 2 2 4 5 2 2" xfId="4440"/>
    <cellStyle name="Standard 3 2 2 2 2 4 5 2 2 2" xfId="13008"/>
    <cellStyle name="Standard 3 2 2 2 2 4 5 2 2 2 2" xfId="29849"/>
    <cellStyle name="Standard 3 2 2 2 2 4 5 2 2 3" xfId="21558"/>
    <cellStyle name="Standard 3 2 2 2 2 4 5 2 2 4" xfId="38140"/>
    <cellStyle name="Standard 3 2 2 2 2 4 5 2 2 5" xfId="46690"/>
    <cellStyle name="Standard 3 2 2 2 2 4 5 2 3" xfId="11782"/>
    <cellStyle name="Standard 3 2 2 2 2 4 5 2 3 2" xfId="28623"/>
    <cellStyle name="Standard 3 2 2 2 2 4 5 2 4" xfId="20332"/>
    <cellStyle name="Standard 3 2 2 2 2 4 5 2 5" xfId="36914"/>
    <cellStyle name="Standard 3 2 2 2 2 4 5 2 6" xfId="45464"/>
    <cellStyle name="Standard 3 2 2 2 2 4 5 3" xfId="4439"/>
    <cellStyle name="Standard 3 2 2 2 2 4 5 3 2" xfId="13007"/>
    <cellStyle name="Standard 3 2 2 2 2 4 5 3 2 2" xfId="29848"/>
    <cellStyle name="Standard 3 2 2 2 2 4 5 3 3" xfId="21557"/>
    <cellStyle name="Standard 3 2 2 2 2 4 5 3 4" xfId="38139"/>
    <cellStyle name="Standard 3 2 2 2 2 4 5 3 5" xfId="46689"/>
    <cellStyle name="Standard 3 2 2 2 2 4 5 4" xfId="9710"/>
    <cellStyle name="Standard 3 2 2 2 2 4 5 4 2" xfId="26551"/>
    <cellStyle name="Standard 3 2 2 2 2 4 5 5" xfId="18260"/>
    <cellStyle name="Standard 3 2 2 2 2 4 5 6" xfId="34842"/>
    <cellStyle name="Standard 3 2 2 2 2 4 5 7" xfId="43392"/>
    <cellStyle name="Standard 3 2 2 2 2 4 6" xfId="2176"/>
    <cellStyle name="Standard 3 2 2 2 2 4 6 2" xfId="4441"/>
    <cellStyle name="Standard 3 2 2 2 2 4 6 2 2" xfId="13009"/>
    <cellStyle name="Standard 3 2 2 2 2 4 6 2 2 2" xfId="29850"/>
    <cellStyle name="Standard 3 2 2 2 2 4 6 2 3" xfId="21559"/>
    <cellStyle name="Standard 3 2 2 2 2 4 6 2 4" xfId="38141"/>
    <cellStyle name="Standard 3 2 2 2 2 4 6 2 5" xfId="46691"/>
    <cellStyle name="Standard 3 2 2 2 2 4 6 3" xfId="10746"/>
    <cellStyle name="Standard 3 2 2 2 2 4 6 3 2" xfId="27587"/>
    <cellStyle name="Standard 3 2 2 2 2 4 6 4" xfId="19296"/>
    <cellStyle name="Standard 3 2 2 2 2 4 6 5" xfId="35878"/>
    <cellStyle name="Standard 3 2 2 2 2 4 6 6" xfId="44428"/>
    <cellStyle name="Standard 3 2 2 2 2 4 7" xfId="4410"/>
    <cellStyle name="Standard 3 2 2 2 2 4 7 2" xfId="12978"/>
    <cellStyle name="Standard 3 2 2 2 2 4 7 2 2" xfId="29819"/>
    <cellStyle name="Standard 3 2 2 2 2 4 7 3" xfId="21528"/>
    <cellStyle name="Standard 3 2 2 2 2 4 7 4" xfId="38110"/>
    <cellStyle name="Standard 3 2 2 2 2 4 7 5" xfId="46660"/>
    <cellStyle name="Standard 3 2 2 2 2 4 8" xfId="8414"/>
    <cellStyle name="Standard 3 2 2 2 2 4 8 2" xfId="16965"/>
    <cellStyle name="Standard 3 2 2 2 2 4 8 3" xfId="25515"/>
    <cellStyle name="Standard 3 2 2 2 2 4 8 4" xfId="42097"/>
    <cellStyle name="Standard 3 2 2 2 2 4 8 5" xfId="50647"/>
    <cellStyle name="Standard 3 2 2 2 2 4 9" xfId="8674"/>
    <cellStyle name="Standard 3 2 2 2 2 5" xfId="162"/>
    <cellStyle name="Standard 3 2 2 2 2 5 10" xfId="33870"/>
    <cellStyle name="Standard 3 2 2 2 2 5 11" xfId="42420"/>
    <cellStyle name="Standard 3 2 2 2 2 5 2" xfId="426"/>
    <cellStyle name="Standard 3 2 2 2 2 5 2 2" xfId="944"/>
    <cellStyle name="Standard 3 2 2 2 2 5 2 2 2" xfId="1980"/>
    <cellStyle name="Standard 3 2 2 2 2 5 2 2 2 2" xfId="4053"/>
    <cellStyle name="Standard 3 2 2 2 2 5 2 2 2 2 2" xfId="4446"/>
    <cellStyle name="Standard 3 2 2 2 2 5 2 2 2 2 2 2" xfId="13014"/>
    <cellStyle name="Standard 3 2 2 2 2 5 2 2 2 2 2 2 2" xfId="29855"/>
    <cellStyle name="Standard 3 2 2 2 2 5 2 2 2 2 2 3" xfId="21564"/>
    <cellStyle name="Standard 3 2 2 2 2 5 2 2 2 2 2 4" xfId="38146"/>
    <cellStyle name="Standard 3 2 2 2 2 5 2 2 2 2 2 5" xfId="46696"/>
    <cellStyle name="Standard 3 2 2 2 2 5 2 2 2 2 3" xfId="12623"/>
    <cellStyle name="Standard 3 2 2 2 2 5 2 2 2 2 3 2" xfId="29464"/>
    <cellStyle name="Standard 3 2 2 2 2 5 2 2 2 2 4" xfId="21173"/>
    <cellStyle name="Standard 3 2 2 2 2 5 2 2 2 2 5" xfId="37755"/>
    <cellStyle name="Standard 3 2 2 2 2 5 2 2 2 2 6" xfId="46305"/>
    <cellStyle name="Standard 3 2 2 2 2 5 2 2 2 3" xfId="4445"/>
    <cellStyle name="Standard 3 2 2 2 2 5 2 2 2 3 2" xfId="13013"/>
    <cellStyle name="Standard 3 2 2 2 2 5 2 2 2 3 2 2" xfId="29854"/>
    <cellStyle name="Standard 3 2 2 2 2 5 2 2 2 3 3" xfId="21563"/>
    <cellStyle name="Standard 3 2 2 2 2 5 2 2 2 3 4" xfId="38145"/>
    <cellStyle name="Standard 3 2 2 2 2 5 2 2 2 3 5" xfId="46695"/>
    <cellStyle name="Standard 3 2 2 2 2 5 2 2 2 4" xfId="10551"/>
    <cellStyle name="Standard 3 2 2 2 2 5 2 2 2 4 2" xfId="27392"/>
    <cellStyle name="Standard 3 2 2 2 2 5 2 2 2 5" xfId="19101"/>
    <cellStyle name="Standard 3 2 2 2 2 5 2 2 2 6" xfId="35683"/>
    <cellStyle name="Standard 3 2 2 2 2 5 2 2 2 7" xfId="44233"/>
    <cellStyle name="Standard 3 2 2 2 2 5 2 2 3" xfId="3017"/>
    <cellStyle name="Standard 3 2 2 2 2 5 2 2 3 2" xfId="4447"/>
    <cellStyle name="Standard 3 2 2 2 2 5 2 2 3 2 2" xfId="13015"/>
    <cellStyle name="Standard 3 2 2 2 2 5 2 2 3 2 2 2" xfId="29856"/>
    <cellStyle name="Standard 3 2 2 2 2 5 2 2 3 2 3" xfId="21565"/>
    <cellStyle name="Standard 3 2 2 2 2 5 2 2 3 2 4" xfId="38147"/>
    <cellStyle name="Standard 3 2 2 2 2 5 2 2 3 2 5" xfId="46697"/>
    <cellStyle name="Standard 3 2 2 2 2 5 2 2 3 3" xfId="11587"/>
    <cellStyle name="Standard 3 2 2 2 2 5 2 2 3 3 2" xfId="28428"/>
    <cellStyle name="Standard 3 2 2 2 2 5 2 2 3 4" xfId="20137"/>
    <cellStyle name="Standard 3 2 2 2 2 5 2 2 3 5" xfId="36719"/>
    <cellStyle name="Standard 3 2 2 2 2 5 2 2 3 6" xfId="45269"/>
    <cellStyle name="Standard 3 2 2 2 2 5 2 2 4" xfId="4444"/>
    <cellStyle name="Standard 3 2 2 2 2 5 2 2 4 2" xfId="13012"/>
    <cellStyle name="Standard 3 2 2 2 2 5 2 2 4 2 2" xfId="29853"/>
    <cellStyle name="Standard 3 2 2 2 2 5 2 2 4 3" xfId="21562"/>
    <cellStyle name="Standard 3 2 2 2 2 5 2 2 4 4" xfId="38144"/>
    <cellStyle name="Standard 3 2 2 2 2 5 2 2 4 5" xfId="46694"/>
    <cellStyle name="Standard 3 2 2 2 2 5 2 2 5" xfId="9515"/>
    <cellStyle name="Standard 3 2 2 2 2 5 2 2 5 2" xfId="26356"/>
    <cellStyle name="Standard 3 2 2 2 2 5 2 2 6" xfId="18065"/>
    <cellStyle name="Standard 3 2 2 2 2 5 2 2 7" xfId="34647"/>
    <cellStyle name="Standard 3 2 2 2 2 5 2 2 8" xfId="43197"/>
    <cellStyle name="Standard 3 2 2 2 2 5 2 3" xfId="1462"/>
    <cellStyle name="Standard 3 2 2 2 2 5 2 3 2" xfId="3535"/>
    <cellStyle name="Standard 3 2 2 2 2 5 2 3 2 2" xfId="4449"/>
    <cellStyle name="Standard 3 2 2 2 2 5 2 3 2 2 2" xfId="13017"/>
    <cellStyle name="Standard 3 2 2 2 2 5 2 3 2 2 2 2" xfId="29858"/>
    <cellStyle name="Standard 3 2 2 2 2 5 2 3 2 2 3" xfId="21567"/>
    <cellStyle name="Standard 3 2 2 2 2 5 2 3 2 2 4" xfId="38149"/>
    <cellStyle name="Standard 3 2 2 2 2 5 2 3 2 2 5" xfId="46699"/>
    <cellStyle name="Standard 3 2 2 2 2 5 2 3 2 3" xfId="12105"/>
    <cellStyle name="Standard 3 2 2 2 2 5 2 3 2 3 2" xfId="28946"/>
    <cellStyle name="Standard 3 2 2 2 2 5 2 3 2 4" xfId="20655"/>
    <cellStyle name="Standard 3 2 2 2 2 5 2 3 2 5" xfId="37237"/>
    <cellStyle name="Standard 3 2 2 2 2 5 2 3 2 6" xfId="45787"/>
    <cellStyle name="Standard 3 2 2 2 2 5 2 3 3" xfId="4448"/>
    <cellStyle name="Standard 3 2 2 2 2 5 2 3 3 2" xfId="13016"/>
    <cellStyle name="Standard 3 2 2 2 2 5 2 3 3 2 2" xfId="29857"/>
    <cellStyle name="Standard 3 2 2 2 2 5 2 3 3 3" xfId="21566"/>
    <cellStyle name="Standard 3 2 2 2 2 5 2 3 3 4" xfId="38148"/>
    <cellStyle name="Standard 3 2 2 2 2 5 2 3 3 5" xfId="46698"/>
    <cellStyle name="Standard 3 2 2 2 2 5 2 3 4" xfId="10033"/>
    <cellStyle name="Standard 3 2 2 2 2 5 2 3 4 2" xfId="26874"/>
    <cellStyle name="Standard 3 2 2 2 2 5 2 3 5" xfId="18583"/>
    <cellStyle name="Standard 3 2 2 2 2 5 2 3 6" xfId="35165"/>
    <cellStyle name="Standard 3 2 2 2 2 5 2 3 7" xfId="43715"/>
    <cellStyle name="Standard 3 2 2 2 2 5 2 4" xfId="2499"/>
    <cellStyle name="Standard 3 2 2 2 2 5 2 4 2" xfId="4450"/>
    <cellStyle name="Standard 3 2 2 2 2 5 2 4 2 2" xfId="13018"/>
    <cellStyle name="Standard 3 2 2 2 2 5 2 4 2 2 2" xfId="29859"/>
    <cellStyle name="Standard 3 2 2 2 2 5 2 4 2 3" xfId="21568"/>
    <cellStyle name="Standard 3 2 2 2 2 5 2 4 2 4" xfId="38150"/>
    <cellStyle name="Standard 3 2 2 2 2 5 2 4 2 5" xfId="46700"/>
    <cellStyle name="Standard 3 2 2 2 2 5 2 4 3" xfId="11069"/>
    <cellStyle name="Standard 3 2 2 2 2 5 2 4 3 2" xfId="27910"/>
    <cellStyle name="Standard 3 2 2 2 2 5 2 4 4" xfId="19619"/>
    <cellStyle name="Standard 3 2 2 2 2 5 2 4 5" xfId="36201"/>
    <cellStyle name="Standard 3 2 2 2 2 5 2 4 6" xfId="44751"/>
    <cellStyle name="Standard 3 2 2 2 2 5 2 5" xfId="4443"/>
    <cellStyle name="Standard 3 2 2 2 2 5 2 5 2" xfId="13011"/>
    <cellStyle name="Standard 3 2 2 2 2 5 2 5 2 2" xfId="29852"/>
    <cellStyle name="Standard 3 2 2 2 2 5 2 5 3" xfId="21561"/>
    <cellStyle name="Standard 3 2 2 2 2 5 2 5 4" xfId="38143"/>
    <cellStyle name="Standard 3 2 2 2 2 5 2 5 5" xfId="46693"/>
    <cellStyle name="Standard 3 2 2 2 2 5 2 6" xfId="8997"/>
    <cellStyle name="Standard 3 2 2 2 2 5 2 6 2" xfId="25839"/>
    <cellStyle name="Standard 3 2 2 2 2 5 2 7" xfId="17547"/>
    <cellStyle name="Standard 3 2 2 2 2 5 2 8" xfId="34129"/>
    <cellStyle name="Standard 3 2 2 2 2 5 2 9" xfId="42679"/>
    <cellStyle name="Standard 3 2 2 2 2 5 3" xfId="685"/>
    <cellStyle name="Standard 3 2 2 2 2 5 3 2" xfId="1721"/>
    <cellStyle name="Standard 3 2 2 2 2 5 3 2 2" xfId="3794"/>
    <cellStyle name="Standard 3 2 2 2 2 5 3 2 2 2" xfId="4453"/>
    <cellStyle name="Standard 3 2 2 2 2 5 3 2 2 2 2" xfId="13021"/>
    <cellStyle name="Standard 3 2 2 2 2 5 3 2 2 2 2 2" xfId="29862"/>
    <cellStyle name="Standard 3 2 2 2 2 5 3 2 2 2 3" xfId="21571"/>
    <cellStyle name="Standard 3 2 2 2 2 5 3 2 2 2 4" xfId="38153"/>
    <cellStyle name="Standard 3 2 2 2 2 5 3 2 2 2 5" xfId="46703"/>
    <cellStyle name="Standard 3 2 2 2 2 5 3 2 2 3" xfId="12364"/>
    <cellStyle name="Standard 3 2 2 2 2 5 3 2 2 3 2" xfId="29205"/>
    <cellStyle name="Standard 3 2 2 2 2 5 3 2 2 4" xfId="20914"/>
    <cellStyle name="Standard 3 2 2 2 2 5 3 2 2 5" xfId="37496"/>
    <cellStyle name="Standard 3 2 2 2 2 5 3 2 2 6" xfId="46046"/>
    <cellStyle name="Standard 3 2 2 2 2 5 3 2 3" xfId="4452"/>
    <cellStyle name="Standard 3 2 2 2 2 5 3 2 3 2" xfId="13020"/>
    <cellStyle name="Standard 3 2 2 2 2 5 3 2 3 2 2" xfId="29861"/>
    <cellStyle name="Standard 3 2 2 2 2 5 3 2 3 3" xfId="21570"/>
    <cellStyle name="Standard 3 2 2 2 2 5 3 2 3 4" xfId="38152"/>
    <cellStyle name="Standard 3 2 2 2 2 5 3 2 3 5" xfId="46702"/>
    <cellStyle name="Standard 3 2 2 2 2 5 3 2 4" xfId="10292"/>
    <cellStyle name="Standard 3 2 2 2 2 5 3 2 4 2" xfId="27133"/>
    <cellStyle name="Standard 3 2 2 2 2 5 3 2 5" xfId="18842"/>
    <cellStyle name="Standard 3 2 2 2 2 5 3 2 6" xfId="35424"/>
    <cellStyle name="Standard 3 2 2 2 2 5 3 2 7" xfId="43974"/>
    <cellStyle name="Standard 3 2 2 2 2 5 3 3" xfId="2758"/>
    <cellStyle name="Standard 3 2 2 2 2 5 3 3 2" xfId="4454"/>
    <cellStyle name="Standard 3 2 2 2 2 5 3 3 2 2" xfId="13022"/>
    <cellStyle name="Standard 3 2 2 2 2 5 3 3 2 2 2" xfId="29863"/>
    <cellStyle name="Standard 3 2 2 2 2 5 3 3 2 3" xfId="21572"/>
    <cellStyle name="Standard 3 2 2 2 2 5 3 3 2 4" xfId="38154"/>
    <cellStyle name="Standard 3 2 2 2 2 5 3 3 2 5" xfId="46704"/>
    <cellStyle name="Standard 3 2 2 2 2 5 3 3 3" xfId="11328"/>
    <cellStyle name="Standard 3 2 2 2 2 5 3 3 3 2" xfId="28169"/>
    <cellStyle name="Standard 3 2 2 2 2 5 3 3 4" xfId="19878"/>
    <cellStyle name="Standard 3 2 2 2 2 5 3 3 5" xfId="36460"/>
    <cellStyle name="Standard 3 2 2 2 2 5 3 3 6" xfId="45010"/>
    <cellStyle name="Standard 3 2 2 2 2 5 3 4" xfId="4451"/>
    <cellStyle name="Standard 3 2 2 2 2 5 3 4 2" xfId="13019"/>
    <cellStyle name="Standard 3 2 2 2 2 5 3 4 2 2" xfId="29860"/>
    <cellStyle name="Standard 3 2 2 2 2 5 3 4 3" xfId="21569"/>
    <cellStyle name="Standard 3 2 2 2 2 5 3 4 4" xfId="38151"/>
    <cellStyle name="Standard 3 2 2 2 2 5 3 4 5" xfId="46701"/>
    <cellStyle name="Standard 3 2 2 2 2 5 3 5" xfId="9256"/>
    <cellStyle name="Standard 3 2 2 2 2 5 3 5 2" xfId="26097"/>
    <cellStyle name="Standard 3 2 2 2 2 5 3 6" xfId="17806"/>
    <cellStyle name="Standard 3 2 2 2 2 5 3 7" xfId="34388"/>
    <cellStyle name="Standard 3 2 2 2 2 5 3 8" xfId="42938"/>
    <cellStyle name="Standard 3 2 2 2 2 5 4" xfId="1203"/>
    <cellStyle name="Standard 3 2 2 2 2 5 4 2" xfId="3276"/>
    <cellStyle name="Standard 3 2 2 2 2 5 4 2 2" xfId="4456"/>
    <cellStyle name="Standard 3 2 2 2 2 5 4 2 2 2" xfId="13024"/>
    <cellStyle name="Standard 3 2 2 2 2 5 4 2 2 2 2" xfId="29865"/>
    <cellStyle name="Standard 3 2 2 2 2 5 4 2 2 3" xfId="21574"/>
    <cellStyle name="Standard 3 2 2 2 2 5 4 2 2 4" xfId="38156"/>
    <cellStyle name="Standard 3 2 2 2 2 5 4 2 2 5" xfId="46706"/>
    <cellStyle name="Standard 3 2 2 2 2 5 4 2 3" xfId="11846"/>
    <cellStyle name="Standard 3 2 2 2 2 5 4 2 3 2" xfId="28687"/>
    <cellStyle name="Standard 3 2 2 2 2 5 4 2 4" xfId="20396"/>
    <cellStyle name="Standard 3 2 2 2 2 5 4 2 5" xfId="36978"/>
    <cellStyle name="Standard 3 2 2 2 2 5 4 2 6" xfId="45528"/>
    <cellStyle name="Standard 3 2 2 2 2 5 4 3" xfId="4455"/>
    <cellStyle name="Standard 3 2 2 2 2 5 4 3 2" xfId="13023"/>
    <cellStyle name="Standard 3 2 2 2 2 5 4 3 2 2" xfId="29864"/>
    <cellStyle name="Standard 3 2 2 2 2 5 4 3 3" xfId="21573"/>
    <cellStyle name="Standard 3 2 2 2 2 5 4 3 4" xfId="38155"/>
    <cellStyle name="Standard 3 2 2 2 2 5 4 3 5" xfId="46705"/>
    <cellStyle name="Standard 3 2 2 2 2 5 4 4" xfId="9774"/>
    <cellStyle name="Standard 3 2 2 2 2 5 4 4 2" xfId="26615"/>
    <cellStyle name="Standard 3 2 2 2 2 5 4 5" xfId="18324"/>
    <cellStyle name="Standard 3 2 2 2 2 5 4 6" xfId="34906"/>
    <cellStyle name="Standard 3 2 2 2 2 5 4 7" xfId="43456"/>
    <cellStyle name="Standard 3 2 2 2 2 5 5" xfId="2240"/>
    <cellStyle name="Standard 3 2 2 2 2 5 5 2" xfId="4457"/>
    <cellStyle name="Standard 3 2 2 2 2 5 5 2 2" xfId="13025"/>
    <cellStyle name="Standard 3 2 2 2 2 5 5 2 2 2" xfId="29866"/>
    <cellStyle name="Standard 3 2 2 2 2 5 5 2 3" xfId="21575"/>
    <cellStyle name="Standard 3 2 2 2 2 5 5 2 4" xfId="38157"/>
    <cellStyle name="Standard 3 2 2 2 2 5 5 2 5" xfId="46707"/>
    <cellStyle name="Standard 3 2 2 2 2 5 5 3" xfId="10810"/>
    <cellStyle name="Standard 3 2 2 2 2 5 5 3 2" xfId="27651"/>
    <cellStyle name="Standard 3 2 2 2 2 5 5 4" xfId="19360"/>
    <cellStyle name="Standard 3 2 2 2 2 5 5 5" xfId="35942"/>
    <cellStyle name="Standard 3 2 2 2 2 5 5 6" xfId="44492"/>
    <cellStyle name="Standard 3 2 2 2 2 5 6" xfId="4442"/>
    <cellStyle name="Standard 3 2 2 2 2 5 6 2" xfId="13010"/>
    <cellStyle name="Standard 3 2 2 2 2 5 6 2 2" xfId="29851"/>
    <cellStyle name="Standard 3 2 2 2 2 5 6 3" xfId="21560"/>
    <cellStyle name="Standard 3 2 2 2 2 5 6 4" xfId="38142"/>
    <cellStyle name="Standard 3 2 2 2 2 5 6 5" xfId="46692"/>
    <cellStyle name="Standard 3 2 2 2 2 5 7" xfId="8478"/>
    <cellStyle name="Standard 3 2 2 2 2 5 7 2" xfId="17029"/>
    <cellStyle name="Standard 3 2 2 2 2 5 7 3" xfId="25579"/>
    <cellStyle name="Standard 3 2 2 2 2 5 7 4" xfId="42161"/>
    <cellStyle name="Standard 3 2 2 2 2 5 7 5" xfId="50711"/>
    <cellStyle name="Standard 3 2 2 2 2 5 8" xfId="8738"/>
    <cellStyle name="Standard 3 2 2 2 2 5 9" xfId="17288"/>
    <cellStyle name="Standard 3 2 2 2 2 6" xfId="298"/>
    <cellStyle name="Standard 3 2 2 2 2 6 2" xfId="816"/>
    <cellStyle name="Standard 3 2 2 2 2 6 2 2" xfId="1852"/>
    <cellStyle name="Standard 3 2 2 2 2 6 2 2 2" xfId="3925"/>
    <cellStyle name="Standard 3 2 2 2 2 6 2 2 2 2" xfId="4461"/>
    <cellStyle name="Standard 3 2 2 2 2 6 2 2 2 2 2" xfId="13029"/>
    <cellStyle name="Standard 3 2 2 2 2 6 2 2 2 2 2 2" xfId="29870"/>
    <cellStyle name="Standard 3 2 2 2 2 6 2 2 2 2 3" xfId="21579"/>
    <cellStyle name="Standard 3 2 2 2 2 6 2 2 2 2 4" xfId="38161"/>
    <cellStyle name="Standard 3 2 2 2 2 6 2 2 2 2 5" xfId="46711"/>
    <cellStyle name="Standard 3 2 2 2 2 6 2 2 2 3" xfId="12495"/>
    <cellStyle name="Standard 3 2 2 2 2 6 2 2 2 3 2" xfId="29336"/>
    <cellStyle name="Standard 3 2 2 2 2 6 2 2 2 4" xfId="21045"/>
    <cellStyle name="Standard 3 2 2 2 2 6 2 2 2 5" xfId="37627"/>
    <cellStyle name="Standard 3 2 2 2 2 6 2 2 2 6" xfId="46177"/>
    <cellStyle name="Standard 3 2 2 2 2 6 2 2 3" xfId="4460"/>
    <cellStyle name="Standard 3 2 2 2 2 6 2 2 3 2" xfId="13028"/>
    <cellStyle name="Standard 3 2 2 2 2 6 2 2 3 2 2" xfId="29869"/>
    <cellStyle name="Standard 3 2 2 2 2 6 2 2 3 3" xfId="21578"/>
    <cellStyle name="Standard 3 2 2 2 2 6 2 2 3 4" xfId="38160"/>
    <cellStyle name="Standard 3 2 2 2 2 6 2 2 3 5" xfId="46710"/>
    <cellStyle name="Standard 3 2 2 2 2 6 2 2 4" xfId="10423"/>
    <cellStyle name="Standard 3 2 2 2 2 6 2 2 4 2" xfId="27264"/>
    <cellStyle name="Standard 3 2 2 2 2 6 2 2 5" xfId="18973"/>
    <cellStyle name="Standard 3 2 2 2 2 6 2 2 6" xfId="35555"/>
    <cellStyle name="Standard 3 2 2 2 2 6 2 2 7" xfId="44105"/>
    <cellStyle name="Standard 3 2 2 2 2 6 2 3" xfId="2889"/>
    <cellStyle name="Standard 3 2 2 2 2 6 2 3 2" xfId="4462"/>
    <cellStyle name="Standard 3 2 2 2 2 6 2 3 2 2" xfId="13030"/>
    <cellStyle name="Standard 3 2 2 2 2 6 2 3 2 2 2" xfId="29871"/>
    <cellStyle name="Standard 3 2 2 2 2 6 2 3 2 3" xfId="21580"/>
    <cellStyle name="Standard 3 2 2 2 2 6 2 3 2 4" xfId="38162"/>
    <cellStyle name="Standard 3 2 2 2 2 6 2 3 2 5" xfId="46712"/>
    <cellStyle name="Standard 3 2 2 2 2 6 2 3 3" xfId="11459"/>
    <cellStyle name="Standard 3 2 2 2 2 6 2 3 3 2" xfId="28300"/>
    <cellStyle name="Standard 3 2 2 2 2 6 2 3 4" xfId="20009"/>
    <cellStyle name="Standard 3 2 2 2 2 6 2 3 5" xfId="36591"/>
    <cellStyle name="Standard 3 2 2 2 2 6 2 3 6" xfId="45141"/>
    <cellStyle name="Standard 3 2 2 2 2 6 2 4" xfId="4459"/>
    <cellStyle name="Standard 3 2 2 2 2 6 2 4 2" xfId="13027"/>
    <cellStyle name="Standard 3 2 2 2 2 6 2 4 2 2" xfId="29868"/>
    <cellStyle name="Standard 3 2 2 2 2 6 2 4 3" xfId="21577"/>
    <cellStyle name="Standard 3 2 2 2 2 6 2 4 4" xfId="38159"/>
    <cellStyle name="Standard 3 2 2 2 2 6 2 4 5" xfId="46709"/>
    <cellStyle name="Standard 3 2 2 2 2 6 2 5" xfId="9387"/>
    <cellStyle name="Standard 3 2 2 2 2 6 2 5 2" xfId="26228"/>
    <cellStyle name="Standard 3 2 2 2 2 6 2 6" xfId="17937"/>
    <cellStyle name="Standard 3 2 2 2 2 6 2 7" xfId="34519"/>
    <cellStyle name="Standard 3 2 2 2 2 6 2 8" xfId="43069"/>
    <cellStyle name="Standard 3 2 2 2 2 6 3" xfId="1334"/>
    <cellStyle name="Standard 3 2 2 2 2 6 3 2" xfId="3407"/>
    <cellStyle name="Standard 3 2 2 2 2 6 3 2 2" xfId="4464"/>
    <cellStyle name="Standard 3 2 2 2 2 6 3 2 2 2" xfId="13032"/>
    <cellStyle name="Standard 3 2 2 2 2 6 3 2 2 2 2" xfId="29873"/>
    <cellStyle name="Standard 3 2 2 2 2 6 3 2 2 3" xfId="21582"/>
    <cellStyle name="Standard 3 2 2 2 2 6 3 2 2 4" xfId="38164"/>
    <cellStyle name="Standard 3 2 2 2 2 6 3 2 2 5" xfId="46714"/>
    <cellStyle name="Standard 3 2 2 2 2 6 3 2 3" xfId="11977"/>
    <cellStyle name="Standard 3 2 2 2 2 6 3 2 3 2" xfId="28818"/>
    <cellStyle name="Standard 3 2 2 2 2 6 3 2 4" xfId="20527"/>
    <cellStyle name="Standard 3 2 2 2 2 6 3 2 5" xfId="37109"/>
    <cellStyle name="Standard 3 2 2 2 2 6 3 2 6" xfId="45659"/>
    <cellStyle name="Standard 3 2 2 2 2 6 3 3" xfId="4463"/>
    <cellStyle name="Standard 3 2 2 2 2 6 3 3 2" xfId="13031"/>
    <cellStyle name="Standard 3 2 2 2 2 6 3 3 2 2" xfId="29872"/>
    <cellStyle name="Standard 3 2 2 2 2 6 3 3 3" xfId="21581"/>
    <cellStyle name="Standard 3 2 2 2 2 6 3 3 4" xfId="38163"/>
    <cellStyle name="Standard 3 2 2 2 2 6 3 3 5" xfId="46713"/>
    <cellStyle name="Standard 3 2 2 2 2 6 3 4" xfId="9905"/>
    <cellStyle name="Standard 3 2 2 2 2 6 3 4 2" xfId="26746"/>
    <cellStyle name="Standard 3 2 2 2 2 6 3 5" xfId="18455"/>
    <cellStyle name="Standard 3 2 2 2 2 6 3 6" xfId="35037"/>
    <cellStyle name="Standard 3 2 2 2 2 6 3 7" xfId="43587"/>
    <cellStyle name="Standard 3 2 2 2 2 6 4" xfId="2371"/>
    <cellStyle name="Standard 3 2 2 2 2 6 4 2" xfId="4465"/>
    <cellStyle name="Standard 3 2 2 2 2 6 4 2 2" xfId="13033"/>
    <cellStyle name="Standard 3 2 2 2 2 6 4 2 2 2" xfId="29874"/>
    <cellStyle name="Standard 3 2 2 2 2 6 4 2 3" xfId="21583"/>
    <cellStyle name="Standard 3 2 2 2 2 6 4 2 4" xfId="38165"/>
    <cellStyle name="Standard 3 2 2 2 2 6 4 2 5" xfId="46715"/>
    <cellStyle name="Standard 3 2 2 2 2 6 4 3" xfId="10941"/>
    <cellStyle name="Standard 3 2 2 2 2 6 4 3 2" xfId="27782"/>
    <cellStyle name="Standard 3 2 2 2 2 6 4 4" xfId="19491"/>
    <cellStyle name="Standard 3 2 2 2 2 6 4 5" xfId="36073"/>
    <cellStyle name="Standard 3 2 2 2 2 6 4 6" xfId="44623"/>
    <cellStyle name="Standard 3 2 2 2 2 6 5" xfId="4458"/>
    <cellStyle name="Standard 3 2 2 2 2 6 5 2" xfId="13026"/>
    <cellStyle name="Standard 3 2 2 2 2 6 5 2 2" xfId="29867"/>
    <cellStyle name="Standard 3 2 2 2 2 6 5 3" xfId="21576"/>
    <cellStyle name="Standard 3 2 2 2 2 6 5 4" xfId="38158"/>
    <cellStyle name="Standard 3 2 2 2 2 6 5 5" xfId="46708"/>
    <cellStyle name="Standard 3 2 2 2 2 6 6" xfId="8869"/>
    <cellStyle name="Standard 3 2 2 2 2 6 6 2" xfId="25711"/>
    <cellStyle name="Standard 3 2 2 2 2 6 7" xfId="17419"/>
    <cellStyle name="Standard 3 2 2 2 2 6 8" xfId="34001"/>
    <cellStyle name="Standard 3 2 2 2 2 6 9" xfId="42551"/>
    <cellStyle name="Standard 3 2 2 2 2 7" xfId="557"/>
    <cellStyle name="Standard 3 2 2 2 2 7 2" xfId="1593"/>
    <cellStyle name="Standard 3 2 2 2 2 7 2 2" xfId="3666"/>
    <cellStyle name="Standard 3 2 2 2 2 7 2 2 2" xfId="4468"/>
    <cellStyle name="Standard 3 2 2 2 2 7 2 2 2 2" xfId="13036"/>
    <cellStyle name="Standard 3 2 2 2 2 7 2 2 2 2 2" xfId="29877"/>
    <cellStyle name="Standard 3 2 2 2 2 7 2 2 2 3" xfId="21586"/>
    <cellStyle name="Standard 3 2 2 2 2 7 2 2 2 4" xfId="38168"/>
    <cellStyle name="Standard 3 2 2 2 2 7 2 2 2 5" xfId="46718"/>
    <cellStyle name="Standard 3 2 2 2 2 7 2 2 3" xfId="12236"/>
    <cellStyle name="Standard 3 2 2 2 2 7 2 2 3 2" xfId="29077"/>
    <cellStyle name="Standard 3 2 2 2 2 7 2 2 4" xfId="20786"/>
    <cellStyle name="Standard 3 2 2 2 2 7 2 2 5" xfId="37368"/>
    <cellStyle name="Standard 3 2 2 2 2 7 2 2 6" xfId="45918"/>
    <cellStyle name="Standard 3 2 2 2 2 7 2 3" xfId="4467"/>
    <cellStyle name="Standard 3 2 2 2 2 7 2 3 2" xfId="13035"/>
    <cellStyle name="Standard 3 2 2 2 2 7 2 3 2 2" xfId="29876"/>
    <cellStyle name="Standard 3 2 2 2 2 7 2 3 3" xfId="21585"/>
    <cellStyle name="Standard 3 2 2 2 2 7 2 3 4" xfId="38167"/>
    <cellStyle name="Standard 3 2 2 2 2 7 2 3 5" xfId="46717"/>
    <cellStyle name="Standard 3 2 2 2 2 7 2 4" xfId="10164"/>
    <cellStyle name="Standard 3 2 2 2 2 7 2 4 2" xfId="27005"/>
    <cellStyle name="Standard 3 2 2 2 2 7 2 5" xfId="18714"/>
    <cellStyle name="Standard 3 2 2 2 2 7 2 6" xfId="35296"/>
    <cellStyle name="Standard 3 2 2 2 2 7 2 7" xfId="43846"/>
    <cellStyle name="Standard 3 2 2 2 2 7 3" xfId="2630"/>
    <cellStyle name="Standard 3 2 2 2 2 7 3 2" xfId="4469"/>
    <cellStyle name="Standard 3 2 2 2 2 7 3 2 2" xfId="13037"/>
    <cellStyle name="Standard 3 2 2 2 2 7 3 2 2 2" xfId="29878"/>
    <cellStyle name="Standard 3 2 2 2 2 7 3 2 3" xfId="21587"/>
    <cellStyle name="Standard 3 2 2 2 2 7 3 2 4" xfId="38169"/>
    <cellStyle name="Standard 3 2 2 2 2 7 3 2 5" xfId="46719"/>
    <cellStyle name="Standard 3 2 2 2 2 7 3 3" xfId="11200"/>
    <cellStyle name="Standard 3 2 2 2 2 7 3 3 2" xfId="28041"/>
    <cellStyle name="Standard 3 2 2 2 2 7 3 4" xfId="19750"/>
    <cellStyle name="Standard 3 2 2 2 2 7 3 5" xfId="36332"/>
    <cellStyle name="Standard 3 2 2 2 2 7 3 6" xfId="44882"/>
    <cellStyle name="Standard 3 2 2 2 2 7 4" xfId="4466"/>
    <cellStyle name="Standard 3 2 2 2 2 7 4 2" xfId="13034"/>
    <cellStyle name="Standard 3 2 2 2 2 7 4 2 2" xfId="29875"/>
    <cellStyle name="Standard 3 2 2 2 2 7 4 3" xfId="21584"/>
    <cellStyle name="Standard 3 2 2 2 2 7 4 4" xfId="38166"/>
    <cellStyle name="Standard 3 2 2 2 2 7 4 5" xfId="46716"/>
    <cellStyle name="Standard 3 2 2 2 2 7 5" xfId="9128"/>
    <cellStyle name="Standard 3 2 2 2 2 7 5 2" xfId="25969"/>
    <cellStyle name="Standard 3 2 2 2 2 7 6" xfId="17678"/>
    <cellStyle name="Standard 3 2 2 2 2 7 7" xfId="34260"/>
    <cellStyle name="Standard 3 2 2 2 2 7 8" xfId="42810"/>
    <cellStyle name="Standard 3 2 2 2 2 8" xfId="1075"/>
    <cellStyle name="Standard 3 2 2 2 2 8 2" xfId="3148"/>
    <cellStyle name="Standard 3 2 2 2 2 8 2 2" xfId="4471"/>
    <cellStyle name="Standard 3 2 2 2 2 8 2 2 2" xfId="13039"/>
    <cellStyle name="Standard 3 2 2 2 2 8 2 2 2 2" xfId="29880"/>
    <cellStyle name="Standard 3 2 2 2 2 8 2 2 3" xfId="21589"/>
    <cellStyle name="Standard 3 2 2 2 2 8 2 2 4" xfId="38171"/>
    <cellStyle name="Standard 3 2 2 2 2 8 2 2 5" xfId="46721"/>
    <cellStyle name="Standard 3 2 2 2 2 8 2 3" xfId="11718"/>
    <cellStyle name="Standard 3 2 2 2 2 8 2 3 2" xfId="28559"/>
    <cellStyle name="Standard 3 2 2 2 2 8 2 4" xfId="20268"/>
    <cellStyle name="Standard 3 2 2 2 2 8 2 5" xfId="36850"/>
    <cellStyle name="Standard 3 2 2 2 2 8 2 6" xfId="45400"/>
    <cellStyle name="Standard 3 2 2 2 2 8 3" xfId="4470"/>
    <cellStyle name="Standard 3 2 2 2 2 8 3 2" xfId="13038"/>
    <cellStyle name="Standard 3 2 2 2 2 8 3 2 2" xfId="29879"/>
    <cellStyle name="Standard 3 2 2 2 2 8 3 3" xfId="21588"/>
    <cellStyle name="Standard 3 2 2 2 2 8 3 4" xfId="38170"/>
    <cellStyle name="Standard 3 2 2 2 2 8 3 5" xfId="46720"/>
    <cellStyle name="Standard 3 2 2 2 2 8 4" xfId="9646"/>
    <cellStyle name="Standard 3 2 2 2 2 8 4 2" xfId="26487"/>
    <cellStyle name="Standard 3 2 2 2 2 8 5" xfId="18196"/>
    <cellStyle name="Standard 3 2 2 2 2 8 6" xfId="34778"/>
    <cellStyle name="Standard 3 2 2 2 2 8 7" xfId="43328"/>
    <cellStyle name="Standard 3 2 2 2 2 9" xfId="2112"/>
    <cellStyle name="Standard 3 2 2 2 2 9 2" xfId="4472"/>
    <cellStyle name="Standard 3 2 2 2 2 9 2 2" xfId="13040"/>
    <cellStyle name="Standard 3 2 2 2 2 9 2 2 2" xfId="29881"/>
    <cellStyle name="Standard 3 2 2 2 2 9 2 3" xfId="21590"/>
    <cellStyle name="Standard 3 2 2 2 2 9 2 4" xfId="38172"/>
    <cellStyle name="Standard 3 2 2 2 2 9 2 5" xfId="46722"/>
    <cellStyle name="Standard 3 2 2 2 2 9 3" xfId="10682"/>
    <cellStyle name="Standard 3 2 2 2 2 9 3 2" xfId="27523"/>
    <cellStyle name="Standard 3 2 2 2 2 9 4" xfId="19232"/>
    <cellStyle name="Standard 3 2 2 2 2 9 5" xfId="35814"/>
    <cellStyle name="Standard 3 2 2 2 2 9 6" xfId="44364"/>
    <cellStyle name="Standard 3 2 2 2 3" xfId="41"/>
    <cellStyle name="Standard 3 2 2 2 3 10" xfId="8358"/>
    <cellStyle name="Standard 3 2 2 2 3 10 2" xfId="16909"/>
    <cellStyle name="Standard 3 2 2 2 3 10 3" xfId="25459"/>
    <cellStyle name="Standard 3 2 2 2 3 10 4" xfId="42041"/>
    <cellStyle name="Standard 3 2 2 2 3 10 5" xfId="50591"/>
    <cellStyle name="Standard 3 2 2 2 3 11" xfId="8618"/>
    <cellStyle name="Standard 3 2 2 2 3 12" xfId="17168"/>
    <cellStyle name="Standard 3 2 2 2 3 13" xfId="33750"/>
    <cellStyle name="Standard 3 2 2 2 3 14" xfId="42300"/>
    <cellStyle name="Standard 3 2 2 2 3 2" xfId="73"/>
    <cellStyle name="Standard 3 2 2 2 3 2 10" xfId="8650"/>
    <cellStyle name="Standard 3 2 2 2 3 2 11" xfId="17200"/>
    <cellStyle name="Standard 3 2 2 2 3 2 12" xfId="33782"/>
    <cellStyle name="Standard 3 2 2 2 3 2 13" xfId="42332"/>
    <cellStyle name="Standard 3 2 2 2 3 2 2" xfId="137"/>
    <cellStyle name="Standard 3 2 2 2 3 2 2 10" xfId="17264"/>
    <cellStyle name="Standard 3 2 2 2 3 2 2 11" xfId="33846"/>
    <cellStyle name="Standard 3 2 2 2 3 2 2 12" xfId="42396"/>
    <cellStyle name="Standard 3 2 2 2 3 2 2 2" xfId="266"/>
    <cellStyle name="Standard 3 2 2 2 3 2 2 2 10" xfId="33974"/>
    <cellStyle name="Standard 3 2 2 2 3 2 2 2 11" xfId="42524"/>
    <cellStyle name="Standard 3 2 2 2 3 2 2 2 2" xfId="530"/>
    <cellStyle name="Standard 3 2 2 2 3 2 2 2 2 2" xfId="1048"/>
    <cellStyle name="Standard 3 2 2 2 3 2 2 2 2 2 2" xfId="2084"/>
    <cellStyle name="Standard 3 2 2 2 3 2 2 2 2 2 2 2" xfId="4157"/>
    <cellStyle name="Standard 3 2 2 2 3 2 2 2 2 2 2 2 2" xfId="4480"/>
    <cellStyle name="Standard 3 2 2 2 3 2 2 2 2 2 2 2 2 2" xfId="13048"/>
    <cellStyle name="Standard 3 2 2 2 3 2 2 2 2 2 2 2 2 2 2" xfId="29889"/>
    <cellStyle name="Standard 3 2 2 2 3 2 2 2 2 2 2 2 2 3" xfId="21598"/>
    <cellStyle name="Standard 3 2 2 2 3 2 2 2 2 2 2 2 2 4" xfId="38180"/>
    <cellStyle name="Standard 3 2 2 2 3 2 2 2 2 2 2 2 2 5" xfId="46730"/>
    <cellStyle name="Standard 3 2 2 2 3 2 2 2 2 2 2 2 3" xfId="12727"/>
    <cellStyle name="Standard 3 2 2 2 3 2 2 2 2 2 2 2 3 2" xfId="29568"/>
    <cellStyle name="Standard 3 2 2 2 3 2 2 2 2 2 2 2 4" xfId="21277"/>
    <cellStyle name="Standard 3 2 2 2 3 2 2 2 2 2 2 2 5" xfId="37859"/>
    <cellStyle name="Standard 3 2 2 2 3 2 2 2 2 2 2 2 6" xfId="46409"/>
    <cellStyle name="Standard 3 2 2 2 3 2 2 2 2 2 2 3" xfId="4479"/>
    <cellStyle name="Standard 3 2 2 2 3 2 2 2 2 2 2 3 2" xfId="13047"/>
    <cellStyle name="Standard 3 2 2 2 3 2 2 2 2 2 2 3 2 2" xfId="29888"/>
    <cellStyle name="Standard 3 2 2 2 3 2 2 2 2 2 2 3 3" xfId="21597"/>
    <cellStyle name="Standard 3 2 2 2 3 2 2 2 2 2 2 3 4" xfId="38179"/>
    <cellStyle name="Standard 3 2 2 2 3 2 2 2 2 2 2 3 5" xfId="46729"/>
    <cellStyle name="Standard 3 2 2 2 3 2 2 2 2 2 2 4" xfId="10655"/>
    <cellStyle name="Standard 3 2 2 2 3 2 2 2 2 2 2 4 2" xfId="27496"/>
    <cellStyle name="Standard 3 2 2 2 3 2 2 2 2 2 2 5" xfId="19205"/>
    <cellStyle name="Standard 3 2 2 2 3 2 2 2 2 2 2 6" xfId="35787"/>
    <cellStyle name="Standard 3 2 2 2 3 2 2 2 2 2 2 7" xfId="44337"/>
    <cellStyle name="Standard 3 2 2 2 3 2 2 2 2 2 3" xfId="3121"/>
    <cellStyle name="Standard 3 2 2 2 3 2 2 2 2 2 3 2" xfId="4481"/>
    <cellStyle name="Standard 3 2 2 2 3 2 2 2 2 2 3 2 2" xfId="13049"/>
    <cellStyle name="Standard 3 2 2 2 3 2 2 2 2 2 3 2 2 2" xfId="29890"/>
    <cellStyle name="Standard 3 2 2 2 3 2 2 2 2 2 3 2 3" xfId="21599"/>
    <cellStyle name="Standard 3 2 2 2 3 2 2 2 2 2 3 2 4" xfId="38181"/>
    <cellStyle name="Standard 3 2 2 2 3 2 2 2 2 2 3 2 5" xfId="46731"/>
    <cellStyle name="Standard 3 2 2 2 3 2 2 2 2 2 3 3" xfId="11691"/>
    <cellStyle name="Standard 3 2 2 2 3 2 2 2 2 2 3 3 2" xfId="28532"/>
    <cellStyle name="Standard 3 2 2 2 3 2 2 2 2 2 3 4" xfId="20241"/>
    <cellStyle name="Standard 3 2 2 2 3 2 2 2 2 2 3 5" xfId="36823"/>
    <cellStyle name="Standard 3 2 2 2 3 2 2 2 2 2 3 6" xfId="45373"/>
    <cellStyle name="Standard 3 2 2 2 3 2 2 2 2 2 4" xfId="4478"/>
    <cellStyle name="Standard 3 2 2 2 3 2 2 2 2 2 4 2" xfId="13046"/>
    <cellStyle name="Standard 3 2 2 2 3 2 2 2 2 2 4 2 2" xfId="29887"/>
    <cellStyle name="Standard 3 2 2 2 3 2 2 2 2 2 4 3" xfId="21596"/>
    <cellStyle name="Standard 3 2 2 2 3 2 2 2 2 2 4 4" xfId="38178"/>
    <cellStyle name="Standard 3 2 2 2 3 2 2 2 2 2 4 5" xfId="46728"/>
    <cellStyle name="Standard 3 2 2 2 3 2 2 2 2 2 5" xfId="9619"/>
    <cellStyle name="Standard 3 2 2 2 3 2 2 2 2 2 5 2" xfId="26460"/>
    <cellStyle name="Standard 3 2 2 2 3 2 2 2 2 2 6" xfId="18169"/>
    <cellStyle name="Standard 3 2 2 2 3 2 2 2 2 2 7" xfId="34751"/>
    <cellStyle name="Standard 3 2 2 2 3 2 2 2 2 2 8" xfId="43301"/>
    <cellStyle name="Standard 3 2 2 2 3 2 2 2 2 3" xfId="1566"/>
    <cellStyle name="Standard 3 2 2 2 3 2 2 2 2 3 2" xfId="3639"/>
    <cellStyle name="Standard 3 2 2 2 3 2 2 2 2 3 2 2" xfId="4483"/>
    <cellStyle name="Standard 3 2 2 2 3 2 2 2 2 3 2 2 2" xfId="13051"/>
    <cellStyle name="Standard 3 2 2 2 3 2 2 2 2 3 2 2 2 2" xfId="29892"/>
    <cellStyle name="Standard 3 2 2 2 3 2 2 2 2 3 2 2 3" xfId="21601"/>
    <cellStyle name="Standard 3 2 2 2 3 2 2 2 2 3 2 2 4" xfId="38183"/>
    <cellStyle name="Standard 3 2 2 2 3 2 2 2 2 3 2 2 5" xfId="46733"/>
    <cellStyle name="Standard 3 2 2 2 3 2 2 2 2 3 2 3" xfId="12209"/>
    <cellStyle name="Standard 3 2 2 2 3 2 2 2 2 3 2 3 2" xfId="29050"/>
    <cellStyle name="Standard 3 2 2 2 3 2 2 2 2 3 2 4" xfId="20759"/>
    <cellStyle name="Standard 3 2 2 2 3 2 2 2 2 3 2 5" xfId="37341"/>
    <cellStyle name="Standard 3 2 2 2 3 2 2 2 2 3 2 6" xfId="45891"/>
    <cellStyle name="Standard 3 2 2 2 3 2 2 2 2 3 3" xfId="4482"/>
    <cellStyle name="Standard 3 2 2 2 3 2 2 2 2 3 3 2" xfId="13050"/>
    <cellStyle name="Standard 3 2 2 2 3 2 2 2 2 3 3 2 2" xfId="29891"/>
    <cellStyle name="Standard 3 2 2 2 3 2 2 2 2 3 3 3" xfId="21600"/>
    <cellStyle name="Standard 3 2 2 2 3 2 2 2 2 3 3 4" xfId="38182"/>
    <cellStyle name="Standard 3 2 2 2 3 2 2 2 2 3 3 5" xfId="46732"/>
    <cellStyle name="Standard 3 2 2 2 3 2 2 2 2 3 4" xfId="10137"/>
    <cellStyle name="Standard 3 2 2 2 3 2 2 2 2 3 4 2" xfId="26978"/>
    <cellStyle name="Standard 3 2 2 2 3 2 2 2 2 3 5" xfId="18687"/>
    <cellStyle name="Standard 3 2 2 2 3 2 2 2 2 3 6" xfId="35269"/>
    <cellStyle name="Standard 3 2 2 2 3 2 2 2 2 3 7" xfId="43819"/>
    <cellStyle name="Standard 3 2 2 2 3 2 2 2 2 4" xfId="2603"/>
    <cellStyle name="Standard 3 2 2 2 3 2 2 2 2 4 2" xfId="4484"/>
    <cellStyle name="Standard 3 2 2 2 3 2 2 2 2 4 2 2" xfId="13052"/>
    <cellStyle name="Standard 3 2 2 2 3 2 2 2 2 4 2 2 2" xfId="29893"/>
    <cellStyle name="Standard 3 2 2 2 3 2 2 2 2 4 2 3" xfId="21602"/>
    <cellStyle name="Standard 3 2 2 2 3 2 2 2 2 4 2 4" xfId="38184"/>
    <cellStyle name="Standard 3 2 2 2 3 2 2 2 2 4 2 5" xfId="46734"/>
    <cellStyle name="Standard 3 2 2 2 3 2 2 2 2 4 3" xfId="11173"/>
    <cellStyle name="Standard 3 2 2 2 3 2 2 2 2 4 3 2" xfId="28014"/>
    <cellStyle name="Standard 3 2 2 2 3 2 2 2 2 4 4" xfId="19723"/>
    <cellStyle name="Standard 3 2 2 2 3 2 2 2 2 4 5" xfId="36305"/>
    <cellStyle name="Standard 3 2 2 2 3 2 2 2 2 4 6" xfId="44855"/>
    <cellStyle name="Standard 3 2 2 2 3 2 2 2 2 5" xfId="4477"/>
    <cellStyle name="Standard 3 2 2 2 3 2 2 2 2 5 2" xfId="13045"/>
    <cellStyle name="Standard 3 2 2 2 3 2 2 2 2 5 2 2" xfId="29886"/>
    <cellStyle name="Standard 3 2 2 2 3 2 2 2 2 5 3" xfId="21595"/>
    <cellStyle name="Standard 3 2 2 2 3 2 2 2 2 5 4" xfId="38177"/>
    <cellStyle name="Standard 3 2 2 2 3 2 2 2 2 5 5" xfId="46727"/>
    <cellStyle name="Standard 3 2 2 2 3 2 2 2 2 6" xfId="9101"/>
    <cellStyle name="Standard 3 2 2 2 3 2 2 2 2 6 2" xfId="25943"/>
    <cellStyle name="Standard 3 2 2 2 3 2 2 2 2 7" xfId="17651"/>
    <cellStyle name="Standard 3 2 2 2 3 2 2 2 2 8" xfId="34233"/>
    <cellStyle name="Standard 3 2 2 2 3 2 2 2 2 9" xfId="42783"/>
    <cellStyle name="Standard 3 2 2 2 3 2 2 2 3" xfId="789"/>
    <cellStyle name="Standard 3 2 2 2 3 2 2 2 3 2" xfId="1825"/>
    <cellStyle name="Standard 3 2 2 2 3 2 2 2 3 2 2" xfId="3898"/>
    <cellStyle name="Standard 3 2 2 2 3 2 2 2 3 2 2 2" xfId="4487"/>
    <cellStyle name="Standard 3 2 2 2 3 2 2 2 3 2 2 2 2" xfId="13055"/>
    <cellStyle name="Standard 3 2 2 2 3 2 2 2 3 2 2 2 2 2" xfId="29896"/>
    <cellStyle name="Standard 3 2 2 2 3 2 2 2 3 2 2 2 3" xfId="21605"/>
    <cellStyle name="Standard 3 2 2 2 3 2 2 2 3 2 2 2 4" xfId="38187"/>
    <cellStyle name="Standard 3 2 2 2 3 2 2 2 3 2 2 2 5" xfId="46737"/>
    <cellStyle name="Standard 3 2 2 2 3 2 2 2 3 2 2 3" xfId="12468"/>
    <cellStyle name="Standard 3 2 2 2 3 2 2 2 3 2 2 3 2" xfId="29309"/>
    <cellStyle name="Standard 3 2 2 2 3 2 2 2 3 2 2 4" xfId="21018"/>
    <cellStyle name="Standard 3 2 2 2 3 2 2 2 3 2 2 5" xfId="37600"/>
    <cellStyle name="Standard 3 2 2 2 3 2 2 2 3 2 2 6" xfId="46150"/>
    <cellStyle name="Standard 3 2 2 2 3 2 2 2 3 2 3" xfId="4486"/>
    <cellStyle name="Standard 3 2 2 2 3 2 2 2 3 2 3 2" xfId="13054"/>
    <cellStyle name="Standard 3 2 2 2 3 2 2 2 3 2 3 2 2" xfId="29895"/>
    <cellStyle name="Standard 3 2 2 2 3 2 2 2 3 2 3 3" xfId="21604"/>
    <cellStyle name="Standard 3 2 2 2 3 2 2 2 3 2 3 4" xfId="38186"/>
    <cellStyle name="Standard 3 2 2 2 3 2 2 2 3 2 3 5" xfId="46736"/>
    <cellStyle name="Standard 3 2 2 2 3 2 2 2 3 2 4" xfId="10396"/>
    <cellStyle name="Standard 3 2 2 2 3 2 2 2 3 2 4 2" xfId="27237"/>
    <cellStyle name="Standard 3 2 2 2 3 2 2 2 3 2 5" xfId="18946"/>
    <cellStyle name="Standard 3 2 2 2 3 2 2 2 3 2 6" xfId="35528"/>
    <cellStyle name="Standard 3 2 2 2 3 2 2 2 3 2 7" xfId="44078"/>
    <cellStyle name="Standard 3 2 2 2 3 2 2 2 3 3" xfId="2862"/>
    <cellStyle name="Standard 3 2 2 2 3 2 2 2 3 3 2" xfId="4488"/>
    <cellStyle name="Standard 3 2 2 2 3 2 2 2 3 3 2 2" xfId="13056"/>
    <cellStyle name="Standard 3 2 2 2 3 2 2 2 3 3 2 2 2" xfId="29897"/>
    <cellStyle name="Standard 3 2 2 2 3 2 2 2 3 3 2 3" xfId="21606"/>
    <cellStyle name="Standard 3 2 2 2 3 2 2 2 3 3 2 4" xfId="38188"/>
    <cellStyle name="Standard 3 2 2 2 3 2 2 2 3 3 2 5" xfId="46738"/>
    <cellStyle name="Standard 3 2 2 2 3 2 2 2 3 3 3" xfId="11432"/>
    <cellStyle name="Standard 3 2 2 2 3 2 2 2 3 3 3 2" xfId="28273"/>
    <cellStyle name="Standard 3 2 2 2 3 2 2 2 3 3 4" xfId="19982"/>
    <cellStyle name="Standard 3 2 2 2 3 2 2 2 3 3 5" xfId="36564"/>
    <cellStyle name="Standard 3 2 2 2 3 2 2 2 3 3 6" xfId="45114"/>
    <cellStyle name="Standard 3 2 2 2 3 2 2 2 3 4" xfId="4485"/>
    <cellStyle name="Standard 3 2 2 2 3 2 2 2 3 4 2" xfId="13053"/>
    <cellStyle name="Standard 3 2 2 2 3 2 2 2 3 4 2 2" xfId="29894"/>
    <cellStyle name="Standard 3 2 2 2 3 2 2 2 3 4 3" xfId="21603"/>
    <cellStyle name="Standard 3 2 2 2 3 2 2 2 3 4 4" xfId="38185"/>
    <cellStyle name="Standard 3 2 2 2 3 2 2 2 3 4 5" xfId="46735"/>
    <cellStyle name="Standard 3 2 2 2 3 2 2 2 3 5" xfId="9360"/>
    <cellStyle name="Standard 3 2 2 2 3 2 2 2 3 5 2" xfId="26201"/>
    <cellStyle name="Standard 3 2 2 2 3 2 2 2 3 6" xfId="17910"/>
    <cellStyle name="Standard 3 2 2 2 3 2 2 2 3 7" xfId="34492"/>
    <cellStyle name="Standard 3 2 2 2 3 2 2 2 3 8" xfId="43042"/>
    <cellStyle name="Standard 3 2 2 2 3 2 2 2 4" xfId="1307"/>
    <cellStyle name="Standard 3 2 2 2 3 2 2 2 4 2" xfId="3380"/>
    <cellStyle name="Standard 3 2 2 2 3 2 2 2 4 2 2" xfId="4490"/>
    <cellStyle name="Standard 3 2 2 2 3 2 2 2 4 2 2 2" xfId="13058"/>
    <cellStyle name="Standard 3 2 2 2 3 2 2 2 4 2 2 2 2" xfId="29899"/>
    <cellStyle name="Standard 3 2 2 2 3 2 2 2 4 2 2 3" xfId="21608"/>
    <cellStyle name="Standard 3 2 2 2 3 2 2 2 4 2 2 4" xfId="38190"/>
    <cellStyle name="Standard 3 2 2 2 3 2 2 2 4 2 2 5" xfId="46740"/>
    <cellStyle name="Standard 3 2 2 2 3 2 2 2 4 2 3" xfId="11950"/>
    <cellStyle name="Standard 3 2 2 2 3 2 2 2 4 2 3 2" xfId="28791"/>
    <cellStyle name="Standard 3 2 2 2 3 2 2 2 4 2 4" xfId="20500"/>
    <cellStyle name="Standard 3 2 2 2 3 2 2 2 4 2 5" xfId="37082"/>
    <cellStyle name="Standard 3 2 2 2 3 2 2 2 4 2 6" xfId="45632"/>
    <cellStyle name="Standard 3 2 2 2 3 2 2 2 4 3" xfId="4489"/>
    <cellStyle name="Standard 3 2 2 2 3 2 2 2 4 3 2" xfId="13057"/>
    <cellStyle name="Standard 3 2 2 2 3 2 2 2 4 3 2 2" xfId="29898"/>
    <cellStyle name="Standard 3 2 2 2 3 2 2 2 4 3 3" xfId="21607"/>
    <cellStyle name="Standard 3 2 2 2 3 2 2 2 4 3 4" xfId="38189"/>
    <cellStyle name="Standard 3 2 2 2 3 2 2 2 4 3 5" xfId="46739"/>
    <cellStyle name="Standard 3 2 2 2 3 2 2 2 4 4" xfId="9878"/>
    <cellStyle name="Standard 3 2 2 2 3 2 2 2 4 4 2" xfId="26719"/>
    <cellStyle name="Standard 3 2 2 2 3 2 2 2 4 5" xfId="18428"/>
    <cellStyle name="Standard 3 2 2 2 3 2 2 2 4 6" xfId="35010"/>
    <cellStyle name="Standard 3 2 2 2 3 2 2 2 4 7" xfId="43560"/>
    <cellStyle name="Standard 3 2 2 2 3 2 2 2 5" xfId="2344"/>
    <cellStyle name="Standard 3 2 2 2 3 2 2 2 5 2" xfId="4491"/>
    <cellStyle name="Standard 3 2 2 2 3 2 2 2 5 2 2" xfId="13059"/>
    <cellStyle name="Standard 3 2 2 2 3 2 2 2 5 2 2 2" xfId="29900"/>
    <cellStyle name="Standard 3 2 2 2 3 2 2 2 5 2 3" xfId="21609"/>
    <cellStyle name="Standard 3 2 2 2 3 2 2 2 5 2 4" xfId="38191"/>
    <cellStyle name="Standard 3 2 2 2 3 2 2 2 5 2 5" xfId="46741"/>
    <cellStyle name="Standard 3 2 2 2 3 2 2 2 5 3" xfId="10914"/>
    <cellStyle name="Standard 3 2 2 2 3 2 2 2 5 3 2" xfId="27755"/>
    <cellStyle name="Standard 3 2 2 2 3 2 2 2 5 4" xfId="19464"/>
    <cellStyle name="Standard 3 2 2 2 3 2 2 2 5 5" xfId="36046"/>
    <cellStyle name="Standard 3 2 2 2 3 2 2 2 5 6" xfId="44596"/>
    <cellStyle name="Standard 3 2 2 2 3 2 2 2 6" xfId="4476"/>
    <cellStyle name="Standard 3 2 2 2 3 2 2 2 6 2" xfId="13044"/>
    <cellStyle name="Standard 3 2 2 2 3 2 2 2 6 2 2" xfId="29885"/>
    <cellStyle name="Standard 3 2 2 2 3 2 2 2 6 3" xfId="21594"/>
    <cellStyle name="Standard 3 2 2 2 3 2 2 2 6 4" xfId="38176"/>
    <cellStyle name="Standard 3 2 2 2 3 2 2 2 6 5" xfId="46726"/>
    <cellStyle name="Standard 3 2 2 2 3 2 2 2 7" xfId="8582"/>
    <cellStyle name="Standard 3 2 2 2 3 2 2 2 7 2" xfId="17133"/>
    <cellStyle name="Standard 3 2 2 2 3 2 2 2 7 3" xfId="25683"/>
    <cellStyle name="Standard 3 2 2 2 3 2 2 2 7 4" xfId="42265"/>
    <cellStyle name="Standard 3 2 2 2 3 2 2 2 7 5" xfId="50815"/>
    <cellStyle name="Standard 3 2 2 2 3 2 2 2 8" xfId="8842"/>
    <cellStyle name="Standard 3 2 2 2 3 2 2 2 9" xfId="17392"/>
    <cellStyle name="Standard 3 2 2 2 3 2 2 3" xfId="402"/>
    <cellStyle name="Standard 3 2 2 2 3 2 2 3 2" xfId="920"/>
    <cellStyle name="Standard 3 2 2 2 3 2 2 3 2 2" xfId="1956"/>
    <cellStyle name="Standard 3 2 2 2 3 2 2 3 2 2 2" xfId="4029"/>
    <cellStyle name="Standard 3 2 2 2 3 2 2 3 2 2 2 2" xfId="4495"/>
    <cellStyle name="Standard 3 2 2 2 3 2 2 3 2 2 2 2 2" xfId="13063"/>
    <cellStyle name="Standard 3 2 2 2 3 2 2 3 2 2 2 2 2 2" xfId="29904"/>
    <cellStyle name="Standard 3 2 2 2 3 2 2 3 2 2 2 2 3" xfId="21613"/>
    <cellStyle name="Standard 3 2 2 2 3 2 2 3 2 2 2 2 4" xfId="38195"/>
    <cellStyle name="Standard 3 2 2 2 3 2 2 3 2 2 2 2 5" xfId="46745"/>
    <cellStyle name="Standard 3 2 2 2 3 2 2 3 2 2 2 3" xfId="12599"/>
    <cellStyle name="Standard 3 2 2 2 3 2 2 3 2 2 2 3 2" xfId="29440"/>
    <cellStyle name="Standard 3 2 2 2 3 2 2 3 2 2 2 4" xfId="21149"/>
    <cellStyle name="Standard 3 2 2 2 3 2 2 3 2 2 2 5" xfId="37731"/>
    <cellStyle name="Standard 3 2 2 2 3 2 2 3 2 2 2 6" xfId="46281"/>
    <cellStyle name="Standard 3 2 2 2 3 2 2 3 2 2 3" xfId="4494"/>
    <cellStyle name="Standard 3 2 2 2 3 2 2 3 2 2 3 2" xfId="13062"/>
    <cellStyle name="Standard 3 2 2 2 3 2 2 3 2 2 3 2 2" xfId="29903"/>
    <cellStyle name="Standard 3 2 2 2 3 2 2 3 2 2 3 3" xfId="21612"/>
    <cellStyle name="Standard 3 2 2 2 3 2 2 3 2 2 3 4" xfId="38194"/>
    <cellStyle name="Standard 3 2 2 2 3 2 2 3 2 2 3 5" xfId="46744"/>
    <cellStyle name="Standard 3 2 2 2 3 2 2 3 2 2 4" xfId="10527"/>
    <cellStyle name="Standard 3 2 2 2 3 2 2 3 2 2 4 2" xfId="27368"/>
    <cellStyle name="Standard 3 2 2 2 3 2 2 3 2 2 5" xfId="19077"/>
    <cellStyle name="Standard 3 2 2 2 3 2 2 3 2 2 6" xfId="35659"/>
    <cellStyle name="Standard 3 2 2 2 3 2 2 3 2 2 7" xfId="44209"/>
    <cellStyle name="Standard 3 2 2 2 3 2 2 3 2 3" xfId="2993"/>
    <cellStyle name="Standard 3 2 2 2 3 2 2 3 2 3 2" xfId="4496"/>
    <cellStyle name="Standard 3 2 2 2 3 2 2 3 2 3 2 2" xfId="13064"/>
    <cellStyle name="Standard 3 2 2 2 3 2 2 3 2 3 2 2 2" xfId="29905"/>
    <cellStyle name="Standard 3 2 2 2 3 2 2 3 2 3 2 3" xfId="21614"/>
    <cellStyle name="Standard 3 2 2 2 3 2 2 3 2 3 2 4" xfId="38196"/>
    <cellStyle name="Standard 3 2 2 2 3 2 2 3 2 3 2 5" xfId="46746"/>
    <cellStyle name="Standard 3 2 2 2 3 2 2 3 2 3 3" xfId="11563"/>
    <cellStyle name="Standard 3 2 2 2 3 2 2 3 2 3 3 2" xfId="28404"/>
    <cellStyle name="Standard 3 2 2 2 3 2 2 3 2 3 4" xfId="20113"/>
    <cellStyle name="Standard 3 2 2 2 3 2 2 3 2 3 5" xfId="36695"/>
    <cellStyle name="Standard 3 2 2 2 3 2 2 3 2 3 6" xfId="45245"/>
    <cellStyle name="Standard 3 2 2 2 3 2 2 3 2 4" xfId="4493"/>
    <cellStyle name="Standard 3 2 2 2 3 2 2 3 2 4 2" xfId="13061"/>
    <cellStyle name="Standard 3 2 2 2 3 2 2 3 2 4 2 2" xfId="29902"/>
    <cellStyle name="Standard 3 2 2 2 3 2 2 3 2 4 3" xfId="21611"/>
    <cellStyle name="Standard 3 2 2 2 3 2 2 3 2 4 4" xfId="38193"/>
    <cellStyle name="Standard 3 2 2 2 3 2 2 3 2 4 5" xfId="46743"/>
    <cellStyle name="Standard 3 2 2 2 3 2 2 3 2 5" xfId="9491"/>
    <cellStyle name="Standard 3 2 2 2 3 2 2 3 2 5 2" xfId="26332"/>
    <cellStyle name="Standard 3 2 2 2 3 2 2 3 2 6" xfId="18041"/>
    <cellStyle name="Standard 3 2 2 2 3 2 2 3 2 7" xfId="34623"/>
    <cellStyle name="Standard 3 2 2 2 3 2 2 3 2 8" xfId="43173"/>
    <cellStyle name="Standard 3 2 2 2 3 2 2 3 3" xfId="1438"/>
    <cellStyle name="Standard 3 2 2 2 3 2 2 3 3 2" xfId="3511"/>
    <cellStyle name="Standard 3 2 2 2 3 2 2 3 3 2 2" xfId="4498"/>
    <cellStyle name="Standard 3 2 2 2 3 2 2 3 3 2 2 2" xfId="13066"/>
    <cellStyle name="Standard 3 2 2 2 3 2 2 3 3 2 2 2 2" xfId="29907"/>
    <cellStyle name="Standard 3 2 2 2 3 2 2 3 3 2 2 3" xfId="21616"/>
    <cellStyle name="Standard 3 2 2 2 3 2 2 3 3 2 2 4" xfId="38198"/>
    <cellStyle name="Standard 3 2 2 2 3 2 2 3 3 2 2 5" xfId="46748"/>
    <cellStyle name="Standard 3 2 2 2 3 2 2 3 3 2 3" xfId="12081"/>
    <cellStyle name="Standard 3 2 2 2 3 2 2 3 3 2 3 2" xfId="28922"/>
    <cellStyle name="Standard 3 2 2 2 3 2 2 3 3 2 4" xfId="20631"/>
    <cellStyle name="Standard 3 2 2 2 3 2 2 3 3 2 5" xfId="37213"/>
    <cellStyle name="Standard 3 2 2 2 3 2 2 3 3 2 6" xfId="45763"/>
    <cellStyle name="Standard 3 2 2 2 3 2 2 3 3 3" xfId="4497"/>
    <cellStyle name="Standard 3 2 2 2 3 2 2 3 3 3 2" xfId="13065"/>
    <cellStyle name="Standard 3 2 2 2 3 2 2 3 3 3 2 2" xfId="29906"/>
    <cellStyle name="Standard 3 2 2 2 3 2 2 3 3 3 3" xfId="21615"/>
    <cellStyle name="Standard 3 2 2 2 3 2 2 3 3 3 4" xfId="38197"/>
    <cellStyle name="Standard 3 2 2 2 3 2 2 3 3 3 5" xfId="46747"/>
    <cellStyle name="Standard 3 2 2 2 3 2 2 3 3 4" xfId="10009"/>
    <cellStyle name="Standard 3 2 2 2 3 2 2 3 3 4 2" xfId="26850"/>
    <cellStyle name="Standard 3 2 2 2 3 2 2 3 3 5" xfId="18559"/>
    <cellStyle name="Standard 3 2 2 2 3 2 2 3 3 6" xfId="35141"/>
    <cellStyle name="Standard 3 2 2 2 3 2 2 3 3 7" xfId="43691"/>
    <cellStyle name="Standard 3 2 2 2 3 2 2 3 4" xfId="2475"/>
    <cellStyle name="Standard 3 2 2 2 3 2 2 3 4 2" xfId="4499"/>
    <cellStyle name="Standard 3 2 2 2 3 2 2 3 4 2 2" xfId="13067"/>
    <cellStyle name="Standard 3 2 2 2 3 2 2 3 4 2 2 2" xfId="29908"/>
    <cellStyle name="Standard 3 2 2 2 3 2 2 3 4 2 3" xfId="21617"/>
    <cellStyle name="Standard 3 2 2 2 3 2 2 3 4 2 4" xfId="38199"/>
    <cellStyle name="Standard 3 2 2 2 3 2 2 3 4 2 5" xfId="46749"/>
    <cellStyle name="Standard 3 2 2 2 3 2 2 3 4 3" xfId="11045"/>
    <cellStyle name="Standard 3 2 2 2 3 2 2 3 4 3 2" xfId="27886"/>
    <cellStyle name="Standard 3 2 2 2 3 2 2 3 4 4" xfId="19595"/>
    <cellStyle name="Standard 3 2 2 2 3 2 2 3 4 5" xfId="36177"/>
    <cellStyle name="Standard 3 2 2 2 3 2 2 3 4 6" xfId="44727"/>
    <cellStyle name="Standard 3 2 2 2 3 2 2 3 5" xfId="4492"/>
    <cellStyle name="Standard 3 2 2 2 3 2 2 3 5 2" xfId="13060"/>
    <cellStyle name="Standard 3 2 2 2 3 2 2 3 5 2 2" xfId="29901"/>
    <cellStyle name="Standard 3 2 2 2 3 2 2 3 5 3" xfId="21610"/>
    <cellStyle name="Standard 3 2 2 2 3 2 2 3 5 4" xfId="38192"/>
    <cellStyle name="Standard 3 2 2 2 3 2 2 3 5 5" xfId="46742"/>
    <cellStyle name="Standard 3 2 2 2 3 2 2 3 6" xfId="8973"/>
    <cellStyle name="Standard 3 2 2 2 3 2 2 3 6 2" xfId="25815"/>
    <cellStyle name="Standard 3 2 2 2 3 2 2 3 7" xfId="17523"/>
    <cellStyle name="Standard 3 2 2 2 3 2 2 3 8" xfId="34105"/>
    <cellStyle name="Standard 3 2 2 2 3 2 2 3 9" xfId="42655"/>
    <cellStyle name="Standard 3 2 2 2 3 2 2 4" xfId="661"/>
    <cellStyle name="Standard 3 2 2 2 3 2 2 4 2" xfId="1697"/>
    <cellStyle name="Standard 3 2 2 2 3 2 2 4 2 2" xfId="3770"/>
    <cellStyle name="Standard 3 2 2 2 3 2 2 4 2 2 2" xfId="4502"/>
    <cellStyle name="Standard 3 2 2 2 3 2 2 4 2 2 2 2" xfId="13070"/>
    <cellStyle name="Standard 3 2 2 2 3 2 2 4 2 2 2 2 2" xfId="29911"/>
    <cellStyle name="Standard 3 2 2 2 3 2 2 4 2 2 2 3" xfId="21620"/>
    <cellStyle name="Standard 3 2 2 2 3 2 2 4 2 2 2 4" xfId="38202"/>
    <cellStyle name="Standard 3 2 2 2 3 2 2 4 2 2 2 5" xfId="46752"/>
    <cellStyle name="Standard 3 2 2 2 3 2 2 4 2 2 3" xfId="12340"/>
    <cellStyle name="Standard 3 2 2 2 3 2 2 4 2 2 3 2" xfId="29181"/>
    <cellStyle name="Standard 3 2 2 2 3 2 2 4 2 2 4" xfId="20890"/>
    <cellStyle name="Standard 3 2 2 2 3 2 2 4 2 2 5" xfId="37472"/>
    <cellStyle name="Standard 3 2 2 2 3 2 2 4 2 2 6" xfId="46022"/>
    <cellStyle name="Standard 3 2 2 2 3 2 2 4 2 3" xfId="4501"/>
    <cellStyle name="Standard 3 2 2 2 3 2 2 4 2 3 2" xfId="13069"/>
    <cellStyle name="Standard 3 2 2 2 3 2 2 4 2 3 2 2" xfId="29910"/>
    <cellStyle name="Standard 3 2 2 2 3 2 2 4 2 3 3" xfId="21619"/>
    <cellStyle name="Standard 3 2 2 2 3 2 2 4 2 3 4" xfId="38201"/>
    <cellStyle name="Standard 3 2 2 2 3 2 2 4 2 3 5" xfId="46751"/>
    <cellStyle name="Standard 3 2 2 2 3 2 2 4 2 4" xfId="10268"/>
    <cellStyle name="Standard 3 2 2 2 3 2 2 4 2 4 2" xfId="27109"/>
    <cellStyle name="Standard 3 2 2 2 3 2 2 4 2 5" xfId="18818"/>
    <cellStyle name="Standard 3 2 2 2 3 2 2 4 2 6" xfId="35400"/>
    <cellStyle name="Standard 3 2 2 2 3 2 2 4 2 7" xfId="43950"/>
    <cellStyle name="Standard 3 2 2 2 3 2 2 4 3" xfId="2734"/>
    <cellStyle name="Standard 3 2 2 2 3 2 2 4 3 2" xfId="4503"/>
    <cellStyle name="Standard 3 2 2 2 3 2 2 4 3 2 2" xfId="13071"/>
    <cellStyle name="Standard 3 2 2 2 3 2 2 4 3 2 2 2" xfId="29912"/>
    <cellStyle name="Standard 3 2 2 2 3 2 2 4 3 2 3" xfId="21621"/>
    <cellStyle name="Standard 3 2 2 2 3 2 2 4 3 2 4" xfId="38203"/>
    <cellStyle name="Standard 3 2 2 2 3 2 2 4 3 2 5" xfId="46753"/>
    <cellStyle name="Standard 3 2 2 2 3 2 2 4 3 3" xfId="11304"/>
    <cellStyle name="Standard 3 2 2 2 3 2 2 4 3 3 2" xfId="28145"/>
    <cellStyle name="Standard 3 2 2 2 3 2 2 4 3 4" xfId="19854"/>
    <cellStyle name="Standard 3 2 2 2 3 2 2 4 3 5" xfId="36436"/>
    <cellStyle name="Standard 3 2 2 2 3 2 2 4 3 6" xfId="44986"/>
    <cellStyle name="Standard 3 2 2 2 3 2 2 4 4" xfId="4500"/>
    <cellStyle name="Standard 3 2 2 2 3 2 2 4 4 2" xfId="13068"/>
    <cellStyle name="Standard 3 2 2 2 3 2 2 4 4 2 2" xfId="29909"/>
    <cellStyle name="Standard 3 2 2 2 3 2 2 4 4 3" xfId="21618"/>
    <cellStyle name="Standard 3 2 2 2 3 2 2 4 4 4" xfId="38200"/>
    <cellStyle name="Standard 3 2 2 2 3 2 2 4 4 5" xfId="46750"/>
    <cellStyle name="Standard 3 2 2 2 3 2 2 4 5" xfId="9232"/>
    <cellStyle name="Standard 3 2 2 2 3 2 2 4 5 2" xfId="26073"/>
    <cellStyle name="Standard 3 2 2 2 3 2 2 4 6" xfId="17782"/>
    <cellStyle name="Standard 3 2 2 2 3 2 2 4 7" xfId="34364"/>
    <cellStyle name="Standard 3 2 2 2 3 2 2 4 8" xfId="42914"/>
    <cellStyle name="Standard 3 2 2 2 3 2 2 5" xfId="1179"/>
    <cellStyle name="Standard 3 2 2 2 3 2 2 5 2" xfId="3252"/>
    <cellStyle name="Standard 3 2 2 2 3 2 2 5 2 2" xfId="4505"/>
    <cellStyle name="Standard 3 2 2 2 3 2 2 5 2 2 2" xfId="13073"/>
    <cellStyle name="Standard 3 2 2 2 3 2 2 5 2 2 2 2" xfId="29914"/>
    <cellStyle name="Standard 3 2 2 2 3 2 2 5 2 2 3" xfId="21623"/>
    <cellStyle name="Standard 3 2 2 2 3 2 2 5 2 2 4" xfId="38205"/>
    <cellStyle name="Standard 3 2 2 2 3 2 2 5 2 2 5" xfId="46755"/>
    <cellStyle name="Standard 3 2 2 2 3 2 2 5 2 3" xfId="11822"/>
    <cellStyle name="Standard 3 2 2 2 3 2 2 5 2 3 2" xfId="28663"/>
    <cellStyle name="Standard 3 2 2 2 3 2 2 5 2 4" xfId="20372"/>
    <cellStyle name="Standard 3 2 2 2 3 2 2 5 2 5" xfId="36954"/>
    <cellStyle name="Standard 3 2 2 2 3 2 2 5 2 6" xfId="45504"/>
    <cellStyle name="Standard 3 2 2 2 3 2 2 5 3" xfId="4504"/>
    <cellStyle name="Standard 3 2 2 2 3 2 2 5 3 2" xfId="13072"/>
    <cellStyle name="Standard 3 2 2 2 3 2 2 5 3 2 2" xfId="29913"/>
    <cellStyle name="Standard 3 2 2 2 3 2 2 5 3 3" xfId="21622"/>
    <cellStyle name="Standard 3 2 2 2 3 2 2 5 3 4" xfId="38204"/>
    <cellStyle name="Standard 3 2 2 2 3 2 2 5 3 5" xfId="46754"/>
    <cellStyle name="Standard 3 2 2 2 3 2 2 5 4" xfId="9750"/>
    <cellStyle name="Standard 3 2 2 2 3 2 2 5 4 2" xfId="26591"/>
    <cellStyle name="Standard 3 2 2 2 3 2 2 5 5" xfId="18300"/>
    <cellStyle name="Standard 3 2 2 2 3 2 2 5 6" xfId="34882"/>
    <cellStyle name="Standard 3 2 2 2 3 2 2 5 7" xfId="43432"/>
    <cellStyle name="Standard 3 2 2 2 3 2 2 6" xfId="2216"/>
    <cellStyle name="Standard 3 2 2 2 3 2 2 6 2" xfId="4506"/>
    <cellStyle name="Standard 3 2 2 2 3 2 2 6 2 2" xfId="13074"/>
    <cellStyle name="Standard 3 2 2 2 3 2 2 6 2 2 2" xfId="29915"/>
    <cellStyle name="Standard 3 2 2 2 3 2 2 6 2 3" xfId="21624"/>
    <cellStyle name="Standard 3 2 2 2 3 2 2 6 2 4" xfId="38206"/>
    <cellStyle name="Standard 3 2 2 2 3 2 2 6 2 5" xfId="46756"/>
    <cellStyle name="Standard 3 2 2 2 3 2 2 6 3" xfId="10786"/>
    <cellStyle name="Standard 3 2 2 2 3 2 2 6 3 2" xfId="27627"/>
    <cellStyle name="Standard 3 2 2 2 3 2 2 6 4" xfId="19336"/>
    <cellStyle name="Standard 3 2 2 2 3 2 2 6 5" xfId="35918"/>
    <cellStyle name="Standard 3 2 2 2 3 2 2 6 6" xfId="44468"/>
    <cellStyle name="Standard 3 2 2 2 3 2 2 7" xfId="4475"/>
    <cellStyle name="Standard 3 2 2 2 3 2 2 7 2" xfId="13043"/>
    <cellStyle name="Standard 3 2 2 2 3 2 2 7 2 2" xfId="29884"/>
    <cellStyle name="Standard 3 2 2 2 3 2 2 7 3" xfId="21593"/>
    <cellStyle name="Standard 3 2 2 2 3 2 2 7 4" xfId="38175"/>
    <cellStyle name="Standard 3 2 2 2 3 2 2 7 5" xfId="46725"/>
    <cellStyle name="Standard 3 2 2 2 3 2 2 8" xfId="8454"/>
    <cellStyle name="Standard 3 2 2 2 3 2 2 8 2" xfId="17005"/>
    <cellStyle name="Standard 3 2 2 2 3 2 2 8 3" xfId="25555"/>
    <cellStyle name="Standard 3 2 2 2 3 2 2 8 4" xfId="42137"/>
    <cellStyle name="Standard 3 2 2 2 3 2 2 8 5" xfId="50687"/>
    <cellStyle name="Standard 3 2 2 2 3 2 2 9" xfId="8714"/>
    <cellStyle name="Standard 3 2 2 2 3 2 3" xfId="202"/>
    <cellStyle name="Standard 3 2 2 2 3 2 3 10" xfId="33910"/>
    <cellStyle name="Standard 3 2 2 2 3 2 3 11" xfId="42460"/>
    <cellStyle name="Standard 3 2 2 2 3 2 3 2" xfId="466"/>
    <cellStyle name="Standard 3 2 2 2 3 2 3 2 2" xfId="984"/>
    <cellStyle name="Standard 3 2 2 2 3 2 3 2 2 2" xfId="2020"/>
    <cellStyle name="Standard 3 2 2 2 3 2 3 2 2 2 2" xfId="4093"/>
    <cellStyle name="Standard 3 2 2 2 3 2 3 2 2 2 2 2" xfId="4511"/>
    <cellStyle name="Standard 3 2 2 2 3 2 3 2 2 2 2 2 2" xfId="13079"/>
    <cellStyle name="Standard 3 2 2 2 3 2 3 2 2 2 2 2 2 2" xfId="29920"/>
    <cellStyle name="Standard 3 2 2 2 3 2 3 2 2 2 2 2 3" xfId="21629"/>
    <cellStyle name="Standard 3 2 2 2 3 2 3 2 2 2 2 2 4" xfId="38211"/>
    <cellStyle name="Standard 3 2 2 2 3 2 3 2 2 2 2 2 5" xfId="46761"/>
    <cellStyle name="Standard 3 2 2 2 3 2 3 2 2 2 2 3" xfId="12663"/>
    <cellStyle name="Standard 3 2 2 2 3 2 3 2 2 2 2 3 2" xfId="29504"/>
    <cellStyle name="Standard 3 2 2 2 3 2 3 2 2 2 2 4" xfId="21213"/>
    <cellStyle name="Standard 3 2 2 2 3 2 3 2 2 2 2 5" xfId="37795"/>
    <cellStyle name="Standard 3 2 2 2 3 2 3 2 2 2 2 6" xfId="46345"/>
    <cellStyle name="Standard 3 2 2 2 3 2 3 2 2 2 3" xfId="4510"/>
    <cellStyle name="Standard 3 2 2 2 3 2 3 2 2 2 3 2" xfId="13078"/>
    <cellStyle name="Standard 3 2 2 2 3 2 3 2 2 2 3 2 2" xfId="29919"/>
    <cellStyle name="Standard 3 2 2 2 3 2 3 2 2 2 3 3" xfId="21628"/>
    <cellStyle name="Standard 3 2 2 2 3 2 3 2 2 2 3 4" xfId="38210"/>
    <cellStyle name="Standard 3 2 2 2 3 2 3 2 2 2 3 5" xfId="46760"/>
    <cellStyle name="Standard 3 2 2 2 3 2 3 2 2 2 4" xfId="10591"/>
    <cellStyle name="Standard 3 2 2 2 3 2 3 2 2 2 4 2" xfId="27432"/>
    <cellStyle name="Standard 3 2 2 2 3 2 3 2 2 2 5" xfId="19141"/>
    <cellStyle name="Standard 3 2 2 2 3 2 3 2 2 2 6" xfId="35723"/>
    <cellStyle name="Standard 3 2 2 2 3 2 3 2 2 2 7" xfId="44273"/>
    <cellStyle name="Standard 3 2 2 2 3 2 3 2 2 3" xfId="3057"/>
    <cellStyle name="Standard 3 2 2 2 3 2 3 2 2 3 2" xfId="4512"/>
    <cellStyle name="Standard 3 2 2 2 3 2 3 2 2 3 2 2" xfId="13080"/>
    <cellStyle name="Standard 3 2 2 2 3 2 3 2 2 3 2 2 2" xfId="29921"/>
    <cellStyle name="Standard 3 2 2 2 3 2 3 2 2 3 2 3" xfId="21630"/>
    <cellStyle name="Standard 3 2 2 2 3 2 3 2 2 3 2 4" xfId="38212"/>
    <cellStyle name="Standard 3 2 2 2 3 2 3 2 2 3 2 5" xfId="46762"/>
    <cellStyle name="Standard 3 2 2 2 3 2 3 2 2 3 3" xfId="11627"/>
    <cellStyle name="Standard 3 2 2 2 3 2 3 2 2 3 3 2" xfId="28468"/>
    <cellStyle name="Standard 3 2 2 2 3 2 3 2 2 3 4" xfId="20177"/>
    <cellStyle name="Standard 3 2 2 2 3 2 3 2 2 3 5" xfId="36759"/>
    <cellStyle name="Standard 3 2 2 2 3 2 3 2 2 3 6" xfId="45309"/>
    <cellStyle name="Standard 3 2 2 2 3 2 3 2 2 4" xfId="4509"/>
    <cellStyle name="Standard 3 2 2 2 3 2 3 2 2 4 2" xfId="13077"/>
    <cellStyle name="Standard 3 2 2 2 3 2 3 2 2 4 2 2" xfId="29918"/>
    <cellStyle name="Standard 3 2 2 2 3 2 3 2 2 4 3" xfId="21627"/>
    <cellStyle name="Standard 3 2 2 2 3 2 3 2 2 4 4" xfId="38209"/>
    <cellStyle name="Standard 3 2 2 2 3 2 3 2 2 4 5" xfId="46759"/>
    <cellStyle name="Standard 3 2 2 2 3 2 3 2 2 5" xfId="9555"/>
    <cellStyle name="Standard 3 2 2 2 3 2 3 2 2 5 2" xfId="26396"/>
    <cellStyle name="Standard 3 2 2 2 3 2 3 2 2 6" xfId="18105"/>
    <cellStyle name="Standard 3 2 2 2 3 2 3 2 2 7" xfId="34687"/>
    <cellStyle name="Standard 3 2 2 2 3 2 3 2 2 8" xfId="43237"/>
    <cellStyle name="Standard 3 2 2 2 3 2 3 2 3" xfId="1502"/>
    <cellStyle name="Standard 3 2 2 2 3 2 3 2 3 2" xfId="3575"/>
    <cellStyle name="Standard 3 2 2 2 3 2 3 2 3 2 2" xfId="4514"/>
    <cellStyle name="Standard 3 2 2 2 3 2 3 2 3 2 2 2" xfId="13082"/>
    <cellStyle name="Standard 3 2 2 2 3 2 3 2 3 2 2 2 2" xfId="29923"/>
    <cellStyle name="Standard 3 2 2 2 3 2 3 2 3 2 2 3" xfId="21632"/>
    <cellStyle name="Standard 3 2 2 2 3 2 3 2 3 2 2 4" xfId="38214"/>
    <cellStyle name="Standard 3 2 2 2 3 2 3 2 3 2 2 5" xfId="46764"/>
    <cellStyle name="Standard 3 2 2 2 3 2 3 2 3 2 3" xfId="12145"/>
    <cellStyle name="Standard 3 2 2 2 3 2 3 2 3 2 3 2" xfId="28986"/>
    <cellStyle name="Standard 3 2 2 2 3 2 3 2 3 2 4" xfId="20695"/>
    <cellStyle name="Standard 3 2 2 2 3 2 3 2 3 2 5" xfId="37277"/>
    <cellStyle name="Standard 3 2 2 2 3 2 3 2 3 2 6" xfId="45827"/>
    <cellStyle name="Standard 3 2 2 2 3 2 3 2 3 3" xfId="4513"/>
    <cellStyle name="Standard 3 2 2 2 3 2 3 2 3 3 2" xfId="13081"/>
    <cellStyle name="Standard 3 2 2 2 3 2 3 2 3 3 2 2" xfId="29922"/>
    <cellStyle name="Standard 3 2 2 2 3 2 3 2 3 3 3" xfId="21631"/>
    <cellStyle name="Standard 3 2 2 2 3 2 3 2 3 3 4" xfId="38213"/>
    <cellStyle name="Standard 3 2 2 2 3 2 3 2 3 3 5" xfId="46763"/>
    <cellStyle name="Standard 3 2 2 2 3 2 3 2 3 4" xfId="10073"/>
    <cellStyle name="Standard 3 2 2 2 3 2 3 2 3 4 2" xfId="26914"/>
    <cellStyle name="Standard 3 2 2 2 3 2 3 2 3 5" xfId="18623"/>
    <cellStyle name="Standard 3 2 2 2 3 2 3 2 3 6" xfId="35205"/>
    <cellStyle name="Standard 3 2 2 2 3 2 3 2 3 7" xfId="43755"/>
    <cellStyle name="Standard 3 2 2 2 3 2 3 2 4" xfId="2539"/>
    <cellStyle name="Standard 3 2 2 2 3 2 3 2 4 2" xfId="4515"/>
    <cellStyle name="Standard 3 2 2 2 3 2 3 2 4 2 2" xfId="13083"/>
    <cellStyle name="Standard 3 2 2 2 3 2 3 2 4 2 2 2" xfId="29924"/>
    <cellStyle name="Standard 3 2 2 2 3 2 3 2 4 2 3" xfId="21633"/>
    <cellStyle name="Standard 3 2 2 2 3 2 3 2 4 2 4" xfId="38215"/>
    <cellStyle name="Standard 3 2 2 2 3 2 3 2 4 2 5" xfId="46765"/>
    <cellStyle name="Standard 3 2 2 2 3 2 3 2 4 3" xfId="11109"/>
    <cellStyle name="Standard 3 2 2 2 3 2 3 2 4 3 2" xfId="27950"/>
    <cellStyle name="Standard 3 2 2 2 3 2 3 2 4 4" xfId="19659"/>
    <cellStyle name="Standard 3 2 2 2 3 2 3 2 4 5" xfId="36241"/>
    <cellStyle name="Standard 3 2 2 2 3 2 3 2 4 6" xfId="44791"/>
    <cellStyle name="Standard 3 2 2 2 3 2 3 2 5" xfId="4508"/>
    <cellStyle name="Standard 3 2 2 2 3 2 3 2 5 2" xfId="13076"/>
    <cellStyle name="Standard 3 2 2 2 3 2 3 2 5 2 2" xfId="29917"/>
    <cellStyle name="Standard 3 2 2 2 3 2 3 2 5 3" xfId="21626"/>
    <cellStyle name="Standard 3 2 2 2 3 2 3 2 5 4" xfId="38208"/>
    <cellStyle name="Standard 3 2 2 2 3 2 3 2 5 5" xfId="46758"/>
    <cellStyle name="Standard 3 2 2 2 3 2 3 2 6" xfId="9037"/>
    <cellStyle name="Standard 3 2 2 2 3 2 3 2 6 2" xfId="25879"/>
    <cellStyle name="Standard 3 2 2 2 3 2 3 2 7" xfId="17587"/>
    <cellStyle name="Standard 3 2 2 2 3 2 3 2 8" xfId="34169"/>
    <cellStyle name="Standard 3 2 2 2 3 2 3 2 9" xfId="42719"/>
    <cellStyle name="Standard 3 2 2 2 3 2 3 3" xfId="725"/>
    <cellStyle name="Standard 3 2 2 2 3 2 3 3 2" xfId="1761"/>
    <cellStyle name="Standard 3 2 2 2 3 2 3 3 2 2" xfId="3834"/>
    <cellStyle name="Standard 3 2 2 2 3 2 3 3 2 2 2" xfId="4518"/>
    <cellStyle name="Standard 3 2 2 2 3 2 3 3 2 2 2 2" xfId="13086"/>
    <cellStyle name="Standard 3 2 2 2 3 2 3 3 2 2 2 2 2" xfId="29927"/>
    <cellStyle name="Standard 3 2 2 2 3 2 3 3 2 2 2 3" xfId="21636"/>
    <cellStyle name="Standard 3 2 2 2 3 2 3 3 2 2 2 4" xfId="38218"/>
    <cellStyle name="Standard 3 2 2 2 3 2 3 3 2 2 2 5" xfId="46768"/>
    <cellStyle name="Standard 3 2 2 2 3 2 3 3 2 2 3" xfId="12404"/>
    <cellStyle name="Standard 3 2 2 2 3 2 3 3 2 2 3 2" xfId="29245"/>
    <cellStyle name="Standard 3 2 2 2 3 2 3 3 2 2 4" xfId="20954"/>
    <cellStyle name="Standard 3 2 2 2 3 2 3 3 2 2 5" xfId="37536"/>
    <cellStyle name="Standard 3 2 2 2 3 2 3 3 2 2 6" xfId="46086"/>
    <cellStyle name="Standard 3 2 2 2 3 2 3 3 2 3" xfId="4517"/>
    <cellStyle name="Standard 3 2 2 2 3 2 3 3 2 3 2" xfId="13085"/>
    <cellStyle name="Standard 3 2 2 2 3 2 3 3 2 3 2 2" xfId="29926"/>
    <cellStyle name="Standard 3 2 2 2 3 2 3 3 2 3 3" xfId="21635"/>
    <cellStyle name="Standard 3 2 2 2 3 2 3 3 2 3 4" xfId="38217"/>
    <cellStyle name="Standard 3 2 2 2 3 2 3 3 2 3 5" xfId="46767"/>
    <cellStyle name="Standard 3 2 2 2 3 2 3 3 2 4" xfId="10332"/>
    <cellStyle name="Standard 3 2 2 2 3 2 3 3 2 4 2" xfId="27173"/>
    <cellStyle name="Standard 3 2 2 2 3 2 3 3 2 5" xfId="18882"/>
    <cellStyle name="Standard 3 2 2 2 3 2 3 3 2 6" xfId="35464"/>
    <cellStyle name="Standard 3 2 2 2 3 2 3 3 2 7" xfId="44014"/>
    <cellStyle name="Standard 3 2 2 2 3 2 3 3 3" xfId="2798"/>
    <cellStyle name="Standard 3 2 2 2 3 2 3 3 3 2" xfId="4519"/>
    <cellStyle name="Standard 3 2 2 2 3 2 3 3 3 2 2" xfId="13087"/>
    <cellStyle name="Standard 3 2 2 2 3 2 3 3 3 2 2 2" xfId="29928"/>
    <cellStyle name="Standard 3 2 2 2 3 2 3 3 3 2 3" xfId="21637"/>
    <cellStyle name="Standard 3 2 2 2 3 2 3 3 3 2 4" xfId="38219"/>
    <cellStyle name="Standard 3 2 2 2 3 2 3 3 3 2 5" xfId="46769"/>
    <cellStyle name="Standard 3 2 2 2 3 2 3 3 3 3" xfId="11368"/>
    <cellStyle name="Standard 3 2 2 2 3 2 3 3 3 3 2" xfId="28209"/>
    <cellStyle name="Standard 3 2 2 2 3 2 3 3 3 4" xfId="19918"/>
    <cellStyle name="Standard 3 2 2 2 3 2 3 3 3 5" xfId="36500"/>
    <cellStyle name="Standard 3 2 2 2 3 2 3 3 3 6" xfId="45050"/>
    <cellStyle name="Standard 3 2 2 2 3 2 3 3 4" xfId="4516"/>
    <cellStyle name="Standard 3 2 2 2 3 2 3 3 4 2" xfId="13084"/>
    <cellStyle name="Standard 3 2 2 2 3 2 3 3 4 2 2" xfId="29925"/>
    <cellStyle name="Standard 3 2 2 2 3 2 3 3 4 3" xfId="21634"/>
    <cellStyle name="Standard 3 2 2 2 3 2 3 3 4 4" xfId="38216"/>
    <cellStyle name="Standard 3 2 2 2 3 2 3 3 4 5" xfId="46766"/>
    <cellStyle name="Standard 3 2 2 2 3 2 3 3 5" xfId="9296"/>
    <cellStyle name="Standard 3 2 2 2 3 2 3 3 5 2" xfId="26137"/>
    <cellStyle name="Standard 3 2 2 2 3 2 3 3 6" xfId="17846"/>
    <cellStyle name="Standard 3 2 2 2 3 2 3 3 7" xfId="34428"/>
    <cellStyle name="Standard 3 2 2 2 3 2 3 3 8" xfId="42978"/>
    <cellStyle name="Standard 3 2 2 2 3 2 3 4" xfId="1243"/>
    <cellStyle name="Standard 3 2 2 2 3 2 3 4 2" xfId="3316"/>
    <cellStyle name="Standard 3 2 2 2 3 2 3 4 2 2" xfId="4521"/>
    <cellStyle name="Standard 3 2 2 2 3 2 3 4 2 2 2" xfId="13089"/>
    <cellStyle name="Standard 3 2 2 2 3 2 3 4 2 2 2 2" xfId="29930"/>
    <cellStyle name="Standard 3 2 2 2 3 2 3 4 2 2 3" xfId="21639"/>
    <cellStyle name="Standard 3 2 2 2 3 2 3 4 2 2 4" xfId="38221"/>
    <cellStyle name="Standard 3 2 2 2 3 2 3 4 2 2 5" xfId="46771"/>
    <cellStyle name="Standard 3 2 2 2 3 2 3 4 2 3" xfId="11886"/>
    <cellStyle name="Standard 3 2 2 2 3 2 3 4 2 3 2" xfId="28727"/>
    <cellStyle name="Standard 3 2 2 2 3 2 3 4 2 4" xfId="20436"/>
    <cellStyle name="Standard 3 2 2 2 3 2 3 4 2 5" xfId="37018"/>
    <cellStyle name="Standard 3 2 2 2 3 2 3 4 2 6" xfId="45568"/>
    <cellStyle name="Standard 3 2 2 2 3 2 3 4 3" xfId="4520"/>
    <cellStyle name="Standard 3 2 2 2 3 2 3 4 3 2" xfId="13088"/>
    <cellStyle name="Standard 3 2 2 2 3 2 3 4 3 2 2" xfId="29929"/>
    <cellStyle name="Standard 3 2 2 2 3 2 3 4 3 3" xfId="21638"/>
    <cellStyle name="Standard 3 2 2 2 3 2 3 4 3 4" xfId="38220"/>
    <cellStyle name="Standard 3 2 2 2 3 2 3 4 3 5" xfId="46770"/>
    <cellStyle name="Standard 3 2 2 2 3 2 3 4 4" xfId="9814"/>
    <cellStyle name="Standard 3 2 2 2 3 2 3 4 4 2" xfId="26655"/>
    <cellStyle name="Standard 3 2 2 2 3 2 3 4 5" xfId="18364"/>
    <cellStyle name="Standard 3 2 2 2 3 2 3 4 6" xfId="34946"/>
    <cellStyle name="Standard 3 2 2 2 3 2 3 4 7" xfId="43496"/>
    <cellStyle name="Standard 3 2 2 2 3 2 3 5" xfId="2280"/>
    <cellStyle name="Standard 3 2 2 2 3 2 3 5 2" xfId="4522"/>
    <cellStyle name="Standard 3 2 2 2 3 2 3 5 2 2" xfId="13090"/>
    <cellStyle name="Standard 3 2 2 2 3 2 3 5 2 2 2" xfId="29931"/>
    <cellStyle name="Standard 3 2 2 2 3 2 3 5 2 3" xfId="21640"/>
    <cellStyle name="Standard 3 2 2 2 3 2 3 5 2 4" xfId="38222"/>
    <cellStyle name="Standard 3 2 2 2 3 2 3 5 2 5" xfId="46772"/>
    <cellStyle name="Standard 3 2 2 2 3 2 3 5 3" xfId="10850"/>
    <cellStyle name="Standard 3 2 2 2 3 2 3 5 3 2" xfId="27691"/>
    <cellStyle name="Standard 3 2 2 2 3 2 3 5 4" xfId="19400"/>
    <cellStyle name="Standard 3 2 2 2 3 2 3 5 5" xfId="35982"/>
    <cellStyle name="Standard 3 2 2 2 3 2 3 5 6" xfId="44532"/>
    <cellStyle name="Standard 3 2 2 2 3 2 3 6" xfId="4507"/>
    <cellStyle name="Standard 3 2 2 2 3 2 3 6 2" xfId="13075"/>
    <cellStyle name="Standard 3 2 2 2 3 2 3 6 2 2" xfId="29916"/>
    <cellStyle name="Standard 3 2 2 2 3 2 3 6 3" xfId="21625"/>
    <cellStyle name="Standard 3 2 2 2 3 2 3 6 4" xfId="38207"/>
    <cellStyle name="Standard 3 2 2 2 3 2 3 6 5" xfId="46757"/>
    <cellStyle name="Standard 3 2 2 2 3 2 3 7" xfId="8518"/>
    <cellStyle name="Standard 3 2 2 2 3 2 3 7 2" xfId="17069"/>
    <cellStyle name="Standard 3 2 2 2 3 2 3 7 3" xfId="25619"/>
    <cellStyle name="Standard 3 2 2 2 3 2 3 7 4" xfId="42201"/>
    <cellStyle name="Standard 3 2 2 2 3 2 3 7 5" xfId="50751"/>
    <cellStyle name="Standard 3 2 2 2 3 2 3 8" xfId="8778"/>
    <cellStyle name="Standard 3 2 2 2 3 2 3 9" xfId="17328"/>
    <cellStyle name="Standard 3 2 2 2 3 2 4" xfId="338"/>
    <cellStyle name="Standard 3 2 2 2 3 2 4 2" xfId="856"/>
    <cellStyle name="Standard 3 2 2 2 3 2 4 2 2" xfId="1892"/>
    <cellStyle name="Standard 3 2 2 2 3 2 4 2 2 2" xfId="3965"/>
    <cellStyle name="Standard 3 2 2 2 3 2 4 2 2 2 2" xfId="4526"/>
    <cellStyle name="Standard 3 2 2 2 3 2 4 2 2 2 2 2" xfId="13094"/>
    <cellStyle name="Standard 3 2 2 2 3 2 4 2 2 2 2 2 2" xfId="29935"/>
    <cellStyle name="Standard 3 2 2 2 3 2 4 2 2 2 2 3" xfId="21644"/>
    <cellStyle name="Standard 3 2 2 2 3 2 4 2 2 2 2 4" xfId="38226"/>
    <cellStyle name="Standard 3 2 2 2 3 2 4 2 2 2 2 5" xfId="46776"/>
    <cellStyle name="Standard 3 2 2 2 3 2 4 2 2 2 3" xfId="12535"/>
    <cellStyle name="Standard 3 2 2 2 3 2 4 2 2 2 3 2" xfId="29376"/>
    <cellStyle name="Standard 3 2 2 2 3 2 4 2 2 2 4" xfId="21085"/>
    <cellStyle name="Standard 3 2 2 2 3 2 4 2 2 2 5" xfId="37667"/>
    <cellStyle name="Standard 3 2 2 2 3 2 4 2 2 2 6" xfId="46217"/>
    <cellStyle name="Standard 3 2 2 2 3 2 4 2 2 3" xfId="4525"/>
    <cellStyle name="Standard 3 2 2 2 3 2 4 2 2 3 2" xfId="13093"/>
    <cellStyle name="Standard 3 2 2 2 3 2 4 2 2 3 2 2" xfId="29934"/>
    <cellStyle name="Standard 3 2 2 2 3 2 4 2 2 3 3" xfId="21643"/>
    <cellStyle name="Standard 3 2 2 2 3 2 4 2 2 3 4" xfId="38225"/>
    <cellStyle name="Standard 3 2 2 2 3 2 4 2 2 3 5" xfId="46775"/>
    <cellStyle name="Standard 3 2 2 2 3 2 4 2 2 4" xfId="10463"/>
    <cellStyle name="Standard 3 2 2 2 3 2 4 2 2 4 2" xfId="27304"/>
    <cellStyle name="Standard 3 2 2 2 3 2 4 2 2 5" xfId="19013"/>
    <cellStyle name="Standard 3 2 2 2 3 2 4 2 2 6" xfId="35595"/>
    <cellStyle name="Standard 3 2 2 2 3 2 4 2 2 7" xfId="44145"/>
    <cellStyle name="Standard 3 2 2 2 3 2 4 2 3" xfId="2929"/>
    <cellStyle name="Standard 3 2 2 2 3 2 4 2 3 2" xfId="4527"/>
    <cellStyle name="Standard 3 2 2 2 3 2 4 2 3 2 2" xfId="13095"/>
    <cellStyle name="Standard 3 2 2 2 3 2 4 2 3 2 2 2" xfId="29936"/>
    <cellStyle name="Standard 3 2 2 2 3 2 4 2 3 2 3" xfId="21645"/>
    <cellStyle name="Standard 3 2 2 2 3 2 4 2 3 2 4" xfId="38227"/>
    <cellStyle name="Standard 3 2 2 2 3 2 4 2 3 2 5" xfId="46777"/>
    <cellStyle name="Standard 3 2 2 2 3 2 4 2 3 3" xfId="11499"/>
    <cellStyle name="Standard 3 2 2 2 3 2 4 2 3 3 2" xfId="28340"/>
    <cellStyle name="Standard 3 2 2 2 3 2 4 2 3 4" xfId="20049"/>
    <cellStyle name="Standard 3 2 2 2 3 2 4 2 3 5" xfId="36631"/>
    <cellStyle name="Standard 3 2 2 2 3 2 4 2 3 6" xfId="45181"/>
    <cellStyle name="Standard 3 2 2 2 3 2 4 2 4" xfId="4524"/>
    <cellStyle name="Standard 3 2 2 2 3 2 4 2 4 2" xfId="13092"/>
    <cellStyle name="Standard 3 2 2 2 3 2 4 2 4 2 2" xfId="29933"/>
    <cellStyle name="Standard 3 2 2 2 3 2 4 2 4 3" xfId="21642"/>
    <cellStyle name="Standard 3 2 2 2 3 2 4 2 4 4" xfId="38224"/>
    <cellStyle name="Standard 3 2 2 2 3 2 4 2 4 5" xfId="46774"/>
    <cellStyle name="Standard 3 2 2 2 3 2 4 2 5" xfId="9427"/>
    <cellStyle name="Standard 3 2 2 2 3 2 4 2 5 2" xfId="26268"/>
    <cellStyle name="Standard 3 2 2 2 3 2 4 2 6" xfId="17977"/>
    <cellStyle name="Standard 3 2 2 2 3 2 4 2 7" xfId="34559"/>
    <cellStyle name="Standard 3 2 2 2 3 2 4 2 8" xfId="43109"/>
    <cellStyle name="Standard 3 2 2 2 3 2 4 3" xfId="1374"/>
    <cellStyle name="Standard 3 2 2 2 3 2 4 3 2" xfId="3447"/>
    <cellStyle name="Standard 3 2 2 2 3 2 4 3 2 2" xfId="4529"/>
    <cellStyle name="Standard 3 2 2 2 3 2 4 3 2 2 2" xfId="13097"/>
    <cellStyle name="Standard 3 2 2 2 3 2 4 3 2 2 2 2" xfId="29938"/>
    <cellStyle name="Standard 3 2 2 2 3 2 4 3 2 2 3" xfId="21647"/>
    <cellStyle name="Standard 3 2 2 2 3 2 4 3 2 2 4" xfId="38229"/>
    <cellStyle name="Standard 3 2 2 2 3 2 4 3 2 2 5" xfId="46779"/>
    <cellStyle name="Standard 3 2 2 2 3 2 4 3 2 3" xfId="12017"/>
    <cellStyle name="Standard 3 2 2 2 3 2 4 3 2 3 2" xfId="28858"/>
    <cellStyle name="Standard 3 2 2 2 3 2 4 3 2 4" xfId="20567"/>
    <cellStyle name="Standard 3 2 2 2 3 2 4 3 2 5" xfId="37149"/>
    <cellStyle name="Standard 3 2 2 2 3 2 4 3 2 6" xfId="45699"/>
    <cellStyle name="Standard 3 2 2 2 3 2 4 3 3" xfId="4528"/>
    <cellStyle name="Standard 3 2 2 2 3 2 4 3 3 2" xfId="13096"/>
    <cellStyle name="Standard 3 2 2 2 3 2 4 3 3 2 2" xfId="29937"/>
    <cellStyle name="Standard 3 2 2 2 3 2 4 3 3 3" xfId="21646"/>
    <cellStyle name="Standard 3 2 2 2 3 2 4 3 3 4" xfId="38228"/>
    <cellStyle name="Standard 3 2 2 2 3 2 4 3 3 5" xfId="46778"/>
    <cellStyle name="Standard 3 2 2 2 3 2 4 3 4" xfId="9945"/>
    <cellStyle name="Standard 3 2 2 2 3 2 4 3 4 2" xfId="26786"/>
    <cellStyle name="Standard 3 2 2 2 3 2 4 3 5" xfId="18495"/>
    <cellStyle name="Standard 3 2 2 2 3 2 4 3 6" xfId="35077"/>
    <cellStyle name="Standard 3 2 2 2 3 2 4 3 7" xfId="43627"/>
    <cellStyle name="Standard 3 2 2 2 3 2 4 4" xfId="2411"/>
    <cellStyle name="Standard 3 2 2 2 3 2 4 4 2" xfId="4530"/>
    <cellStyle name="Standard 3 2 2 2 3 2 4 4 2 2" xfId="13098"/>
    <cellStyle name="Standard 3 2 2 2 3 2 4 4 2 2 2" xfId="29939"/>
    <cellStyle name="Standard 3 2 2 2 3 2 4 4 2 3" xfId="21648"/>
    <cellStyle name="Standard 3 2 2 2 3 2 4 4 2 4" xfId="38230"/>
    <cellStyle name="Standard 3 2 2 2 3 2 4 4 2 5" xfId="46780"/>
    <cellStyle name="Standard 3 2 2 2 3 2 4 4 3" xfId="10981"/>
    <cellStyle name="Standard 3 2 2 2 3 2 4 4 3 2" xfId="27822"/>
    <cellStyle name="Standard 3 2 2 2 3 2 4 4 4" xfId="19531"/>
    <cellStyle name="Standard 3 2 2 2 3 2 4 4 5" xfId="36113"/>
    <cellStyle name="Standard 3 2 2 2 3 2 4 4 6" xfId="44663"/>
    <cellStyle name="Standard 3 2 2 2 3 2 4 5" xfId="4523"/>
    <cellStyle name="Standard 3 2 2 2 3 2 4 5 2" xfId="13091"/>
    <cellStyle name="Standard 3 2 2 2 3 2 4 5 2 2" xfId="29932"/>
    <cellStyle name="Standard 3 2 2 2 3 2 4 5 3" xfId="21641"/>
    <cellStyle name="Standard 3 2 2 2 3 2 4 5 4" xfId="38223"/>
    <cellStyle name="Standard 3 2 2 2 3 2 4 5 5" xfId="46773"/>
    <cellStyle name="Standard 3 2 2 2 3 2 4 6" xfId="8909"/>
    <cellStyle name="Standard 3 2 2 2 3 2 4 6 2" xfId="25751"/>
    <cellStyle name="Standard 3 2 2 2 3 2 4 7" xfId="17459"/>
    <cellStyle name="Standard 3 2 2 2 3 2 4 8" xfId="34041"/>
    <cellStyle name="Standard 3 2 2 2 3 2 4 9" xfId="42591"/>
    <cellStyle name="Standard 3 2 2 2 3 2 5" xfId="597"/>
    <cellStyle name="Standard 3 2 2 2 3 2 5 2" xfId="1633"/>
    <cellStyle name="Standard 3 2 2 2 3 2 5 2 2" xfId="3706"/>
    <cellStyle name="Standard 3 2 2 2 3 2 5 2 2 2" xfId="4533"/>
    <cellStyle name="Standard 3 2 2 2 3 2 5 2 2 2 2" xfId="13101"/>
    <cellStyle name="Standard 3 2 2 2 3 2 5 2 2 2 2 2" xfId="29942"/>
    <cellStyle name="Standard 3 2 2 2 3 2 5 2 2 2 3" xfId="21651"/>
    <cellStyle name="Standard 3 2 2 2 3 2 5 2 2 2 4" xfId="38233"/>
    <cellStyle name="Standard 3 2 2 2 3 2 5 2 2 2 5" xfId="46783"/>
    <cellStyle name="Standard 3 2 2 2 3 2 5 2 2 3" xfId="12276"/>
    <cellStyle name="Standard 3 2 2 2 3 2 5 2 2 3 2" xfId="29117"/>
    <cellStyle name="Standard 3 2 2 2 3 2 5 2 2 4" xfId="20826"/>
    <cellStyle name="Standard 3 2 2 2 3 2 5 2 2 5" xfId="37408"/>
    <cellStyle name="Standard 3 2 2 2 3 2 5 2 2 6" xfId="45958"/>
    <cellStyle name="Standard 3 2 2 2 3 2 5 2 3" xfId="4532"/>
    <cellStyle name="Standard 3 2 2 2 3 2 5 2 3 2" xfId="13100"/>
    <cellStyle name="Standard 3 2 2 2 3 2 5 2 3 2 2" xfId="29941"/>
    <cellStyle name="Standard 3 2 2 2 3 2 5 2 3 3" xfId="21650"/>
    <cellStyle name="Standard 3 2 2 2 3 2 5 2 3 4" xfId="38232"/>
    <cellStyle name="Standard 3 2 2 2 3 2 5 2 3 5" xfId="46782"/>
    <cellStyle name="Standard 3 2 2 2 3 2 5 2 4" xfId="10204"/>
    <cellStyle name="Standard 3 2 2 2 3 2 5 2 4 2" xfId="27045"/>
    <cellStyle name="Standard 3 2 2 2 3 2 5 2 5" xfId="18754"/>
    <cellStyle name="Standard 3 2 2 2 3 2 5 2 6" xfId="35336"/>
    <cellStyle name="Standard 3 2 2 2 3 2 5 2 7" xfId="43886"/>
    <cellStyle name="Standard 3 2 2 2 3 2 5 3" xfId="2670"/>
    <cellStyle name="Standard 3 2 2 2 3 2 5 3 2" xfId="4534"/>
    <cellStyle name="Standard 3 2 2 2 3 2 5 3 2 2" xfId="13102"/>
    <cellStyle name="Standard 3 2 2 2 3 2 5 3 2 2 2" xfId="29943"/>
    <cellStyle name="Standard 3 2 2 2 3 2 5 3 2 3" xfId="21652"/>
    <cellStyle name="Standard 3 2 2 2 3 2 5 3 2 4" xfId="38234"/>
    <cellStyle name="Standard 3 2 2 2 3 2 5 3 2 5" xfId="46784"/>
    <cellStyle name="Standard 3 2 2 2 3 2 5 3 3" xfId="11240"/>
    <cellStyle name="Standard 3 2 2 2 3 2 5 3 3 2" xfId="28081"/>
    <cellStyle name="Standard 3 2 2 2 3 2 5 3 4" xfId="19790"/>
    <cellStyle name="Standard 3 2 2 2 3 2 5 3 5" xfId="36372"/>
    <cellStyle name="Standard 3 2 2 2 3 2 5 3 6" xfId="44922"/>
    <cellStyle name="Standard 3 2 2 2 3 2 5 4" xfId="4531"/>
    <cellStyle name="Standard 3 2 2 2 3 2 5 4 2" xfId="13099"/>
    <cellStyle name="Standard 3 2 2 2 3 2 5 4 2 2" xfId="29940"/>
    <cellStyle name="Standard 3 2 2 2 3 2 5 4 3" xfId="21649"/>
    <cellStyle name="Standard 3 2 2 2 3 2 5 4 4" xfId="38231"/>
    <cellStyle name="Standard 3 2 2 2 3 2 5 4 5" xfId="46781"/>
    <cellStyle name="Standard 3 2 2 2 3 2 5 5" xfId="9168"/>
    <cellStyle name="Standard 3 2 2 2 3 2 5 5 2" xfId="26009"/>
    <cellStyle name="Standard 3 2 2 2 3 2 5 6" xfId="17718"/>
    <cellStyle name="Standard 3 2 2 2 3 2 5 7" xfId="34300"/>
    <cellStyle name="Standard 3 2 2 2 3 2 5 8" xfId="42850"/>
    <cellStyle name="Standard 3 2 2 2 3 2 6" xfId="1115"/>
    <cellStyle name="Standard 3 2 2 2 3 2 6 2" xfId="3188"/>
    <cellStyle name="Standard 3 2 2 2 3 2 6 2 2" xfId="4536"/>
    <cellStyle name="Standard 3 2 2 2 3 2 6 2 2 2" xfId="13104"/>
    <cellStyle name="Standard 3 2 2 2 3 2 6 2 2 2 2" xfId="29945"/>
    <cellStyle name="Standard 3 2 2 2 3 2 6 2 2 3" xfId="21654"/>
    <cellStyle name="Standard 3 2 2 2 3 2 6 2 2 4" xfId="38236"/>
    <cellStyle name="Standard 3 2 2 2 3 2 6 2 2 5" xfId="46786"/>
    <cellStyle name="Standard 3 2 2 2 3 2 6 2 3" xfId="11758"/>
    <cellStyle name="Standard 3 2 2 2 3 2 6 2 3 2" xfId="28599"/>
    <cellStyle name="Standard 3 2 2 2 3 2 6 2 4" xfId="20308"/>
    <cellStyle name="Standard 3 2 2 2 3 2 6 2 5" xfId="36890"/>
    <cellStyle name="Standard 3 2 2 2 3 2 6 2 6" xfId="45440"/>
    <cellStyle name="Standard 3 2 2 2 3 2 6 3" xfId="4535"/>
    <cellStyle name="Standard 3 2 2 2 3 2 6 3 2" xfId="13103"/>
    <cellStyle name="Standard 3 2 2 2 3 2 6 3 2 2" xfId="29944"/>
    <cellStyle name="Standard 3 2 2 2 3 2 6 3 3" xfId="21653"/>
    <cellStyle name="Standard 3 2 2 2 3 2 6 3 4" xfId="38235"/>
    <cellStyle name="Standard 3 2 2 2 3 2 6 3 5" xfId="46785"/>
    <cellStyle name="Standard 3 2 2 2 3 2 6 4" xfId="9686"/>
    <cellStyle name="Standard 3 2 2 2 3 2 6 4 2" xfId="26527"/>
    <cellStyle name="Standard 3 2 2 2 3 2 6 5" xfId="18236"/>
    <cellStyle name="Standard 3 2 2 2 3 2 6 6" xfId="34818"/>
    <cellStyle name="Standard 3 2 2 2 3 2 6 7" xfId="43368"/>
    <cellStyle name="Standard 3 2 2 2 3 2 7" xfId="2152"/>
    <cellStyle name="Standard 3 2 2 2 3 2 7 2" xfId="4537"/>
    <cellStyle name="Standard 3 2 2 2 3 2 7 2 2" xfId="13105"/>
    <cellStyle name="Standard 3 2 2 2 3 2 7 2 2 2" xfId="29946"/>
    <cellStyle name="Standard 3 2 2 2 3 2 7 2 3" xfId="21655"/>
    <cellStyle name="Standard 3 2 2 2 3 2 7 2 4" xfId="38237"/>
    <cellStyle name="Standard 3 2 2 2 3 2 7 2 5" xfId="46787"/>
    <cellStyle name="Standard 3 2 2 2 3 2 7 3" xfId="10722"/>
    <cellStyle name="Standard 3 2 2 2 3 2 7 3 2" xfId="27563"/>
    <cellStyle name="Standard 3 2 2 2 3 2 7 4" xfId="19272"/>
    <cellStyle name="Standard 3 2 2 2 3 2 7 5" xfId="35854"/>
    <cellStyle name="Standard 3 2 2 2 3 2 7 6" xfId="44404"/>
    <cellStyle name="Standard 3 2 2 2 3 2 8" xfId="4474"/>
    <cellStyle name="Standard 3 2 2 2 3 2 8 2" xfId="13042"/>
    <cellStyle name="Standard 3 2 2 2 3 2 8 2 2" xfId="29883"/>
    <cellStyle name="Standard 3 2 2 2 3 2 8 3" xfId="21592"/>
    <cellStyle name="Standard 3 2 2 2 3 2 8 4" xfId="38174"/>
    <cellStyle name="Standard 3 2 2 2 3 2 8 5" xfId="46724"/>
    <cellStyle name="Standard 3 2 2 2 3 2 9" xfId="8390"/>
    <cellStyle name="Standard 3 2 2 2 3 2 9 2" xfId="16941"/>
    <cellStyle name="Standard 3 2 2 2 3 2 9 3" xfId="25491"/>
    <cellStyle name="Standard 3 2 2 2 3 2 9 4" xfId="42073"/>
    <cellStyle name="Standard 3 2 2 2 3 2 9 5" xfId="50623"/>
    <cellStyle name="Standard 3 2 2 2 3 3" xfId="105"/>
    <cellStyle name="Standard 3 2 2 2 3 3 10" xfId="17232"/>
    <cellStyle name="Standard 3 2 2 2 3 3 11" xfId="33814"/>
    <cellStyle name="Standard 3 2 2 2 3 3 12" xfId="42364"/>
    <cellStyle name="Standard 3 2 2 2 3 3 2" xfId="234"/>
    <cellStyle name="Standard 3 2 2 2 3 3 2 10" xfId="33942"/>
    <cellStyle name="Standard 3 2 2 2 3 3 2 11" xfId="42492"/>
    <cellStyle name="Standard 3 2 2 2 3 3 2 2" xfId="498"/>
    <cellStyle name="Standard 3 2 2 2 3 3 2 2 2" xfId="1016"/>
    <cellStyle name="Standard 3 2 2 2 3 3 2 2 2 2" xfId="2052"/>
    <cellStyle name="Standard 3 2 2 2 3 3 2 2 2 2 2" xfId="4125"/>
    <cellStyle name="Standard 3 2 2 2 3 3 2 2 2 2 2 2" xfId="4543"/>
    <cellStyle name="Standard 3 2 2 2 3 3 2 2 2 2 2 2 2" xfId="13111"/>
    <cellStyle name="Standard 3 2 2 2 3 3 2 2 2 2 2 2 2 2" xfId="29952"/>
    <cellStyle name="Standard 3 2 2 2 3 3 2 2 2 2 2 2 3" xfId="21661"/>
    <cellStyle name="Standard 3 2 2 2 3 3 2 2 2 2 2 2 4" xfId="38243"/>
    <cellStyle name="Standard 3 2 2 2 3 3 2 2 2 2 2 2 5" xfId="46793"/>
    <cellStyle name="Standard 3 2 2 2 3 3 2 2 2 2 2 3" xfId="12695"/>
    <cellStyle name="Standard 3 2 2 2 3 3 2 2 2 2 2 3 2" xfId="29536"/>
    <cellStyle name="Standard 3 2 2 2 3 3 2 2 2 2 2 4" xfId="21245"/>
    <cellStyle name="Standard 3 2 2 2 3 3 2 2 2 2 2 5" xfId="37827"/>
    <cellStyle name="Standard 3 2 2 2 3 3 2 2 2 2 2 6" xfId="46377"/>
    <cellStyle name="Standard 3 2 2 2 3 3 2 2 2 2 3" xfId="4542"/>
    <cellStyle name="Standard 3 2 2 2 3 3 2 2 2 2 3 2" xfId="13110"/>
    <cellStyle name="Standard 3 2 2 2 3 3 2 2 2 2 3 2 2" xfId="29951"/>
    <cellStyle name="Standard 3 2 2 2 3 3 2 2 2 2 3 3" xfId="21660"/>
    <cellStyle name="Standard 3 2 2 2 3 3 2 2 2 2 3 4" xfId="38242"/>
    <cellStyle name="Standard 3 2 2 2 3 3 2 2 2 2 3 5" xfId="46792"/>
    <cellStyle name="Standard 3 2 2 2 3 3 2 2 2 2 4" xfId="10623"/>
    <cellStyle name="Standard 3 2 2 2 3 3 2 2 2 2 4 2" xfId="27464"/>
    <cellStyle name="Standard 3 2 2 2 3 3 2 2 2 2 5" xfId="19173"/>
    <cellStyle name="Standard 3 2 2 2 3 3 2 2 2 2 6" xfId="35755"/>
    <cellStyle name="Standard 3 2 2 2 3 3 2 2 2 2 7" xfId="44305"/>
    <cellStyle name="Standard 3 2 2 2 3 3 2 2 2 3" xfId="3089"/>
    <cellStyle name="Standard 3 2 2 2 3 3 2 2 2 3 2" xfId="4544"/>
    <cellStyle name="Standard 3 2 2 2 3 3 2 2 2 3 2 2" xfId="13112"/>
    <cellStyle name="Standard 3 2 2 2 3 3 2 2 2 3 2 2 2" xfId="29953"/>
    <cellStyle name="Standard 3 2 2 2 3 3 2 2 2 3 2 3" xfId="21662"/>
    <cellStyle name="Standard 3 2 2 2 3 3 2 2 2 3 2 4" xfId="38244"/>
    <cellStyle name="Standard 3 2 2 2 3 3 2 2 2 3 2 5" xfId="46794"/>
    <cellStyle name="Standard 3 2 2 2 3 3 2 2 2 3 3" xfId="11659"/>
    <cellStyle name="Standard 3 2 2 2 3 3 2 2 2 3 3 2" xfId="28500"/>
    <cellStyle name="Standard 3 2 2 2 3 3 2 2 2 3 4" xfId="20209"/>
    <cellStyle name="Standard 3 2 2 2 3 3 2 2 2 3 5" xfId="36791"/>
    <cellStyle name="Standard 3 2 2 2 3 3 2 2 2 3 6" xfId="45341"/>
    <cellStyle name="Standard 3 2 2 2 3 3 2 2 2 4" xfId="4541"/>
    <cellStyle name="Standard 3 2 2 2 3 3 2 2 2 4 2" xfId="13109"/>
    <cellStyle name="Standard 3 2 2 2 3 3 2 2 2 4 2 2" xfId="29950"/>
    <cellStyle name="Standard 3 2 2 2 3 3 2 2 2 4 3" xfId="21659"/>
    <cellStyle name="Standard 3 2 2 2 3 3 2 2 2 4 4" xfId="38241"/>
    <cellStyle name="Standard 3 2 2 2 3 3 2 2 2 4 5" xfId="46791"/>
    <cellStyle name="Standard 3 2 2 2 3 3 2 2 2 5" xfId="9587"/>
    <cellStyle name="Standard 3 2 2 2 3 3 2 2 2 5 2" xfId="26428"/>
    <cellStyle name="Standard 3 2 2 2 3 3 2 2 2 6" xfId="18137"/>
    <cellStyle name="Standard 3 2 2 2 3 3 2 2 2 7" xfId="34719"/>
    <cellStyle name="Standard 3 2 2 2 3 3 2 2 2 8" xfId="43269"/>
    <cellStyle name="Standard 3 2 2 2 3 3 2 2 3" xfId="1534"/>
    <cellStyle name="Standard 3 2 2 2 3 3 2 2 3 2" xfId="3607"/>
    <cellStyle name="Standard 3 2 2 2 3 3 2 2 3 2 2" xfId="4546"/>
    <cellStyle name="Standard 3 2 2 2 3 3 2 2 3 2 2 2" xfId="13114"/>
    <cellStyle name="Standard 3 2 2 2 3 3 2 2 3 2 2 2 2" xfId="29955"/>
    <cellStyle name="Standard 3 2 2 2 3 3 2 2 3 2 2 3" xfId="21664"/>
    <cellStyle name="Standard 3 2 2 2 3 3 2 2 3 2 2 4" xfId="38246"/>
    <cellStyle name="Standard 3 2 2 2 3 3 2 2 3 2 2 5" xfId="46796"/>
    <cellStyle name="Standard 3 2 2 2 3 3 2 2 3 2 3" xfId="12177"/>
    <cellStyle name="Standard 3 2 2 2 3 3 2 2 3 2 3 2" xfId="29018"/>
    <cellStyle name="Standard 3 2 2 2 3 3 2 2 3 2 4" xfId="20727"/>
    <cellStyle name="Standard 3 2 2 2 3 3 2 2 3 2 5" xfId="37309"/>
    <cellStyle name="Standard 3 2 2 2 3 3 2 2 3 2 6" xfId="45859"/>
    <cellStyle name="Standard 3 2 2 2 3 3 2 2 3 3" xfId="4545"/>
    <cellStyle name="Standard 3 2 2 2 3 3 2 2 3 3 2" xfId="13113"/>
    <cellStyle name="Standard 3 2 2 2 3 3 2 2 3 3 2 2" xfId="29954"/>
    <cellStyle name="Standard 3 2 2 2 3 3 2 2 3 3 3" xfId="21663"/>
    <cellStyle name="Standard 3 2 2 2 3 3 2 2 3 3 4" xfId="38245"/>
    <cellStyle name="Standard 3 2 2 2 3 3 2 2 3 3 5" xfId="46795"/>
    <cellStyle name="Standard 3 2 2 2 3 3 2 2 3 4" xfId="10105"/>
    <cellStyle name="Standard 3 2 2 2 3 3 2 2 3 4 2" xfId="26946"/>
    <cellStyle name="Standard 3 2 2 2 3 3 2 2 3 5" xfId="18655"/>
    <cellStyle name="Standard 3 2 2 2 3 3 2 2 3 6" xfId="35237"/>
    <cellStyle name="Standard 3 2 2 2 3 3 2 2 3 7" xfId="43787"/>
    <cellStyle name="Standard 3 2 2 2 3 3 2 2 4" xfId="2571"/>
    <cellStyle name="Standard 3 2 2 2 3 3 2 2 4 2" xfId="4547"/>
    <cellStyle name="Standard 3 2 2 2 3 3 2 2 4 2 2" xfId="13115"/>
    <cellStyle name="Standard 3 2 2 2 3 3 2 2 4 2 2 2" xfId="29956"/>
    <cellStyle name="Standard 3 2 2 2 3 3 2 2 4 2 3" xfId="21665"/>
    <cellStyle name="Standard 3 2 2 2 3 3 2 2 4 2 4" xfId="38247"/>
    <cellStyle name="Standard 3 2 2 2 3 3 2 2 4 2 5" xfId="46797"/>
    <cellStyle name="Standard 3 2 2 2 3 3 2 2 4 3" xfId="11141"/>
    <cellStyle name="Standard 3 2 2 2 3 3 2 2 4 3 2" xfId="27982"/>
    <cellStyle name="Standard 3 2 2 2 3 3 2 2 4 4" xfId="19691"/>
    <cellStyle name="Standard 3 2 2 2 3 3 2 2 4 5" xfId="36273"/>
    <cellStyle name="Standard 3 2 2 2 3 3 2 2 4 6" xfId="44823"/>
    <cellStyle name="Standard 3 2 2 2 3 3 2 2 5" xfId="4540"/>
    <cellStyle name="Standard 3 2 2 2 3 3 2 2 5 2" xfId="13108"/>
    <cellStyle name="Standard 3 2 2 2 3 3 2 2 5 2 2" xfId="29949"/>
    <cellStyle name="Standard 3 2 2 2 3 3 2 2 5 3" xfId="21658"/>
    <cellStyle name="Standard 3 2 2 2 3 3 2 2 5 4" xfId="38240"/>
    <cellStyle name="Standard 3 2 2 2 3 3 2 2 5 5" xfId="46790"/>
    <cellStyle name="Standard 3 2 2 2 3 3 2 2 6" xfId="9069"/>
    <cellStyle name="Standard 3 2 2 2 3 3 2 2 6 2" xfId="25911"/>
    <cellStyle name="Standard 3 2 2 2 3 3 2 2 7" xfId="17619"/>
    <cellStyle name="Standard 3 2 2 2 3 3 2 2 8" xfId="34201"/>
    <cellStyle name="Standard 3 2 2 2 3 3 2 2 9" xfId="42751"/>
    <cellStyle name="Standard 3 2 2 2 3 3 2 3" xfId="757"/>
    <cellStyle name="Standard 3 2 2 2 3 3 2 3 2" xfId="1793"/>
    <cellStyle name="Standard 3 2 2 2 3 3 2 3 2 2" xfId="3866"/>
    <cellStyle name="Standard 3 2 2 2 3 3 2 3 2 2 2" xfId="4550"/>
    <cellStyle name="Standard 3 2 2 2 3 3 2 3 2 2 2 2" xfId="13118"/>
    <cellStyle name="Standard 3 2 2 2 3 3 2 3 2 2 2 2 2" xfId="29959"/>
    <cellStyle name="Standard 3 2 2 2 3 3 2 3 2 2 2 3" xfId="21668"/>
    <cellStyle name="Standard 3 2 2 2 3 3 2 3 2 2 2 4" xfId="38250"/>
    <cellStyle name="Standard 3 2 2 2 3 3 2 3 2 2 2 5" xfId="46800"/>
    <cellStyle name="Standard 3 2 2 2 3 3 2 3 2 2 3" xfId="12436"/>
    <cellStyle name="Standard 3 2 2 2 3 3 2 3 2 2 3 2" xfId="29277"/>
    <cellStyle name="Standard 3 2 2 2 3 3 2 3 2 2 4" xfId="20986"/>
    <cellStyle name="Standard 3 2 2 2 3 3 2 3 2 2 5" xfId="37568"/>
    <cellStyle name="Standard 3 2 2 2 3 3 2 3 2 2 6" xfId="46118"/>
    <cellStyle name="Standard 3 2 2 2 3 3 2 3 2 3" xfId="4549"/>
    <cellStyle name="Standard 3 2 2 2 3 3 2 3 2 3 2" xfId="13117"/>
    <cellStyle name="Standard 3 2 2 2 3 3 2 3 2 3 2 2" xfId="29958"/>
    <cellStyle name="Standard 3 2 2 2 3 3 2 3 2 3 3" xfId="21667"/>
    <cellStyle name="Standard 3 2 2 2 3 3 2 3 2 3 4" xfId="38249"/>
    <cellStyle name="Standard 3 2 2 2 3 3 2 3 2 3 5" xfId="46799"/>
    <cellStyle name="Standard 3 2 2 2 3 3 2 3 2 4" xfId="10364"/>
    <cellStyle name="Standard 3 2 2 2 3 3 2 3 2 4 2" xfId="27205"/>
    <cellStyle name="Standard 3 2 2 2 3 3 2 3 2 5" xfId="18914"/>
    <cellStyle name="Standard 3 2 2 2 3 3 2 3 2 6" xfId="35496"/>
    <cellStyle name="Standard 3 2 2 2 3 3 2 3 2 7" xfId="44046"/>
    <cellStyle name="Standard 3 2 2 2 3 3 2 3 3" xfId="2830"/>
    <cellStyle name="Standard 3 2 2 2 3 3 2 3 3 2" xfId="4551"/>
    <cellStyle name="Standard 3 2 2 2 3 3 2 3 3 2 2" xfId="13119"/>
    <cellStyle name="Standard 3 2 2 2 3 3 2 3 3 2 2 2" xfId="29960"/>
    <cellStyle name="Standard 3 2 2 2 3 3 2 3 3 2 3" xfId="21669"/>
    <cellStyle name="Standard 3 2 2 2 3 3 2 3 3 2 4" xfId="38251"/>
    <cellStyle name="Standard 3 2 2 2 3 3 2 3 3 2 5" xfId="46801"/>
    <cellStyle name="Standard 3 2 2 2 3 3 2 3 3 3" xfId="11400"/>
    <cellStyle name="Standard 3 2 2 2 3 3 2 3 3 3 2" xfId="28241"/>
    <cellStyle name="Standard 3 2 2 2 3 3 2 3 3 4" xfId="19950"/>
    <cellStyle name="Standard 3 2 2 2 3 3 2 3 3 5" xfId="36532"/>
    <cellStyle name="Standard 3 2 2 2 3 3 2 3 3 6" xfId="45082"/>
    <cellStyle name="Standard 3 2 2 2 3 3 2 3 4" xfId="4548"/>
    <cellStyle name="Standard 3 2 2 2 3 3 2 3 4 2" xfId="13116"/>
    <cellStyle name="Standard 3 2 2 2 3 3 2 3 4 2 2" xfId="29957"/>
    <cellStyle name="Standard 3 2 2 2 3 3 2 3 4 3" xfId="21666"/>
    <cellStyle name="Standard 3 2 2 2 3 3 2 3 4 4" xfId="38248"/>
    <cellStyle name="Standard 3 2 2 2 3 3 2 3 4 5" xfId="46798"/>
    <cellStyle name="Standard 3 2 2 2 3 3 2 3 5" xfId="9328"/>
    <cellStyle name="Standard 3 2 2 2 3 3 2 3 5 2" xfId="26169"/>
    <cellStyle name="Standard 3 2 2 2 3 3 2 3 6" xfId="17878"/>
    <cellStyle name="Standard 3 2 2 2 3 3 2 3 7" xfId="34460"/>
    <cellStyle name="Standard 3 2 2 2 3 3 2 3 8" xfId="43010"/>
    <cellStyle name="Standard 3 2 2 2 3 3 2 4" xfId="1275"/>
    <cellStyle name="Standard 3 2 2 2 3 3 2 4 2" xfId="3348"/>
    <cellStyle name="Standard 3 2 2 2 3 3 2 4 2 2" xfId="4553"/>
    <cellStyle name="Standard 3 2 2 2 3 3 2 4 2 2 2" xfId="13121"/>
    <cellStyle name="Standard 3 2 2 2 3 3 2 4 2 2 2 2" xfId="29962"/>
    <cellStyle name="Standard 3 2 2 2 3 3 2 4 2 2 3" xfId="21671"/>
    <cellStyle name="Standard 3 2 2 2 3 3 2 4 2 2 4" xfId="38253"/>
    <cellStyle name="Standard 3 2 2 2 3 3 2 4 2 2 5" xfId="46803"/>
    <cellStyle name="Standard 3 2 2 2 3 3 2 4 2 3" xfId="11918"/>
    <cellStyle name="Standard 3 2 2 2 3 3 2 4 2 3 2" xfId="28759"/>
    <cellStyle name="Standard 3 2 2 2 3 3 2 4 2 4" xfId="20468"/>
    <cellStyle name="Standard 3 2 2 2 3 3 2 4 2 5" xfId="37050"/>
    <cellStyle name="Standard 3 2 2 2 3 3 2 4 2 6" xfId="45600"/>
    <cellStyle name="Standard 3 2 2 2 3 3 2 4 3" xfId="4552"/>
    <cellStyle name="Standard 3 2 2 2 3 3 2 4 3 2" xfId="13120"/>
    <cellStyle name="Standard 3 2 2 2 3 3 2 4 3 2 2" xfId="29961"/>
    <cellStyle name="Standard 3 2 2 2 3 3 2 4 3 3" xfId="21670"/>
    <cellStyle name="Standard 3 2 2 2 3 3 2 4 3 4" xfId="38252"/>
    <cellStyle name="Standard 3 2 2 2 3 3 2 4 3 5" xfId="46802"/>
    <cellStyle name="Standard 3 2 2 2 3 3 2 4 4" xfId="9846"/>
    <cellStyle name="Standard 3 2 2 2 3 3 2 4 4 2" xfId="26687"/>
    <cellStyle name="Standard 3 2 2 2 3 3 2 4 5" xfId="18396"/>
    <cellStyle name="Standard 3 2 2 2 3 3 2 4 6" xfId="34978"/>
    <cellStyle name="Standard 3 2 2 2 3 3 2 4 7" xfId="43528"/>
    <cellStyle name="Standard 3 2 2 2 3 3 2 5" xfId="2312"/>
    <cellStyle name="Standard 3 2 2 2 3 3 2 5 2" xfId="4554"/>
    <cellStyle name="Standard 3 2 2 2 3 3 2 5 2 2" xfId="13122"/>
    <cellStyle name="Standard 3 2 2 2 3 3 2 5 2 2 2" xfId="29963"/>
    <cellStyle name="Standard 3 2 2 2 3 3 2 5 2 3" xfId="21672"/>
    <cellStyle name="Standard 3 2 2 2 3 3 2 5 2 4" xfId="38254"/>
    <cellStyle name="Standard 3 2 2 2 3 3 2 5 2 5" xfId="46804"/>
    <cellStyle name="Standard 3 2 2 2 3 3 2 5 3" xfId="10882"/>
    <cellStyle name="Standard 3 2 2 2 3 3 2 5 3 2" xfId="27723"/>
    <cellStyle name="Standard 3 2 2 2 3 3 2 5 4" xfId="19432"/>
    <cellStyle name="Standard 3 2 2 2 3 3 2 5 5" xfId="36014"/>
    <cellStyle name="Standard 3 2 2 2 3 3 2 5 6" xfId="44564"/>
    <cellStyle name="Standard 3 2 2 2 3 3 2 6" xfId="4539"/>
    <cellStyle name="Standard 3 2 2 2 3 3 2 6 2" xfId="13107"/>
    <cellStyle name="Standard 3 2 2 2 3 3 2 6 2 2" xfId="29948"/>
    <cellStyle name="Standard 3 2 2 2 3 3 2 6 3" xfId="21657"/>
    <cellStyle name="Standard 3 2 2 2 3 3 2 6 4" xfId="38239"/>
    <cellStyle name="Standard 3 2 2 2 3 3 2 6 5" xfId="46789"/>
    <cellStyle name="Standard 3 2 2 2 3 3 2 7" xfId="8550"/>
    <cellStyle name="Standard 3 2 2 2 3 3 2 7 2" xfId="17101"/>
    <cellStyle name="Standard 3 2 2 2 3 3 2 7 3" xfId="25651"/>
    <cellStyle name="Standard 3 2 2 2 3 3 2 7 4" xfId="42233"/>
    <cellStyle name="Standard 3 2 2 2 3 3 2 7 5" xfId="50783"/>
    <cellStyle name="Standard 3 2 2 2 3 3 2 8" xfId="8810"/>
    <cellStyle name="Standard 3 2 2 2 3 3 2 9" xfId="17360"/>
    <cellStyle name="Standard 3 2 2 2 3 3 3" xfId="370"/>
    <cellStyle name="Standard 3 2 2 2 3 3 3 2" xfId="888"/>
    <cellStyle name="Standard 3 2 2 2 3 3 3 2 2" xfId="1924"/>
    <cellStyle name="Standard 3 2 2 2 3 3 3 2 2 2" xfId="3997"/>
    <cellStyle name="Standard 3 2 2 2 3 3 3 2 2 2 2" xfId="4558"/>
    <cellStyle name="Standard 3 2 2 2 3 3 3 2 2 2 2 2" xfId="13126"/>
    <cellStyle name="Standard 3 2 2 2 3 3 3 2 2 2 2 2 2" xfId="29967"/>
    <cellStyle name="Standard 3 2 2 2 3 3 3 2 2 2 2 3" xfId="21676"/>
    <cellStyle name="Standard 3 2 2 2 3 3 3 2 2 2 2 4" xfId="38258"/>
    <cellStyle name="Standard 3 2 2 2 3 3 3 2 2 2 2 5" xfId="46808"/>
    <cellStyle name="Standard 3 2 2 2 3 3 3 2 2 2 3" xfId="12567"/>
    <cellStyle name="Standard 3 2 2 2 3 3 3 2 2 2 3 2" xfId="29408"/>
    <cellStyle name="Standard 3 2 2 2 3 3 3 2 2 2 4" xfId="21117"/>
    <cellStyle name="Standard 3 2 2 2 3 3 3 2 2 2 5" xfId="37699"/>
    <cellStyle name="Standard 3 2 2 2 3 3 3 2 2 2 6" xfId="46249"/>
    <cellStyle name="Standard 3 2 2 2 3 3 3 2 2 3" xfId="4557"/>
    <cellStyle name="Standard 3 2 2 2 3 3 3 2 2 3 2" xfId="13125"/>
    <cellStyle name="Standard 3 2 2 2 3 3 3 2 2 3 2 2" xfId="29966"/>
    <cellStyle name="Standard 3 2 2 2 3 3 3 2 2 3 3" xfId="21675"/>
    <cellStyle name="Standard 3 2 2 2 3 3 3 2 2 3 4" xfId="38257"/>
    <cellStyle name="Standard 3 2 2 2 3 3 3 2 2 3 5" xfId="46807"/>
    <cellStyle name="Standard 3 2 2 2 3 3 3 2 2 4" xfId="10495"/>
    <cellStyle name="Standard 3 2 2 2 3 3 3 2 2 4 2" xfId="27336"/>
    <cellStyle name="Standard 3 2 2 2 3 3 3 2 2 5" xfId="19045"/>
    <cellStyle name="Standard 3 2 2 2 3 3 3 2 2 6" xfId="35627"/>
    <cellStyle name="Standard 3 2 2 2 3 3 3 2 2 7" xfId="44177"/>
    <cellStyle name="Standard 3 2 2 2 3 3 3 2 3" xfId="2961"/>
    <cellStyle name="Standard 3 2 2 2 3 3 3 2 3 2" xfId="4559"/>
    <cellStyle name="Standard 3 2 2 2 3 3 3 2 3 2 2" xfId="13127"/>
    <cellStyle name="Standard 3 2 2 2 3 3 3 2 3 2 2 2" xfId="29968"/>
    <cellStyle name="Standard 3 2 2 2 3 3 3 2 3 2 3" xfId="21677"/>
    <cellStyle name="Standard 3 2 2 2 3 3 3 2 3 2 4" xfId="38259"/>
    <cellStyle name="Standard 3 2 2 2 3 3 3 2 3 2 5" xfId="46809"/>
    <cellStyle name="Standard 3 2 2 2 3 3 3 2 3 3" xfId="11531"/>
    <cellStyle name="Standard 3 2 2 2 3 3 3 2 3 3 2" xfId="28372"/>
    <cellStyle name="Standard 3 2 2 2 3 3 3 2 3 4" xfId="20081"/>
    <cellStyle name="Standard 3 2 2 2 3 3 3 2 3 5" xfId="36663"/>
    <cellStyle name="Standard 3 2 2 2 3 3 3 2 3 6" xfId="45213"/>
    <cellStyle name="Standard 3 2 2 2 3 3 3 2 4" xfId="4556"/>
    <cellStyle name="Standard 3 2 2 2 3 3 3 2 4 2" xfId="13124"/>
    <cellStyle name="Standard 3 2 2 2 3 3 3 2 4 2 2" xfId="29965"/>
    <cellStyle name="Standard 3 2 2 2 3 3 3 2 4 3" xfId="21674"/>
    <cellStyle name="Standard 3 2 2 2 3 3 3 2 4 4" xfId="38256"/>
    <cellStyle name="Standard 3 2 2 2 3 3 3 2 4 5" xfId="46806"/>
    <cellStyle name="Standard 3 2 2 2 3 3 3 2 5" xfId="9459"/>
    <cellStyle name="Standard 3 2 2 2 3 3 3 2 5 2" xfId="26300"/>
    <cellStyle name="Standard 3 2 2 2 3 3 3 2 6" xfId="18009"/>
    <cellStyle name="Standard 3 2 2 2 3 3 3 2 7" xfId="34591"/>
    <cellStyle name="Standard 3 2 2 2 3 3 3 2 8" xfId="43141"/>
    <cellStyle name="Standard 3 2 2 2 3 3 3 3" xfId="1406"/>
    <cellStyle name="Standard 3 2 2 2 3 3 3 3 2" xfId="3479"/>
    <cellStyle name="Standard 3 2 2 2 3 3 3 3 2 2" xfId="4561"/>
    <cellStyle name="Standard 3 2 2 2 3 3 3 3 2 2 2" xfId="13129"/>
    <cellStyle name="Standard 3 2 2 2 3 3 3 3 2 2 2 2" xfId="29970"/>
    <cellStyle name="Standard 3 2 2 2 3 3 3 3 2 2 3" xfId="21679"/>
    <cellStyle name="Standard 3 2 2 2 3 3 3 3 2 2 4" xfId="38261"/>
    <cellStyle name="Standard 3 2 2 2 3 3 3 3 2 2 5" xfId="46811"/>
    <cellStyle name="Standard 3 2 2 2 3 3 3 3 2 3" xfId="12049"/>
    <cellStyle name="Standard 3 2 2 2 3 3 3 3 2 3 2" xfId="28890"/>
    <cellStyle name="Standard 3 2 2 2 3 3 3 3 2 4" xfId="20599"/>
    <cellStyle name="Standard 3 2 2 2 3 3 3 3 2 5" xfId="37181"/>
    <cellStyle name="Standard 3 2 2 2 3 3 3 3 2 6" xfId="45731"/>
    <cellStyle name="Standard 3 2 2 2 3 3 3 3 3" xfId="4560"/>
    <cellStyle name="Standard 3 2 2 2 3 3 3 3 3 2" xfId="13128"/>
    <cellStyle name="Standard 3 2 2 2 3 3 3 3 3 2 2" xfId="29969"/>
    <cellStyle name="Standard 3 2 2 2 3 3 3 3 3 3" xfId="21678"/>
    <cellStyle name="Standard 3 2 2 2 3 3 3 3 3 4" xfId="38260"/>
    <cellStyle name="Standard 3 2 2 2 3 3 3 3 3 5" xfId="46810"/>
    <cellStyle name="Standard 3 2 2 2 3 3 3 3 4" xfId="9977"/>
    <cellStyle name="Standard 3 2 2 2 3 3 3 3 4 2" xfId="26818"/>
    <cellStyle name="Standard 3 2 2 2 3 3 3 3 5" xfId="18527"/>
    <cellStyle name="Standard 3 2 2 2 3 3 3 3 6" xfId="35109"/>
    <cellStyle name="Standard 3 2 2 2 3 3 3 3 7" xfId="43659"/>
    <cellStyle name="Standard 3 2 2 2 3 3 3 4" xfId="2443"/>
    <cellStyle name="Standard 3 2 2 2 3 3 3 4 2" xfId="4562"/>
    <cellStyle name="Standard 3 2 2 2 3 3 3 4 2 2" xfId="13130"/>
    <cellStyle name="Standard 3 2 2 2 3 3 3 4 2 2 2" xfId="29971"/>
    <cellStyle name="Standard 3 2 2 2 3 3 3 4 2 3" xfId="21680"/>
    <cellStyle name="Standard 3 2 2 2 3 3 3 4 2 4" xfId="38262"/>
    <cellStyle name="Standard 3 2 2 2 3 3 3 4 2 5" xfId="46812"/>
    <cellStyle name="Standard 3 2 2 2 3 3 3 4 3" xfId="11013"/>
    <cellStyle name="Standard 3 2 2 2 3 3 3 4 3 2" xfId="27854"/>
    <cellStyle name="Standard 3 2 2 2 3 3 3 4 4" xfId="19563"/>
    <cellStyle name="Standard 3 2 2 2 3 3 3 4 5" xfId="36145"/>
    <cellStyle name="Standard 3 2 2 2 3 3 3 4 6" xfId="44695"/>
    <cellStyle name="Standard 3 2 2 2 3 3 3 5" xfId="4555"/>
    <cellStyle name="Standard 3 2 2 2 3 3 3 5 2" xfId="13123"/>
    <cellStyle name="Standard 3 2 2 2 3 3 3 5 2 2" xfId="29964"/>
    <cellStyle name="Standard 3 2 2 2 3 3 3 5 3" xfId="21673"/>
    <cellStyle name="Standard 3 2 2 2 3 3 3 5 4" xfId="38255"/>
    <cellStyle name="Standard 3 2 2 2 3 3 3 5 5" xfId="46805"/>
    <cellStyle name="Standard 3 2 2 2 3 3 3 6" xfId="8941"/>
    <cellStyle name="Standard 3 2 2 2 3 3 3 6 2" xfId="25783"/>
    <cellStyle name="Standard 3 2 2 2 3 3 3 7" xfId="17491"/>
    <cellStyle name="Standard 3 2 2 2 3 3 3 8" xfId="34073"/>
    <cellStyle name="Standard 3 2 2 2 3 3 3 9" xfId="42623"/>
    <cellStyle name="Standard 3 2 2 2 3 3 4" xfId="629"/>
    <cellStyle name="Standard 3 2 2 2 3 3 4 2" xfId="1665"/>
    <cellStyle name="Standard 3 2 2 2 3 3 4 2 2" xfId="3738"/>
    <cellStyle name="Standard 3 2 2 2 3 3 4 2 2 2" xfId="4565"/>
    <cellStyle name="Standard 3 2 2 2 3 3 4 2 2 2 2" xfId="13133"/>
    <cellStyle name="Standard 3 2 2 2 3 3 4 2 2 2 2 2" xfId="29974"/>
    <cellStyle name="Standard 3 2 2 2 3 3 4 2 2 2 3" xfId="21683"/>
    <cellStyle name="Standard 3 2 2 2 3 3 4 2 2 2 4" xfId="38265"/>
    <cellStyle name="Standard 3 2 2 2 3 3 4 2 2 2 5" xfId="46815"/>
    <cellStyle name="Standard 3 2 2 2 3 3 4 2 2 3" xfId="12308"/>
    <cellStyle name="Standard 3 2 2 2 3 3 4 2 2 3 2" xfId="29149"/>
    <cellStyle name="Standard 3 2 2 2 3 3 4 2 2 4" xfId="20858"/>
    <cellStyle name="Standard 3 2 2 2 3 3 4 2 2 5" xfId="37440"/>
    <cellStyle name="Standard 3 2 2 2 3 3 4 2 2 6" xfId="45990"/>
    <cellStyle name="Standard 3 2 2 2 3 3 4 2 3" xfId="4564"/>
    <cellStyle name="Standard 3 2 2 2 3 3 4 2 3 2" xfId="13132"/>
    <cellStyle name="Standard 3 2 2 2 3 3 4 2 3 2 2" xfId="29973"/>
    <cellStyle name="Standard 3 2 2 2 3 3 4 2 3 3" xfId="21682"/>
    <cellStyle name="Standard 3 2 2 2 3 3 4 2 3 4" xfId="38264"/>
    <cellStyle name="Standard 3 2 2 2 3 3 4 2 3 5" xfId="46814"/>
    <cellStyle name="Standard 3 2 2 2 3 3 4 2 4" xfId="10236"/>
    <cellStyle name="Standard 3 2 2 2 3 3 4 2 4 2" xfId="27077"/>
    <cellStyle name="Standard 3 2 2 2 3 3 4 2 5" xfId="18786"/>
    <cellStyle name="Standard 3 2 2 2 3 3 4 2 6" xfId="35368"/>
    <cellStyle name="Standard 3 2 2 2 3 3 4 2 7" xfId="43918"/>
    <cellStyle name="Standard 3 2 2 2 3 3 4 3" xfId="2702"/>
    <cellStyle name="Standard 3 2 2 2 3 3 4 3 2" xfId="4566"/>
    <cellStyle name="Standard 3 2 2 2 3 3 4 3 2 2" xfId="13134"/>
    <cellStyle name="Standard 3 2 2 2 3 3 4 3 2 2 2" xfId="29975"/>
    <cellStyle name="Standard 3 2 2 2 3 3 4 3 2 3" xfId="21684"/>
    <cellStyle name="Standard 3 2 2 2 3 3 4 3 2 4" xfId="38266"/>
    <cellStyle name="Standard 3 2 2 2 3 3 4 3 2 5" xfId="46816"/>
    <cellStyle name="Standard 3 2 2 2 3 3 4 3 3" xfId="11272"/>
    <cellStyle name="Standard 3 2 2 2 3 3 4 3 3 2" xfId="28113"/>
    <cellStyle name="Standard 3 2 2 2 3 3 4 3 4" xfId="19822"/>
    <cellStyle name="Standard 3 2 2 2 3 3 4 3 5" xfId="36404"/>
    <cellStyle name="Standard 3 2 2 2 3 3 4 3 6" xfId="44954"/>
    <cellStyle name="Standard 3 2 2 2 3 3 4 4" xfId="4563"/>
    <cellStyle name="Standard 3 2 2 2 3 3 4 4 2" xfId="13131"/>
    <cellStyle name="Standard 3 2 2 2 3 3 4 4 2 2" xfId="29972"/>
    <cellStyle name="Standard 3 2 2 2 3 3 4 4 3" xfId="21681"/>
    <cellStyle name="Standard 3 2 2 2 3 3 4 4 4" xfId="38263"/>
    <cellStyle name="Standard 3 2 2 2 3 3 4 4 5" xfId="46813"/>
    <cellStyle name="Standard 3 2 2 2 3 3 4 5" xfId="9200"/>
    <cellStyle name="Standard 3 2 2 2 3 3 4 5 2" xfId="26041"/>
    <cellStyle name="Standard 3 2 2 2 3 3 4 6" xfId="17750"/>
    <cellStyle name="Standard 3 2 2 2 3 3 4 7" xfId="34332"/>
    <cellStyle name="Standard 3 2 2 2 3 3 4 8" xfId="42882"/>
    <cellStyle name="Standard 3 2 2 2 3 3 5" xfId="1147"/>
    <cellStyle name="Standard 3 2 2 2 3 3 5 2" xfId="3220"/>
    <cellStyle name="Standard 3 2 2 2 3 3 5 2 2" xfId="4568"/>
    <cellStyle name="Standard 3 2 2 2 3 3 5 2 2 2" xfId="13136"/>
    <cellStyle name="Standard 3 2 2 2 3 3 5 2 2 2 2" xfId="29977"/>
    <cellStyle name="Standard 3 2 2 2 3 3 5 2 2 3" xfId="21686"/>
    <cellStyle name="Standard 3 2 2 2 3 3 5 2 2 4" xfId="38268"/>
    <cellStyle name="Standard 3 2 2 2 3 3 5 2 2 5" xfId="46818"/>
    <cellStyle name="Standard 3 2 2 2 3 3 5 2 3" xfId="11790"/>
    <cellStyle name="Standard 3 2 2 2 3 3 5 2 3 2" xfId="28631"/>
    <cellStyle name="Standard 3 2 2 2 3 3 5 2 4" xfId="20340"/>
    <cellStyle name="Standard 3 2 2 2 3 3 5 2 5" xfId="36922"/>
    <cellStyle name="Standard 3 2 2 2 3 3 5 2 6" xfId="45472"/>
    <cellStyle name="Standard 3 2 2 2 3 3 5 3" xfId="4567"/>
    <cellStyle name="Standard 3 2 2 2 3 3 5 3 2" xfId="13135"/>
    <cellStyle name="Standard 3 2 2 2 3 3 5 3 2 2" xfId="29976"/>
    <cellStyle name="Standard 3 2 2 2 3 3 5 3 3" xfId="21685"/>
    <cellStyle name="Standard 3 2 2 2 3 3 5 3 4" xfId="38267"/>
    <cellStyle name="Standard 3 2 2 2 3 3 5 3 5" xfId="46817"/>
    <cellStyle name="Standard 3 2 2 2 3 3 5 4" xfId="9718"/>
    <cellStyle name="Standard 3 2 2 2 3 3 5 4 2" xfId="26559"/>
    <cellStyle name="Standard 3 2 2 2 3 3 5 5" xfId="18268"/>
    <cellStyle name="Standard 3 2 2 2 3 3 5 6" xfId="34850"/>
    <cellStyle name="Standard 3 2 2 2 3 3 5 7" xfId="43400"/>
    <cellStyle name="Standard 3 2 2 2 3 3 6" xfId="2184"/>
    <cellStyle name="Standard 3 2 2 2 3 3 6 2" xfId="4569"/>
    <cellStyle name="Standard 3 2 2 2 3 3 6 2 2" xfId="13137"/>
    <cellStyle name="Standard 3 2 2 2 3 3 6 2 2 2" xfId="29978"/>
    <cellStyle name="Standard 3 2 2 2 3 3 6 2 3" xfId="21687"/>
    <cellStyle name="Standard 3 2 2 2 3 3 6 2 4" xfId="38269"/>
    <cellStyle name="Standard 3 2 2 2 3 3 6 2 5" xfId="46819"/>
    <cellStyle name="Standard 3 2 2 2 3 3 6 3" xfId="10754"/>
    <cellStyle name="Standard 3 2 2 2 3 3 6 3 2" xfId="27595"/>
    <cellStyle name="Standard 3 2 2 2 3 3 6 4" xfId="19304"/>
    <cellStyle name="Standard 3 2 2 2 3 3 6 5" xfId="35886"/>
    <cellStyle name="Standard 3 2 2 2 3 3 6 6" xfId="44436"/>
    <cellStyle name="Standard 3 2 2 2 3 3 7" xfId="4538"/>
    <cellStyle name="Standard 3 2 2 2 3 3 7 2" xfId="13106"/>
    <cellStyle name="Standard 3 2 2 2 3 3 7 2 2" xfId="29947"/>
    <cellStyle name="Standard 3 2 2 2 3 3 7 3" xfId="21656"/>
    <cellStyle name="Standard 3 2 2 2 3 3 7 4" xfId="38238"/>
    <cellStyle name="Standard 3 2 2 2 3 3 7 5" xfId="46788"/>
    <cellStyle name="Standard 3 2 2 2 3 3 8" xfId="8422"/>
    <cellStyle name="Standard 3 2 2 2 3 3 8 2" xfId="16973"/>
    <cellStyle name="Standard 3 2 2 2 3 3 8 3" xfId="25523"/>
    <cellStyle name="Standard 3 2 2 2 3 3 8 4" xfId="42105"/>
    <cellStyle name="Standard 3 2 2 2 3 3 8 5" xfId="50655"/>
    <cellStyle name="Standard 3 2 2 2 3 3 9" xfId="8682"/>
    <cellStyle name="Standard 3 2 2 2 3 4" xfId="170"/>
    <cellStyle name="Standard 3 2 2 2 3 4 10" xfId="33878"/>
    <cellStyle name="Standard 3 2 2 2 3 4 11" xfId="42428"/>
    <cellStyle name="Standard 3 2 2 2 3 4 2" xfId="434"/>
    <cellStyle name="Standard 3 2 2 2 3 4 2 2" xfId="952"/>
    <cellStyle name="Standard 3 2 2 2 3 4 2 2 2" xfId="1988"/>
    <cellStyle name="Standard 3 2 2 2 3 4 2 2 2 2" xfId="4061"/>
    <cellStyle name="Standard 3 2 2 2 3 4 2 2 2 2 2" xfId="4574"/>
    <cellStyle name="Standard 3 2 2 2 3 4 2 2 2 2 2 2" xfId="13142"/>
    <cellStyle name="Standard 3 2 2 2 3 4 2 2 2 2 2 2 2" xfId="29983"/>
    <cellStyle name="Standard 3 2 2 2 3 4 2 2 2 2 2 3" xfId="21692"/>
    <cellStyle name="Standard 3 2 2 2 3 4 2 2 2 2 2 4" xfId="38274"/>
    <cellStyle name="Standard 3 2 2 2 3 4 2 2 2 2 2 5" xfId="46824"/>
    <cellStyle name="Standard 3 2 2 2 3 4 2 2 2 2 3" xfId="12631"/>
    <cellStyle name="Standard 3 2 2 2 3 4 2 2 2 2 3 2" xfId="29472"/>
    <cellStyle name="Standard 3 2 2 2 3 4 2 2 2 2 4" xfId="21181"/>
    <cellStyle name="Standard 3 2 2 2 3 4 2 2 2 2 5" xfId="37763"/>
    <cellStyle name="Standard 3 2 2 2 3 4 2 2 2 2 6" xfId="46313"/>
    <cellStyle name="Standard 3 2 2 2 3 4 2 2 2 3" xfId="4573"/>
    <cellStyle name="Standard 3 2 2 2 3 4 2 2 2 3 2" xfId="13141"/>
    <cellStyle name="Standard 3 2 2 2 3 4 2 2 2 3 2 2" xfId="29982"/>
    <cellStyle name="Standard 3 2 2 2 3 4 2 2 2 3 3" xfId="21691"/>
    <cellStyle name="Standard 3 2 2 2 3 4 2 2 2 3 4" xfId="38273"/>
    <cellStyle name="Standard 3 2 2 2 3 4 2 2 2 3 5" xfId="46823"/>
    <cellStyle name="Standard 3 2 2 2 3 4 2 2 2 4" xfId="10559"/>
    <cellStyle name="Standard 3 2 2 2 3 4 2 2 2 4 2" xfId="27400"/>
    <cellStyle name="Standard 3 2 2 2 3 4 2 2 2 5" xfId="19109"/>
    <cellStyle name="Standard 3 2 2 2 3 4 2 2 2 6" xfId="35691"/>
    <cellStyle name="Standard 3 2 2 2 3 4 2 2 2 7" xfId="44241"/>
    <cellStyle name="Standard 3 2 2 2 3 4 2 2 3" xfId="3025"/>
    <cellStyle name="Standard 3 2 2 2 3 4 2 2 3 2" xfId="4575"/>
    <cellStyle name="Standard 3 2 2 2 3 4 2 2 3 2 2" xfId="13143"/>
    <cellStyle name="Standard 3 2 2 2 3 4 2 2 3 2 2 2" xfId="29984"/>
    <cellStyle name="Standard 3 2 2 2 3 4 2 2 3 2 3" xfId="21693"/>
    <cellStyle name="Standard 3 2 2 2 3 4 2 2 3 2 4" xfId="38275"/>
    <cellStyle name="Standard 3 2 2 2 3 4 2 2 3 2 5" xfId="46825"/>
    <cellStyle name="Standard 3 2 2 2 3 4 2 2 3 3" xfId="11595"/>
    <cellStyle name="Standard 3 2 2 2 3 4 2 2 3 3 2" xfId="28436"/>
    <cellStyle name="Standard 3 2 2 2 3 4 2 2 3 4" xfId="20145"/>
    <cellStyle name="Standard 3 2 2 2 3 4 2 2 3 5" xfId="36727"/>
    <cellStyle name="Standard 3 2 2 2 3 4 2 2 3 6" xfId="45277"/>
    <cellStyle name="Standard 3 2 2 2 3 4 2 2 4" xfId="4572"/>
    <cellStyle name="Standard 3 2 2 2 3 4 2 2 4 2" xfId="13140"/>
    <cellStyle name="Standard 3 2 2 2 3 4 2 2 4 2 2" xfId="29981"/>
    <cellStyle name="Standard 3 2 2 2 3 4 2 2 4 3" xfId="21690"/>
    <cellStyle name="Standard 3 2 2 2 3 4 2 2 4 4" xfId="38272"/>
    <cellStyle name="Standard 3 2 2 2 3 4 2 2 4 5" xfId="46822"/>
    <cellStyle name="Standard 3 2 2 2 3 4 2 2 5" xfId="9523"/>
    <cellStyle name="Standard 3 2 2 2 3 4 2 2 5 2" xfId="26364"/>
    <cellStyle name="Standard 3 2 2 2 3 4 2 2 6" xfId="18073"/>
    <cellStyle name="Standard 3 2 2 2 3 4 2 2 7" xfId="34655"/>
    <cellStyle name="Standard 3 2 2 2 3 4 2 2 8" xfId="43205"/>
    <cellStyle name="Standard 3 2 2 2 3 4 2 3" xfId="1470"/>
    <cellStyle name="Standard 3 2 2 2 3 4 2 3 2" xfId="3543"/>
    <cellStyle name="Standard 3 2 2 2 3 4 2 3 2 2" xfId="4577"/>
    <cellStyle name="Standard 3 2 2 2 3 4 2 3 2 2 2" xfId="13145"/>
    <cellStyle name="Standard 3 2 2 2 3 4 2 3 2 2 2 2" xfId="29986"/>
    <cellStyle name="Standard 3 2 2 2 3 4 2 3 2 2 3" xfId="21695"/>
    <cellStyle name="Standard 3 2 2 2 3 4 2 3 2 2 4" xfId="38277"/>
    <cellStyle name="Standard 3 2 2 2 3 4 2 3 2 2 5" xfId="46827"/>
    <cellStyle name="Standard 3 2 2 2 3 4 2 3 2 3" xfId="12113"/>
    <cellStyle name="Standard 3 2 2 2 3 4 2 3 2 3 2" xfId="28954"/>
    <cellStyle name="Standard 3 2 2 2 3 4 2 3 2 4" xfId="20663"/>
    <cellStyle name="Standard 3 2 2 2 3 4 2 3 2 5" xfId="37245"/>
    <cellStyle name="Standard 3 2 2 2 3 4 2 3 2 6" xfId="45795"/>
    <cellStyle name="Standard 3 2 2 2 3 4 2 3 3" xfId="4576"/>
    <cellStyle name="Standard 3 2 2 2 3 4 2 3 3 2" xfId="13144"/>
    <cellStyle name="Standard 3 2 2 2 3 4 2 3 3 2 2" xfId="29985"/>
    <cellStyle name="Standard 3 2 2 2 3 4 2 3 3 3" xfId="21694"/>
    <cellStyle name="Standard 3 2 2 2 3 4 2 3 3 4" xfId="38276"/>
    <cellStyle name="Standard 3 2 2 2 3 4 2 3 3 5" xfId="46826"/>
    <cellStyle name="Standard 3 2 2 2 3 4 2 3 4" xfId="10041"/>
    <cellStyle name="Standard 3 2 2 2 3 4 2 3 4 2" xfId="26882"/>
    <cellStyle name="Standard 3 2 2 2 3 4 2 3 5" xfId="18591"/>
    <cellStyle name="Standard 3 2 2 2 3 4 2 3 6" xfId="35173"/>
    <cellStyle name="Standard 3 2 2 2 3 4 2 3 7" xfId="43723"/>
    <cellStyle name="Standard 3 2 2 2 3 4 2 4" xfId="2507"/>
    <cellStyle name="Standard 3 2 2 2 3 4 2 4 2" xfId="4578"/>
    <cellStyle name="Standard 3 2 2 2 3 4 2 4 2 2" xfId="13146"/>
    <cellStyle name="Standard 3 2 2 2 3 4 2 4 2 2 2" xfId="29987"/>
    <cellStyle name="Standard 3 2 2 2 3 4 2 4 2 3" xfId="21696"/>
    <cellStyle name="Standard 3 2 2 2 3 4 2 4 2 4" xfId="38278"/>
    <cellStyle name="Standard 3 2 2 2 3 4 2 4 2 5" xfId="46828"/>
    <cellStyle name="Standard 3 2 2 2 3 4 2 4 3" xfId="11077"/>
    <cellStyle name="Standard 3 2 2 2 3 4 2 4 3 2" xfId="27918"/>
    <cellStyle name="Standard 3 2 2 2 3 4 2 4 4" xfId="19627"/>
    <cellStyle name="Standard 3 2 2 2 3 4 2 4 5" xfId="36209"/>
    <cellStyle name="Standard 3 2 2 2 3 4 2 4 6" xfId="44759"/>
    <cellStyle name="Standard 3 2 2 2 3 4 2 5" xfId="4571"/>
    <cellStyle name="Standard 3 2 2 2 3 4 2 5 2" xfId="13139"/>
    <cellStyle name="Standard 3 2 2 2 3 4 2 5 2 2" xfId="29980"/>
    <cellStyle name="Standard 3 2 2 2 3 4 2 5 3" xfId="21689"/>
    <cellStyle name="Standard 3 2 2 2 3 4 2 5 4" xfId="38271"/>
    <cellStyle name="Standard 3 2 2 2 3 4 2 5 5" xfId="46821"/>
    <cellStyle name="Standard 3 2 2 2 3 4 2 6" xfId="9005"/>
    <cellStyle name="Standard 3 2 2 2 3 4 2 6 2" xfId="25847"/>
    <cellStyle name="Standard 3 2 2 2 3 4 2 7" xfId="17555"/>
    <cellStyle name="Standard 3 2 2 2 3 4 2 8" xfId="34137"/>
    <cellStyle name="Standard 3 2 2 2 3 4 2 9" xfId="42687"/>
    <cellStyle name="Standard 3 2 2 2 3 4 3" xfId="693"/>
    <cellStyle name="Standard 3 2 2 2 3 4 3 2" xfId="1729"/>
    <cellStyle name="Standard 3 2 2 2 3 4 3 2 2" xfId="3802"/>
    <cellStyle name="Standard 3 2 2 2 3 4 3 2 2 2" xfId="4581"/>
    <cellStyle name="Standard 3 2 2 2 3 4 3 2 2 2 2" xfId="13149"/>
    <cellStyle name="Standard 3 2 2 2 3 4 3 2 2 2 2 2" xfId="29990"/>
    <cellStyle name="Standard 3 2 2 2 3 4 3 2 2 2 3" xfId="21699"/>
    <cellStyle name="Standard 3 2 2 2 3 4 3 2 2 2 4" xfId="38281"/>
    <cellStyle name="Standard 3 2 2 2 3 4 3 2 2 2 5" xfId="46831"/>
    <cellStyle name="Standard 3 2 2 2 3 4 3 2 2 3" xfId="12372"/>
    <cellStyle name="Standard 3 2 2 2 3 4 3 2 2 3 2" xfId="29213"/>
    <cellStyle name="Standard 3 2 2 2 3 4 3 2 2 4" xfId="20922"/>
    <cellStyle name="Standard 3 2 2 2 3 4 3 2 2 5" xfId="37504"/>
    <cellStyle name="Standard 3 2 2 2 3 4 3 2 2 6" xfId="46054"/>
    <cellStyle name="Standard 3 2 2 2 3 4 3 2 3" xfId="4580"/>
    <cellStyle name="Standard 3 2 2 2 3 4 3 2 3 2" xfId="13148"/>
    <cellStyle name="Standard 3 2 2 2 3 4 3 2 3 2 2" xfId="29989"/>
    <cellStyle name="Standard 3 2 2 2 3 4 3 2 3 3" xfId="21698"/>
    <cellStyle name="Standard 3 2 2 2 3 4 3 2 3 4" xfId="38280"/>
    <cellStyle name="Standard 3 2 2 2 3 4 3 2 3 5" xfId="46830"/>
    <cellStyle name="Standard 3 2 2 2 3 4 3 2 4" xfId="10300"/>
    <cellStyle name="Standard 3 2 2 2 3 4 3 2 4 2" xfId="27141"/>
    <cellStyle name="Standard 3 2 2 2 3 4 3 2 5" xfId="18850"/>
    <cellStyle name="Standard 3 2 2 2 3 4 3 2 6" xfId="35432"/>
    <cellStyle name="Standard 3 2 2 2 3 4 3 2 7" xfId="43982"/>
    <cellStyle name="Standard 3 2 2 2 3 4 3 3" xfId="2766"/>
    <cellStyle name="Standard 3 2 2 2 3 4 3 3 2" xfId="4582"/>
    <cellStyle name="Standard 3 2 2 2 3 4 3 3 2 2" xfId="13150"/>
    <cellStyle name="Standard 3 2 2 2 3 4 3 3 2 2 2" xfId="29991"/>
    <cellStyle name="Standard 3 2 2 2 3 4 3 3 2 3" xfId="21700"/>
    <cellStyle name="Standard 3 2 2 2 3 4 3 3 2 4" xfId="38282"/>
    <cellStyle name="Standard 3 2 2 2 3 4 3 3 2 5" xfId="46832"/>
    <cellStyle name="Standard 3 2 2 2 3 4 3 3 3" xfId="11336"/>
    <cellStyle name="Standard 3 2 2 2 3 4 3 3 3 2" xfId="28177"/>
    <cellStyle name="Standard 3 2 2 2 3 4 3 3 4" xfId="19886"/>
    <cellStyle name="Standard 3 2 2 2 3 4 3 3 5" xfId="36468"/>
    <cellStyle name="Standard 3 2 2 2 3 4 3 3 6" xfId="45018"/>
    <cellStyle name="Standard 3 2 2 2 3 4 3 4" xfId="4579"/>
    <cellStyle name="Standard 3 2 2 2 3 4 3 4 2" xfId="13147"/>
    <cellStyle name="Standard 3 2 2 2 3 4 3 4 2 2" xfId="29988"/>
    <cellStyle name="Standard 3 2 2 2 3 4 3 4 3" xfId="21697"/>
    <cellStyle name="Standard 3 2 2 2 3 4 3 4 4" xfId="38279"/>
    <cellStyle name="Standard 3 2 2 2 3 4 3 4 5" xfId="46829"/>
    <cellStyle name="Standard 3 2 2 2 3 4 3 5" xfId="9264"/>
    <cellStyle name="Standard 3 2 2 2 3 4 3 5 2" xfId="26105"/>
    <cellStyle name="Standard 3 2 2 2 3 4 3 6" xfId="17814"/>
    <cellStyle name="Standard 3 2 2 2 3 4 3 7" xfId="34396"/>
    <cellStyle name="Standard 3 2 2 2 3 4 3 8" xfId="42946"/>
    <cellStyle name="Standard 3 2 2 2 3 4 4" xfId="1211"/>
    <cellStyle name="Standard 3 2 2 2 3 4 4 2" xfId="3284"/>
    <cellStyle name="Standard 3 2 2 2 3 4 4 2 2" xfId="4584"/>
    <cellStyle name="Standard 3 2 2 2 3 4 4 2 2 2" xfId="13152"/>
    <cellStyle name="Standard 3 2 2 2 3 4 4 2 2 2 2" xfId="29993"/>
    <cellStyle name="Standard 3 2 2 2 3 4 4 2 2 3" xfId="21702"/>
    <cellStyle name="Standard 3 2 2 2 3 4 4 2 2 4" xfId="38284"/>
    <cellStyle name="Standard 3 2 2 2 3 4 4 2 2 5" xfId="46834"/>
    <cellStyle name="Standard 3 2 2 2 3 4 4 2 3" xfId="11854"/>
    <cellStyle name="Standard 3 2 2 2 3 4 4 2 3 2" xfId="28695"/>
    <cellStyle name="Standard 3 2 2 2 3 4 4 2 4" xfId="20404"/>
    <cellStyle name="Standard 3 2 2 2 3 4 4 2 5" xfId="36986"/>
    <cellStyle name="Standard 3 2 2 2 3 4 4 2 6" xfId="45536"/>
    <cellStyle name="Standard 3 2 2 2 3 4 4 3" xfId="4583"/>
    <cellStyle name="Standard 3 2 2 2 3 4 4 3 2" xfId="13151"/>
    <cellStyle name="Standard 3 2 2 2 3 4 4 3 2 2" xfId="29992"/>
    <cellStyle name="Standard 3 2 2 2 3 4 4 3 3" xfId="21701"/>
    <cellStyle name="Standard 3 2 2 2 3 4 4 3 4" xfId="38283"/>
    <cellStyle name="Standard 3 2 2 2 3 4 4 3 5" xfId="46833"/>
    <cellStyle name="Standard 3 2 2 2 3 4 4 4" xfId="9782"/>
    <cellStyle name="Standard 3 2 2 2 3 4 4 4 2" xfId="26623"/>
    <cellStyle name="Standard 3 2 2 2 3 4 4 5" xfId="18332"/>
    <cellStyle name="Standard 3 2 2 2 3 4 4 6" xfId="34914"/>
    <cellStyle name="Standard 3 2 2 2 3 4 4 7" xfId="43464"/>
    <cellStyle name="Standard 3 2 2 2 3 4 5" xfId="2248"/>
    <cellStyle name="Standard 3 2 2 2 3 4 5 2" xfId="4585"/>
    <cellStyle name="Standard 3 2 2 2 3 4 5 2 2" xfId="13153"/>
    <cellStyle name="Standard 3 2 2 2 3 4 5 2 2 2" xfId="29994"/>
    <cellStyle name="Standard 3 2 2 2 3 4 5 2 3" xfId="21703"/>
    <cellStyle name="Standard 3 2 2 2 3 4 5 2 4" xfId="38285"/>
    <cellStyle name="Standard 3 2 2 2 3 4 5 2 5" xfId="46835"/>
    <cellStyle name="Standard 3 2 2 2 3 4 5 3" xfId="10818"/>
    <cellStyle name="Standard 3 2 2 2 3 4 5 3 2" xfId="27659"/>
    <cellStyle name="Standard 3 2 2 2 3 4 5 4" xfId="19368"/>
    <cellStyle name="Standard 3 2 2 2 3 4 5 5" xfId="35950"/>
    <cellStyle name="Standard 3 2 2 2 3 4 5 6" xfId="44500"/>
    <cellStyle name="Standard 3 2 2 2 3 4 6" xfId="4570"/>
    <cellStyle name="Standard 3 2 2 2 3 4 6 2" xfId="13138"/>
    <cellStyle name="Standard 3 2 2 2 3 4 6 2 2" xfId="29979"/>
    <cellStyle name="Standard 3 2 2 2 3 4 6 3" xfId="21688"/>
    <cellStyle name="Standard 3 2 2 2 3 4 6 4" xfId="38270"/>
    <cellStyle name="Standard 3 2 2 2 3 4 6 5" xfId="46820"/>
    <cellStyle name="Standard 3 2 2 2 3 4 7" xfId="8486"/>
    <cellStyle name="Standard 3 2 2 2 3 4 7 2" xfId="17037"/>
    <cellStyle name="Standard 3 2 2 2 3 4 7 3" xfId="25587"/>
    <cellStyle name="Standard 3 2 2 2 3 4 7 4" xfId="42169"/>
    <cellStyle name="Standard 3 2 2 2 3 4 7 5" xfId="50719"/>
    <cellStyle name="Standard 3 2 2 2 3 4 8" xfId="8746"/>
    <cellStyle name="Standard 3 2 2 2 3 4 9" xfId="17296"/>
    <cellStyle name="Standard 3 2 2 2 3 5" xfId="306"/>
    <cellStyle name="Standard 3 2 2 2 3 5 2" xfId="824"/>
    <cellStyle name="Standard 3 2 2 2 3 5 2 2" xfId="1860"/>
    <cellStyle name="Standard 3 2 2 2 3 5 2 2 2" xfId="3933"/>
    <cellStyle name="Standard 3 2 2 2 3 5 2 2 2 2" xfId="4589"/>
    <cellStyle name="Standard 3 2 2 2 3 5 2 2 2 2 2" xfId="13157"/>
    <cellStyle name="Standard 3 2 2 2 3 5 2 2 2 2 2 2" xfId="29998"/>
    <cellStyle name="Standard 3 2 2 2 3 5 2 2 2 2 3" xfId="21707"/>
    <cellStyle name="Standard 3 2 2 2 3 5 2 2 2 2 4" xfId="38289"/>
    <cellStyle name="Standard 3 2 2 2 3 5 2 2 2 2 5" xfId="46839"/>
    <cellStyle name="Standard 3 2 2 2 3 5 2 2 2 3" xfId="12503"/>
    <cellStyle name="Standard 3 2 2 2 3 5 2 2 2 3 2" xfId="29344"/>
    <cellStyle name="Standard 3 2 2 2 3 5 2 2 2 4" xfId="21053"/>
    <cellStyle name="Standard 3 2 2 2 3 5 2 2 2 5" xfId="37635"/>
    <cellStyle name="Standard 3 2 2 2 3 5 2 2 2 6" xfId="46185"/>
    <cellStyle name="Standard 3 2 2 2 3 5 2 2 3" xfId="4588"/>
    <cellStyle name="Standard 3 2 2 2 3 5 2 2 3 2" xfId="13156"/>
    <cellStyle name="Standard 3 2 2 2 3 5 2 2 3 2 2" xfId="29997"/>
    <cellStyle name="Standard 3 2 2 2 3 5 2 2 3 3" xfId="21706"/>
    <cellStyle name="Standard 3 2 2 2 3 5 2 2 3 4" xfId="38288"/>
    <cellStyle name="Standard 3 2 2 2 3 5 2 2 3 5" xfId="46838"/>
    <cellStyle name="Standard 3 2 2 2 3 5 2 2 4" xfId="10431"/>
    <cellStyle name="Standard 3 2 2 2 3 5 2 2 4 2" xfId="27272"/>
    <cellStyle name="Standard 3 2 2 2 3 5 2 2 5" xfId="18981"/>
    <cellStyle name="Standard 3 2 2 2 3 5 2 2 6" xfId="35563"/>
    <cellStyle name="Standard 3 2 2 2 3 5 2 2 7" xfId="44113"/>
    <cellStyle name="Standard 3 2 2 2 3 5 2 3" xfId="2897"/>
    <cellStyle name="Standard 3 2 2 2 3 5 2 3 2" xfId="4590"/>
    <cellStyle name="Standard 3 2 2 2 3 5 2 3 2 2" xfId="13158"/>
    <cellStyle name="Standard 3 2 2 2 3 5 2 3 2 2 2" xfId="29999"/>
    <cellStyle name="Standard 3 2 2 2 3 5 2 3 2 3" xfId="21708"/>
    <cellStyle name="Standard 3 2 2 2 3 5 2 3 2 4" xfId="38290"/>
    <cellStyle name="Standard 3 2 2 2 3 5 2 3 2 5" xfId="46840"/>
    <cellStyle name="Standard 3 2 2 2 3 5 2 3 3" xfId="11467"/>
    <cellStyle name="Standard 3 2 2 2 3 5 2 3 3 2" xfId="28308"/>
    <cellStyle name="Standard 3 2 2 2 3 5 2 3 4" xfId="20017"/>
    <cellStyle name="Standard 3 2 2 2 3 5 2 3 5" xfId="36599"/>
    <cellStyle name="Standard 3 2 2 2 3 5 2 3 6" xfId="45149"/>
    <cellStyle name="Standard 3 2 2 2 3 5 2 4" xfId="4587"/>
    <cellStyle name="Standard 3 2 2 2 3 5 2 4 2" xfId="13155"/>
    <cellStyle name="Standard 3 2 2 2 3 5 2 4 2 2" xfId="29996"/>
    <cellStyle name="Standard 3 2 2 2 3 5 2 4 3" xfId="21705"/>
    <cellStyle name="Standard 3 2 2 2 3 5 2 4 4" xfId="38287"/>
    <cellStyle name="Standard 3 2 2 2 3 5 2 4 5" xfId="46837"/>
    <cellStyle name="Standard 3 2 2 2 3 5 2 5" xfId="9395"/>
    <cellStyle name="Standard 3 2 2 2 3 5 2 5 2" xfId="26236"/>
    <cellStyle name="Standard 3 2 2 2 3 5 2 6" xfId="17945"/>
    <cellStyle name="Standard 3 2 2 2 3 5 2 7" xfId="34527"/>
    <cellStyle name="Standard 3 2 2 2 3 5 2 8" xfId="43077"/>
    <cellStyle name="Standard 3 2 2 2 3 5 3" xfId="1342"/>
    <cellStyle name="Standard 3 2 2 2 3 5 3 2" xfId="3415"/>
    <cellStyle name="Standard 3 2 2 2 3 5 3 2 2" xfId="4592"/>
    <cellStyle name="Standard 3 2 2 2 3 5 3 2 2 2" xfId="13160"/>
    <cellStyle name="Standard 3 2 2 2 3 5 3 2 2 2 2" xfId="30001"/>
    <cellStyle name="Standard 3 2 2 2 3 5 3 2 2 3" xfId="21710"/>
    <cellStyle name="Standard 3 2 2 2 3 5 3 2 2 4" xfId="38292"/>
    <cellStyle name="Standard 3 2 2 2 3 5 3 2 2 5" xfId="46842"/>
    <cellStyle name="Standard 3 2 2 2 3 5 3 2 3" xfId="11985"/>
    <cellStyle name="Standard 3 2 2 2 3 5 3 2 3 2" xfId="28826"/>
    <cellStyle name="Standard 3 2 2 2 3 5 3 2 4" xfId="20535"/>
    <cellStyle name="Standard 3 2 2 2 3 5 3 2 5" xfId="37117"/>
    <cellStyle name="Standard 3 2 2 2 3 5 3 2 6" xfId="45667"/>
    <cellStyle name="Standard 3 2 2 2 3 5 3 3" xfId="4591"/>
    <cellStyle name="Standard 3 2 2 2 3 5 3 3 2" xfId="13159"/>
    <cellStyle name="Standard 3 2 2 2 3 5 3 3 2 2" xfId="30000"/>
    <cellStyle name="Standard 3 2 2 2 3 5 3 3 3" xfId="21709"/>
    <cellStyle name="Standard 3 2 2 2 3 5 3 3 4" xfId="38291"/>
    <cellStyle name="Standard 3 2 2 2 3 5 3 3 5" xfId="46841"/>
    <cellStyle name="Standard 3 2 2 2 3 5 3 4" xfId="9913"/>
    <cellStyle name="Standard 3 2 2 2 3 5 3 4 2" xfId="26754"/>
    <cellStyle name="Standard 3 2 2 2 3 5 3 5" xfId="18463"/>
    <cellStyle name="Standard 3 2 2 2 3 5 3 6" xfId="35045"/>
    <cellStyle name="Standard 3 2 2 2 3 5 3 7" xfId="43595"/>
    <cellStyle name="Standard 3 2 2 2 3 5 4" xfId="2379"/>
    <cellStyle name="Standard 3 2 2 2 3 5 4 2" xfId="4593"/>
    <cellStyle name="Standard 3 2 2 2 3 5 4 2 2" xfId="13161"/>
    <cellStyle name="Standard 3 2 2 2 3 5 4 2 2 2" xfId="30002"/>
    <cellStyle name="Standard 3 2 2 2 3 5 4 2 3" xfId="21711"/>
    <cellStyle name="Standard 3 2 2 2 3 5 4 2 4" xfId="38293"/>
    <cellStyle name="Standard 3 2 2 2 3 5 4 2 5" xfId="46843"/>
    <cellStyle name="Standard 3 2 2 2 3 5 4 3" xfId="10949"/>
    <cellStyle name="Standard 3 2 2 2 3 5 4 3 2" xfId="27790"/>
    <cellStyle name="Standard 3 2 2 2 3 5 4 4" xfId="19499"/>
    <cellStyle name="Standard 3 2 2 2 3 5 4 5" xfId="36081"/>
    <cellStyle name="Standard 3 2 2 2 3 5 4 6" xfId="44631"/>
    <cellStyle name="Standard 3 2 2 2 3 5 5" xfId="4586"/>
    <cellStyle name="Standard 3 2 2 2 3 5 5 2" xfId="13154"/>
    <cellStyle name="Standard 3 2 2 2 3 5 5 2 2" xfId="29995"/>
    <cellStyle name="Standard 3 2 2 2 3 5 5 3" xfId="21704"/>
    <cellStyle name="Standard 3 2 2 2 3 5 5 4" xfId="38286"/>
    <cellStyle name="Standard 3 2 2 2 3 5 5 5" xfId="46836"/>
    <cellStyle name="Standard 3 2 2 2 3 5 6" xfId="8877"/>
    <cellStyle name="Standard 3 2 2 2 3 5 6 2" xfId="25719"/>
    <cellStyle name="Standard 3 2 2 2 3 5 7" xfId="17427"/>
    <cellStyle name="Standard 3 2 2 2 3 5 8" xfId="34009"/>
    <cellStyle name="Standard 3 2 2 2 3 5 9" xfId="42559"/>
    <cellStyle name="Standard 3 2 2 2 3 6" xfId="565"/>
    <cellStyle name="Standard 3 2 2 2 3 6 2" xfId="1601"/>
    <cellStyle name="Standard 3 2 2 2 3 6 2 2" xfId="3674"/>
    <cellStyle name="Standard 3 2 2 2 3 6 2 2 2" xfId="4596"/>
    <cellStyle name="Standard 3 2 2 2 3 6 2 2 2 2" xfId="13164"/>
    <cellStyle name="Standard 3 2 2 2 3 6 2 2 2 2 2" xfId="30005"/>
    <cellStyle name="Standard 3 2 2 2 3 6 2 2 2 3" xfId="21714"/>
    <cellStyle name="Standard 3 2 2 2 3 6 2 2 2 4" xfId="38296"/>
    <cellStyle name="Standard 3 2 2 2 3 6 2 2 2 5" xfId="46846"/>
    <cellStyle name="Standard 3 2 2 2 3 6 2 2 3" xfId="12244"/>
    <cellStyle name="Standard 3 2 2 2 3 6 2 2 3 2" xfId="29085"/>
    <cellStyle name="Standard 3 2 2 2 3 6 2 2 4" xfId="20794"/>
    <cellStyle name="Standard 3 2 2 2 3 6 2 2 5" xfId="37376"/>
    <cellStyle name="Standard 3 2 2 2 3 6 2 2 6" xfId="45926"/>
    <cellStyle name="Standard 3 2 2 2 3 6 2 3" xfId="4595"/>
    <cellStyle name="Standard 3 2 2 2 3 6 2 3 2" xfId="13163"/>
    <cellStyle name="Standard 3 2 2 2 3 6 2 3 2 2" xfId="30004"/>
    <cellStyle name="Standard 3 2 2 2 3 6 2 3 3" xfId="21713"/>
    <cellStyle name="Standard 3 2 2 2 3 6 2 3 4" xfId="38295"/>
    <cellStyle name="Standard 3 2 2 2 3 6 2 3 5" xfId="46845"/>
    <cellStyle name="Standard 3 2 2 2 3 6 2 4" xfId="10172"/>
    <cellStyle name="Standard 3 2 2 2 3 6 2 4 2" xfId="27013"/>
    <cellStyle name="Standard 3 2 2 2 3 6 2 5" xfId="18722"/>
    <cellStyle name="Standard 3 2 2 2 3 6 2 6" xfId="35304"/>
    <cellStyle name="Standard 3 2 2 2 3 6 2 7" xfId="43854"/>
    <cellStyle name="Standard 3 2 2 2 3 6 3" xfId="2638"/>
    <cellStyle name="Standard 3 2 2 2 3 6 3 2" xfId="4597"/>
    <cellStyle name="Standard 3 2 2 2 3 6 3 2 2" xfId="13165"/>
    <cellStyle name="Standard 3 2 2 2 3 6 3 2 2 2" xfId="30006"/>
    <cellStyle name="Standard 3 2 2 2 3 6 3 2 3" xfId="21715"/>
    <cellStyle name="Standard 3 2 2 2 3 6 3 2 4" xfId="38297"/>
    <cellStyle name="Standard 3 2 2 2 3 6 3 2 5" xfId="46847"/>
    <cellStyle name="Standard 3 2 2 2 3 6 3 3" xfId="11208"/>
    <cellStyle name="Standard 3 2 2 2 3 6 3 3 2" xfId="28049"/>
    <cellStyle name="Standard 3 2 2 2 3 6 3 4" xfId="19758"/>
    <cellStyle name="Standard 3 2 2 2 3 6 3 5" xfId="36340"/>
    <cellStyle name="Standard 3 2 2 2 3 6 3 6" xfId="44890"/>
    <cellStyle name="Standard 3 2 2 2 3 6 4" xfId="4594"/>
    <cellStyle name="Standard 3 2 2 2 3 6 4 2" xfId="13162"/>
    <cellStyle name="Standard 3 2 2 2 3 6 4 2 2" xfId="30003"/>
    <cellStyle name="Standard 3 2 2 2 3 6 4 3" xfId="21712"/>
    <cellStyle name="Standard 3 2 2 2 3 6 4 4" xfId="38294"/>
    <cellStyle name="Standard 3 2 2 2 3 6 4 5" xfId="46844"/>
    <cellStyle name="Standard 3 2 2 2 3 6 5" xfId="9136"/>
    <cellStyle name="Standard 3 2 2 2 3 6 5 2" xfId="25977"/>
    <cellStyle name="Standard 3 2 2 2 3 6 6" xfId="17686"/>
    <cellStyle name="Standard 3 2 2 2 3 6 7" xfId="34268"/>
    <cellStyle name="Standard 3 2 2 2 3 6 8" xfId="42818"/>
    <cellStyle name="Standard 3 2 2 2 3 7" xfId="1083"/>
    <cellStyle name="Standard 3 2 2 2 3 7 2" xfId="3156"/>
    <cellStyle name="Standard 3 2 2 2 3 7 2 2" xfId="4599"/>
    <cellStyle name="Standard 3 2 2 2 3 7 2 2 2" xfId="13167"/>
    <cellStyle name="Standard 3 2 2 2 3 7 2 2 2 2" xfId="30008"/>
    <cellStyle name="Standard 3 2 2 2 3 7 2 2 3" xfId="21717"/>
    <cellStyle name="Standard 3 2 2 2 3 7 2 2 4" xfId="38299"/>
    <cellStyle name="Standard 3 2 2 2 3 7 2 2 5" xfId="46849"/>
    <cellStyle name="Standard 3 2 2 2 3 7 2 3" xfId="11726"/>
    <cellStyle name="Standard 3 2 2 2 3 7 2 3 2" xfId="28567"/>
    <cellStyle name="Standard 3 2 2 2 3 7 2 4" xfId="20276"/>
    <cellStyle name="Standard 3 2 2 2 3 7 2 5" xfId="36858"/>
    <cellStyle name="Standard 3 2 2 2 3 7 2 6" xfId="45408"/>
    <cellStyle name="Standard 3 2 2 2 3 7 3" xfId="4598"/>
    <cellStyle name="Standard 3 2 2 2 3 7 3 2" xfId="13166"/>
    <cellStyle name="Standard 3 2 2 2 3 7 3 2 2" xfId="30007"/>
    <cellStyle name="Standard 3 2 2 2 3 7 3 3" xfId="21716"/>
    <cellStyle name="Standard 3 2 2 2 3 7 3 4" xfId="38298"/>
    <cellStyle name="Standard 3 2 2 2 3 7 3 5" xfId="46848"/>
    <cellStyle name="Standard 3 2 2 2 3 7 4" xfId="9654"/>
    <cellStyle name="Standard 3 2 2 2 3 7 4 2" xfId="26495"/>
    <cellStyle name="Standard 3 2 2 2 3 7 5" xfId="18204"/>
    <cellStyle name="Standard 3 2 2 2 3 7 6" xfId="34786"/>
    <cellStyle name="Standard 3 2 2 2 3 7 7" xfId="43336"/>
    <cellStyle name="Standard 3 2 2 2 3 8" xfId="2120"/>
    <cellStyle name="Standard 3 2 2 2 3 8 2" xfId="4600"/>
    <cellStyle name="Standard 3 2 2 2 3 8 2 2" xfId="13168"/>
    <cellStyle name="Standard 3 2 2 2 3 8 2 2 2" xfId="30009"/>
    <cellStyle name="Standard 3 2 2 2 3 8 2 3" xfId="21718"/>
    <cellStyle name="Standard 3 2 2 2 3 8 2 4" xfId="38300"/>
    <cellStyle name="Standard 3 2 2 2 3 8 2 5" xfId="46850"/>
    <cellStyle name="Standard 3 2 2 2 3 8 3" xfId="10690"/>
    <cellStyle name="Standard 3 2 2 2 3 8 3 2" xfId="27531"/>
    <cellStyle name="Standard 3 2 2 2 3 8 4" xfId="19240"/>
    <cellStyle name="Standard 3 2 2 2 3 8 5" xfId="35822"/>
    <cellStyle name="Standard 3 2 2 2 3 8 6" xfId="44372"/>
    <cellStyle name="Standard 3 2 2 2 3 9" xfId="4473"/>
    <cellStyle name="Standard 3 2 2 2 3 9 2" xfId="13041"/>
    <cellStyle name="Standard 3 2 2 2 3 9 2 2" xfId="29882"/>
    <cellStyle name="Standard 3 2 2 2 3 9 3" xfId="21591"/>
    <cellStyle name="Standard 3 2 2 2 3 9 4" xfId="38173"/>
    <cellStyle name="Standard 3 2 2 2 3 9 5" xfId="46723"/>
    <cellStyle name="Standard 3 2 2 2 4" xfId="57"/>
    <cellStyle name="Standard 3 2 2 2 4 10" xfId="8634"/>
    <cellStyle name="Standard 3 2 2 2 4 11" xfId="17184"/>
    <cellStyle name="Standard 3 2 2 2 4 12" xfId="33766"/>
    <cellStyle name="Standard 3 2 2 2 4 13" xfId="42316"/>
    <cellStyle name="Standard 3 2 2 2 4 2" xfId="121"/>
    <cellStyle name="Standard 3 2 2 2 4 2 10" xfId="17248"/>
    <cellStyle name="Standard 3 2 2 2 4 2 11" xfId="33830"/>
    <cellStyle name="Standard 3 2 2 2 4 2 12" xfId="42380"/>
    <cellStyle name="Standard 3 2 2 2 4 2 2" xfId="250"/>
    <cellStyle name="Standard 3 2 2 2 4 2 2 10" xfId="33958"/>
    <cellStyle name="Standard 3 2 2 2 4 2 2 11" xfId="42508"/>
    <cellStyle name="Standard 3 2 2 2 4 2 2 2" xfId="514"/>
    <cellStyle name="Standard 3 2 2 2 4 2 2 2 2" xfId="1032"/>
    <cellStyle name="Standard 3 2 2 2 4 2 2 2 2 2" xfId="2068"/>
    <cellStyle name="Standard 3 2 2 2 4 2 2 2 2 2 2" xfId="4141"/>
    <cellStyle name="Standard 3 2 2 2 4 2 2 2 2 2 2 2" xfId="4607"/>
    <cellStyle name="Standard 3 2 2 2 4 2 2 2 2 2 2 2 2" xfId="13175"/>
    <cellStyle name="Standard 3 2 2 2 4 2 2 2 2 2 2 2 2 2" xfId="30016"/>
    <cellStyle name="Standard 3 2 2 2 4 2 2 2 2 2 2 2 3" xfId="21725"/>
    <cellStyle name="Standard 3 2 2 2 4 2 2 2 2 2 2 2 4" xfId="38307"/>
    <cellStyle name="Standard 3 2 2 2 4 2 2 2 2 2 2 2 5" xfId="46857"/>
    <cellStyle name="Standard 3 2 2 2 4 2 2 2 2 2 2 3" xfId="12711"/>
    <cellStyle name="Standard 3 2 2 2 4 2 2 2 2 2 2 3 2" xfId="29552"/>
    <cellStyle name="Standard 3 2 2 2 4 2 2 2 2 2 2 4" xfId="21261"/>
    <cellStyle name="Standard 3 2 2 2 4 2 2 2 2 2 2 5" xfId="37843"/>
    <cellStyle name="Standard 3 2 2 2 4 2 2 2 2 2 2 6" xfId="46393"/>
    <cellStyle name="Standard 3 2 2 2 4 2 2 2 2 2 3" xfId="4606"/>
    <cellStyle name="Standard 3 2 2 2 4 2 2 2 2 2 3 2" xfId="13174"/>
    <cellStyle name="Standard 3 2 2 2 4 2 2 2 2 2 3 2 2" xfId="30015"/>
    <cellStyle name="Standard 3 2 2 2 4 2 2 2 2 2 3 3" xfId="21724"/>
    <cellStyle name="Standard 3 2 2 2 4 2 2 2 2 2 3 4" xfId="38306"/>
    <cellStyle name="Standard 3 2 2 2 4 2 2 2 2 2 3 5" xfId="46856"/>
    <cellStyle name="Standard 3 2 2 2 4 2 2 2 2 2 4" xfId="10639"/>
    <cellStyle name="Standard 3 2 2 2 4 2 2 2 2 2 4 2" xfId="27480"/>
    <cellStyle name="Standard 3 2 2 2 4 2 2 2 2 2 5" xfId="19189"/>
    <cellStyle name="Standard 3 2 2 2 4 2 2 2 2 2 6" xfId="35771"/>
    <cellStyle name="Standard 3 2 2 2 4 2 2 2 2 2 7" xfId="44321"/>
    <cellStyle name="Standard 3 2 2 2 4 2 2 2 2 3" xfId="3105"/>
    <cellStyle name="Standard 3 2 2 2 4 2 2 2 2 3 2" xfId="4608"/>
    <cellStyle name="Standard 3 2 2 2 4 2 2 2 2 3 2 2" xfId="13176"/>
    <cellStyle name="Standard 3 2 2 2 4 2 2 2 2 3 2 2 2" xfId="30017"/>
    <cellStyle name="Standard 3 2 2 2 4 2 2 2 2 3 2 3" xfId="21726"/>
    <cellStyle name="Standard 3 2 2 2 4 2 2 2 2 3 2 4" xfId="38308"/>
    <cellStyle name="Standard 3 2 2 2 4 2 2 2 2 3 2 5" xfId="46858"/>
    <cellStyle name="Standard 3 2 2 2 4 2 2 2 2 3 3" xfId="11675"/>
    <cellStyle name="Standard 3 2 2 2 4 2 2 2 2 3 3 2" xfId="28516"/>
    <cellStyle name="Standard 3 2 2 2 4 2 2 2 2 3 4" xfId="20225"/>
    <cellStyle name="Standard 3 2 2 2 4 2 2 2 2 3 5" xfId="36807"/>
    <cellStyle name="Standard 3 2 2 2 4 2 2 2 2 3 6" xfId="45357"/>
    <cellStyle name="Standard 3 2 2 2 4 2 2 2 2 4" xfId="4605"/>
    <cellStyle name="Standard 3 2 2 2 4 2 2 2 2 4 2" xfId="13173"/>
    <cellStyle name="Standard 3 2 2 2 4 2 2 2 2 4 2 2" xfId="30014"/>
    <cellStyle name="Standard 3 2 2 2 4 2 2 2 2 4 3" xfId="21723"/>
    <cellStyle name="Standard 3 2 2 2 4 2 2 2 2 4 4" xfId="38305"/>
    <cellStyle name="Standard 3 2 2 2 4 2 2 2 2 4 5" xfId="46855"/>
    <cellStyle name="Standard 3 2 2 2 4 2 2 2 2 5" xfId="9603"/>
    <cellStyle name="Standard 3 2 2 2 4 2 2 2 2 5 2" xfId="26444"/>
    <cellStyle name="Standard 3 2 2 2 4 2 2 2 2 6" xfId="18153"/>
    <cellStyle name="Standard 3 2 2 2 4 2 2 2 2 7" xfId="34735"/>
    <cellStyle name="Standard 3 2 2 2 4 2 2 2 2 8" xfId="43285"/>
    <cellStyle name="Standard 3 2 2 2 4 2 2 2 3" xfId="1550"/>
    <cellStyle name="Standard 3 2 2 2 4 2 2 2 3 2" xfId="3623"/>
    <cellStyle name="Standard 3 2 2 2 4 2 2 2 3 2 2" xfId="4610"/>
    <cellStyle name="Standard 3 2 2 2 4 2 2 2 3 2 2 2" xfId="13178"/>
    <cellStyle name="Standard 3 2 2 2 4 2 2 2 3 2 2 2 2" xfId="30019"/>
    <cellStyle name="Standard 3 2 2 2 4 2 2 2 3 2 2 3" xfId="21728"/>
    <cellStyle name="Standard 3 2 2 2 4 2 2 2 3 2 2 4" xfId="38310"/>
    <cellStyle name="Standard 3 2 2 2 4 2 2 2 3 2 2 5" xfId="46860"/>
    <cellStyle name="Standard 3 2 2 2 4 2 2 2 3 2 3" xfId="12193"/>
    <cellStyle name="Standard 3 2 2 2 4 2 2 2 3 2 3 2" xfId="29034"/>
    <cellStyle name="Standard 3 2 2 2 4 2 2 2 3 2 4" xfId="20743"/>
    <cellStyle name="Standard 3 2 2 2 4 2 2 2 3 2 5" xfId="37325"/>
    <cellStyle name="Standard 3 2 2 2 4 2 2 2 3 2 6" xfId="45875"/>
    <cellStyle name="Standard 3 2 2 2 4 2 2 2 3 3" xfId="4609"/>
    <cellStyle name="Standard 3 2 2 2 4 2 2 2 3 3 2" xfId="13177"/>
    <cellStyle name="Standard 3 2 2 2 4 2 2 2 3 3 2 2" xfId="30018"/>
    <cellStyle name="Standard 3 2 2 2 4 2 2 2 3 3 3" xfId="21727"/>
    <cellStyle name="Standard 3 2 2 2 4 2 2 2 3 3 4" xfId="38309"/>
    <cellStyle name="Standard 3 2 2 2 4 2 2 2 3 3 5" xfId="46859"/>
    <cellStyle name="Standard 3 2 2 2 4 2 2 2 3 4" xfId="10121"/>
    <cellStyle name="Standard 3 2 2 2 4 2 2 2 3 4 2" xfId="26962"/>
    <cellStyle name="Standard 3 2 2 2 4 2 2 2 3 5" xfId="18671"/>
    <cellStyle name="Standard 3 2 2 2 4 2 2 2 3 6" xfId="35253"/>
    <cellStyle name="Standard 3 2 2 2 4 2 2 2 3 7" xfId="43803"/>
    <cellStyle name="Standard 3 2 2 2 4 2 2 2 4" xfId="2587"/>
    <cellStyle name="Standard 3 2 2 2 4 2 2 2 4 2" xfId="4611"/>
    <cellStyle name="Standard 3 2 2 2 4 2 2 2 4 2 2" xfId="13179"/>
    <cellStyle name="Standard 3 2 2 2 4 2 2 2 4 2 2 2" xfId="30020"/>
    <cellStyle name="Standard 3 2 2 2 4 2 2 2 4 2 3" xfId="21729"/>
    <cellStyle name="Standard 3 2 2 2 4 2 2 2 4 2 4" xfId="38311"/>
    <cellStyle name="Standard 3 2 2 2 4 2 2 2 4 2 5" xfId="46861"/>
    <cellStyle name="Standard 3 2 2 2 4 2 2 2 4 3" xfId="11157"/>
    <cellStyle name="Standard 3 2 2 2 4 2 2 2 4 3 2" xfId="27998"/>
    <cellStyle name="Standard 3 2 2 2 4 2 2 2 4 4" xfId="19707"/>
    <cellStyle name="Standard 3 2 2 2 4 2 2 2 4 5" xfId="36289"/>
    <cellStyle name="Standard 3 2 2 2 4 2 2 2 4 6" xfId="44839"/>
    <cellStyle name="Standard 3 2 2 2 4 2 2 2 5" xfId="4604"/>
    <cellStyle name="Standard 3 2 2 2 4 2 2 2 5 2" xfId="13172"/>
    <cellStyle name="Standard 3 2 2 2 4 2 2 2 5 2 2" xfId="30013"/>
    <cellStyle name="Standard 3 2 2 2 4 2 2 2 5 3" xfId="21722"/>
    <cellStyle name="Standard 3 2 2 2 4 2 2 2 5 4" xfId="38304"/>
    <cellStyle name="Standard 3 2 2 2 4 2 2 2 5 5" xfId="46854"/>
    <cellStyle name="Standard 3 2 2 2 4 2 2 2 6" xfId="9085"/>
    <cellStyle name="Standard 3 2 2 2 4 2 2 2 6 2" xfId="25927"/>
    <cellStyle name="Standard 3 2 2 2 4 2 2 2 7" xfId="17635"/>
    <cellStyle name="Standard 3 2 2 2 4 2 2 2 8" xfId="34217"/>
    <cellStyle name="Standard 3 2 2 2 4 2 2 2 9" xfId="42767"/>
    <cellStyle name="Standard 3 2 2 2 4 2 2 3" xfId="773"/>
    <cellStyle name="Standard 3 2 2 2 4 2 2 3 2" xfId="1809"/>
    <cellStyle name="Standard 3 2 2 2 4 2 2 3 2 2" xfId="3882"/>
    <cellStyle name="Standard 3 2 2 2 4 2 2 3 2 2 2" xfId="4614"/>
    <cellStyle name="Standard 3 2 2 2 4 2 2 3 2 2 2 2" xfId="13182"/>
    <cellStyle name="Standard 3 2 2 2 4 2 2 3 2 2 2 2 2" xfId="30023"/>
    <cellStyle name="Standard 3 2 2 2 4 2 2 3 2 2 2 3" xfId="21732"/>
    <cellStyle name="Standard 3 2 2 2 4 2 2 3 2 2 2 4" xfId="38314"/>
    <cellStyle name="Standard 3 2 2 2 4 2 2 3 2 2 2 5" xfId="46864"/>
    <cellStyle name="Standard 3 2 2 2 4 2 2 3 2 2 3" xfId="12452"/>
    <cellStyle name="Standard 3 2 2 2 4 2 2 3 2 2 3 2" xfId="29293"/>
    <cellStyle name="Standard 3 2 2 2 4 2 2 3 2 2 4" xfId="21002"/>
    <cellStyle name="Standard 3 2 2 2 4 2 2 3 2 2 5" xfId="37584"/>
    <cellStyle name="Standard 3 2 2 2 4 2 2 3 2 2 6" xfId="46134"/>
    <cellStyle name="Standard 3 2 2 2 4 2 2 3 2 3" xfId="4613"/>
    <cellStyle name="Standard 3 2 2 2 4 2 2 3 2 3 2" xfId="13181"/>
    <cellStyle name="Standard 3 2 2 2 4 2 2 3 2 3 2 2" xfId="30022"/>
    <cellStyle name="Standard 3 2 2 2 4 2 2 3 2 3 3" xfId="21731"/>
    <cellStyle name="Standard 3 2 2 2 4 2 2 3 2 3 4" xfId="38313"/>
    <cellStyle name="Standard 3 2 2 2 4 2 2 3 2 3 5" xfId="46863"/>
    <cellStyle name="Standard 3 2 2 2 4 2 2 3 2 4" xfId="10380"/>
    <cellStyle name="Standard 3 2 2 2 4 2 2 3 2 4 2" xfId="27221"/>
    <cellStyle name="Standard 3 2 2 2 4 2 2 3 2 5" xfId="18930"/>
    <cellStyle name="Standard 3 2 2 2 4 2 2 3 2 6" xfId="35512"/>
    <cellStyle name="Standard 3 2 2 2 4 2 2 3 2 7" xfId="44062"/>
    <cellStyle name="Standard 3 2 2 2 4 2 2 3 3" xfId="2846"/>
    <cellStyle name="Standard 3 2 2 2 4 2 2 3 3 2" xfId="4615"/>
    <cellStyle name="Standard 3 2 2 2 4 2 2 3 3 2 2" xfId="13183"/>
    <cellStyle name="Standard 3 2 2 2 4 2 2 3 3 2 2 2" xfId="30024"/>
    <cellStyle name="Standard 3 2 2 2 4 2 2 3 3 2 3" xfId="21733"/>
    <cellStyle name="Standard 3 2 2 2 4 2 2 3 3 2 4" xfId="38315"/>
    <cellStyle name="Standard 3 2 2 2 4 2 2 3 3 2 5" xfId="46865"/>
    <cellStyle name="Standard 3 2 2 2 4 2 2 3 3 3" xfId="11416"/>
    <cellStyle name="Standard 3 2 2 2 4 2 2 3 3 3 2" xfId="28257"/>
    <cellStyle name="Standard 3 2 2 2 4 2 2 3 3 4" xfId="19966"/>
    <cellStyle name="Standard 3 2 2 2 4 2 2 3 3 5" xfId="36548"/>
    <cellStyle name="Standard 3 2 2 2 4 2 2 3 3 6" xfId="45098"/>
    <cellStyle name="Standard 3 2 2 2 4 2 2 3 4" xfId="4612"/>
    <cellStyle name="Standard 3 2 2 2 4 2 2 3 4 2" xfId="13180"/>
    <cellStyle name="Standard 3 2 2 2 4 2 2 3 4 2 2" xfId="30021"/>
    <cellStyle name="Standard 3 2 2 2 4 2 2 3 4 3" xfId="21730"/>
    <cellStyle name="Standard 3 2 2 2 4 2 2 3 4 4" xfId="38312"/>
    <cellStyle name="Standard 3 2 2 2 4 2 2 3 4 5" xfId="46862"/>
    <cellStyle name="Standard 3 2 2 2 4 2 2 3 5" xfId="9344"/>
    <cellStyle name="Standard 3 2 2 2 4 2 2 3 5 2" xfId="26185"/>
    <cellStyle name="Standard 3 2 2 2 4 2 2 3 6" xfId="17894"/>
    <cellStyle name="Standard 3 2 2 2 4 2 2 3 7" xfId="34476"/>
    <cellStyle name="Standard 3 2 2 2 4 2 2 3 8" xfId="43026"/>
    <cellStyle name="Standard 3 2 2 2 4 2 2 4" xfId="1291"/>
    <cellStyle name="Standard 3 2 2 2 4 2 2 4 2" xfId="3364"/>
    <cellStyle name="Standard 3 2 2 2 4 2 2 4 2 2" xfId="4617"/>
    <cellStyle name="Standard 3 2 2 2 4 2 2 4 2 2 2" xfId="13185"/>
    <cellStyle name="Standard 3 2 2 2 4 2 2 4 2 2 2 2" xfId="30026"/>
    <cellStyle name="Standard 3 2 2 2 4 2 2 4 2 2 3" xfId="21735"/>
    <cellStyle name="Standard 3 2 2 2 4 2 2 4 2 2 4" xfId="38317"/>
    <cellStyle name="Standard 3 2 2 2 4 2 2 4 2 2 5" xfId="46867"/>
    <cellStyle name="Standard 3 2 2 2 4 2 2 4 2 3" xfId="11934"/>
    <cellStyle name="Standard 3 2 2 2 4 2 2 4 2 3 2" xfId="28775"/>
    <cellStyle name="Standard 3 2 2 2 4 2 2 4 2 4" xfId="20484"/>
    <cellStyle name="Standard 3 2 2 2 4 2 2 4 2 5" xfId="37066"/>
    <cellStyle name="Standard 3 2 2 2 4 2 2 4 2 6" xfId="45616"/>
    <cellStyle name="Standard 3 2 2 2 4 2 2 4 3" xfId="4616"/>
    <cellStyle name="Standard 3 2 2 2 4 2 2 4 3 2" xfId="13184"/>
    <cellStyle name="Standard 3 2 2 2 4 2 2 4 3 2 2" xfId="30025"/>
    <cellStyle name="Standard 3 2 2 2 4 2 2 4 3 3" xfId="21734"/>
    <cellStyle name="Standard 3 2 2 2 4 2 2 4 3 4" xfId="38316"/>
    <cellStyle name="Standard 3 2 2 2 4 2 2 4 3 5" xfId="46866"/>
    <cellStyle name="Standard 3 2 2 2 4 2 2 4 4" xfId="9862"/>
    <cellStyle name="Standard 3 2 2 2 4 2 2 4 4 2" xfId="26703"/>
    <cellStyle name="Standard 3 2 2 2 4 2 2 4 5" xfId="18412"/>
    <cellStyle name="Standard 3 2 2 2 4 2 2 4 6" xfId="34994"/>
    <cellStyle name="Standard 3 2 2 2 4 2 2 4 7" xfId="43544"/>
    <cellStyle name="Standard 3 2 2 2 4 2 2 5" xfId="2328"/>
    <cellStyle name="Standard 3 2 2 2 4 2 2 5 2" xfId="4618"/>
    <cellStyle name="Standard 3 2 2 2 4 2 2 5 2 2" xfId="13186"/>
    <cellStyle name="Standard 3 2 2 2 4 2 2 5 2 2 2" xfId="30027"/>
    <cellStyle name="Standard 3 2 2 2 4 2 2 5 2 3" xfId="21736"/>
    <cellStyle name="Standard 3 2 2 2 4 2 2 5 2 4" xfId="38318"/>
    <cellStyle name="Standard 3 2 2 2 4 2 2 5 2 5" xfId="46868"/>
    <cellStyle name="Standard 3 2 2 2 4 2 2 5 3" xfId="10898"/>
    <cellStyle name="Standard 3 2 2 2 4 2 2 5 3 2" xfId="27739"/>
    <cellStyle name="Standard 3 2 2 2 4 2 2 5 4" xfId="19448"/>
    <cellStyle name="Standard 3 2 2 2 4 2 2 5 5" xfId="36030"/>
    <cellStyle name="Standard 3 2 2 2 4 2 2 5 6" xfId="44580"/>
    <cellStyle name="Standard 3 2 2 2 4 2 2 6" xfId="4603"/>
    <cellStyle name="Standard 3 2 2 2 4 2 2 6 2" xfId="13171"/>
    <cellStyle name="Standard 3 2 2 2 4 2 2 6 2 2" xfId="30012"/>
    <cellStyle name="Standard 3 2 2 2 4 2 2 6 3" xfId="21721"/>
    <cellStyle name="Standard 3 2 2 2 4 2 2 6 4" xfId="38303"/>
    <cellStyle name="Standard 3 2 2 2 4 2 2 6 5" xfId="46853"/>
    <cellStyle name="Standard 3 2 2 2 4 2 2 7" xfId="8566"/>
    <cellStyle name="Standard 3 2 2 2 4 2 2 7 2" xfId="17117"/>
    <cellStyle name="Standard 3 2 2 2 4 2 2 7 3" xfId="25667"/>
    <cellStyle name="Standard 3 2 2 2 4 2 2 7 4" xfId="42249"/>
    <cellStyle name="Standard 3 2 2 2 4 2 2 7 5" xfId="50799"/>
    <cellStyle name="Standard 3 2 2 2 4 2 2 8" xfId="8826"/>
    <cellStyle name="Standard 3 2 2 2 4 2 2 9" xfId="17376"/>
    <cellStyle name="Standard 3 2 2 2 4 2 3" xfId="386"/>
    <cellStyle name="Standard 3 2 2 2 4 2 3 2" xfId="904"/>
    <cellStyle name="Standard 3 2 2 2 4 2 3 2 2" xfId="1940"/>
    <cellStyle name="Standard 3 2 2 2 4 2 3 2 2 2" xfId="4013"/>
    <cellStyle name="Standard 3 2 2 2 4 2 3 2 2 2 2" xfId="4622"/>
    <cellStyle name="Standard 3 2 2 2 4 2 3 2 2 2 2 2" xfId="13190"/>
    <cellStyle name="Standard 3 2 2 2 4 2 3 2 2 2 2 2 2" xfId="30031"/>
    <cellStyle name="Standard 3 2 2 2 4 2 3 2 2 2 2 3" xfId="21740"/>
    <cellStyle name="Standard 3 2 2 2 4 2 3 2 2 2 2 4" xfId="38322"/>
    <cellStyle name="Standard 3 2 2 2 4 2 3 2 2 2 2 5" xfId="46872"/>
    <cellStyle name="Standard 3 2 2 2 4 2 3 2 2 2 3" xfId="12583"/>
    <cellStyle name="Standard 3 2 2 2 4 2 3 2 2 2 3 2" xfId="29424"/>
    <cellStyle name="Standard 3 2 2 2 4 2 3 2 2 2 4" xfId="21133"/>
    <cellStyle name="Standard 3 2 2 2 4 2 3 2 2 2 5" xfId="37715"/>
    <cellStyle name="Standard 3 2 2 2 4 2 3 2 2 2 6" xfId="46265"/>
    <cellStyle name="Standard 3 2 2 2 4 2 3 2 2 3" xfId="4621"/>
    <cellStyle name="Standard 3 2 2 2 4 2 3 2 2 3 2" xfId="13189"/>
    <cellStyle name="Standard 3 2 2 2 4 2 3 2 2 3 2 2" xfId="30030"/>
    <cellStyle name="Standard 3 2 2 2 4 2 3 2 2 3 3" xfId="21739"/>
    <cellStyle name="Standard 3 2 2 2 4 2 3 2 2 3 4" xfId="38321"/>
    <cellStyle name="Standard 3 2 2 2 4 2 3 2 2 3 5" xfId="46871"/>
    <cellStyle name="Standard 3 2 2 2 4 2 3 2 2 4" xfId="10511"/>
    <cellStyle name="Standard 3 2 2 2 4 2 3 2 2 4 2" xfId="27352"/>
    <cellStyle name="Standard 3 2 2 2 4 2 3 2 2 5" xfId="19061"/>
    <cellStyle name="Standard 3 2 2 2 4 2 3 2 2 6" xfId="35643"/>
    <cellStyle name="Standard 3 2 2 2 4 2 3 2 2 7" xfId="44193"/>
    <cellStyle name="Standard 3 2 2 2 4 2 3 2 3" xfId="2977"/>
    <cellStyle name="Standard 3 2 2 2 4 2 3 2 3 2" xfId="4623"/>
    <cellStyle name="Standard 3 2 2 2 4 2 3 2 3 2 2" xfId="13191"/>
    <cellStyle name="Standard 3 2 2 2 4 2 3 2 3 2 2 2" xfId="30032"/>
    <cellStyle name="Standard 3 2 2 2 4 2 3 2 3 2 3" xfId="21741"/>
    <cellStyle name="Standard 3 2 2 2 4 2 3 2 3 2 4" xfId="38323"/>
    <cellStyle name="Standard 3 2 2 2 4 2 3 2 3 2 5" xfId="46873"/>
    <cellStyle name="Standard 3 2 2 2 4 2 3 2 3 3" xfId="11547"/>
    <cellStyle name="Standard 3 2 2 2 4 2 3 2 3 3 2" xfId="28388"/>
    <cellStyle name="Standard 3 2 2 2 4 2 3 2 3 4" xfId="20097"/>
    <cellStyle name="Standard 3 2 2 2 4 2 3 2 3 5" xfId="36679"/>
    <cellStyle name="Standard 3 2 2 2 4 2 3 2 3 6" xfId="45229"/>
    <cellStyle name="Standard 3 2 2 2 4 2 3 2 4" xfId="4620"/>
    <cellStyle name="Standard 3 2 2 2 4 2 3 2 4 2" xfId="13188"/>
    <cellStyle name="Standard 3 2 2 2 4 2 3 2 4 2 2" xfId="30029"/>
    <cellStyle name="Standard 3 2 2 2 4 2 3 2 4 3" xfId="21738"/>
    <cellStyle name="Standard 3 2 2 2 4 2 3 2 4 4" xfId="38320"/>
    <cellStyle name="Standard 3 2 2 2 4 2 3 2 4 5" xfId="46870"/>
    <cellStyle name="Standard 3 2 2 2 4 2 3 2 5" xfId="9475"/>
    <cellStyle name="Standard 3 2 2 2 4 2 3 2 5 2" xfId="26316"/>
    <cellStyle name="Standard 3 2 2 2 4 2 3 2 6" xfId="18025"/>
    <cellStyle name="Standard 3 2 2 2 4 2 3 2 7" xfId="34607"/>
    <cellStyle name="Standard 3 2 2 2 4 2 3 2 8" xfId="43157"/>
    <cellStyle name="Standard 3 2 2 2 4 2 3 3" xfId="1422"/>
    <cellStyle name="Standard 3 2 2 2 4 2 3 3 2" xfId="3495"/>
    <cellStyle name="Standard 3 2 2 2 4 2 3 3 2 2" xfId="4625"/>
    <cellStyle name="Standard 3 2 2 2 4 2 3 3 2 2 2" xfId="13193"/>
    <cellStyle name="Standard 3 2 2 2 4 2 3 3 2 2 2 2" xfId="30034"/>
    <cellStyle name="Standard 3 2 2 2 4 2 3 3 2 2 3" xfId="21743"/>
    <cellStyle name="Standard 3 2 2 2 4 2 3 3 2 2 4" xfId="38325"/>
    <cellStyle name="Standard 3 2 2 2 4 2 3 3 2 2 5" xfId="46875"/>
    <cellStyle name="Standard 3 2 2 2 4 2 3 3 2 3" xfId="12065"/>
    <cellStyle name="Standard 3 2 2 2 4 2 3 3 2 3 2" xfId="28906"/>
    <cellStyle name="Standard 3 2 2 2 4 2 3 3 2 4" xfId="20615"/>
    <cellStyle name="Standard 3 2 2 2 4 2 3 3 2 5" xfId="37197"/>
    <cellStyle name="Standard 3 2 2 2 4 2 3 3 2 6" xfId="45747"/>
    <cellStyle name="Standard 3 2 2 2 4 2 3 3 3" xfId="4624"/>
    <cellStyle name="Standard 3 2 2 2 4 2 3 3 3 2" xfId="13192"/>
    <cellStyle name="Standard 3 2 2 2 4 2 3 3 3 2 2" xfId="30033"/>
    <cellStyle name="Standard 3 2 2 2 4 2 3 3 3 3" xfId="21742"/>
    <cellStyle name="Standard 3 2 2 2 4 2 3 3 3 4" xfId="38324"/>
    <cellStyle name="Standard 3 2 2 2 4 2 3 3 3 5" xfId="46874"/>
    <cellStyle name="Standard 3 2 2 2 4 2 3 3 4" xfId="9993"/>
    <cellStyle name="Standard 3 2 2 2 4 2 3 3 4 2" xfId="26834"/>
    <cellStyle name="Standard 3 2 2 2 4 2 3 3 5" xfId="18543"/>
    <cellStyle name="Standard 3 2 2 2 4 2 3 3 6" xfId="35125"/>
    <cellStyle name="Standard 3 2 2 2 4 2 3 3 7" xfId="43675"/>
    <cellStyle name="Standard 3 2 2 2 4 2 3 4" xfId="2459"/>
    <cellStyle name="Standard 3 2 2 2 4 2 3 4 2" xfId="4626"/>
    <cellStyle name="Standard 3 2 2 2 4 2 3 4 2 2" xfId="13194"/>
    <cellStyle name="Standard 3 2 2 2 4 2 3 4 2 2 2" xfId="30035"/>
    <cellStyle name="Standard 3 2 2 2 4 2 3 4 2 3" xfId="21744"/>
    <cellStyle name="Standard 3 2 2 2 4 2 3 4 2 4" xfId="38326"/>
    <cellStyle name="Standard 3 2 2 2 4 2 3 4 2 5" xfId="46876"/>
    <cellStyle name="Standard 3 2 2 2 4 2 3 4 3" xfId="11029"/>
    <cellStyle name="Standard 3 2 2 2 4 2 3 4 3 2" xfId="27870"/>
    <cellStyle name="Standard 3 2 2 2 4 2 3 4 4" xfId="19579"/>
    <cellStyle name="Standard 3 2 2 2 4 2 3 4 5" xfId="36161"/>
    <cellStyle name="Standard 3 2 2 2 4 2 3 4 6" xfId="44711"/>
    <cellStyle name="Standard 3 2 2 2 4 2 3 5" xfId="4619"/>
    <cellStyle name="Standard 3 2 2 2 4 2 3 5 2" xfId="13187"/>
    <cellStyle name="Standard 3 2 2 2 4 2 3 5 2 2" xfId="30028"/>
    <cellStyle name="Standard 3 2 2 2 4 2 3 5 3" xfId="21737"/>
    <cellStyle name="Standard 3 2 2 2 4 2 3 5 4" xfId="38319"/>
    <cellStyle name="Standard 3 2 2 2 4 2 3 5 5" xfId="46869"/>
    <cellStyle name="Standard 3 2 2 2 4 2 3 6" xfId="8957"/>
    <cellStyle name="Standard 3 2 2 2 4 2 3 6 2" xfId="25799"/>
    <cellStyle name="Standard 3 2 2 2 4 2 3 7" xfId="17507"/>
    <cellStyle name="Standard 3 2 2 2 4 2 3 8" xfId="34089"/>
    <cellStyle name="Standard 3 2 2 2 4 2 3 9" xfId="42639"/>
    <cellStyle name="Standard 3 2 2 2 4 2 4" xfId="645"/>
    <cellStyle name="Standard 3 2 2 2 4 2 4 2" xfId="1681"/>
    <cellStyle name="Standard 3 2 2 2 4 2 4 2 2" xfId="3754"/>
    <cellStyle name="Standard 3 2 2 2 4 2 4 2 2 2" xfId="4629"/>
    <cellStyle name="Standard 3 2 2 2 4 2 4 2 2 2 2" xfId="13197"/>
    <cellStyle name="Standard 3 2 2 2 4 2 4 2 2 2 2 2" xfId="30038"/>
    <cellStyle name="Standard 3 2 2 2 4 2 4 2 2 2 3" xfId="21747"/>
    <cellStyle name="Standard 3 2 2 2 4 2 4 2 2 2 4" xfId="38329"/>
    <cellStyle name="Standard 3 2 2 2 4 2 4 2 2 2 5" xfId="46879"/>
    <cellStyle name="Standard 3 2 2 2 4 2 4 2 2 3" xfId="12324"/>
    <cellStyle name="Standard 3 2 2 2 4 2 4 2 2 3 2" xfId="29165"/>
    <cellStyle name="Standard 3 2 2 2 4 2 4 2 2 4" xfId="20874"/>
    <cellStyle name="Standard 3 2 2 2 4 2 4 2 2 5" xfId="37456"/>
    <cellStyle name="Standard 3 2 2 2 4 2 4 2 2 6" xfId="46006"/>
    <cellStyle name="Standard 3 2 2 2 4 2 4 2 3" xfId="4628"/>
    <cellStyle name="Standard 3 2 2 2 4 2 4 2 3 2" xfId="13196"/>
    <cellStyle name="Standard 3 2 2 2 4 2 4 2 3 2 2" xfId="30037"/>
    <cellStyle name="Standard 3 2 2 2 4 2 4 2 3 3" xfId="21746"/>
    <cellStyle name="Standard 3 2 2 2 4 2 4 2 3 4" xfId="38328"/>
    <cellStyle name="Standard 3 2 2 2 4 2 4 2 3 5" xfId="46878"/>
    <cellStyle name="Standard 3 2 2 2 4 2 4 2 4" xfId="10252"/>
    <cellStyle name="Standard 3 2 2 2 4 2 4 2 4 2" xfId="27093"/>
    <cellStyle name="Standard 3 2 2 2 4 2 4 2 5" xfId="18802"/>
    <cellStyle name="Standard 3 2 2 2 4 2 4 2 6" xfId="35384"/>
    <cellStyle name="Standard 3 2 2 2 4 2 4 2 7" xfId="43934"/>
    <cellStyle name="Standard 3 2 2 2 4 2 4 3" xfId="2718"/>
    <cellStyle name="Standard 3 2 2 2 4 2 4 3 2" xfId="4630"/>
    <cellStyle name="Standard 3 2 2 2 4 2 4 3 2 2" xfId="13198"/>
    <cellStyle name="Standard 3 2 2 2 4 2 4 3 2 2 2" xfId="30039"/>
    <cellStyle name="Standard 3 2 2 2 4 2 4 3 2 3" xfId="21748"/>
    <cellStyle name="Standard 3 2 2 2 4 2 4 3 2 4" xfId="38330"/>
    <cellStyle name="Standard 3 2 2 2 4 2 4 3 2 5" xfId="46880"/>
    <cellStyle name="Standard 3 2 2 2 4 2 4 3 3" xfId="11288"/>
    <cellStyle name="Standard 3 2 2 2 4 2 4 3 3 2" xfId="28129"/>
    <cellStyle name="Standard 3 2 2 2 4 2 4 3 4" xfId="19838"/>
    <cellStyle name="Standard 3 2 2 2 4 2 4 3 5" xfId="36420"/>
    <cellStyle name="Standard 3 2 2 2 4 2 4 3 6" xfId="44970"/>
    <cellStyle name="Standard 3 2 2 2 4 2 4 4" xfId="4627"/>
    <cellStyle name="Standard 3 2 2 2 4 2 4 4 2" xfId="13195"/>
    <cellStyle name="Standard 3 2 2 2 4 2 4 4 2 2" xfId="30036"/>
    <cellStyle name="Standard 3 2 2 2 4 2 4 4 3" xfId="21745"/>
    <cellStyle name="Standard 3 2 2 2 4 2 4 4 4" xfId="38327"/>
    <cellStyle name="Standard 3 2 2 2 4 2 4 4 5" xfId="46877"/>
    <cellStyle name="Standard 3 2 2 2 4 2 4 5" xfId="9216"/>
    <cellStyle name="Standard 3 2 2 2 4 2 4 5 2" xfId="26057"/>
    <cellStyle name="Standard 3 2 2 2 4 2 4 6" xfId="17766"/>
    <cellStyle name="Standard 3 2 2 2 4 2 4 7" xfId="34348"/>
    <cellStyle name="Standard 3 2 2 2 4 2 4 8" xfId="42898"/>
    <cellStyle name="Standard 3 2 2 2 4 2 5" xfId="1163"/>
    <cellStyle name="Standard 3 2 2 2 4 2 5 2" xfId="3236"/>
    <cellStyle name="Standard 3 2 2 2 4 2 5 2 2" xfId="4632"/>
    <cellStyle name="Standard 3 2 2 2 4 2 5 2 2 2" xfId="13200"/>
    <cellStyle name="Standard 3 2 2 2 4 2 5 2 2 2 2" xfId="30041"/>
    <cellStyle name="Standard 3 2 2 2 4 2 5 2 2 3" xfId="21750"/>
    <cellStyle name="Standard 3 2 2 2 4 2 5 2 2 4" xfId="38332"/>
    <cellStyle name="Standard 3 2 2 2 4 2 5 2 2 5" xfId="46882"/>
    <cellStyle name="Standard 3 2 2 2 4 2 5 2 3" xfId="11806"/>
    <cellStyle name="Standard 3 2 2 2 4 2 5 2 3 2" xfId="28647"/>
    <cellStyle name="Standard 3 2 2 2 4 2 5 2 4" xfId="20356"/>
    <cellStyle name="Standard 3 2 2 2 4 2 5 2 5" xfId="36938"/>
    <cellStyle name="Standard 3 2 2 2 4 2 5 2 6" xfId="45488"/>
    <cellStyle name="Standard 3 2 2 2 4 2 5 3" xfId="4631"/>
    <cellStyle name="Standard 3 2 2 2 4 2 5 3 2" xfId="13199"/>
    <cellStyle name="Standard 3 2 2 2 4 2 5 3 2 2" xfId="30040"/>
    <cellStyle name="Standard 3 2 2 2 4 2 5 3 3" xfId="21749"/>
    <cellStyle name="Standard 3 2 2 2 4 2 5 3 4" xfId="38331"/>
    <cellStyle name="Standard 3 2 2 2 4 2 5 3 5" xfId="46881"/>
    <cellStyle name="Standard 3 2 2 2 4 2 5 4" xfId="9734"/>
    <cellStyle name="Standard 3 2 2 2 4 2 5 4 2" xfId="26575"/>
    <cellStyle name="Standard 3 2 2 2 4 2 5 5" xfId="18284"/>
    <cellStyle name="Standard 3 2 2 2 4 2 5 6" xfId="34866"/>
    <cellStyle name="Standard 3 2 2 2 4 2 5 7" xfId="43416"/>
    <cellStyle name="Standard 3 2 2 2 4 2 6" xfId="2200"/>
    <cellStyle name="Standard 3 2 2 2 4 2 6 2" xfId="4633"/>
    <cellStyle name="Standard 3 2 2 2 4 2 6 2 2" xfId="13201"/>
    <cellStyle name="Standard 3 2 2 2 4 2 6 2 2 2" xfId="30042"/>
    <cellStyle name="Standard 3 2 2 2 4 2 6 2 3" xfId="21751"/>
    <cellStyle name="Standard 3 2 2 2 4 2 6 2 4" xfId="38333"/>
    <cellStyle name="Standard 3 2 2 2 4 2 6 2 5" xfId="46883"/>
    <cellStyle name="Standard 3 2 2 2 4 2 6 3" xfId="10770"/>
    <cellStyle name="Standard 3 2 2 2 4 2 6 3 2" xfId="27611"/>
    <cellStyle name="Standard 3 2 2 2 4 2 6 4" xfId="19320"/>
    <cellStyle name="Standard 3 2 2 2 4 2 6 5" xfId="35902"/>
    <cellStyle name="Standard 3 2 2 2 4 2 6 6" xfId="44452"/>
    <cellStyle name="Standard 3 2 2 2 4 2 7" xfId="4602"/>
    <cellStyle name="Standard 3 2 2 2 4 2 7 2" xfId="13170"/>
    <cellStyle name="Standard 3 2 2 2 4 2 7 2 2" xfId="30011"/>
    <cellStyle name="Standard 3 2 2 2 4 2 7 3" xfId="21720"/>
    <cellStyle name="Standard 3 2 2 2 4 2 7 4" xfId="38302"/>
    <cellStyle name="Standard 3 2 2 2 4 2 7 5" xfId="46852"/>
    <cellStyle name="Standard 3 2 2 2 4 2 8" xfId="8438"/>
    <cellStyle name="Standard 3 2 2 2 4 2 8 2" xfId="16989"/>
    <cellStyle name="Standard 3 2 2 2 4 2 8 3" xfId="25539"/>
    <cellStyle name="Standard 3 2 2 2 4 2 8 4" xfId="42121"/>
    <cellStyle name="Standard 3 2 2 2 4 2 8 5" xfId="50671"/>
    <cellStyle name="Standard 3 2 2 2 4 2 9" xfId="8698"/>
    <cellStyle name="Standard 3 2 2 2 4 3" xfId="186"/>
    <cellStyle name="Standard 3 2 2 2 4 3 10" xfId="33894"/>
    <cellStyle name="Standard 3 2 2 2 4 3 11" xfId="42444"/>
    <cellStyle name="Standard 3 2 2 2 4 3 2" xfId="450"/>
    <cellStyle name="Standard 3 2 2 2 4 3 2 2" xfId="968"/>
    <cellStyle name="Standard 3 2 2 2 4 3 2 2 2" xfId="2004"/>
    <cellStyle name="Standard 3 2 2 2 4 3 2 2 2 2" xfId="4077"/>
    <cellStyle name="Standard 3 2 2 2 4 3 2 2 2 2 2" xfId="4638"/>
    <cellStyle name="Standard 3 2 2 2 4 3 2 2 2 2 2 2" xfId="13206"/>
    <cellStyle name="Standard 3 2 2 2 4 3 2 2 2 2 2 2 2" xfId="30047"/>
    <cellStyle name="Standard 3 2 2 2 4 3 2 2 2 2 2 3" xfId="21756"/>
    <cellStyle name="Standard 3 2 2 2 4 3 2 2 2 2 2 4" xfId="38338"/>
    <cellStyle name="Standard 3 2 2 2 4 3 2 2 2 2 2 5" xfId="46888"/>
    <cellStyle name="Standard 3 2 2 2 4 3 2 2 2 2 3" xfId="12647"/>
    <cellStyle name="Standard 3 2 2 2 4 3 2 2 2 2 3 2" xfId="29488"/>
    <cellStyle name="Standard 3 2 2 2 4 3 2 2 2 2 4" xfId="21197"/>
    <cellStyle name="Standard 3 2 2 2 4 3 2 2 2 2 5" xfId="37779"/>
    <cellStyle name="Standard 3 2 2 2 4 3 2 2 2 2 6" xfId="46329"/>
    <cellStyle name="Standard 3 2 2 2 4 3 2 2 2 3" xfId="4637"/>
    <cellStyle name="Standard 3 2 2 2 4 3 2 2 2 3 2" xfId="13205"/>
    <cellStyle name="Standard 3 2 2 2 4 3 2 2 2 3 2 2" xfId="30046"/>
    <cellStyle name="Standard 3 2 2 2 4 3 2 2 2 3 3" xfId="21755"/>
    <cellStyle name="Standard 3 2 2 2 4 3 2 2 2 3 4" xfId="38337"/>
    <cellStyle name="Standard 3 2 2 2 4 3 2 2 2 3 5" xfId="46887"/>
    <cellStyle name="Standard 3 2 2 2 4 3 2 2 2 4" xfId="10575"/>
    <cellStyle name="Standard 3 2 2 2 4 3 2 2 2 4 2" xfId="27416"/>
    <cellStyle name="Standard 3 2 2 2 4 3 2 2 2 5" xfId="19125"/>
    <cellStyle name="Standard 3 2 2 2 4 3 2 2 2 6" xfId="35707"/>
    <cellStyle name="Standard 3 2 2 2 4 3 2 2 2 7" xfId="44257"/>
    <cellStyle name="Standard 3 2 2 2 4 3 2 2 3" xfId="3041"/>
    <cellStyle name="Standard 3 2 2 2 4 3 2 2 3 2" xfId="4639"/>
    <cellStyle name="Standard 3 2 2 2 4 3 2 2 3 2 2" xfId="13207"/>
    <cellStyle name="Standard 3 2 2 2 4 3 2 2 3 2 2 2" xfId="30048"/>
    <cellStyle name="Standard 3 2 2 2 4 3 2 2 3 2 3" xfId="21757"/>
    <cellStyle name="Standard 3 2 2 2 4 3 2 2 3 2 4" xfId="38339"/>
    <cellStyle name="Standard 3 2 2 2 4 3 2 2 3 2 5" xfId="46889"/>
    <cellStyle name="Standard 3 2 2 2 4 3 2 2 3 3" xfId="11611"/>
    <cellStyle name="Standard 3 2 2 2 4 3 2 2 3 3 2" xfId="28452"/>
    <cellStyle name="Standard 3 2 2 2 4 3 2 2 3 4" xfId="20161"/>
    <cellStyle name="Standard 3 2 2 2 4 3 2 2 3 5" xfId="36743"/>
    <cellStyle name="Standard 3 2 2 2 4 3 2 2 3 6" xfId="45293"/>
    <cellStyle name="Standard 3 2 2 2 4 3 2 2 4" xfId="4636"/>
    <cellStyle name="Standard 3 2 2 2 4 3 2 2 4 2" xfId="13204"/>
    <cellStyle name="Standard 3 2 2 2 4 3 2 2 4 2 2" xfId="30045"/>
    <cellStyle name="Standard 3 2 2 2 4 3 2 2 4 3" xfId="21754"/>
    <cellStyle name="Standard 3 2 2 2 4 3 2 2 4 4" xfId="38336"/>
    <cellStyle name="Standard 3 2 2 2 4 3 2 2 4 5" xfId="46886"/>
    <cellStyle name="Standard 3 2 2 2 4 3 2 2 5" xfId="9539"/>
    <cellStyle name="Standard 3 2 2 2 4 3 2 2 5 2" xfId="26380"/>
    <cellStyle name="Standard 3 2 2 2 4 3 2 2 6" xfId="18089"/>
    <cellStyle name="Standard 3 2 2 2 4 3 2 2 7" xfId="34671"/>
    <cellStyle name="Standard 3 2 2 2 4 3 2 2 8" xfId="43221"/>
    <cellStyle name="Standard 3 2 2 2 4 3 2 3" xfId="1486"/>
    <cellStyle name="Standard 3 2 2 2 4 3 2 3 2" xfId="3559"/>
    <cellStyle name="Standard 3 2 2 2 4 3 2 3 2 2" xfId="4641"/>
    <cellStyle name="Standard 3 2 2 2 4 3 2 3 2 2 2" xfId="13209"/>
    <cellStyle name="Standard 3 2 2 2 4 3 2 3 2 2 2 2" xfId="30050"/>
    <cellStyle name="Standard 3 2 2 2 4 3 2 3 2 2 3" xfId="21759"/>
    <cellStyle name="Standard 3 2 2 2 4 3 2 3 2 2 4" xfId="38341"/>
    <cellStyle name="Standard 3 2 2 2 4 3 2 3 2 2 5" xfId="46891"/>
    <cellStyle name="Standard 3 2 2 2 4 3 2 3 2 3" xfId="12129"/>
    <cellStyle name="Standard 3 2 2 2 4 3 2 3 2 3 2" xfId="28970"/>
    <cellStyle name="Standard 3 2 2 2 4 3 2 3 2 4" xfId="20679"/>
    <cellStyle name="Standard 3 2 2 2 4 3 2 3 2 5" xfId="37261"/>
    <cellStyle name="Standard 3 2 2 2 4 3 2 3 2 6" xfId="45811"/>
    <cellStyle name="Standard 3 2 2 2 4 3 2 3 3" xfId="4640"/>
    <cellStyle name="Standard 3 2 2 2 4 3 2 3 3 2" xfId="13208"/>
    <cellStyle name="Standard 3 2 2 2 4 3 2 3 3 2 2" xfId="30049"/>
    <cellStyle name="Standard 3 2 2 2 4 3 2 3 3 3" xfId="21758"/>
    <cellStyle name="Standard 3 2 2 2 4 3 2 3 3 4" xfId="38340"/>
    <cellStyle name="Standard 3 2 2 2 4 3 2 3 3 5" xfId="46890"/>
    <cellStyle name="Standard 3 2 2 2 4 3 2 3 4" xfId="10057"/>
    <cellStyle name="Standard 3 2 2 2 4 3 2 3 4 2" xfId="26898"/>
    <cellStyle name="Standard 3 2 2 2 4 3 2 3 5" xfId="18607"/>
    <cellStyle name="Standard 3 2 2 2 4 3 2 3 6" xfId="35189"/>
    <cellStyle name="Standard 3 2 2 2 4 3 2 3 7" xfId="43739"/>
    <cellStyle name="Standard 3 2 2 2 4 3 2 4" xfId="2523"/>
    <cellStyle name="Standard 3 2 2 2 4 3 2 4 2" xfId="4642"/>
    <cellStyle name="Standard 3 2 2 2 4 3 2 4 2 2" xfId="13210"/>
    <cellStyle name="Standard 3 2 2 2 4 3 2 4 2 2 2" xfId="30051"/>
    <cellStyle name="Standard 3 2 2 2 4 3 2 4 2 3" xfId="21760"/>
    <cellStyle name="Standard 3 2 2 2 4 3 2 4 2 4" xfId="38342"/>
    <cellStyle name="Standard 3 2 2 2 4 3 2 4 2 5" xfId="46892"/>
    <cellStyle name="Standard 3 2 2 2 4 3 2 4 3" xfId="11093"/>
    <cellStyle name="Standard 3 2 2 2 4 3 2 4 3 2" xfId="27934"/>
    <cellStyle name="Standard 3 2 2 2 4 3 2 4 4" xfId="19643"/>
    <cellStyle name="Standard 3 2 2 2 4 3 2 4 5" xfId="36225"/>
    <cellStyle name="Standard 3 2 2 2 4 3 2 4 6" xfId="44775"/>
    <cellStyle name="Standard 3 2 2 2 4 3 2 5" xfId="4635"/>
    <cellStyle name="Standard 3 2 2 2 4 3 2 5 2" xfId="13203"/>
    <cellStyle name="Standard 3 2 2 2 4 3 2 5 2 2" xfId="30044"/>
    <cellStyle name="Standard 3 2 2 2 4 3 2 5 3" xfId="21753"/>
    <cellStyle name="Standard 3 2 2 2 4 3 2 5 4" xfId="38335"/>
    <cellStyle name="Standard 3 2 2 2 4 3 2 5 5" xfId="46885"/>
    <cellStyle name="Standard 3 2 2 2 4 3 2 6" xfId="9021"/>
    <cellStyle name="Standard 3 2 2 2 4 3 2 6 2" xfId="25863"/>
    <cellStyle name="Standard 3 2 2 2 4 3 2 7" xfId="17571"/>
    <cellStyle name="Standard 3 2 2 2 4 3 2 8" xfId="34153"/>
    <cellStyle name="Standard 3 2 2 2 4 3 2 9" xfId="42703"/>
    <cellStyle name="Standard 3 2 2 2 4 3 3" xfId="709"/>
    <cellStyle name="Standard 3 2 2 2 4 3 3 2" xfId="1745"/>
    <cellStyle name="Standard 3 2 2 2 4 3 3 2 2" xfId="3818"/>
    <cellStyle name="Standard 3 2 2 2 4 3 3 2 2 2" xfId="4645"/>
    <cellStyle name="Standard 3 2 2 2 4 3 3 2 2 2 2" xfId="13213"/>
    <cellStyle name="Standard 3 2 2 2 4 3 3 2 2 2 2 2" xfId="30054"/>
    <cellStyle name="Standard 3 2 2 2 4 3 3 2 2 2 3" xfId="21763"/>
    <cellStyle name="Standard 3 2 2 2 4 3 3 2 2 2 4" xfId="38345"/>
    <cellStyle name="Standard 3 2 2 2 4 3 3 2 2 2 5" xfId="46895"/>
    <cellStyle name="Standard 3 2 2 2 4 3 3 2 2 3" xfId="12388"/>
    <cellStyle name="Standard 3 2 2 2 4 3 3 2 2 3 2" xfId="29229"/>
    <cellStyle name="Standard 3 2 2 2 4 3 3 2 2 4" xfId="20938"/>
    <cellStyle name="Standard 3 2 2 2 4 3 3 2 2 5" xfId="37520"/>
    <cellStyle name="Standard 3 2 2 2 4 3 3 2 2 6" xfId="46070"/>
    <cellStyle name="Standard 3 2 2 2 4 3 3 2 3" xfId="4644"/>
    <cellStyle name="Standard 3 2 2 2 4 3 3 2 3 2" xfId="13212"/>
    <cellStyle name="Standard 3 2 2 2 4 3 3 2 3 2 2" xfId="30053"/>
    <cellStyle name="Standard 3 2 2 2 4 3 3 2 3 3" xfId="21762"/>
    <cellStyle name="Standard 3 2 2 2 4 3 3 2 3 4" xfId="38344"/>
    <cellStyle name="Standard 3 2 2 2 4 3 3 2 3 5" xfId="46894"/>
    <cellStyle name="Standard 3 2 2 2 4 3 3 2 4" xfId="10316"/>
    <cellStyle name="Standard 3 2 2 2 4 3 3 2 4 2" xfId="27157"/>
    <cellStyle name="Standard 3 2 2 2 4 3 3 2 5" xfId="18866"/>
    <cellStyle name="Standard 3 2 2 2 4 3 3 2 6" xfId="35448"/>
    <cellStyle name="Standard 3 2 2 2 4 3 3 2 7" xfId="43998"/>
    <cellStyle name="Standard 3 2 2 2 4 3 3 3" xfId="2782"/>
    <cellStyle name="Standard 3 2 2 2 4 3 3 3 2" xfId="4646"/>
    <cellStyle name="Standard 3 2 2 2 4 3 3 3 2 2" xfId="13214"/>
    <cellStyle name="Standard 3 2 2 2 4 3 3 3 2 2 2" xfId="30055"/>
    <cellStyle name="Standard 3 2 2 2 4 3 3 3 2 3" xfId="21764"/>
    <cellStyle name="Standard 3 2 2 2 4 3 3 3 2 4" xfId="38346"/>
    <cellStyle name="Standard 3 2 2 2 4 3 3 3 2 5" xfId="46896"/>
    <cellStyle name="Standard 3 2 2 2 4 3 3 3 3" xfId="11352"/>
    <cellStyle name="Standard 3 2 2 2 4 3 3 3 3 2" xfId="28193"/>
    <cellStyle name="Standard 3 2 2 2 4 3 3 3 4" xfId="19902"/>
    <cellStyle name="Standard 3 2 2 2 4 3 3 3 5" xfId="36484"/>
    <cellStyle name="Standard 3 2 2 2 4 3 3 3 6" xfId="45034"/>
    <cellStyle name="Standard 3 2 2 2 4 3 3 4" xfId="4643"/>
    <cellStyle name="Standard 3 2 2 2 4 3 3 4 2" xfId="13211"/>
    <cellStyle name="Standard 3 2 2 2 4 3 3 4 2 2" xfId="30052"/>
    <cellStyle name="Standard 3 2 2 2 4 3 3 4 3" xfId="21761"/>
    <cellStyle name="Standard 3 2 2 2 4 3 3 4 4" xfId="38343"/>
    <cellStyle name="Standard 3 2 2 2 4 3 3 4 5" xfId="46893"/>
    <cellStyle name="Standard 3 2 2 2 4 3 3 5" xfId="9280"/>
    <cellStyle name="Standard 3 2 2 2 4 3 3 5 2" xfId="26121"/>
    <cellStyle name="Standard 3 2 2 2 4 3 3 6" xfId="17830"/>
    <cellStyle name="Standard 3 2 2 2 4 3 3 7" xfId="34412"/>
    <cellStyle name="Standard 3 2 2 2 4 3 3 8" xfId="42962"/>
    <cellStyle name="Standard 3 2 2 2 4 3 4" xfId="1227"/>
    <cellStyle name="Standard 3 2 2 2 4 3 4 2" xfId="3300"/>
    <cellStyle name="Standard 3 2 2 2 4 3 4 2 2" xfId="4648"/>
    <cellStyle name="Standard 3 2 2 2 4 3 4 2 2 2" xfId="13216"/>
    <cellStyle name="Standard 3 2 2 2 4 3 4 2 2 2 2" xfId="30057"/>
    <cellStyle name="Standard 3 2 2 2 4 3 4 2 2 3" xfId="21766"/>
    <cellStyle name="Standard 3 2 2 2 4 3 4 2 2 4" xfId="38348"/>
    <cellStyle name="Standard 3 2 2 2 4 3 4 2 2 5" xfId="46898"/>
    <cellStyle name="Standard 3 2 2 2 4 3 4 2 3" xfId="11870"/>
    <cellStyle name="Standard 3 2 2 2 4 3 4 2 3 2" xfId="28711"/>
    <cellStyle name="Standard 3 2 2 2 4 3 4 2 4" xfId="20420"/>
    <cellStyle name="Standard 3 2 2 2 4 3 4 2 5" xfId="37002"/>
    <cellStyle name="Standard 3 2 2 2 4 3 4 2 6" xfId="45552"/>
    <cellStyle name="Standard 3 2 2 2 4 3 4 3" xfId="4647"/>
    <cellStyle name="Standard 3 2 2 2 4 3 4 3 2" xfId="13215"/>
    <cellStyle name="Standard 3 2 2 2 4 3 4 3 2 2" xfId="30056"/>
    <cellStyle name="Standard 3 2 2 2 4 3 4 3 3" xfId="21765"/>
    <cellStyle name="Standard 3 2 2 2 4 3 4 3 4" xfId="38347"/>
    <cellStyle name="Standard 3 2 2 2 4 3 4 3 5" xfId="46897"/>
    <cellStyle name="Standard 3 2 2 2 4 3 4 4" xfId="9798"/>
    <cellStyle name="Standard 3 2 2 2 4 3 4 4 2" xfId="26639"/>
    <cellStyle name="Standard 3 2 2 2 4 3 4 5" xfId="18348"/>
    <cellStyle name="Standard 3 2 2 2 4 3 4 6" xfId="34930"/>
    <cellStyle name="Standard 3 2 2 2 4 3 4 7" xfId="43480"/>
    <cellStyle name="Standard 3 2 2 2 4 3 5" xfId="2264"/>
    <cellStyle name="Standard 3 2 2 2 4 3 5 2" xfId="4649"/>
    <cellStyle name="Standard 3 2 2 2 4 3 5 2 2" xfId="13217"/>
    <cellStyle name="Standard 3 2 2 2 4 3 5 2 2 2" xfId="30058"/>
    <cellStyle name="Standard 3 2 2 2 4 3 5 2 3" xfId="21767"/>
    <cellStyle name="Standard 3 2 2 2 4 3 5 2 4" xfId="38349"/>
    <cellStyle name="Standard 3 2 2 2 4 3 5 2 5" xfId="46899"/>
    <cellStyle name="Standard 3 2 2 2 4 3 5 3" xfId="10834"/>
    <cellStyle name="Standard 3 2 2 2 4 3 5 3 2" xfId="27675"/>
    <cellStyle name="Standard 3 2 2 2 4 3 5 4" xfId="19384"/>
    <cellStyle name="Standard 3 2 2 2 4 3 5 5" xfId="35966"/>
    <cellStyle name="Standard 3 2 2 2 4 3 5 6" xfId="44516"/>
    <cellStyle name="Standard 3 2 2 2 4 3 6" xfId="4634"/>
    <cellStyle name="Standard 3 2 2 2 4 3 6 2" xfId="13202"/>
    <cellStyle name="Standard 3 2 2 2 4 3 6 2 2" xfId="30043"/>
    <cellStyle name="Standard 3 2 2 2 4 3 6 3" xfId="21752"/>
    <cellStyle name="Standard 3 2 2 2 4 3 6 4" xfId="38334"/>
    <cellStyle name="Standard 3 2 2 2 4 3 6 5" xfId="46884"/>
    <cellStyle name="Standard 3 2 2 2 4 3 7" xfId="8502"/>
    <cellStyle name="Standard 3 2 2 2 4 3 7 2" xfId="17053"/>
    <cellStyle name="Standard 3 2 2 2 4 3 7 3" xfId="25603"/>
    <cellStyle name="Standard 3 2 2 2 4 3 7 4" xfId="42185"/>
    <cellStyle name="Standard 3 2 2 2 4 3 7 5" xfId="50735"/>
    <cellStyle name="Standard 3 2 2 2 4 3 8" xfId="8762"/>
    <cellStyle name="Standard 3 2 2 2 4 3 9" xfId="17312"/>
    <cellStyle name="Standard 3 2 2 2 4 4" xfId="322"/>
    <cellStyle name="Standard 3 2 2 2 4 4 2" xfId="840"/>
    <cellStyle name="Standard 3 2 2 2 4 4 2 2" xfId="1876"/>
    <cellStyle name="Standard 3 2 2 2 4 4 2 2 2" xfId="3949"/>
    <cellStyle name="Standard 3 2 2 2 4 4 2 2 2 2" xfId="4653"/>
    <cellStyle name="Standard 3 2 2 2 4 4 2 2 2 2 2" xfId="13221"/>
    <cellStyle name="Standard 3 2 2 2 4 4 2 2 2 2 2 2" xfId="30062"/>
    <cellStyle name="Standard 3 2 2 2 4 4 2 2 2 2 3" xfId="21771"/>
    <cellStyle name="Standard 3 2 2 2 4 4 2 2 2 2 4" xfId="38353"/>
    <cellStyle name="Standard 3 2 2 2 4 4 2 2 2 2 5" xfId="46903"/>
    <cellStyle name="Standard 3 2 2 2 4 4 2 2 2 3" xfId="12519"/>
    <cellStyle name="Standard 3 2 2 2 4 4 2 2 2 3 2" xfId="29360"/>
    <cellStyle name="Standard 3 2 2 2 4 4 2 2 2 4" xfId="21069"/>
    <cellStyle name="Standard 3 2 2 2 4 4 2 2 2 5" xfId="37651"/>
    <cellStyle name="Standard 3 2 2 2 4 4 2 2 2 6" xfId="46201"/>
    <cellStyle name="Standard 3 2 2 2 4 4 2 2 3" xfId="4652"/>
    <cellStyle name="Standard 3 2 2 2 4 4 2 2 3 2" xfId="13220"/>
    <cellStyle name="Standard 3 2 2 2 4 4 2 2 3 2 2" xfId="30061"/>
    <cellStyle name="Standard 3 2 2 2 4 4 2 2 3 3" xfId="21770"/>
    <cellStyle name="Standard 3 2 2 2 4 4 2 2 3 4" xfId="38352"/>
    <cellStyle name="Standard 3 2 2 2 4 4 2 2 3 5" xfId="46902"/>
    <cellStyle name="Standard 3 2 2 2 4 4 2 2 4" xfId="10447"/>
    <cellStyle name="Standard 3 2 2 2 4 4 2 2 4 2" xfId="27288"/>
    <cellStyle name="Standard 3 2 2 2 4 4 2 2 5" xfId="18997"/>
    <cellStyle name="Standard 3 2 2 2 4 4 2 2 6" xfId="35579"/>
    <cellStyle name="Standard 3 2 2 2 4 4 2 2 7" xfId="44129"/>
    <cellStyle name="Standard 3 2 2 2 4 4 2 3" xfId="2913"/>
    <cellStyle name="Standard 3 2 2 2 4 4 2 3 2" xfId="4654"/>
    <cellStyle name="Standard 3 2 2 2 4 4 2 3 2 2" xfId="13222"/>
    <cellStyle name="Standard 3 2 2 2 4 4 2 3 2 2 2" xfId="30063"/>
    <cellStyle name="Standard 3 2 2 2 4 4 2 3 2 3" xfId="21772"/>
    <cellStyle name="Standard 3 2 2 2 4 4 2 3 2 4" xfId="38354"/>
    <cellStyle name="Standard 3 2 2 2 4 4 2 3 2 5" xfId="46904"/>
    <cellStyle name="Standard 3 2 2 2 4 4 2 3 3" xfId="11483"/>
    <cellStyle name="Standard 3 2 2 2 4 4 2 3 3 2" xfId="28324"/>
    <cellStyle name="Standard 3 2 2 2 4 4 2 3 4" xfId="20033"/>
    <cellStyle name="Standard 3 2 2 2 4 4 2 3 5" xfId="36615"/>
    <cellStyle name="Standard 3 2 2 2 4 4 2 3 6" xfId="45165"/>
    <cellStyle name="Standard 3 2 2 2 4 4 2 4" xfId="4651"/>
    <cellStyle name="Standard 3 2 2 2 4 4 2 4 2" xfId="13219"/>
    <cellStyle name="Standard 3 2 2 2 4 4 2 4 2 2" xfId="30060"/>
    <cellStyle name="Standard 3 2 2 2 4 4 2 4 3" xfId="21769"/>
    <cellStyle name="Standard 3 2 2 2 4 4 2 4 4" xfId="38351"/>
    <cellStyle name="Standard 3 2 2 2 4 4 2 4 5" xfId="46901"/>
    <cellStyle name="Standard 3 2 2 2 4 4 2 5" xfId="9411"/>
    <cellStyle name="Standard 3 2 2 2 4 4 2 5 2" xfId="26252"/>
    <cellStyle name="Standard 3 2 2 2 4 4 2 6" xfId="17961"/>
    <cellStyle name="Standard 3 2 2 2 4 4 2 7" xfId="34543"/>
    <cellStyle name="Standard 3 2 2 2 4 4 2 8" xfId="43093"/>
    <cellStyle name="Standard 3 2 2 2 4 4 3" xfId="1358"/>
    <cellStyle name="Standard 3 2 2 2 4 4 3 2" xfId="3431"/>
    <cellStyle name="Standard 3 2 2 2 4 4 3 2 2" xfId="4656"/>
    <cellStyle name="Standard 3 2 2 2 4 4 3 2 2 2" xfId="13224"/>
    <cellStyle name="Standard 3 2 2 2 4 4 3 2 2 2 2" xfId="30065"/>
    <cellStyle name="Standard 3 2 2 2 4 4 3 2 2 3" xfId="21774"/>
    <cellStyle name="Standard 3 2 2 2 4 4 3 2 2 4" xfId="38356"/>
    <cellStyle name="Standard 3 2 2 2 4 4 3 2 2 5" xfId="46906"/>
    <cellStyle name="Standard 3 2 2 2 4 4 3 2 3" xfId="12001"/>
    <cellStyle name="Standard 3 2 2 2 4 4 3 2 3 2" xfId="28842"/>
    <cellStyle name="Standard 3 2 2 2 4 4 3 2 4" xfId="20551"/>
    <cellStyle name="Standard 3 2 2 2 4 4 3 2 5" xfId="37133"/>
    <cellStyle name="Standard 3 2 2 2 4 4 3 2 6" xfId="45683"/>
    <cellStyle name="Standard 3 2 2 2 4 4 3 3" xfId="4655"/>
    <cellStyle name="Standard 3 2 2 2 4 4 3 3 2" xfId="13223"/>
    <cellStyle name="Standard 3 2 2 2 4 4 3 3 2 2" xfId="30064"/>
    <cellStyle name="Standard 3 2 2 2 4 4 3 3 3" xfId="21773"/>
    <cellStyle name="Standard 3 2 2 2 4 4 3 3 4" xfId="38355"/>
    <cellStyle name="Standard 3 2 2 2 4 4 3 3 5" xfId="46905"/>
    <cellStyle name="Standard 3 2 2 2 4 4 3 4" xfId="9929"/>
    <cellStyle name="Standard 3 2 2 2 4 4 3 4 2" xfId="26770"/>
    <cellStyle name="Standard 3 2 2 2 4 4 3 5" xfId="18479"/>
    <cellStyle name="Standard 3 2 2 2 4 4 3 6" xfId="35061"/>
    <cellStyle name="Standard 3 2 2 2 4 4 3 7" xfId="43611"/>
    <cellStyle name="Standard 3 2 2 2 4 4 4" xfId="2395"/>
    <cellStyle name="Standard 3 2 2 2 4 4 4 2" xfId="4657"/>
    <cellStyle name="Standard 3 2 2 2 4 4 4 2 2" xfId="13225"/>
    <cellStyle name="Standard 3 2 2 2 4 4 4 2 2 2" xfId="30066"/>
    <cellStyle name="Standard 3 2 2 2 4 4 4 2 3" xfId="21775"/>
    <cellStyle name="Standard 3 2 2 2 4 4 4 2 4" xfId="38357"/>
    <cellStyle name="Standard 3 2 2 2 4 4 4 2 5" xfId="46907"/>
    <cellStyle name="Standard 3 2 2 2 4 4 4 3" xfId="10965"/>
    <cellStyle name="Standard 3 2 2 2 4 4 4 3 2" xfId="27806"/>
    <cellStyle name="Standard 3 2 2 2 4 4 4 4" xfId="19515"/>
    <cellStyle name="Standard 3 2 2 2 4 4 4 5" xfId="36097"/>
    <cellStyle name="Standard 3 2 2 2 4 4 4 6" xfId="44647"/>
    <cellStyle name="Standard 3 2 2 2 4 4 5" xfId="4650"/>
    <cellStyle name="Standard 3 2 2 2 4 4 5 2" xfId="13218"/>
    <cellStyle name="Standard 3 2 2 2 4 4 5 2 2" xfId="30059"/>
    <cellStyle name="Standard 3 2 2 2 4 4 5 3" xfId="21768"/>
    <cellStyle name="Standard 3 2 2 2 4 4 5 4" xfId="38350"/>
    <cellStyle name="Standard 3 2 2 2 4 4 5 5" xfId="46900"/>
    <cellStyle name="Standard 3 2 2 2 4 4 6" xfId="8893"/>
    <cellStyle name="Standard 3 2 2 2 4 4 6 2" xfId="25735"/>
    <cellStyle name="Standard 3 2 2 2 4 4 7" xfId="17443"/>
    <cellStyle name="Standard 3 2 2 2 4 4 8" xfId="34025"/>
    <cellStyle name="Standard 3 2 2 2 4 4 9" xfId="42575"/>
    <cellStyle name="Standard 3 2 2 2 4 5" xfId="581"/>
    <cellStyle name="Standard 3 2 2 2 4 5 2" xfId="1617"/>
    <cellStyle name="Standard 3 2 2 2 4 5 2 2" xfId="3690"/>
    <cellStyle name="Standard 3 2 2 2 4 5 2 2 2" xfId="4660"/>
    <cellStyle name="Standard 3 2 2 2 4 5 2 2 2 2" xfId="13228"/>
    <cellStyle name="Standard 3 2 2 2 4 5 2 2 2 2 2" xfId="30069"/>
    <cellStyle name="Standard 3 2 2 2 4 5 2 2 2 3" xfId="21778"/>
    <cellStyle name="Standard 3 2 2 2 4 5 2 2 2 4" xfId="38360"/>
    <cellStyle name="Standard 3 2 2 2 4 5 2 2 2 5" xfId="46910"/>
    <cellStyle name="Standard 3 2 2 2 4 5 2 2 3" xfId="12260"/>
    <cellStyle name="Standard 3 2 2 2 4 5 2 2 3 2" xfId="29101"/>
    <cellStyle name="Standard 3 2 2 2 4 5 2 2 4" xfId="20810"/>
    <cellStyle name="Standard 3 2 2 2 4 5 2 2 5" xfId="37392"/>
    <cellStyle name="Standard 3 2 2 2 4 5 2 2 6" xfId="45942"/>
    <cellStyle name="Standard 3 2 2 2 4 5 2 3" xfId="4659"/>
    <cellStyle name="Standard 3 2 2 2 4 5 2 3 2" xfId="13227"/>
    <cellStyle name="Standard 3 2 2 2 4 5 2 3 2 2" xfId="30068"/>
    <cellStyle name="Standard 3 2 2 2 4 5 2 3 3" xfId="21777"/>
    <cellStyle name="Standard 3 2 2 2 4 5 2 3 4" xfId="38359"/>
    <cellStyle name="Standard 3 2 2 2 4 5 2 3 5" xfId="46909"/>
    <cellStyle name="Standard 3 2 2 2 4 5 2 4" xfId="10188"/>
    <cellStyle name="Standard 3 2 2 2 4 5 2 4 2" xfId="27029"/>
    <cellStyle name="Standard 3 2 2 2 4 5 2 5" xfId="18738"/>
    <cellStyle name="Standard 3 2 2 2 4 5 2 6" xfId="35320"/>
    <cellStyle name="Standard 3 2 2 2 4 5 2 7" xfId="43870"/>
    <cellStyle name="Standard 3 2 2 2 4 5 3" xfId="2654"/>
    <cellStyle name="Standard 3 2 2 2 4 5 3 2" xfId="4661"/>
    <cellStyle name="Standard 3 2 2 2 4 5 3 2 2" xfId="13229"/>
    <cellStyle name="Standard 3 2 2 2 4 5 3 2 2 2" xfId="30070"/>
    <cellStyle name="Standard 3 2 2 2 4 5 3 2 3" xfId="21779"/>
    <cellStyle name="Standard 3 2 2 2 4 5 3 2 4" xfId="38361"/>
    <cellStyle name="Standard 3 2 2 2 4 5 3 2 5" xfId="46911"/>
    <cellStyle name="Standard 3 2 2 2 4 5 3 3" xfId="11224"/>
    <cellStyle name="Standard 3 2 2 2 4 5 3 3 2" xfId="28065"/>
    <cellStyle name="Standard 3 2 2 2 4 5 3 4" xfId="19774"/>
    <cellStyle name="Standard 3 2 2 2 4 5 3 5" xfId="36356"/>
    <cellStyle name="Standard 3 2 2 2 4 5 3 6" xfId="44906"/>
    <cellStyle name="Standard 3 2 2 2 4 5 4" xfId="4658"/>
    <cellStyle name="Standard 3 2 2 2 4 5 4 2" xfId="13226"/>
    <cellStyle name="Standard 3 2 2 2 4 5 4 2 2" xfId="30067"/>
    <cellStyle name="Standard 3 2 2 2 4 5 4 3" xfId="21776"/>
    <cellStyle name="Standard 3 2 2 2 4 5 4 4" xfId="38358"/>
    <cellStyle name="Standard 3 2 2 2 4 5 4 5" xfId="46908"/>
    <cellStyle name="Standard 3 2 2 2 4 5 5" xfId="9152"/>
    <cellStyle name="Standard 3 2 2 2 4 5 5 2" xfId="25993"/>
    <cellStyle name="Standard 3 2 2 2 4 5 6" xfId="17702"/>
    <cellStyle name="Standard 3 2 2 2 4 5 7" xfId="34284"/>
    <cellStyle name="Standard 3 2 2 2 4 5 8" xfId="42834"/>
    <cellStyle name="Standard 3 2 2 2 4 6" xfId="1099"/>
    <cellStyle name="Standard 3 2 2 2 4 6 2" xfId="3172"/>
    <cellStyle name="Standard 3 2 2 2 4 6 2 2" xfId="4663"/>
    <cellStyle name="Standard 3 2 2 2 4 6 2 2 2" xfId="13231"/>
    <cellStyle name="Standard 3 2 2 2 4 6 2 2 2 2" xfId="30072"/>
    <cellStyle name="Standard 3 2 2 2 4 6 2 2 3" xfId="21781"/>
    <cellStyle name="Standard 3 2 2 2 4 6 2 2 4" xfId="38363"/>
    <cellStyle name="Standard 3 2 2 2 4 6 2 2 5" xfId="46913"/>
    <cellStyle name="Standard 3 2 2 2 4 6 2 3" xfId="11742"/>
    <cellStyle name="Standard 3 2 2 2 4 6 2 3 2" xfId="28583"/>
    <cellStyle name="Standard 3 2 2 2 4 6 2 4" xfId="20292"/>
    <cellStyle name="Standard 3 2 2 2 4 6 2 5" xfId="36874"/>
    <cellStyle name="Standard 3 2 2 2 4 6 2 6" xfId="45424"/>
    <cellStyle name="Standard 3 2 2 2 4 6 3" xfId="4662"/>
    <cellStyle name="Standard 3 2 2 2 4 6 3 2" xfId="13230"/>
    <cellStyle name="Standard 3 2 2 2 4 6 3 2 2" xfId="30071"/>
    <cellStyle name="Standard 3 2 2 2 4 6 3 3" xfId="21780"/>
    <cellStyle name="Standard 3 2 2 2 4 6 3 4" xfId="38362"/>
    <cellStyle name="Standard 3 2 2 2 4 6 3 5" xfId="46912"/>
    <cellStyle name="Standard 3 2 2 2 4 6 4" xfId="9670"/>
    <cellStyle name="Standard 3 2 2 2 4 6 4 2" xfId="26511"/>
    <cellStyle name="Standard 3 2 2 2 4 6 5" xfId="18220"/>
    <cellStyle name="Standard 3 2 2 2 4 6 6" xfId="34802"/>
    <cellStyle name="Standard 3 2 2 2 4 6 7" xfId="43352"/>
    <cellStyle name="Standard 3 2 2 2 4 7" xfId="2136"/>
    <cellStyle name="Standard 3 2 2 2 4 7 2" xfId="4664"/>
    <cellStyle name="Standard 3 2 2 2 4 7 2 2" xfId="13232"/>
    <cellStyle name="Standard 3 2 2 2 4 7 2 2 2" xfId="30073"/>
    <cellStyle name="Standard 3 2 2 2 4 7 2 3" xfId="21782"/>
    <cellStyle name="Standard 3 2 2 2 4 7 2 4" xfId="38364"/>
    <cellStyle name="Standard 3 2 2 2 4 7 2 5" xfId="46914"/>
    <cellStyle name="Standard 3 2 2 2 4 7 3" xfId="10706"/>
    <cellStyle name="Standard 3 2 2 2 4 7 3 2" xfId="27547"/>
    <cellStyle name="Standard 3 2 2 2 4 7 4" xfId="19256"/>
    <cellStyle name="Standard 3 2 2 2 4 7 5" xfId="35838"/>
    <cellStyle name="Standard 3 2 2 2 4 7 6" xfId="44388"/>
    <cellStyle name="Standard 3 2 2 2 4 8" xfId="4601"/>
    <cellStyle name="Standard 3 2 2 2 4 8 2" xfId="13169"/>
    <cellStyle name="Standard 3 2 2 2 4 8 2 2" xfId="30010"/>
    <cellStyle name="Standard 3 2 2 2 4 8 3" xfId="21719"/>
    <cellStyle name="Standard 3 2 2 2 4 8 4" xfId="38301"/>
    <cellStyle name="Standard 3 2 2 2 4 8 5" xfId="46851"/>
    <cellStyle name="Standard 3 2 2 2 4 9" xfId="8374"/>
    <cellStyle name="Standard 3 2 2 2 4 9 2" xfId="16925"/>
    <cellStyle name="Standard 3 2 2 2 4 9 3" xfId="25475"/>
    <cellStyle name="Standard 3 2 2 2 4 9 4" xfId="42057"/>
    <cellStyle name="Standard 3 2 2 2 4 9 5" xfId="50607"/>
    <cellStyle name="Standard 3 2 2 2 5" xfId="89"/>
    <cellStyle name="Standard 3 2 2 2 5 10" xfId="17216"/>
    <cellStyle name="Standard 3 2 2 2 5 11" xfId="33798"/>
    <cellStyle name="Standard 3 2 2 2 5 12" xfId="42348"/>
    <cellStyle name="Standard 3 2 2 2 5 2" xfId="218"/>
    <cellStyle name="Standard 3 2 2 2 5 2 10" xfId="33926"/>
    <cellStyle name="Standard 3 2 2 2 5 2 11" xfId="42476"/>
    <cellStyle name="Standard 3 2 2 2 5 2 2" xfId="482"/>
    <cellStyle name="Standard 3 2 2 2 5 2 2 2" xfId="1000"/>
    <cellStyle name="Standard 3 2 2 2 5 2 2 2 2" xfId="2036"/>
    <cellStyle name="Standard 3 2 2 2 5 2 2 2 2 2" xfId="4109"/>
    <cellStyle name="Standard 3 2 2 2 5 2 2 2 2 2 2" xfId="4670"/>
    <cellStyle name="Standard 3 2 2 2 5 2 2 2 2 2 2 2" xfId="13238"/>
    <cellStyle name="Standard 3 2 2 2 5 2 2 2 2 2 2 2 2" xfId="30079"/>
    <cellStyle name="Standard 3 2 2 2 5 2 2 2 2 2 2 3" xfId="21788"/>
    <cellStyle name="Standard 3 2 2 2 5 2 2 2 2 2 2 4" xfId="38370"/>
    <cellStyle name="Standard 3 2 2 2 5 2 2 2 2 2 2 5" xfId="46920"/>
    <cellStyle name="Standard 3 2 2 2 5 2 2 2 2 2 3" xfId="12679"/>
    <cellStyle name="Standard 3 2 2 2 5 2 2 2 2 2 3 2" xfId="29520"/>
    <cellStyle name="Standard 3 2 2 2 5 2 2 2 2 2 4" xfId="21229"/>
    <cellStyle name="Standard 3 2 2 2 5 2 2 2 2 2 5" xfId="37811"/>
    <cellStyle name="Standard 3 2 2 2 5 2 2 2 2 2 6" xfId="46361"/>
    <cellStyle name="Standard 3 2 2 2 5 2 2 2 2 3" xfId="4669"/>
    <cellStyle name="Standard 3 2 2 2 5 2 2 2 2 3 2" xfId="13237"/>
    <cellStyle name="Standard 3 2 2 2 5 2 2 2 2 3 2 2" xfId="30078"/>
    <cellStyle name="Standard 3 2 2 2 5 2 2 2 2 3 3" xfId="21787"/>
    <cellStyle name="Standard 3 2 2 2 5 2 2 2 2 3 4" xfId="38369"/>
    <cellStyle name="Standard 3 2 2 2 5 2 2 2 2 3 5" xfId="46919"/>
    <cellStyle name="Standard 3 2 2 2 5 2 2 2 2 4" xfId="10607"/>
    <cellStyle name="Standard 3 2 2 2 5 2 2 2 2 4 2" xfId="27448"/>
    <cellStyle name="Standard 3 2 2 2 5 2 2 2 2 5" xfId="19157"/>
    <cellStyle name="Standard 3 2 2 2 5 2 2 2 2 6" xfId="35739"/>
    <cellStyle name="Standard 3 2 2 2 5 2 2 2 2 7" xfId="44289"/>
    <cellStyle name="Standard 3 2 2 2 5 2 2 2 3" xfId="3073"/>
    <cellStyle name="Standard 3 2 2 2 5 2 2 2 3 2" xfId="4671"/>
    <cellStyle name="Standard 3 2 2 2 5 2 2 2 3 2 2" xfId="13239"/>
    <cellStyle name="Standard 3 2 2 2 5 2 2 2 3 2 2 2" xfId="30080"/>
    <cellStyle name="Standard 3 2 2 2 5 2 2 2 3 2 3" xfId="21789"/>
    <cellStyle name="Standard 3 2 2 2 5 2 2 2 3 2 4" xfId="38371"/>
    <cellStyle name="Standard 3 2 2 2 5 2 2 2 3 2 5" xfId="46921"/>
    <cellStyle name="Standard 3 2 2 2 5 2 2 2 3 3" xfId="11643"/>
    <cellStyle name="Standard 3 2 2 2 5 2 2 2 3 3 2" xfId="28484"/>
    <cellStyle name="Standard 3 2 2 2 5 2 2 2 3 4" xfId="20193"/>
    <cellStyle name="Standard 3 2 2 2 5 2 2 2 3 5" xfId="36775"/>
    <cellStyle name="Standard 3 2 2 2 5 2 2 2 3 6" xfId="45325"/>
    <cellStyle name="Standard 3 2 2 2 5 2 2 2 4" xfId="4668"/>
    <cellStyle name="Standard 3 2 2 2 5 2 2 2 4 2" xfId="13236"/>
    <cellStyle name="Standard 3 2 2 2 5 2 2 2 4 2 2" xfId="30077"/>
    <cellStyle name="Standard 3 2 2 2 5 2 2 2 4 3" xfId="21786"/>
    <cellStyle name="Standard 3 2 2 2 5 2 2 2 4 4" xfId="38368"/>
    <cellStyle name="Standard 3 2 2 2 5 2 2 2 4 5" xfId="46918"/>
    <cellStyle name="Standard 3 2 2 2 5 2 2 2 5" xfId="9571"/>
    <cellStyle name="Standard 3 2 2 2 5 2 2 2 5 2" xfId="26412"/>
    <cellStyle name="Standard 3 2 2 2 5 2 2 2 6" xfId="18121"/>
    <cellStyle name="Standard 3 2 2 2 5 2 2 2 7" xfId="34703"/>
    <cellStyle name="Standard 3 2 2 2 5 2 2 2 8" xfId="43253"/>
    <cellStyle name="Standard 3 2 2 2 5 2 2 3" xfId="1518"/>
    <cellStyle name="Standard 3 2 2 2 5 2 2 3 2" xfId="3591"/>
    <cellStyle name="Standard 3 2 2 2 5 2 2 3 2 2" xfId="4673"/>
    <cellStyle name="Standard 3 2 2 2 5 2 2 3 2 2 2" xfId="13241"/>
    <cellStyle name="Standard 3 2 2 2 5 2 2 3 2 2 2 2" xfId="30082"/>
    <cellStyle name="Standard 3 2 2 2 5 2 2 3 2 2 3" xfId="21791"/>
    <cellStyle name="Standard 3 2 2 2 5 2 2 3 2 2 4" xfId="38373"/>
    <cellStyle name="Standard 3 2 2 2 5 2 2 3 2 2 5" xfId="46923"/>
    <cellStyle name="Standard 3 2 2 2 5 2 2 3 2 3" xfId="12161"/>
    <cellStyle name="Standard 3 2 2 2 5 2 2 3 2 3 2" xfId="29002"/>
    <cellStyle name="Standard 3 2 2 2 5 2 2 3 2 4" xfId="20711"/>
    <cellStyle name="Standard 3 2 2 2 5 2 2 3 2 5" xfId="37293"/>
    <cellStyle name="Standard 3 2 2 2 5 2 2 3 2 6" xfId="45843"/>
    <cellStyle name="Standard 3 2 2 2 5 2 2 3 3" xfId="4672"/>
    <cellStyle name="Standard 3 2 2 2 5 2 2 3 3 2" xfId="13240"/>
    <cellStyle name="Standard 3 2 2 2 5 2 2 3 3 2 2" xfId="30081"/>
    <cellStyle name="Standard 3 2 2 2 5 2 2 3 3 3" xfId="21790"/>
    <cellStyle name="Standard 3 2 2 2 5 2 2 3 3 4" xfId="38372"/>
    <cellStyle name="Standard 3 2 2 2 5 2 2 3 3 5" xfId="46922"/>
    <cellStyle name="Standard 3 2 2 2 5 2 2 3 4" xfId="10089"/>
    <cellStyle name="Standard 3 2 2 2 5 2 2 3 4 2" xfId="26930"/>
    <cellStyle name="Standard 3 2 2 2 5 2 2 3 5" xfId="18639"/>
    <cellStyle name="Standard 3 2 2 2 5 2 2 3 6" xfId="35221"/>
    <cellStyle name="Standard 3 2 2 2 5 2 2 3 7" xfId="43771"/>
    <cellStyle name="Standard 3 2 2 2 5 2 2 4" xfId="2555"/>
    <cellStyle name="Standard 3 2 2 2 5 2 2 4 2" xfId="4674"/>
    <cellStyle name="Standard 3 2 2 2 5 2 2 4 2 2" xfId="13242"/>
    <cellStyle name="Standard 3 2 2 2 5 2 2 4 2 2 2" xfId="30083"/>
    <cellStyle name="Standard 3 2 2 2 5 2 2 4 2 3" xfId="21792"/>
    <cellStyle name="Standard 3 2 2 2 5 2 2 4 2 4" xfId="38374"/>
    <cellStyle name="Standard 3 2 2 2 5 2 2 4 2 5" xfId="46924"/>
    <cellStyle name="Standard 3 2 2 2 5 2 2 4 3" xfId="11125"/>
    <cellStyle name="Standard 3 2 2 2 5 2 2 4 3 2" xfId="27966"/>
    <cellStyle name="Standard 3 2 2 2 5 2 2 4 4" xfId="19675"/>
    <cellStyle name="Standard 3 2 2 2 5 2 2 4 5" xfId="36257"/>
    <cellStyle name="Standard 3 2 2 2 5 2 2 4 6" xfId="44807"/>
    <cellStyle name="Standard 3 2 2 2 5 2 2 5" xfId="4667"/>
    <cellStyle name="Standard 3 2 2 2 5 2 2 5 2" xfId="13235"/>
    <cellStyle name="Standard 3 2 2 2 5 2 2 5 2 2" xfId="30076"/>
    <cellStyle name="Standard 3 2 2 2 5 2 2 5 3" xfId="21785"/>
    <cellStyle name="Standard 3 2 2 2 5 2 2 5 4" xfId="38367"/>
    <cellStyle name="Standard 3 2 2 2 5 2 2 5 5" xfId="46917"/>
    <cellStyle name="Standard 3 2 2 2 5 2 2 6" xfId="9053"/>
    <cellStyle name="Standard 3 2 2 2 5 2 2 6 2" xfId="25895"/>
    <cellStyle name="Standard 3 2 2 2 5 2 2 7" xfId="17603"/>
    <cellStyle name="Standard 3 2 2 2 5 2 2 8" xfId="34185"/>
    <cellStyle name="Standard 3 2 2 2 5 2 2 9" xfId="42735"/>
    <cellStyle name="Standard 3 2 2 2 5 2 3" xfId="741"/>
    <cellStyle name="Standard 3 2 2 2 5 2 3 2" xfId="1777"/>
    <cellStyle name="Standard 3 2 2 2 5 2 3 2 2" xfId="3850"/>
    <cellStyle name="Standard 3 2 2 2 5 2 3 2 2 2" xfId="4677"/>
    <cellStyle name="Standard 3 2 2 2 5 2 3 2 2 2 2" xfId="13245"/>
    <cellStyle name="Standard 3 2 2 2 5 2 3 2 2 2 2 2" xfId="30086"/>
    <cellStyle name="Standard 3 2 2 2 5 2 3 2 2 2 3" xfId="21795"/>
    <cellStyle name="Standard 3 2 2 2 5 2 3 2 2 2 4" xfId="38377"/>
    <cellStyle name="Standard 3 2 2 2 5 2 3 2 2 2 5" xfId="46927"/>
    <cellStyle name="Standard 3 2 2 2 5 2 3 2 2 3" xfId="12420"/>
    <cellStyle name="Standard 3 2 2 2 5 2 3 2 2 3 2" xfId="29261"/>
    <cellStyle name="Standard 3 2 2 2 5 2 3 2 2 4" xfId="20970"/>
    <cellStyle name="Standard 3 2 2 2 5 2 3 2 2 5" xfId="37552"/>
    <cellStyle name="Standard 3 2 2 2 5 2 3 2 2 6" xfId="46102"/>
    <cellStyle name="Standard 3 2 2 2 5 2 3 2 3" xfId="4676"/>
    <cellStyle name="Standard 3 2 2 2 5 2 3 2 3 2" xfId="13244"/>
    <cellStyle name="Standard 3 2 2 2 5 2 3 2 3 2 2" xfId="30085"/>
    <cellStyle name="Standard 3 2 2 2 5 2 3 2 3 3" xfId="21794"/>
    <cellStyle name="Standard 3 2 2 2 5 2 3 2 3 4" xfId="38376"/>
    <cellStyle name="Standard 3 2 2 2 5 2 3 2 3 5" xfId="46926"/>
    <cellStyle name="Standard 3 2 2 2 5 2 3 2 4" xfId="10348"/>
    <cellStyle name="Standard 3 2 2 2 5 2 3 2 4 2" xfId="27189"/>
    <cellStyle name="Standard 3 2 2 2 5 2 3 2 5" xfId="18898"/>
    <cellStyle name="Standard 3 2 2 2 5 2 3 2 6" xfId="35480"/>
    <cellStyle name="Standard 3 2 2 2 5 2 3 2 7" xfId="44030"/>
    <cellStyle name="Standard 3 2 2 2 5 2 3 3" xfId="2814"/>
    <cellStyle name="Standard 3 2 2 2 5 2 3 3 2" xfId="4678"/>
    <cellStyle name="Standard 3 2 2 2 5 2 3 3 2 2" xfId="13246"/>
    <cellStyle name="Standard 3 2 2 2 5 2 3 3 2 2 2" xfId="30087"/>
    <cellStyle name="Standard 3 2 2 2 5 2 3 3 2 3" xfId="21796"/>
    <cellStyle name="Standard 3 2 2 2 5 2 3 3 2 4" xfId="38378"/>
    <cellStyle name="Standard 3 2 2 2 5 2 3 3 2 5" xfId="46928"/>
    <cellStyle name="Standard 3 2 2 2 5 2 3 3 3" xfId="11384"/>
    <cellStyle name="Standard 3 2 2 2 5 2 3 3 3 2" xfId="28225"/>
    <cellStyle name="Standard 3 2 2 2 5 2 3 3 4" xfId="19934"/>
    <cellStyle name="Standard 3 2 2 2 5 2 3 3 5" xfId="36516"/>
    <cellStyle name="Standard 3 2 2 2 5 2 3 3 6" xfId="45066"/>
    <cellStyle name="Standard 3 2 2 2 5 2 3 4" xfId="4675"/>
    <cellStyle name="Standard 3 2 2 2 5 2 3 4 2" xfId="13243"/>
    <cellStyle name="Standard 3 2 2 2 5 2 3 4 2 2" xfId="30084"/>
    <cellStyle name="Standard 3 2 2 2 5 2 3 4 3" xfId="21793"/>
    <cellStyle name="Standard 3 2 2 2 5 2 3 4 4" xfId="38375"/>
    <cellStyle name="Standard 3 2 2 2 5 2 3 4 5" xfId="46925"/>
    <cellStyle name="Standard 3 2 2 2 5 2 3 5" xfId="9312"/>
    <cellStyle name="Standard 3 2 2 2 5 2 3 5 2" xfId="26153"/>
    <cellStyle name="Standard 3 2 2 2 5 2 3 6" xfId="17862"/>
    <cellStyle name="Standard 3 2 2 2 5 2 3 7" xfId="34444"/>
    <cellStyle name="Standard 3 2 2 2 5 2 3 8" xfId="42994"/>
    <cellStyle name="Standard 3 2 2 2 5 2 4" xfId="1259"/>
    <cellStyle name="Standard 3 2 2 2 5 2 4 2" xfId="3332"/>
    <cellStyle name="Standard 3 2 2 2 5 2 4 2 2" xfId="4680"/>
    <cellStyle name="Standard 3 2 2 2 5 2 4 2 2 2" xfId="13248"/>
    <cellStyle name="Standard 3 2 2 2 5 2 4 2 2 2 2" xfId="30089"/>
    <cellStyle name="Standard 3 2 2 2 5 2 4 2 2 3" xfId="21798"/>
    <cellStyle name="Standard 3 2 2 2 5 2 4 2 2 4" xfId="38380"/>
    <cellStyle name="Standard 3 2 2 2 5 2 4 2 2 5" xfId="46930"/>
    <cellStyle name="Standard 3 2 2 2 5 2 4 2 3" xfId="11902"/>
    <cellStyle name="Standard 3 2 2 2 5 2 4 2 3 2" xfId="28743"/>
    <cellStyle name="Standard 3 2 2 2 5 2 4 2 4" xfId="20452"/>
    <cellStyle name="Standard 3 2 2 2 5 2 4 2 5" xfId="37034"/>
    <cellStyle name="Standard 3 2 2 2 5 2 4 2 6" xfId="45584"/>
    <cellStyle name="Standard 3 2 2 2 5 2 4 3" xfId="4679"/>
    <cellStyle name="Standard 3 2 2 2 5 2 4 3 2" xfId="13247"/>
    <cellStyle name="Standard 3 2 2 2 5 2 4 3 2 2" xfId="30088"/>
    <cellStyle name="Standard 3 2 2 2 5 2 4 3 3" xfId="21797"/>
    <cellStyle name="Standard 3 2 2 2 5 2 4 3 4" xfId="38379"/>
    <cellStyle name="Standard 3 2 2 2 5 2 4 3 5" xfId="46929"/>
    <cellStyle name="Standard 3 2 2 2 5 2 4 4" xfId="9830"/>
    <cellStyle name="Standard 3 2 2 2 5 2 4 4 2" xfId="26671"/>
    <cellStyle name="Standard 3 2 2 2 5 2 4 5" xfId="18380"/>
    <cellStyle name="Standard 3 2 2 2 5 2 4 6" xfId="34962"/>
    <cellStyle name="Standard 3 2 2 2 5 2 4 7" xfId="43512"/>
    <cellStyle name="Standard 3 2 2 2 5 2 5" xfId="2296"/>
    <cellStyle name="Standard 3 2 2 2 5 2 5 2" xfId="4681"/>
    <cellStyle name="Standard 3 2 2 2 5 2 5 2 2" xfId="13249"/>
    <cellStyle name="Standard 3 2 2 2 5 2 5 2 2 2" xfId="30090"/>
    <cellStyle name="Standard 3 2 2 2 5 2 5 2 3" xfId="21799"/>
    <cellStyle name="Standard 3 2 2 2 5 2 5 2 4" xfId="38381"/>
    <cellStyle name="Standard 3 2 2 2 5 2 5 2 5" xfId="46931"/>
    <cellStyle name="Standard 3 2 2 2 5 2 5 3" xfId="10866"/>
    <cellStyle name="Standard 3 2 2 2 5 2 5 3 2" xfId="27707"/>
    <cellStyle name="Standard 3 2 2 2 5 2 5 4" xfId="19416"/>
    <cellStyle name="Standard 3 2 2 2 5 2 5 5" xfId="35998"/>
    <cellStyle name="Standard 3 2 2 2 5 2 5 6" xfId="44548"/>
    <cellStyle name="Standard 3 2 2 2 5 2 6" xfId="4666"/>
    <cellStyle name="Standard 3 2 2 2 5 2 6 2" xfId="13234"/>
    <cellStyle name="Standard 3 2 2 2 5 2 6 2 2" xfId="30075"/>
    <cellStyle name="Standard 3 2 2 2 5 2 6 3" xfId="21784"/>
    <cellStyle name="Standard 3 2 2 2 5 2 6 4" xfId="38366"/>
    <cellStyle name="Standard 3 2 2 2 5 2 6 5" xfId="46916"/>
    <cellStyle name="Standard 3 2 2 2 5 2 7" xfId="8534"/>
    <cellStyle name="Standard 3 2 2 2 5 2 7 2" xfId="17085"/>
    <cellStyle name="Standard 3 2 2 2 5 2 7 3" xfId="25635"/>
    <cellStyle name="Standard 3 2 2 2 5 2 7 4" xfId="42217"/>
    <cellStyle name="Standard 3 2 2 2 5 2 7 5" xfId="50767"/>
    <cellStyle name="Standard 3 2 2 2 5 2 8" xfId="8794"/>
    <cellStyle name="Standard 3 2 2 2 5 2 9" xfId="17344"/>
    <cellStyle name="Standard 3 2 2 2 5 3" xfId="354"/>
    <cellStyle name="Standard 3 2 2 2 5 3 2" xfId="872"/>
    <cellStyle name="Standard 3 2 2 2 5 3 2 2" xfId="1908"/>
    <cellStyle name="Standard 3 2 2 2 5 3 2 2 2" xfId="3981"/>
    <cellStyle name="Standard 3 2 2 2 5 3 2 2 2 2" xfId="4685"/>
    <cellStyle name="Standard 3 2 2 2 5 3 2 2 2 2 2" xfId="13253"/>
    <cellStyle name="Standard 3 2 2 2 5 3 2 2 2 2 2 2" xfId="30094"/>
    <cellStyle name="Standard 3 2 2 2 5 3 2 2 2 2 3" xfId="21803"/>
    <cellStyle name="Standard 3 2 2 2 5 3 2 2 2 2 4" xfId="38385"/>
    <cellStyle name="Standard 3 2 2 2 5 3 2 2 2 2 5" xfId="46935"/>
    <cellStyle name="Standard 3 2 2 2 5 3 2 2 2 3" xfId="12551"/>
    <cellStyle name="Standard 3 2 2 2 5 3 2 2 2 3 2" xfId="29392"/>
    <cellStyle name="Standard 3 2 2 2 5 3 2 2 2 4" xfId="21101"/>
    <cellStyle name="Standard 3 2 2 2 5 3 2 2 2 5" xfId="37683"/>
    <cellStyle name="Standard 3 2 2 2 5 3 2 2 2 6" xfId="46233"/>
    <cellStyle name="Standard 3 2 2 2 5 3 2 2 3" xfId="4684"/>
    <cellStyle name="Standard 3 2 2 2 5 3 2 2 3 2" xfId="13252"/>
    <cellStyle name="Standard 3 2 2 2 5 3 2 2 3 2 2" xfId="30093"/>
    <cellStyle name="Standard 3 2 2 2 5 3 2 2 3 3" xfId="21802"/>
    <cellStyle name="Standard 3 2 2 2 5 3 2 2 3 4" xfId="38384"/>
    <cellStyle name="Standard 3 2 2 2 5 3 2 2 3 5" xfId="46934"/>
    <cellStyle name="Standard 3 2 2 2 5 3 2 2 4" xfId="10479"/>
    <cellStyle name="Standard 3 2 2 2 5 3 2 2 4 2" xfId="27320"/>
    <cellStyle name="Standard 3 2 2 2 5 3 2 2 5" xfId="19029"/>
    <cellStyle name="Standard 3 2 2 2 5 3 2 2 6" xfId="35611"/>
    <cellStyle name="Standard 3 2 2 2 5 3 2 2 7" xfId="44161"/>
    <cellStyle name="Standard 3 2 2 2 5 3 2 3" xfId="2945"/>
    <cellStyle name="Standard 3 2 2 2 5 3 2 3 2" xfId="4686"/>
    <cellStyle name="Standard 3 2 2 2 5 3 2 3 2 2" xfId="13254"/>
    <cellStyle name="Standard 3 2 2 2 5 3 2 3 2 2 2" xfId="30095"/>
    <cellStyle name="Standard 3 2 2 2 5 3 2 3 2 3" xfId="21804"/>
    <cellStyle name="Standard 3 2 2 2 5 3 2 3 2 4" xfId="38386"/>
    <cellStyle name="Standard 3 2 2 2 5 3 2 3 2 5" xfId="46936"/>
    <cellStyle name="Standard 3 2 2 2 5 3 2 3 3" xfId="11515"/>
    <cellStyle name="Standard 3 2 2 2 5 3 2 3 3 2" xfId="28356"/>
    <cellStyle name="Standard 3 2 2 2 5 3 2 3 4" xfId="20065"/>
    <cellStyle name="Standard 3 2 2 2 5 3 2 3 5" xfId="36647"/>
    <cellStyle name="Standard 3 2 2 2 5 3 2 3 6" xfId="45197"/>
    <cellStyle name="Standard 3 2 2 2 5 3 2 4" xfId="4683"/>
    <cellStyle name="Standard 3 2 2 2 5 3 2 4 2" xfId="13251"/>
    <cellStyle name="Standard 3 2 2 2 5 3 2 4 2 2" xfId="30092"/>
    <cellStyle name="Standard 3 2 2 2 5 3 2 4 3" xfId="21801"/>
    <cellStyle name="Standard 3 2 2 2 5 3 2 4 4" xfId="38383"/>
    <cellStyle name="Standard 3 2 2 2 5 3 2 4 5" xfId="46933"/>
    <cellStyle name="Standard 3 2 2 2 5 3 2 5" xfId="9443"/>
    <cellStyle name="Standard 3 2 2 2 5 3 2 5 2" xfId="26284"/>
    <cellStyle name="Standard 3 2 2 2 5 3 2 6" xfId="17993"/>
    <cellStyle name="Standard 3 2 2 2 5 3 2 7" xfId="34575"/>
    <cellStyle name="Standard 3 2 2 2 5 3 2 8" xfId="43125"/>
    <cellStyle name="Standard 3 2 2 2 5 3 3" xfId="1390"/>
    <cellStyle name="Standard 3 2 2 2 5 3 3 2" xfId="3463"/>
    <cellStyle name="Standard 3 2 2 2 5 3 3 2 2" xfId="4688"/>
    <cellStyle name="Standard 3 2 2 2 5 3 3 2 2 2" xfId="13256"/>
    <cellStyle name="Standard 3 2 2 2 5 3 3 2 2 2 2" xfId="30097"/>
    <cellStyle name="Standard 3 2 2 2 5 3 3 2 2 3" xfId="21806"/>
    <cellStyle name="Standard 3 2 2 2 5 3 3 2 2 4" xfId="38388"/>
    <cellStyle name="Standard 3 2 2 2 5 3 3 2 2 5" xfId="46938"/>
    <cellStyle name="Standard 3 2 2 2 5 3 3 2 3" xfId="12033"/>
    <cellStyle name="Standard 3 2 2 2 5 3 3 2 3 2" xfId="28874"/>
    <cellStyle name="Standard 3 2 2 2 5 3 3 2 4" xfId="20583"/>
    <cellStyle name="Standard 3 2 2 2 5 3 3 2 5" xfId="37165"/>
    <cellStyle name="Standard 3 2 2 2 5 3 3 2 6" xfId="45715"/>
    <cellStyle name="Standard 3 2 2 2 5 3 3 3" xfId="4687"/>
    <cellStyle name="Standard 3 2 2 2 5 3 3 3 2" xfId="13255"/>
    <cellStyle name="Standard 3 2 2 2 5 3 3 3 2 2" xfId="30096"/>
    <cellStyle name="Standard 3 2 2 2 5 3 3 3 3" xfId="21805"/>
    <cellStyle name="Standard 3 2 2 2 5 3 3 3 4" xfId="38387"/>
    <cellStyle name="Standard 3 2 2 2 5 3 3 3 5" xfId="46937"/>
    <cellStyle name="Standard 3 2 2 2 5 3 3 4" xfId="9961"/>
    <cellStyle name="Standard 3 2 2 2 5 3 3 4 2" xfId="26802"/>
    <cellStyle name="Standard 3 2 2 2 5 3 3 5" xfId="18511"/>
    <cellStyle name="Standard 3 2 2 2 5 3 3 6" xfId="35093"/>
    <cellStyle name="Standard 3 2 2 2 5 3 3 7" xfId="43643"/>
    <cellStyle name="Standard 3 2 2 2 5 3 4" xfId="2427"/>
    <cellStyle name="Standard 3 2 2 2 5 3 4 2" xfId="4689"/>
    <cellStyle name="Standard 3 2 2 2 5 3 4 2 2" xfId="13257"/>
    <cellStyle name="Standard 3 2 2 2 5 3 4 2 2 2" xfId="30098"/>
    <cellStyle name="Standard 3 2 2 2 5 3 4 2 3" xfId="21807"/>
    <cellStyle name="Standard 3 2 2 2 5 3 4 2 4" xfId="38389"/>
    <cellStyle name="Standard 3 2 2 2 5 3 4 2 5" xfId="46939"/>
    <cellStyle name="Standard 3 2 2 2 5 3 4 3" xfId="10997"/>
    <cellStyle name="Standard 3 2 2 2 5 3 4 3 2" xfId="27838"/>
    <cellStyle name="Standard 3 2 2 2 5 3 4 4" xfId="19547"/>
    <cellStyle name="Standard 3 2 2 2 5 3 4 5" xfId="36129"/>
    <cellStyle name="Standard 3 2 2 2 5 3 4 6" xfId="44679"/>
    <cellStyle name="Standard 3 2 2 2 5 3 5" xfId="4682"/>
    <cellStyle name="Standard 3 2 2 2 5 3 5 2" xfId="13250"/>
    <cellStyle name="Standard 3 2 2 2 5 3 5 2 2" xfId="30091"/>
    <cellStyle name="Standard 3 2 2 2 5 3 5 3" xfId="21800"/>
    <cellStyle name="Standard 3 2 2 2 5 3 5 4" xfId="38382"/>
    <cellStyle name="Standard 3 2 2 2 5 3 5 5" xfId="46932"/>
    <cellStyle name="Standard 3 2 2 2 5 3 6" xfId="8925"/>
    <cellStyle name="Standard 3 2 2 2 5 3 6 2" xfId="25767"/>
    <cellStyle name="Standard 3 2 2 2 5 3 7" xfId="17475"/>
    <cellStyle name="Standard 3 2 2 2 5 3 8" xfId="34057"/>
    <cellStyle name="Standard 3 2 2 2 5 3 9" xfId="42607"/>
    <cellStyle name="Standard 3 2 2 2 5 4" xfId="613"/>
    <cellStyle name="Standard 3 2 2 2 5 4 2" xfId="1649"/>
    <cellStyle name="Standard 3 2 2 2 5 4 2 2" xfId="3722"/>
    <cellStyle name="Standard 3 2 2 2 5 4 2 2 2" xfId="4692"/>
    <cellStyle name="Standard 3 2 2 2 5 4 2 2 2 2" xfId="13260"/>
    <cellStyle name="Standard 3 2 2 2 5 4 2 2 2 2 2" xfId="30101"/>
    <cellStyle name="Standard 3 2 2 2 5 4 2 2 2 3" xfId="21810"/>
    <cellStyle name="Standard 3 2 2 2 5 4 2 2 2 4" xfId="38392"/>
    <cellStyle name="Standard 3 2 2 2 5 4 2 2 2 5" xfId="46942"/>
    <cellStyle name="Standard 3 2 2 2 5 4 2 2 3" xfId="12292"/>
    <cellStyle name="Standard 3 2 2 2 5 4 2 2 3 2" xfId="29133"/>
    <cellStyle name="Standard 3 2 2 2 5 4 2 2 4" xfId="20842"/>
    <cellStyle name="Standard 3 2 2 2 5 4 2 2 5" xfId="37424"/>
    <cellStyle name="Standard 3 2 2 2 5 4 2 2 6" xfId="45974"/>
    <cellStyle name="Standard 3 2 2 2 5 4 2 3" xfId="4691"/>
    <cellStyle name="Standard 3 2 2 2 5 4 2 3 2" xfId="13259"/>
    <cellStyle name="Standard 3 2 2 2 5 4 2 3 2 2" xfId="30100"/>
    <cellStyle name="Standard 3 2 2 2 5 4 2 3 3" xfId="21809"/>
    <cellStyle name="Standard 3 2 2 2 5 4 2 3 4" xfId="38391"/>
    <cellStyle name="Standard 3 2 2 2 5 4 2 3 5" xfId="46941"/>
    <cellStyle name="Standard 3 2 2 2 5 4 2 4" xfId="10220"/>
    <cellStyle name="Standard 3 2 2 2 5 4 2 4 2" xfId="27061"/>
    <cellStyle name="Standard 3 2 2 2 5 4 2 5" xfId="18770"/>
    <cellStyle name="Standard 3 2 2 2 5 4 2 6" xfId="35352"/>
    <cellStyle name="Standard 3 2 2 2 5 4 2 7" xfId="43902"/>
    <cellStyle name="Standard 3 2 2 2 5 4 3" xfId="2686"/>
    <cellStyle name="Standard 3 2 2 2 5 4 3 2" xfId="4693"/>
    <cellStyle name="Standard 3 2 2 2 5 4 3 2 2" xfId="13261"/>
    <cellStyle name="Standard 3 2 2 2 5 4 3 2 2 2" xfId="30102"/>
    <cellStyle name="Standard 3 2 2 2 5 4 3 2 3" xfId="21811"/>
    <cellStyle name="Standard 3 2 2 2 5 4 3 2 4" xfId="38393"/>
    <cellStyle name="Standard 3 2 2 2 5 4 3 2 5" xfId="46943"/>
    <cellStyle name="Standard 3 2 2 2 5 4 3 3" xfId="11256"/>
    <cellStyle name="Standard 3 2 2 2 5 4 3 3 2" xfId="28097"/>
    <cellStyle name="Standard 3 2 2 2 5 4 3 4" xfId="19806"/>
    <cellStyle name="Standard 3 2 2 2 5 4 3 5" xfId="36388"/>
    <cellStyle name="Standard 3 2 2 2 5 4 3 6" xfId="44938"/>
    <cellStyle name="Standard 3 2 2 2 5 4 4" xfId="4690"/>
    <cellStyle name="Standard 3 2 2 2 5 4 4 2" xfId="13258"/>
    <cellStyle name="Standard 3 2 2 2 5 4 4 2 2" xfId="30099"/>
    <cellStyle name="Standard 3 2 2 2 5 4 4 3" xfId="21808"/>
    <cellStyle name="Standard 3 2 2 2 5 4 4 4" xfId="38390"/>
    <cellStyle name="Standard 3 2 2 2 5 4 4 5" xfId="46940"/>
    <cellStyle name="Standard 3 2 2 2 5 4 5" xfId="9184"/>
    <cellStyle name="Standard 3 2 2 2 5 4 5 2" xfId="26025"/>
    <cellStyle name="Standard 3 2 2 2 5 4 6" xfId="17734"/>
    <cellStyle name="Standard 3 2 2 2 5 4 7" xfId="34316"/>
    <cellStyle name="Standard 3 2 2 2 5 4 8" xfId="42866"/>
    <cellStyle name="Standard 3 2 2 2 5 5" xfId="1131"/>
    <cellStyle name="Standard 3 2 2 2 5 5 2" xfId="3204"/>
    <cellStyle name="Standard 3 2 2 2 5 5 2 2" xfId="4695"/>
    <cellStyle name="Standard 3 2 2 2 5 5 2 2 2" xfId="13263"/>
    <cellStyle name="Standard 3 2 2 2 5 5 2 2 2 2" xfId="30104"/>
    <cellStyle name="Standard 3 2 2 2 5 5 2 2 3" xfId="21813"/>
    <cellStyle name="Standard 3 2 2 2 5 5 2 2 4" xfId="38395"/>
    <cellStyle name="Standard 3 2 2 2 5 5 2 2 5" xfId="46945"/>
    <cellStyle name="Standard 3 2 2 2 5 5 2 3" xfId="11774"/>
    <cellStyle name="Standard 3 2 2 2 5 5 2 3 2" xfId="28615"/>
    <cellStyle name="Standard 3 2 2 2 5 5 2 4" xfId="20324"/>
    <cellStyle name="Standard 3 2 2 2 5 5 2 5" xfId="36906"/>
    <cellStyle name="Standard 3 2 2 2 5 5 2 6" xfId="45456"/>
    <cellStyle name="Standard 3 2 2 2 5 5 3" xfId="4694"/>
    <cellStyle name="Standard 3 2 2 2 5 5 3 2" xfId="13262"/>
    <cellStyle name="Standard 3 2 2 2 5 5 3 2 2" xfId="30103"/>
    <cellStyle name="Standard 3 2 2 2 5 5 3 3" xfId="21812"/>
    <cellStyle name="Standard 3 2 2 2 5 5 3 4" xfId="38394"/>
    <cellStyle name="Standard 3 2 2 2 5 5 3 5" xfId="46944"/>
    <cellStyle name="Standard 3 2 2 2 5 5 4" xfId="9702"/>
    <cellStyle name="Standard 3 2 2 2 5 5 4 2" xfId="26543"/>
    <cellStyle name="Standard 3 2 2 2 5 5 5" xfId="18252"/>
    <cellStyle name="Standard 3 2 2 2 5 5 6" xfId="34834"/>
    <cellStyle name="Standard 3 2 2 2 5 5 7" xfId="43384"/>
    <cellStyle name="Standard 3 2 2 2 5 6" xfId="2168"/>
    <cellStyle name="Standard 3 2 2 2 5 6 2" xfId="4696"/>
    <cellStyle name="Standard 3 2 2 2 5 6 2 2" xfId="13264"/>
    <cellStyle name="Standard 3 2 2 2 5 6 2 2 2" xfId="30105"/>
    <cellStyle name="Standard 3 2 2 2 5 6 2 3" xfId="21814"/>
    <cellStyle name="Standard 3 2 2 2 5 6 2 4" xfId="38396"/>
    <cellStyle name="Standard 3 2 2 2 5 6 2 5" xfId="46946"/>
    <cellStyle name="Standard 3 2 2 2 5 6 3" xfId="10738"/>
    <cellStyle name="Standard 3 2 2 2 5 6 3 2" xfId="27579"/>
    <cellStyle name="Standard 3 2 2 2 5 6 4" xfId="19288"/>
    <cellStyle name="Standard 3 2 2 2 5 6 5" xfId="35870"/>
    <cellStyle name="Standard 3 2 2 2 5 6 6" xfId="44420"/>
    <cellStyle name="Standard 3 2 2 2 5 7" xfId="4665"/>
    <cellStyle name="Standard 3 2 2 2 5 7 2" xfId="13233"/>
    <cellStyle name="Standard 3 2 2 2 5 7 2 2" xfId="30074"/>
    <cellStyle name="Standard 3 2 2 2 5 7 3" xfId="21783"/>
    <cellStyle name="Standard 3 2 2 2 5 7 4" xfId="38365"/>
    <cellStyle name="Standard 3 2 2 2 5 7 5" xfId="46915"/>
    <cellStyle name="Standard 3 2 2 2 5 8" xfId="8406"/>
    <cellStyle name="Standard 3 2 2 2 5 8 2" xfId="16957"/>
    <cellStyle name="Standard 3 2 2 2 5 8 3" xfId="25507"/>
    <cellStyle name="Standard 3 2 2 2 5 8 4" xfId="42089"/>
    <cellStyle name="Standard 3 2 2 2 5 8 5" xfId="50639"/>
    <cellStyle name="Standard 3 2 2 2 5 9" xfId="8666"/>
    <cellStyle name="Standard 3 2 2 2 6" xfId="154"/>
    <cellStyle name="Standard 3 2 2 2 6 10" xfId="33862"/>
    <cellStyle name="Standard 3 2 2 2 6 11" xfId="42412"/>
    <cellStyle name="Standard 3 2 2 2 6 2" xfId="418"/>
    <cellStyle name="Standard 3 2 2 2 6 2 2" xfId="936"/>
    <cellStyle name="Standard 3 2 2 2 6 2 2 2" xfId="1972"/>
    <cellStyle name="Standard 3 2 2 2 6 2 2 2 2" xfId="4045"/>
    <cellStyle name="Standard 3 2 2 2 6 2 2 2 2 2" xfId="4701"/>
    <cellStyle name="Standard 3 2 2 2 6 2 2 2 2 2 2" xfId="13269"/>
    <cellStyle name="Standard 3 2 2 2 6 2 2 2 2 2 2 2" xfId="30110"/>
    <cellStyle name="Standard 3 2 2 2 6 2 2 2 2 2 3" xfId="21819"/>
    <cellStyle name="Standard 3 2 2 2 6 2 2 2 2 2 4" xfId="38401"/>
    <cellStyle name="Standard 3 2 2 2 6 2 2 2 2 2 5" xfId="46951"/>
    <cellStyle name="Standard 3 2 2 2 6 2 2 2 2 3" xfId="12615"/>
    <cellStyle name="Standard 3 2 2 2 6 2 2 2 2 3 2" xfId="29456"/>
    <cellStyle name="Standard 3 2 2 2 6 2 2 2 2 4" xfId="21165"/>
    <cellStyle name="Standard 3 2 2 2 6 2 2 2 2 5" xfId="37747"/>
    <cellStyle name="Standard 3 2 2 2 6 2 2 2 2 6" xfId="46297"/>
    <cellStyle name="Standard 3 2 2 2 6 2 2 2 3" xfId="4700"/>
    <cellStyle name="Standard 3 2 2 2 6 2 2 2 3 2" xfId="13268"/>
    <cellStyle name="Standard 3 2 2 2 6 2 2 2 3 2 2" xfId="30109"/>
    <cellStyle name="Standard 3 2 2 2 6 2 2 2 3 3" xfId="21818"/>
    <cellStyle name="Standard 3 2 2 2 6 2 2 2 3 4" xfId="38400"/>
    <cellStyle name="Standard 3 2 2 2 6 2 2 2 3 5" xfId="46950"/>
    <cellStyle name="Standard 3 2 2 2 6 2 2 2 4" xfId="10543"/>
    <cellStyle name="Standard 3 2 2 2 6 2 2 2 4 2" xfId="27384"/>
    <cellStyle name="Standard 3 2 2 2 6 2 2 2 5" xfId="19093"/>
    <cellStyle name="Standard 3 2 2 2 6 2 2 2 6" xfId="35675"/>
    <cellStyle name="Standard 3 2 2 2 6 2 2 2 7" xfId="44225"/>
    <cellStyle name="Standard 3 2 2 2 6 2 2 3" xfId="3009"/>
    <cellStyle name="Standard 3 2 2 2 6 2 2 3 2" xfId="4702"/>
    <cellStyle name="Standard 3 2 2 2 6 2 2 3 2 2" xfId="13270"/>
    <cellStyle name="Standard 3 2 2 2 6 2 2 3 2 2 2" xfId="30111"/>
    <cellStyle name="Standard 3 2 2 2 6 2 2 3 2 3" xfId="21820"/>
    <cellStyle name="Standard 3 2 2 2 6 2 2 3 2 4" xfId="38402"/>
    <cellStyle name="Standard 3 2 2 2 6 2 2 3 2 5" xfId="46952"/>
    <cellStyle name="Standard 3 2 2 2 6 2 2 3 3" xfId="11579"/>
    <cellStyle name="Standard 3 2 2 2 6 2 2 3 3 2" xfId="28420"/>
    <cellStyle name="Standard 3 2 2 2 6 2 2 3 4" xfId="20129"/>
    <cellStyle name="Standard 3 2 2 2 6 2 2 3 5" xfId="36711"/>
    <cellStyle name="Standard 3 2 2 2 6 2 2 3 6" xfId="45261"/>
    <cellStyle name="Standard 3 2 2 2 6 2 2 4" xfId="4699"/>
    <cellStyle name="Standard 3 2 2 2 6 2 2 4 2" xfId="13267"/>
    <cellStyle name="Standard 3 2 2 2 6 2 2 4 2 2" xfId="30108"/>
    <cellStyle name="Standard 3 2 2 2 6 2 2 4 3" xfId="21817"/>
    <cellStyle name="Standard 3 2 2 2 6 2 2 4 4" xfId="38399"/>
    <cellStyle name="Standard 3 2 2 2 6 2 2 4 5" xfId="46949"/>
    <cellStyle name="Standard 3 2 2 2 6 2 2 5" xfId="9507"/>
    <cellStyle name="Standard 3 2 2 2 6 2 2 5 2" xfId="26348"/>
    <cellStyle name="Standard 3 2 2 2 6 2 2 6" xfId="18057"/>
    <cellStyle name="Standard 3 2 2 2 6 2 2 7" xfId="34639"/>
    <cellStyle name="Standard 3 2 2 2 6 2 2 8" xfId="43189"/>
    <cellStyle name="Standard 3 2 2 2 6 2 3" xfId="1454"/>
    <cellStyle name="Standard 3 2 2 2 6 2 3 2" xfId="3527"/>
    <cellStyle name="Standard 3 2 2 2 6 2 3 2 2" xfId="4704"/>
    <cellStyle name="Standard 3 2 2 2 6 2 3 2 2 2" xfId="13272"/>
    <cellStyle name="Standard 3 2 2 2 6 2 3 2 2 2 2" xfId="30113"/>
    <cellStyle name="Standard 3 2 2 2 6 2 3 2 2 3" xfId="21822"/>
    <cellStyle name="Standard 3 2 2 2 6 2 3 2 2 4" xfId="38404"/>
    <cellStyle name="Standard 3 2 2 2 6 2 3 2 2 5" xfId="46954"/>
    <cellStyle name="Standard 3 2 2 2 6 2 3 2 3" xfId="12097"/>
    <cellStyle name="Standard 3 2 2 2 6 2 3 2 3 2" xfId="28938"/>
    <cellStyle name="Standard 3 2 2 2 6 2 3 2 4" xfId="20647"/>
    <cellStyle name="Standard 3 2 2 2 6 2 3 2 5" xfId="37229"/>
    <cellStyle name="Standard 3 2 2 2 6 2 3 2 6" xfId="45779"/>
    <cellStyle name="Standard 3 2 2 2 6 2 3 3" xfId="4703"/>
    <cellStyle name="Standard 3 2 2 2 6 2 3 3 2" xfId="13271"/>
    <cellStyle name="Standard 3 2 2 2 6 2 3 3 2 2" xfId="30112"/>
    <cellStyle name="Standard 3 2 2 2 6 2 3 3 3" xfId="21821"/>
    <cellStyle name="Standard 3 2 2 2 6 2 3 3 4" xfId="38403"/>
    <cellStyle name="Standard 3 2 2 2 6 2 3 3 5" xfId="46953"/>
    <cellStyle name="Standard 3 2 2 2 6 2 3 4" xfId="10025"/>
    <cellStyle name="Standard 3 2 2 2 6 2 3 4 2" xfId="26866"/>
    <cellStyle name="Standard 3 2 2 2 6 2 3 5" xfId="18575"/>
    <cellStyle name="Standard 3 2 2 2 6 2 3 6" xfId="35157"/>
    <cellStyle name="Standard 3 2 2 2 6 2 3 7" xfId="43707"/>
    <cellStyle name="Standard 3 2 2 2 6 2 4" xfId="2491"/>
    <cellStyle name="Standard 3 2 2 2 6 2 4 2" xfId="4705"/>
    <cellStyle name="Standard 3 2 2 2 6 2 4 2 2" xfId="13273"/>
    <cellStyle name="Standard 3 2 2 2 6 2 4 2 2 2" xfId="30114"/>
    <cellStyle name="Standard 3 2 2 2 6 2 4 2 3" xfId="21823"/>
    <cellStyle name="Standard 3 2 2 2 6 2 4 2 4" xfId="38405"/>
    <cellStyle name="Standard 3 2 2 2 6 2 4 2 5" xfId="46955"/>
    <cellStyle name="Standard 3 2 2 2 6 2 4 3" xfId="11061"/>
    <cellStyle name="Standard 3 2 2 2 6 2 4 3 2" xfId="27902"/>
    <cellStyle name="Standard 3 2 2 2 6 2 4 4" xfId="19611"/>
    <cellStyle name="Standard 3 2 2 2 6 2 4 5" xfId="36193"/>
    <cellStyle name="Standard 3 2 2 2 6 2 4 6" xfId="44743"/>
    <cellStyle name="Standard 3 2 2 2 6 2 5" xfId="4698"/>
    <cellStyle name="Standard 3 2 2 2 6 2 5 2" xfId="13266"/>
    <cellStyle name="Standard 3 2 2 2 6 2 5 2 2" xfId="30107"/>
    <cellStyle name="Standard 3 2 2 2 6 2 5 3" xfId="21816"/>
    <cellStyle name="Standard 3 2 2 2 6 2 5 4" xfId="38398"/>
    <cellStyle name="Standard 3 2 2 2 6 2 5 5" xfId="46948"/>
    <cellStyle name="Standard 3 2 2 2 6 2 6" xfId="8989"/>
    <cellStyle name="Standard 3 2 2 2 6 2 6 2" xfId="25831"/>
    <cellStyle name="Standard 3 2 2 2 6 2 7" xfId="17539"/>
    <cellStyle name="Standard 3 2 2 2 6 2 8" xfId="34121"/>
    <cellStyle name="Standard 3 2 2 2 6 2 9" xfId="42671"/>
    <cellStyle name="Standard 3 2 2 2 6 3" xfId="677"/>
    <cellStyle name="Standard 3 2 2 2 6 3 2" xfId="1713"/>
    <cellStyle name="Standard 3 2 2 2 6 3 2 2" xfId="3786"/>
    <cellStyle name="Standard 3 2 2 2 6 3 2 2 2" xfId="4708"/>
    <cellStyle name="Standard 3 2 2 2 6 3 2 2 2 2" xfId="13276"/>
    <cellStyle name="Standard 3 2 2 2 6 3 2 2 2 2 2" xfId="30117"/>
    <cellStyle name="Standard 3 2 2 2 6 3 2 2 2 3" xfId="21826"/>
    <cellStyle name="Standard 3 2 2 2 6 3 2 2 2 4" xfId="38408"/>
    <cellStyle name="Standard 3 2 2 2 6 3 2 2 2 5" xfId="46958"/>
    <cellStyle name="Standard 3 2 2 2 6 3 2 2 3" xfId="12356"/>
    <cellStyle name="Standard 3 2 2 2 6 3 2 2 3 2" xfId="29197"/>
    <cellStyle name="Standard 3 2 2 2 6 3 2 2 4" xfId="20906"/>
    <cellStyle name="Standard 3 2 2 2 6 3 2 2 5" xfId="37488"/>
    <cellStyle name="Standard 3 2 2 2 6 3 2 2 6" xfId="46038"/>
    <cellStyle name="Standard 3 2 2 2 6 3 2 3" xfId="4707"/>
    <cellStyle name="Standard 3 2 2 2 6 3 2 3 2" xfId="13275"/>
    <cellStyle name="Standard 3 2 2 2 6 3 2 3 2 2" xfId="30116"/>
    <cellStyle name="Standard 3 2 2 2 6 3 2 3 3" xfId="21825"/>
    <cellStyle name="Standard 3 2 2 2 6 3 2 3 4" xfId="38407"/>
    <cellStyle name="Standard 3 2 2 2 6 3 2 3 5" xfId="46957"/>
    <cellStyle name="Standard 3 2 2 2 6 3 2 4" xfId="10284"/>
    <cellStyle name="Standard 3 2 2 2 6 3 2 4 2" xfId="27125"/>
    <cellStyle name="Standard 3 2 2 2 6 3 2 5" xfId="18834"/>
    <cellStyle name="Standard 3 2 2 2 6 3 2 6" xfId="35416"/>
    <cellStyle name="Standard 3 2 2 2 6 3 2 7" xfId="43966"/>
    <cellStyle name="Standard 3 2 2 2 6 3 3" xfId="2750"/>
    <cellStyle name="Standard 3 2 2 2 6 3 3 2" xfId="4709"/>
    <cellStyle name="Standard 3 2 2 2 6 3 3 2 2" xfId="13277"/>
    <cellStyle name="Standard 3 2 2 2 6 3 3 2 2 2" xfId="30118"/>
    <cellStyle name="Standard 3 2 2 2 6 3 3 2 3" xfId="21827"/>
    <cellStyle name="Standard 3 2 2 2 6 3 3 2 4" xfId="38409"/>
    <cellStyle name="Standard 3 2 2 2 6 3 3 2 5" xfId="46959"/>
    <cellStyle name="Standard 3 2 2 2 6 3 3 3" xfId="11320"/>
    <cellStyle name="Standard 3 2 2 2 6 3 3 3 2" xfId="28161"/>
    <cellStyle name="Standard 3 2 2 2 6 3 3 4" xfId="19870"/>
    <cellStyle name="Standard 3 2 2 2 6 3 3 5" xfId="36452"/>
    <cellStyle name="Standard 3 2 2 2 6 3 3 6" xfId="45002"/>
    <cellStyle name="Standard 3 2 2 2 6 3 4" xfId="4706"/>
    <cellStyle name="Standard 3 2 2 2 6 3 4 2" xfId="13274"/>
    <cellStyle name="Standard 3 2 2 2 6 3 4 2 2" xfId="30115"/>
    <cellStyle name="Standard 3 2 2 2 6 3 4 3" xfId="21824"/>
    <cellStyle name="Standard 3 2 2 2 6 3 4 4" xfId="38406"/>
    <cellStyle name="Standard 3 2 2 2 6 3 4 5" xfId="46956"/>
    <cellStyle name="Standard 3 2 2 2 6 3 5" xfId="9248"/>
    <cellStyle name="Standard 3 2 2 2 6 3 5 2" xfId="26089"/>
    <cellStyle name="Standard 3 2 2 2 6 3 6" xfId="17798"/>
    <cellStyle name="Standard 3 2 2 2 6 3 7" xfId="34380"/>
    <cellStyle name="Standard 3 2 2 2 6 3 8" xfId="42930"/>
    <cellStyle name="Standard 3 2 2 2 6 4" xfId="1195"/>
    <cellStyle name="Standard 3 2 2 2 6 4 2" xfId="3268"/>
    <cellStyle name="Standard 3 2 2 2 6 4 2 2" xfId="4711"/>
    <cellStyle name="Standard 3 2 2 2 6 4 2 2 2" xfId="13279"/>
    <cellStyle name="Standard 3 2 2 2 6 4 2 2 2 2" xfId="30120"/>
    <cellStyle name="Standard 3 2 2 2 6 4 2 2 3" xfId="21829"/>
    <cellStyle name="Standard 3 2 2 2 6 4 2 2 4" xfId="38411"/>
    <cellStyle name="Standard 3 2 2 2 6 4 2 2 5" xfId="46961"/>
    <cellStyle name="Standard 3 2 2 2 6 4 2 3" xfId="11838"/>
    <cellStyle name="Standard 3 2 2 2 6 4 2 3 2" xfId="28679"/>
    <cellStyle name="Standard 3 2 2 2 6 4 2 4" xfId="20388"/>
    <cellStyle name="Standard 3 2 2 2 6 4 2 5" xfId="36970"/>
    <cellStyle name="Standard 3 2 2 2 6 4 2 6" xfId="45520"/>
    <cellStyle name="Standard 3 2 2 2 6 4 3" xfId="4710"/>
    <cellStyle name="Standard 3 2 2 2 6 4 3 2" xfId="13278"/>
    <cellStyle name="Standard 3 2 2 2 6 4 3 2 2" xfId="30119"/>
    <cellStyle name="Standard 3 2 2 2 6 4 3 3" xfId="21828"/>
    <cellStyle name="Standard 3 2 2 2 6 4 3 4" xfId="38410"/>
    <cellStyle name="Standard 3 2 2 2 6 4 3 5" xfId="46960"/>
    <cellStyle name="Standard 3 2 2 2 6 4 4" xfId="9766"/>
    <cellStyle name="Standard 3 2 2 2 6 4 4 2" xfId="26607"/>
    <cellStyle name="Standard 3 2 2 2 6 4 5" xfId="18316"/>
    <cellStyle name="Standard 3 2 2 2 6 4 6" xfId="34898"/>
    <cellStyle name="Standard 3 2 2 2 6 4 7" xfId="43448"/>
    <cellStyle name="Standard 3 2 2 2 6 5" xfId="2232"/>
    <cellStyle name="Standard 3 2 2 2 6 5 2" xfId="4712"/>
    <cellStyle name="Standard 3 2 2 2 6 5 2 2" xfId="13280"/>
    <cellStyle name="Standard 3 2 2 2 6 5 2 2 2" xfId="30121"/>
    <cellStyle name="Standard 3 2 2 2 6 5 2 3" xfId="21830"/>
    <cellStyle name="Standard 3 2 2 2 6 5 2 4" xfId="38412"/>
    <cellStyle name="Standard 3 2 2 2 6 5 2 5" xfId="46962"/>
    <cellStyle name="Standard 3 2 2 2 6 5 3" xfId="10802"/>
    <cellStyle name="Standard 3 2 2 2 6 5 3 2" xfId="27643"/>
    <cellStyle name="Standard 3 2 2 2 6 5 4" xfId="19352"/>
    <cellStyle name="Standard 3 2 2 2 6 5 5" xfId="35934"/>
    <cellStyle name="Standard 3 2 2 2 6 5 6" xfId="44484"/>
    <cellStyle name="Standard 3 2 2 2 6 6" xfId="4697"/>
    <cellStyle name="Standard 3 2 2 2 6 6 2" xfId="13265"/>
    <cellStyle name="Standard 3 2 2 2 6 6 2 2" xfId="30106"/>
    <cellStyle name="Standard 3 2 2 2 6 6 3" xfId="21815"/>
    <cellStyle name="Standard 3 2 2 2 6 6 4" xfId="38397"/>
    <cellStyle name="Standard 3 2 2 2 6 6 5" xfId="46947"/>
    <cellStyle name="Standard 3 2 2 2 6 7" xfId="8470"/>
    <cellStyle name="Standard 3 2 2 2 6 7 2" xfId="17021"/>
    <cellStyle name="Standard 3 2 2 2 6 7 3" xfId="25571"/>
    <cellStyle name="Standard 3 2 2 2 6 7 4" xfId="42153"/>
    <cellStyle name="Standard 3 2 2 2 6 7 5" xfId="50703"/>
    <cellStyle name="Standard 3 2 2 2 6 8" xfId="8730"/>
    <cellStyle name="Standard 3 2 2 2 6 9" xfId="17280"/>
    <cellStyle name="Standard 3 2 2 2 7" xfId="290"/>
    <cellStyle name="Standard 3 2 2 2 7 2" xfId="808"/>
    <cellStyle name="Standard 3 2 2 2 7 2 2" xfId="1844"/>
    <cellStyle name="Standard 3 2 2 2 7 2 2 2" xfId="3917"/>
    <cellStyle name="Standard 3 2 2 2 7 2 2 2 2" xfId="4716"/>
    <cellStyle name="Standard 3 2 2 2 7 2 2 2 2 2" xfId="13284"/>
    <cellStyle name="Standard 3 2 2 2 7 2 2 2 2 2 2" xfId="30125"/>
    <cellStyle name="Standard 3 2 2 2 7 2 2 2 2 3" xfId="21834"/>
    <cellStyle name="Standard 3 2 2 2 7 2 2 2 2 4" xfId="38416"/>
    <cellStyle name="Standard 3 2 2 2 7 2 2 2 2 5" xfId="46966"/>
    <cellStyle name="Standard 3 2 2 2 7 2 2 2 3" xfId="12487"/>
    <cellStyle name="Standard 3 2 2 2 7 2 2 2 3 2" xfId="29328"/>
    <cellStyle name="Standard 3 2 2 2 7 2 2 2 4" xfId="21037"/>
    <cellStyle name="Standard 3 2 2 2 7 2 2 2 5" xfId="37619"/>
    <cellStyle name="Standard 3 2 2 2 7 2 2 2 6" xfId="46169"/>
    <cellStyle name="Standard 3 2 2 2 7 2 2 3" xfId="4715"/>
    <cellStyle name="Standard 3 2 2 2 7 2 2 3 2" xfId="13283"/>
    <cellStyle name="Standard 3 2 2 2 7 2 2 3 2 2" xfId="30124"/>
    <cellStyle name="Standard 3 2 2 2 7 2 2 3 3" xfId="21833"/>
    <cellStyle name="Standard 3 2 2 2 7 2 2 3 4" xfId="38415"/>
    <cellStyle name="Standard 3 2 2 2 7 2 2 3 5" xfId="46965"/>
    <cellStyle name="Standard 3 2 2 2 7 2 2 4" xfId="10415"/>
    <cellStyle name="Standard 3 2 2 2 7 2 2 4 2" xfId="27256"/>
    <cellStyle name="Standard 3 2 2 2 7 2 2 5" xfId="18965"/>
    <cellStyle name="Standard 3 2 2 2 7 2 2 6" xfId="35547"/>
    <cellStyle name="Standard 3 2 2 2 7 2 2 7" xfId="44097"/>
    <cellStyle name="Standard 3 2 2 2 7 2 3" xfId="2881"/>
    <cellStyle name="Standard 3 2 2 2 7 2 3 2" xfId="4717"/>
    <cellStyle name="Standard 3 2 2 2 7 2 3 2 2" xfId="13285"/>
    <cellStyle name="Standard 3 2 2 2 7 2 3 2 2 2" xfId="30126"/>
    <cellStyle name="Standard 3 2 2 2 7 2 3 2 3" xfId="21835"/>
    <cellStyle name="Standard 3 2 2 2 7 2 3 2 4" xfId="38417"/>
    <cellStyle name="Standard 3 2 2 2 7 2 3 2 5" xfId="46967"/>
    <cellStyle name="Standard 3 2 2 2 7 2 3 3" xfId="11451"/>
    <cellStyle name="Standard 3 2 2 2 7 2 3 3 2" xfId="28292"/>
    <cellStyle name="Standard 3 2 2 2 7 2 3 4" xfId="20001"/>
    <cellStyle name="Standard 3 2 2 2 7 2 3 5" xfId="36583"/>
    <cellStyle name="Standard 3 2 2 2 7 2 3 6" xfId="45133"/>
    <cellStyle name="Standard 3 2 2 2 7 2 4" xfId="4714"/>
    <cellStyle name="Standard 3 2 2 2 7 2 4 2" xfId="13282"/>
    <cellStyle name="Standard 3 2 2 2 7 2 4 2 2" xfId="30123"/>
    <cellStyle name="Standard 3 2 2 2 7 2 4 3" xfId="21832"/>
    <cellStyle name="Standard 3 2 2 2 7 2 4 4" xfId="38414"/>
    <cellStyle name="Standard 3 2 2 2 7 2 4 5" xfId="46964"/>
    <cellStyle name="Standard 3 2 2 2 7 2 5" xfId="9379"/>
    <cellStyle name="Standard 3 2 2 2 7 2 5 2" xfId="26220"/>
    <cellStyle name="Standard 3 2 2 2 7 2 6" xfId="17929"/>
    <cellStyle name="Standard 3 2 2 2 7 2 7" xfId="34511"/>
    <cellStyle name="Standard 3 2 2 2 7 2 8" xfId="43061"/>
    <cellStyle name="Standard 3 2 2 2 7 3" xfId="1326"/>
    <cellStyle name="Standard 3 2 2 2 7 3 2" xfId="3399"/>
    <cellStyle name="Standard 3 2 2 2 7 3 2 2" xfId="4719"/>
    <cellStyle name="Standard 3 2 2 2 7 3 2 2 2" xfId="13287"/>
    <cellStyle name="Standard 3 2 2 2 7 3 2 2 2 2" xfId="30128"/>
    <cellStyle name="Standard 3 2 2 2 7 3 2 2 3" xfId="21837"/>
    <cellStyle name="Standard 3 2 2 2 7 3 2 2 4" xfId="38419"/>
    <cellStyle name="Standard 3 2 2 2 7 3 2 2 5" xfId="46969"/>
    <cellStyle name="Standard 3 2 2 2 7 3 2 3" xfId="11969"/>
    <cellStyle name="Standard 3 2 2 2 7 3 2 3 2" xfId="28810"/>
    <cellStyle name="Standard 3 2 2 2 7 3 2 4" xfId="20519"/>
    <cellStyle name="Standard 3 2 2 2 7 3 2 5" xfId="37101"/>
    <cellStyle name="Standard 3 2 2 2 7 3 2 6" xfId="45651"/>
    <cellStyle name="Standard 3 2 2 2 7 3 3" xfId="4718"/>
    <cellStyle name="Standard 3 2 2 2 7 3 3 2" xfId="13286"/>
    <cellStyle name="Standard 3 2 2 2 7 3 3 2 2" xfId="30127"/>
    <cellStyle name="Standard 3 2 2 2 7 3 3 3" xfId="21836"/>
    <cellStyle name="Standard 3 2 2 2 7 3 3 4" xfId="38418"/>
    <cellStyle name="Standard 3 2 2 2 7 3 3 5" xfId="46968"/>
    <cellStyle name="Standard 3 2 2 2 7 3 4" xfId="9897"/>
    <cellStyle name="Standard 3 2 2 2 7 3 4 2" xfId="26738"/>
    <cellStyle name="Standard 3 2 2 2 7 3 5" xfId="18447"/>
    <cellStyle name="Standard 3 2 2 2 7 3 6" xfId="35029"/>
    <cellStyle name="Standard 3 2 2 2 7 3 7" xfId="43579"/>
    <cellStyle name="Standard 3 2 2 2 7 4" xfId="2363"/>
    <cellStyle name="Standard 3 2 2 2 7 4 2" xfId="4720"/>
    <cellStyle name="Standard 3 2 2 2 7 4 2 2" xfId="13288"/>
    <cellStyle name="Standard 3 2 2 2 7 4 2 2 2" xfId="30129"/>
    <cellStyle name="Standard 3 2 2 2 7 4 2 3" xfId="21838"/>
    <cellStyle name="Standard 3 2 2 2 7 4 2 4" xfId="38420"/>
    <cellStyle name="Standard 3 2 2 2 7 4 2 5" xfId="46970"/>
    <cellStyle name="Standard 3 2 2 2 7 4 3" xfId="10933"/>
    <cellStyle name="Standard 3 2 2 2 7 4 3 2" xfId="27774"/>
    <cellStyle name="Standard 3 2 2 2 7 4 4" xfId="19483"/>
    <cellStyle name="Standard 3 2 2 2 7 4 5" xfId="36065"/>
    <cellStyle name="Standard 3 2 2 2 7 4 6" xfId="44615"/>
    <cellStyle name="Standard 3 2 2 2 7 5" xfId="4713"/>
    <cellStyle name="Standard 3 2 2 2 7 5 2" xfId="13281"/>
    <cellStyle name="Standard 3 2 2 2 7 5 2 2" xfId="30122"/>
    <cellStyle name="Standard 3 2 2 2 7 5 3" xfId="21831"/>
    <cellStyle name="Standard 3 2 2 2 7 5 4" xfId="38413"/>
    <cellStyle name="Standard 3 2 2 2 7 5 5" xfId="46963"/>
    <cellStyle name="Standard 3 2 2 2 7 6" xfId="8861"/>
    <cellStyle name="Standard 3 2 2 2 7 6 2" xfId="25703"/>
    <cellStyle name="Standard 3 2 2 2 7 7" xfId="17411"/>
    <cellStyle name="Standard 3 2 2 2 7 8" xfId="33993"/>
    <cellStyle name="Standard 3 2 2 2 7 9" xfId="42543"/>
    <cellStyle name="Standard 3 2 2 2 8" xfId="549"/>
    <cellStyle name="Standard 3 2 2 2 8 2" xfId="1585"/>
    <cellStyle name="Standard 3 2 2 2 8 2 2" xfId="3658"/>
    <cellStyle name="Standard 3 2 2 2 8 2 2 2" xfId="4723"/>
    <cellStyle name="Standard 3 2 2 2 8 2 2 2 2" xfId="13291"/>
    <cellStyle name="Standard 3 2 2 2 8 2 2 2 2 2" xfId="30132"/>
    <cellStyle name="Standard 3 2 2 2 8 2 2 2 3" xfId="21841"/>
    <cellStyle name="Standard 3 2 2 2 8 2 2 2 4" xfId="38423"/>
    <cellStyle name="Standard 3 2 2 2 8 2 2 2 5" xfId="46973"/>
    <cellStyle name="Standard 3 2 2 2 8 2 2 3" xfId="12228"/>
    <cellStyle name="Standard 3 2 2 2 8 2 2 3 2" xfId="29069"/>
    <cellStyle name="Standard 3 2 2 2 8 2 2 4" xfId="20778"/>
    <cellStyle name="Standard 3 2 2 2 8 2 2 5" xfId="37360"/>
    <cellStyle name="Standard 3 2 2 2 8 2 2 6" xfId="45910"/>
    <cellStyle name="Standard 3 2 2 2 8 2 3" xfId="4722"/>
    <cellStyle name="Standard 3 2 2 2 8 2 3 2" xfId="13290"/>
    <cellStyle name="Standard 3 2 2 2 8 2 3 2 2" xfId="30131"/>
    <cellStyle name="Standard 3 2 2 2 8 2 3 3" xfId="21840"/>
    <cellStyle name="Standard 3 2 2 2 8 2 3 4" xfId="38422"/>
    <cellStyle name="Standard 3 2 2 2 8 2 3 5" xfId="46972"/>
    <cellStyle name="Standard 3 2 2 2 8 2 4" xfId="10156"/>
    <cellStyle name="Standard 3 2 2 2 8 2 4 2" xfId="26997"/>
    <cellStyle name="Standard 3 2 2 2 8 2 5" xfId="18706"/>
    <cellStyle name="Standard 3 2 2 2 8 2 6" xfId="35288"/>
    <cellStyle name="Standard 3 2 2 2 8 2 7" xfId="43838"/>
    <cellStyle name="Standard 3 2 2 2 8 3" xfId="2622"/>
    <cellStyle name="Standard 3 2 2 2 8 3 2" xfId="4724"/>
    <cellStyle name="Standard 3 2 2 2 8 3 2 2" xfId="13292"/>
    <cellStyle name="Standard 3 2 2 2 8 3 2 2 2" xfId="30133"/>
    <cellStyle name="Standard 3 2 2 2 8 3 2 3" xfId="21842"/>
    <cellStyle name="Standard 3 2 2 2 8 3 2 4" xfId="38424"/>
    <cellStyle name="Standard 3 2 2 2 8 3 2 5" xfId="46974"/>
    <cellStyle name="Standard 3 2 2 2 8 3 3" xfId="11192"/>
    <cellStyle name="Standard 3 2 2 2 8 3 3 2" xfId="28033"/>
    <cellStyle name="Standard 3 2 2 2 8 3 4" xfId="19742"/>
    <cellStyle name="Standard 3 2 2 2 8 3 5" xfId="36324"/>
    <cellStyle name="Standard 3 2 2 2 8 3 6" xfId="44874"/>
    <cellStyle name="Standard 3 2 2 2 8 4" xfId="4721"/>
    <cellStyle name="Standard 3 2 2 2 8 4 2" xfId="13289"/>
    <cellStyle name="Standard 3 2 2 2 8 4 2 2" xfId="30130"/>
    <cellStyle name="Standard 3 2 2 2 8 4 3" xfId="21839"/>
    <cellStyle name="Standard 3 2 2 2 8 4 4" xfId="38421"/>
    <cellStyle name="Standard 3 2 2 2 8 4 5" xfId="46971"/>
    <cellStyle name="Standard 3 2 2 2 8 5" xfId="9120"/>
    <cellStyle name="Standard 3 2 2 2 8 5 2" xfId="25961"/>
    <cellStyle name="Standard 3 2 2 2 8 6" xfId="17670"/>
    <cellStyle name="Standard 3 2 2 2 8 7" xfId="34252"/>
    <cellStyle name="Standard 3 2 2 2 8 8" xfId="42802"/>
    <cellStyle name="Standard 3 2 2 2 9" xfId="1067"/>
    <cellStyle name="Standard 3 2 2 2 9 2" xfId="3140"/>
    <cellStyle name="Standard 3 2 2 2 9 2 2" xfId="4726"/>
    <cellStyle name="Standard 3 2 2 2 9 2 2 2" xfId="13294"/>
    <cellStyle name="Standard 3 2 2 2 9 2 2 2 2" xfId="30135"/>
    <cellStyle name="Standard 3 2 2 2 9 2 2 3" xfId="21844"/>
    <cellStyle name="Standard 3 2 2 2 9 2 2 4" xfId="38426"/>
    <cellStyle name="Standard 3 2 2 2 9 2 2 5" xfId="46976"/>
    <cellStyle name="Standard 3 2 2 2 9 2 3" xfId="11710"/>
    <cellStyle name="Standard 3 2 2 2 9 2 3 2" xfId="28551"/>
    <cellStyle name="Standard 3 2 2 2 9 2 4" xfId="20260"/>
    <cellStyle name="Standard 3 2 2 2 9 2 5" xfId="36842"/>
    <cellStyle name="Standard 3 2 2 2 9 2 6" xfId="45392"/>
    <cellStyle name="Standard 3 2 2 2 9 3" xfId="4725"/>
    <cellStyle name="Standard 3 2 2 2 9 3 2" xfId="13293"/>
    <cellStyle name="Standard 3 2 2 2 9 3 2 2" xfId="30134"/>
    <cellStyle name="Standard 3 2 2 2 9 3 3" xfId="21843"/>
    <cellStyle name="Standard 3 2 2 2 9 3 4" xfId="38425"/>
    <cellStyle name="Standard 3 2 2 2 9 3 5" xfId="46975"/>
    <cellStyle name="Standard 3 2 2 2 9 4" xfId="9638"/>
    <cellStyle name="Standard 3 2 2 2 9 4 2" xfId="26479"/>
    <cellStyle name="Standard 3 2 2 2 9 5" xfId="18188"/>
    <cellStyle name="Standard 3 2 2 2 9 6" xfId="34770"/>
    <cellStyle name="Standard 3 2 2 2 9 7" xfId="43320"/>
    <cellStyle name="Standard 3 2 2 3" xfId="29"/>
    <cellStyle name="Standard 3 2 2 3 10" xfId="4727"/>
    <cellStyle name="Standard 3 2 2 3 10 2" xfId="13295"/>
    <cellStyle name="Standard 3 2 2 3 10 2 2" xfId="30136"/>
    <cellStyle name="Standard 3 2 2 3 10 3" xfId="21845"/>
    <cellStyle name="Standard 3 2 2 3 10 4" xfId="38427"/>
    <cellStyle name="Standard 3 2 2 3 10 5" xfId="46977"/>
    <cellStyle name="Standard 3 2 2 3 11" xfId="8346"/>
    <cellStyle name="Standard 3 2 2 3 11 2" xfId="16897"/>
    <cellStyle name="Standard 3 2 2 3 11 3" xfId="25447"/>
    <cellStyle name="Standard 3 2 2 3 11 4" xfId="42029"/>
    <cellStyle name="Standard 3 2 2 3 11 5" xfId="50579"/>
    <cellStyle name="Standard 3 2 2 3 12" xfId="8606"/>
    <cellStyle name="Standard 3 2 2 3 13" xfId="17156"/>
    <cellStyle name="Standard 3 2 2 3 14" xfId="33738"/>
    <cellStyle name="Standard 3 2 2 3 15" xfId="42288"/>
    <cellStyle name="Standard 3 2 2 3 2" xfId="45"/>
    <cellStyle name="Standard 3 2 2 3 2 10" xfId="8362"/>
    <cellStyle name="Standard 3 2 2 3 2 10 2" xfId="16913"/>
    <cellStyle name="Standard 3 2 2 3 2 10 3" xfId="25463"/>
    <cellStyle name="Standard 3 2 2 3 2 10 4" xfId="42045"/>
    <cellStyle name="Standard 3 2 2 3 2 10 5" xfId="50595"/>
    <cellStyle name="Standard 3 2 2 3 2 11" xfId="8622"/>
    <cellStyle name="Standard 3 2 2 3 2 12" xfId="17172"/>
    <cellStyle name="Standard 3 2 2 3 2 13" xfId="33754"/>
    <cellStyle name="Standard 3 2 2 3 2 14" xfId="42304"/>
    <cellStyle name="Standard 3 2 2 3 2 2" xfId="77"/>
    <cellStyle name="Standard 3 2 2 3 2 2 10" xfId="8654"/>
    <cellStyle name="Standard 3 2 2 3 2 2 11" xfId="17204"/>
    <cellStyle name="Standard 3 2 2 3 2 2 12" xfId="33786"/>
    <cellStyle name="Standard 3 2 2 3 2 2 13" xfId="42336"/>
    <cellStyle name="Standard 3 2 2 3 2 2 2" xfId="141"/>
    <cellStyle name="Standard 3 2 2 3 2 2 2 10" xfId="17268"/>
    <cellStyle name="Standard 3 2 2 3 2 2 2 11" xfId="33850"/>
    <cellStyle name="Standard 3 2 2 3 2 2 2 12" xfId="42400"/>
    <cellStyle name="Standard 3 2 2 3 2 2 2 2" xfId="270"/>
    <cellStyle name="Standard 3 2 2 3 2 2 2 2 10" xfId="33978"/>
    <cellStyle name="Standard 3 2 2 3 2 2 2 2 11" xfId="42528"/>
    <cellStyle name="Standard 3 2 2 3 2 2 2 2 2" xfId="534"/>
    <cellStyle name="Standard 3 2 2 3 2 2 2 2 2 2" xfId="1052"/>
    <cellStyle name="Standard 3 2 2 3 2 2 2 2 2 2 2" xfId="2088"/>
    <cellStyle name="Standard 3 2 2 3 2 2 2 2 2 2 2 2" xfId="4161"/>
    <cellStyle name="Standard 3 2 2 3 2 2 2 2 2 2 2 2 2" xfId="4735"/>
    <cellStyle name="Standard 3 2 2 3 2 2 2 2 2 2 2 2 2 2" xfId="13303"/>
    <cellStyle name="Standard 3 2 2 3 2 2 2 2 2 2 2 2 2 2 2" xfId="30144"/>
    <cellStyle name="Standard 3 2 2 3 2 2 2 2 2 2 2 2 2 3" xfId="21853"/>
    <cellStyle name="Standard 3 2 2 3 2 2 2 2 2 2 2 2 2 4" xfId="38435"/>
    <cellStyle name="Standard 3 2 2 3 2 2 2 2 2 2 2 2 2 5" xfId="46985"/>
    <cellStyle name="Standard 3 2 2 3 2 2 2 2 2 2 2 2 3" xfId="12731"/>
    <cellStyle name="Standard 3 2 2 3 2 2 2 2 2 2 2 2 3 2" xfId="29572"/>
    <cellStyle name="Standard 3 2 2 3 2 2 2 2 2 2 2 2 4" xfId="21281"/>
    <cellStyle name="Standard 3 2 2 3 2 2 2 2 2 2 2 2 5" xfId="37863"/>
    <cellStyle name="Standard 3 2 2 3 2 2 2 2 2 2 2 2 6" xfId="46413"/>
    <cellStyle name="Standard 3 2 2 3 2 2 2 2 2 2 2 3" xfId="4734"/>
    <cellStyle name="Standard 3 2 2 3 2 2 2 2 2 2 2 3 2" xfId="13302"/>
    <cellStyle name="Standard 3 2 2 3 2 2 2 2 2 2 2 3 2 2" xfId="30143"/>
    <cellStyle name="Standard 3 2 2 3 2 2 2 2 2 2 2 3 3" xfId="21852"/>
    <cellStyle name="Standard 3 2 2 3 2 2 2 2 2 2 2 3 4" xfId="38434"/>
    <cellStyle name="Standard 3 2 2 3 2 2 2 2 2 2 2 3 5" xfId="46984"/>
    <cellStyle name="Standard 3 2 2 3 2 2 2 2 2 2 2 4" xfId="10659"/>
    <cellStyle name="Standard 3 2 2 3 2 2 2 2 2 2 2 4 2" xfId="27500"/>
    <cellStyle name="Standard 3 2 2 3 2 2 2 2 2 2 2 5" xfId="19209"/>
    <cellStyle name="Standard 3 2 2 3 2 2 2 2 2 2 2 6" xfId="35791"/>
    <cellStyle name="Standard 3 2 2 3 2 2 2 2 2 2 2 7" xfId="44341"/>
    <cellStyle name="Standard 3 2 2 3 2 2 2 2 2 2 3" xfId="3125"/>
    <cellStyle name="Standard 3 2 2 3 2 2 2 2 2 2 3 2" xfId="4736"/>
    <cellStyle name="Standard 3 2 2 3 2 2 2 2 2 2 3 2 2" xfId="13304"/>
    <cellStyle name="Standard 3 2 2 3 2 2 2 2 2 2 3 2 2 2" xfId="30145"/>
    <cellStyle name="Standard 3 2 2 3 2 2 2 2 2 2 3 2 3" xfId="21854"/>
    <cellStyle name="Standard 3 2 2 3 2 2 2 2 2 2 3 2 4" xfId="38436"/>
    <cellStyle name="Standard 3 2 2 3 2 2 2 2 2 2 3 2 5" xfId="46986"/>
    <cellStyle name="Standard 3 2 2 3 2 2 2 2 2 2 3 3" xfId="11695"/>
    <cellStyle name="Standard 3 2 2 3 2 2 2 2 2 2 3 3 2" xfId="28536"/>
    <cellStyle name="Standard 3 2 2 3 2 2 2 2 2 2 3 4" xfId="20245"/>
    <cellStyle name="Standard 3 2 2 3 2 2 2 2 2 2 3 5" xfId="36827"/>
    <cellStyle name="Standard 3 2 2 3 2 2 2 2 2 2 3 6" xfId="45377"/>
    <cellStyle name="Standard 3 2 2 3 2 2 2 2 2 2 4" xfId="4733"/>
    <cellStyle name="Standard 3 2 2 3 2 2 2 2 2 2 4 2" xfId="13301"/>
    <cellStyle name="Standard 3 2 2 3 2 2 2 2 2 2 4 2 2" xfId="30142"/>
    <cellStyle name="Standard 3 2 2 3 2 2 2 2 2 2 4 3" xfId="21851"/>
    <cellStyle name="Standard 3 2 2 3 2 2 2 2 2 2 4 4" xfId="38433"/>
    <cellStyle name="Standard 3 2 2 3 2 2 2 2 2 2 4 5" xfId="46983"/>
    <cellStyle name="Standard 3 2 2 3 2 2 2 2 2 2 5" xfId="9623"/>
    <cellStyle name="Standard 3 2 2 3 2 2 2 2 2 2 5 2" xfId="26464"/>
    <cellStyle name="Standard 3 2 2 3 2 2 2 2 2 2 6" xfId="18173"/>
    <cellStyle name="Standard 3 2 2 3 2 2 2 2 2 2 7" xfId="34755"/>
    <cellStyle name="Standard 3 2 2 3 2 2 2 2 2 2 8" xfId="43305"/>
    <cellStyle name="Standard 3 2 2 3 2 2 2 2 2 3" xfId="1570"/>
    <cellStyle name="Standard 3 2 2 3 2 2 2 2 2 3 2" xfId="3643"/>
    <cellStyle name="Standard 3 2 2 3 2 2 2 2 2 3 2 2" xfId="4738"/>
    <cellStyle name="Standard 3 2 2 3 2 2 2 2 2 3 2 2 2" xfId="13306"/>
    <cellStyle name="Standard 3 2 2 3 2 2 2 2 2 3 2 2 2 2" xfId="30147"/>
    <cellStyle name="Standard 3 2 2 3 2 2 2 2 2 3 2 2 3" xfId="21856"/>
    <cellStyle name="Standard 3 2 2 3 2 2 2 2 2 3 2 2 4" xfId="38438"/>
    <cellStyle name="Standard 3 2 2 3 2 2 2 2 2 3 2 2 5" xfId="46988"/>
    <cellStyle name="Standard 3 2 2 3 2 2 2 2 2 3 2 3" xfId="12213"/>
    <cellStyle name="Standard 3 2 2 3 2 2 2 2 2 3 2 3 2" xfId="29054"/>
    <cellStyle name="Standard 3 2 2 3 2 2 2 2 2 3 2 4" xfId="20763"/>
    <cellStyle name="Standard 3 2 2 3 2 2 2 2 2 3 2 5" xfId="37345"/>
    <cellStyle name="Standard 3 2 2 3 2 2 2 2 2 3 2 6" xfId="45895"/>
    <cellStyle name="Standard 3 2 2 3 2 2 2 2 2 3 3" xfId="4737"/>
    <cellStyle name="Standard 3 2 2 3 2 2 2 2 2 3 3 2" xfId="13305"/>
    <cellStyle name="Standard 3 2 2 3 2 2 2 2 2 3 3 2 2" xfId="30146"/>
    <cellStyle name="Standard 3 2 2 3 2 2 2 2 2 3 3 3" xfId="21855"/>
    <cellStyle name="Standard 3 2 2 3 2 2 2 2 2 3 3 4" xfId="38437"/>
    <cellStyle name="Standard 3 2 2 3 2 2 2 2 2 3 3 5" xfId="46987"/>
    <cellStyle name="Standard 3 2 2 3 2 2 2 2 2 3 4" xfId="10141"/>
    <cellStyle name="Standard 3 2 2 3 2 2 2 2 2 3 4 2" xfId="26982"/>
    <cellStyle name="Standard 3 2 2 3 2 2 2 2 2 3 5" xfId="18691"/>
    <cellStyle name="Standard 3 2 2 3 2 2 2 2 2 3 6" xfId="35273"/>
    <cellStyle name="Standard 3 2 2 3 2 2 2 2 2 3 7" xfId="43823"/>
    <cellStyle name="Standard 3 2 2 3 2 2 2 2 2 4" xfId="2607"/>
    <cellStyle name="Standard 3 2 2 3 2 2 2 2 2 4 2" xfId="4739"/>
    <cellStyle name="Standard 3 2 2 3 2 2 2 2 2 4 2 2" xfId="13307"/>
    <cellStyle name="Standard 3 2 2 3 2 2 2 2 2 4 2 2 2" xfId="30148"/>
    <cellStyle name="Standard 3 2 2 3 2 2 2 2 2 4 2 3" xfId="21857"/>
    <cellStyle name="Standard 3 2 2 3 2 2 2 2 2 4 2 4" xfId="38439"/>
    <cellStyle name="Standard 3 2 2 3 2 2 2 2 2 4 2 5" xfId="46989"/>
    <cellStyle name="Standard 3 2 2 3 2 2 2 2 2 4 3" xfId="11177"/>
    <cellStyle name="Standard 3 2 2 3 2 2 2 2 2 4 3 2" xfId="28018"/>
    <cellStyle name="Standard 3 2 2 3 2 2 2 2 2 4 4" xfId="19727"/>
    <cellStyle name="Standard 3 2 2 3 2 2 2 2 2 4 5" xfId="36309"/>
    <cellStyle name="Standard 3 2 2 3 2 2 2 2 2 4 6" xfId="44859"/>
    <cellStyle name="Standard 3 2 2 3 2 2 2 2 2 5" xfId="4732"/>
    <cellStyle name="Standard 3 2 2 3 2 2 2 2 2 5 2" xfId="13300"/>
    <cellStyle name="Standard 3 2 2 3 2 2 2 2 2 5 2 2" xfId="30141"/>
    <cellStyle name="Standard 3 2 2 3 2 2 2 2 2 5 3" xfId="21850"/>
    <cellStyle name="Standard 3 2 2 3 2 2 2 2 2 5 4" xfId="38432"/>
    <cellStyle name="Standard 3 2 2 3 2 2 2 2 2 5 5" xfId="46982"/>
    <cellStyle name="Standard 3 2 2 3 2 2 2 2 2 6" xfId="9105"/>
    <cellStyle name="Standard 3 2 2 3 2 2 2 2 2 6 2" xfId="25947"/>
    <cellStyle name="Standard 3 2 2 3 2 2 2 2 2 7" xfId="17655"/>
    <cellStyle name="Standard 3 2 2 3 2 2 2 2 2 8" xfId="34237"/>
    <cellStyle name="Standard 3 2 2 3 2 2 2 2 2 9" xfId="42787"/>
    <cellStyle name="Standard 3 2 2 3 2 2 2 2 3" xfId="793"/>
    <cellStyle name="Standard 3 2 2 3 2 2 2 2 3 2" xfId="1829"/>
    <cellStyle name="Standard 3 2 2 3 2 2 2 2 3 2 2" xfId="3902"/>
    <cellStyle name="Standard 3 2 2 3 2 2 2 2 3 2 2 2" xfId="4742"/>
    <cellStyle name="Standard 3 2 2 3 2 2 2 2 3 2 2 2 2" xfId="13310"/>
    <cellStyle name="Standard 3 2 2 3 2 2 2 2 3 2 2 2 2 2" xfId="30151"/>
    <cellStyle name="Standard 3 2 2 3 2 2 2 2 3 2 2 2 3" xfId="21860"/>
    <cellStyle name="Standard 3 2 2 3 2 2 2 2 3 2 2 2 4" xfId="38442"/>
    <cellStyle name="Standard 3 2 2 3 2 2 2 2 3 2 2 2 5" xfId="46992"/>
    <cellStyle name="Standard 3 2 2 3 2 2 2 2 3 2 2 3" xfId="12472"/>
    <cellStyle name="Standard 3 2 2 3 2 2 2 2 3 2 2 3 2" xfId="29313"/>
    <cellStyle name="Standard 3 2 2 3 2 2 2 2 3 2 2 4" xfId="21022"/>
    <cellStyle name="Standard 3 2 2 3 2 2 2 2 3 2 2 5" xfId="37604"/>
    <cellStyle name="Standard 3 2 2 3 2 2 2 2 3 2 2 6" xfId="46154"/>
    <cellStyle name="Standard 3 2 2 3 2 2 2 2 3 2 3" xfId="4741"/>
    <cellStyle name="Standard 3 2 2 3 2 2 2 2 3 2 3 2" xfId="13309"/>
    <cellStyle name="Standard 3 2 2 3 2 2 2 2 3 2 3 2 2" xfId="30150"/>
    <cellStyle name="Standard 3 2 2 3 2 2 2 2 3 2 3 3" xfId="21859"/>
    <cellStyle name="Standard 3 2 2 3 2 2 2 2 3 2 3 4" xfId="38441"/>
    <cellStyle name="Standard 3 2 2 3 2 2 2 2 3 2 3 5" xfId="46991"/>
    <cellStyle name="Standard 3 2 2 3 2 2 2 2 3 2 4" xfId="10400"/>
    <cellStyle name="Standard 3 2 2 3 2 2 2 2 3 2 4 2" xfId="27241"/>
    <cellStyle name="Standard 3 2 2 3 2 2 2 2 3 2 5" xfId="18950"/>
    <cellStyle name="Standard 3 2 2 3 2 2 2 2 3 2 6" xfId="35532"/>
    <cellStyle name="Standard 3 2 2 3 2 2 2 2 3 2 7" xfId="44082"/>
    <cellStyle name="Standard 3 2 2 3 2 2 2 2 3 3" xfId="2866"/>
    <cellStyle name="Standard 3 2 2 3 2 2 2 2 3 3 2" xfId="4743"/>
    <cellStyle name="Standard 3 2 2 3 2 2 2 2 3 3 2 2" xfId="13311"/>
    <cellStyle name="Standard 3 2 2 3 2 2 2 2 3 3 2 2 2" xfId="30152"/>
    <cellStyle name="Standard 3 2 2 3 2 2 2 2 3 3 2 3" xfId="21861"/>
    <cellStyle name="Standard 3 2 2 3 2 2 2 2 3 3 2 4" xfId="38443"/>
    <cellStyle name="Standard 3 2 2 3 2 2 2 2 3 3 2 5" xfId="46993"/>
    <cellStyle name="Standard 3 2 2 3 2 2 2 2 3 3 3" xfId="11436"/>
    <cellStyle name="Standard 3 2 2 3 2 2 2 2 3 3 3 2" xfId="28277"/>
    <cellStyle name="Standard 3 2 2 3 2 2 2 2 3 3 4" xfId="19986"/>
    <cellStyle name="Standard 3 2 2 3 2 2 2 2 3 3 5" xfId="36568"/>
    <cellStyle name="Standard 3 2 2 3 2 2 2 2 3 3 6" xfId="45118"/>
    <cellStyle name="Standard 3 2 2 3 2 2 2 2 3 4" xfId="4740"/>
    <cellStyle name="Standard 3 2 2 3 2 2 2 2 3 4 2" xfId="13308"/>
    <cellStyle name="Standard 3 2 2 3 2 2 2 2 3 4 2 2" xfId="30149"/>
    <cellStyle name="Standard 3 2 2 3 2 2 2 2 3 4 3" xfId="21858"/>
    <cellStyle name="Standard 3 2 2 3 2 2 2 2 3 4 4" xfId="38440"/>
    <cellStyle name="Standard 3 2 2 3 2 2 2 2 3 4 5" xfId="46990"/>
    <cellStyle name="Standard 3 2 2 3 2 2 2 2 3 5" xfId="9364"/>
    <cellStyle name="Standard 3 2 2 3 2 2 2 2 3 5 2" xfId="26205"/>
    <cellStyle name="Standard 3 2 2 3 2 2 2 2 3 6" xfId="17914"/>
    <cellStyle name="Standard 3 2 2 3 2 2 2 2 3 7" xfId="34496"/>
    <cellStyle name="Standard 3 2 2 3 2 2 2 2 3 8" xfId="43046"/>
    <cellStyle name="Standard 3 2 2 3 2 2 2 2 4" xfId="1311"/>
    <cellStyle name="Standard 3 2 2 3 2 2 2 2 4 2" xfId="3384"/>
    <cellStyle name="Standard 3 2 2 3 2 2 2 2 4 2 2" xfId="4745"/>
    <cellStyle name="Standard 3 2 2 3 2 2 2 2 4 2 2 2" xfId="13313"/>
    <cellStyle name="Standard 3 2 2 3 2 2 2 2 4 2 2 2 2" xfId="30154"/>
    <cellStyle name="Standard 3 2 2 3 2 2 2 2 4 2 2 3" xfId="21863"/>
    <cellStyle name="Standard 3 2 2 3 2 2 2 2 4 2 2 4" xfId="38445"/>
    <cellStyle name="Standard 3 2 2 3 2 2 2 2 4 2 2 5" xfId="46995"/>
    <cellStyle name="Standard 3 2 2 3 2 2 2 2 4 2 3" xfId="11954"/>
    <cellStyle name="Standard 3 2 2 3 2 2 2 2 4 2 3 2" xfId="28795"/>
    <cellStyle name="Standard 3 2 2 3 2 2 2 2 4 2 4" xfId="20504"/>
    <cellStyle name="Standard 3 2 2 3 2 2 2 2 4 2 5" xfId="37086"/>
    <cellStyle name="Standard 3 2 2 3 2 2 2 2 4 2 6" xfId="45636"/>
    <cellStyle name="Standard 3 2 2 3 2 2 2 2 4 3" xfId="4744"/>
    <cellStyle name="Standard 3 2 2 3 2 2 2 2 4 3 2" xfId="13312"/>
    <cellStyle name="Standard 3 2 2 3 2 2 2 2 4 3 2 2" xfId="30153"/>
    <cellStyle name="Standard 3 2 2 3 2 2 2 2 4 3 3" xfId="21862"/>
    <cellStyle name="Standard 3 2 2 3 2 2 2 2 4 3 4" xfId="38444"/>
    <cellStyle name="Standard 3 2 2 3 2 2 2 2 4 3 5" xfId="46994"/>
    <cellStyle name="Standard 3 2 2 3 2 2 2 2 4 4" xfId="9882"/>
    <cellStyle name="Standard 3 2 2 3 2 2 2 2 4 4 2" xfId="26723"/>
    <cellStyle name="Standard 3 2 2 3 2 2 2 2 4 5" xfId="18432"/>
    <cellStyle name="Standard 3 2 2 3 2 2 2 2 4 6" xfId="35014"/>
    <cellStyle name="Standard 3 2 2 3 2 2 2 2 4 7" xfId="43564"/>
    <cellStyle name="Standard 3 2 2 3 2 2 2 2 5" xfId="2348"/>
    <cellStyle name="Standard 3 2 2 3 2 2 2 2 5 2" xfId="4746"/>
    <cellStyle name="Standard 3 2 2 3 2 2 2 2 5 2 2" xfId="13314"/>
    <cellStyle name="Standard 3 2 2 3 2 2 2 2 5 2 2 2" xfId="30155"/>
    <cellStyle name="Standard 3 2 2 3 2 2 2 2 5 2 3" xfId="21864"/>
    <cellStyle name="Standard 3 2 2 3 2 2 2 2 5 2 4" xfId="38446"/>
    <cellStyle name="Standard 3 2 2 3 2 2 2 2 5 2 5" xfId="46996"/>
    <cellStyle name="Standard 3 2 2 3 2 2 2 2 5 3" xfId="10918"/>
    <cellStyle name="Standard 3 2 2 3 2 2 2 2 5 3 2" xfId="27759"/>
    <cellStyle name="Standard 3 2 2 3 2 2 2 2 5 4" xfId="19468"/>
    <cellStyle name="Standard 3 2 2 3 2 2 2 2 5 5" xfId="36050"/>
    <cellStyle name="Standard 3 2 2 3 2 2 2 2 5 6" xfId="44600"/>
    <cellStyle name="Standard 3 2 2 3 2 2 2 2 6" xfId="4731"/>
    <cellStyle name="Standard 3 2 2 3 2 2 2 2 6 2" xfId="13299"/>
    <cellStyle name="Standard 3 2 2 3 2 2 2 2 6 2 2" xfId="30140"/>
    <cellStyle name="Standard 3 2 2 3 2 2 2 2 6 3" xfId="21849"/>
    <cellStyle name="Standard 3 2 2 3 2 2 2 2 6 4" xfId="38431"/>
    <cellStyle name="Standard 3 2 2 3 2 2 2 2 6 5" xfId="46981"/>
    <cellStyle name="Standard 3 2 2 3 2 2 2 2 7" xfId="8586"/>
    <cellStyle name="Standard 3 2 2 3 2 2 2 2 7 2" xfId="17137"/>
    <cellStyle name="Standard 3 2 2 3 2 2 2 2 7 3" xfId="25687"/>
    <cellStyle name="Standard 3 2 2 3 2 2 2 2 7 4" xfId="42269"/>
    <cellStyle name="Standard 3 2 2 3 2 2 2 2 7 5" xfId="50819"/>
    <cellStyle name="Standard 3 2 2 3 2 2 2 2 8" xfId="8846"/>
    <cellStyle name="Standard 3 2 2 3 2 2 2 2 9" xfId="17396"/>
    <cellStyle name="Standard 3 2 2 3 2 2 2 3" xfId="406"/>
    <cellStyle name="Standard 3 2 2 3 2 2 2 3 2" xfId="924"/>
    <cellStyle name="Standard 3 2 2 3 2 2 2 3 2 2" xfId="1960"/>
    <cellStyle name="Standard 3 2 2 3 2 2 2 3 2 2 2" xfId="4033"/>
    <cellStyle name="Standard 3 2 2 3 2 2 2 3 2 2 2 2" xfId="4750"/>
    <cellStyle name="Standard 3 2 2 3 2 2 2 3 2 2 2 2 2" xfId="13318"/>
    <cellStyle name="Standard 3 2 2 3 2 2 2 3 2 2 2 2 2 2" xfId="30159"/>
    <cellStyle name="Standard 3 2 2 3 2 2 2 3 2 2 2 2 3" xfId="21868"/>
    <cellStyle name="Standard 3 2 2 3 2 2 2 3 2 2 2 2 4" xfId="38450"/>
    <cellStyle name="Standard 3 2 2 3 2 2 2 3 2 2 2 2 5" xfId="47000"/>
    <cellStyle name="Standard 3 2 2 3 2 2 2 3 2 2 2 3" xfId="12603"/>
    <cellStyle name="Standard 3 2 2 3 2 2 2 3 2 2 2 3 2" xfId="29444"/>
    <cellStyle name="Standard 3 2 2 3 2 2 2 3 2 2 2 4" xfId="21153"/>
    <cellStyle name="Standard 3 2 2 3 2 2 2 3 2 2 2 5" xfId="37735"/>
    <cellStyle name="Standard 3 2 2 3 2 2 2 3 2 2 2 6" xfId="46285"/>
    <cellStyle name="Standard 3 2 2 3 2 2 2 3 2 2 3" xfId="4749"/>
    <cellStyle name="Standard 3 2 2 3 2 2 2 3 2 2 3 2" xfId="13317"/>
    <cellStyle name="Standard 3 2 2 3 2 2 2 3 2 2 3 2 2" xfId="30158"/>
    <cellStyle name="Standard 3 2 2 3 2 2 2 3 2 2 3 3" xfId="21867"/>
    <cellStyle name="Standard 3 2 2 3 2 2 2 3 2 2 3 4" xfId="38449"/>
    <cellStyle name="Standard 3 2 2 3 2 2 2 3 2 2 3 5" xfId="46999"/>
    <cellStyle name="Standard 3 2 2 3 2 2 2 3 2 2 4" xfId="10531"/>
    <cellStyle name="Standard 3 2 2 3 2 2 2 3 2 2 4 2" xfId="27372"/>
    <cellStyle name="Standard 3 2 2 3 2 2 2 3 2 2 5" xfId="19081"/>
    <cellStyle name="Standard 3 2 2 3 2 2 2 3 2 2 6" xfId="35663"/>
    <cellStyle name="Standard 3 2 2 3 2 2 2 3 2 2 7" xfId="44213"/>
    <cellStyle name="Standard 3 2 2 3 2 2 2 3 2 3" xfId="2997"/>
    <cellStyle name="Standard 3 2 2 3 2 2 2 3 2 3 2" xfId="4751"/>
    <cellStyle name="Standard 3 2 2 3 2 2 2 3 2 3 2 2" xfId="13319"/>
    <cellStyle name="Standard 3 2 2 3 2 2 2 3 2 3 2 2 2" xfId="30160"/>
    <cellStyle name="Standard 3 2 2 3 2 2 2 3 2 3 2 3" xfId="21869"/>
    <cellStyle name="Standard 3 2 2 3 2 2 2 3 2 3 2 4" xfId="38451"/>
    <cellStyle name="Standard 3 2 2 3 2 2 2 3 2 3 2 5" xfId="47001"/>
    <cellStyle name="Standard 3 2 2 3 2 2 2 3 2 3 3" xfId="11567"/>
    <cellStyle name="Standard 3 2 2 3 2 2 2 3 2 3 3 2" xfId="28408"/>
    <cellStyle name="Standard 3 2 2 3 2 2 2 3 2 3 4" xfId="20117"/>
    <cellStyle name="Standard 3 2 2 3 2 2 2 3 2 3 5" xfId="36699"/>
    <cellStyle name="Standard 3 2 2 3 2 2 2 3 2 3 6" xfId="45249"/>
    <cellStyle name="Standard 3 2 2 3 2 2 2 3 2 4" xfId="4748"/>
    <cellStyle name="Standard 3 2 2 3 2 2 2 3 2 4 2" xfId="13316"/>
    <cellStyle name="Standard 3 2 2 3 2 2 2 3 2 4 2 2" xfId="30157"/>
    <cellStyle name="Standard 3 2 2 3 2 2 2 3 2 4 3" xfId="21866"/>
    <cellStyle name="Standard 3 2 2 3 2 2 2 3 2 4 4" xfId="38448"/>
    <cellStyle name="Standard 3 2 2 3 2 2 2 3 2 4 5" xfId="46998"/>
    <cellStyle name="Standard 3 2 2 3 2 2 2 3 2 5" xfId="9495"/>
    <cellStyle name="Standard 3 2 2 3 2 2 2 3 2 5 2" xfId="26336"/>
    <cellStyle name="Standard 3 2 2 3 2 2 2 3 2 6" xfId="18045"/>
    <cellStyle name="Standard 3 2 2 3 2 2 2 3 2 7" xfId="34627"/>
    <cellStyle name="Standard 3 2 2 3 2 2 2 3 2 8" xfId="43177"/>
    <cellStyle name="Standard 3 2 2 3 2 2 2 3 3" xfId="1442"/>
    <cellStyle name="Standard 3 2 2 3 2 2 2 3 3 2" xfId="3515"/>
    <cellStyle name="Standard 3 2 2 3 2 2 2 3 3 2 2" xfId="4753"/>
    <cellStyle name="Standard 3 2 2 3 2 2 2 3 3 2 2 2" xfId="13321"/>
    <cellStyle name="Standard 3 2 2 3 2 2 2 3 3 2 2 2 2" xfId="30162"/>
    <cellStyle name="Standard 3 2 2 3 2 2 2 3 3 2 2 3" xfId="21871"/>
    <cellStyle name="Standard 3 2 2 3 2 2 2 3 3 2 2 4" xfId="38453"/>
    <cellStyle name="Standard 3 2 2 3 2 2 2 3 3 2 2 5" xfId="47003"/>
    <cellStyle name="Standard 3 2 2 3 2 2 2 3 3 2 3" xfId="12085"/>
    <cellStyle name="Standard 3 2 2 3 2 2 2 3 3 2 3 2" xfId="28926"/>
    <cellStyle name="Standard 3 2 2 3 2 2 2 3 3 2 4" xfId="20635"/>
    <cellStyle name="Standard 3 2 2 3 2 2 2 3 3 2 5" xfId="37217"/>
    <cellStyle name="Standard 3 2 2 3 2 2 2 3 3 2 6" xfId="45767"/>
    <cellStyle name="Standard 3 2 2 3 2 2 2 3 3 3" xfId="4752"/>
    <cellStyle name="Standard 3 2 2 3 2 2 2 3 3 3 2" xfId="13320"/>
    <cellStyle name="Standard 3 2 2 3 2 2 2 3 3 3 2 2" xfId="30161"/>
    <cellStyle name="Standard 3 2 2 3 2 2 2 3 3 3 3" xfId="21870"/>
    <cellStyle name="Standard 3 2 2 3 2 2 2 3 3 3 4" xfId="38452"/>
    <cellStyle name="Standard 3 2 2 3 2 2 2 3 3 3 5" xfId="47002"/>
    <cellStyle name="Standard 3 2 2 3 2 2 2 3 3 4" xfId="10013"/>
    <cellStyle name="Standard 3 2 2 3 2 2 2 3 3 4 2" xfId="26854"/>
    <cellStyle name="Standard 3 2 2 3 2 2 2 3 3 5" xfId="18563"/>
    <cellStyle name="Standard 3 2 2 3 2 2 2 3 3 6" xfId="35145"/>
    <cellStyle name="Standard 3 2 2 3 2 2 2 3 3 7" xfId="43695"/>
    <cellStyle name="Standard 3 2 2 3 2 2 2 3 4" xfId="2479"/>
    <cellStyle name="Standard 3 2 2 3 2 2 2 3 4 2" xfId="4754"/>
    <cellStyle name="Standard 3 2 2 3 2 2 2 3 4 2 2" xfId="13322"/>
    <cellStyle name="Standard 3 2 2 3 2 2 2 3 4 2 2 2" xfId="30163"/>
    <cellStyle name="Standard 3 2 2 3 2 2 2 3 4 2 3" xfId="21872"/>
    <cellStyle name="Standard 3 2 2 3 2 2 2 3 4 2 4" xfId="38454"/>
    <cellStyle name="Standard 3 2 2 3 2 2 2 3 4 2 5" xfId="47004"/>
    <cellStyle name="Standard 3 2 2 3 2 2 2 3 4 3" xfId="11049"/>
    <cellStyle name="Standard 3 2 2 3 2 2 2 3 4 3 2" xfId="27890"/>
    <cellStyle name="Standard 3 2 2 3 2 2 2 3 4 4" xfId="19599"/>
    <cellStyle name="Standard 3 2 2 3 2 2 2 3 4 5" xfId="36181"/>
    <cellStyle name="Standard 3 2 2 3 2 2 2 3 4 6" xfId="44731"/>
    <cellStyle name="Standard 3 2 2 3 2 2 2 3 5" xfId="4747"/>
    <cellStyle name="Standard 3 2 2 3 2 2 2 3 5 2" xfId="13315"/>
    <cellStyle name="Standard 3 2 2 3 2 2 2 3 5 2 2" xfId="30156"/>
    <cellStyle name="Standard 3 2 2 3 2 2 2 3 5 3" xfId="21865"/>
    <cellStyle name="Standard 3 2 2 3 2 2 2 3 5 4" xfId="38447"/>
    <cellStyle name="Standard 3 2 2 3 2 2 2 3 5 5" xfId="46997"/>
    <cellStyle name="Standard 3 2 2 3 2 2 2 3 6" xfId="8977"/>
    <cellStyle name="Standard 3 2 2 3 2 2 2 3 6 2" xfId="25819"/>
    <cellStyle name="Standard 3 2 2 3 2 2 2 3 7" xfId="17527"/>
    <cellStyle name="Standard 3 2 2 3 2 2 2 3 8" xfId="34109"/>
    <cellStyle name="Standard 3 2 2 3 2 2 2 3 9" xfId="42659"/>
    <cellStyle name="Standard 3 2 2 3 2 2 2 4" xfId="665"/>
    <cellStyle name="Standard 3 2 2 3 2 2 2 4 2" xfId="1701"/>
    <cellStyle name="Standard 3 2 2 3 2 2 2 4 2 2" xfId="3774"/>
    <cellStyle name="Standard 3 2 2 3 2 2 2 4 2 2 2" xfId="4757"/>
    <cellStyle name="Standard 3 2 2 3 2 2 2 4 2 2 2 2" xfId="13325"/>
    <cellStyle name="Standard 3 2 2 3 2 2 2 4 2 2 2 2 2" xfId="30166"/>
    <cellStyle name="Standard 3 2 2 3 2 2 2 4 2 2 2 3" xfId="21875"/>
    <cellStyle name="Standard 3 2 2 3 2 2 2 4 2 2 2 4" xfId="38457"/>
    <cellStyle name="Standard 3 2 2 3 2 2 2 4 2 2 2 5" xfId="47007"/>
    <cellStyle name="Standard 3 2 2 3 2 2 2 4 2 2 3" xfId="12344"/>
    <cellStyle name="Standard 3 2 2 3 2 2 2 4 2 2 3 2" xfId="29185"/>
    <cellStyle name="Standard 3 2 2 3 2 2 2 4 2 2 4" xfId="20894"/>
    <cellStyle name="Standard 3 2 2 3 2 2 2 4 2 2 5" xfId="37476"/>
    <cellStyle name="Standard 3 2 2 3 2 2 2 4 2 2 6" xfId="46026"/>
    <cellStyle name="Standard 3 2 2 3 2 2 2 4 2 3" xfId="4756"/>
    <cellStyle name="Standard 3 2 2 3 2 2 2 4 2 3 2" xfId="13324"/>
    <cellStyle name="Standard 3 2 2 3 2 2 2 4 2 3 2 2" xfId="30165"/>
    <cellStyle name="Standard 3 2 2 3 2 2 2 4 2 3 3" xfId="21874"/>
    <cellStyle name="Standard 3 2 2 3 2 2 2 4 2 3 4" xfId="38456"/>
    <cellStyle name="Standard 3 2 2 3 2 2 2 4 2 3 5" xfId="47006"/>
    <cellStyle name="Standard 3 2 2 3 2 2 2 4 2 4" xfId="10272"/>
    <cellStyle name="Standard 3 2 2 3 2 2 2 4 2 4 2" xfId="27113"/>
    <cellStyle name="Standard 3 2 2 3 2 2 2 4 2 5" xfId="18822"/>
    <cellStyle name="Standard 3 2 2 3 2 2 2 4 2 6" xfId="35404"/>
    <cellStyle name="Standard 3 2 2 3 2 2 2 4 2 7" xfId="43954"/>
    <cellStyle name="Standard 3 2 2 3 2 2 2 4 3" xfId="2738"/>
    <cellStyle name="Standard 3 2 2 3 2 2 2 4 3 2" xfId="4758"/>
    <cellStyle name="Standard 3 2 2 3 2 2 2 4 3 2 2" xfId="13326"/>
    <cellStyle name="Standard 3 2 2 3 2 2 2 4 3 2 2 2" xfId="30167"/>
    <cellStyle name="Standard 3 2 2 3 2 2 2 4 3 2 3" xfId="21876"/>
    <cellStyle name="Standard 3 2 2 3 2 2 2 4 3 2 4" xfId="38458"/>
    <cellStyle name="Standard 3 2 2 3 2 2 2 4 3 2 5" xfId="47008"/>
    <cellStyle name="Standard 3 2 2 3 2 2 2 4 3 3" xfId="11308"/>
    <cellStyle name="Standard 3 2 2 3 2 2 2 4 3 3 2" xfId="28149"/>
    <cellStyle name="Standard 3 2 2 3 2 2 2 4 3 4" xfId="19858"/>
    <cellStyle name="Standard 3 2 2 3 2 2 2 4 3 5" xfId="36440"/>
    <cellStyle name="Standard 3 2 2 3 2 2 2 4 3 6" xfId="44990"/>
    <cellStyle name="Standard 3 2 2 3 2 2 2 4 4" xfId="4755"/>
    <cellStyle name="Standard 3 2 2 3 2 2 2 4 4 2" xfId="13323"/>
    <cellStyle name="Standard 3 2 2 3 2 2 2 4 4 2 2" xfId="30164"/>
    <cellStyle name="Standard 3 2 2 3 2 2 2 4 4 3" xfId="21873"/>
    <cellStyle name="Standard 3 2 2 3 2 2 2 4 4 4" xfId="38455"/>
    <cellStyle name="Standard 3 2 2 3 2 2 2 4 4 5" xfId="47005"/>
    <cellStyle name="Standard 3 2 2 3 2 2 2 4 5" xfId="9236"/>
    <cellStyle name="Standard 3 2 2 3 2 2 2 4 5 2" xfId="26077"/>
    <cellStyle name="Standard 3 2 2 3 2 2 2 4 6" xfId="17786"/>
    <cellStyle name="Standard 3 2 2 3 2 2 2 4 7" xfId="34368"/>
    <cellStyle name="Standard 3 2 2 3 2 2 2 4 8" xfId="42918"/>
    <cellStyle name="Standard 3 2 2 3 2 2 2 5" xfId="1183"/>
    <cellStyle name="Standard 3 2 2 3 2 2 2 5 2" xfId="3256"/>
    <cellStyle name="Standard 3 2 2 3 2 2 2 5 2 2" xfId="4760"/>
    <cellStyle name="Standard 3 2 2 3 2 2 2 5 2 2 2" xfId="13328"/>
    <cellStyle name="Standard 3 2 2 3 2 2 2 5 2 2 2 2" xfId="30169"/>
    <cellStyle name="Standard 3 2 2 3 2 2 2 5 2 2 3" xfId="21878"/>
    <cellStyle name="Standard 3 2 2 3 2 2 2 5 2 2 4" xfId="38460"/>
    <cellStyle name="Standard 3 2 2 3 2 2 2 5 2 2 5" xfId="47010"/>
    <cellStyle name="Standard 3 2 2 3 2 2 2 5 2 3" xfId="11826"/>
    <cellStyle name="Standard 3 2 2 3 2 2 2 5 2 3 2" xfId="28667"/>
    <cellStyle name="Standard 3 2 2 3 2 2 2 5 2 4" xfId="20376"/>
    <cellStyle name="Standard 3 2 2 3 2 2 2 5 2 5" xfId="36958"/>
    <cellStyle name="Standard 3 2 2 3 2 2 2 5 2 6" xfId="45508"/>
    <cellStyle name="Standard 3 2 2 3 2 2 2 5 3" xfId="4759"/>
    <cellStyle name="Standard 3 2 2 3 2 2 2 5 3 2" xfId="13327"/>
    <cellStyle name="Standard 3 2 2 3 2 2 2 5 3 2 2" xfId="30168"/>
    <cellStyle name="Standard 3 2 2 3 2 2 2 5 3 3" xfId="21877"/>
    <cellStyle name="Standard 3 2 2 3 2 2 2 5 3 4" xfId="38459"/>
    <cellStyle name="Standard 3 2 2 3 2 2 2 5 3 5" xfId="47009"/>
    <cellStyle name="Standard 3 2 2 3 2 2 2 5 4" xfId="9754"/>
    <cellStyle name="Standard 3 2 2 3 2 2 2 5 4 2" xfId="26595"/>
    <cellStyle name="Standard 3 2 2 3 2 2 2 5 5" xfId="18304"/>
    <cellStyle name="Standard 3 2 2 3 2 2 2 5 6" xfId="34886"/>
    <cellStyle name="Standard 3 2 2 3 2 2 2 5 7" xfId="43436"/>
    <cellStyle name="Standard 3 2 2 3 2 2 2 6" xfId="2220"/>
    <cellStyle name="Standard 3 2 2 3 2 2 2 6 2" xfId="4761"/>
    <cellStyle name="Standard 3 2 2 3 2 2 2 6 2 2" xfId="13329"/>
    <cellStyle name="Standard 3 2 2 3 2 2 2 6 2 2 2" xfId="30170"/>
    <cellStyle name="Standard 3 2 2 3 2 2 2 6 2 3" xfId="21879"/>
    <cellStyle name="Standard 3 2 2 3 2 2 2 6 2 4" xfId="38461"/>
    <cellStyle name="Standard 3 2 2 3 2 2 2 6 2 5" xfId="47011"/>
    <cellStyle name="Standard 3 2 2 3 2 2 2 6 3" xfId="10790"/>
    <cellStyle name="Standard 3 2 2 3 2 2 2 6 3 2" xfId="27631"/>
    <cellStyle name="Standard 3 2 2 3 2 2 2 6 4" xfId="19340"/>
    <cellStyle name="Standard 3 2 2 3 2 2 2 6 5" xfId="35922"/>
    <cellStyle name="Standard 3 2 2 3 2 2 2 6 6" xfId="44472"/>
    <cellStyle name="Standard 3 2 2 3 2 2 2 7" xfId="4730"/>
    <cellStyle name="Standard 3 2 2 3 2 2 2 7 2" xfId="13298"/>
    <cellStyle name="Standard 3 2 2 3 2 2 2 7 2 2" xfId="30139"/>
    <cellStyle name="Standard 3 2 2 3 2 2 2 7 3" xfId="21848"/>
    <cellStyle name="Standard 3 2 2 3 2 2 2 7 4" xfId="38430"/>
    <cellStyle name="Standard 3 2 2 3 2 2 2 7 5" xfId="46980"/>
    <cellStyle name="Standard 3 2 2 3 2 2 2 8" xfId="8458"/>
    <cellStyle name="Standard 3 2 2 3 2 2 2 8 2" xfId="17009"/>
    <cellStyle name="Standard 3 2 2 3 2 2 2 8 3" xfId="25559"/>
    <cellStyle name="Standard 3 2 2 3 2 2 2 8 4" xfId="42141"/>
    <cellStyle name="Standard 3 2 2 3 2 2 2 8 5" xfId="50691"/>
    <cellStyle name="Standard 3 2 2 3 2 2 2 9" xfId="8718"/>
    <cellStyle name="Standard 3 2 2 3 2 2 3" xfId="206"/>
    <cellStyle name="Standard 3 2 2 3 2 2 3 10" xfId="33914"/>
    <cellStyle name="Standard 3 2 2 3 2 2 3 11" xfId="42464"/>
    <cellStyle name="Standard 3 2 2 3 2 2 3 2" xfId="470"/>
    <cellStyle name="Standard 3 2 2 3 2 2 3 2 2" xfId="988"/>
    <cellStyle name="Standard 3 2 2 3 2 2 3 2 2 2" xfId="2024"/>
    <cellStyle name="Standard 3 2 2 3 2 2 3 2 2 2 2" xfId="4097"/>
    <cellStyle name="Standard 3 2 2 3 2 2 3 2 2 2 2 2" xfId="4766"/>
    <cellStyle name="Standard 3 2 2 3 2 2 3 2 2 2 2 2 2" xfId="13334"/>
    <cellStyle name="Standard 3 2 2 3 2 2 3 2 2 2 2 2 2 2" xfId="30175"/>
    <cellStyle name="Standard 3 2 2 3 2 2 3 2 2 2 2 2 3" xfId="21884"/>
    <cellStyle name="Standard 3 2 2 3 2 2 3 2 2 2 2 2 4" xfId="38466"/>
    <cellStyle name="Standard 3 2 2 3 2 2 3 2 2 2 2 2 5" xfId="47016"/>
    <cellStyle name="Standard 3 2 2 3 2 2 3 2 2 2 2 3" xfId="12667"/>
    <cellStyle name="Standard 3 2 2 3 2 2 3 2 2 2 2 3 2" xfId="29508"/>
    <cellStyle name="Standard 3 2 2 3 2 2 3 2 2 2 2 4" xfId="21217"/>
    <cellStyle name="Standard 3 2 2 3 2 2 3 2 2 2 2 5" xfId="37799"/>
    <cellStyle name="Standard 3 2 2 3 2 2 3 2 2 2 2 6" xfId="46349"/>
    <cellStyle name="Standard 3 2 2 3 2 2 3 2 2 2 3" xfId="4765"/>
    <cellStyle name="Standard 3 2 2 3 2 2 3 2 2 2 3 2" xfId="13333"/>
    <cellStyle name="Standard 3 2 2 3 2 2 3 2 2 2 3 2 2" xfId="30174"/>
    <cellStyle name="Standard 3 2 2 3 2 2 3 2 2 2 3 3" xfId="21883"/>
    <cellStyle name="Standard 3 2 2 3 2 2 3 2 2 2 3 4" xfId="38465"/>
    <cellStyle name="Standard 3 2 2 3 2 2 3 2 2 2 3 5" xfId="47015"/>
    <cellStyle name="Standard 3 2 2 3 2 2 3 2 2 2 4" xfId="10595"/>
    <cellStyle name="Standard 3 2 2 3 2 2 3 2 2 2 4 2" xfId="27436"/>
    <cellStyle name="Standard 3 2 2 3 2 2 3 2 2 2 5" xfId="19145"/>
    <cellStyle name="Standard 3 2 2 3 2 2 3 2 2 2 6" xfId="35727"/>
    <cellStyle name="Standard 3 2 2 3 2 2 3 2 2 2 7" xfId="44277"/>
    <cellStyle name="Standard 3 2 2 3 2 2 3 2 2 3" xfId="3061"/>
    <cellStyle name="Standard 3 2 2 3 2 2 3 2 2 3 2" xfId="4767"/>
    <cellStyle name="Standard 3 2 2 3 2 2 3 2 2 3 2 2" xfId="13335"/>
    <cellStyle name="Standard 3 2 2 3 2 2 3 2 2 3 2 2 2" xfId="30176"/>
    <cellStyle name="Standard 3 2 2 3 2 2 3 2 2 3 2 3" xfId="21885"/>
    <cellStyle name="Standard 3 2 2 3 2 2 3 2 2 3 2 4" xfId="38467"/>
    <cellStyle name="Standard 3 2 2 3 2 2 3 2 2 3 2 5" xfId="47017"/>
    <cellStyle name="Standard 3 2 2 3 2 2 3 2 2 3 3" xfId="11631"/>
    <cellStyle name="Standard 3 2 2 3 2 2 3 2 2 3 3 2" xfId="28472"/>
    <cellStyle name="Standard 3 2 2 3 2 2 3 2 2 3 4" xfId="20181"/>
    <cellStyle name="Standard 3 2 2 3 2 2 3 2 2 3 5" xfId="36763"/>
    <cellStyle name="Standard 3 2 2 3 2 2 3 2 2 3 6" xfId="45313"/>
    <cellStyle name="Standard 3 2 2 3 2 2 3 2 2 4" xfId="4764"/>
    <cellStyle name="Standard 3 2 2 3 2 2 3 2 2 4 2" xfId="13332"/>
    <cellStyle name="Standard 3 2 2 3 2 2 3 2 2 4 2 2" xfId="30173"/>
    <cellStyle name="Standard 3 2 2 3 2 2 3 2 2 4 3" xfId="21882"/>
    <cellStyle name="Standard 3 2 2 3 2 2 3 2 2 4 4" xfId="38464"/>
    <cellStyle name="Standard 3 2 2 3 2 2 3 2 2 4 5" xfId="47014"/>
    <cellStyle name="Standard 3 2 2 3 2 2 3 2 2 5" xfId="9559"/>
    <cellStyle name="Standard 3 2 2 3 2 2 3 2 2 5 2" xfId="26400"/>
    <cellStyle name="Standard 3 2 2 3 2 2 3 2 2 6" xfId="18109"/>
    <cellStyle name="Standard 3 2 2 3 2 2 3 2 2 7" xfId="34691"/>
    <cellStyle name="Standard 3 2 2 3 2 2 3 2 2 8" xfId="43241"/>
    <cellStyle name="Standard 3 2 2 3 2 2 3 2 3" xfId="1506"/>
    <cellStyle name="Standard 3 2 2 3 2 2 3 2 3 2" xfId="3579"/>
    <cellStyle name="Standard 3 2 2 3 2 2 3 2 3 2 2" xfId="4769"/>
    <cellStyle name="Standard 3 2 2 3 2 2 3 2 3 2 2 2" xfId="13337"/>
    <cellStyle name="Standard 3 2 2 3 2 2 3 2 3 2 2 2 2" xfId="30178"/>
    <cellStyle name="Standard 3 2 2 3 2 2 3 2 3 2 2 3" xfId="21887"/>
    <cellStyle name="Standard 3 2 2 3 2 2 3 2 3 2 2 4" xfId="38469"/>
    <cellStyle name="Standard 3 2 2 3 2 2 3 2 3 2 2 5" xfId="47019"/>
    <cellStyle name="Standard 3 2 2 3 2 2 3 2 3 2 3" xfId="12149"/>
    <cellStyle name="Standard 3 2 2 3 2 2 3 2 3 2 3 2" xfId="28990"/>
    <cellStyle name="Standard 3 2 2 3 2 2 3 2 3 2 4" xfId="20699"/>
    <cellStyle name="Standard 3 2 2 3 2 2 3 2 3 2 5" xfId="37281"/>
    <cellStyle name="Standard 3 2 2 3 2 2 3 2 3 2 6" xfId="45831"/>
    <cellStyle name="Standard 3 2 2 3 2 2 3 2 3 3" xfId="4768"/>
    <cellStyle name="Standard 3 2 2 3 2 2 3 2 3 3 2" xfId="13336"/>
    <cellStyle name="Standard 3 2 2 3 2 2 3 2 3 3 2 2" xfId="30177"/>
    <cellStyle name="Standard 3 2 2 3 2 2 3 2 3 3 3" xfId="21886"/>
    <cellStyle name="Standard 3 2 2 3 2 2 3 2 3 3 4" xfId="38468"/>
    <cellStyle name="Standard 3 2 2 3 2 2 3 2 3 3 5" xfId="47018"/>
    <cellStyle name="Standard 3 2 2 3 2 2 3 2 3 4" xfId="10077"/>
    <cellStyle name="Standard 3 2 2 3 2 2 3 2 3 4 2" xfId="26918"/>
    <cellStyle name="Standard 3 2 2 3 2 2 3 2 3 5" xfId="18627"/>
    <cellStyle name="Standard 3 2 2 3 2 2 3 2 3 6" xfId="35209"/>
    <cellStyle name="Standard 3 2 2 3 2 2 3 2 3 7" xfId="43759"/>
    <cellStyle name="Standard 3 2 2 3 2 2 3 2 4" xfId="2543"/>
    <cellStyle name="Standard 3 2 2 3 2 2 3 2 4 2" xfId="4770"/>
    <cellStyle name="Standard 3 2 2 3 2 2 3 2 4 2 2" xfId="13338"/>
    <cellStyle name="Standard 3 2 2 3 2 2 3 2 4 2 2 2" xfId="30179"/>
    <cellStyle name="Standard 3 2 2 3 2 2 3 2 4 2 3" xfId="21888"/>
    <cellStyle name="Standard 3 2 2 3 2 2 3 2 4 2 4" xfId="38470"/>
    <cellStyle name="Standard 3 2 2 3 2 2 3 2 4 2 5" xfId="47020"/>
    <cellStyle name="Standard 3 2 2 3 2 2 3 2 4 3" xfId="11113"/>
    <cellStyle name="Standard 3 2 2 3 2 2 3 2 4 3 2" xfId="27954"/>
    <cellStyle name="Standard 3 2 2 3 2 2 3 2 4 4" xfId="19663"/>
    <cellStyle name="Standard 3 2 2 3 2 2 3 2 4 5" xfId="36245"/>
    <cellStyle name="Standard 3 2 2 3 2 2 3 2 4 6" xfId="44795"/>
    <cellStyle name="Standard 3 2 2 3 2 2 3 2 5" xfId="4763"/>
    <cellStyle name="Standard 3 2 2 3 2 2 3 2 5 2" xfId="13331"/>
    <cellStyle name="Standard 3 2 2 3 2 2 3 2 5 2 2" xfId="30172"/>
    <cellStyle name="Standard 3 2 2 3 2 2 3 2 5 3" xfId="21881"/>
    <cellStyle name="Standard 3 2 2 3 2 2 3 2 5 4" xfId="38463"/>
    <cellStyle name="Standard 3 2 2 3 2 2 3 2 5 5" xfId="47013"/>
    <cellStyle name="Standard 3 2 2 3 2 2 3 2 6" xfId="9041"/>
    <cellStyle name="Standard 3 2 2 3 2 2 3 2 6 2" xfId="25883"/>
    <cellStyle name="Standard 3 2 2 3 2 2 3 2 7" xfId="17591"/>
    <cellStyle name="Standard 3 2 2 3 2 2 3 2 8" xfId="34173"/>
    <cellStyle name="Standard 3 2 2 3 2 2 3 2 9" xfId="42723"/>
    <cellStyle name="Standard 3 2 2 3 2 2 3 3" xfId="729"/>
    <cellStyle name="Standard 3 2 2 3 2 2 3 3 2" xfId="1765"/>
    <cellStyle name="Standard 3 2 2 3 2 2 3 3 2 2" xfId="3838"/>
    <cellStyle name="Standard 3 2 2 3 2 2 3 3 2 2 2" xfId="4773"/>
    <cellStyle name="Standard 3 2 2 3 2 2 3 3 2 2 2 2" xfId="13341"/>
    <cellStyle name="Standard 3 2 2 3 2 2 3 3 2 2 2 2 2" xfId="30182"/>
    <cellStyle name="Standard 3 2 2 3 2 2 3 3 2 2 2 3" xfId="21891"/>
    <cellStyle name="Standard 3 2 2 3 2 2 3 3 2 2 2 4" xfId="38473"/>
    <cellStyle name="Standard 3 2 2 3 2 2 3 3 2 2 2 5" xfId="47023"/>
    <cellStyle name="Standard 3 2 2 3 2 2 3 3 2 2 3" xfId="12408"/>
    <cellStyle name="Standard 3 2 2 3 2 2 3 3 2 2 3 2" xfId="29249"/>
    <cellStyle name="Standard 3 2 2 3 2 2 3 3 2 2 4" xfId="20958"/>
    <cellStyle name="Standard 3 2 2 3 2 2 3 3 2 2 5" xfId="37540"/>
    <cellStyle name="Standard 3 2 2 3 2 2 3 3 2 2 6" xfId="46090"/>
    <cellStyle name="Standard 3 2 2 3 2 2 3 3 2 3" xfId="4772"/>
    <cellStyle name="Standard 3 2 2 3 2 2 3 3 2 3 2" xfId="13340"/>
    <cellStyle name="Standard 3 2 2 3 2 2 3 3 2 3 2 2" xfId="30181"/>
    <cellStyle name="Standard 3 2 2 3 2 2 3 3 2 3 3" xfId="21890"/>
    <cellStyle name="Standard 3 2 2 3 2 2 3 3 2 3 4" xfId="38472"/>
    <cellStyle name="Standard 3 2 2 3 2 2 3 3 2 3 5" xfId="47022"/>
    <cellStyle name="Standard 3 2 2 3 2 2 3 3 2 4" xfId="10336"/>
    <cellStyle name="Standard 3 2 2 3 2 2 3 3 2 4 2" xfId="27177"/>
    <cellStyle name="Standard 3 2 2 3 2 2 3 3 2 5" xfId="18886"/>
    <cellStyle name="Standard 3 2 2 3 2 2 3 3 2 6" xfId="35468"/>
    <cellStyle name="Standard 3 2 2 3 2 2 3 3 2 7" xfId="44018"/>
    <cellStyle name="Standard 3 2 2 3 2 2 3 3 3" xfId="2802"/>
    <cellStyle name="Standard 3 2 2 3 2 2 3 3 3 2" xfId="4774"/>
    <cellStyle name="Standard 3 2 2 3 2 2 3 3 3 2 2" xfId="13342"/>
    <cellStyle name="Standard 3 2 2 3 2 2 3 3 3 2 2 2" xfId="30183"/>
    <cellStyle name="Standard 3 2 2 3 2 2 3 3 3 2 3" xfId="21892"/>
    <cellStyle name="Standard 3 2 2 3 2 2 3 3 3 2 4" xfId="38474"/>
    <cellStyle name="Standard 3 2 2 3 2 2 3 3 3 2 5" xfId="47024"/>
    <cellStyle name="Standard 3 2 2 3 2 2 3 3 3 3" xfId="11372"/>
    <cellStyle name="Standard 3 2 2 3 2 2 3 3 3 3 2" xfId="28213"/>
    <cellStyle name="Standard 3 2 2 3 2 2 3 3 3 4" xfId="19922"/>
    <cellStyle name="Standard 3 2 2 3 2 2 3 3 3 5" xfId="36504"/>
    <cellStyle name="Standard 3 2 2 3 2 2 3 3 3 6" xfId="45054"/>
    <cellStyle name="Standard 3 2 2 3 2 2 3 3 4" xfId="4771"/>
    <cellStyle name="Standard 3 2 2 3 2 2 3 3 4 2" xfId="13339"/>
    <cellStyle name="Standard 3 2 2 3 2 2 3 3 4 2 2" xfId="30180"/>
    <cellStyle name="Standard 3 2 2 3 2 2 3 3 4 3" xfId="21889"/>
    <cellStyle name="Standard 3 2 2 3 2 2 3 3 4 4" xfId="38471"/>
    <cellStyle name="Standard 3 2 2 3 2 2 3 3 4 5" xfId="47021"/>
    <cellStyle name="Standard 3 2 2 3 2 2 3 3 5" xfId="9300"/>
    <cellStyle name="Standard 3 2 2 3 2 2 3 3 5 2" xfId="26141"/>
    <cellStyle name="Standard 3 2 2 3 2 2 3 3 6" xfId="17850"/>
    <cellStyle name="Standard 3 2 2 3 2 2 3 3 7" xfId="34432"/>
    <cellStyle name="Standard 3 2 2 3 2 2 3 3 8" xfId="42982"/>
    <cellStyle name="Standard 3 2 2 3 2 2 3 4" xfId="1247"/>
    <cellStyle name="Standard 3 2 2 3 2 2 3 4 2" xfId="3320"/>
    <cellStyle name="Standard 3 2 2 3 2 2 3 4 2 2" xfId="4776"/>
    <cellStyle name="Standard 3 2 2 3 2 2 3 4 2 2 2" xfId="13344"/>
    <cellStyle name="Standard 3 2 2 3 2 2 3 4 2 2 2 2" xfId="30185"/>
    <cellStyle name="Standard 3 2 2 3 2 2 3 4 2 2 3" xfId="21894"/>
    <cellStyle name="Standard 3 2 2 3 2 2 3 4 2 2 4" xfId="38476"/>
    <cellStyle name="Standard 3 2 2 3 2 2 3 4 2 2 5" xfId="47026"/>
    <cellStyle name="Standard 3 2 2 3 2 2 3 4 2 3" xfId="11890"/>
    <cellStyle name="Standard 3 2 2 3 2 2 3 4 2 3 2" xfId="28731"/>
    <cellStyle name="Standard 3 2 2 3 2 2 3 4 2 4" xfId="20440"/>
    <cellStyle name="Standard 3 2 2 3 2 2 3 4 2 5" xfId="37022"/>
    <cellStyle name="Standard 3 2 2 3 2 2 3 4 2 6" xfId="45572"/>
    <cellStyle name="Standard 3 2 2 3 2 2 3 4 3" xfId="4775"/>
    <cellStyle name="Standard 3 2 2 3 2 2 3 4 3 2" xfId="13343"/>
    <cellStyle name="Standard 3 2 2 3 2 2 3 4 3 2 2" xfId="30184"/>
    <cellStyle name="Standard 3 2 2 3 2 2 3 4 3 3" xfId="21893"/>
    <cellStyle name="Standard 3 2 2 3 2 2 3 4 3 4" xfId="38475"/>
    <cellStyle name="Standard 3 2 2 3 2 2 3 4 3 5" xfId="47025"/>
    <cellStyle name="Standard 3 2 2 3 2 2 3 4 4" xfId="9818"/>
    <cellStyle name="Standard 3 2 2 3 2 2 3 4 4 2" xfId="26659"/>
    <cellStyle name="Standard 3 2 2 3 2 2 3 4 5" xfId="18368"/>
    <cellStyle name="Standard 3 2 2 3 2 2 3 4 6" xfId="34950"/>
    <cellStyle name="Standard 3 2 2 3 2 2 3 4 7" xfId="43500"/>
    <cellStyle name="Standard 3 2 2 3 2 2 3 5" xfId="2284"/>
    <cellStyle name="Standard 3 2 2 3 2 2 3 5 2" xfId="4777"/>
    <cellStyle name="Standard 3 2 2 3 2 2 3 5 2 2" xfId="13345"/>
    <cellStyle name="Standard 3 2 2 3 2 2 3 5 2 2 2" xfId="30186"/>
    <cellStyle name="Standard 3 2 2 3 2 2 3 5 2 3" xfId="21895"/>
    <cellStyle name="Standard 3 2 2 3 2 2 3 5 2 4" xfId="38477"/>
    <cellStyle name="Standard 3 2 2 3 2 2 3 5 2 5" xfId="47027"/>
    <cellStyle name="Standard 3 2 2 3 2 2 3 5 3" xfId="10854"/>
    <cellStyle name="Standard 3 2 2 3 2 2 3 5 3 2" xfId="27695"/>
    <cellStyle name="Standard 3 2 2 3 2 2 3 5 4" xfId="19404"/>
    <cellStyle name="Standard 3 2 2 3 2 2 3 5 5" xfId="35986"/>
    <cellStyle name="Standard 3 2 2 3 2 2 3 5 6" xfId="44536"/>
    <cellStyle name="Standard 3 2 2 3 2 2 3 6" xfId="4762"/>
    <cellStyle name="Standard 3 2 2 3 2 2 3 6 2" xfId="13330"/>
    <cellStyle name="Standard 3 2 2 3 2 2 3 6 2 2" xfId="30171"/>
    <cellStyle name="Standard 3 2 2 3 2 2 3 6 3" xfId="21880"/>
    <cellStyle name="Standard 3 2 2 3 2 2 3 6 4" xfId="38462"/>
    <cellStyle name="Standard 3 2 2 3 2 2 3 6 5" xfId="47012"/>
    <cellStyle name="Standard 3 2 2 3 2 2 3 7" xfId="8522"/>
    <cellStyle name="Standard 3 2 2 3 2 2 3 7 2" xfId="17073"/>
    <cellStyle name="Standard 3 2 2 3 2 2 3 7 3" xfId="25623"/>
    <cellStyle name="Standard 3 2 2 3 2 2 3 7 4" xfId="42205"/>
    <cellStyle name="Standard 3 2 2 3 2 2 3 7 5" xfId="50755"/>
    <cellStyle name="Standard 3 2 2 3 2 2 3 8" xfId="8782"/>
    <cellStyle name="Standard 3 2 2 3 2 2 3 9" xfId="17332"/>
    <cellStyle name="Standard 3 2 2 3 2 2 4" xfId="342"/>
    <cellStyle name="Standard 3 2 2 3 2 2 4 2" xfId="860"/>
    <cellStyle name="Standard 3 2 2 3 2 2 4 2 2" xfId="1896"/>
    <cellStyle name="Standard 3 2 2 3 2 2 4 2 2 2" xfId="3969"/>
    <cellStyle name="Standard 3 2 2 3 2 2 4 2 2 2 2" xfId="4781"/>
    <cellStyle name="Standard 3 2 2 3 2 2 4 2 2 2 2 2" xfId="13349"/>
    <cellStyle name="Standard 3 2 2 3 2 2 4 2 2 2 2 2 2" xfId="30190"/>
    <cellStyle name="Standard 3 2 2 3 2 2 4 2 2 2 2 3" xfId="21899"/>
    <cellStyle name="Standard 3 2 2 3 2 2 4 2 2 2 2 4" xfId="38481"/>
    <cellStyle name="Standard 3 2 2 3 2 2 4 2 2 2 2 5" xfId="47031"/>
    <cellStyle name="Standard 3 2 2 3 2 2 4 2 2 2 3" xfId="12539"/>
    <cellStyle name="Standard 3 2 2 3 2 2 4 2 2 2 3 2" xfId="29380"/>
    <cellStyle name="Standard 3 2 2 3 2 2 4 2 2 2 4" xfId="21089"/>
    <cellStyle name="Standard 3 2 2 3 2 2 4 2 2 2 5" xfId="37671"/>
    <cellStyle name="Standard 3 2 2 3 2 2 4 2 2 2 6" xfId="46221"/>
    <cellStyle name="Standard 3 2 2 3 2 2 4 2 2 3" xfId="4780"/>
    <cellStyle name="Standard 3 2 2 3 2 2 4 2 2 3 2" xfId="13348"/>
    <cellStyle name="Standard 3 2 2 3 2 2 4 2 2 3 2 2" xfId="30189"/>
    <cellStyle name="Standard 3 2 2 3 2 2 4 2 2 3 3" xfId="21898"/>
    <cellStyle name="Standard 3 2 2 3 2 2 4 2 2 3 4" xfId="38480"/>
    <cellStyle name="Standard 3 2 2 3 2 2 4 2 2 3 5" xfId="47030"/>
    <cellStyle name="Standard 3 2 2 3 2 2 4 2 2 4" xfId="10467"/>
    <cellStyle name="Standard 3 2 2 3 2 2 4 2 2 4 2" xfId="27308"/>
    <cellStyle name="Standard 3 2 2 3 2 2 4 2 2 5" xfId="19017"/>
    <cellStyle name="Standard 3 2 2 3 2 2 4 2 2 6" xfId="35599"/>
    <cellStyle name="Standard 3 2 2 3 2 2 4 2 2 7" xfId="44149"/>
    <cellStyle name="Standard 3 2 2 3 2 2 4 2 3" xfId="2933"/>
    <cellStyle name="Standard 3 2 2 3 2 2 4 2 3 2" xfId="4782"/>
    <cellStyle name="Standard 3 2 2 3 2 2 4 2 3 2 2" xfId="13350"/>
    <cellStyle name="Standard 3 2 2 3 2 2 4 2 3 2 2 2" xfId="30191"/>
    <cellStyle name="Standard 3 2 2 3 2 2 4 2 3 2 3" xfId="21900"/>
    <cellStyle name="Standard 3 2 2 3 2 2 4 2 3 2 4" xfId="38482"/>
    <cellStyle name="Standard 3 2 2 3 2 2 4 2 3 2 5" xfId="47032"/>
    <cellStyle name="Standard 3 2 2 3 2 2 4 2 3 3" xfId="11503"/>
    <cellStyle name="Standard 3 2 2 3 2 2 4 2 3 3 2" xfId="28344"/>
    <cellStyle name="Standard 3 2 2 3 2 2 4 2 3 4" xfId="20053"/>
    <cellStyle name="Standard 3 2 2 3 2 2 4 2 3 5" xfId="36635"/>
    <cellStyle name="Standard 3 2 2 3 2 2 4 2 3 6" xfId="45185"/>
    <cellStyle name="Standard 3 2 2 3 2 2 4 2 4" xfId="4779"/>
    <cellStyle name="Standard 3 2 2 3 2 2 4 2 4 2" xfId="13347"/>
    <cellStyle name="Standard 3 2 2 3 2 2 4 2 4 2 2" xfId="30188"/>
    <cellStyle name="Standard 3 2 2 3 2 2 4 2 4 3" xfId="21897"/>
    <cellStyle name="Standard 3 2 2 3 2 2 4 2 4 4" xfId="38479"/>
    <cellStyle name="Standard 3 2 2 3 2 2 4 2 4 5" xfId="47029"/>
    <cellStyle name="Standard 3 2 2 3 2 2 4 2 5" xfId="9431"/>
    <cellStyle name="Standard 3 2 2 3 2 2 4 2 5 2" xfId="26272"/>
    <cellStyle name="Standard 3 2 2 3 2 2 4 2 6" xfId="17981"/>
    <cellStyle name="Standard 3 2 2 3 2 2 4 2 7" xfId="34563"/>
    <cellStyle name="Standard 3 2 2 3 2 2 4 2 8" xfId="43113"/>
    <cellStyle name="Standard 3 2 2 3 2 2 4 3" xfId="1378"/>
    <cellStyle name="Standard 3 2 2 3 2 2 4 3 2" xfId="3451"/>
    <cellStyle name="Standard 3 2 2 3 2 2 4 3 2 2" xfId="4784"/>
    <cellStyle name="Standard 3 2 2 3 2 2 4 3 2 2 2" xfId="13352"/>
    <cellStyle name="Standard 3 2 2 3 2 2 4 3 2 2 2 2" xfId="30193"/>
    <cellStyle name="Standard 3 2 2 3 2 2 4 3 2 2 3" xfId="21902"/>
    <cellStyle name="Standard 3 2 2 3 2 2 4 3 2 2 4" xfId="38484"/>
    <cellStyle name="Standard 3 2 2 3 2 2 4 3 2 2 5" xfId="47034"/>
    <cellStyle name="Standard 3 2 2 3 2 2 4 3 2 3" xfId="12021"/>
    <cellStyle name="Standard 3 2 2 3 2 2 4 3 2 3 2" xfId="28862"/>
    <cellStyle name="Standard 3 2 2 3 2 2 4 3 2 4" xfId="20571"/>
    <cellStyle name="Standard 3 2 2 3 2 2 4 3 2 5" xfId="37153"/>
    <cellStyle name="Standard 3 2 2 3 2 2 4 3 2 6" xfId="45703"/>
    <cellStyle name="Standard 3 2 2 3 2 2 4 3 3" xfId="4783"/>
    <cellStyle name="Standard 3 2 2 3 2 2 4 3 3 2" xfId="13351"/>
    <cellStyle name="Standard 3 2 2 3 2 2 4 3 3 2 2" xfId="30192"/>
    <cellStyle name="Standard 3 2 2 3 2 2 4 3 3 3" xfId="21901"/>
    <cellStyle name="Standard 3 2 2 3 2 2 4 3 3 4" xfId="38483"/>
    <cellStyle name="Standard 3 2 2 3 2 2 4 3 3 5" xfId="47033"/>
    <cellStyle name="Standard 3 2 2 3 2 2 4 3 4" xfId="9949"/>
    <cellStyle name="Standard 3 2 2 3 2 2 4 3 4 2" xfId="26790"/>
    <cellStyle name="Standard 3 2 2 3 2 2 4 3 5" xfId="18499"/>
    <cellStyle name="Standard 3 2 2 3 2 2 4 3 6" xfId="35081"/>
    <cellStyle name="Standard 3 2 2 3 2 2 4 3 7" xfId="43631"/>
    <cellStyle name="Standard 3 2 2 3 2 2 4 4" xfId="2415"/>
    <cellStyle name="Standard 3 2 2 3 2 2 4 4 2" xfId="4785"/>
    <cellStyle name="Standard 3 2 2 3 2 2 4 4 2 2" xfId="13353"/>
    <cellStyle name="Standard 3 2 2 3 2 2 4 4 2 2 2" xfId="30194"/>
    <cellStyle name="Standard 3 2 2 3 2 2 4 4 2 3" xfId="21903"/>
    <cellStyle name="Standard 3 2 2 3 2 2 4 4 2 4" xfId="38485"/>
    <cellStyle name="Standard 3 2 2 3 2 2 4 4 2 5" xfId="47035"/>
    <cellStyle name="Standard 3 2 2 3 2 2 4 4 3" xfId="10985"/>
    <cellStyle name="Standard 3 2 2 3 2 2 4 4 3 2" xfId="27826"/>
    <cellStyle name="Standard 3 2 2 3 2 2 4 4 4" xfId="19535"/>
    <cellStyle name="Standard 3 2 2 3 2 2 4 4 5" xfId="36117"/>
    <cellStyle name="Standard 3 2 2 3 2 2 4 4 6" xfId="44667"/>
    <cellStyle name="Standard 3 2 2 3 2 2 4 5" xfId="4778"/>
    <cellStyle name="Standard 3 2 2 3 2 2 4 5 2" xfId="13346"/>
    <cellStyle name="Standard 3 2 2 3 2 2 4 5 2 2" xfId="30187"/>
    <cellStyle name="Standard 3 2 2 3 2 2 4 5 3" xfId="21896"/>
    <cellStyle name="Standard 3 2 2 3 2 2 4 5 4" xfId="38478"/>
    <cellStyle name="Standard 3 2 2 3 2 2 4 5 5" xfId="47028"/>
    <cellStyle name="Standard 3 2 2 3 2 2 4 6" xfId="8913"/>
    <cellStyle name="Standard 3 2 2 3 2 2 4 6 2" xfId="25755"/>
    <cellStyle name="Standard 3 2 2 3 2 2 4 7" xfId="17463"/>
    <cellStyle name="Standard 3 2 2 3 2 2 4 8" xfId="34045"/>
    <cellStyle name="Standard 3 2 2 3 2 2 4 9" xfId="42595"/>
    <cellStyle name="Standard 3 2 2 3 2 2 5" xfId="601"/>
    <cellStyle name="Standard 3 2 2 3 2 2 5 2" xfId="1637"/>
    <cellStyle name="Standard 3 2 2 3 2 2 5 2 2" xfId="3710"/>
    <cellStyle name="Standard 3 2 2 3 2 2 5 2 2 2" xfId="4788"/>
    <cellStyle name="Standard 3 2 2 3 2 2 5 2 2 2 2" xfId="13356"/>
    <cellStyle name="Standard 3 2 2 3 2 2 5 2 2 2 2 2" xfId="30197"/>
    <cellStyle name="Standard 3 2 2 3 2 2 5 2 2 2 3" xfId="21906"/>
    <cellStyle name="Standard 3 2 2 3 2 2 5 2 2 2 4" xfId="38488"/>
    <cellStyle name="Standard 3 2 2 3 2 2 5 2 2 2 5" xfId="47038"/>
    <cellStyle name="Standard 3 2 2 3 2 2 5 2 2 3" xfId="12280"/>
    <cellStyle name="Standard 3 2 2 3 2 2 5 2 2 3 2" xfId="29121"/>
    <cellStyle name="Standard 3 2 2 3 2 2 5 2 2 4" xfId="20830"/>
    <cellStyle name="Standard 3 2 2 3 2 2 5 2 2 5" xfId="37412"/>
    <cellStyle name="Standard 3 2 2 3 2 2 5 2 2 6" xfId="45962"/>
    <cellStyle name="Standard 3 2 2 3 2 2 5 2 3" xfId="4787"/>
    <cellStyle name="Standard 3 2 2 3 2 2 5 2 3 2" xfId="13355"/>
    <cellStyle name="Standard 3 2 2 3 2 2 5 2 3 2 2" xfId="30196"/>
    <cellStyle name="Standard 3 2 2 3 2 2 5 2 3 3" xfId="21905"/>
    <cellStyle name="Standard 3 2 2 3 2 2 5 2 3 4" xfId="38487"/>
    <cellStyle name="Standard 3 2 2 3 2 2 5 2 3 5" xfId="47037"/>
    <cellStyle name="Standard 3 2 2 3 2 2 5 2 4" xfId="10208"/>
    <cellStyle name="Standard 3 2 2 3 2 2 5 2 4 2" xfId="27049"/>
    <cellStyle name="Standard 3 2 2 3 2 2 5 2 5" xfId="18758"/>
    <cellStyle name="Standard 3 2 2 3 2 2 5 2 6" xfId="35340"/>
    <cellStyle name="Standard 3 2 2 3 2 2 5 2 7" xfId="43890"/>
    <cellStyle name="Standard 3 2 2 3 2 2 5 3" xfId="2674"/>
    <cellStyle name="Standard 3 2 2 3 2 2 5 3 2" xfId="4789"/>
    <cellStyle name="Standard 3 2 2 3 2 2 5 3 2 2" xfId="13357"/>
    <cellStyle name="Standard 3 2 2 3 2 2 5 3 2 2 2" xfId="30198"/>
    <cellStyle name="Standard 3 2 2 3 2 2 5 3 2 3" xfId="21907"/>
    <cellStyle name="Standard 3 2 2 3 2 2 5 3 2 4" xfId="38489"/>
    <cellStyle name="Standard 3 2 2 3 2 2 5 3 2 5" xfId="47039"/>
    <cellStyle name="Standard 3 2 2 3 2 2 5 3 3" xfId="11244"/>
    <cellStyle name="Standard 3 2 2 3 2 2 5 3 3 2" xfId="28085"/>
    <cellStyle name="Standard 3 2 2 3 2 2 5 3 4" xfId="19794"/>
    <cellStyle name="Standard 3 2 2 3 2 2 5 3 5" xfId="36376"/>
    <cellStyle name="Standard 3 2 2 3 2 2 5 3 6" xfId="44926"/>
    <cellStyle name="Standard 3 2 2 3 2 2 5 4" xfId="4786"/>
    <cellStyle name="Standard 3 2 2 3 2 2 5 4 2" xfId="13354"/>
    <cellStyle name="Standard 3 2 2 3 2 2 5 4 2 2" xfId="30195"/>
    <cellStyle name="Standard 3 2 2 3 2 2 5 4 3" xfId="21904"/>
    <cellStyle name="Standard 3 2 2 3 2 2 5 4 4" xfId="38486"/>
    <cellStyle name="Standard 3 2 2 3 2 2 5 4 5" xfId="47036"/>
    <cellStyle name="Standard 3 2 2 3 2 2 5 5" xfId="9172"/>
    <cellStyle name="Standard 3 2 2 3 2 2 5 5 2" xfId="26013"/>
    <cellStyle name="Standard 3 2 2 3 2 2 5 6" xfId="17722"/>
    <cellStyle name="Standard 3 2 2 3 2 2 5 7" xfId="34304"/>
    <cellStyle name="Standard 3 2 2 3 2 2 5 8" xfId="42854"/>
    <cellStyle name="Standard 3 2 2 3 2 2 6" xfId="1119"/>
    <cellStyle name="Standard 3 2 2 3 2 2 6 2" xfId="3192"/>
    <cellStyle name="Standard 3 2 2 3 2 2 6 2 2" xfId="4791"/>
    <cellStyle name="Standard 3 2 2 3 2 2 6 2 2 2" xfId="13359"/>
    <cellStyle name="Standard 3 2 2 3 2 2 6 2 2 2 2" xfId="30200"/>
    <cellStyle name="Standard 3 2 2 3 2 2 6 2 2 3" xfId="21909"/>
    <cellStyle name="Standard 3 2 2 3 2 2 6 2 2 4" xfId="38491"/>
    <cellStyle name="Standard 3 2 2 3 2 2 6 2 2 5" xfId="47041"/>
    <cellStyle name="Standard 3 2 2 3 2 2 6 2 3" xfId="11762"/>
    <cellStyle name="Standard 3 2 2 3 2 2 6 2 3 2" xfId="28603"/>
    <cellStyle name="Standard 3 2 2 3 2 2 6 2 4" xfId="20312"/>
    <cellStyle name="Standard 3 2 2 3 2 2 6 2 5" xfId="36894"/>
    <cellStyle name="Standard 3 2 2 3 2 2 6 2 6" xfId="45444"/>
    <cellStyle name="Standard 3 2 2 3 2 2 6 3" xfId="4790"/>
    <cellStyle name="Standard 3 2 2 3 2 2 6 3 2" xfId="13358"/>
    <cellStyle name="Standard 3 2 2 3 2 2 6 3 2 2" xfId="30199"/>
    <cellStyle name="Standard 3 2 2 3 2 2 6 3 3" xfId="21908"/>
    <cellStyle name="Standard 3 2 2 3 2 2 6 3 4" xfId="38490"/>
    <cellStyle name="Standard 3 2 2 3 2 2 6 3 5" xfId="47040"/>
    <cellStyle name="Standard 3 2 2 3 2 2 6 4" xfId="9690"/>
    <cellStyle name="Standard 3 2 2 3 2 2 6 4 2" xfId="26531"/>
    <cellStyle name="Standard 3 2 2 3 2 2 6 5" xfId="18240"/>
    <cellStyle name="Standard 3 2 2 3 2 2 6 6" xfId="34822"/>
    <cellStyle name="Standard 3 2 2 3 2 2 6 7" xfId="43372"/>
    <cellStyle name="Standard 3 2 2 3 2 2 7" xfId="2156"/>
    <cellStyle name="Standard 3 2 2 3 2 2 7 2" xfId="4792"/>
    <cellStyle name="Standard 3 2 2 3 2 2 7 2 2" xfId="13360"/>
    <cellStyle name="Standard 3 2 2 3 2 2 7 2 2 2" xfId="30201"/>
    <cellStyle name="Standard 3 2 2 3 2 2 7 2 3" xfId="21910"/>
    <cellStyle name="Standard 3 2 2 3 2 2 7 2 4" xfId="38492"/>
    <cellStyle name="Standard 3 2 2 3 2 2 7 2 5" xfId="47042"/>
    <cellStyle name="Standard 3 2 2 3 2 2 7 3" xfId="10726"/>
    <cellStyle name="Standard 3 2 2 3 2 2 7 3 2" xfId="27567"/>
    <cellStyle name="Standard 3 2 2 3 2 2 7 4" xfId="19276"/>
    <cellStyle name="Standard 3 2 2 3 2 2 7 5" xfId="35858"/>
    <cellStyle name="Standard 3 2 2 3 2 2 7 6" xfId="44408"/>
    <cellStyle name="Standard 3 2 2 3 2 2 8" xfId="4729"/>
    <cellStyle name="Standard 3 2 2 3 2 2 8 2" xfId="13297"/>
    <cellStyle name="Standard 3 2 2 3 2 2 8 2 2" xfId="30138"/>
    <cellStyle name="Standard 3 2 2 3 2 2 8 3" xfId="21847"/>
    <cellStyle name="Standard 3 2 2 3 2 2 8 4" xfId="38429"/>
    <cellStyle name="Standard 3 2 2 3 2 2 8 5" xfId="46979"/>
    <cellStyle name="Standard 3 2 2 3 2 2 9" xfId="8394"/>
    <cellStyle name="Standard 3 2 2 3 2 2 9 2" xfId="16945"/>
    <cellStyle name="Standard 3 2 2 3 2 2 9 3" xfId="25495"/>
    <cellStyle name="Standard 3 2 2 3 2 2 9 4" xfId="42077"/>
    <cellStyle name="Standard 3 2 2 3 2 2 9 5" xfId="50627"/>
    <cellStyle name="Standard 3 2 2 3 2 3" xfId="109"/>
    <cellStyle name="Standard 3 2 2 3 2 3 10" xfId="17236"/>
    <cellStyle name="Standard 3 2 2 3 2 3 11" xfId="33818"/>
    <cellStyle name="Standard 3 2 2 3 2 3 12" xfId="42368"/>
    <cellStyle name="Standard 3 2 2 3 2 3 2" xfId="238"/>
    <cellStyle name="Standard 3 2 2 3 2 3 2 10" xfId="33946"/>
    <cellStyle name="Standard 3 2 2 3 2 3 2 11" xfId="42496"/>
    <cellStyle name="Standard 3 2 2 3 2 3 2 2" xfId="502"/>
    <cellStyle name="Standard 3 2 2 3 2 3 2 2 2" xfId="1020"/>
    <cellStyle name="Standard 3 2 2 3 2 3 2 2 2 2" xfId="2056"/>
    <cellStyle name="Standard 3 2 2 3 2 3 2 2 2 2 2" xfId="4129"/>
    <cellStyle name="Standard 3 2 2 3 2 3 2 2 2 2 2 2" xfId="4798"/>
    <cellStyle name="Standard 3 2 2 3 2 3 2 2 2 2 2 2 2" xfId="13366"/>
    <cellStyle name="Standard 3 2 2 3 2 3 2 2 2 2 2 2 2 2" xfId="30207"/>
    <cellStyle name="Standard 3 2 2 3 2 3 2 2 2 2 2 2 3" xfId="21916"/>
    <cellStyle name="Standard 3 2 2 3 2 3 2 2 2 2 2 2 4" xfId="38498"/>
    <cellStyle name="Standard 3 2 2 3 2 3 2 2 2 2 2 2 5" xfId="47048"/>
    <cellStyle name="Standard 3 2 2 3 2 3 2 2 2 2 2 3" xfId="12699"/>
    <cellStyle name="Standard 3 2 2 3 2 3 2 2 2 2 2 3 2" xfId="29540"/>
    <cellStyle name="Standard 3 2 2 3 2 3 2 2 2 2 2 4" xfId="21249"/>
    <cellStyle name="Standard 3 2 2 3 2 3 2 2 2 2 2 5" xfId="37831"/>
    <cellStyle name="Standard 3 2 2 3 2 3 2 2 2 2 2 6" xfId="46381"/>
    <cellStyle name="Standard 3 2 2 3 2 3 2 2 2 2 3" xfId="4797"/>
    <cellStyle name="Standard 3 2 2 3 2 3 2 2 2 2 3 2" xfId="13365"/>
    <cellStyle name="Standard 3 2 2 3 2 3 2 2 2 2 3 2 2" xfId="30206"/>
    <cellStyle name="Standard 3 2 2 3 2 3 2 2 2 2 3 3" xfId="21915"/>
    <cellStyle name="Standard 3 2 2 3 2 3 2 2 2 2 3 4" xfId="38497"/>
    <cellStyle name="Standard 3 2 2 3 2 3 2 2 2 2 3 5" xfId="47047"/>
    <cellStyle name="Standard 3 2 2 3 2 3 2 2 2 2 4" xfId="10627"/>
    <cellStyle name="Standard 3 2 2 3 2 3 2 2 2 2 4 2" xfId="27468"/>
    <cellStyle name="Standard 3 2 2 3 2 3 2 2 2 2 5" xfId="19177"/>
    <cellStyle name="Standard 3 2 2 3 2 3 2 2 2 2 6" xfId="35759"/>
    <cellStyle name="Standard 3 2 2 3 2 3 2 2 2 2 7" xfId="44309"/>
    <cellStyle name="Standard 3 2 2 3 2 3 2 2 2 3" xfId="3093"/>
    <cellStyle name="Standard 3 2 2 3 2 3 2 2 2 3 2" xfId="4799"/>
    <cellStyle name="Standard 3 2 2 3 2 3 2 2 2 3 2 2" xfId="13367"/>
    <cellStyle name="Standard 3 2 2 3 2 3 2 2 2 3 2 2 2" xfId="30208"/>
    <cellStyle name="Standard 3 2 2 3 2 3 2 2 2 3 2 3" xfId="21917"/>
    <cellStyle name="Standard 3 2 2 3 2 3 2 2 2 3 2 4" xfId="38499"/>
    <cellStyle name="Standard 3 2 2 3 2 3 2 2 2 3 2 5" xfId="47049"/>
    <cellStyle name="Standard 3 2 2 3 2 3 2 2 2 3 3" xfId="11663"/>
    <cellStyle name="Standard 3 2 2 3 2 3 2 2 2 3 3 2" xfId="28504"/>
    <cellStyle name="Standard 3 2 2 3 2 3 2 2 2 3 4" xfId="20213"/>
    <cellStyle name="Standard 3 2 2 3 2 3 2 2 2 3 5" xfId="36795"/>
    <cellStyle name="Standard 3 2 2 3 2 3 2 2 2 3 6" xfId="45345"/>
    <cellStyle name="Standard 3 2 2 3 2 3 2 2 2 4" xfId="4796"/>
    <cellStyle name="Standard 3 2 2 3 2 3 2 2 2 4 2" xfId="13364"/>
    <cellStyle name="Standard 3 2 2 3 2 3 2 2 2 4 2 2" xfId="30205"/>
    <cellStyle name="Standard 3 2 2 3 2 3 2 2 2 4 3" xfId="21914"/>
    <cellStyle name="Standard 3 2 2 3 2 3 2 2 2 4 4" xfId="38496"/>
    <cellStyle name="Standard 3 2 2 3 2 3 2 2 2 4 5" xfId="47046"/>
    <cellStyle name="Standard 3 2 2 3 2 3 2 2 2 5" xfId="9591"/>
    <cellStyle name="Standard 3 2 2 3 2 3 2 2 2 5 2" xfId="26432"/>
    <cellStyle name="Standard 3 2 2 3 2 3 2 2 2 6" xfId="18141"/>
    <cellStyle name="Standard 3 2 2 3 2 3 2 2 2 7" xfId="34723"/>
    <cellStyle name="Standard 3 2 2 3 2 3 2 2 2 8" xfId="43273"/>
    <cellStyle name="Standard 3 2 2 3 2 3 2 2 3" xfId="1538"/>
    <cellStyle name="Standard 3 2 2 3 2 3 2 2 3 2" xfId="3611"/>
    <cellStyle name="Standard 3 2 2 3 2 3 2 2 3 2 2" xfId="4801"/>
    <cellStyle name="Standard 3 2 2 3 2 3 2 2 3 2 2 2" xfId="13369"/>
    <cellStyle name="Standard 3 2 2 3 2 3 2 2 3 2 2 2 2" xfId="30210"/>
    <cellStyle name="Standard 3 2 2 3 2 3 2 2 3 2 2 3" xfId="21919"/>
    <cellStyle name="Standard 3 2 2 3 2 3 2 2 3 2 2 4" xfId="38501"/>
    <cellStyle name="Standard 3 2 2 3 2 3 2 2 3 2 2 5" xfId="47051"/>
    <cellStyle name="Standard 3 2 2 3 2 3 2 2 3 2 3" xfId="12181"/>
    <cellStyle name="Standard 3 2 2 3 2 3 2 2 3 2 3 2" xfId="29022"/>
    <cellStyle name="Standard 3 2 2 3 2 3 2 2 3 2 4" xfId="20731"/>
    <cellStyle name="Standard 3 2 2 3 2 3 2 2 3 2 5" xfId="37313"/>
    <cellStyle name="Standard 3 2 2 3 2 3 2 2 3 2 6" xfId="45863"/>
    <cellStyle name="Standard 3 2 2 3 2 3 2 2 3 3" xfId="4800"/>
    <cellStyle name="Standard 3 2 2 3 2 3 2 2 3 3 2" xfId="13368"/>
    <cellStyle name="Standard 3 2 2 3 2 3 2 2 3 3 2 2" xfId="30209"/>
    <cellStyle name="Standard 3 2 2 3 2 3 2 2 3 3 3" xfId="21918"/>
    <cellStyle name="Standard 3 2 2 3 2 3 2 2 3 3 4" xfId="38500"/>
    <cellStyle name="Standard 3 2 2 3 2 3 2 2 3 3 5" xfId="47050"/>
    <cellStyle name="Standard 3 2 2 3 2 3 2 2 3 4" xfId="10109"/>
    <cellStyle name="Standard 3 2 2 3 2 3 2 2 3 4 2" xfId="26950"/>
    <cellStyle name="Standard 3 2 2 3 2 3 2 2 3 5" xfId="18659"/>
    <cellStyle name="Standard 3 2 2 3 2 3 2 2 3 6" xfId="35241"/>
    <cellStyle name="Standard 3 2 2 3 2 3 2 2 3 7" xfId="43791"/>
    <cellStyle name="Standard 3 2 2 3 2 3 2 2 4" xfId="2575"/>
    <cellStyle name="Standard 3 2 2 3 2 3 2 2 4 2" xfId="4802"/>
    <cellStyle name="Standard 3 2 2 3 2 3 2 2 4 2 2" xfId="13370"/>
    <cellStyle name="Standard 3 2 2 3 2 3 2 2 4 2 2 2" xfId="30211"/>
    <cellStyle name="Standard 3 2 2 3 2 3 2 2 4 2 3" xfId="21920"/>
    <cellStyle name="Standard 3 2 2 3 2 3 2 2 4 2 4" xfId="38502"/>
    <cellStyle name="Standard 3 2 2 3 2 3 2 2 4 2 5" xfId="47052"/>
    <cellStyle name="Standard 3 2 2 3 2 3 2 2 4 3" xfId="11145"/>
    <cellStyle name="Standard 3 2 2 3 2 3 2 2 4 3 2" xfId="27986"/>
    <cellStyle name="Standard 3 2 2 3 2 3 2 2 4 4" xfId="19695"/>
    <cellStyle name="Standard 3 2 2 3 2 3 2 2 4 5" xfId="36277"/>
    <cellStyle name="Standard 3 2 2 3 2 3 2 2 4 6" xfId="44827"/>
    <cellStyle name="Standard 3 2 2 3 2 3 2 2 5" xfId="4795"/>
    <cellStyle name="Standard 3 2 2 3 2 3 2 2 5 2" xfId="13363"/>
    <cellStyle name="Standard 3 2 2 3 2 3 2 2 5 2 2" xfId="30204"/>
    <cellStyle name="Standard 3 2 2 3 2 3 2 2 5 3" xfId="21913"/>
    <cellStyle name="Standard 3 2 2 3 2 3 2 2 5 4" xfId="38495"/>
    <cellStyle name="Standard 3 2 2 3 2 3 2 2 5 5" xfId="47045"/>
    <cellStyle name="Standard 3 2 2 3 2 3 2 2 6" xfId="9073"/>
    <cellStyle name="Standard 3 2 2 3 2 3 2 2 6 2" xfId="25915"/>
    <cellStyle name="Standard 3 2 2 3 2 3 2 2 7" xfId="17623"/>
    <cellStyle name="Standard 3 2 2 3 2 3 2 2 8" xfId="34205"/>
    <cellStyle name="Standard 3 2 2 3 2 3 2 2 9" xfId="42755"/>
    <cellStyle name="Standard 3 2 2 3 2 3 2 3" xfId="761"/>
    <cellStyle name="Standard 3 2 2 3 2 3 2 3 2" xfId="1797"/>
    <cellStyle name="Standard 3 2 2 3 2 3 2 3 2 2" xfId="3870"/>
    <cellStyle name="Standard 3 2 2 3 2 3 2 3 2 2 2" xfId="4805"/>
    <cellStyle name="Standard 3 2 2 3 2 3 2 3 2 2 2 2" xfId="13373"/>
    <cellStyle name="Standard 3 2 2 3 2 3 2 3 2 2 2 2 2" xfId="30214"/>
    <cellStyle name="Standard 3 2 2 3 2 3 2 3 2 2 2 3" xfId="21923"/>
    <cellStyle name="Standard 3 2 2 3 2 3 2 3 2 2 2 4" xfId="38505"/>
    <cellStyle name="Standard 3 2 2 3 2 3 2 3 2 2 2 5" xfId="47055"/>
    <cellStyle name="Standard 3 2 2 3 2 3 2 3 2 2 3" xfId="12440"/>
    <cellStyle name="Standard 3 2 2 3 2 3 2 3 2 2 3 2" xfId="29281"/>
    <cellStyle name="Standard 3 2 2 3 2 3 2 3 2 2 4" xfId="20990"/>
    <cellStyle name="Standard 3 2 2 3 2 3 2 3 2 2 5" xfId="37572"/>
    <cellStyle name="Standard 3 2 2 3 2 3 2 3 2 2 6" xfId="46122"/>
    <cellStyle name="Standard 3 2 2 3 2 3 2 3 2 3" xfId="4804"/>
    <cellStyle name="Standard 3 2 2 3 2 3 2 3 2 3 2" xfId="13372"/>
    <cellStyle name="Standard 3 2 2 3 2 3 2 3 2 3 2 2" xfId="30213"/>
    <cellStyle name="Standard 3 2 2 3 2 3 2 3 2 3 3" xfId="21922"/>
    <cellStyle name="Standard 3 2 2 3 2 3 2 3 2 3 4" xfId="38504"/>
    <cellStyle name="Standard 3 2 2 3 2 3 2 3 2 3 5" xfId="47054"/>
    <cellStyle name="Standard 3 2 2 3 2 3 2 3 2 4" xfId="10368"/>
    <cellStyle name="Standard 3 2 2 3 2 3 2 3 2 4 2" xfId="27209"/>
    <cellStyle name="Standard 3 2 2 3 2 3 2 3 2 5" xfId="18918"/>
    <cellStyle name="Standard 3 2 2 3 2 3 2 3 2 6" xfId="35500"/>
    <cellStyle name="Standard 3 2 2 3 2 3 2 3 2 7" xfId="44050"/>
    <cellStyle name="Standard 3 2 2 3 2 3 2 3 3" xfId="2834"/>
    <cellStyle name="Standard 3 2 2 3 2 3 2 3 3 2" xfId="4806"/>
    <cellStyle name="Standard 3 2 2 3 2 3 2 3 3 2 2" xfId="13374"/>
    <cellStyle name="Standard 3 2 2 3 2 3 2 3 3 2 2 2" xfId="30215"/>
    <cellStyle name="Standard 3 2 2 3 2 3 2 3 3 2 3" xfId="21924"/>
    <cellStyle name="Standard 3 2 2 3 2 3 2 3 3 2 4" xfId="38506"/>
    <cellStyle name="Standard 3 2 2 3 2 3 2 3 3 2 5" xfId="47056"/>
    <cellStyle name="Standard 3 2 2 3 2 3 2 3 3 3" xfId="11404"/>
    <cellStyle name="Standard 3 2 2 3 2 3 2 3 3 3 2" xfId="28245"/>
    <cellStyle name="Standard 3 2 2 3 2 3 2 3 3 4" xfId="19954"/>
    <cellStyle name="Standard 3 2 2 3 2 3 2 3 3 5" xfId="36536"/>
    <cellStyle name="Standard 3 2 2 3 2 3 2 3 3 6" xfId="45086"/>
    <cellStyle name="Standard 3 2 2 3 2 3 2 3 4" xfId="4803"/>
    <cellStyle name="Standard 3 2 2 3 2 3 2 3 4 2" xfId="13371"/>
    <cellStyle name="Standard 3 2 2 3 2 3 2 3 4 2 2" xfId="30212"/>
    <cellStyle name="Standard 3 2 2 3 2 3 2 3 4 3" xfId="21921"/>
    <cellStyle name="Standard 3 2 2 3 2 3 2 3 4 4" xfId="38503"/>
    <cellStyle name="Standard 3 2 2 3 2 3 2 3 4 5" xfId="47053"/>
    <cellStyle name="Standard 3 2 2 3 2 3 2 3 5" xfId="9332"/>
    <cellStyle name="Standard 3 2 2 3 2 3 2 3 5 2" xfId="26173"/>
    <cellStyle name="Standard 3 2 2 3 2 3 2 3 6" xfId="17882"/>
    <cellStyle name="Standard 3 2 2 3 2 3 2 3 7" xfId="34464"/>
    <cellStyle name="Standard 3 2 2 3 2 3 2 3 8" xfId="43014"/>
    <cellStyle name="Standard 3 2 2 3 2 3 2 4" xfId="1279"/>
    <cellStyle name="Standard 3 2 2 3 2 3 2 4 2" xfId="3352"/>
    <cellStyle name="Standard 3 2 2 3 2 3 2 4 2 2" xfId="4808"/>
    <cellStyle name="Standard 3 2 2 3 2 3 2 4 2 2 2" xfId="13376"/>
    <cellStyle name="Standard 3 2 2 3 2 3 2 4 2 2 2 2" xfId="30217"/>
    <cellStyle name="Standard 3 2 2 3 2 3 2 4 2 2 3" xfId="21926"/>
    <cellStyle name="Standard 3 2 2 3 2 3 2 4 2 2 4" xfId="38508"/>
    <cellStyle name="Standard 3 2 2 3 2 3 2 4 2 2 5" xfId="47058"/>
    <cellStyle name="Standard 3 2 2 3 2 3 2 4 2 3" xfId="11922"/>
    <cellStyle name="Standard 3 2 2 3 2 3 2 4 2 3 2" xfId="28763"/>
    <cellStyle name="Standard 3 2 2 3 2 3 2 4 2 4" xfId="20472"/>
    <cellStyle name="Standard 3 2 2 3 2 3 2 4 2 5" xfId="37054"/>
    <cellStyle name="Standard 3 2 2 3 2 3 2 4 2 6" xfId="45604"/>
    <cellStyle name="Standard 3 2 2 3 2 3 2 4 3" xfId="4807"/>
    <cellStyle name="Standard 3 2 2 3 2 3 2 4 3 2" xfId="13375"/>
    <cellStyle name="Standard 3 2 2 3 2 3 2 4 3 2 2" xfId="30216"/>
    <cellStyle name="Standard 3 2 2 3 2 3 2 4 3 3" xfId="21925"/>
    <cellStyle name="Standard 3 2 2 3 2 3 2 4 3 4" xfId="38507"/>
    <cellStyle name="Standard 3 2 2 3 2 3 2 4 3 5" xfId="47057"/>
    <cellStyle name="Standard 3 2 2 3 2 3 2 4 4" xfId="9850"/>
    <cellStyle name="Standard 3 2 2 3 2 3 2 4 4 2" xfId="26691"/>
    <cellStyle name="Standard 3 2 2 3 2 3 2 4 5" xfId="18400"/>
    <cellStyle name="Standard 3 2 2 3 2 3 2 4 6" xfId="34982"/>
    <cellStyle name="Standard 3 2 2 3 2 3 2 4 7" xfId="43532"/>
    <cellStyle name="Standard 3 2 2 3 2 3 2 5" xfId="2316"/>
    <cellStyle name="Standard 3 2 2 3 2 3 2 5 2" xfId="4809"/>
    <cellStyle name="Standard 3 2 2 3 2 3 2 5 2 2" xfId="13377"/>
    <cellStyle name="Standard 3 2 2 3 2 3 2 5 2 2 2" xfId="30218"/>
    <cellStyle name="Standard 3 2 2 3 2 3 2 5 2 3" xfId="21927"/>
    <cellStyle name="Standard 3 2 2 3 2 3 2 5 2 4" xfId="38509"/>
    <cellStyle name="Standard 3 2 2 3 2 3 2 5 2 5" xfId="47059"/>
    <cellStyle name="Standard 3 2 2 3 2 3 2 5 3" xfId="10886"/>
    <cellStyle name="Standard 3 2 2 3 2 3 2 5 3 2" xfId="27727"/>
    <cellStyle name="Standard 3 2 2 3 2 3 2 5 4" xfId="19436"/>
    <cellStyle name="Standard 3 2 2 3 2 3 2 5 5" xfId="36018"/>
    <cellStyle name="Standard 3 2 2 3 2 3 2 5 6" xfId="44568"/>
    <cellStyle name="Standard 3 2 2 3 2 3 2 6" xfId="4794"/>
    <cellStyle name="Standard 3 2 2 3 2 3 2 6 2" xfId="13362"/>
    <cellStyle name="Standard 3 2 2 3 2 3 2 6 2 2" xfId="30203"/>
    <cellStyle name="Standard 3 2 2 3 2 3 2 6 3" xfId="21912"/>
    <cellStyle name="Standard 3 2 2 3 2 3 2 6 4" xfId="38494"/>
    <cellStyle name="Standard 3 2 2 3 2 3 2 6 5" xfId="47044"/>
    <cellStyle name="Standard 3 2 2 3 2 3 2 7" xfId="8554"/>
    <cellStyle name="Standard 3 2 2 3 2 3 2 7 2" xfId="17105"/>
    <cellStyle name="Standard 3 2 2 3 2 3 2 7 3" xfId="25655"/>
    <cellStyle name="Standard 3 2 2 3 2 3 2 7 4" xfId="42237"/>
    <cellStyle name="Standard 3 2 2 3 2 3 2 7 5" xfId="50787"/>
    <cellStyle name="Standard 3 2 2 3 2 3 2 8" xfId="8814"/>
    <cellStyle name="Standard 3 2 2 3 2 3 2 9" xfId="17364"/>
    <cellStyle name="Standard 3 2 2 3 2 3 3" xfId="374"/>
    <cellStyle name="Standard 3 2 2 3 2 3 3 2" xfId="892"/>
    <cellStyle name="Standard 3 2 2 3 2 3 3 2 2" xfId="1928"/>
    <cellStyle name="Standard 3 2 2 3 2 3 3 2 2 2" xfId="4001"/>
    <cellStyle name="Standard 3 2 2 3 2 3 3 2 2 2 2" xfId="4813"/>
    <cellStyle name="Standard 3 2 2 3 2 3 3 2 2 2 2 2" xfId="13381"/>
    <cellStyle name="Standard 3 2 2 3 2 3 3 2 2 2 2 2 2" xfId="30222"/>
    <cellStyle name="Standard 3 2 2 3 2 3 3 2 2 2 2 3" xfId="21931"/>
    <cellStyle name="Standard 3 2 2 3 2 3 3 2 2 2 2 4" xfId="38513"/>
    <cellStyle name="Standard 3 2 2 3 2 3 3 2 2 2 2 5" xfId="47063"/>
    <cellStyle name="Standard 3 2 2 3 2 3 3 2 2 2 3" xfId="12571"/>
    <cellStyle name="Standard 3 2 2 3 2 3 3 2 2 2 3 2" xfId="29412"/>
    <cellStyle name="Standard 3 2 2 3 2 3 3 2 2 2 4" xfId="21121"/>
    <cellStyle name="Standard 3 2 2 3 2 3 3 2 2 2 5" xfId="37703"/>
    <cellStyle name="Standard 3 2 2 3 2 3 3 2 2 2 6" xfId="46253"/>
    <cellStyle name="Standard 3 2 2 3 2 3 3 2 2 3" xfId="4812"/>
    <cellStyle name="Standard 3 2 2 3 2 3 3 2 2 3 2" xfId="13380"/>
    <cellStyle name="Standard 3 2 2 3 2 3 3 2 2 3 2 2" xfId="30221"/>
    <cellStyle name="Standard 3 2 2 3 2 3 3 2 2 3 3" xfId="21930"/>
    <cellStyle name="Standard 3 2 2 3 2 3 3 2 2 3 4" xfId="38512"/>
    <cellStyle name="Standard 3 2 2 3 2 3 3 2 2 3 5" xfId="47062"/>
    <cellStyle name="Standard 3 2 2 3 2 3 3 2 2 4" xfId="10499"/>
    <cellStyle name="Standard 3 2 2 3 2 3 3 2 2 4 2" xfId="27340"/>
    <cellStyle name="Standard 3 2 2 3 2 3 3 2 2 5" xfId="19049"/>
    <cellStyle name="Standard 3 2 2 3 2 3 3 2 2 6" xfId="35631"/>
    <cellStyle name="Standard 3 2 2 3 2 3 3 2 2 7" xfId="44181"/>
    <cellStyle name="Standard 3 2 2 3 2 3 3 2 3" xfId="2965"/>
    <cellStyle name="Standard 3 2 2 3 2 3 3 2 3 2" xfId="4814"/>
    <cellStyle name="Standard 3 2 2 3 2 3 3 2 3 2 2" xfId="13382"/>
    <cellStyle name="Standard 3 2 2 3 2 3 3 2 3 2 2 2" xfId="30223"/>
    <cellStyle name="Standard 3 2 2 3 2 3 3 2 3 2 3" xfId="21932"/>
    <cellStyle name="Standard 3 2 2 3 2 3 3 2 3 2 4" xfId="38514"/>
    <cellStyle name="Standard 3 2 2 3 2 3 3 2 3 2 5" xfId="47064"/>
    <cellStyle name="Standard 3 2 2 3 2 3 3 2 3 3" xfId="11535"/>
    <cellStyle name="Standard 3 2 2 3 2 3 3 2 3 3 2" xfId="28376"/>
    <cellStyle name="Standard 3 2 2 3 2 3 3 2 3 4" xfId="20085"/>
    <cellStyle name="Standard 3 2 2 3 2 3 3 2 3 5" xfId="36667"/>
    <cellStyle name="Standard 3 2 2 3 2 3 3 2 3 6" xfId="45217"/>
    <cellStyle name="Standard 3 2 2 3 2 3 3 2 4" xfId="4811"/>
    <cellStyle name="Standard 3 2 2 3 2 3 3 2 4 2" xfId="13379"/>
    <cellStyle name="Standard 3 2 2 3 2 3 3 2 4 2 2" xfId="30220"/>
    <cellStyle name="Standard 3 2 2 3 2 3 3 2 4 3" xfId="21929"/>
    <cellStyle name="Standard 3 2 2 3 2 3 3 2 4 4" xfId="38511"/>
    <cellStyle name="Standard 3 2 2 3 2 3 3 2 4 5" xfId="47061"/>
    <cellStyle name="Standard 3 2 2 3 2 3 3 2 5" xfId="9463"/>
    <cellStyle name="Standard 3 2 2 3 2 3 3 2 5 2" xfId="26304"/>
    <cellStyle name="Standard 3 2 2 3 2 3 3 2 6" xfId="18013"/>
    <cellStyle name="Standard 3 2 2 3 2 3 3 2 7" xfId="34595"/>
    <cellStyle name="Standard 3 2 2 3 2 3 3 2 8" xfId="43145"/>
    <cellStyle name="Standard 3 2 2 3 2 3 3 3" xfId="1410"/>
    <cellStyle name="Standard 3 2 2 3 2 3 3 3 2" xfId="3483"/>
    <cellStyle name="Standard 3 2 2 3 2 3 3 3 2 2" xfId="4816"/>
    <cellStyle name="Standard 3 2 2 3 2 3 3 3 2 2 2" xfId="13384"/>
    <cellStyle name="Standard 3 2 2 3 2 3 3 3 2 2 2 2" xfId="30225"/>
    <cellStyle name="Standard 3 2 2 3 2 3 3 3 2 2 3" xfId="21934"/>
    <cellStyle name="Standard 3 2 2 3 2 3 3 3 2 2 4" xfId="38516"/>
    <cellStyle name="Standard 3 2 2 3 2 3 3 3 2 2 5" xfId="47066"/>
    <cellStyle name="Standard 3 2 2 3 2 3 3 3 2 3" xfId="12053"/>
    <cellStyle name="Standard 3 2 2 3 2 3 3 3 2 3 2" xfId="28894"/>
    <cellStyle name="Standard 3 2 2 3 2 3 3 3 2 4" xfId="20603"/>
    <cellStyle name="Standard 3 2 2 3 2 3 3 3 2 5" xfId="37185"/>
    <cellStyle name="Standard 3 2 2 3 2 3 3 3 2 6" xfId="45735"/>
    <cellStyle name="Standard 3 2 2 3 2 3 3 3 3" xfId="4815"/>
    <cellStyle name="Standard 3 2 2 3 2 3 3 3 3 2" xfId="13383"/>
    <cellStyle name="Standard 3 2 2 3 2 3 3 3 3 2 2" xfId="30224"/>
    <cellStyle name="Standard 3 2 2 3 2 3 3 3 3 3" xfId="21933"/>
    <cellStyle name="Standard 3 2 2 3 2 3 3 3 3 4" xfId="38515"/>
    <cellStyle name="Standard 3 2 2 3 2 3 3 3 3 5" xfId="47065"/>
    <cellStyle name="Standard 3 2 2 3 2 3 3 3 4" xfId="9981"/>
    <cellStyle name="Standard 3 2 2 3 2 3 3 3 4 2" xfId="26822"/>
    <cellStyle name="Standard 3 2 2 3 2 3 3 3 5" xfId="18531"/>
    <cellStyle name="Standard 3 2 2 3 2 3 3 3 6" xfId="35113"/>
    <cellStyle name="Standard 3 2 2 3 2 3 3 3 7" xfId="43663"/>
    <cellStyle name="Standard 3 2 2 3 2 3 3 4" xfId="2447"/>
    <cellStyle name="Standard 3 2 2 3 2 3 3 4 2" xfId="4817"/>
    <cellStyle name="Standard 3 2 2 3 2 3 3 4 2 2" xfId="13385"/>
    <cellStyle name="Standard 3 2 2 3 2 3 3 4 2 2 2" xfId="30226"/>
    <cellStyle name="Standard 3 2 2 3 2 3 3 4 2 3" xfId="21935"/>
    <cellStyle name="Standard 3 2 2 3 2 3 3 4 2 4" xfId="38517"/>
    <cellStyle name="Standard 3 2 2 3 2 3 3 4 2 5" xfId="47067"/>
    <cellStyle name="Standard 3 2 2 3 2 3 3 4 3" xfId="11017"/>
    <cellStyle name="Standard 3 2 2 3 2 3 3 4 3 2" xfId="27858"/>
    <cellStyle name="Standard 3 2 2 3 2 3 3 4 4" xfId="19567"/>
    <cellStyle name="Standard 3 2 2 3 2 3 3 4 5" xfId="36149"/>
    <cellStyle name="Standard 3 2 2 3 2 3 3 4 6" xfId="44699"/>
    <cellStyle name="Standard 3 2 2 3 2 3 3 5" xfId="4810"/>
    <cellStyle name="Standard 3 2 2 3 2 3 3 5 2" xfId="13378"/>
    <cellStyle name="Standard 3 2 2 3 2 3 3 5 2 2" xfId="30219"/>
    <cellStyle name="Standard 3 2 2 3 2 3 3 5 3" xfId="21928"/>
    <cellStyle name="Standard 3 2 2 3 2 3 3 5 4" xfId="38510"/>
    <cellStyle name="Standard 3 2 2 3 2 3 3 5 5" xfId="47060"/>
    <cellStyle name="Standard 3 2 2 3 2 3 3 6" xfId="8945"/>
    <cellStyle name="Standard 3 2 2 3 2 3 3 6 2" xfId="25787"/>
    <cellStyle name="Standard 3 2 2 3 2 3 3 7" xfId="17495"/>
    <cellStyle name="Standard 3 2 2 3 2 3 3 8" xfId="34077"/>
    <cellStyle name="Standard 3 2 2 3 2 3 3 9" xfId="42627"/>
    <cellStyle name="Standard 3 2 2 3 2 3 4" xfId="633"/>
    <cellStyle name="Standard 3 2 2 3 2 3 4 2" xfId="1669"/>
    <cellStyle name="Standard 3 2 2 3 2 3 4 2 2" xfId="3742"/>
    <cellStyle name="Standard 3 2 2 3 2 3 4 2 2 2" xfId="4820"/>
    <cellStyle name="Standard 3 2 2 3 2 3 4 2 2 2 2" xfId="13388"/>
    <cellStyle name="Standard 3 2 2 3 2 3 4 2 2 2 2 2" xfId="30229"/>
    <cellStyle name="Standard 3 2 2 3 2 3 4 2 2 2 3" xfId="21938"/>
    <cellStyle name="Standard 3 2 2 3 2 3 4 2 2 2 4" xfId="38520"/>
    <cellStyle name="Standard 3 2 2 3 2 3 4 2 2 2 5" xfId="47070"/>
    <cellStyle name="Standard 3 2 2 3 2 3 4 2 2 3" xfId="12312"/>
    <cellStyle name="Standard 3 2 2 3 2 3 4 2 2 3 2" xfId="29153"/>
    <cellStyle name="Standard 3 2 2 3 2 3 4 2 2 4" xfId="20862"/>
    <cellStyle name="Standard 3 2 2 3 2 3 4 2 2 5" xfId="37444"/>
    <cellStyle name="Standard 3 2 2 3 2 3 4 2 2 6" xfId="45994"/>
    <cellStyle name="Standard 3 2 2 3 2 3 4 2 3" xfId="4819"/>
    <cellStyle name="Standard 3 2 2 3 2 3 4 2 3 2" xfId="13387"/>
    <cellStyle name="Standard 3 2 2 3 2 3 4 2 3 2 2" xfId="30228"/>
    <cellStyle name="Standard 3 2 2 3 2 3 4 2 3 3" xfId="21937"/>
    <cellStyle name="Standard 3 2 2 3 2 3 4 2 3 4" xfId="38519"/>
    <cellStyle name="Standard 3 2 2 3 2 3 4 2 3 5" xfId="47069"/>
    <cellStyle name="Standard 3 2 2 3 2 3 4 2 4" xfId="10240"/>
    <cellStyle name="Standard 3 2 2 3 2 3 4 2 4 2" xfId="27081"/>
    <cellStyle name="Standard 3 2 2 3 2 3 4 2 5" xfId="18790"/>
    <cellStyle name="Standard 3 2 2 3 2 3 4 2 6" xfId="35372"/>
    <cellStyle name="Standard 3 2 2 3 2 3 4 2 7" xfId="43922"/>
    <cellStyle name="Standard 3 2 2 3 2 3 4 3" xfId="2706"/>
    <cellStyle name="Standard 3 2 2 3 2 3 4 3 2" xfId="4821"/>
    <cellStyle name="Standard 3 2 2 3 2 3 4 3 2 2" xfId="13389"/>
    <cellStyle name="Standard 3 2 2 3 2 3 4 3 2 2 2" xfId="30230"/>
    <cellStyle name="Standard 3 2 2 3 2 3 4 3 2 3" xfId="21939"/>
    <cellStyle name="Standard 3 2 2 3 2 3 4 3 2 4" xfId="38521"/>
    <cellStyle name="Standard 3 2 2 3 2 3 4 3 2 5" xfId="47071"/>
    <cellStyle name="Standard 3 2 2 3 2 3 4 3 3" xfId="11276"/>
    <cellStyle name="Standard 3 2 2 3 2 3 4 3 3 2" xfId="28117"/>
    <cellStyle name="Standard 3 2 2 3 2 3 4 3 4" xfId="19826"/>
    <cellStyle name="Standard 3 2 2 3 2 3 4 3 5" xfId="36408"/>
    <cellStyle name="Standard 3 2 2 3 2 3 4 3 6" xfId="44958"/>
    <cellStyle name="Standard 3 2 2 3 2 3 4 4" xfId="4818"/>
    <cellStyle name="Standard 3 2 2 3 2 3 4 4 2" xfId="13386"/>
    <cellStyle name="Standard 3 2 2 3 2 3 4 4 2 2" xfId="30227"/>
    <cellStyle name="Standard 3 2 2 3 2 3 4 4 3" xfId="21936"/>
    <cellStyle name="Standard 3 2 2 3 2 3 4 4 4" xfId="38518"/>
    <cellStyle name="Standard 3 2 2 3 2 3 4 4 5" xfId="47068"/>
    <cellStyle name="Standard 3 2 2 3 2 3 4 5" xfId="9204"/>
    <cellStyle name="Standard 3 2 2 3 2 3 4 5 2" xfId="26045"/>
    <cellStyle name="Standard 3 2 2 3 2 3 4 6" xfId="17754"/>
    <cellStyle name="Standard 3 2 2 3 2 3 4 7" xfId="34336"/>
    <cellStyle name="Standard 3 2 2 3 2 3 4 8" xfId="42886"/>
    <cellStyle name="Standard 3 2 2 3 2 3 5" xfId="1151"/>
    <cellStyle name="Standard 3 2 2 3 2 3 5 2" xfId="3224"/>
    <cellStyle name="Standard 3 2 2 3 2 3 5 2 2" xfId="4823"/>
    <cellStyle name="Standard 3 2 2 3 2 3 5 2 2 2" xfId="13391"/>
    <cellStyle name="Standard 3 2 2 3 2 3 5 2 2 2 2" xfId="30232"/>
    <cellStyle name="Standard 3 2 2 3 2 3 5 2 2 3" xfId="21941"/>
    <cellStyle name="Standard 3 2 2 3 2 3 5 2 2 4" xfId="38523"/>
    <cellStyle name="Standard 3 2 2 3 2 3 5 2 2 5" xfId="47073"/>
    <cellStyle name="Standard 3 2 2 3 2 3 5 2 3" xfId="11794"/>
    <cellStyle name="Standard 3 2 2 3 2 3 5 2 3 2" xfId="28635"/>
    <cellStyle name="Standard 3 2 2 3 2 3 5 2 4" xfId="20344"/>
    <cellStyle name="Standard 3 2 2 3 2 3 5 2 5" xfId="36926"/>
    <cellStyle name="Standard 3 2 2 3 2 3 5 2 6" xfId="45476"/>
    <cellStyle name="Standard 3 2 2 3 2 3 5 3" xfId="4822"/>
    <cellStyle name="Standard 3 2 2 3 2 3 5 3 2" xfId="13390"/>
    <cellStyle name="Standard 3 2 2 3 2 3 5 3 2 2" xfId="30231"/>
    <cellStyle name="Standard 3 2 2 3 2 3 5 3 3" xfId="21940"/>
    <cellStyle name="Standard 3 2 2 3 2 3 5 3 4" xfId="38522"/>
    <cellStyle name="Standard 3 2 2 3 2 3 5 3 5" xfId="47072"/>
    <cellStyle name="Standard 3 2 2 3 2 3 5 4" xfId="9722"/>
    <cellStyle name="Standard 3 2 2 3 2 3 5 4 2" xfId="26563"/>
    <cellStyle name="Standard 3 2 2 3 2 3 5 5" xfId="18272"/>
    <cellStyle name="Standard 3 2 2 3 2 3 5 6" xfId="34854"/>
    <cellStyle name="Standard 3 2 2 3 2 3 5 7" xfId="43404"/>
    <cellStyle name="Standard 3 2 2 3 2 3 6" xfId="2188"/>
    <cellStyle name="Standard 3 2 2 3 2 3 6 2" xfId="4824"/>
    <cellStyle name="Standard 3 2 2 3 2 3 6 2 2" xfId="13392"/>
    <cellStyle name="Standard 3 2 2 3 2 3 6 2 2 2" xfId="30233"/>
    <cellStyle name="Standard 3 2 2 3 2 3 6 2 3" xfId="21942"/>
    <cellStyle name="Standard 3 2 2 3 2 3 6 2 4" xfId="38524"/>
    <cellStyle name="Standard 3 2 2 3 2 3 6 2 5" xfId="47074"/>
    <cellStyle name="Standard 3 2 2 3 2 3 6 3" xfId="10758"/>
    <cellStyle name="Standard 3 2 2 3 2 3 6 3 2" xfId="27599"/>
    <cellStyle name="Standard 3 2 2 3 2 3 6 4" xfId="19308"/>
    <cellStyle name="Standard 3 2 2 3 2 3 6 5" xfId="35890"/>
    <cellStyle name="Standard 3 2 2 3 2 3 6 6" xfId="44440"/>
    <cellStyle name="Standard 3 2 2 3 2 3 7" xfId="4793"/>
    <cellStyle name="Standard 3 2 2 3 2 3 7 2" xfId="13361"/>
    <cellStyle name="Standard 3 2 2 3 2 3 7 2 2" xfId="30202"/>
    <cellStyle name="Standard 3 2 2 3 2 3 7 3" xfId="21911"/>
    <cellStyle name="Standard 3 2 2 3 2 3 7 4" xfId="38493"/>
    <cellStyle name="Standard 3 2 2 3 2 3 7 5" xfId="47043"/>
    <cellStyle name="Standard 3 2 2 3 2 3 8" xfId="8426"/>
    <cellStyle name="Standard 3 2 2 3 2 3 8 2" xfId="16977"/>
    <cellStyle name="Standard 3 2 2 3 2 3 8 3" xfId="25527"/>
    <cellStyle name="Standard 3 2 2 3 2 3 8 4" xfId="42109"/>
    <cellStyle name="Standard 3 2 2 3 2 3 8 5" xfId="50659"/>
    <cellStyle name="Standard 3 2 2 3 2 3 9" xfId="8686"/>
    <cellStyle name="Standard 3 2 2 3 2 4" xfId="174"/>
    <cellStyle name="Standard 3 2 2 3 2 4 10" xfId="33882"/>
    <cellStyle name="Standard 3 2 2 3 2 4 11" xfId="42432"/>
    <cellStyle name="Standard 3 2 2 3 2 4 2" xfId="438"/>
    <cellStyle name="Standard 3 2 2 3 2 4 2 2" xfId="956"/>
    <cellStyle name="Standard 3 2 2 3 2 4 2 2 2" xfId="1992"/>
    <cellStyle name="Standard 3 2 2 3 2 4 2 2 2 2" xfId="4065"/>
    <cellStyle name="Standard 3 2 2 3 2 4 2 2 2 2 2" xfId="4829"/>
    <cellStyle name="Standard 3 2 2 3 2 4 2 2 2 2 2 2" xfId="13397"/>
    <cellStyle name="Standard 3 2 2 3 2 4 2 2 2 2 2 2 2" xfId="30238"/>
    <cellStyle name="Standard 3 2 2 3 2 4 2 2 2 2 2 3" xfId="21947"/>
    <cellStyle name="Standard 3 2 2 3 2 4 2 2 2 2 2 4" xfId="38529"/>
    <cellStyle name="Standard 3 2 2 3 2 4 2 2 2 2 2 5" xfId="47079"/>
    <cellStyle name="Standard 3 2 2 3 2 4 2 2 2 2 3" xfId="12635"/>
    <cellStyle name="Standard 3 2 2 3 2 4 2 2 2 2 3 2" xfId="29476"/>
    <cellStyle name="Standard 3 2 2 3 2 4 2 2 2 2 4" xfId="21185"/>
    <cellStyle name="Standard 3 2 2 3 2 4 2 2 2 2 5" xfId="37767"/>
    <cellStyle name="Standard 3 2 2 3 2 4 2 2 2 2 6" xfId="46317"/>
    <cellStyle name="Standard 3 2 2 3 2 4 2 2 2 3" xfId="4828"/>
    <cellStyle name="Standard 3 2 2 3 2 4 2 2 2 3 2" xfId="13396"/>
    <cellStyle name="Standard 3 2 2 3 2 4 2 2 2 3 2 2" xfId="30237"/>
    <cellStyle name="Standard 3 2 2 3 2 4 2 2 2 3 3" xfId="21946"/>
    <cellStyle name="Standard 3 2 2 3 2 4 2 2 2 3 4" xfId="38528"/>
    <cellStyle name="Standard 3 2 2 3 2 4 2 2 2 3 5" xfId="47078"/>
    <cellStyle name="Standard 3 2 2 3 2 4 2 2 2 4" xfId="10563"/>
    <cellStyle name="Standard 3 2 2 3 2 4 2 2 2 4 2" xfId="27404"/>
    <cellStyle name="Standard 3 2 2 3 2 4 2 2 2 5" xfId="19113"/>
    <cellStyle name="Standard 3 2 2 3 2 4 2 2 2 6" xfId="35695"/>
    <cellStyle name="Standard 3 2 2 3 2 4 2 2 2 7" xfId="44245"/>
    <cellStyle name="Standard 3 2 2 3 2 4 2 2 3" xfId="3029"/>
    <cellStyle name="Standard 3 2 2 3 2 4 2 2 3 2" xfId="4830"/>
    <cellStyle name="Standard 3 2 2 3 2 4 2 2 3 2 2" xfId="13398"/>
    <cellStyle name="Standard 3 2 2 3 2 4 2 2 3 2 2 2" xfId="30239"/>
    <cellStyle name="Standard 3 2 2 3 2 4 2 2 3 2 3" xfId="21948"/>
    <cellStyle name="Standard 3 2 2 3 2 4 2 2 3 2 4" xfId="38530"/>
    <cellStyle name="Standard 3 2 2 3 2 4 2 2 3 2 5" xfId="47080"/>
    <cellStyle name="Standard 3 2 2 3 2 4 2 2 3 3" xfId="11599"/>
    <cellStyle name="Standard 3 2 2 3 2 4 2 2 3 3 2" xfId="28440"/>
    <cellStyle name="Standard 3 2 2 3 2 4 2 2 3 4" xfId="20149"/>
    <cellStyle name="Standard 3 2 2 3 2 4 2 2 3 5" xfId="36731"/>
    <cellStyle name="Standard 3 2 2 3 2 4 2 2 3 6" xfId="45281"/>
    <cellStyle name="Standard 3 2 2 3 2 4 2 2 4" xfId="4827"/>
    <cellStyle name="Standard 3 2 2 3 2 4 2 2 4 2" xfId="13395"/>
    <cellStyle name="Standard 3 2 2 3 2 4 2 2 4 2 2" xfId="30236"/>
    <cellStyle name="Standard 3 2 2 3 2 4 2 2 4 3" xfId="21945"/>
    <cellStyle name="Standard 3 2 2 3 2 4 2 2 4 4" xfId="38527"/>
    <cellStyle name="Standard 3 2 2 3 2 4 2 2 4 5" xfId="47077"/>
    <cellStyle name="Standard 3 2 2 3 2 4 2 2 5" xfId="9527"/>
    <cellStyle name="Standard 3 2 2 3 2 4 2 2 5 2" xfId="26368"/>
    <cellStyle name="Standard 3 2 2 3 2 4 2 2 6" xfId="18077"/>
    <cellStyle name="Standard 3 2 2 3 2 4 2 2 7" xfId="34659"/>
    <cellStyle name="Standard 3 2 2 3 2 4 2 2 8" xfId="43209"/>
    <cellStyle name="Standard 3 2 2 3 2 4 2 3" xfId="1474"/>
    <cellStyle name="Standard 3 2 2 3 2 4 2 3 2" xfId="3547"/>
    <cellStyle name="Standard 3 2 2 3 2 4 2 3 2 2" xfId="4832"/>
    <cellStyle name="Standard 3 2 2 3 2 4 2 3 2 2 2" xfId="13400"/>
    <cellStyle name="Standard 3 2 2 3 2 4 2 3 2 2 2 2" xfId="30241"/>
    <cellStyle name="Standard 3 2 2 3 2 4 2 3 2 2 3" xfId="21950"/>
    <cellStyle name="Standard 3 2 2 3 2 4 2 3 2 2 4" xfId="38532"/>
    <cellStyle name="Standard 3 2 2 3 2 4 2 3 2 2 5" xfId="47082"/>
    <cellStyle name="Standard 3 2 2 3 2 4 2 3 2 3" xfId="12117"/>
    <cellStyle name="Standard 3 2 2 3 2 4 2 3 2 3 2" xfId="28958"/>
    <cellStyle name="Standard 3 2 2 3 2 4 2 3 2 4" xfId="20667"/>
    <cellStyle name="Standard 3 2 2 3 2 4 2 3 2 5" xfId="37249"/>
    <cellStyle name="Standard 3 2 2 3 2 4 2 3 2 6" xfId="45799"/>
    <cellStyle name="Standard 3 2 2 3 2 4 2 3 3" xfId="4831"/>
    <cellStyle name="Standard 3 2 2 3 2 4 2 3 3 2" xfId="13399"/>
    <cellStyle name="Standard 3 2 2 3 2 4 2 3 3 2 2" xfId="30240"/>
    <cellStyle name="Standard 3 2 2 3 2 4 2 3 3 3" xfId="21949"/>
    <cellStyle name="Standard 3 2 2 3 2 4 2 3 3 4" xfId="38531"/>
    <cellStyle name="Standard 3 2 2 3 2 4 2 3 3 5" xfId="47081"/>
    <cellStyle name="Standard 3 2 2 3 2 4 2 3 4" xfId="10045"/>
    <cellStyle name="Standard 3 2 2 3 2 4 2 3 4 2" xfId="26886"/>
    <cellStyle name="Standard 3 2 2 3 2 4 2 3 5" xfId="18595"/>
    <cellStyle name="Standard 3 2 2 3 2 4 2 3 6" xfId="35177"/>
    <cellStyle name="Standard 3 2 2 3 2 4 2 3 7" xfId="43727"/>
    <cellStyle name="Standard 3 2 2 3 2 4 2 4" xfId="2511"/>
    <cellStyle name="Standard 3 2 2 3 2 4 2 4 2" xfId="4833"/>
    <cellStyle name="Standard 3 2 2 3 2 4 2 4 2 2" xfId="13401"/>
    <cellStyle name="Standard 3 2 2 3 2 4 2 4 2 2 2" xfId="30242"/>
    <cellStyle name="Standard 3 2 2 3 2 4 2 4 2 3" xfId="21951"/>
    <cellStyle name="Standard 3 2 2 3 2 4 2 4 2 4" xfId="38533"/>
    <cellStyle name="Standard 3 2 2 3 2 4 2 4 2 5" xfId="47083"/>
    <cellStyle name="Standard 3 2 2 3 2 4 2 4 3" xfId="11081"/>
    <cellStyle name="Standard 3 2 2 3 2 4 2 4 3 2" xfId="27922"/>
    <cellStyle name="Standard 3 2 2 3 2 4 2 4 4" xfId="19631"/>
    <cellStyle name="Standard 3 2 2 3 2 4 2 4 5" xfId="36213"/>
    <cellStyle name="Standard 3 2 2 3 2 4 2 4 6" xfId="44763"/>
    <cellStyle name="Standard 3 2 2 3 2 4 2 5" xfId="4826"/>
    <cellStyle name="Standard 3 2 2 3 2 4 2 5 2" xfId="13394"/>
    <cellStyle name="Standard 3 2 2 3 2 4 2 5 2 2" xfId="30235"/>
    <cellStyle name="Standard 3 2 2 3 2 4 2 5 3" xfId="21944"/>
    <cellStyle name="Standard 3 2 2 3 2 4 2 5 4" xfId="38526"/>
    <cellStyle name="Standard 3 2 2 3 2 4 2 5 5" xfId="47076"/>
    <cellStyle name="Standard 3 2 2 3 2 4 2 6" xfId="9009"/>
    <cellStyle name="Standard 3 2 2 3 2 4 2 6 2" xfId="25851"/>
    <cellStyle name="Standard 3 2 2 3 2 4 2 7" xfId="17559"/>
    <cellStyle name="Standard 3 2 2 3 2 4 2 8" xfId="34141"/>
    <cellStyle name="Standard 3 2 2 3 2 4 2 9" xfId="42691"/>
    <cellStyle name="Standard 3 2 2 3 2 4 3" xfId="697"/>
    <cellStyle name="Standard 3 2 2 3 2 4 3 2" xfId="1733"/>
    <cellStyle name="Standard 3 2 2 3 2 4 3 2 2" xfId="3806"/>
    <cellStyle name="Standard 3 2 2 3 2 4 3 2 2 2" xfId="4836"/>
    <cellStyle name="Standard 3 2 2 3 2 4 3 2 2 2 2" xfId="13404"/>
    <cellStyle name="Standard 3 2 2 3 2 4 3 2 2 2 2 2" xfId="30245"/>
    <cellStyle name="Standard 3 2 2 3 2 4 3 2 2 2 3" xfId="21954"/>
    <cellStyle name="Standard 3 2 2 3 2 4 3 2 2 2 4" xfId="38536"/>
    <cellStyle name="Standard 3 2 2 3 2 4 3 2 2 2 5" xfId="47086"/>
    <cellStyle name="Standard 3 2 2 3 2 4 3 2 2 3" xfId="12376"/>
    <cellStyle name="Standard 3 2 2 3 2 4 3 2 2 3 2" xfId="29217"/>
    <cellStyle name="Standard 3 2 2 3 2 4 3 2 2 4" xfId="20926"/>
    <cellStyle name="Standard 3 2 2 3 2 4 3 2 2 5" xfId="37508"/>
    <cellStyle name="Standard 3 2 2 3 2 4 3 2 2 6" xfId="46058"/>
    <cellStyle name="Standard 3 2 2 3 2 4 3 2 3" xfId="4835"/>
    <cellStyle name="Standard 3 2 2 3 2 4 3 2 3 2" xfId="13403"/>
    <cellStyle name="Standard 3 2 2 3 2 4 3 2 3 2 2" xfId="30244"/>
    <cellStyle name="Standard 3 2 2 3 2 4 3 2 3 3" xfId="21953"/>
    <cellStyle name="Standard 3 2 2 3 2 4 3 2 3 4" xfId="38535"/>
    <cellStyle name="Standard 3 2 2 3 2 4 3 2 3 5" xfId="47085"/>
    <cellStyle name="Standard 3 2 2 3 2 4 3 2 4" xfId="10304"/>
    <cellStyle name="Standard 3 2 2 3 2 4 3 2 4 2" xfId="27145"/>
    <cellStyle name="Standard 3 2 2 3 2 4 3 2 5" xfId="18854"/>
    <cellStyle name="Standard 3 2 2 3 2 4 3 2 6" xfId="35436"/>
    <cellStyle name="Standard 3 2 2 3 2 4 3 2 7" xfId="43986"/>
    <cellStyle name="Standard 3 2 2 3 2 4 3 3" xfId="2770"/>
    <cellStyle name="Standard 3 2 2 3 2 4 3 3 2" xfId="4837"/>
    <cellStyle name="Standard 3 2 2 3 2 4 3 3 2 2" xfId="13405"/>
    <cellStyle name="Standard 3 2 2 3 2 4 3 3 2 2 2" xfId="30246"/>
    <cellStyle name="Standard 3 2 2 3 2 4 3 3 2 3" xfId="21955"/>
    <cellStyle name="Standard 3 2 2 3 2 4 3 3 2 4" xfId="38537"/>
    <cellStyle name="Standard 3 2 2 3 2 4 3 3 2 5" xfId="47087"/>
    <cellStyle name="Standard 3 2 2 3 2 4 3 3 3" xfId="11340"/>
    <cellStyle name="Standard 3 2 2 3 2 4 3 3 3 2" xfId="28181"/>
    <cellStyle name="Standard 3 2 2 3 2 4 3 3 4" xfId="19890"/>
    <cellStyle name="Standard 3 2 2 3 2 4 3 3 5" xfId="36472"/>
    <cellStyle name="Standard 3 2 2 3 2 4 3 3 6" xfId="45022"/>
    <cellStyle name="Standard 3 2 2 3 2 4 3 4" xfId="4834"/>
    <cellStyle name="Standard 3 2 2 3 2 4 3 4 2" xfId="13402"/>
    <cellStyle name="Standard 3 2 2 3 2 4 3 4 2 2" xfId="30243"/>
    <cellStyle name="Standard 3 2 2 3 2 4 3 4 3" xfId="21952"/>
    <cellStyle name="Standard 3 2 2 3 2 4 3 4 4" xfId="38534"/>
    <cellStyle name="Standard 3 2 2 3 2 4 3 4 5" xfId="47084"/>
    <cellStyle name="Standard 3 2 2 3 2 4 3 5" xfId="9268"/>
    <cellStyle name="Standard 3 2 2 3 2 4 3 5 2" xfId="26109"/>
    <cellStyle name="Standard 3 2 2 3 2 4 3 6" xfId="17818"/>
    <cellStyle name="Standard 3 2 2 3 2 4 3 7" xfId="34400"/>
    <cellStyle name="Standard 3 2 2 3 2 4 3 8" xfId="42950"/>
    <cellStyle name="Standard 3 2 2 3 2 4 4" xfId="1215"/>
    <cellStyle name="Standard 3 2 2 3 2 4 4 2" xfId="3288"/>
    <cellStyle name="Standard 3 2 2 3 2 4 4 2 2" xfId="4839"/>
    <cellStyle name="Standard 3 2 2 3 2 4 4 2 2 2" xfId="13407"/>
    <cellStyle name="Standard 3 2 2 3 2 4 4 2 2 2 2" xfId="30248"/>
    <cellStyle name="Standard 3 2 2 3 2 4 4 2 2 3" xfId="21957"/>
    <cellStyle name="Standard 3 2 2 3 2 4 4 2 2 4" xfId="38539"/>
    <cellStyle name="Standard 3 2 2 3 2 4 4 2 2 5" xfId="47089"/>
    <cellStyle name="Standard 3 2 2 3 2 4 4 2 3" xfId="11858"/>
    <cellStyle name="Standard 3 2 2 3 2 4 4 2 3 2" xfId="28699"/>
    <cellStyle name="Standard 3 2 2 3 2 4 4 2 4" xfId="20408"/>
    <cellStyle name="Standard 3 2 2 3 2 4 4 2 5" xfId="36990"/>
    <cellStyle name="Standard 3 2 2 3 2 4 4 2 6" xfId="45540"/>
    <cellStyle name="Standard 3 2 2 3 2 4 4 3" xfId="4838"/>
    <cellStyle name="Standard 3 2 2 3 2 4 4 3 2" xfId="13406"/>
    <cellStyle name="Standard 3 2 2 3 2 4 4 3 2 2" xfId="30247"/>
    <cellStyle name="Standard 3 2 2 3 2 4 4 3 3" xfId="21956"/>
    <cellStyle name="Standard 3 2 2 3 2 4 4 3 4" xfId="38538"/>
    <cellStyle name="Standard 3 2 2 3 2 4 4 3 5" xfId="47088"/>
    <cellStyle name="Standard 3 2 2 3 2 4 4 4" xfId="9786"/>
    <cellStyle name="Standard 3 2 2 3 2 4 4 4 2" xfId="26627"/>
    <cellStyle name="Standard 3 2 2 3 2 4 4 5" xfId="18336"/>
    <cellStyle name="Standard 3 2 2 3 2 4 4 6" xfId="34918"/>
    <cellStyle name="Standard 3 2 2 3 2 4 4 7" xfId="43468"/>
    <cellStyle name="Standard 3 2 2 3 2 4 5" xfId="2252"/>
    <cellStyle name="Standard 3 2 2 3 2 4 5 2" xfId="4840"/>
    <cellStyle name="Standard 3 2 2 3 2 4 5 2 2" xfId="13408"/>
    <cellStyle name="Standard 3 2 2 3 2 4 5 2 2 2" xfId="30249"/>
    <cellStyle name="Standard 3 2 2 3 2 4 5 2 3" xfId="21958"/>
    <cellStyle name="Standard 3 2 2 3 2 4 5 2 4" xfId="38540"/>
    <cellStyle name="Standard 3 2 2 3 2 4 5 2 5" xfId="47090"/>
    <cellStyle name="Standard 3 2 2 3 2 4 5 3" xfId="10822"/>
    <cellStyle name="Standard 3 2 2 3 2 4 5 3 2" xfId="27663"/>
    <cellStyle name="Standard 3 2 2 3 2 4 5 4" xfId="19372"/>
    <cellStyle name="Standard 3 2 2 3 2 4 5 5" xfId="35954"/>
    <cellStyle name="Standard 3 2 2 3 2 4 5 6" xfId="44504"/>
    <cellStyle name="Standard 3 2 2 3 2 4 6" xfId="4825"/>
    <cellStyle name="Standard 3 2 2 3 2 4 6 2" xfId="13393"/>
    <cellStyle name="Standard 3 2 2 3 2 4 6 2 2" xfId="30234"/>
    <cellStyle name="Standard 3 2 2 3 2 4 6 3" xfId="21943"/>
    <cellStyle name="Standard 3 2 2 3 2 4 6 4" xfId="38525"/>
    <cellStyle name="Standard 3 2 2 3 2 4 6 5" xfId="47075"/>
    <cellStyle name="Standard 3 2 2 3 2 4 7" xfId="8490"/>
    <cellStyle name="Standard 3 2 2 3 2 4 7 2" xfId="17041"/>
    <cellStyle name="Standard 3 2 2 3 2 4 7 3" xfId="25591"/>
    <cellStyle name="Standard 3 2 2 3 2 4 7 4" xfId="42173"/>
    <cellStyle name="Standard 3 2 2 3 2 4 7 5" xfId="50723"/>
    <cellStyle name="Standard 3 2 2 3 2 4 8" xfId="8750"/>
    <cellStyle name="Standard 3 2 2 3 2 4 9" xfId="17300"/>
    <cellStyle name="Standard 3 2 2 3 2 5" xfId="310"/>
    <cellStyle name="Standard 3 2 2 3 2 5 2" xfId="828"/>
    <cellStyle name="Standard 3 2 2 3 2 5 2 2" xfId="1864"/>
    <cellStyle name="Standard 3 2 2 3 2 5 2 2 2" xfId="3937"/>
    <cellStyle name="Standard 3 2 2 3 2 5 2 2 2 2" xfId="4844"/>
    <cellStyle name="Standard 3 2 2 3 2 5 2 2 2 2 2" xfId="13412"/>
    <cellStyle name="Standard 3 2 2 3 2 5 2 2 2 2 2 2" xfId="30253"/>
    <cellStyle name="Standard 3 2 2 3 2 5 2 2 2 2 3" xfId="21962"/>
    <cellStyle name="Standard 3 2 2 3 2 5 2 2 2 2 4" xfId="38544"/>
    <cellStyle name="Standard 3 2 2 3 2 5 2 2 2 2 5" xfId="47094"/>
    <cellStyle name="Standard 3 2 2 3 2 5 2 2 2 3" xfId="12507"/>
    <cellStyle name="Standard 3 2 2 3 2 5 2 2 2 3 2" xfId="29348"/>
    <cellStyle name="Standard 3 2 2 3 2 5 2 2 2 4" xfId="21057"/>
    <cellStyle name="Standard 3 2 2 3 2 5 2 2 2 5" xfId="37639"/>
    <cellStyle name="Standard 3 2 2 3 2 5 2 2 2 6" xfId="46189"/>
    <cellStyle name="Standard 3 2 2 3 2 5 2 2 3" xfId="4843"/>
    <cellStyle name="Standard 3 2 2 3 2 5 2 2 3 2" xfId="13411"/>
    <cellStyle name="Standard 3 2 2 3 2 5 2 2 3 2 2" xfId="30252"/>
    <cellStyle name="Standard 3 2 2 3 2 5 2 2 3 3" xfId="21961"/>
    <cellStyle name="Standard 3 2 2 3 2 5 2 2 3 4" xfId="38543"/>
    <cellStyle name="Standard 3 2 2 3 2 5 2 2 3 5" xfId="47093"/>
    <cellStyle name="Standard 3 2 2 3 2 5 2 2 4" xfId="10435"/>
    <cellStyle name="Standard 3 2 2 3 2 5 2 2 4 2" xfId="27276"/>
    <cellStyle name="Standard 3 2 2 3 2 5 2 2 5" xfId="18985"/>
    <cellStyle name="Standard 3 2 2 3 2 5 2 2 6" xfId="35567"/>
    <cellStyle name="Standard 3 2 2 3 2 5 2 2 7" xfId="44117"/>
    <cellStyle name="Standard 3 2 2 3 2 5 2 3" xfId="2901"/>
    <cellStyle name="Standard 3 2 2 3 2 5 2 3 2" xfId="4845"/>
    <cellStyle name="Standard 3 2 2 3 2 5 2 3 2 2" xfId="13413"/>
    <cellStyle name="Standard 3 2 2 3 2 5 2 3 2 2 2" xfId="30254"/>
    <cellStyle name="Standard 3 2 2 3 2 5 2 3 2 3" xfId="21963"/>
    <cellStyle name="Standard 3 2 2 3 2 5 2 3 2 4" xfId="38545"/>
    <cellStyle name="Standard 3 2 2 3 2 5 2 3 2 5" xfId="47095"/>
    <cellStyle name="Standard 3 2 2 3 2 5 2 3 3" xfId="11471"/>
    <cellStyle name="Standard 3 2 2 3 2 5 2 3 3 2" xfId="28312"/>
    <cellStyle name="Standard 3 2 2 3 2 5 2 3 4" xfId="20021"/>
    <cellStyle name="Standard 3 2 2 3 2 5 2 3 5" xfId="36603"/>
    <cellStyle name="Standard 3 2 2 3 2 5 2 3 6" xfId="45153"/>
    <cellStyle name="Standard 3 2 2 3 2 5 2 4" xfId="4842"/>
    <cellStyle name="Standard 3 2 2 3 2 5 2 4 2" xfId="13410"/>
    <cellStyle name="Standard 3 2 2 3 2 5 2 4 2 2" xfId="30251"/>
    <cellStyle name="Standard 3 2 2 3 2 5 2 4 3" xfId="21960"/>
    <cellStyle name="Standard 3 2 2 3 2 5 2 4 4" xfId="38542"/>
    <cellStyle name="Standard 3 2 2 3 2 5 2 4 5" xfId="47092"/>
    <cellStyle name="Standard 3 2 2 3 2 5 2 5" xfId="9399"/>
    <cellStyle name="Standard 3 2 2 3 2 5 2 5 2" xfId="26240"/>
    <cellStyle name="Standard 3 2 2 3 2 5 2 6" xfId="17949"/>
    <cellStyle name="Standard 3 2 2 3 2 5 2 7" xfId="34531"/>
    <cellStyle name="Standard 3 2 2 3 2 5 2 8" xfId="43081"/>
    <cellStyle name="Standard 3 2 2 3 2 5 3" xfId="1346"/>
    <cellStyle name="Standard 3 2 2 3 2 5 3 2" xfId="3419"/>
    <cellStyle name="Standard 3 2 2 3 2 5 3 2 2" xfId="4847"/>
    <cellStyle name="Standard 3 2 2 3 2 5 3 2 2 2" xfId="13415"/>
    <cellStyle name="Standard 3 2 2 3 2 5 3 2 2 2 2" xfId="30256"/>
    <cellStyle name="Standard 3 2 2 3 2 5 3 2 2 3" xfId="21965"/>
    <cellStyle name="Standard 3 2 2 3 2 5 3 2 2 4" xfId="38547"/>
    <cellStyle name="Standard 3 2 2 3 2 5 3 2 2 5" xfId="47097"/>
    <cellStyle name="Standard 3 2 2 3 2 5 3 2 3" xfId="11989"/>
    <cellStyle name="Standard 3 2 2 3 2 5 3 2 3 2" xfId="28830"/>
    <cellStyle name="Standard 3 2 2 3 2 5 3 2 4" xfId="20539"/>
    <cellStyle name="Standard 3 2 2 3 2 5 3 2 5" xfId="37121"/>
    <cellStyle name="Standard 3 2 2 3 2 5 3 2 6" xfId="45671"/>
    <cellStyle name="Standard 3 2 2 3 2 5 3 3" xfId="4846"/>
    <cellStyle name="Standard 3 2 2 3 2 5 3 3 2" xfId="13414"/>
    <cellStyle name="Standard 3 2 2 3 2 5 3 3 2 2" xfId="30255"/>
    <cellStyle name="Standard 3 2 2 3 2 5 3 3 3" xfId="21964"/>
    <cellStyle name="Standard 3 2 2 3 2 5 3 3 4" xfId="38546"/>
    <cellStyle name="Standard 3 2 2 3 2 5 3 3 5" xfId="47096"/>
    <cellStyle name="Standard 3 2 2 3 2 5 3 4" xfId="9917"/>
    <cellStyle name="Standard 3 2 2 3 2 5 3 4 2" xfId="26758"/>
    <cellStyle name="Standard 3 2 2 3 2 5 3 5" xfId="18467"/>
    <cellStyle name="Standard 3 2 2 3 2 5 3 6" xfId="35049"/>
    <cellStyle name="Standard 3 2 2 3 2 5 3 7" xfId="43599"/>
    <cellStyle name="Standard 3 2 2 3 2 5 4" xfId="2383"/>
    <cellStyle name="Standard 3 2 2 3 2 5 4 2" xfId="4848"/>
    <cellStyle name="Standard 3 2 2 3 2 5 4 2 2" xfId="13416"/>
    <cellStyle name="Standard 3 2 2 3 2 5 4 2 2 2" xfId="30257"/>
    <cellStyle name="Standard 3 2 2 3 2 5 4 2 3" xfId="21966"/>
    <cellStyle name="Standard 3 2 2 3 2 5 4 2 4" xfId="38548"/>
    <cellStyle name="Standard 3 2 2 3 2 5 4 2 5" xfId="47098"/>
    <cellStyle name="Standard 3 2 2 3 2 5 4 3" xfId="10953"/>
    <cellStyle name="Standard 3 2 2 3 2 5 4 3 2" xfId="27794"/>
    <cellStyle name="Standard 3 2 2 3 2 5 4 4" xfId="19503"/>
    <cellStyle name="Standard 3 2 2 3 2 5 4 5" xfId="36085"/>
    <cellStyle name="Standard 3 2 2 3 2 5 4 6" xfId="44635"/>
    <cellStyle name="Standard 3 2 2 3 2 5 5" xfId="4841"/>
    <cellStyle name="Standard 3 2 2 3 2 5 5 2" xfId="13409"/>
    <cellStyle name="Standard 3 2 2 3 2 5 5 2 2" xfId="30250"/>
    <cellStyle name="Standard 3 2 2 3 2 5 5 3" xfId="21959"/>
    <cellStyle name="Standard 3 2 2 3 2 5 5 4" xfId="38541"/>
    <cellStyle name="Standard 3 2 2 3 2 5 5 5" xfId="47091"/>
    <cellStyle name="Standard 3 2 2 3 2 5 6" xfId="8881"/>
    <cellStyle name="Standard 3 2 2 3 2 5 6 2" xfId="25723"/>
    <cellStyle name="Standard 3 2 2 3 2 5 7" xfId="17431"/>
    <cellStyle name="Standard 3 2 2 3 2 5 8" xfId="34013"/>
    <cellStyle name="Standard 3 2 2 3 2 5 9" xfId="42563"/>
    <cellStyle name="Standard 3 2 2 3 2 6" xfId="569"/>
    <cellStyle name="Standard 3 2 2 3 2 6 2" xfId="1605"/>
    <cellStyle name="Standard 3 2 2 3 2 6 2 2" xfId="3678"/>
    <cellStyle name="Standard 3 2 2 3 2 6 2 2 2" xfId="4851"/>
    <cellStyle name="Standard 3 2 2 3 2 6 2 2 2 2" xfId="13419"/>
    <cellStyle name="Standard 3 2 2 3 2 6 2 2 2 2 2" xfId="30260"/>
    <cellStyle name="Standard 3 2 2 3 2 6 2 2 2 3" xfId="21969"/>
    <cellStyle name="Standard 3 2 2 3 2 6 2 2 2 4" xfId="38551"/>
    <cellStyle name="Standard 3 2 2 3 2 6 2 2 2 5" xfId="47101"/>
    <cellStyle name="Standard 3 2 2 3 2 6 2 2 3" xfId="12248"/>
    <cellStyle name="Standard 3 2 2 3 2 6 2 2 3 2" xfId="29089"/>
    <cellStyle name="Standard 3 2 2 3 2 6 2 2 4" xfId="20798"/>
    <cellStyle name="Standard 3 2 2 3 2 6 2 2 5" xfId="37380"/>
    <cellStyle name="Standard 3 2 2 3 2 6 2 2 6" xfId="45930"/>
    <cellStyle name="Standard 3 2 2 3 2 6 2 3" xfId="4850"/>
    <cellStyle name="Standard 3 2 2 3 2 6 2 3 2" xfId="13418"/>
    <cellStyle name="Standard 3 2 2 3 2 6 2 3 2 2" xfId="30259"/>
    <cellStyle name="Standard 3 2 2 3 2 6 2 3 3" xfId="21968"/>
    <cellStyle name="Standard 3 2 2 3 2 6 2 3 4" xfId="38550"/>
    <cellStyle name="Standard 3 2 2 3 2 6 2 3 5" xfId="47100"/>
    <cellStyle name="Standard 3 2 2 3 2 6 2 4" xfId="10176"/>
    <cellStyle name="Standard 3 2 2 3 2 6 2 4 2" xfId="27017"/>
    <cellStyle name="Standard 3 2 2 3 2 6 2 5" xfId="18726"/>
    <cellStyle name="Standard 3 2 2 3 2 6 2 6" xfId="35308"/>
    <cellStyle name="Standard 3 2 2 3 2 6 2 7" xfId="43858"/>
    <cellStyle name="Standard 3 2 2 3 2 6 3" xfId="2642"/>
    <cellStyle name="Standard 3 2 2 3 2 6 3 2" xfId="4852"/>
    <cellStyle name="Standard 3 2 2 3 2 6 3 2 2" xfId="13420"/>
    <cellStyle name="Standard 3 2 2 3 2 6 3 2 2 2" xfId="30261"/>
    <cellStyle name="Standard 3 2 2 3 2 6 3 2 3" xfId="21970"/>
    <cellStyle name="Standard 3 2 2 3 2 6 3 2 4" xfId="38552"/>
    <cellStyle name="Standard 3 2 2 3 2 6 3 2 5" xfId="47102"/>
    <cellStyle name="Standard 3 2 2 3 2 6 3 3" xfId="11212"/>
    <cellStyle name="Standard 3 2 2 3 2 6 3 3 2" xfId="28053"/>
    <cellStyle name="Standard 3 2 2 3 2 6 3 4" xfId="19762"/>
    <cellStyle name="Standard 3 2 2 3 2 6 3 5" xfId="36344"/>
    <cellStyle name="Standard 3 2 2 3 2 6 3 6" xfId="44894"/>
    <cellStyle name="Standard 3 2 2 3 2 6 4" xfId="4849"/>
    <cellStyle name="Standard 3 2 2 3 2 6 4 2" xfId="13417"/>
    <cellStyle name="Standard 3 2 2 3 2 6 4 2 2" xfId="30258"/>
    <cellStyle name="Standard 3 2 2 3 2 6 4 3" xfId="21967"/>
    <cellStyle name="Standard 3 2 2 3 2 6 4 4" xfId="38549"/>
    <cellStyle name="Standard 3 2 2 3 2 6 4 5" xfId="47099"/>
    <cellStyle name="Standard 3 2 2 3 2 6 5" xfId="9140"/>
    <cellStyle name="Standard 3 2 2 3 2 6 5 2" xfId="25981"/>
    <cellStyle name="Standard 3 2 2 3 2 6 6" xfId="17690"/>
    <cellStyle name="Standard 3 2 2 3 2 6 7" xfId="34272"/>
    <cellStyle name="Standard 3 2 2 3 2 6 8" xfId="42822"/>
    <cellStyle name="Standard 3 2 2 3 2 7" xfId="1087"/>
    <cellStyle name="Standard 3 2 2 3 2 7 2" xfId="3160"/>
    <cellStyle name="Standard 3 2 2 3 2 7 2 2" xfId="4854"/>
    <cellStyle name="Standard 3 2 2 3 2 7 2 2 2" xfId="13422"/>
    <cellStyle name="Standard 3 2 2 3 2 7 2 2 2 2" xfId="30263"/>
    <cellStyle name="Standard 3 2 2 3 2 7 2 2 3" xfId="21972"/>
    <cellStyle name="Standard 3 2 2 3 2 7 2 2 4" xfId="38554"/>
    <cellStyle name="Standard 3 2 2 3 2 7 2 2 5" xfId="47104"/>
    <cellStyle name="Standard 3 2 2 3 2 7 2 3" xfId="11730"/>
    <cellStyle name="Standard 3 2 2 3 2 7 2 3 2" xfId="28571"/>
    <cellStyle name="Standard 3 2 2 3 2 7 2 4" xfId="20280"/>
    <cellStyle name="Standard 3 2 2 3 2 7 2 5" xfId="36862"/>
    <cellStyle name="Standard 3 2 2 3 2 7 2 6" xfId="45412"/>
    <cellStyle name="Standard 3 2 2 3 2 7 3" xfId="4853"/>
    <cellStyle name="Standard 3 2 2 3 2 7 3 2" xfId="13421"/>
    <cellStyle name="Standard 3 2 2 3 2 7 3 2 2" xfId="30262"/>
    <cellStyle name="Standard 3 2 2 3 2 7 3 3" xfId="21971"/>
    <cellStyle name="Standard 3 2 2 3 2 7 3 4" xfId="38553"/>
    <cellStyle name="Standard 3 2 2 3 2 7 3 5" xfId="47103"/>
    <cellStyle name="Standard 3 2 2 3 2 7 4" xfId="9658"/>
    <cellStyle name="Standard 3 2 2 3 2 7 4 2" xfId="26499"/>
    <cellStyle name="Standard 3 2 2 3 2 7 5" xfId="18208"/>
    <cellStyle name="Standard 3 2 2 3 2 7 6" xfId="34790"/>
    <cellStyle name="Standard 3 2 2 3 2 7 7" xfId="43340"/>
    <cellStyle name="Standard 3 2 2 3 2 8" xfId="2124"/>
    <cellStyle name="Standard 3 2 2 3 2 8 2" xfId="4855"/>
    <cellStyle name="Standard 3 2 2 3 2 8 2 2" xfId="13423"/>
    <cellStyle name="Standard 3 2 2 3 2 8 2 2 2" xfId="30264"/>
    <cellStyle name="Standard 3 2 2 3 2 8 2 3" xfId="21973"/>
    <cellStyle name="Standard 3 2 2 3 2 8 2 4" xfId="38555"/>
    <cellStyle name="Standard 3 2 2 3 2 8 2 5" xfId="47105"/>
    <cellStyle name="Standard 3 2 2 3 2 8 3" xfId="10694"/>
    <cellStyle name="Standard 3 2 2 3 2 8 3 2" xfId="27535"/>
    <cellStyle name="Standard 3 2 2 3 2 8 4" xfId="19244"/>
    <cellStyle name="Standard 3 2 2 3 2 8 5" xfId="35826"/>
    <cellStyle name="Standard 3 2 2 3 2 8 6" xfId="44376"/>
    <cellStyle name="Standard 3 2 2 3 2 9" xfId="4728"/>
    <cellStyle name="Standard 3 2 2 3 2 9 2" xfId="13296"/>
    <cellStyle name="Standard 3 2 2 3 2 9 2 2" xfId="30137"/>
    <cellStyle name="Standard 3 2 2 3 2 9 3" xfId="21846"/>
    <cellStyle name="Standard 3 2 2 3 2 9 4" xfId="38428"/>
    <cellStyle name="Standard 3 2 2 3 2 9 5" xfId="46978"/>
    <cellStyle name="Standard 3 2 2 3 3" xfId="61"/>
    <cellStyle name="Standard 3 2 2 3 3 10" xfId="8638"/>
    <cellStyle name="Standard 3 2 2 3 3 11" xfId="17188"/>
    <cellStyle name="Standard 3 2 2 3 3 12" xfId="33770"/>
    <cellStyle name="Standard 3 2 2 3 3 13" xfId="42320"/>
    <cellStyle name="Standard 3 2 2 3 3 2" xfId="125"/>
    <cellStyle name="Standard 3 2 2 3 3 2 10" xfId="17252"/>
    <cellStyle name="Standard 3 2 2 3 3 2 11" xfId="33834"/>
    <cellStyle name="Standard 3 2 2 3 3 2 12" xfId="42384"/>
    <cellStyle name="Standard 3 2 2 3 3 2 2" xfId="254"/>
    <cellStyle name="Standard 3 2 2 3 3 2 2 10" xfId="33962"/>
    <cellStyle name="Standard 3 2 2 3 3 2 2 11" xfId="42512"/>
    <cellStyle name="Standard 3 2 2 3 3 2 2 2" xfId="518"/>
    <cellStyle name="Standard 3 2 2 3 3 2 2 2 2" xfId="1036"/>
    <cellStyle name="Standard 3 2 2 3 3 2 2 2 2 2" xfId="2072"/>
    <cellStyle name="Standard 3 2 2 3 3 2 2 2 2 2 2" xfId="4145"/>
    <cellStyle name="Standard 3 2 2 3 3 2 2 2 2 2 2 2" xfId="4862"/>
    <cellStyle name="Standard 3 2 2 3 3 2 2 2 2 2 2 2 2" xfId="13430"/>
    <cellStyle name="Standard 3 2 2 3 3 2 2 2 2 2 2 2 2 2" xfId="30271"/>
    <cellStyle name="Standard 3 2 2 3 3 2 2 2 2 2 2 2 3" xfId="21980"/>
    <cellStyle name="Standard 3 2 2 3 3 2 2 2 2 2 2 2 4" xfId="38562"/>
    <cellStyle name="Standard 3 2 2 3 3 2 2 2 2 2 2 2 5" xfId="47112"/>
    <cellStyle name="Standard 3 2 2 3 3 2 2 2 2 2 2 3" xfId="12715"/>
    <cellStyle name="Standard 3 2 2 3 3 2 2 2 2 2 2 3 2" xfId="29556"/>
    <cellStyle name="Standard 3 2 2 3 3 2 2 2 2 2 2 4" xfId="21265"/>
    <cellStyle name="Standard 3 2 2 3 3 2 2 2 2 2 2 5" xfId="37847"/>
    <cellStyle name="Standard 3 2 2 3 3 2 2 2 2 2 2 6" xfId="46397"/>
    <cellStyle name="Standard 3 2 2 3 3 2 2 2 2 2 3" xfId="4861"/>
    <cellStyle name="Standard 3 2 2 3 3 2 2 2 2 2 3 2" xfId="13429"/>
    <cellStyle name="Standard 3 2 2 3 3 2 2 2 2 2 3 2 2" xfId="30270"/>
    <cellStyle name="Standard 3 2 2 3 3 2 2 2 2 2 3 3" xfId="21979"/>
    <cellStyle name="Standard 3 2 2 3 3 2 2 2 2 2 3 4" xfId="38561"/>
    <cellStyle name="Standard 3 2 2 3 3 2 2 2 2 2 3 5" xfId="47111"/>
    <cellStyle name="Standard 3 2 2 3 3 2 2 2 2 2 4" xfId="10643"/>
    <cellStyle name="Standard 3 2 2 3 3 2 2 2 2 2 4 2" xfId="27484"/>
    <cellStyle name="Standard 3 2 2 3 3 2 2 2 2 2 5" xfId="19193"/>
    <cellStyle name="Standard 3 2 2 3 3 2 2 2 2 2 6" xfId="35775"/>
    <cellStyle name="Standard 3 2 2 3 3 2 2 2 2 2 7" xfId="44325"/>
    <cellStyle name="Standard 3 2 2 3 3 2 2 2 2 3" xfId="3109"/>
    <cellStyle name="Standard 3 2 2 3 3 2 2 2 2 3 2" xfId="4863"/>
    <cellStyle name="Standard 3 2 2 3 3 2 2 2 2 3 2 2" xfId="13431"/>
    <cellStyle name="Standard 3 2 2 3 3 2 2 2 2 3 2 2 2" xfId="30272"/>
    <cellStyle name="Standard 3 2 2 3 3 2 2 2 2 3 2 3" xfId="21981"/>
    <cellStyle name="Standard 3 2 2 3 3 2 2 2 2 3 2 4" xfId="38563"/>
    <cellStyle name="Standard 3 2 2 3 3 2 2 2 2 3 2 5" xfId="47113"/>
    <cellStyle name="Standard 3 2 2 3 3 2 2 2 2 3 3" xfId="11679"/>
    <cellStyle name="Standard 3 2 2 3 3 2 2 2 2 3 3 2" xfId="28520"/>
    <cellStyle name="Standard 3 2 2 3 3 2 2 2 2 3 4" xfId="20229"/>
    <cellStyle name="Standard 3 2 2 3 3 2 2 2 2 3 5" xfId="36811"/>
    <cellStyle name="Standard 3 2 2 3 3 2 2 2 2 3 6" xfId="45361"/>
    <cellStyle name="Standard 3 2 2 3 3 2 2 2 2 4" xfId="4860"/>
    <cellStyle name="Standard 3 2 2 3 3 2 2 2 2 4 2" xfId="13428"/>
    <cellStyle name="Standard 3 2 2 3 3 2 2 2 2 4 2 2" xfId="30269"/>
    <cellStyle name="Standard 3 2 2 3 3 2 2 2 2 4 3" xfId="21978"/>
    <cellStyle name="Standard 3 2 2 3 3 2 2 2 2 4 4" xfId="38560"/>
    <cellStyle name="Standard 3 2 2 3 3 2 2 2 2 4 5" xfId="47110"/>
    <cellStyle name="Standard 3 2 2 3 3 2 2 2 2 5" xfId="9607"/>
    <cellStyle name="Standard 3 2 2 3 3 2 2 2 2 5 2" xfId="26448"/>
    <cellStyle name="Standard 3 2 2 3 3 2 2 2 2 6" xfId="18157"/>
    <cellStyle name="Standard 3 2 2 3 3 2 2 2 2 7" xfId="34739"/>
    <cellStyle name="Standard 3 2 2 3 3 2 2 2 2 8" xfId="43289"/>
    <cellStyle name="Standard 3 2 2 3 3 2 2 2 3" xfId="1554"/>
    <cellStyle name="Standard 3 2 2 3 3 2 2 2 3 2" xfId="3627"/>
    <cellStyle name="Standard 3 2 2 3 3 2 2 2 3 2 2" xfId="4865"/>
    <cellStyle name="Standard 3 2 2 3 3 2 2 2 3 2 2 2" xfId="13433"/>
    <cellStyle name="Standard 3 2 2 3 3 2 2 2 3 2 2 2 2" xfId="30274"/>
    <cellStyle name="Standard 3 2 2 3 3 2 2 2 3 2 2 3" xfId="21983"/>
    <cellStyle name="Standard 3 2 2 3 3 2 2 2 3 2 2 4" xfId="38565"/>
    <cellStyle name="Standard 3 2 2 3 3 2 2 2 3 2 2 5" xfId="47115"/>
    <cellStyle name="Standard 3 2 2 3 3 2 2 2 3 2 3" xfId="12197"/>
    <cellStyle name="Standard 3 2 2 3 3 2 2 2 3 2 3 2" xfId="29038"/>
    <cellStyle name="Standard 3 2 2 3 3 2 2 2 3 2 4" xfId="20747"/>
    <cellStyle name="Standard 3 2 2 3 3 2 2 2 3 2 5" xfId="37329"/>
    <cellStyle name="Standard 3 2 2 3 3 2 2 2 3 2 6" xfId="45879"/>
    <cellStyle name="Standard 3 2 2 3 3 2 2 2 3 3" xfId="4864"/>
    <cellStyle name="Standard 3 2 2 3 3 2 2 2 3 3 2" xfId="13432"/>
    <cellStyle name="Standard 3 2 2 3 3 2 2 2 3 3 2 2" xfId="30273"/>
    <cellStyle name="Standard 3 2 2 3 3 2 2 2 3 3 3" xfId="21982"/>
    <cellStyle name="Standard 3 2 2 3 3 2 2 2 3 3 4" xfId="38564"/>
    <cellStyle name="Standard 3 2 2 3 3 2 2 2 3 3 5" xfId="47114"/>
    <cellStyle name="Standard 3 2 2 3 3 2 2 2 3 4" xfId="10125"/>
    <cellStyle name="Standard 3 2 2 3 3 2 2 2 3 4 2" xfId="26966"/>
    <cellStyle name="Standard 3 2 2 3 3 2 2 2 3 5" xfId="18675"/>
    <cellStyle name="Standard 3 2 2 3 3 2 2 2 3 6" xfId="35257"/>
    <cellStyle name="Standard 3 2 2 3 3 2 2 2 3 7" xfId="43807"/>
    <cellStyle name="Standard 3 2 2 3 3 2 2 2 4" xfId="2591"/>
    <cellStyle name="Standard 3 2 2 3 3 2 2 2 4 2" xfId="4866"/>
    <cellStyle name="Standard 3 2 2 3 3 2 2 2 4 2 2" xfId="13434"/>
    <cellStyle name="Standard 3 2 2 3 3 2 2 2 4 2 2 2" xfId="30275"/>
    <cellStyle name="Standard 3 2 2 3 3 2 2 2 4 2 3" xfId="21984"/>
    <cellStyle name="Standard 3 2 2 3 3 2 2 2 4 2 4" xfId="38566"/>
    <cellStyle name="Standard 3 2 2 3 3 2 2 2 4 2 5" xfId="47116"/>
    <cellStyle name="Standard 3 2 2 3 3 2 2 2 4 3" xfId="11161"/>
    <cellStyle name="Standard 3 2 2 3 3 2 2 2 4 3 2" xfId="28002"/>
    <cellStyle name="Standard 3 2 2 3 3 2 2 2 4 4" xfId="19711"/>
    <cellStyle name="Standard 3 2 2 3 3 2 2 2 4 5" xfId="36293"/>
    <cellStyle name="Standard 3 2 2 3 3 2 2 2 4 6" xfId="44843"/>
    <cellStyle name="Standard 3 2 2 3 3 2 2 2 5" xfId="4859"/>
    <cellStyle name="Standard 3 2 2 3 3 2 2 2 5 2" xfId="13427"/>
    <cellStyle name="Standard 3 2 2 3 3 2 2 2 5 2 2" xfId="30268"/>
    <cellStyle name="Standard 3 2 2 3 3 2 2 2 5 3" xfId="21977"/>
    <cellStyle name="Standard 3 2 2 3 3 2 2 2 5 4" xfId="38559"/>
    <cellStyle name="Standard 3 2 2 3 3 2 2 2 5 5" xfId="47109"/>
    <cellStyle name="Standard 3 2 2 3 3 2 2 2 6" xfId="9089"/>
    <cellStyle name="Standard 3 2 2 3 3 2 2 2 6 2" xfId="25931"/>
    <cellStyle name="Standard 3 2 2 3 3 2 2 2 7" xfId="17639"/>
    <cellStyle name="Standard 3 2 2 3 3 2 2 2 8" xfId="34221"/>
    <cellStyle name="Standard 3 2 2 3 3 2 2 2 9" xfId="42771"/>
    <cellStyle name="Standard 3 2 2 3 3 2 2 3" xfId="777"/>
    <cellStyle name="Standard 3 2 2 3 3 2 2 3 2" xfId="1813"/>
    <cellStyle name="Standard 3 2 2 3 3 2 2 3 2 2" xfId="3886"/>
    <cellStyle name="Standard 3 2 2 3 3 2 2 3 2 2 2" xfId="4869"/>
    <cellStyle name="Standard 3 2 2 3 3 2 2 3 2 2 2 2" xfId="13437"/>
    <cellStyle name="Standard 3 2 2 3 3 2 2 3 2 2 2 2 2" xfId="30278"/>
    <cellStyle name="Standard 3 2 2 3 3 2 2 3 2 2 2 3" xfId="21987"/>
    <cellStyle name="Standard 3 2 2 3 3 2 2 3 2 2 2 4" xfId="38569"/>
    <cellStyle name="Standard 3 2 2 3 3 2 2 3 2 2 2 5" xfId="47119"/>
    <cellStyle name="Standard 3 2 2 3 3 2 2 3 2 2 3" xfId="12456"/>
    <cellStyle name="Standard 3 2 2 3 3 2 2 3 2 2 3 2" xfId="29297"/>
    <cellStyle name="Standard 3 2 2 3 3 2 2 3 2 2 4" xfId="21006"/>
    <cellStyle name="Standard 3 2 2 3 3 2 2 3 2 2 5" xfId="37588"/>
    <cellStyle name="Standard 3 2 2 3 3 2 2 3 2 2 6" xfId="46138"/>
    <cellStyle name="Standard 3 2 2 3 3 2 2 3 2 3" xfId="4868"/>
    <cellStyle name="Standard 3 2 2 3 3 2 2 3 2 3 2" xfId="13436"/>
    <cellStyle name="Standard 3 2 2 3 3 2 2 3 2 3 2 2" xfId="30277"/>
    <cellStyle name="Standard 3 2 2 3 3 2 2 3 2 3 3" xfId="21986"/>
    <cellStyle name="Standard 3 2 2 3 3 2 2 3 2 3 4" xfId="38568"/>
    <cellStyle name="Standard 3 2 2 3 3 2 2 3 2 3 5" xfId="47118"/>
    <cellStyle name="Standard 3 2 2 3 3 2 2 3 2 4" xfId="10384"/>
    <cellStyle name="Standard 3 2 2 3 3 2 2 3 2 4 2" xfId="27225"/>
    <cellStyle name="Standard 3 2 2 3 3 2 2 3 2 5" xfId="18934"/>
    <cellStyle name="Standard 3 2 2 3 3 2 2 3 2 6" xfId="35516"/>
    <cellStyle name="Standard 3 2 2 3 3 2 2 3 2 7" xfId="44066"/>
    <cellStyle name="Standard 3 2 2 3 3 2 2 3 3" xfId="2850"/>
    <cellStyle name="Standard 3 2 2 3 3 2 2 3 3 2" xfId="4870"/>
    <cellStyle name="Standard 3 2 2 3 3 2 2 3 3 2 2" xfId="13438"/>
    <cellStyle name="Standard 3 2 2 3 3 2 2 3 3 2 2 2" xfId="30279"/>
    <cellStyle name="Standard 3 2 2 3 3 2 2 3 3 2 3" xfId="21988"/>
    <cellStyle name="Standard 3 2 2 3 3 2 2 3 3 2 4" xfId="38570"/>
    <cellStyle name="Standard 3 2 2 3 3 2 2 3 3 2 5" xfId="47120"/>
    <cellStyle name="Standard 3 2 2 3 3 2 2 3 3 3" xfId="11420"/>
    <cellStyle name="Standard 3 2 2 3 3 2 2 3 3 3 2" xfId="28261"/>
    <cellStyle name="Standard 3 2 2 3 3 2 2 3 3 4" xfId="19970"/>
    <cellStyle name="Standard 3 2 2 3 3 2 2 3 3 5" xfId="36552"/>
    <cellStyle name="Standard 3 2 2 3 3 2 2 3 3 6" xfId="45102"/>
    <cellStyle name="Standard 3 2 2 3 3 2 2 3 4" xfId="4867"/>
    <cellStyle name="Standard 3 2 2 3 3 2 2 3 4 2" xfId="13435"/>
    <cellStyle name="Standard 3 2 2 3 3 2 2 3 4 2 2" xfId="30276"/>
    <cellStyle name="Standard 3 2 2 3 3 2 2 3 4 3" xfId="21985"/>
    <cellStyle name="Standard 3 2 2 3 3 2 2 3 4 4" xfId="38567"/>
    <cellStyle name="Standard 3 2 2 3 3 2 2 3 4 5" xfId="47117"/>
    <cellStyle name="Standard 3 2 2 3 3 2 2 3 5" xfId="9348"/>
    <cellStyle name="Standard 3 2 2 3 3 2 2 3 5 2" xfId="26189"/>
    <cellStyle name="Standard 3 2 2 3 3 2 2 3 6" xfId="17898"/>
    <cellStyle name="Standard 3 2 2 3 3 2 2 3 7" xfId="34480"/>
    <cellStyle name="Standard 3 2 2 3 3 2 2 3 8" xfId="43030"/>
    <cellStyle name="Standard 3 2 2 3 3 2 2 4" xfId="1295"/>
    <cellStyle name="Standard 3 2 2 3 3 2 2 4 2" xfId="3368"/>
    <cellStyle name="Standard 3 2 2 3 3 2 2 4 2 2" xfId="4872"/>
    <cellStyle name="Standard 3 2 2 3 3 2 2 4 2 2 2" xfId="13440"/>
    <cellStyle name="Standard 3 2 2 3 3 2 2 4 2 2 2 2" xfId="30281"/>
    <cellStyle name="Standard 3 2 2 3 3 2 2 4 2 2 3" xfId="21990"/>
    <cellStyle name="Standard 3 2 2 3 3 2 2 4 2 2 4" xfId="38572"/>
    <cellStyle name="Standard 3 2 2 3 3 2 2 4 2 2 5" xfId="47122"/>
    <cellStyle name="Standard 3 2 2 3 3 2 2 4 2 3" xfId="11938"/>
    <cellStyle name="Standard 3 2 2 3 3 2 2 4 2 3 2" xfId="28779"/>
    <cellStyle name="Standard 3 2 2 3 3 2 2 4 2 4" xfId="20488"/>
    <cellStyle name="Standard 3 2 2 3 3 2 2 4 2 5" xfId="37070"/>
    <cellStyle name="Standard 3 2 2 3 3 2 2 4 2 6" xfId="45620"/>
    <cellStyle name="Standard 3 2 2 3 3 2 2 4 3" xfId="4871"/>
    <cellStyle name="Standard 3 2 2 3 3 2 2 4 3 2" xfId="13439"/>
    <cellStyle name="Standard 3 2 2 3 3 2 2 4 3 2 2" xfId="30280"/>
    <cellStyle name="Standard 3 2 2 3 3 2 2 4 3 3" xfId="21989"/>
    <cellStyle name="Standard 3 2 2 3 3 2 2 4 3 4" xfId="38571"/>
    <cellStyle name="Standard 3 2 2 3 3 2 2 4 3 5" xfId="47121"/>
    <cellStyle name="Standard 3 2 2 3 3 2 2 4 4" xfId="9866"/>
    <cellStyle name="Standard 3 2 2 3 3 2 2 4 4 2" xfId="26707"/>
    <cellStyle name="Standard 3 2 2 3 3 2 2 4 5" xfId="18416"/>
    <cellStyle name="Standard 3 2 2 3 3 2 2 4 6" xfId="34998"/>
    <cellStyle name="Standard 3 2 2 3 3 2 2 4 7" xfId="43548"/>
    <cellStyle name="Standard 3 2 2 3 3 2 2 5" xfId="2332"/>
    <cellStyle name="Standard 3 2 2 3 3 2 2 5 2" xfId="4873"/>
    <cellStyle name="Standard 3 2 2 3 3 2 2 5 2 2" xfId="13441"/>
    <cellStyle name="Standard 3 2 2 3 3 2 2 5 2 2 2" xfId="30282"/>
    <cellStyle name="Standard 3 2 2 3 3 2 2 5 2 3" xfId="21991"/>
    <cellStyle name="Standard 3 2 2 3 3 2 2 5 2 4" xfId="38573"/>
    <cellStyle name="Standard 3 2 2 3 3 2 2 5 2 5" xfId="47123"/>
    <cellStyle name="Standard 3 2 2 3 3 2 2 5 3" xfId="10902"/>
    <cellStyle name="Standard 3 2 2 3 3 2 2 5 3 2" xfId="27743"/>
    <cellStyle name="Standard 3 2 2 3 3 2 2 5 4" xfId="19452"/>
    <cellStyle name="Standard 3 2 2 3 3 2 2 5 5" xfId="36034"/>
    <cellStyle name="Standard 3 2 2 3 3 2 2 5 6" xfId="44584"/>
    <cellStyle name="Standard 3 2 2 3 3 2 2 6" xfId="4858"/>
    <cellStyle name="Standard 3 2 2 3 3 2 2 6 2" xfId="13426"/>
    <cellStyle name="Standard 3 2 2 3 3 2 2 6 2 2" xfId="30267"/>
    <cellStyle name="Standard 3 2 2 3 3 2 2 6 3" xfId="21976"/>
    <cellStyle name="Standard 3 2 2 3 3 2 2 6 4" xfId="38558"/>
    <cellStyle name="Standard 3 2 2 3 3 2 2 6 5" xfId="47108"/>
    <cellStyle name="Standard 3 2 2 3 3 2 2 7" xfId="8570"/>
    <cellStyle name="Standard 3 2 2 3 3 2 2 7 2" xfId="17121"/>
    <cellStyle name="Standard 3 2 2 3 3 2 2 7 3" xfId="25671"/>
    <cellStyle name="Standard 3 2 2 3 3 2 2 7 4" xfId="42253"/>
    <cellStyle name="Standard 3 2 2 3 3 2 2 7 5" xfId="50803"/>
    <cellStyle name="Standard 3 2 2 3 3 2 2 8" xfId="8830"/>
    <cellStyle name="Standard 3 2 2 3 3 2 2 9" xfId="17380"/>
    <cellStyle name="Standard 3 2 2 3 3 2 3" xfId="390"/>
    <cellStyle name="Standard 3 2 2 3 3 2 3 2" xfId="908"/>
    <cellStyle name="Standard 3 2 2 3 3 2 3 2 2" xfId="1944"/>
    <cellStyle name="Standard 3 2 2 3 3 2 3 2 2 2" xfId="4017"/>
    <cellStyle name="Standard 3 2 2 3 3 2 3 2 2 2 2" xfId="4877"/>
    <cellStyle name="Standard 3 2 2 3 3 2 3 2 2 2 2 2" xfId="13445"/>
    <cellStyle name="Standard 3 2 2 3 3 2 3 2 2 2 2 2 2" xfId="30286"/>
    <cellStyle name="Standard 3 2 2 3 3 2 3 2 2 2 2 3" xfId="21995"/>
    <cellStyle name="Standard 3 2 2 3 3 2 3 2 2 2 2 4" xfId="38577"/>
    <cellStyle name="Standard 3 2 2 3 3 2 3 2 2 2 2 5" xfId="47127"/>
    <cellStyle name="Standard 3 2 2 3 3 2 3 2 2 2 3" xfId="12587"/>
    <cellStyle name="Standard 3 2 2 3 3 2 3 2 2 2 3 2" xfId="29428"/>
    <cellStyle name="Standard 3 2 2 3 3 2 3 2 2 2 4" xfId="21137"/>
    <cellStyle name="Standard 3 2 2 3 3 2 3 2 2 2 5" xfId="37719"/>
    <cellStyle name="Standard 3 2 2 3 3 2 3 2 2 2 6" xfId="46269"/>
    <cellStyle name="Standard 3 2 2 3 3 2 3 2 2 3" xfId="4876"/>
    <cellStyle name="Standard 3 2 2 3 3 2 3 2 2 3 2" xfId="13444"/>
    <cellStyle name="Standard 3 2 2 3 3 2 3 2 2 3 2 2" xfId="30285"/>
    <cellStyle name="Standard 3 2 2 3 3 2 3 2 2 3 3" xfId="21994"/>
    <cellStyle name="Standard 3 2 2 3 3 2 3 2 2 3 4" xfId="38576"/>
    <cellStyle name="Standard 3 2 2 3 3 2 3 2 2 3 5" xfId="47126"/>
    <cellStyle name="Standard 3 2 2 3 3 2 3 2 2 4" xfId="10515"/>
    <cellStyle name="Standard 3 2 2 3 3 2 3 2 2 4 2" xfId="27356"/>
    <cellStyle name="Standard 3 2 2 3 3 2 3 2 2 5" xfId="19065"/>
    <cellStyle name="Standard 3 2 2 3 3 2 3 2 2 6" xfId="35647"/>
    <cellStyle name="Standard 3 2 2 3 3 2 3 2 2 7" xfId="44197"/>
    <cellStyle name="Standard 3 2 2 3 3 2 3 2 3" xfId="2981"/>
    <cellStyle name="Standard 3 2 2 3 3 2 3 2 3 2" xfId="4878"/>
    <cellStyle name="Standard 3 2 2 3 3 2 3 2 3 2 2" xfId="13446"/>
    <cellStyle name="Standard 3 2 2 3 3 2 3 2 3 2 2 2" xfId="30287"/>
    <cellStyle name="Standard 3 2 2 3 3 2 3 2 3 2 3" xfId="21996"/>
    <cellStyle name="Standard 3 2 2 3 3 2 3 2 3 2 4" xfId="38578"/>
    <cellStyle name="Standard 3 2 2 3 3 2 3 2 3 2 5" xfId="47128"/>
    <cellStyle name="Standard 3 2 2 3 3 2 3 2 3 3" xfId="11551"/>
    <cellStyle name="Standard 3 2 2 3 3 2 3 2 3 3 2" xfId="28392"/>
    <cellStyle name="Standard 3 2 2 3 3 2 3 2 3 4" xfId="20101"/>
    <cellStyle name="Standard 3 2 2 3 3 2 3 2 3 5" xfId="36683"/>
    <cellStyle name="Standard 3 2 2 3 3 2 3 2 3 6" xfId="45233"/>
    <cellStyle name="Standard 3 2 2 3 3 2 3 2 4" xfId="4875"/>
    <cellStyle name="Standard 3 2 2 3 3 2 3 2 4 2" xfId="13443"/>
    <cellStyle name="Standard 3 2 2 3 3 2 3 2 4 2 2" xfId="30284"/>
    <cellStyle name="Standard 3 2 2 3 3 2 3 2 4 3" xfId="21993"/>
    <cellStyle name="Standard 3 2 2 3 3 2 3 2 4 4" xfId="38575"/>
    <cellStyle name="Standard 3 2 2 3 3 2 3 2 4 5" xfId="47125"/>
    <cellStyle name="Standard 3 2 2 3 3 2 3 2 5" xfId="9479"/>
    <cellStyle name="Standard 3 2 2 3 3 2 3 2 5 2" xfId="26320"/>
    <cellStyle name="Standard 3 2 2 3 3 2 3 2 6" xfId="18029"/>
    <cellStyle name="Standard 3 2 2 3 3 2 3 2 7" xfId="34611"/>
    <cellStyle name="Standard 3 2 2 3 3 2 3 2 8" xfId="43161"/>
    <cellStyle name="Standard 3 2 2 3 3 2 3 3" xfId="1426"/>
    <cellStyle name="Standard 3 2 2 3 3 2 3 3 2" xfId="3499"/>
    <cellStyle name="Standard 3 2 2 3 3 2 3 3 2 2" xfId="4880"/>
    <cellStyle name="Standard 3 2 2 3 3 2 3 3 2 2 2" xfId="13448"/>
    <cellStyle name="Standard 3 2 2 3 3 2 3 3 2 2 2 2" xfId="30289"/>
    <cellStyle name="Standard 3 2 2 3 3 2 3 3 2 2 3" xfId="21998"/>
    <cellStyle name="Standard 3 2 2 3 3 2 3 3 2 2 4" xfId="38580"/>
    <cellStyle name="Standard 3 2 2 3 3 2 3 3 2 2 5" xfId="47130"/>
    <cellStyle name="Standard 3 2 2 3 3 2 3 3 2 3" xfId="12069"/>
    <cellStyle name="Standard 3 2 2 3 3 2 3 3 2 3 2" xfId="28910"/>
    <cellStyle name="Standard 3 2 2 3 3 2 3 3 2 4" xfId="20619"/>
    <cellStyle name="Standard 3 2 2 3 3 2 3 3 2 5" xfId="37201"/>
    <cellStyle name="Standard 3 2 2 3 3 2 3 3 2 6" xfId="45751"/>
    <cellStyle name="Standard 3 2 2 3 3 2 3 3 3" xfId="4879"/>
    <cellStyle name="Standard 3 2 2 3 3 2 3 3 3 2" xfId="13447"/>
    <cellStyle name="Standard 3 2 2 3 3 2 3 3 3 2 2" xfId="30288"/>
    <cellStyle name="Standard 3 2 2 3 3 2 3 3 3 3" xfId="21997"/>
    <cellStyle name="Standard 3 2 2 3 3 2 3 3 3 4" xfId="38579"/>
    <cellStyle name="Standard 3 2 2 3 3 2 3 3 3 5" xfId="47129"/>
    <cellStyle name="Standard 3 2 2 3 3 2 3 3 4" xfId="9997"/>
    <cellStyle name="Standard 3 2 2 3 3 2 3 3 4 2" xfId="26838"/>
    <cellStyle name="Standard 3 2 2 3 3 2 3 3 5" xfId="18547"/>
    <cellStyle name="Standard 3 2 2 3 3 2 3 3 6" xfId="35129"/>
    <cellStyle name="Standard 3 2 2 3 3 2 3 3 7" xfId="43679"/>
    <cellStyle name="Standard 3 2 2 3 3 2 3 4" xfId="2463"/>
    <cellStyle name="Standard 3 2 2 3 3 2 3 4 2" xfId="4881"/>
    <cellStyle name="Standard 3 2 2 3 3 2 3 4 2 2" xfId="13449"/>
    <cellStyle name="Standard 3 2 2 3 3 2 3 4 2 2 2" xfId="30290"/>
    <cellStyle name="Standard 3 2 2 3 3 2 3 4 2 3" xfId="21999"/>
    <cellStyle name="Standard 3 2 2 3 3 2 3 4 2 4" xfId="38581"/>
    <cellStyle name="Standard 3 2 2 3 3 2 3 4 2 5" xfId="47131"/>
    <cellStyle name="Standard 3 2 2 3 3 2 3 4 3" xfId="11033"/>
    <cellStyle name="Standard 3 2 2 3 3 2 3 4 3 2" xfId="27874"/>
    <cellStyle name="Standard 3 2 2 3 3 2 3 4 4" xfId="19583"/>
    <cellStyle name="Standard 3 2 2 3 3 2 3 4 5" xfId="36165"/>
    <cellStyle name="Standard 3 2 2 3 3 2 3 4 6" xfId="44715"/>
    <cellStyle name="Standard 3 2 2 3 3 2 3 5" xfId="4874"/>
    <cellStyle name="Standard 3 2 2 3 3 2 3 5 2" xfId="13442"/>
    <cellStyle name="Standard 3 2 2 3 3 2 3 5 2 2" xfId="30283"/>
    <cellStyle name="Standard 3 2 2 3 3 2 3 5 3" xfId="21992"/>
    <cellStyle name="Standard 3 2 2 3 3 2 3 5 4" xfId="38574"/>
    <cellStyle name="Standard 3 2 2 3 3 2 3 5 5" xfId="47124"/>
    <cellStyle name="Standard 3 2 2 3 3 2 3 6" xfId="8961"/>
    <cellStyle name="Standard 3 2 2 3 3 2 3 6 2" xfId="25803"/>
    <cellStyle name="Standard 3 2 2 3 3 2 3 7" xfId="17511"/>
    <cellStyle name="Standard 3 2 2 3 3 2 3 8" xfId="34093"/>
    <cellStyle name="Standard 3 2 2 3 3 2 3 9" xfId="42643"/>
    <cellStyle name="Standard 3 2 2 3 3 2 4" xfId="649"/>
    <cellStyle name="Standard 3 2 2 3 3 2 4 2" xfId="1685"/>
    <cellStyle name="Standard 3 2 2 3 3 2 4 2 2" xfId="3758"/>
    <cellStyle name="Standard 3 2 2 3 3 2 4 2 2 2" xfId="4884"/>
    <cellStyle name="Standard 3 2 2 3 3 2 4 2 2 2 2" xfId="13452"/>
    <cellStyle name="Standard 3 2 2 3 3 2 4 2 2 2 2 2" xfId="30293"/>
    <cellStyle name="Standard 3 2 2 3 3 2 4 2 2 2 3" xfId="22002"/>
    <cellStyle name="Standard 3 2 2 3 3 2 4 2 2 2 4" xfId="38584"/>
    <cellStyle name="Standard 3 2 2 3 3 2 4 2 2 2 5" xfId="47134"/>
    <cellStyle name="Standard 3 2 2 3 3 2 4 2 2 3" xfId="12328"/>
    <cellStyle name="Standard 3 2 2 3 3 2 4 2 2 3 2" xfId="29169"/>
    <cellStyle name="Standard 3 2 2 3 3 2 4 2 2 4" xfId="20878"/>
    <cellStyle name="Standard 3 2 2 3 3 2 4 2 2 5" xfId="37460"/>
    <cellStyle name="Standard 3 2 2 3 3 2 4 2 2 6" xfId="46010"/>
    <cellStyle name="Standard 3 2 2 3 3 2 4 2 3" xfId="4883"/>
    <cellStyle name="Standard 3 2 2 3 3 2 4 2 3 2" xfId="13451"/>
    <cellStyle name="Standard 3 2 2 3 3 2 4 2 3 2 2" xfId="30292"/>
    <cellStyle name="Standard 3 2 2 3 3 2 4 2 3 3" xfId="22001"/>
    <cellStyle name="Standard 3 2 2 3 3 2 4 2 3 4" xfId="38583"/>
    <cellStyle name="Standard 3 2 2 3 3 2 4 2 3 5" xfId="47133"/>
    <cellStyle name="Standard 3 2 2 3 3 2 4 2 4" xfId="10256"/>
    <cellStyle name="Standard 3 2 2 3 3 2 4 2 4 2" xfId="27097"/>
    <cellStyle name="Standard 3 2 2 3 3 2 4 2 5" xfId="18806"/>
    <cellStyle name="Standard 3 2 2 3 3 2 4 2 6" xfId="35388"/>
    <cellStyle name="Standard 3 2 2 3 3 2 4 2 7" xfId="43938"/>
    <cellStyle name="Standard 3 2 2 3 3 2 4 3" xfId="2722"/>
    <cellStyle name="Standard 3 2 2 3 3 2 4 3 2" xfId="4885"/>
    <cellStyle name="Standard 3 2 2 3 3 2 4 3 2 2" xfId="13453"/>
    <cellStyle name="Standard 3 2 2 3 3 2 4 3 2 2 2" xfId="30294"/>
    <cellStyle name="Standard 3 2 2 3 3 2 4 3 2 3" xfId="22003"/>
    <cellStyle name="Standard 3 2 2 3 3 2 4 3 2 4" xfId="38585"/>
    <cellStyle name="Standard 3 2 2 3 3 2 4 3 2 5" xfId="47135"/>
    <cellStyle name="Standard 3 2 2 3 3 2 4 3 3" xfId="11292"/>
    <cellStyle name="Standard 3 2 2 3 3 2 4 3 3 2" xfId="28133"/>
    <cellStyle name="Standard 3 2 2 3 3 2 4 3 4" xfId="19842"/>
    <cellStyle name="Standard 3 2 2 3 3 2 4 3 5" xfId="36424"/>
    <cellStyle name="Standard 3 2 2 3 3 2 4 3 6" xfId="44974"/>
    <cellStyle name="Standard 3 2 2 3 3 2 4 4" xfId="4882"/>
    <cellStyle name="Standard 3 2 2 3 3 2 4 4 2" xfId="13450"/>
    <cellStyle name="Standard 3 2 2 3 3 2 4 4 2 2" xfId="30291"/>
    <cellStyle name="Standard 3 2 2 3 3 2 4 4 3" xfId="22000"/>
    <cellStyle name="Standard 3 2 2 3 3 2 4 4 4" xfId="38582"/>
    <cellStyle name="Standard 3 2 2 3 3 2 4 4 5" xfId="47132"/>
    <cellStyle name="Standard 3 2 2 3 3 2 4 5" xfId="9220"/>
    <cellStyle name="Standard 3 2 2 3 3 2 4 5 2" xfId="26061"/>
    <cellStyle name="Standard 3 2 2 3 3 2 4 6" xfId="17770"/>
    <cellStyle name="Standard 3 2 2 3 3 2 4 7" xfId="34352"/>
    <cellStyle name="Standard 3 2 2 3 3 2 4 8" xfId="42902"/>
    <cellStyle name="Standard 3 2 2 3 3 2 5" xfId="1167"/>
    <cellStyle name="Standard 3 2 2 3 3 2 5 2" xfId="3240"/>
    <cellStyle name="Standard 3 2 2 3 3 2 5 2 2" xfId="4887"/>
    <cellStyle name="Standard 3 2 2 3 3 2 5 2 2 2" xfId="13455"/>
    <cellStyle name="Standard 3 2 2 3 3 2 5 2 2 2 2" xfId="30296"/>
    <cellStyle name="Standard 3 2 2 3 3 2 5 2 2 3" xfId="22005"/>
    <cellStyle name="Standard 3 2 2 3 3 2 5 2 2 4" xfId="38587"/>
    <cellStyle name="Standard 3 2 2 3 3 2 5 2 2 5" xfId="47137"/>
    <cellStyle name="Standard 3 2 2 3 3 2 5 2 3" xfId="11810"/>
    <cellStyle name="Standard 3 2 2 3 3 2 5 2 3 2" xfId="28651"/>
    <cellStyle name="Standard 3 2 2 3 3 2 5 2 4" xfId="20360"/>
    <cellStyle name="Standard 3 2 2 3 3 2 5 2 5" xfId="36942"/>
    <cellStyle name="Standard 3 2 2 3 3 2 5 2 6" xfId="45492"/>
    <cellStyle name="Standard 3 2 2 3 3 2 5 3" xfId="4886"/>
    <cellStyle name="Standard 3 2 2 3 3 2 5 3 2" xfId="13454"/>
    <cellStyle name="Standard 3 2 2 3 3 2 5 3 2 2" xfId="30295"/>
    <cellStyle name="Standard 3 2 2 3 3 2 5 3 3" xfId="22004"/>
    <cellStyle name="Standard 3 2 2 3 3 2 5 3 4" xfId="38586"/>
    <cellStyle name="Standard 3 2 2 3 3 2 5 3 5" xfId="47136"/>
    <cellStyle name="Standard 3 2 2 3 3 2 5 4" xfId="9738"/>
    <cellStyle name="Standard 3 2 2 3 3 2 5 4 2" xfId="26579"/>
    <cellStyle name="Standard 3 2 2 3 3 2 5 5" xfId="18288"/>
    <cellStyle name="Standard 3 2 2 3 3 2 5 6" xfId="34870"/>
    <cellStyle name="Standard 3 2 2 3 3 2 5 7" xfId="43420"/>
    <cellStyle name="Standard 3 2 2 3 3 2 6" xfId="2204"/>
    <cellStyle name="Standard 3 2 2 3 3 2 6 2" xfId="4888"/>
    <cellStyle name="Standard 3 2 2 3 3 2 6 2 2" xfId="13456"/>
    <cellStyle name="Standard 3 2 2 3 3 2 6 2 2 2" xfId="30297"/>
    <cellStyle name="Standard 3 2 2 3 3 2 6 2 3" xfId="22006"/>
    <cellStyle name="Standard 3 2 2 3 3 2 6 2 4" xfId="38588"/>
    <cellStyle name="Standard 3 2 2 3 3 2 6 2 5" xfId="47138"/>
    <cellStyle name="Standard 3 2 2 3 3 2 6 3" xfId="10774"/>
    <cellStyle name="Standard 3 2 2 3 3 2 6 3 2" xfId="27615"/>
    <cellStyle name="Standard 3 2 2 3 3 2 6 4" xfId="19324"/>
    <cellStyle name="Standard 3 2 2 3 3 2 6 5" xfId="35906"/>
    <cellStyle name="Standard 3 2 2 3 3 2 6 6" xfId="44456"/>
    <cellStyle name="Standard 3 2 2 3 3 2 7" xfId="4857"/>
    <cellStyle name="Standard 3 2 2 3 3 2 7 2" xfId="13425"/>
    <cellStyle name="Standard 3 2 2 3 3 2 7 2 2" xfId="30266"/>
    <cellStyle name="Standard 3 2 2 3 3 2 7 3" xfId="21975"/>
    <cellStyle name="Standard 3 2 2 3 3 2 7 4" xfId="38557"/>
    <cellStyle name="Standard 3 2 2 3 3 2 7 5" xfId="47107"/>
    <cellStyle name="Standard 3 2 2 3 3 2 8" xfId="8442"/>
    <cellStyle name="Standard 3 2 2 3 3 2 8 2" xfId="16993"/>
    <cellStyle name="Standard 3 2 2 3 3 2 8 3" xfId="25543"/>
    <cellStyle name="Standard 3 2 2 3 3 2 8 4" xfId="42125"/>
    <cellStyle name="Standard 3 2 2 3 3 2 8 5" xfId="50675"/>
    <cellStyle name="Standard 3 2 2 3 3 2 9" xfId="8702"/>
    <cellStyle name="Standard 3 2 2 3 3 3" xfId="190"/>
    <cellStyle name="Standard 3 2 2 3 3 3 10" xfId="33898"/>
    <cellStyle name="Standard 3 2 2 3 3 3 11" xfId="42448"/>
    <cellStyle name="Standard 3 2 2 3 3 3 2" xfId="454"/>
    <cellStyle name="Standard 3 2 2 3 3 3 2 2" xfId="972"/>
    <cellStyle name="Standard 3 2 2 3 3 3 2 2 2" xfId="2008"/>
    <cellStyle name="Standard 3 2 2 3 3 3 2 2 2 2" xfId="4081"/>
    <cellStyle name="Standard 3 2 2 3 3 3 2 2 2 2 2" xfId="4893"/>
    <cellStyle name="Standard 3 2 2 3 3 3 2 2 2 2 2 2" xfId="13461"/>
    <cellStyle name="Standard 3 2 2 3 3 3 2 2 2 2 2 2 2" xfId="30302"/>
    <cellStyle name="Standard 3 2 2 3 3 3 2 2 2 2 2 3" xfId="22011"/>
    <cellStyle name="Standard 3 2 2 3 3 3 2 2 2 2 2 4" xfId="38593"/>
    <cellStyle name="Standard 3 2 2 3 3 3 2 2 2 2 2 5" xfId="47143"/>
    <cellStyle name="Standard 3 2 2 3 3 3 2 2 2 2 3" xfId="12651"/>
    <cellStyle name="Standard 3 2 2 3 3 3 2 2 2 2 3 2" xfId="29492"/>
    <cellStyle name="Standard 3 2 2 3 3 3 2 2 2 2 4" xfId="21201"/>
    <cellStyle name="Standard 3 2 2 3 3 3 2 2 2 2 5" xfId="37783"/>
    <cellStyle name="Standard 3 2 2 3 3 3 2 2 2 2 6" xfId="46333"/>
    <cellStyle name="Standard 3 2 2 3 3 3 2 2 2 3" xfId="4892"/>
    <cellStyle name="Standard 3 2 2 3 3 3 2 2 2 3 2" xfId="13460"/>
    <cellStyle name="Standard 3 2 2 3 3 3 2 2 2 3 2 2" xfId="30301"/>
    <cellStyle name="Standard 3 2 2 3 3 3 2 2 2 3 3" xfId="22010"/>
    <cellStyle name="Standard 3 2 2 3 3 3 2 2 2 3 4" xfId="38592"/>
    <cellStyle name="Standard 3 2 2 3 3 3 2 2 2 3 5" xfId="47142"/>
    <cellStyle name="Standard 3 2 2 3 3 3 2 2 2 4" xfId="10579"/>
    <cellStyle name="Standard 3 2 2 3 3 3 2 2 2 4 2" xfId="27420"/>
    <cellStyle name="Standard 3 2 2 3 3 3 2 2 2 5" xfId="19129"/>
    <cellStyle name="Standard 3 2 2 3 3 3 2 2 2 6" xfId="35711"/>
    <cellStyle name="Standard 3 2 2 3 3 3 2 2 2 7" xfId="44261"/>
    <cellStyle name="Standard 3 2 2 3 3 3 2 2 3" xfId="3045"/>
    <cellStyle name="Standard 3 2 2 3 3 3 2 2 3 2" xfId="4894"/>
    <cellStyle name="Standard 3 2 2 3 3 3 2 2 3 2 2" xfId="13462"/>
    <cellStyle name="Standard 3 2 2 3 3 3 2 2 3 2 2 2" xfId="30303"/>
    <cellStyle name="Standard 3 2 2 3 3 3 2 2 3 2 3" xfId="22012"/>
    <cellStyle name="Standard 3 2 2 3 3 3 2 2 3 2 4" xfId="38594"/>
    <cellStyle name="Standard 3 2 2 3 3 3 2 2 3 2 5" xfId="47144"/>
    <cellStyle name="Standard 3 2 2 3 3 3 2 2 3 3" xfId="11615"/>
    <cellStyle name="Standard 3 2 2 3 3 3 2 2 3 3 2" xfId="28456"/>
    <cellStyle name="Standard 3 2 2 3 3 3 2 2 3 4" xfId="20165"/>
    <cellStyle name="Standard 3 2 2 3 3 3 2 2 3 5" xfId="36747"/>
    <cellStyle name="Standard 3 2 2 3 3 3 2 2 3 6" xfId="45297"/>
    <cellStyle name="Standard 3 2 2 3 3 3 2 2 4" xfId="4891"/>
    <cellStyle name="Standard 3 2 2 3 3 3 2 2 4 2" xfId="13459"/>
    <cellStyle name="Standard 3 2 2 3 3 3 2 2 4 2 2" xfId="30300"/>
    <cellStyle name="Standard 3 2 2 3 3 3 2 2 4 3" xfId="22009"/>
    <cellStyle name="Standard 3 2 2 3 3 3 2 2 4 4" xfId="38591"/>
    <cellStyle name="Standard 3 2 2 3 3 3 2 2 4 5" xfId="47141"/>
    <cellStyle name="Standard 3 2 2 3 3 3 2 2 5" xfId="9543"/>
    <cellStyle name="Standard 3 2 2 3 3 3 2 2 5 2" xfId="26384"/>
    <cellStyle name="Standard 3 2 2 3 3 3 2 2 6" xfId="18093"/>
    <cellStyle name="Standard 3 2 2 3 3 3 2 2 7" xfId="34675"/>
    <cellStyle name="Standard 3 2 2 3 3 3 2 2 8" xfId="43225"/>
    <cellStyle name="Standard 3 2 2 3 3 3 2 3" xfId="1490"/>
    <cellStyle name="Standard 3 2 2 3 3 3 2 3 2" xfId="3563"/>
    <cellStyle name="Standard 3 2 2 3 3 3 2 3 2 2" xfId="4896"/>
    <cellStyle name="Standard 3 2 2 3 3 3 2 3 2 2 2" xfId="13464"/>
    <cellStyle name="Standard 3 2 2 3 3 3 2 3 2 2 2 2" xfId="30305"/>
    <cellStyle name="Standard 3 2 2 3 3 3 2 3 2 2 3" xfId="22014"/>
    <cellStyle name="Standard 3 2 2 3 3 3 2 3 2 2 4" xfId="38596"/>
    <cellStyle name="Standard 3 2 2 3 3 3 2 3 2 2 5" xfId="47146"/>
    <cellStyle name="Standard 3 2 2 3 3 3 2 3 2 3" xfId="12133"/>
    <cellStyle name="Standard 3 2 2 3 3 3 2 3 2 3 2" xfId="28974"/>
    <cellStyle name="Standard 3 2 2 3 3 3 2 3 2 4" xfId="20683"/>
    <cellStyle name="Standard 3 2 2 3 3 3 2 3 2 5" xfId="37265"/>
    <cellStyle name="Standard 3 2 2 3 3 3 2 3 2 6" xfId="45815"/>
    <cellStyle name="Standard 3 2 2 3 3 3 2 3 3" xfId="4895"/>
    <cellStyle name="Standard 3 2 2 3 3 3 2 3 3 2" xfId="13463"/>
    <cellStyle name="Standard 3 2 2 3 3 3 2 3 3 2 2" xfId="30304"/>
    <cellStyle name="Standard 3 2 2 3 3 3 2 3 3 3" xfId="22013"/>
    <cellStyle name="Standard 3 2 2 3 3 3 2 3 3 4" xfId="38595"/>
    <cellStyle name="Standard 3 2 2 3 3 3 2 3 3 5" xfId="47145"/>
    <cellStyle name="Standard 3 2 2 3 3 3 2 3 4" xfId="10061"/>
    <cellStyle name="Standard 3 2 2 3 3 3 2 3 4 2" xfId="26902"/>
    <cellStyle name="Standard 3 2 2 3 3 3 2 3 5" xfId="18611"/>
    <cellStyle name="Standard 3 2 2 3 3 3 2 3 6" xfId="35193"/>
    <cellStyle name="Standard 3 2 2 3 3 3 2 3 7" xfId="43743"/>
    <cellStyle name="Standard 3 2 2 3 3 3 2 4" xfId="2527"/>
    <cellStyle name="Standard 3 2 2 3 3 3 2 4 2" xfId="4897"/>
    <cellStyle name="Standard 3 2 2 3 3 3 2 4 2 2" xfId="13465"/>
    <cellStyle name="Standard 3 2 2 3 3 3 2 4 2 2 2" xfId="30306"/>
    <cellStyle name="Standard 3 2 2 3 3 3 2 4 2 3" xfId="22015"/>
    <cellStyle name="Standard 3 2 2 3 3 3 2 4 2 4" xfId="38597"/>
    <cellStyle name="Standard 3 2 2 3 3 3 2 4 2 5" xfId="47147"/>
    <cellStyle name="Standard 3 2 2 3 3 3 2 4 3" xfId="11097"/>
    <cellStyle name="Standard 3 2 2 3 3 3 2 4 3 2" xfId="27938"/>
    <cellStyle name="Standard 3 2 2 3 3 3 2 4 4" xfId="19647"/>
    <cellStyle name="Standard 3 2 2 3 3 3 2 4 5" xfId="36229"/>
    <cellStyle name="Standard 3 2 2 3 3 3 2 4 6" xfId="44779"/>
    <cellStyle name="Standard 3 2 2 3 3 3 2 5" xfId="4890"/>
    <cellStyle name="Standard 3 2 2 3 3 3 2 5 2" xfId="13458"/>
    <cellStyle name="Standard 3 2 2 3 3 3 2 5 2 2" xfId="30299"/>
    <cellStyle name="Standard 3 2 2 3 3 3 2 5 3" xfId="22008"/>
    <cellStyle name="Standard 3 2 2 3 3 3 2 5 4" xfId="38590"/>
    <cellStyle name="Standard 3 2 2 3 3 3 2 5 5" xfId="47140"/>
    <cellStyle name="Standard 3 2 2 3 3 3 2 6" xfId="9025"/>
    <cellStyle name="Standard 3 2 2 3 3 3 2 6 2" xfId="25867"/>
    <cellStyle name="Standard 3 2 2 3 3 3 2 7" xfId="17575"/>
    <cellStyle name="Standard 3 2 2 3 3 3 2 8" xfId="34157"/>
    <cellStyle name="Standard 3 2 2 3 3 3 2 9" xfId="42707"/>
    <cellStyle name="Standard 3 2 2 3 3 3 3" xfId="713"/>
    <cellStyle name="Standard 3 2 2 3 3 3 3 2" xfId="1749"/>
    <cellStyle name="Standard 3 2 2 3 3 3 3 2 2" xfId="3822"/>
    <cellStyle name="Standard 3 2 2 3 3 3 3 2 2 2" xfId="4900"/>
    <cellStyle name="Standard 3 2 2 3 3 3 3 2 2 2 2" xfId="13468"/>
    <cellStyle name="Standard 3 2 2 3 3 3 3 2 2 2 2 2" xfId="30309"/>
    <cellStyle name="Standard 3 2 2 3 3 3 3 2 2 2 3" xfId="22018"/>
    <cellStyle name="Standard 3 2 2 3 3 3 3 2 2 2 4" xfId="38600"/>
    <cellStyle name="Standard 3 2 2 3 3 3 3 2 2 2 5" xfId="47150"/>
    <cellStyle name="Standard 3 2 2 3 3 3 3 2 2 3" xfId="12392"/>
    <cellStyle name="Standard 3 2 2 3 3 3 3 2 2 3 2" xfId="29233"/>
    <cellStyle name="Standard 3 2 2 3 3 3 3 2 2 4" xfId="20942"/>
    <cellStyle name="Standard 3 2 2 3 3 3 3 2 2 5" xfId="37524"/>
    <cellStyle name="Standard 3 2 2 3 3 3 3 2 2 6" xfId="46074"/>
    <cellStyle name="Standard 3 2 2 3 3 3 3 2 3" xfId="4899"/>
    <cellStyle name="Standard 3 2 2 3 3 3 3 2 3 2" xfId="13467"/>
    <cellStyle name="Standard 3 2 2 3 3 3 3 2 3 2 2" xfId="30308"/>
    <cellStyle name="Standard 3 2 2 3 3 3 3 2 3 3" xfId="22017"/>
    <cellStyle name="Standard 3 2 2 3 3 3 3 2 3 4" xfId="38599"/>
    <cellStyle name="Standard 3 2 2 3 3 3 3 2 3 5" xfId="47149"/>
    <cellStyle name="Standard 3 2 2 3 3 3 3 2 4" xfId="10320"/>
    <cellStyle name="Standard 3 2 2 3 3 3 3 2 4 2" xfId="27161"/>
    <cellStyle name="Standard 3 2 2 3 3 3 3 2 5" xfId="18870"/>
    <cellStyle name="Standard 3 2 2 3 3 3 3 2 6" xfId="35452"/>
    <cellStyle name="Standard 3 2 2 3 3 3 3 2 7" xfId="44002"/>
    <cellStyle name="Standard 3 2 2 3 3 3 3 3" xfId="2786"/>
    <cellStyle name="Standard 3 2 2 3 3 3 3 3 2" xfId="4901"/>
    <cellStyle name="Standard 3 2 2 3 3 3 3 3 2 2" xfId="13469"/>
    <cellStyle name="Standard 3 2 2 3 3 3 3 3 2 2 2" xfId="30310"/>
    <cellStyle name="Standard 3 2 2 3 3 3 3 3 2 3" xfId="22019"/>
    <cellStyle name="Standard 3 2 2 3 3 3 3 3 2 4" xfId="38601"/>
    <cellStyle name="Standard 3 2 2 3 3 3 3 3 2 5" xfId="47151"/>
    <cellStyle name="Standard 3 2 2 3 3 3 3 3 3" xfId="11356"/>
    <cellStyle name="Standard 3 2 2 3 3 3 3 3 3 2" xfId="28197"/>
    <cellStyle name="Standard 3 2 2 3 3 3 3 3 4" xfId="19906"/>
    <cellStyle name="Standard 3 2 2 3 3 3 3 3 5" xfId="36488"/>
    <cellStyle name="Standard 3 2 2 3 3 3 3 3 6" xfId="45038"/>
    <cellStyle name="Standard 3 2 2 3 3 3 3 4" xfId="4898"/>
    <cellStyle name="Standard 3 2 2 3 3 3 3 4 2" xfId="13466"/>
    <cellStyle name="Standard 3 2 2 3 3 3 3 4 2 2" xfId="30307"/>
    <cellStyle name="Standard 3 2 2 3 3 3 3 4 3" xfId="22016"/>
    <cellStyle name="Standard 3 2 2 3 3 3 3 4 4" xfId="38598"/>
    <cellStyle name="Standard 3 2 2 3 3 3 3 4 5" xfId="47148"/>
    <cellStyle name="Standard 3 2 2 3 3 3 3 5" xfId="9284"/>
    <cellStyle name="Standard 3 2 2 3 3 3 3 5 2" xfId="26125"/>
    <cellStyle name="Standard 3 2 2 3 3 3 3 6" xfId="17834"/>
    <cellStyle name="Standard 3 2 2 3 3 3 3 7" xfId="34416"/>
    <cellStyle name="Standard 3 2 2 3 3 3 3 8" xfId="42966"/>
    <cellStyle name="Standard 3 2 2 3 3 3 4" xfId="1231"/>
    <cellStyle name="Standard 3 2 2 3 3 3 4 2" xfId="3304"/>
    <cellStyle name="Standard 3 2 2 3 3 3 4 2 2" xfId="4903"/>
    <cellStyle name="Standard 3 2 2 3 3 3 4 2 2 2" xfId="13471"/>
    <cellStyle name="Standard 3 2 2 3 3 3 4 2 2 2 2" xfId="30312"/>
    <cellStyle name="Standard 3 2 2 3 3 3 4 2 2 3" xfId="22021"/>
    <cellStyle name="Standard 3 2 2 3 3 3 4 2 2 4" xfId="38603"/>
    <cellStyle name="Standard 3 2 2 3 3 3 4 2 2 5" xfId="47153"/>
    <cellStyle name="Standard 3 2 2 3 3 3 4 2 3" xfId="11874"/>
    <cellStyle name="Standard 3 2 2 3 3 3 4 2 3 2" xfId="28715"/>
    <cellStyle name="Standard 3 2 2 3 3 3 4 2 4" xfId="20424"/>
    <cellStyle name="Standard 3 2 2 3 3 3 4 2 5" xfId="37006"/>
    <cellStyle name="Standard 3 2 2 3 3 3 4 2 6" xfId="45556"/>
    <cellStyle name="Standard 3 2 2 3 3 3 4 3" xfId="4902"/>
    <cellStyle name="Standard 3 2 2 3 3 3 4 3 2" xfId="13470"/>
    <cellStyle name="Standard 3 2 2 3 3 3 4 3 2 2" xfId="30311"/>
    <cellStyle name="Standard 3 2 2 3 3 3 4 3 3" xfId="22020"/>
    <cellStyle name="Standard 3 2 2 3 3 3 4 3 4" xfId="38602"/>
    <cellStyle name="Standard 3 2 2 3 3 3 4 3 5" xfId="47152"/>
    <cellStyle name="Standard 3 2 2 3 3 3 4 4" xfId="9802"/>
    <cellStyle name="Standard 3 2 2 3 3 3 4 4 2" xfId="26643"/>
    <cellStyle name="Standard 3 2 2 3 3 3 4 5" xfId="18352"/>
    <cellStyle name="Standard 3 2 2 3 3 3 4 6" xfId="34934"/>
    <cellStyle name="Standard 3 2 2 3 3 3 4 7" xfId="43484"/>
    <cellStyle name="Standard 3 2 2 3 3 3 5" xfId="2268"/>
    <cellStyle name="Standard 3 2 2 3 3 3 5 2" xfId="4904"/>
    <cellStyle name="Standard 3 2 2 3 3 3 5 2 2" xfId="13472"/>
    <cellStyle name="Standard 3 2 2 3 3 3 5 2 2 2" xfId="30313"/>
    <cellStyle name="Standard 3 2 2 3 3 3 5 2 3" xfId="22022"/>
    <cellStyle name="Standard 3 2 2 3 3 3 5 2 4" xfId="38604"/>
    <cellStyle name="Standard 3 2 2 3 3 3 5 2 5" xfId="47154"/>
    <cellStyle name="Standard 3 2 2 3 3 3 5 3" xfId="10838"/>
    <cellStyle name="Standard 3 2 2 3 3 3 5 3 2" xfId="27679"/>
    <cellStyle name="Standard 3 2 2 3 3 3 5 4" xfId="19388"/>
    <cellStyle name="Standard 3 2 2 3 3 3 5 5" xfId="35970"/>
    <cellStyle name="Standard 3 2 2 3 3 3 5 6" xfId="44520"/>
    <cellStyle name="Standard 3 2 2 3 3 3 6" xfId="4889"/>
    <cellStyle name="Standard 3 2 2 3 3 3 6 2" xfId="13457"/>
    <cellStyle name="Standard 3 2 2 3 3 3 6 2 2" xfId="30298"/>
    <cellStyle name="Standard 3 2 2 3 3 3 6 3" xfId="22007"/>
    <cellStyle name="Standard 3 2 2 3 3 3 6 4" xfId="38589"/>
    <cellStyle name="Standard 3 2 2 3 3 3 6 5" xfId="47139"/>
    <cellStyle name="Standard 3 2 2 3 3 3 7" xfId="8506"/>
    <cellStyle name="Standard 3 2 2 3 3 3 7 2" xfId="17057"/>
    <cellStyle name="Standard 3 2 2 3 3 3 7 3" xfId="25607"/>
    <cellStyle name="Standard 3 2 2 3 3 3 7 4" xfId="42189"/>
    <cellStyle name="Standard 3 2 2 3 3 3 7 5" xfId="50739"/>
    <cellStyle name="Standard 3 2 2 3 3 3 8" xfId="8766"/>
    <cellStyle name="Standard 3 2 2 3 3 3 9" xfId="17316"/>
    <cellStyle name="Standard 3 2 2 3 3 4" xfId="326"/>
    <cellStyle name="Standard 3 2 2 3 3 4 2" xfId="844"/>
    <cellStyle name="Standard 3 2 2 3 3 4 2 2" xfId="1880"/>
    <cellStyle name="Standard 3 2 2 3 3 4 2 2 2" xfId="3953"/>
    <cellStyle name="Standard 3 2 2 3 3 4 2 2 2 2" xfId="4908"/>
    <cellStyle name="Standard 3 2 2 3 3 4 2 2 2 2 2" xfId="13476"/>
    <cellStyle name="Standard 3 2 2 3 3 4 2 2 2 2 2 2" xfId="30317"/>
    <cellStyle name="Standard 3 2 2 3 3 4 2 2 2 2 3" xfId="22026"/>
    <cellStyle name="Standard 3 2 2 3 3 4 2 2 2 2 4" xfId="38608"/>
    <cellStyle name="Standard 3 2 2 3 3 4 2 2 2 2 5" xfId="47158"/>
    <cellStyle name="Standard 3 2 2 3 3 4 2 2 2 3" xfId="12523"/>
    <cellStyle name="Standard 3 2 2 3 3 4 2 2 2 3 2" xfId="29364"/>
    <cellStyle name="Standard 3 2 2 3 3 4 2 2 2 4" xfId="21073"/>
    <cellStyle name="Standard 3 2 2 3 3 4 2 2 2 5" xfId="37655"/>
    <cellStyle name="Standard 3 2 2 3 3 4 2 2 2 6" xfId="46205"/>
    <cellStyle name="Standard 3 2 2 3 3 4 2 2 3" xfId="4907"/>
    <cellStyle name="Standard 3 2 2 3 3 4 2 2 3 2" xfId="13475"/>
    <cellStyle name="Standard 3 2 2 3 3 4 2 2 3 2 2" xfId="30316"/>
    <cellStyle name="Standard 3 2 2 3 3 4 2 2 3 3" xfId="22025"/>
    <cellStyle name="Standard 3 2 2 3 3 4 2 2 3 4" xfId="38607"/>
    <cellStyle name="Standard 3 2 2 3 3 4 2 2 3 5" xfId="47157"/>
    <cellStyle name="Standard 3 2 2 3 3 4 2 2 4" xfId="10451"/>
    <cellStyle name="Standard 3 2 2 3 3 4 2 2 4 2" xfId="27292"/>
    <cellStyle name="Standard 3 2 2 3 3 4 2 2 5" xfId="19001"/>
    <cellStyle name="Standard 3 2 2 3 3 4 2 2 6" xfId="35583"/>
    <cellStyle name="Standard 3 2 2 3 3 4 2 2 7" xfId="44133"/>
    <cellStyle name="Standard 3 2 2 3 3 4 2 3" xfId="2917"/>
    <cellStyle name="Standard 3 2 2 3 3 4 2 3 2" xfId="4909"/>
    <cellStyle name="Standard 3 2 2 3 3 4 2 3 2 2" xfId="13477"/>
    <cellStyle name="Standard 3 2 2 3 3 4 2 3 2 2 2" xfId="30318"/>
    <cellStyle name="Standard 3 2 2 3 3 4 2 3 2 3" xfId="22027"/>
    <cellStyle name="Standard 3 2 2 3 3 4 2 3 2 4" xfId="38609"/>
    <cellStyle name="Standard 3 2 2 3 3 4 2 3 2 5" xfId="47159"/>
    <cellStyle name="Standard 3 2 2 3 3 4 2 3 3" xfId="11487"/>
    <cellStyle name="Standard 3 2 2 3 3 4 2 3 3 2" xfId="28328"/>
    <cellStyle name="Standard 3 2 2 3 3 4 2 3 4" xfId="20037"/>
    <cellStyle name="Standard 3 2 2 3 3 4 2 3 5" xfId="36619"/>
    <cellStyle name="Standard 3 2 2 3 3 4 2 3 6" xfId="45169"/>
    <cellStyle name="Standard 3 2 2 3 3 4 2 4" xfId="4906"/>
    <cellStyle name="Standard 3 2 2 3 3 4 2 4 2" xfId="13474"/>
    <cellStyle name="Standard 3 2 2 3 3 4 2 4 2 2" xfId="30315"/>
    <cellStyle name="Standard 3 2 2 3 3 4 2 4 3" xfId="22024"/>
    <cellStyle name="Standard 3 2 2 3 3 4 2 4 4" xfId="38606"/>
    <cellStyle name="Standard 3 2 2 3 3 4 2 4 5" xfId="47156"/>
    <cellStyle name="Standard 3 2 2 3 3 4 2 5" xfId="9415"/>
    <cellStyle name="Standard 3 2 2 3 3 4 2 5 2" xfId="26256"/>
    <cellStyle name="Standard 3 2 2 3 3 4 2 6" xfId="17965"/>
    <cellStyle name="Standard 3 2 2 3 3 4 2 7" xfId="34547"/>
    <cellStyle name="Standard 3 2 2 3 3 4 2 8" xfId="43097"/>
    <cellStyle name="Standard 3 2 2 3 3 4 3" xfId="1362"/>
    <cellStyle name="Standard 3 2 2 3 3 4 3 2" xfId="3435"/>
    <cellStyle name="Standard 3 2 2 3 3 4 3 2 2" xfId="4911"/>
    <cellStyle name="Standard 3 2 2 3 3 4 3 2 2 2" xfId="13479"/>
    <cellStyle name="Standard 3 2 2 3 3 4 3 2 2 2 2" xfId="30320"/>
    <cellStyle name="Standard 3 2 2 3 3 4 3 2 2 3" xfId="22029"/>
    <cellStyle name="Standard 3 2 2 3 3 4 3 2 2 4" xfId="38611"/>
    <cellStyle name="Standard 3 2 2 3 3 4 3 2 2 5" xfId="47161"/>
    <cellStyle name="Standard 3 2 2 3 3 4 3 2 3" xfId="12005"/>
    <cellStyle name="Standard 3 2 2 3 3 4 3 2 3 2" xfId="28846"/>
    <cellStyle name="Standard 3 2 2 3 3 4 3 2 4" xfId="20555"/>
    <cellStyle name="Standard 3 2 2 3 3 4 3 2 5" xfId="37137"/>
    <cellStyle name="Standard 3 2 2 3 3 4 3 2 6" xfId="45687"/>
    <cellStyle name="Standard 3 2 2 3 3 4 3 3" xfId="4910"/>
    <cellStyle name="Standard 3 2 2 3 3 4 3 3 2" xfId="13478"/>
    <cellStyle name="Standard 3 2 2 3 3 4 3 3 2 2" xfId="30319"/>
    <cellStyle name="Standard 3 2 2 3 3 4 3 3 3" xfId="22028"/>
    <cellStyle name="Standard 3 2 2 3 3 4 3 3 4" xfId="38610"/>
    <cellStyle name="Standard 3 2 2 3 3 4 3 3 5" xfId="47160"/>
    <cellStyle name="Standard 3 2 2 3 3 4 3 4" xfId="9933"/>
    <cellStyle name="Standard 3 2 2 3 3 4 3 4 2" xfId="26774"/>
    <cellStyle name="Standard 3 2 2 3 3 4 3 5" xfId="18483"/>
    <cellStyle name="Standard 3 2 2 3 3 4 3 6" xfId="35065"/>
    <cellStyle name="Standard 3 2 2 3 3 4 3 7" xfId="43615"/>
    <cellStyle name="Standard 3 2 2 3 3 4 4" xfId="2399"/>
    <cellStyle name="Standard 3 2 2 3 3 4 4 2" xfId="4912"/>
    <cellStyle name="Standard 3 2 2 3 3 4 4 2 2" xfId="13480"/>
    <cellStyle name="Standard 3 2 2 3 3 4 4 2 2 2" xfId="30321"/>
    <cellStyle name="Standard 3 2 2 3 3 4 4 2 3" xfId="22030"/>
    <cellStyle name="Standard 3 2 2 3 3 4 4 2 4" xfId="38612"/>
    <cellStyle name="Standard 3 2 2 3 3 4 4 2 5" xfId="47162"/>
    <cellStyle name="Standard 3 2 2 3 3 4 4 3" xfId="10969"/>
    <cellStyle name="Standard 3 2 2 3 3 4 4 3 2" xfId="27810"/>
    <cellStyle name="Standard 3 2 2 3 3 4 4 4" xfId="19519"/>
    <cellStyle name="Standard 3 2 2 3 3 4 4 5" xfId="36101"/>
    <cellStyle name="Standard 3 2 2 3 3 4 4 6" xfId="44651"/>
    <cellStyle name="Standard 3 2 2 3 3 4 5" xfId="4905"/>
    <cellStyle name="Standard 3 2 2 3 3 4 5 2" xfId="13473"/>
    <cellStyle name="Standard 3 2 2 3 3 4 5 2 2" xfId="30314"/>
    <cellStyle name="Standard 3 2 2 3 3 4 5 3" xfId="22023"/>
    <cellStyle name="Standard 3 2 2 3 3 4 5 4" xfId="38605"/>
    <cellStyle name="Standard 3 2 2 3 3 4 5 5" xfId="47155"/>
    <cellStyle name="Standard 3 2 2 3 3 4 6" xfId="8897"/>
    <cellStyle name="Standard 3 2 2 3 3 4 6 2" xfId="25739"/>
    <cellStyle name="Standard 3 2 2 3 3 4 7" xfId="17447"/>
    <cellStyle name="Standard 3 2 2 3 3 4 8" xfId="34029"/>
    <cellStyle name="Standard 3 2 2 3 3 4 9" xfId="42579"/>
    <cellStyle name="Standard 3 2 2 3 3 5" xfId="585"/>
    <cellStyle name="Standard 3 2 2 3 3 5 2" xfId="1621"/>
    <cellStyle name="Standard 3 2 2 3 3 5 2 2" xfId="3694"/>
    <cellStyle name="Standard 3 2 2 3 3 5 2 2 2" xfId="4915"/>
    <cellStyle name="Standard 3 2 2 3 3 5 2 2 2 2" xfId="13483"/>
    <cellStyle name="Standard 3 2 2 3 3 5 2 2 2 2 2" xfId="30324"/>
    <cellStyle name="Standard 3 2 2 3 3 5 2 2 2 3" xfId="22033"/>
    <cellStyle name="Standard 3 2 2 3 3 5 2 2 2 4" xfId="38615"/>
    <cellStyle name="Standard 3 2 2 3 3 5 2 2 2 5" xfId="47165"/>
    <cellStyle name="Standard 3 2 2 3 3 5 2 2 3" xfId="12264"/>
    <cellStyle name="Standard 3 2 2 3 3 5 2 2 3 2" xfId="29105"/>
    <cellStyle name="Standard 3 2 2 3 3 5 2 2 4" xfId="20814"/>
    <cellStyle name="Standard 3 2 2 3 3 5 2 2 5" xfId="37396"/>
    <cellStyle name="Standard 3 2 2 3 3 5 2 2 6" xfId="45946"/>
    <cellStyle name="Standard 3 2 2 3 3 5 2 3" xfId="4914"/>
    <cellStyle name="Standard 3 2 2 3 3 5 2 3 2" xfId="13482"/>
    <cellStyle name="Standard 3 2 2 3 3 5 2 3 2 2" xfId="30323"/>
    <cellStyle name="Standard 3 2 2 3 3 5 2 3 3" xfId="22032"/>
    <cellStyle name="Standard 3 2 2 3 3 5 2 3 4" xfId="38614"/>
    <cellStyle name="Standard 3 2 2 3 3 5 2 3 5" xfId="47164"/>
    <cellStyle name="Standard 3 2 2 3 3 5 2 4" xfId="10192"/>
    <cellStyle name="Standard 3 2 2 3 3 5 2 4 2" xfId="27033"/>
    <cellStyle name="Standard 3 2 2 3 3 5 2 5" xfId="18742"/>
    <cellStyle name="Standard 3 2 2 3 3 5 2 6" xfId="35324"/>
    <cellStyle name="Standard 3 2 2 3 3 5 2 7" xfId="43874"/>
    <cellStyle name="Standard 3 2 2 3 3 5 3" xfId="2658"/>
    <cellStyle name="Standard 3 2 2 3 3 5 3 2" xfId="4916"/>
    <cellStyle name="Standard 3 2 2 3 3 5 3 2 2" xfId="13484"/>
    <cellStyle name="Standard 3 2 2 3 3 5 3 2 2 2" xfId="30325"/>
    <cellStyle name="Standard 3 2 2 3 3 5 3 2 3" xfId="22034"/>
    <cellStyle name="Standard 3 2 2 3 3 5 3 2 4" xfId="38616"/>
    <cellStyle name="Standard 3 2 2 3 3 5 3 2 5" xfId="47166"/>
    <cellStyle name="Standard 3 2 2 3 3 5 3 3" xfId="11228"/>
    <cellStyle name="Standard 3 2 2 3 3 5 3 3 2" xfId="28069"/>
    <cellStyle name="Standard 3 2 2 3 3 5 3 4" xfId="19778"/>
    <cellStyle name="Standard 3 2 2 3 3 5 3 5" xfId="36360"/>
    <cellStyle name="Standard 3 2 2 3 3 5 3 6" xfId="44910"/>
    <cellStyle name="Standard 3 2 2 3 3 5 4" xfId="4913"/>
    <cellStyle name="Standard 3 2 2 3 3 5 4 2" xfId="13481"/>
    <cellStyle name="Standard 3 2 2 3 3 5 4 2 2" xfId="30322"/>
    <cellStyle name="Standard 3 2 2 3 3 5 4 3" xfId="22031"/>
    <cellStyle name="Standard 3 2 2 3 3 5 4 4" xfId="38613"/>
    <cellStyle name="Standard 3 2 2 3 3 5 4 5" xfId="47163"/>
    <cellStyle name="Standard 3 2 2 3 3 5 5" xfId="9156"/>
    <cellStyle name="Standard 3 2 2 3 3 5 5 2" xfId="25997"/>
    <cellStyle name="Standard 3 2 2 3 3 5 6" xfId="17706"/>
    <cellStyle name="Standard 3 2 2 3 3 5 7" xfId="34288"/>
    <cellStyle name="Standard 3 2 2 3 3 5 8" xfId="42838"/>
    <cellStyle name="Standard 3 2 2 3 3 6" xfId="1103"/>
    <cellStyle name="Standard 3 2 2 3 3 6 2" xfId="3176"/>
    <cellStyle name="Standard 3 2 2 3 3 6 2 2" xfId="4918"/>
    <cellStyle name="Standard 3 2 2 3 3 6 2 2 2" xfId="13486"/>
    <cellStyle name="Standard 3 2 2 3 3 6 2 2 2 2" xfId="30327"/>
    <cellStyle name="Standard 3 2 2 3 3 6 2 2 3" xfId="22036"/>
    <cellStyle name="Standard 3 2 2 3 3 6 2 2 4" xfId="38618"/>
    <cellStyle name="Standard 3 2 2 3 3 6 2 2 5" xfId="47168"/>
    <cellStyle name="Standard 3 2 2 3 3 6 2 3" xfId="11746"/>
    <cellStyle name="Standard 3 2 2 3 3 6 2 3 2" xfId="28587"/>
    <cellStyle name="Standard 3 2 2 3 3 6 2 4" xfId="20296"/>
    <cellStyle name="Standard 3 2 2 3 3 6 2 5" xfId="36878"/>
    <cellStyle name="Standard 3 2 2 3 3 6 2 6" xfId="45428"/>
    <cellStyle name="Standard 3 2 2 3 3 6 3" xfId="4917"/>
    <cellStyle name="Standard 3 2 2 3 3 6 3 2" xfId="13485"/>
    <cellStyle name="Standard 3 2 2 3 3 6 3 2 2" xfId="30326"/>
    <cellStyle name="Standard 3 2 2 3 3 6 3 3" xfId="22035"/>
    <cellStyle name="Standard 3 2 2 3 3 6 3 4" xfId="38617"/>
    <cellStyle name="Standard 3 2 2 3 3 6 3 5" xfId="47167"/>
    <cellStyle name="Standard 3 2 2 3 3 6 4" xfId="9674"/>
    <cellStyle name="Standard 3 2 2 3 3 6 4 2" xfId="26515"/>
    <cellStyle name="Standard 3 2 2 3 3 6 5" xfId="18224"/>
    <cellStyle name="Standard 3 2 2 3 3 6 6" xfId="34806"/>
    <cellStyle name="Standard 3 2 2 3 3 6 7" xfId="43356"/>
    <cellStyle name="Standard 3 2 2 3 3 7" xfId="2140"/>
    <cellStyle name="Standard 3 2 2 3 3 7 2" xfId="4919"/>
    <cellStyle name="Standard 3 2 2 3 3 7 2 2" xfId="13487"/>
    <cellStyle name="Standard 3 2 2 3 3 7 2 2 2" xfId="30328"/>
    <cellStyle name="Standard 3 2 2 3 3 7 2 3" xfId="22037"/>
    <cellStyle name="Standard 3 2 2 3 3 7 2 4" xfId="38619"/>
    <cellStyle name="Standard 3 2 2 3 3 7 2 5" xfId="47169"/>
    <cellStyle name="Standard 3 2 2 3 3 7 3" xfId="10710"/>
    <cellStyle name="Standard 3 2 2 3 3 7 3 2" xfId="27551"/>
    <cellStyle name="Standard 3 2 2 3 3 7 4" xfId="19260"/>
    <cellStyle name="Standard 3 2 2 3 3 7 5" xfId="35842"/>
    <cellStyle name="Standard 3 2 2 3 3 7 6" xfId="44392"/>
    <cellStyle name="Standard 3 2 2 3 3 8" xfId="4856"/>
    <cellStyle name="Standard 3 2 2 3 3 8 2" xfId="13424"/>
    <cellStyle name="Standard 3 2 2 3 3 8 2 2" xfId="30265"/>
    <cellStyle name="Standard 3 2 2 3 3 8 3" xfId="21974"/>
    <cellStyle name="Standard 3 2 2 3 3 8 4" xfId="38556"/>
    <cellStyle name="Standard 3 2 2 3 3 8 5" xfId="47106"/>
    <cellStyle name="Standard 3 2 2 3 3 9" xfId="8378"/>
    <cellStyle name="Standard 3 2 2 3 3 9 2" xfId="16929"/>
    <cellStyle name="Standard 3 2 2 3 3 9 3" xfId="25479"/>
    <cellStyle name="Standard 3 2 2 3 3 9 4" xfId="42061"/>
    <cellStyle name="Standard 3 2 2 3 3 9 5" xfId="50611"/>
    <cellStyle name="Standard 3 2 2 3 4" xfId="93"/>
    <cellStyle name="Standard 3 2 2 3 4 10" xfId="17220"/>
    <cellStyle name="Standard 3 2 2 3 4 11" xfId="33802"/>
    <cellStyle name="Standard 3 2 2 3 4 12" xfId="42352"/>
    <cellStyle name="Standard 3 2 2 3 4 2" xfId="222"/>
    <cellStyle name="Standard 3 2 2 3 4 2 10" xfId="33930"/>
    <cellStyle name="Standard 3 2 2 3 4 2 11" xfId="42480"/>
    <cellStyle name="Standard 3 2 2 3 4 2 2" xfId="486"/>
    <cellStyle name="Standard 3 2 2 3 4 2 2 2" xfId="1004"/>
    <cellStyle name="Standard 3 2 2 3 4 2 2 2 2" xfId="2040"/>
    <cellStyle name="Standard 3 2 2 3 4 2 2 2 2 2" xfId="4113"/>
    <cellStyle name="Standard 3 2 2 3 4 2 2 2 2 2 2" xfId="4925"/>
    <cellStyle name="Standard 3 2 2 3 4 2 2 2 2 2 2 2" xfId="13493"/>
    <cellStyle name="Standard 3 2 2 3 4 2 2 2 2 2 2 2 2" xfId="30334"/>
    <cellStyle name="Standard 3 2 2 3 4 2 2 2 2 2 2 3" xfId="22043"/>
    <cellStyle name="Standard 3 2 2 3 4 2 2 2 2 2 2 4" xfId="38625"/>
    <cellStyle name="Standard 3 2 2 3 4 2 2 2 2 2 2 5" xfId="47175"/>
    <cellStyle name="Standard 3 2 2 3 4 2 2 2 2 2 3" xfId="12683"/>
    <cellStyle name="Standard 3 2 2 3 4 2 2 2 2 2 3 2" xfId="29524"/>
    <cellStyle name="Standard 3 2 2 3 4 2 2 2 2 2 4" xfId="21233"/>
    <cellStyle name="Standard 3 2 2 3 4 2 2 2 2 2 5" xfId="37815"/>
    <cellStyle name="Standard 3 2 2 3 4 2 2 2 2 2 6" xfId="46365"/>
    <cellStyle name="Standard 3 2 2 3 4 2 2 2 2 3" xfId="4924"/>
    <cellStyle name="Standard 3 2 2 3 4 2 2 2 2 3 2" xfId="13492"/>
    <cellStyle name="Standard 3 2 2 3 4 2 2 2 2 3 2 2" xfId="30333"/>
    <cellStyle name="Standard 3 2 2 3 4 2 2 2 2 3 3" xfId="22042"/>
    <cellStyle name="Standard 3 2 2 3 4 2 2 2 2 3 4" xfId="38624"/>
    <cellStyle name="Standard 3 2 2 3 4 2 2 2 2 3 5" xfId="47174"/>
    <cellStyle name="Standard 3 2 2 3 4 2 2 2 2 4" xfId="10611"/>
    <cellStyle name="Standard 3 2 2 3 4 2 2 2 2 4 2" xfId="27452"/>
    <cellStyle name="Standard 3 2 2 3 4 2 2 2 2 5" xfId="19161"/>
    <cellStyle name="Standard 3 2 2 3 4 2 2 2 2 6" xfId="35743"/>
    <cellStyle name="Standard 3 2 2 3 4 2 2 2 2 7" xfId="44293"/>
    <cellStyle name="Standard 3 2 2 3 4 2 2 2 3" xfId="3077"/>
    <cellStyle name="Standard 3 2 2 3 4 2 2 2 3 2" xfId="4926"/>
    <cellStyle name="Standard 3 2 2 3 4 2 2 2 3 2 2" xfId="13494"/>
    <cellStyle name="Standard 3 2 2 3 4 2 2 2 3 2 2 2" xfId="30335"/>
    <cellStyle name="Standard 3 2 2 3 4 2 2 2 3 2 3" xfId="22044"/>
    <cellStyle name="Standard 3 2 2 3 4 2 2 2 3 2 4" xfId="38626"/>
    <cellStyle name="Standard 3 2 2 3 4 2 2 2 3 2 5" xfId="47176"/>
    <cellStyle name="Standard 3 2 2 3 4 2 2 2 3 3" xfId="11647"/>
    <cellStyle name="Standard 3 2 2 3 4 2 2 2 3 3 2" xfId="28488"/>
    <cellStyle name="Standard 3 2 2 3 4 2 2 2 3 4" xfId="20197"/>
    <cellStyle name="Standard 3 2 2 3 4 2 2 2 3 5" xfId="36779"/>
    <cellStyle name="Standard 3 2 2 3 4 2 2 2 3 6" xfId="45329"/>
    <cellStyle name="Standard 3 2 2 3 4 2 2 2 4" xfId="4923"/>
    <cellStyle name="Standard 3 2 2 3 4 2 2 2 4 2" xfId="13491"/>
    <cellStyle name="Standard 3 2 2 3 4 2 2 2 4 2 2" xfId="30332"/>
    <cellStyle name="Standard 3 2 2 3 4 2 2 2 4 3" xfId="22041"/>
    <cellStyle name="Standard 3 2 2 3 4 2 2 2 4 4" xfId="38623"/>
    <cellStyle name="Standard 3 2 2 3 4 2 2 2 4 5" xfId="47173"/>
    <cellStyle name="Standard 3 2 2 3 4 2 2 2 5" xfId="9575"/>
    <cellStyle name="Standard 3 2 2 3 4 2 2 2 5 2" xfId="26416"/>
    <cellStyle name="Standard 3 2 2 3 4 2 2 2 6" xfId="18125"/>
    <cellStyle name="Standard 3 2 2 3 4 2 2 2 7" xfId="34707"/>
    <cellStyle name="Standard 3 2 2 3 4 2 2 2 8" xfId="43257"/>
    <cellStyle name="Standard 3 2 2 3 4 2 2 3" xfId="1522"/>
    <cellStyle name="Standard 3 2 2 3 4 2 2 3 2" xfId="3595"/>
    <cellStyle name="Standard 3 2 2 3 4 2 2 3 2 2" xfId="4928"/>
    <cellStyle name="Standard 3 2 2 3 4 2 2 3 2 2 2" xfId="13496"/>
    <cellStyle name="Standard 3 2 2 3 4 2 2 3 2 2 2 2" xfId="30337"/>
    <cellStyle name="Standard 3 2 2 3 4 2 2 3 2 2 3" xfId="22046"/>
    <cellStyle name="Standard 3 2 2 3 4 2 2 3 2 2 4" xfId="38628"/>
    <cellStyle name="Standard 3 2 2 3 4 2 2 3 2 2 5" xfId="47178"/>
    <cellStyle name="Standard 3 2 2 3 4 2 2 3 2 3" xfId="12165"/>
    <cellStyle name="Standard 3 2 2 3 4 2 2 3 2 3 2" xfId="29006"/>
    <cellStyle name="Standard 3 2 2 3 4 2 2 3 2 4" xfId="20715"/>
    <cellStyle name="Standard 3 2 2 3 4 2 2 3 2 5" xfId="37297"/>
    <cellStyle name="Standard 3 2 2 3 4 2 2 3 2 6" xfId="45847"/>
    <cellStyle name="Standard 3 2 2 3 4 2 2 3 3" xfId="4927"/>
    <cellStyle name="Standard 3 2 2 3 4 2 2 3 3 2" xfId="13495"/>
    <cellStyle name="Standard 3 2 2 3 4 2 2 3 3 2 2" xfId="30336"/>
    <cellStyle name="Standard 3 2 2 3 4 2 2 3 3 3" xfId="22045"/>
    <cellStyle name="Standard 3 2 2 3 4 2 2 3 3 4" xfId="38627"/>
    <cellStyle name="Standard 3 2 2 3 4 2 2 3 3 5" xfId="47177"/>
    <cellStyle name="Standard 3 2 2 3 4 2 2 3 4" xfId="10093"/>
    <cellStyle name="Standard 3 2 2 3 4 2 2 3 4 2" xfId="26934"/>
    <cellStyle name="Standard 3 2 2 3 4 2 2 3 5" xfId="18643"/>
    <cellStyle name="Standard 3 2 2 3 4 2 2 3 6" xfId="35225"/>
    <cellStyle name="Standard 3 2 2 3 4 2 2 3 7" xfId="43775"/>
    <cellStyle name="Standard 3 2 2 3 4 2 2 4" xfId="2559"/>
    <cellStyle name="Standard 3 2 2 3 4 2 2 4 2" xfId="4929"/>
    <cellStyle name="Standard 3 2 2 3 4 2 2 4 2 2" xfId="13497"/>
    <cellStyle name="Standard 3 2 2 3 4 2 2 4 2 2 2" xfId="30338"/>
    <cellStyle name="Standard 3 2 2 3 4 2 2 4 2 3" xfId="22047"/>
    <cellStyle name="Standard 3 2 2 3 4 2 2 4 2 4" xfId="38629"/>
    <cellStyle name="Standard 3 2 2 3 4 2 2 4 2 5" xfId="47179"/>
    <cellStyle name="Standard 3 2 2 3 4 2 2 4 3" xfId="11129"/>
    <cellStyle name="Standard 3 2 2 3 4 2 2 4 3 2" xfId="27970"/>
    <cellStyle name="Standard 3 2 2 3 4 2 2 4 4" xfId="19679"/>
    <cellStyle name="Standard 3 2 2 3 4 2 2 4 5" xfId="36261"/>
    <cellStyle name="Standard 3 2 2 3 4 2 2 4 6" xfId="44811"/>
    <cellStyle name="Standard 3 2 2 3 4 2 2 5" xfId="4922"/>
    <cellStyle name="Standard 3 2 2 3 4 2 2 5 2" xfId="13490"/>
    <cellStyle name="Standard 3 2 2 3 4 2 2 5 2 2" xfId="30331"/>
    <cellStyle name="Standard 3 2 2 3 4 2 2 5 3" xfId="22040"/>
    <cellStyle name="Standard 3 2 2 3 4 2 2 5 4" xfId="38622"/>
    <cellStyle name="Standard 3 2 2 3 4 2 2 5 5" xfId="47172"/>
    <cellStyle name="Standard 3 2 2 3 4 2 2 6" xfId="9057"/>
    <cellStyle name="Standard 3 2 2 3 4 2 2 6 2" xfId="25899"/>
    <cellStyle name="Standard 3 2 2 3 4 2 2 7" xfId="17607"/>
    <cellStyle name="Standard 3 2 2 3 4 2 2 8" xfId="34189"/>
    <cellStyle name="Standard 3 2 2 3 4 2 2 9" xfId="42739"/>
    <cellStyle name="Standard 3 2 2 3 4 2 3" xfId="745"/>
    <cellStyle name="Standard 3 2 2 3 4 2 3 2" xfId="1781"/>
    <cellStyle name="Standard 3 2 2 3 4 2 3 2 2" xfId="3854"/>
    <cellStyle name="Standard 3 2 2 3 4 2 3 2 2 2" xfId="4932"/>
    <cellStyle name="Standard 3 2 2 3 4 2 3 2 2 2 2" xfId="13500"/>
    <cellStyle name="Standard 3 2 2 3 4 2 3 2 2 2 2 2" xfId="30341"/>
    <cellStyle name="Standard 3 2 2 3 4 2 3 2 2 2 3" xfId="22050"/>
    <cellStyle name="Standard 3 2 2 3 4 2 3 2 2 2 4" xfId="38632"/>
    <cellStyle name="Standard 3 2 2 3 4 2 3 2 2 2 5" xfId="47182"/>
    <cellStyle name="Standard 3 2 2 3 4 2 3 2 2 3" xfId="12424"/>
    <cellStyle name="Standard 3 2 2 3 4 2 3 2 2 3 2" xfId="29265"/>
    <cellStyle name="Standard 3 2 2 3 4 2 3 2 2 4" xfId="20974"/>
    <cellStyle name="Standard 3 2 2 3 4 2 3 2 2 5" xfId="37556"/>
    <cellStyle name="Standard 3 2 2 3 4 2 3 2 2 6" xfId="46106"/>
    <cellStyle name="Standard 3 2 2 3 4 2 3 2 3" xfId="4931"/>
    <cellStyle name="Standard 3 2 2 3 4 2 3 2 3 2" xfId="13499"/>
    <cellStyle name="Standard 3 2 2 3 4 2 3 2 3 2 2" xfId="30340"/>
    <cellStyle name="Standard 3 2 2 3 4 2 3 2 3 3" xfId="22049"/>
    <cellStyle name="Standard 3 2 2 3 4 2 3 2 3 4" xfId="38631"/>
    <cellStyle name="Standard 3 2 2 3 4 2 3 2 3 5" xfId="47181"/>
    <cellStyle name="Standard 3 2 2 3 4 2 3 2 4" xfId="10352"/>
    <cellStyle name="Standard 3 2 2 3 4 2 3 2 4 2" xfId="27193"/>
    <cellStyle name="Standard 3 2 2 3 4 2 3 2 5" xfId="18902"/>
    <cellStyle name="Standard 3 2 2 3 4 2 3 2 6" xfId="35484"/>
    <cellStyle name="Standard 3 2 2 3 4 2 3 2 7" xfId="44034"/>
    <cellStyle name="Standard 3 2 2 3 4 2 3 3" xfId="2818"/>
    <cellStyle name="Standard 3 2 2 3 4 2 3 3 2" xfId="4933"/>
    <cellStyle name="Standard 3 2 2 3 4 2 3 3 2 2" xfId="13501"/>
    <cellStyle name="Standard 3 2 2 3 4 2 3 3 2 2 2" xfId="30342"/>
    <cellStyle name="Standard 3 2 2 3 4 2 3 3 2 3" xfId="22051"/>
    <cellStyle name="Standard 3 2 2 3 4 2 3 3 2 4" xfId="38633"/>
    <cellStyle name="Standard 3 2 2 3 4 2 3 3 2 5" xfId="47183"/>
    <cellStyle name="Standard 3 2 2 3 4 2 3 3 3" xfId="11388"/>
    <cellStyle name="Standard 3 2 2 3 4 2 3 3 3 2" xfId="28229"/>
    <cellStyle name="Standard 3 2 2 3 4 2 3 3 4" xfId="19938"/>
    <cellStyle name="Standard 3 2 2 3 4 2 3 3 5" xfId="36520"/>
    <cellStyle name="Standard 3 2 2 3 4 2 3 3 6" xfId="45070"/>
    <cellStyle name="Standard 3 2 2 3 4 2 3 4" xfId="4930"/>
    <cellStyle name="Standard 3 2 2 3 4 2 3 4 2" xfId="13498"/>
    <cellStyle name="Standard 3 2 2 3 4 2 3 4 2 2" xfId="30339"/>
    <cellStyle name="Standard 3 2 2 3 4 2 3 4 3" xfId="22048"/>
    <cellStyle name="Standard 3 2 2 3 4 2 3 4 4" xfId="38630"/>
    <cellStyle name="Standard 3 2 2 3 4 2 3 4 5" xfId="47180"/>
    <cellStyle name="Standard 3 2 2 3 4 2 3 5" xfId="9316"/>
    <cellStyle name="Standard 3 2 2 3 4 2 3 5 2" xfId="26157"/>
    <cellStyle name="Standard 3 2 2 3 4 2 3 6" xfId="17866"/>
    <cellStyle name="Standard 3 2 2 3 4 2 3 7" xfId="34448"/>
    <cellStyle name="Standard 3 2 2 3 4 2 3 8" xfId="42998"/>
    <cellStyle name="Standard 3 2 2 3 4 2 4" xfId="1263"/>
    <cellStyle name="Standard 3 2 2 3 4 2 4 2" xfId="3336"/>
    <cellStyle name="Standard 3 2 2 3 4 2 4 2 2" xfId="4935"/>
    <cellStyle name="Standard 3 2 2 3 4 2 4 2 2 2" xfId="13503"/>
    <cellStyle name="Standard 3 2 2 3 4 2 4 2 2 2 2" xfId="30344"/>
    <cellStyle name="Standard 3 2 2 3 4 2 4 2 2 3" xfId="22053"/>
    <cellStyle name="Standard 3 2 2 3 4 2 4 2 2 4" xfId="38635"/>
    <cellStyle name="Standard 3 2 2 3 4 2 4 2 2 5" xfId="47185"/>
    <cellStyle name="Standard 3 2 2 3 4 2 4 2 3" xfId="11906"/>
    <cellStyle name="Standard 3 2 2 3 4 2 4 2 3 2" xfId="28747"/>
    <cellStyle name="Standard 3 2 2 3 4 2 4 2 4" xfId="20456"/>
    <cellStyle name="Standard 3 2 2 3 4 2 4 2 5" xfId="37038"/>
    <cellStyle name="Standard 3 2 2 3 4 2 4 2 6" xfId="45588"/>
    <cellStyle name="Standard 3 2 2 3 4 2 4 3" xfId="4934"/>
    <cellStyle name="Standard 3 2 2 3 4 2 4 3 2" xfId="13502"/>
    <cellStyle name="Standard 3 2 2 3 4 2 4 3 2 2" xfId="30343"/>
    <cellStyle name="Standard 3 2 2 3 4 2 4 3 3" xfId="22052"/>
    <cellStyle name="Standard 3 2 2 3 4 2 4 3 4" xfId="38634"/>
    <cellStyle name="Standard 3 2 2 3 4 2 4 3 5" xfId="47184"/>
    <cellStyle name="Standard 3 2 2 3 4 2 4 4" xfId="9834"/>
    <cellStyle name="Standard 3 2 2 3 4 2 4 4 2" xfId="26675"/>
    <cellStyle name="Standard 3 2 2 3 4 2 4 5" xfId="18384"/>
    <cellStyle name="Standard 3 2 2 3 4 2 4 6" xfId="34966"/>
    <cellStyle name="Standard 3 2 2 3 4 2 4 7" xfId="43516"/>
    <cellStyle name="Standard 3 2 2 3 4 2 5" xfId="2300"/>
    <cellStyle name="Standard 3 2 2 3 4 2 5 2" xfId="4936"/>
    <cellStyle name="Standard 3 2 2 3 4 2 5 2 2" xfId="13504"/>
    <cellStyle name="Standard 3 2 2 3 4 2 5 2 2 2" xfId="30345"/>
    <cellStyle name="Standard 3 2 2 3 4 2 5 2 3" xfId="22054"/>
    <cellStyle name="Standard 3 2 2 3 4 2 5 2 4" xfId="38636"/>
    <cellStyle name="Standard 3 2 2 3 4 2 5 2 5" xfId="47186"/>
    <cellStyle name="Standard 3 2 2 3 4 2 5 3" xfId="10870"/>
    <cellStyle name="Standard 3 2 2 3 4 2 5 3 2" xfId="27711"/>
    <cellStyle name="Standard 3 2 2 3 4 2 5 4" xfId="19420"/>
    <cellStyle name="Standard 3 2 2 3 4 2 5 5" xfId="36002"/>
    <cellStyle name="Standard 3 2 2 3 4 2 5 6" xfId="44552"/>
    <cellStyle name="Standard 3 2 2 3 4 2 6" xfId="4921"/>
    <cellStyle name="Standard 3 2 2 3 4 2 6 2" xfId="13489"/>
    <cellStyle name="Standard 3 2 2 3 4 2 6 2 2" xfId="30330"/>
    <cellStyle name="Standard 3 2 2 3 4 2 6 3" xfId="22039"/>
    <cellStyle name="Standard 3 2 2 3 4 2 6 4" xfId="38621"/>
    <cellStyle name="Standard 3 2 2 3 4 2 6 5" xfId="47171"/>
    <cellStyle name="Standard 3 2 2 3 4 2 7" xfId="8538"/>
    <cellStyle name="Standard 3 2 2 3 4 2 7 2" xfId="17089"/>
    <cellStyle name="Standard 3 2 2 3 4 2 7 3" xfId="25639"/>
    <cellStyle name="Standard 3 2 2 3 4 2 7 4" xfId="42221"/>
    <cellStyle name="Standard 3 2 2 3 4 2 7 5" xfId="50771"/>
    <cellStyle name="Standard 3 2 2 3 4 2 8" xfId="8798"/>
    <cellStyle name="Standard 3 2 2 3 4 2 9" xfId="17348"/>
    <cellStyle name="Standard 3 2 2 3 4 3" xfId="358"/>
    <cellStyle name="Standard 3 2 2 3 4 3 2" xfId="876"/>
    <cellStyle name="Standard 3 2 2 3 4 3 2 2" xfId="1912"/>
    <cellStyle name="Standard 3 2 2 3 4 3 2 2 2" xfId="3985"/>
    <cellStyle name="Standard 3 2 2 3 4 3 2 2 2 2" xfId="4940"/>
    <cellStyle name="Standard 3 2 2 3 4 3 2 2 2 2 2" xfId="13508"/>
    <cellStyle name="Standard 3 2 2 3 4 3 2 2 2 2 2 2" xfId="30349"/>
    <cellStyle name="Standard 3 2 2 3 4 3 2 2 2 2 3" xfId="22058"/>
    <cellStyle name="Standard 3 2 2 3 4 3 2 2 2 2 4" xfId="38640"/>
    <cellStyle name="Standard 3 2 2 3 4 3 2 2 2 2 5" xfId="47190"/>
    <cellStyle name="Standard 3 2 2 3 4 3 2 2 2 3" xfId="12555"/>
    <cellStyle name="Standard 3 2 2 3 4 3 2 2 2 3 2" xfId="29396"/>
    <cellStyle name="Standard 3 2 2 3 4 3 2 2 2 4" xfId="21105"/>
    <cellStyle name="Standard 3 2 2 3 4 3 2 2 2 5" xfId="37687"/>
    <cellStyle name="Standard 3 2 2 3 4 3 2 2 2 6" xfId="46237"/>
    <cellStyle name="Standard 3 2 2 3 4 3 2 2 3" xfId="4939"/>
    <cellStyle name="Standard 3 2 2 3 4 3 2 2 3 2" xfId="13507"/>
    <cellStyle name="Standard 3 2 2 3 4 3 2 2 3 2 2" xfId="30348"/>
    <cellStyle name="Standard 3 2 2 3 4 3 2 2 3 3" xfId="22057"/>
    <cellStyle name="Standard 3 2 2 3 4 3 2 2 3 4" xfId="38639"/>
    <cellStyle name="Standard 3 2 2 3 4 3 2 2 3 5" xfId="47189"/>
    <cellStyle name="Standard 3 2 2 3 4 3 2 2 4" xfId="10483"/>
    <cellStyle name="Standard 3 2 2 3 4 3 2 2 4 2" xfId="27324"/>
    <cellStyle name="Standard 3 2 2 3 4 3 2 2 5" xfId="19033"/>
    <cellStyle name="Standard 3 2 2 3 4 3 2 2 6" xfId="35615"/>
    <cellStyle name="Standard 3 2 2 3 4 3 2 2 7" xfId="44165"/>
    <cellStyle name="Standard 3 2 2 3 4 3 2 3" xfId="2949"/>
    <cellStyle name="Standard 3 2 2 3 4 3 2 3 2" xfId="4941"/>
    <cellStyle name="Standard 3 2 2 3 4 3 2 3 2 2" xfId="13509"/>
    <cellStyle name="Standard 3 2 2 3 4 3 2 3 2 2 2" xfId="30350"/>
    <cellStyle name="Standard 3 2 2 3 4 3 2 3 2 3" xfId="22059"/>
    <cellStyle name="Standard 3 2 2 3 4 3 2 3 2 4" xfId="38641"/>
    <cellStyle name="Standard 3 2 2 3 4 3 2 3 2 5" xfId="47191"/>
    <cellStyle name="Standard 3 2 2 3 4 3 2 3 3" xfId="11519"/>
    <cellStyle name="Standard 3 2 2 3 4 3 2 3 3 2" xfId="28360"/>
    <cellStyle name="Standard 3 2 2 3 4 3 2 3 4" xfId="20069"/>
    <cellStyle name="Standard 3 2 2 3 4 3 2 3 5" xfId="36651"/>
    <cellStyle name="Standard 3 2 2 3 4 3 2 3 6" xfId="45201"/>
    <cellStyle name="Standard 3 2 2 3 4 3 2 4" xfId="4938"/>
    <cellStyle name="Standard 3 2 2 3 4 3 2 4 2" xfId="13506"/>
    <cellStyle name="Standard 3 2 2 3 4 3 2 4 2 2" xfId="30347"/>
    <cellStyle name="Standard 3 2 2 3 4 3 2 4 3" xfId="22056"/>
    <cellStyle name="Standard 3 2 2 3 4 3 2 4 4" xfId="38638"/>
    <cellStyle name="Standard 3 2 2 3 4 3 2 4 5" xfId="47188"/>
    <cellStyle name="Standard 3 2 2 3 4 3 2 5" xfId="9447"/>
    <cellStyle name="Standard 3 2 2 3 4 3 2 5 2" xfId="26288"/>
    <cellStyle name="Standard 3 2 2 3 4 3 2 6" xfId="17997"/>
    <cellStyle name="Standard 3 2 2 3 4 3 2 7" xfId="34579"/>
    <cellStyle name="Standard 3 2 2 3 4 3 2 8" xfId="43129"/>
    <cellStyle name="Standard 3 2 2 3 4 3 3" xfId="1394"/>
    <cellStyle name="Standard 3 2 2 3 4 3 3 2" xfId="3467"/>
    <cellStyle name="Standard 3 2 2 3 4 3 3 2 2" xfId="4943"/>
    <cellStyle name="Standard 3 2 2 3 4 3 3 2 2 2" xfId="13511"/>
    <cellStyle name="Standard 3 2 2 3 4 3 3 2 2 2 2" xfId="30352"/>
    <cellStyle name="Standard 3 2 2 3 4 3 3 2 2 3" xfId="22061"/>
    <cellStyle name="Standard 3 2 2 3 4 3 3 2 2 4" xfId="38643"/>
    <cellStyle name="Standard 3 2 2 3 4 3 3 2 2 5" xfId="47193"/>
    <cellStyle name="Standard 3 2 2 3 4 3 3 2 3" xfId="12037"/>
    <cellStyle name="Standard 3 2 2 3 4 3 3 2 3 2" xfId="28878"/>
    <cellStyle name="Standard 3 2 2 3 4 3 3 2 4" xfId="20587"/>
    <cellStyle name="Standard 3 2 2 3 4 3 3 2 5" xfId="37169"/>
    <cellStyle name="Standard 3 2 2 3 4 3 3 2 6" xfId="45719"/>
    <cellStyle name="Standard 3 2 2 3 4 3 3 3" xfId="4942"/>
    <cellStyle name="Standard 3 2 2 3 4 3 3 3 2" xfId="13510"/>
    <cellStyle name="Standard 3 2 2 3 4 3 3 3 2 2" xfId="30351"/>
    <cellStyle name="Standard 3 2 2 3 4 3 3 3 3" xfId="22060"/>
    <cellStyle name="Standard 3 2 2 3 4 3 3 3 4" xfId="38642"/>
    <cellStyle name="Standard 3 2 2 3 4 3 3 3 5" xfId="47192"/>
    <cellStyle name="Standard 3 2 2 3 4 3 3 4" xfId="9965"/>
    <cellStyle name="Standard 3 2 2 3 4 3 3 4 2" xfId="26806"/>
    <cellStyle name="Standard 3 2 2 3 4 3 3 5" xfId="18515"/>
    <cellStyle name="Standard 3 2 2 3 4 3 3 6" xfId="35097"/>
    <cellStyle name="Standard 3 2 2 3 4 3 3 7" xfId="43647"/>
    <cellStyle name="Standard 3 2 2 3 4 3 4" xfId="2431"/>
    <cellStyle name="Standard 3 2 2 3 4 3 4 2" xfId="4944"/>
    <cellStyle name="Standard 3 2 2 3 4 3 4 2 2" xfId="13512"/>
    <cellStyle name="Standard 3 2 2 3 4 3 4 2 2 2" xfId="30353"/>
    <cellStyle name="Standard 3 2 2 3 4 3 4 2 3" xfId="22062"/>
    <cellStyle name="Standard 3 2 2 3 4 3 4 2 4" xfId="38644"/>
    <cellStyle name="Standard 3 2 2 3 4 3 4 2 5" xfId="47194"/>
    <cellStyle name="Standard 3 2 2 3 4 3 4 3" xfId="11001"/>
    <cellStyle name="Standard 3 2 2 3 4 3 4 3 2" xfId="27842"/>
    <cellStyle name="Standard 3 2 2 3 4 3 4 4" xfId="19551"/>
    <cellStyle name="Standard 3 2 2 3 4 3 4 5" xfId="36133"/>
    <cellStyle name="Standard 3 2 2 3 4 3 4 6" xfId="44683"/>
    <cellStyle name="Standard 3 2 2 3 4 3 5" xfId="4937"/>
    <cellStyle name="Standard 3 2 2 3 4 3 5 2" xfId="13505"/>
    <cellStyle name="Standard 3 2 2 3 4 3 5 2 2" xfId="30346"/>
    <cellStyle name="Standard 3 2 2 3 4 3 5 3" xfId="22055"/>
    <cellStyle name="Standard 3 2 2 3 4 3 5 4" xfId="38637"/>
    <cellStyle name="Standard 3 2 2 3 4 3 5 5" xfId="47187"/>
    <cellStyle name="Standard 3 2 2 3 4 3 6" xfId="8929"/>
    <cellStyle name="Standard 3 2 2 3 4 3 6 2" xfId="25771"/>
    <cellStyle name="Standard 3 2 2 3 4 3 7" xfId="17479"/>
    <cellStyle name="Standard 3 2 2 3 4 3 8" xfId="34061"/>
    <cellStyle name="Standard 3 2 2 3 4 3 9" xfId="42611"/>
    <cellStyle name="Standard 3 2 2 3 4 4" xfId="617"/>
    <cellStyle name="Standard 3 2 2 3 4 4 2" xfId="1653"/>
    <cellStyle name="Standard 3 2 2 3 4 4 2 2" xfId="3726"/>
    <cellStyle name="Standard 3 2 2 3 4 4 2 2 2" xfId="4947"/>
    <cellStyle name="Standard 3 2 2 3 4 4 2 2 2 2" xfId="13515"/>
    <cellStyle name="Standard 3 2 2 3 4 4 2 2 2 2 2" xfId="30356"/>
    <cellStyle name="Standard 3 2 2 3 4 4 2 2 2 3" xfId="22065"/>
    <cellStyle name="Standard 3 2 2 3 4 4 2 2 2 4" xfId="38647"/>
    <cellStyle name="Standard 3 2 2 3 4 4 2 2 2 5" xfId="47197"/>
    <cellStyle name="Standard 3 2 2 3 4 4 2 2 3" xfId="12296"/>
    <cellStyle name="Standard 3 2 2 3 4 4 2 2 3 2" xfId="29137"/>
    <cellStyle name="Standard 3 2 2 3 4 4 2 2 4" xfId="20846"/>
    <cellStyle name="Standard 3 2 2 3 4 4 2 2 5" xfId="37428"/>
    <cellStyle name="Standard 3 2 2 3 4 4 2 2 6" xfId="45978"/>
    <cellStyle name="Standard 3 2 2 3 4 4 2 3" xfId="4946"/>
    <cellStyle name="Standard 3 2 2 3 4 4 2 3 2" xfId="13514"/>
    <cellStyle name="Standard 3 2 2 3 4 4 2 3 2 2" xfId="30355"/>
    <cellStyle name="Standard 3 2 2 3 4 4 2 3 3" xfId="22064"/>
    <cellStyle name="Standard 3 2 2 3 4 4 2 3 4" xfId="38646"/>
    <cellStyle name="Standard 3 2 2 3 4 4 2 3 5" xfId="47196"/>
    <cellStyle name="Standard 3 2 2 3 4 4 2 4" xfId="10224"/>
    <cellStyle name="Standard 3 2 2 3 4 4 2 4 2" xfId="27065"/>
    <cellStyle name="Standard 3 2 2 3 4 4 2 5" xfId="18774"/>
    <cellStyle name="Standard 3 2 2 3 4 4 2 6" xfId="35356"/>
    <cellStyle name="Standard 3 2 2 3 4 4 2 7" xfId="43906"/>
    <cellStyle name="Standard 3 2 2 3 4 4 3" xfId="2690"/>
    <cellStyle name="Standard 3 2 2 3 4 4 3 2" xfId="4948"/>
    <cellStyle name="Standard 3 2 2 3 4 4 3 2 2" xfId="13516"/>
    <cellStyle name="Standard 3 2 2 3 4 4 3 2 2 2" xfId="30357"/>
    <cellStyle name="Standard 3 2 2 3 4 4 3 2 3" xfId="22066"/>
    <cellStyle name="Standard 3 2 2 3 4 4 3 2 4" xfId="38648"/>
    <cellStyle name="Standard 3 2 2 3 4 4 3 2 5" xfId="47198"/>
    <cellStyle name="Standard 3 2 2 3 4 4 3 3" xfId="11260"/>
    <cellStyle name="Standard 3 2 2 3 4 4 3 3 2" xfId="28101"/>
    <cellStyle name="Standard 3 2 2 3 4 4 3 4" xfId="19810"/>
    <cellStyle name="Standard 3 2 2 3 4 4 3 5" xfId="36392"/>
    <cellStyle name="Standard 3 2 2 3 4 4 3 6" xfId="44942"/>
    <cellStyle name="Standard 3 2 2 3 4 4 4" xfId="4945"/>
    <cellStyle name="Standard 3 2 2 3 4 4 4 2" xfId="13513"/>
    <cellStyle name="Standard 3 2 2 3 4 4 4 2 2" xfId="30354"/>
    <cellStyle name="Standard 3 2 2 3 4 4 4 3" xfId="22063"/>
    <cellStyle name="Standard 3 2 2 3 4 4 4 4" xfId="38645"/>
    <cellStyle name="Standard 3 2 2 3 4 4 4 5" xfId="47195"/>
    <cellStyle name="Standard 3 2 2 3 4 4 5" xfId="9188"/>
    <cellStyle name="Standard 3 2 2 3 4 4 5 2" xfId="26029"/>
    <cellStyle name="Standard 3 2 2 3 4 4 6" xfId="17738"/>
    <cellStyle name="Standard 3 2 2 3 4 4 7" xfId="34320"/>
    <cellStyle name="Standard 3 2 2 3 4 4 8" xfId="42870"/>
    <cellStyle name="Standard 3 2 2 3 4 5" xfId="1135"/>
    <cellStyle name="Standard 3 2 2 3 4 5 2" xfId="3208"/>
    <cellStyle name="Standard 3 2 2 3 4 5 2 2" xfId="4950"/>
    <cellStyle name="Standard 3 2 2 3 4 5 2 2 2" xfId="13518"/>
    <cellStyle name="Standard 3 2 2 3 4 5 2 2 2 2" xfId="30359"/>
    <cellStyle name="Standard 3 2 2 3 4 5 2 2 3" xfId="22068"/>
    <cellStyle name="Standard 3 2 2 3 4 5 2 2 4" xfId="38650"/>
    <cellStyle name="Standard 3 2 2 3 4 5 2 2 5" xfId="47200"/>
    <cellStyle name="Standard 3 2 2 3 4 5 2 3" xfId="11778"/>
    <cellStyle name="Standard 3 2 2 3 4 5 2 3 2" xfId="28619"/>
    <cellStyle name="Standard 3 2 2 3 4 5 2 4" xfId="20328"/>
    <cellStyle name="Standard 3 2 2 3 4 5 2 5" xfId="36910"/>
    <cellStyle name="Standard 3 2 2 3 4 5 2 6" xfId="45460"/>
    <cellStyle name="Standard 3 2 2 3 4 5 3" xfId="4949"/>
    <cellStyle name="Standard 3 2 2 3 4 5 3 2" xfId="13517"/>
    <cellStyle name="Standard 3 2 2 3 4 5 3 2 2" xfId="30358"/>
    <cellStyle name="Standard 3 2 2 3 4 5 3 3" xfId="22067"/>
    <cellStyle name="Standard 3 2 2 3 4 5 3 4" xfId="38649"/>
    <cellStyle name="Standard 3 2 2 3 4 5 3 5" xfId="47199"/>
    <cellStyle name="Standard 3 2 2 3 4 5 4" xfId="9706"/>
    <cellStyle name="Standard 3 2 2 3 4 5 4 2" xfId="26547"/>
    <cellStyle name="Standard 3 2 2 3 4 5 5" xfId="18256"/>
    <cellStyle name="Standard 3 2 2 3 4 5 6" xfId="34838"/>
    <cellStyle name="Standard 3 2 2 3 4 5 7" xfId="43388"/>
    <cellStyle name="Standard 3 2 2 3 4 6" xfId="2172"/>
    <cellStyle name="Standard 3 2 2 3 4 6 2" xfId="4951"/>
    <cellStyle name="Standard 3 2 2 3 4 6 2 2" xfId="13519"/>
    <cellStyle name="Standard 3 2 2 3 4 6 2 2 2" xfId="30360"/>
    <cellStyle name="Standard 3 2 2 3 4 6 2 3" xfId="22069"/>
    <cellStyle name="Standard 3 2 2 3 4 6 2 4" xfId="38651"/>
    <cellStyle name="Standard 3 2 2 3 4 6 2 5" xfId="47201"/>
    <cellStyle name="Standard 3 2 2 3 4 6 3" xfId="10742"/>
    <cellStyle name="Standard 3 2 2 3 4 6 3 2" xfId="27583"/>
    <cellStyle name="Standard 3 2 2 3 4 6 4" xfId="19292"/>
    <cellStyle name="Standard 3 2 2 3 4 6 5" xfId="35874"/>
    <cellStyle name="Standard 3 2 2 3 4 6 6" xfId="44424"/>
    <cellStyle name="Standard 3 2 2 3 4 7" xfId="4920"/>
    <cellStyle name="Standard 3 2 2 3 4 7 2" xfId="13488"/>
    <cellStyle name="Standard 3 2 2 3 4 7 2 2" xfId="30329"/>
    <cellStyle name="Standard 3 2 2 3 4 7 3" xfId="22038"/>
    <cellStyle name="Standard 3 2 2 3 4 7 4" xfId="38620"/>
    <cellStyle name="Standard 3 2 2 3 4 7 5" xfId="47170"/>
    <cellStyle name="Standard 3 2 2 3 4 8" xfId="8410"/>
    <cellStyle name="Standard 3 2 2 3 4 8 2" xfId="16961"/>
    <cellStyle name="Standard 3 2 2 3 4 8 3" xfId="25511"/>
    <cellStyle name="Standard 3 2 2 3 4 8 4" xfId="42093"/>
    <cellStyle name="Standard 3 2 2 3 4 8 5" xfId="50643"/>
    <cellStyle name="Standard 3 2 2 3 4 9" xfId="8670"/>
    <cellStyle name="Standard 3 2 2 3 5" xfId="158"/>
    <cellStyle name="Standard 3 2 2 3 5 10" xfId="33866"/>
    <cellStyle name="Standard 3 2 2 3 5 11" xfId="42416"/>
    <cellStyle name="Standard 3 2 2 3 5 2" xfId="422"/>
    <cellStyle name="Standard 3 2 2 3 5 2 2" xfId="940"/>
    <cellStyle name="Standard 3 2 2 3 5 2 2 2" xfId="1976"/>
    <cellStyle name="Standard 3 2 2 3 5 2 2 2 2" xfId="4049"/>
    <cellStyle name="Standard 3 2 2 3 5 2 2 2 2 2" xfId="4956"/>
    <cellStyle name="Standard 3 2 2 3 5 2 2 2 2 2 2" xfId="13524"/>
    <cellStyle name="Standard 3 2 2 3 5 2 2 2 2 2 2 2" xfId="30365"/>
    <cellStyle name="Standard 3 2 2 3 5 2 2 2 2 2 3" xfId="22074"/>
    <cellStyle name="Standard 3 2 2 3 5 2 2 2 2 2 4" xfId="38656"/>
    <cellStyle name="Standard 3 2 2 3 5 2 2 2 2 2 5" xfId="47206"/>
    <cellStyle name="Standard 3 2 2 3 5 2 2 2 2 3" xfId="12619"/>
    <cellStyle name="Standard 3 2 2 3 5 2 2 2 2 3 2" xfId="29460"/>
    <cellStyle name="Standard 3 2 2 3 5 2 2 2 2 4" xfId="21169"/>
    <cellStyle name="Standard 3 2 2 3 5 2 2 2 2 5" xfId="37751"/>
    <cellStyle name="Standard 3 2 2 3 5 2 2 2 2 6" xfId="46301"/>
    <cellStyle name="Standard 3 2 2 3 5 2 2 2 3" xfId="4955"/>
    <cellStyle name="Standard 3 2 2 3 5 2 2 2 3 2" xfId="13523"/>
    <cellStyle name="Standard 3 2 2 3 5 2 2 2 3 2 2" xfId="30364"/>
    <cellStyle name="Standard 3 2 2 3 5 2 2 2 3 3" xfId="22073"/>
    <cellStyle name="Standard 3 2 2 3 5 2 2 2 3 4" xfId="38655"/>
    <cellStyle name="Standard 3 2 2 3 5 2 2 2 3 5" xfId="47205"/>
    <cellStyle name="Standard 3 2 2 3 5 2 2 2 4" xfId="10547"/>
    <cellStyle name="Standard 3 2 2 3 5 2 2 2 4 2" xfId="27388"/>
    <cellStyle name="Standard 3 2 2 3 5 2 2 2 5" xfId="19097"/>
    <cellStyle name="Standard 3 2 2 3 5 2 2 2 6" xfId="35679"/>
    <cellStyle name="Standard 3 2 2 3 5 2 2 2 7" xfId="44229"/>
    <cellStyle name="Standard 3 2 2 3 5 2 2 3" xfId="3013"/>
    <cellStyle name="Standard 3 2 2 3 5 2 2 3 2" xfId="4957"/>
    <cellStyle name="Standard 3 2 2 3 5 2 2 3 2 2" xfId="13525"/>
    <cellStyle name="Standard 3 2 2 3 5 2 2 3 2 2 2" xfId="30366"/>
    <cellStyle name="Standard 3 2 2 3 5 2 2 3 2 3" xfId="22075"/>
    <cellStyle name="Standard 3 2 2 3 5 2 2 3 2 4" xfId="38657"/>
    <cellStyle name="Standard 3 2 2 3 5 2 2 3 2 5" xfId="47207"/>
    <cellStyle name="Standard 3 2 2 3 5 2 2 3 3" xfId="11583"/>
    <cellStyle name="Standard 3 2 2 3 5 2 2 3 3 2" xfId="28424"/>
    <cellStyle name="Standard 3 2 2 3 5 2 2 3 4" xfId="20133"/>
    <cellStyle name="Standard 3 2 2 3 5 2 2 3 5" xfId="36715"/>
    <cellStyle name="Standard 3 2 2 3 5 2 2 3 6" xfId="45265"/>
    <cellStyle name="Standard 3 2 2 3 5 2 2 4" xfId="4954"/>
    <cellStyle name="Standard 3 2 2 3 5 2 2 4 2" xfId="13522"/>
    <cellStyle name="Standard 3 2 2 3 5 2 2 4 2 2" xfId="30363"/>
    <cellStyle name="Standard 3 2 2 3 5 2 2 4 3" xfId="22072"/>
    <cellStyle name="Standard 3 2 2 3 5 2 2 4 4" xfId="38654"/>
    <cellStyle name="Standard 3 2 2 3 5 2 2 4 5" xfId="47204"/>
    <cellStyle name="Standard 3 2 2 3 5 2 2 5" xfId="9511"/>
    <cellStyle name="Standard 3 2 2 3 5 2 2 5 2" xfId="26352"/>
    <cellStyle name="Standard 3 2 2 3 5 2 2 6" xfId="18061"/>
    <cellStyle name="Standard 3 2 2 3 5 2 2 7" xfId="34643"/>
    <cellStyle name="Standard 3 2 2 3 5 2 2 8" xfId="43193"/>
    <cellStyle name="Standard 3 2 2 3 5 2 3" xfId="1458"/>
    <cellStyle name="Standard 3 2 2 3 5 2 3 2" xfId="3531"/>
    <cellStyle name="Standard 3 2 2 3 5 2 3 2 2" xfId="4959"/>
    <cellStyle name="Standard 3 2 2 3 5 2 3 2 2 2" xfId="13527"/>
    <cellStyle name="Standard 3 2 2 3 5 2 3 2 2 2 2" xfId="30368"/>
    <cellStyle name="Standard 3 2 2 3 5 2 3 2 2 3" xfId="22077"/>
    <cellStyle name="Standard 3 2 2 3 5 2 3 2 2 4" xfId="38659"/>
    <cellStyle name="Standard 3 2 2 3 5 2 3 2 2 5" xfId="47209"/>
    <cellStyle name="Standard 3 2 2 3 5 2 3 2 3" xfId="12101"/>
    <cellStyle name="Standard 3 2 2 3 5 2 3 2 3 2" xfId="28942"/>
    <cellStyle name="Standard 3 2 2 3 5 2 3 2 4" xfId="20651"/>
    <cellStyle name="Standard 3 2 2 3 5 2 3 2 5" xfId="37233"/>
    <cellStyle name="Standard 3 2 2 3 5 2 3 2 6" xfId="45783"/>
    <cellStyle name="Standard 3 2 2 3 5 2 3 3" xfId="4958"/>
    <cellStyle name="Standard 3 2 2 3 5 2 3 3 2" xfId="13526"/>
    <cellStyle name="Standard 3 2 2 3 5 2 3 3 2 2" xfId="30367"/>
    <cellStyle name="Standard 3 2 2 3 5 2 3 3 3" xfId="22076"/>
    <cellStyle name="Standard 3 2 2 3 5 2 3 3 4" xfId="38658"/>
    <cellStyle name="Standard 3 2 2 3 5 2 3 3 5" xfId="47208"/>
    <cellStyle name="Standard 3 2 2 3 5 2 3 4" xfId="10029"/>
    <cellStyle name="Standard 3 2 2 3 5 2 3 4 2" xfId="26870"/>
    <cellStyle name="Standard 3 2 2 3 5 2 3 5" xfId="18579"/>
    <cellStyle name="Standard 3 2 2 3 5 2 3 6" xfId="35161"/>
    <cellStyle name="Standard 3 2 2 3 5 2 3 7" xfId="43711"/>
    <cellStyle name="Standard 3 2 2 3 5 2 4" xfId="2495"/>
    <cellStyle name="Standard 3 2 2 3 5 2 4 2" xfId="4960"/>
    <cellStyle name="Standard 3 2 2 3 5 2 4 2 2" xfId="13528"/>
    <cellStyle name="Standard 3 2 2 3 5 2 4 2 2 2" xfId="30369"/>
    <cellStyle name="Standard 3 2 2 3 5 2 4 2 3" xfId="22078"/>
    <cellStyle name="Standard 3 2 2 3 5 2 4 2 4" xfId="38660"/>
    <cellStyle name="Standard 3 2 2 3 5 2 4 2 5" xfId="47210"/>
    <cellStyle name="Standard 3 2 2 3 5 2 4 3" xfId="11065"/>
    <cellStyle name="Standard 3 2 2 3 5 2 4 3 2" xfId="27906"/>
    <cellStyle name="Standard 3 2 2 3 5 2 4 4" xfId="19615"/>
    <cellStyle name="Standard 3 2 2 3 5 2 4 5" xfId="36197"/>
    <cellStyle name="Standard 3 2 2 3 5 2 4 6" xfId="44747"/>
    <cellStyle name="Standard 3 2 2 3 5 2 5" xfId="4953"/>
    <cellStyle name="Standard 3 2 2 3 5 2 5 2" xfId="13521"/>
    <cellStyle name="Standard 3 2 2 3 5 2 5 2 2" xfId="30362"/>
    <cellStyle name="Standard 3 2 2 3 5 2 5 3" xfId="22071"/>
    <cellStyle name="Standard 3 2 2 3 5 2 5 4" xfId="38653"/>
    <cellStyle name="Standard 3 2 2 3 5 2 5 5" xfId="47203"/>
    <cellStyle name="Standard 3 2 2 3 5 2 6" xfId="8993"/>
    <cellStyle name="Standard 3 2 2 3 5 2 6 2" xfId="25835"/>
    <cellStyle name="Standard 3 2 2 3 5 2 7" xfId="17543"/>
    <cellStyle name="Standard 3 2 2 3 5 2 8" xfId="34125"/>
    <cellStyle name="Standard 3 2 2 3 5 2 9" xfId="42675"/>
    <cellStyle name="Standard 3 2 2 3 5 3" xfId="681"/>
    <cellStyle name="Standard 3 2 2 3 5 3 2" xfId="1717"/>
    <cellStyle name="Standard 3 2 2 3 5 3 2 2" xfId="3790"/>
    <cellStyle name="Standard 3 2 2 3 5 3 2 2 2" xfId="4963"/>
    <cellStyle name="Standard 3 2 2 3 5 3 2 2 2 2" xfId="13531"/>
    <cellStyle name="Standard 3 2 2 3 5 3 2 2 2 2 2" xfId="30372"/>
    <cellStyle name="Standard 3 2 2 3 5 3 2 2 2 3" xfId="22081"/>
    <cellStyle name="Standard 3 2 2 3 5 3 2 2 2 4" xfId="38663"/>
    <cellStyle name="Standard 3 2 2 3 5 3 2 2 2 5" xfId="47213"/>
    <cellStyle name="Standard 3 2 2 3 5 3 2 2 3" xfId="12360"/>
    <cellStyle name="Standard 3 2 2 3 5 3 2 2 3 2" xfId="29201"/>
    <cellStyle name="Standard 3 2 2 3 5 3 2 2 4" xfId="20910"/>
    <cellStyle name="Standard 3 2 2 3 5 3 2 2 5" xfId="37492"/>
    <cellStyle name="Standard 3 2 2 3 5 3 2 2 6" xfId="46042"/>
    <cellStyle name="Standard 3 2 2 3 5 3 2 3" xfId="4962"/>
    <cellStyle name="Standard 3 2 2 3 5 3 2 3 2" xfId="13530"/>
    <cellStyle name="Standard 3 2 2 3 5 3 2 3 2 2" xfId="30371"/>
    <cellStyle name="Standard 3 2 2 3 5 3 2 3 3" xfId="22080"/>
    <cellStyle name="Standard 3 2 2 3 5 3 2 3 4" xfId="38662"/>
    <cellStyle name="Standard 3 2 2 3 5 3 2 3 5" xfId="47212"/>
    <cellStyle name="Standard 3 2 2 3 5 3 2 4" xfId="10288"/>
    <cellStyle name="Standard 3 2 2 3 5 3 2 4 2" xfId="27129"/>
    <cellStyle name="Standard 3 2 2 3 5 3 2 5" xfId="18838"/>
    <cellStyle name="Standard 3 2 2 3 5 3 2 6" xfId="35420"/>
    <cellStyle name="Standard 3 2 2 3 5 3 2 7" xfId="43970"/>
    <cellStyle name="Standard 3 2 2 3 5 3 3" xfId="2754"/>
    <cellStyle name="Standard 3 2 2 3 5 3 3 2" xfId="4964"/>
    <cellStyle name="Standard 3 2 2 3 5 3 3 2 2" xfId="13532"/>
    <cellStyle name="Standard 3 2 2 3 5 3 3 2 2 2" xfId="30373"/>
    <cellStyle name="Standard 3 2 2 3 5 3 3 2 3" xfId="22082"/>
    <cellStyle name="Standard 3 2 2 3 5 3 3 2 4" xfId="38664"/>
    <cellStyle name="Standard 3 2 2 3 5 3 3 2 5" xfId="47214"/>
    <cellStyle name="Standard 3 2 2 3 5 3 3 3" xfId="11324"/>
    <cellStyle name="Standard 3 2 2 3 5 3 3 3 2" xfId="28165"/>
    <cellStyle name="Standard 3 2 2 3 5 3 3 4" xfId="19874"/>
    <cellStyle name="Standard 3 2 2 3 5 3 3 5" xfId="36456"/>
    <cellStyle name="Standard 3 2 2 3 5 3 3 6" xfId="45006"/>
    <cellStyle name="Standard 3 2 2 3 5 3 4" xfId="4961"/>
    <cellStyle name="Standard 3 2 2 3 5 3 4 2" xfId="13529"/>
    <cellStyle name="Standard 3 2 2 3 5 3 4 2 2" xfId="30370"/>
    <cellStyle name="Standard 3 2 2 3 5 3 4 3" xfId="22079"/>
    <cellStyle name="Standard 3 2 2 3 5 3 4 4" xfId="38661"/>
    <cellStyle name="Standard 3 2 2 3 5 3 4 5" xfId="47211"/>
    <cellStyle name="Standard 3 2 2 3 5 3 5" xfId="9252"/>
    <cellStyle name="Standard 3 2 2 3 5 3 5 2" xfId="26093"/>
    <cellStyle name="Standard 3 2 2 3 5 3 6" xfId="17802"/>
    <cellStyle name="Standard 3 2 2 3 5 3 7" xfId="34384"/>
    <cellStyle name="Standard 3 2 2 3 5 3 8" xfId="42934"/>
    <cellStyle name="Standard 3 2 2 3 5 4" xfId="1199"/>
    <cellStyle name="Standard 3 2 2 3 5 4 2" xfId="3272"/>
    <cellStyle name="Standard 3 2 2 3 5 4 2 2" xfId="4966"/>
    <cellStyle name="Standard 3 2 2 3 5 4 2 2 2" xfId="13534"/>
    <cellStyle name="Standard 3 2 2 3 5 4 2 2 2 2" xfId="30375"/>
    <cellStyle name="Standard 3 2 2 3 5 4 2 2 3" xfId="22084"/>
    <cellStyle name="Standard 3 2 2 3 5 4 2 2 4" xfId="38666"/>
    <cellStyle name="Standard 3 2 2 3 5 4 2 2 5" xfId="47216"/>
    <cellStyle name="Standard 3 2 2 3 5 4 2 3" xfId="11842"/>
    <cellStyle name="Standard 3 2 2 3 5 4 2 3 2" xfId="28683"/>
    <cellStyle name="Standard 3 2 2 3 5 4 2 4" xfId="20392"/>
    <cellStyle name="Standard 3 2 2 3 5 4 2 5" xfId="36974"/>
    <cellStyle name="Standard 3 2 2 3 5 4 2 6" xfId="45524"/>
    <cellStyle name="Standard 3 2 2 3 5 4 3" xfId="4965"/>
    <cellStyle name="Standard 3 2 2 3 5 4 3 2" xfId="13533"/>
    <cellStyle name="Standard 3 2 2 3 5 4 3 2 2" xfId="30374"/>
    <cellStyle name="Standard 3 2 2 3 5 4 3 3" xfId="22083"/>
    <cellStyle name="Standard 3 2 2 3 5 4 3 4" xfId="38665"/>
    <cellStyle name="Standard 3 2 2 3 5 4 3 5" xfId="47215"/>
    <cellStyle name="Standard 3 2 2 3 5 4 4" xfId="9770"/>
    <cellStyle name="Standard 3 2 2 3 5 4 4 2" xfId="26611"/>
    <cellStyle name="Standard 3 2 2 3 5 4 5" xfId="18320"/>
    <cellStyle name="Standard 3 2 2 3 5 4 6" xfId="34902"/>
    <cellStyle name="Standard 3 2 2 3 5 4 7" xfId="43452"/>
    <cellStyle name="Standard 3 2 2 3 5 5" xfId="2236"/>
    <cellStyle name="Standard 3 2 2 3 5 5 2" xfId="4967"/>
    <cellStyle name="Standard 3 2 2 3 5 5 2 2" xfId="13535"/>
    <cellStyle name="Standard 3 2 2 3 5 5 2 2 2" xfId="30376"/>
    <cellStyle name="Standard 3 2 2 3 5 5 2 3" xfId="22085"/>
    <cellStyle name="Standard 3 2 2 3 5 5 2 4" xfId="38667"/>
    <cellStyle name="Standard 3 2 2 3 5 5 2 5" xfId="47217"/>
    <cellStyle name="Standard 3 2 2 3 5 5 3" xfId="10806"/>
    <cellStyle name="Standard 3 2 2 3 5 5 3 2" xfId="27647"/>
    <cellStyle name="Standard 3 2 2 3 5 5 4" xfId="19356"/>
    <cellStyle name="Standard 3 2 2 3 5 5 5" xfId="35938"/>
    <cellStyle name="Standard 3 2 2 3 5 5 6" xfId="44488"/>
    <cellStyle name="Standard 3 2 2 3 5 6" xfId="4952"/>
    <cellStyle name="Standard 3 2 2 3 5 6 2" xfId="13520"/>
    <cellStyle name="Standard 3 2 2 3 5 6 2 2" xfId="30361"/>
    <cellStyle name="Standard 3 2 2 3 5 6 3" xfId="22070"/>
    <cellStyle name="Standard 3 2 2 3 5 6 4" xfId="38652"/>
    <cellStyle name="Standard 3 2 2 3 5 6 5" xfId="47202"/>
    <cellStyle name="Standard 3 2 2 3 5 7" xfId="8474"/>
    <cellStyle name="Standard 3 2 2 3 5 7 2" xfId="17025"/>
    <cellStyle name="Standard 3 2 2 3 5 7 3" xfId="25575"/>
    <cellStyle name="Standard 3 2 2 3 5 7 4" xfId="42157"/>
    <cellStyle name="Standard 3 2 2 3 5 7 5" xfId="50707"/>
    <cellStyle name="Standard 3 2 2 3 5 8" xfId="8734"/>
    <cellStyle name="Standard 3 2 2 3 5 9" xfId="17284"/>
    <cellStyle name="Standard 3 2 2 3 6" xfId="294"/>
    <cellStyle name="Standard 3 2 2 3 6 2" xfId="812"/>
    <cellStyle name="Standard 3 2 2 3 6 2 2" xfId="1848"/>
    <cellStyle name="Standard 3 2 2 3 6 2 2 2" xfId="3921"/>
    <cellStyle name="Standard 3 2 2 3 6 2 2 2 2" xfId="4971"/>
    <cellStyle name="Standard 3 2 2 3 6 2 2 2 2 2" xfId="13539"/>
    <cellStyle name="Standard 3 2 2 3 6 2 2 2 2 2 2" xfId="30380"/>
    <cellStyle name="Standard 3 2 2 3 6 2 2 2 2 3" xfId="22089"/>
    <cellStyle name="Standard 3 2 2 3 6 2 2 2 2 4" xfId="38671"/>
    <cellStyle name="Standard 3 2 2 3 6 2 2 2 2 5" xfId="47221"/>
    <cellStyle name="Standard 3 2 2 3 6 2 2 2 3" xfId="12491"/>
    <cellStyle name="Standard 3 2 2 3 6 2 2 2 3 2" xfId="29332"/>
    <cellStyle name="Standard 3 2 2 3 6 2 2 2 4" xfId="21041"/>
    <cellStyle name="Standard 3 2 2 3 6 2 2 2 5" xfId="37623"/>
    <cellStyle name="Standard 3 2 2 3 6 2 2 2 6" xfId="46173"/>
    <cellStyle name="Standard 3 2 2 3 6 2 2 3" xfId="4970"/>
    <cellStyle name="Standard 3 2 2 3 6 2 2 3 2" xfId="13538"/>
    <cellStyle name="Standard 3 2 2 3 6 2 2 3 2 2" xfId="30379"/>
    <cellStyle name="Standard 3 2 2 3 6 2 2 3 3" xfId="22088"/>
    <cellStyle name="Standard 3 2 2 3 6 2 2 3 4" xfId="38670"/>
    <cellStyle name="Standard 3 2 2 3 6 2 2 3 5" xfId="47220"/>
    <cellStyle name="Standard 3 2 2 3 6 2 2 4" xfId="10419"/>
    <cellStyle name="Standard 3 2 2 3 6 2 2 4 2" xfId="27260"/>
    <cellStyle name="Standard 3 2 2 3 6 2 2 5" xfId="18969"/>
    <cellStyle name="Standard 3 2 2 3 6 2 2 6" xfId="35551"/>
    <cellStyle name="Standard 3 2 2 3 6 2 2 7" xfId="44101"/>
    <cellStyle name="Standard 3 2 2 3 6 2 3" xfId="2885"/>
    <cellStyle name="Standard 3 2 2 3 6 2 3 2" xfId="4972"/>
    <cellStyle name="Standard 3 2 2 3 6 2 3 2 2" xfId="13540"/>
    <cellStyle name="Standard 3 2 2 3 6 2 3 2 2 2" xfId="30381"/>
    <cellStyle name="Standard 3 2 2 3 6 2 3 2 3" xfId="22090"/>
    <cellStyle name="Standard 3 2 2 3 6 2 3 2 4" xfId="38672"/>
    <cellStyle name="Standard 3 2 2 3 6 2 3 2 5" xfId="47222"/>
    <cellStyle name="Standard 3 2 2 3 6 2 3 3" xfId="11455"/>
    <cellStyle name="Standard 3 2 2 3 6 2 3 3 2" xfId="28296"/>
    <cellStyle name="Standard 3 2 2 3 6 2 3 4" xfId="20005"/>
    <cellStyle name="Standard 3 2 2 3 6 2 3 5" xfId="36587"/>
    <cellStyle name="Standard 3 2 2 3 6 2 3 6" xfId="45137"/>
    <cellStyle name="Standard 3 2 2 3 6 2 4" xfId="4969"/>
    <cellStyle name="Standard 3 2 2 3 6 2 4 2" xfId="13537"/>
    <cellStyle name="Standard 3 2 2 3 6 2 4 2 2" xfId="30378"/>
    <cellStyle name="Standard 3 2 2 3 6 2 4 3" xfId="22087"/>
    <cellStyle name="Standard 3 2 2 3 6 2 4 4" xfId="38669"/>
    <cellStyle name="Standard 3 2 2 3 6 2 4 5" xfId="47219"/>
    <cellStyle name="Standard 3 2 2 3 6 2 5" xfId="9383"/>
    <cellStyle name="Standard 3 2 2 3 6 2 5 2" xfId="26224"/>
    <cellStyle name="Standard 3 2 2 3 6 2 6" xfId="17933"/>
    <cellStyle name="Standard 3 2 2 3 6 2 7" xfId="34515"/>
    <cellStyle name="Standard 3 2 2 3 6 2 8" xfId="43065"/>
    <cellStyle name="Standard 3 2 2 3 6 3" xfId="1330"/>
    <cellStyle name="Standard 3 2 2 3 6 3 2" xfId="3403"/>
    <cellStyle name="Standard 3 2 2 3 6 3 2 2" xfId="4974"/>
    <cellStyle name="Standard 3 2 2 3 6 3 2 2 2" xfId="13542"/>
    <cellStyle name="Standard 3 2 2 3 6 3 2 2 2 2" xfId="30383"/>
    <cellStyle name="Standard 3 2 2 3 6 3 2 2 3" xfId="22092"/>
    <cellStyle name="Standard 3 2 2 3 6 3 2 2 4" xfId="38674"/>
    <cellStyle name="Standard 3 2 2 3 6 3 2 2 5" xfId="47224"/>
    <cellStyle name="Standard 3 2 2 3 6 3 2 3" xfId="11973"/>
    <cellStyle name="Standard 3 2 2 3 6 3 2 3 2" xfId="28814"/>
    <cellStyle name="Standard 3 2 2 3 6 3 2 4" xfId="20523"/>
    <cellStyle name="Standard 3 2 2 3 6 3 2 5" xfId="37105"/>
    <cellStyle name="Standard 3 2 2 3 6 3 2 6" xfId="45655"/>
    <cellStyle name="Standard 3 2 2 3 6 3 3" xfId="4973"/>
    <cellStyle name="Standard 3 2 2 3 6 3 3 2" xfId="13541"/>
    <cellStyle name="Standard 3 2 2 3 6 3 3 2 2" xfId="30382"/>
    <cellStyle name="Standard 3 2 2 3 6 3 3 3" xfId="22091"/>
    <cellStyle name="Standard 3 2 2 3 6 3 3 4" xfId="38673"/>
    <cellStyle name="Standard 3 2 2 3 6 3 3 5" xfId="47223"/>
    <cellStyle name="Standard 3 2 2 3 6 3 4" xfId="9901"/>
    <cellStyle name="Standard 3 2 2 3 6 3 4 2" xfId="26742"/>
    <cellStyle name="Standard 3 2 2 3 6 3 5" xfId="18451"/>
    <cellStyle name="Standard 3 2 2 3 6 3 6" xfId="35033"/>
    <cellStyle name="Standard 3 2 2 3 6 3 7" xfId="43583"/>
    <cellStyle name="Standard 3 2 2 3 6 4" xfId="2367"/>
    <cellStyle name="Standard 3 2 2 3 6 4 2" xfId="4975"/>
    <cellStyle name="Standard 3 2 2 3 6 4 2 2" xfId="13543"/>
    <cellStyle name="Standard 3 2 2 3 6 4 2 2 2" xfId="30384"/>
    <cellStyle name="Standard 3 2 2 3 6 4 2 3" xfId="22093"/>
    <cellStyle name="Standard 3 2 2 3 6 4 2 4" xfId="38675"/>
    <cellStyle name="Standard 3 2 2 3 6 4 2 5" xfId="47225"/>
    <cellStyle name="Standard 3 2 2 3 6 4 3" xfId="10937"/>
    <cellStyle name="Standard 3 2 2 3 6 4 3 2" xfId="27778"/>
    <cellStyle name="Standard 3 2 2 3 6 4 4" xfId="19487"/>
    <cellStyle name="Standard 3 2 2 3 6 4 5" xfId="36069"/>
    <cellStyle name="Standard 3 2 2 3 6 4 6" xfId="44619"/>
    <cellStyle name="Standard 3 2 2 3 6 5" xfId="4968"/>
    <cellStyle name="Standard 3 2 2 3 6 5 2" xfId="13536"/>
    <cellStyle name="Standard 3 2 2 3 6 5 2 2" xfId="30377"/>
    <cellStyle name="Standard 3 2 2 3 6 5 3" xfId="22086"/>
    <cellStyle name="Standard 3 2 2 3 6 5 4" xfId="38668"/>
    <cellStyle name="Standard 3 2 2 3 6 5 5" xfId="47218"/>
    <cellStyle name="Standard 3 2 2 3 6 6" xfId="8865"/>
    <cellStyle name="Standard 3 2 2 3 6 6 2" xfId="25707"/>
    <cellStyle name="Standard 3 2 2 3 6 7" xfId="17415"/>
    <cellStyle name="Standard 3 2 2 3 6 8" xfId="33997"/>
    <cellStyle name="Standard 3 2 2 3 6 9" xfId="42547"/>
    <cellStyle name="Standard 3 2 2 3 7" xfId="553"/>
    <cellStyle name="Standard 3 2 2 3 7 2" xfId="1589"/>
    <cellStyle name="Standard 3 2 2 3 7 2 2" xfId="3662"/>
    <cellStyle name="Standard 3 2 2 3 7 2 2 2" xfId="4978"/>
    <cellStyle name="Standard 3 2 2 3 7 2 2 2 2" xfId="13546"/>
    <cellStyle name="Standard 3 2 2 3 7 2 2 2 2 2" xfId="30387"/>
    <cellStyle name="Standard 3 2 2 3 7 2 2 2 3" xfId="22096"/>
    <cellStyle name="Standard 3 2 2 3 7 2 2 2 4" xfId="38678"/>
    <cellStyle name="Standard 3 2 2 3 7 2 2 2 5" xfId="47228"/>
    <cellStyle name="Standard 3 2 2 3 7 2 2 3" xfId="12232"/>
    <cellStyle name="Standard 3 2 2 3 7 2 2 3 2" xfId="29073"/>
    <cellStyle name="Standard 3 2 2 3 7 2 2 4" xfId="20782"/>
    <cellStyle name="Standard 3 2 2 3 7 2 2 5" xfId="37364"/>
    <cellStyle name="Standard 3 2 2 3 7 2 2 6" xfId="45914"/>
    <cellStyle name="Standard 3 2 2 3 7 2 3" xfId="4977"/>
    <cellStyle name="Standard 3 2 2 3 7 2 3 2" xfId="13545"/>
    <cellStyle name="Standard 3 2 2 3 7 2 3 2 2" xfId="30386"/>
    <cellStyle name="Standard 3 2 2 3 7 2 3 3" xfId="22095"/>
    <cellStyle name="Standard 3 2 2 3 7 2 3 4" xfId="38677"/>
    <cellStyle name="Standard 3 2 2 3 7 2 3 5" xfId="47227"/>
    <cellStyle name="Standard 3 2 2 3 7 2 4" xfId="10160"/>
    <cellStyle name="Standard 3 2 2 3 7 2 4 2" xfId="27001"/>
    <cellStyle name="Standard 3 2 2 3 7 2 5" xfId="18710"/>
    <cellStyle name="Standard 3 2 2 3 7 2 6" xfId="35292"/>
    <cellStyle name="Standard 3 2 2 3 7 2 7" xfId="43842"/>
    <cellStyle name="Standard 3 2 2 3 7 3" xfId="2626"/>
    <cellStyle name="Standard 3 2 2 3 7 3 2" xfId="4979"/>
    <cellStyle name="Standard 3 2 2 3 7 3 2 2" xfId="13547"/>
    <cellStyle name="Standard 3 2 2 3 7 3 2 2 2" xfId="30388"/>
    <cellStyle name="Standard 3 2 2 3 7 3 2 3" xfId="22097"/>
    <cellStyle name="Standard 3 2 2 3 7 3 2 4" xfId="38679"/>
    <cellStyle name="Standard 3 2 2 3 7 3 2 5" xfId="47229"/>
    <cellStyle name="Standard 3 2 2 3 7 3 3" xfId="11196"/>
    <cellStyle name="Standard 3 2 2 3 7 3 3 2" xfId="28037"/>
    <cellStyle name="Standard 3 2 2 3 7 3 4" xfId="19746"/>
    <cellStyle name="Standard 3 2 2 3 7 3 5" xfId="36328"/>
    <cellStyle name="Standard 3 2 2 3 7 3 6" xfId="44878"/>
    <cellStyle name="Standard 3 2 2 3 7 4" xfId="4976"/>
    <cellStyle name="Standard 3 2 2 3 7 4 2" xfId="13544"/>
    <cellStyle name="Standard 3 2 2 3 7 4 2 2" xfId="30385"/>
    <cellStyle name="Standard 3 2 2 3 7 4 3" xfId="22094"/>
    <cellStyle name="Standard 3 2 2 3 7 4 4" xfId="38676"/>
    <cellStyle name="Standard 3 2 2 3 7 4 5" xfId="47226"/>
    <cellStyle name="Standard 3 2 2 3 7 5" xfId="9124"/>
    <cellStyle name="Standard 3 2 2 3 7 5 2" xfId="25965"/>
    <cellStyle name="Standard 3 2 2 3 7 6" xfId="17674"/>
    <cellStyle name="Standard 3 2 2 3 7 7" xfId="34256"/>
    <cellStyle name="Standard 3 2 2 3 7 8" xfId="42806"/>
    <cellStyle name="Standard 3 2 2 3 8" xfId="1071"/>
    <cellStyle name="Standard 3 2 2 3 8 2" xfId="3144"/>
    <cellStyle name="Standard 3 2 2 3 8 2 2" xfId="4981"/>
    <cellStyle name="Standard 3 2 2 3 8 2 2 2" xfId="13549"/>
    <cellStyle name="Standard 3 2 2 3 8 2 2 2 2" xfId="30390"/>
    <cellStyle name="Standard 3 2 2 3 8 2 2 3" xfId="22099"/>
    <cellStyle name="Standard 3 2 2 3 8 2 2 4" xfId="38681"/>
    <cellStyle name="Standard 3 2 2 3 8 2 2 5" xfId="47231"/>
    <cellStyle name="Standard 3 2 2 3 8 2 3" xfId="11714"/>
    <cellStyle name="Standard 3 2 2 3 8 2 3 2" xfId="28555"/>
    <cellStyle name="Standard 3 2 2 3 8 2 4" xfId="20264"/>
    <cellStyle name="Standard 3 2 2 3 8 2 5" xfId="36846"/>
    <cellStyle name="Standard 3 2 2 3 8 2 6" xfId="45396"/>
    <cellStyle name="Standard 3 2 2 3 8 3" xfId="4980"/>
    <cellStyle name="Standard 3 2 2 3 8 3 2" xfId="13548"/>
    <cellStyle name="Standard 3 2 2 3 8 3 2 2" xfId="30389"/>
    <cellStyle name="Standard 3 2 2 3 8 3 3" xfId="22098"/>
    <cellStyle name="Standard 3 2 2 3 8 3 4" xfId="38680"/>
    <cellStyle name="Standard 3 2 2 3 8 3 5" xfId="47230"/>
    <cellStyle name="Standard 3 2 2 3 8 4" xfId="9642"/>
    <cellStyle name="Standard 3 2 2 3 8 4 2" xfId="26483"/>
    <cellStyle name="Standard 3 2 2 3 8 5" xfId="18192"/>
    <cellStyle name="Standard 3 2 2 3 8 6" xfId="34774"/>
    <cellStyle name="Standard 3 2 2 3 8 7" xfId="43324"/>
    <cellStyle name="Standard 3 2 2 3 9" xfId="2108"/>
    <cellStyle name="Standard 3 2 2 3 9 2" xfId="4982"/>
    <cellStyle name="Standard 3 2 2 3 9 2 2" xfId="13550"/>
    <cellStyle name="Standard 3 2 2 3 9 2 2 2" xfId="30391"/>
    <cellStyle name="Standard 3 2 2 3 9 2 3" xfId="22100"/>
    <cellStyle name="Standard 3 2 2 3 9 2 4" xfId="38682"/>
    <cellStyle name="Standard 3 2 2 3 9 2 5" xfId="47232"/>
    <cellStyle name="Standard 3 2 2 3 9 3" xfId="10678"/>
    <cellStyle name="Standard 3 2 2 3 9 3 2" xfId="27519"/>
    <cellStyle name="Standard 3 2 2 3 9 4" xfId="19228"/>
    <cellStyle name="Standard 3 2 2 3 9 5" xfId="35810"/>
    <cellStyle name="Standard 3 2 2 3 9 6" xfId="44360"/>
    <cellStyle name="Standard 3 2 2 4" xfId="37"/>
    <cellStyle name="Standard 3 2 2 4 10" xfId="8354"/>
    <cellStyle name="Standard 3 2 2 4 10 2" xfId="16905"/>
    <cellStyle name="Standard 3 2 2 4 10 3" xfId="25455"/>
    <cellStyle name="Standard 3 2 2 4 10 4" xfId="42037"/>
    <cellStyle name="Standard 3 2 2 4 10 5" xfId="50587"/>
    <cellStyle name="Standard 3 2 2 4 11" xfId="8614"/>
    <cellStyle name="Standard 3 2 2 4 12" xfId="17164"/>
    <cellStyle name="Standard 3 2 2 4 13" xfId="33746"/>
    <cellStyle name="Standard 3 2 2 4 14" xfId="42296"/>
    <cellStyle name="Standard 3 2 2 4 2" xfId="69"/>
    <cellStyle name="Standard 3 2 2 4 2 10" xfId="8646"/>
    <cellStyle name="Standard 3 2 2 4 2 11" xfId="17196"/>
    <cellStyle name="Standard 3 2 2 4 2 12" xfId="33778"/>
    <cellStyle name="Standard 3 2 2 4 2 13" xfId="42328"/>
    <cellStyle name="Standard 3 2 2 4 2 2" xfId="133"/>
    <cellStyle name="Standard 3 2 2 4 2 2 10" xfId="17260"/>
    <cellStyle name="Standard 3 2 2 4 2 2 11" xfId="33842"/>
    <cellStyle name="Standard 3 2 2 4 2 2 12" xfId="42392"/>
    <cellStyle name="Standard 3 2 2 4 2 2 2" xfId="262"/>
    <cellStyle name="Standard 3 2 2 4 2 2 2 10" xfId="33970"/>
    <cellStyle name="Standard 3 2 2 4 2 2 2 11" xfId="42520"/>
    <cellStyle name="Standard 3 2 2 4 2 2 2 2" xfId="526"/>
    <cellStyle name="Standard 3 2 2 4 2 2 2 2 2" xfId="1044"/>
    <cellStyle name="Standard 3 2 2 4 2 2 2 2 2 2" xfId="2080"/>
    <cellStyle name="Standard 3 2 2 4 2 2 2 2 2 2 2" xfId="4153"/>
    <cellStyle name="Standard 3 2 2 4 2 2 2 2 2 2 2 2" xfId="4990"/>
    <cellStyle name="Standard 3 2 2 4 2 2 2 2 2 2 2 2 2" xfId="13558"/>
    <cellStyle name="Standard 3 2 2 4 2 2 2 2 2 2 2 2 2 2" xfId="30399"/>
    <cellStyle name="Standard 3 2 2 4 2 2 2 2 2 2 2 2 3" xfId="22108"/>
    <cellStyle name="Standard 3 2 2 4 2 2 2 2 2 2 2 2 4" xfId="38690"/>
    <cellStyle name="Standard 3 2 2 4 2 2 2 2 2 2 2 2 5" xfId="47240"/>
    <cellStyle name="Standard 3 2 2 4 2 2 2 2 2 2 2 3" xfId="12723"/>
    <cellStyle name="Standard 3 2 2 4 2 2 2 2 2 2 2 3 2" xfId="29564"/>
    <cellStyle name="Standard 3 2 2 4 2 2 2 2 2 2 2 4" xfId="21273"/>
    <cellStyle name="Standard 3 2 2 4 2 2 2 2 2 2 2 5" xfId="37855"/>
    <cellStyle name="Standard 3 2 2 4 2 2 2 2 2 2 2 6" xfId="46405"/>
    <cellStyle name="Standard 3 2 2 4 2 2 2 2 2 2 3" xfId="4989"/>
    <cellStyle name="Standard 3 2 2 4 2 2 2 2 2 2 3 2" xfId="13557"/>
    <cellStyle name="Standard 3 2 2 4 2 2 2 2 2 2 3 2 2" xfId="30398"/>
    <cellStyle name="Standard 3 2 2 4 2 2 2 2 2 2 3 3" xfId="22107"/>
    <cellStyle name="Standard 3 2 2 4 2 2 2 2 2 2 3 4" xfId="38689"/>
    <cellStyle name="Standard 3 2 2 4 2 2 2 2 2 2 3 5" xfId="47239"/>
    <cellStyle name="Standard 3 2 2 4 2 2 2 2 2 2 4" xfId="10651"/>
    <cellStyle name="Standard 3 2 2 4 2 2 2 2 2 2 4 2" xfId="27492"/>
    <cellStyle name="Standard 3 2 2 4 2 2 2 2 2 2 5" xfId="19201"/>
    <cellStyle name="Standard 3 2 2 4 2 2 2 2 2 2 6" xfId="35783"/>
    <cellStyle name="Standard 3 2 2 4 2 2 2 2 2 2 7" xfId="44333"/>
    <cellStyle name="Standard 3 2 2 4 2 2 2 2 2 3" xfId="3117"/>
    <cellStyle name="Standard 3 2 2 4 2 2 2 2 2 3 2" xfId="4991"/>
    <cellStyle name="Standard 3 2 2 4 2 2 2 2 2 3 2 2" xfId="13559"/>
    <cellStyle name="Standard 3 2 2 4 2 2 2 2 2 3 2 2 2" xfId="30400"/>
    <cellStyle name="Standard 3 2 2 4 2 2 2 2 2 3 2 3" xfId="22109"/>
    <cellStyle name="Standard 3 2 2 4 2 2 2 2 2 3 2 4" xfId="38691"/>
    <cellStyle name="Standard 3 2 2 4 2 2 2 2 2 3 2 5" xfId="47241"/>
    <cellStyle name="Standard 3 2 2 4 2 2 2 2 2 3 3" xfId="11687"/>
    <cellStyle name="Standard 3 2 2 4 2 2 2 2 2 3 3 2" xfId="28528"/>
    <cellStyle name="Standard 3 2 2 4 2 2 2 2 2 3 4" xfId="20237"/>
    <cellStyle name="Standard 3 2 2 4 2 2 2 2 2 3 5" xfId="36819"/>
    <cellStyle name="Standard 3 2 2 4 2 2 2 2 2 3 6" xfId="45369"/>
    <cellStyle name="Standard 3 2 2 4 2 2 2 2 2 4" xfId="4988"/>
    <cellStyle name="Standard 3 2 2 4 2 2 2 2 2 4 2" xfId="13556"/>
    <cellStyle name="Standard 3 2 2 4 2 2 2 2 2 4 2 2" xfId="30397"/>
    <cellStyle name="Standard 3 2 2 4 2 2 2 2 2 4 3" xfId="22106"/>
    <cellStyle name="Standard 3 2 2 4 2 2 2 2 2 4 4" xfId="38688"/>
    <cellStyle name="Standard 3 2 2 4 2 2 2 2 2 4 5" xfId="47238"/>
    <cellStyle name="Standard 3 2 2 4 2 2 2 2 2 5" xfId="9615"/>
    <cellStyle name="Standard 3 2 2 4 2 2 2 2 2 5 2" xfId="26456"/>
    <cellStyle name="Standard 3 2 2 4 2 2 2 2 2 6" xfId="18165"/>
    <cellStyle name="Standard 3 2 2 4 2 2 2 2 2 7" xfId="34747"/>
    <cellStyle name="Standard 3 2 2 4 2 2 2 2 2 8" xfId="43297"/>
    <cellStyle name="Standard 3 2 2 4 2 2 2 2 3" xfId="1562"/>
    <cellStyle name="Standard 3 2 2 4 2 2 2 2 3 2" xfId="3635"/>
    <cellStyle name="Standard 3 2 2 4 2 2 2 2 3 2 2" xfId="4993"/>
    <cellStyle name="Standard 3 2 2 4 2 2 2 2 3 2 2 2" xfId="13561"/>
    <cellStyle name="Standard 3 2 2 4 2 2 2 2 3 2 2 2 2" xfId="30402"/>
    <cellStyle name="Standard 3 2 2 4 2 2 2 2 3 2 2 3" xfId="22111"/>
    <cellStyle name="Standard 3 2 2 4 2 2 2 2 3 2 2 4" xfId="38693"/>
    <cellStyle name="Standard 3 2 2 4 2 2 2 2 3 2 2 5" xfId="47243"/>
    <cellStyle name="Standard 3 2 2 4 2 2 2 2 3 2 3" xfId="12205"/>
    <cellStyle name="Standard 3 2 2 4 2 2 2 2 3 2 3 2" xfId="29046"/>
    <cellStyle name="Standard 3 2 2 4 2 2 2 2 3 2 4" xfId="20755"/>
    <cellStyle name="Standard 3 2 2 4 2 2 2 2 3 2 5" xfId="37337"/>
    <cellStyle name="Standard 3 2 2 4 2 2 2 2 3 2 6" xfId="45887"/>
    <cellStyle name="Standard 3 2 2 4 2 2 2 2 3 3" xfId="4992"/>
    <cellStyle name="Standard 3 2 2 4 2 2 2 2 3 3 2" xfId="13560"/>
    <cellStyle name="Standard 3 2 2 4 2 2 2 2 3 3 2 2" xfId="30401"/>
    <cellStyle name="Standard 3 2 2 4 2 2 2 2 3 3 3" xfId="22110"/>
    <cellStyle name="Standard 3 2 2 4 2 2 2 2 3 3 4" xfId="38692"/>
    <cellStyle name="Standard 3 2 2 4 2 2 2 2 3 3 5" xfId="47242"/>
    <cellStyle name="Standard 3 2 2 4 2 2 2 2 3 4" xfId="10133"/>
    <cellStyle name="Standard 3 2 2 4 2 2 2 2 3 4 2" xfId="26974"/>
    <cellStyle name="Standard 3 2 2 4 2 2 2 2 3 5" xfId="18683"/>
    <cellStyle name="Standard 3 2 2 4 2 2 2 2 3 6" xfId="35265"/>
    <cellStyle name="Standard 3 2 2 4 2 2 2 2 3 7" xfId="43815"/>
    <cellStyle name="Standard 3 2 2 4 2 2 2 2 4" xfId="2599"/>
    <cellStyle name="Standard 3 2 2 4 2 2 2 2 4 2" xfId="4994"/>
    <cellStyle name="Standard 3 2 2 4 2 2 2 2 4 2 2" xfId="13562"/>
    <cellStyle name="Standard 3 2 2 4 2 2 2 2 4 2 2 2" xfId="30403"/>
    <cellStyle name="Standard 3 2 2 4 2 2 2 2 4 2 3" xfId="22112"/>
    <cellStyle name="Standard 3 2 2 4 2 2 2 2 4 2 4" xfId="38694"/>
    <cellStyle name="Standard 3 2 2 4 2 2 2 2 4 2 5" xfId="47244"/>
    <cellStyle name="Standard 3 2 2 4 2 2 2 2 4 3" xfId="11169"/>
    <cellStyle name="Standard 3 2 2 4 2 2 2 2 4 3 2" xfId="28010"/>
    <cellStyle name="Standard 3 2 2 4 2 2 2 2 4 4" xfId="19719"/>
    <cellStyle name="Standard 3 2 2 4 2 2 2 2 4 5" xfId="36301"/>
    <cellStyle name="Standard 3 2 2 4 2 2 2 2 4 6" xfId="44851"/>
    <cellStyle name="Standard 3 2 2 4 2 2 2 2 5" xfId="4987"/>
    <cellStyle name="Standard 3 2 2 4 2 2 2 2 5 2" xfId="13555"/>
    <cellStyle name="Standard 3 2 2 4 2 2 2 2 5 2 2" xfId="30396"/>
    <cellStyle name="Standard 3 2 2 4 2 2 2 2 5 3" xfId="22105"/>
    <cellStyle name="Standard 3 2 2 4 2 2 2 2 5 4" xfId="38687"/>
    <cellStyle name="Standard 3 2 2 4 2 2 2 2 5 5" xfId="47237"/>
    <cellStyle name="Standard 3 2 2 4 2 2 2 2 6" xfId="9097"/>
    <cellStyle name="Standard 3 2 2 4 2 2 2 2 6 2" xfId="25939"/>
    <cellStyle name="Standard 3 2 2 4 2 2 2 2 7" xfId="17647"/>
    <cellStyle name="Standard 3 2 2 4 2 2 2 2 8" xfId="34229"/>
    <cellStyle name="Standard 3 2 2 4 2 2 2 2 9" xfId="42779"/>
    <cellStyle name="Standard 3 2 2 4 2 2 2 3" xfId="785"/>
    <cellStyle name="Standard 3 2 2 4 2 2 2 3 2" xfId="1821"/>
    <cellStyle name="Standard 3 2 2 4 2 2 2 3 2 2" xfId="3894"/>
    <cellStyle name="Standard 3 2 2 4 2 2 2 3 2 2 2" xfId="4997"/>
    <cellStyle name="Standard 3 2 2 4 2 2 2 3 2 2 2 2" xfId="13565"/>
    <cellStyle name="Standard 3 2 2 4 2 2 2 3 2 2 2 2 2" xfId="30406"/>
    <cellStyle name="Standard 3 2 2 4 2 2 2 3 2 2 2 3" xfId="22115"/>
    <cellStyle name="Standard 3 2 2 4 2 2 2 3 2 2 2 4" xfId="38697"/>
    <cellStyle name="Standard 3 2 2 4 2 2 2 3 2 2 2 5" xfId="47247"/>
    <cellStyle name="Standard 3 2 2 4 2 2 2 3 2 2 3" xfId="12464"/>
    <cellStyle name="Standard 3 2 2 4 2 2 2 3 2 2 3 2" xfId="29305"/>
    <cellStyle name="Standard 3 2 2 4 2 2 2 3 2 2 4" xfId="21014"/>
    <cellStyle name="Standard 3 2 2 4 2 2 2 3 2 2 5" xfId="37596"/>
    <cellStyle name="Standard 3 2 2 4 2 2 2 3 2 2 6" xfId="46146"/>
    <cellStyle name="Standard 3 2 2 4 2 2 2 3 2 3" xfId="4996"/>
    <cellStyle name="Standard 3 2 2 4 2 2 2 3 2 3 2" xfId="13564"/>
    <cellStyle name="Standard 3 2 2 4 2 2 2 3 2 3 2 2" xfId="30405"/>
    <cellStyle name="Standard 3 2 2 4 2 2 2 3 2 3 3" xfId="22114"/>
    <cellStyle name="Standard 3 2 2 4 2 2 2 3 2 3 4" xfId="38696"/>
    <cellStyle name="Standard 3 2 2 4 2 2 2 3 2 3 5" xfId="47246"/>
    <cellStyle name="Standard 3 2 2 4 2 2 2 3 2 4" xfId="10392"/>
    <cellStyle name="Standard 3 2 2 4 2 2 2 3 2 4 2" xfId="27233"/>
    <cellStyle name="Standard 3 2 2 4 2 2 2 3 2 5" xfId="18942"/>
    <cellStyle name="Standard 3 2 2 4 2 2 2 3 2 6" xfId="35524"/>
    <cellStyle name="Standard 3 2 2 4 2 2 2 3 2 7" xfId="44074"/>
    <cellStyle name="Standard 3 2 2 4 2 2 2 3 3" xfId="2858"/>
    <cellStyle name="Standard 3 2 2 4 2 2 2 3 3 2" xfId="4998"/>
    <cellStyle name="Standard 3 2 2 4 2 2 2 3 3 2 2" xfId="13566"/>
    <cellStyle name="Standard 3 2 2 4 2 2 2 3 3 2 2 2" xfId="30407"/>
    <cellStyle name="Standard 3 2 2 4 2 2 2 3 3 2 3" xfId="22116"/>
    <cellStyle name="Standard 3 2 2 4 2 2 2 3 3 2 4" xfId="38698"/>
    <cellStyle name="Standard 3 2 2 4 2 2 2 3 3 2 5" xfId="47248"/>
    <cellStyle name="Standard 3 2 2 4 2 2 2 3 3 3" xfId="11428"/>
    <cellStyle name="Standard 3 2 2 4 2 2 2 3 3 3 2" xfId="28269"/>
    <cellStyle name="Standard 3 2 2 4 2 2 2 3 3 4" xfId="19978"/>
    <cellStyle name="Standard 3 2 2 4 2 2 2 3 3 5" xfId="36560"/>
    <cellStyle name="Standard 3 2 2 4 2 2 2 3 3 6" xfId="45110"/>
    <cellStyle name="Standard 3 2 2 4 2 2 2 3 4" xfId="4995"/>
    <cellStyle name="Standard 3 2 2 4 2 2 2 3 4 2" xfId="13563"/>
    <cellStyle name="Standard 3 2 2 4 2 2 2 3 4 2 2" xfId="30404"/>
    <cellStyle name="Standard 3 2 2 4 2 2 2 3 4 3" xfId="22113"/>
    <cellStyle name="Standard 3 2 2 4 2 2 2 3 4 4" xfId="38695"/>
    <cellStyle name="Standard 3 2 2 4 2 2 2 3 4 5" xfId="47245"/>
    <cellStyle name="Standard 3 2 2 4 2 2 2 3 5" xfId="9356"/>
    <cellStyle name="Standard 3 2 2 4 2 2 2 3 5 2" xfId="26197"/>
    <cellStyle name="Standard 3 2 2 4 2 2 2 3 6" xfId="17906"/>
    <cellStyle name="Standard 3 2 2 4 2 2 2 3 7" xfId="34488"/>
    <cellStyle name="Standard 3 2 2 4 2 2 2 3 8" xfId="43038"/>
    <cellStyle name="Standard 3 2 2 4 2 2 2 4" xfId="1303"/>
    <cellStyle name="Standard 3 2 2 4 2 2 2 4 2" xfId="3376"/>
    <cellStyle name="Standard 3 2 2 4 2 2 2 4 2 2" xfId="5000"/>
    <cellStyle name="Standard 3 2 2 4 2 2 2 4 2 2 2" xfId="13568"/>
    <cellStyle name="Standard 3 2 2 4 2 2 2 4 2 2 2 2" xfId="30409"/>
    <cellStyle name="Standard 3 2 2 4 2 2 2 4 2 2 3" xfId="22118"/>
    <cellStyle name="Standard 3 2 2 4 2 2 2 4 2 2 4" xfId="38700"/>
    <cellStyle name="Standard 3 2 2 4 2 2 2 4 2 2 5" xfId="47250"/>
    <cellStyle name="Standard 3 2 2 4 2 2 2 4 2 3" xfId="11946"/>
    <cellStyle name="Standard 3 2 2 4 2 2 2 4 2 3 2" xfId="28787"/>
    <cellStyle name="Standard 3 2 2 4 2 2 2 4 2 4" xfId="20496"/>
    <cellStyle name="Standard 3 2 2 4 2 2 2 4 2 5" xfId="37078"/>
    <cellStyle name="Standard 3 2 2 4 2 2 2 4 2 6" xfId="45628"/>
    <cellStyle name="Standard 3 2 2 4 2 2 2 4 3" xfId="4999"/>
    <cellStyle name="Standard 3 2 2 4 2 2 2 4 3 2" xfId="13567"/>
    <cellStyle name="Standard 3 2 2 4 2 2 2 4 3 2 2" xfId="30408"/>
    <cellStyle name="Standard 3 2 2 4 2 2 2 4 3 3" xfId="22117"/>
    <cellStyle name="Standard 3 2 2 4 2 2 2 4 3 4" xfId="38699"/>
    <cellStyle name="Standard 3 2 2 4 2 2 2 4 3 5" xfId="47249"/>
    <cellStyle name="Standard 3 2 2 4 2 2 2 4 4" xfId="9874"/>
    <cellStyle name="Standard 3 2 2 4 2 2 2 4 4 2" xfId="26715"/>
    <cellStyle name="Standard 3 2 2 4 2 2 2 4 5" xfId="18424"/>
    <cellStyle name="Standard 3 2 2 4 2 2 2 4 6" xfId="35006"/>
    <cellStyle name="Standard 3 2 2 4 2 2 2 4 7" xfId="43556"/>
    <cellStyle name="Standard 3 2 2 4 2 2 2 5" xfId="2340"/>
    <cellStyle name="Standard 3 2 2 4 2 2 2 5 2" xfId="5001"/>
    <cellStyle name="Standard 3 2 2 4 2 2 2 5 2 2" xfId="13569"/>
    <cellStyle name="Standard 3 2 2 4 2 2 2 5 2 2 2" xfId="30410"/>
    <cellStyle name="Standard 3 2 2 4 2 2 2 5 2 3" xfId="22119"/>
    <cellStyle name="Standard 3 2 2 4 2 2 2 5 2 4" xfId="38701"/>
    <cellStyle name="Standard 3 2 2 4 2 2 2 5 2 5" xfId="47251"/>
    <cellStyle name="Standard 3 2 2 4 2 2 2 5 3" xfId="10910"/>
    <cellStyle name="Standard 3 2 2 4 2 2 2 5 3 2" xfId="27751"/>
    <cellStyle name="Standard 3 2 2 4 2 2 2 5 4" xfId="19460"/>
    <cellStyle name="Standard 3 2 2 4 2 2 2 5 5" xfId="36042"/>
    <cellStyle name="Standard 3 2 2 4 2 2 2 5 6" xfId="44592"/>
    <cellStyle name="Standard 3 2 2 4 2 2 2 6" xfId="4986"/>
    <cellStyle name="Standard 3 2 2 4 2 2 2 6 2" xfId="13554"/>
    <cellStyle name="Standard 3 2 2 4 2 2 2 6 2 2" xfId="30395"/>
    <cellStyle name="Standard 3 2 2 4 2 2 2 6 3" xfId="22104"/>
    <cellStyle name="Standard 3 2 2 4 2 2 2 6 4" xfId="38686"/>
    <cellStyle name="Standard 3 2 2 4 2 2 2 6 5" xfId="47236"/>
    <cellStyle name="Standard 3 2 2 4 2 2 2 7" xfId="8578"/>
    <cellStyle name="Standard 3 2 2 4 2 2 2 7 2" xfId="17129"/>
    <cellStyle name="Standard 3 2 2 4 2 2 2 7 3" xfId="25679"/>
    <cellStyle name="Standard 3 2 2 4 2 2 2 7 4" xfId="42261"/>
    <cellStyle name="Standard 3 2 2 4 2 2 2 7 5" xfId="50811"/>
    <cellStyle name="Standard 3 2 2 4 2 2 2 8" xfId="8838"/>
    <cellStyle name="Standard 3 2 2 4 2 2 2 9" xfId="17388"/>
    <cellStyle name="Standard 3 2 2 4 2 2 3" xfId="398"/>
    <cellStyle name="Standard 3 2 2 4 2 2 3 2" xfId="916"/>
    <cellStyle name="Standard 3 2 2 4 2 2 3 2 2" xfId="1952"/>
    <cellStyle name="Standard 3 2 2 4 2 2 3 2 2 2" xfId="4025"/>
    <cellStyle name="Standard 3 2 2 4 2 2 3 2 2 2 2" xfId="5005"/>
    <cellStyle name="Standard 3 2 2 4 2 2 3 2 2 2 2 2" xfId="13573"/>
    <cellStyle name="Standard 3 2 2 4 2 2 3 2 2 2 2 2 2" xfId="30414"/>
    <cellStyle name="Standard 3 2 2 4 2 2 3 2 2 2 2 3" xfId="22123"/>
    <cellStyle name="Standard 3 2 2 4 2 2 3 2 2 2 2 4" xfId="38705"/>
    <cellStyle name="Standard 3 2 2 4 2 2 3 2 2 2 2 5" xfId="47255"/>
    <cellStyle name="Standard 3 2 2 4 2 2 3 2 2 2 3" xfId="12595"/>
    <cellStyle name="Standard 3 2 2 4 2 2 3 2 2 2 3 2" xfId="29436"/>
    <cellStyle name="Standard 3 2 2 4 2 2 3 2 2 2 4" xfId="21145"/>
    <cellStyle name="Standard 3 2 2 4 2 2 3 2 2 2 5" xfId="37727"/>
    <cellStyle name="Standard 3 2 2 4 2 2 3 2 2 2 6" xfId="46277"/>
    <cellStyle name="Standard 3 2 2 4 2 2 3 2 2 3" xfId="5004"/>
    <cellStyle name="Standard 3 2 2 4 2 2 3 2 2 3 2" xfId="13572"/>
    <cellStyle name="Standard 3 2 2 4 2 2 3 2 2 3 2 2" xfId="30413"/>
    <cellStyle name="Standard 3 2 2 4 2 2 3 2 2 3 3" xfId="22122"/>
    <cellStyle name="Standard 3 2 2 4 2 2 3 2 2 3 4" xfId="38704"/>
    <cellStyle name="Standard 3 2 2 4 2 2 3 2 2 3 5" xfId="47254"/>
    <cellStyle name="Standard 3 2 2 4 2 2 3 2 2 4" xfId="10523"/>
    <cellStyle name="Standard 3 2 2 4 2 2 3 2 2 4 2" xfId="27364"/>
    <cellStyle name="Standard 3 2 2 4 2 2 3 2 2 5" xfId="19073"/>
    <cellStyle name="Standard 3 2 2 4 2 2 3 2 2 6" xfId="35655"/>
    <cellStyle name="Standard 3 2 2 4 2 2 3 2 2 7" xfId="44205"/>
    <cellStyle name="Standard 3 2 2 4 2 2 3 2 3" xfId="2989"/>
    <cellStyle name="Standard 3 2 2 4 2 2 3 2 3 2" xfId="5006"/>
    <cellStyle name="Standard 3 2 2 4 2 2 3 2 3 2 2" xfId="13574"/>
    <cellStyle name="Standard 3 2 2 4 2 2 3 2 3 2 2 2" xfId="30415"/>
    <cellStyle name="Standard 3 2 2 4 2 2 3 2 3 2 3" xfId="22124"/>
    <cellStyle name="Standard 3 2 2 4 2 2 3 2 3 2 4" xfId="38706"/>
    <cellStyle name="Standard 3 2 2 4 2 2 3 2 3 2 5" xfId="47256"/>
    <cellStyle name="Standard 3 2 2 4 2 2 3 2 3 3" xfId="11559"/>
    <cellStyle name="Standard 3 2 2 4 2 2 3 2 3 3 2" xfId="28400"/>
    <cellStyle name="Standard 3 2 2 4 2 2 3 2 3 4" xfId="20109"/>
    <cellStyle name="Standard 3 2 2 4 2 2 3 2 3 5" xfId="36691"/>
    <cellStyle name="Standard 3 2 2 4 2 2 3 2 3 6" xfId="45241"/>
    <cellStyle name="Standard 3 2 2 4 2 2 3 2 4" xfId="5003"/>
    <cellStyle name="Standard 3 2 2 4 2 2 3 2 4 2" xfId="13571"/>
    <cellStyle name="Standard 3 2 2 4 2 2 3 2 4 2 2" xfId="30412"/>
    <cellStyle name="Standard 3 2 2 4 2 2 3 2 4 3" xfId="22121"/>
    <cellStyle name="Standard 3 2 2 4 2 2 3 2 4 4" xfId="38703"/>
    <cellStyle name="Standard 3 2 2 4 2 2 3 2 4 5" xfId="47253"/>
    <cellStyle name="Standard 3 2 2 4 2 2 3 2 5" xfId="9487"/>
    <cellStyle name="Standard 3 2 2 4 2 2 3 2 5 2" xfId="26328"/>
    <cellStyle name="Standard 3 2 2 4 2 2 3 2 6" xfId="18037"/>
    <cellStyle name="Standard 3 2 2 4 2 2 3 2 7" xfId="34619"/>
    <cellStyle name="Standard 3 2 2 4 2 2 3 2 8" xfId="43169"/>
    <cellStyle name="Standard 3 2 2 4 2 2 3 3" xfId="1434"/>
    <cellStyle name="Standard 3 2 2 4 2 2 3 3 2" xfId="3507"/>
    <cellStyle name="Standard 3 2 2 4 2 2 3 3 2 2" xfId="5008"/>
    <cellStyle name="Standard 3 2 2 4 2 2 3 3 2 2 2" xfId="13576"/>
    <cellStyle name="Standard 3 2 2 4 2 2 3 3 2 2 2 2" xfId="30417"/>
    <cellStyle name="Standard 3 2 2 4 2 2 3 3 2 2 3" xfId="22126"/>
    <cellStyle name="Standard 3 2 2 4 2 2 3 3 2 2 4" xfId="38708"/>
    <cellStyle name="Standard 3 2 2 4 2 2 3 3 2 2 5" xfId="47258"/>
    <cellStyle name="Standard 3 2 2 4 2 2 3 3 2 3" xfId="12077"/>
    <cellStyle name="Standard 3 2 2 4 2 2 3 3 2 3 2" xfId="28918"/>
    <cellStyle name="Standard 3 2 2 4 2 2 3 3 2 4" xfId="20627"/>
    <cellStyle name="Standard 3 2 2 4 2 2 3 3 2 5" xfId="37209"/>
    <cellStyle name="Standard 3 2 2 4 2 2 3 3 2 6" xfId="45759"/>
    <cellStyle name="Standard 3 2 2 4 2 2 3 3 3" xfId="5007"/>
    <cellStyle name="Standard 3 2 2 4 2 2 3 3 3 2" xfId="13575"/>
    <cellStyle name="Standard 3 2 2 4 2 2 3 3 3 2 2" xfId="30416"/>
    <cellStyle name="Standard 3 2 2 4 2 2 3 3 3 3" xfId="22125"/>
    <cellStyle name="Standard 3 2 2 4 2 2 3 3 3 4" xfId="38707"/>
    <cellStyle name="Standard 3 2 2 4 2 2 3 3 3 5" xfId="47257"/>
    <cellStyle name="Standard 3 2 2 4 2 2 3 3 4" xfId="10005"/>
    <cellStyle name="Standard 3 2 2 4 2 2 3 3 4 2" xfId="26846"/>
    <cellStyle name="Standard 3 2 2 4 2 2 3 3 5" xfId="18555"/>
    <cellStyle name="Standard 3 2 2 4 2 2 3 3 6" xfId="35137"/>
    <cellStyle name="Standard 3 2 2 4 2 2 3 3 7" xfId="43687"/>
    <cellStyle name="Standard 3 2 2 4 2 2 3 4" xfId="2471"/>
    <cellStyle name="Standard 3 2 2 4 2 2 3 4 2" xfId="5009"/>
    <cellStyle name="Standard 3 2 2 4 2 2 3 4 2 2" xfId="13577"/>
    <cellStyle name="Standard 3 2 2 4 2 2 3 4 2 2 2" xfId="30418"/>
    <cellStyle name="Standard 3 2 2 4 2 2 3 4 2 3" xfId="22127"/>
    <cellStyle name="Standard 3 2 2 4 2 2 3 4 2 4" xfId="38709"/>
    <cellStyle name="Standard 3 2 2 4 2 2 3 4 2 5" xfId="47259"/>
    <cellStyle name="Standard 3 2 2 4 2 2 3 4 3" xfId="11041"/>
    <cellStyle name="Standard 3 2 2 4 2 2 3 4 3 2" xfId="27882"/>
    <cellStyle name="Standard 3 2 2 4 2 2 3 4 4" xfId="19591"/>
    <cellStyle name="Standard 3 2 2 4 2 2 3 4 5" xfId="36173"/>
    <cellStyle name="Standard 3 2 2 4 2 2 3 4 6" xfId="44723"/>
    <cellStyle name="Standard 3 2 2 4 2 2 3 5" xfId="5002"/>
    <cellStyle name="Standard 3 2 2 4 2 2 3 5 2" xfId="13570"/>
    <cellStyle name="Standard 3 2 2 4 2 2 3 5 2 2" xfId="30411"/>
    <cellStyle name="Standard 3 2 2 4 2 2 3 5 3" xfId="22120"/>
    <cellStyle name="Standard 3 2 2 4 2 2 3 5 4" xfId="38702"/>
    <cellStyle name="Standard 3 2 2 4 2 2 3 5 5" xfId="47252"/>
    <cellStyle name="Standard 3 2 2 4 2 2 3 6" xfId="8969"/>
    <cellStyle name="Standard 3 2 2 4 2 2 3 6 2" xfId="25811"/>
    <cellStyle name="Standard 3 2 2 4 2 2 3 7" xfId="17519"/>
    <cellStyle name="Standard 3 2 2 4 2 2 3 8" xfId="34101"/>
    <cellStyle name="Standard 3 2 2 4 2 2 3 9" xfId="42651"/>
    <cellStyle name="Standard 3 2 2 4 2 2 4" xfId="657"/>
    <cellStyle name="Standard 3 2 2 4 2 2 4 2" xfId="1693"/>
    <cellStyle name="Standard 3 2 2 4 2 2 4 2 2" xfId="3766"/>
    <cellStyle name="Standard 3 2 2 4 2 2 4 2 2 2" xfId="5012"/>
    <cellStyle name="Standard 3 2 2 4 2 2 4 2 2 2 2" xfId="13580"/>
    <cellStyle name="Standard 3 2 2 4 2 2 4 2 2 2 2 2" xfId="30421"/>
    <cellStyle name="Standard 3 2 2 4 2 2 4 2 2 2 3" xfId="22130"/>
    <cellStyle name="Standard 3 2 2 4 2 2 4 2 2 2 4" xfId="38712"/>
    <cellStyle name="Standard 3 2 2 4 2 2 4 2 2 2 5" xfId="47262"/>
    <cellStyle name="Standard 3 2 2 4 2 2 4 2 2 3" xfId="12336"/>
    <cellStyle name="Standard 3 2 2 4 2 2 4 2 2 3 2" xfId="29177"/>
    <cellStyle name="Standard 3 2 2 4 2 2 4 2 2 4" xfId="20886"/>
    <cellStyle name="Standard 3 2 2 4 2 2 4 2 2 5" xfId="37468"/>
    <cellStyle name="Standard 3 2 2 4 2 2 4 2 2 6" xfId="46018"/>
    <cellStyle name="Standard 3 2 2 4 2 2 4 2 3" xfId="5011"/>
    <cellStyle name="Standard 3 2 2 4 2 2 4 2 3 2" xfId="13579"/>
    <cellStyle name="Standard 3 2 2 4 2 2 4 2 3 2 2" xfId="30420"/>
    <cellStyle name="Standard 3 2 2 4 2 2 4 2 3 3" xfId="22129"/>
    <cellStyle name="Standard 3 2 2 4 2 2 4 2 3 4" xfId="38711"/>
    <cellStyle name="Standard 3 2 2 4 2 2 4 2 3 5" xfId="47261"/>
    <cellStyle name="Standard 3 2 2 4 2 2 4 2 4" xfId="10264"/>
    <cellStyle name="Standard 3 2 2 4 2 2 4 2 4 2" xfId="27105"/>
    <cellStyle name="Standard 3 2 2 4 2 2 4 2 5" xfId="18814"/>
    <cellStyle name="Standard 3 2 2 4 2 2 4 2 6" xfId="35396"/>
    <cellStyle name="Standard 3 2 2 4 2 2 4 2 7" xfId="43946"/>
    <cellStyle name="Standard 3 2 2 4 2 2 4 3" xfId="2730"/>
    <cellStyle name="Standard 3 2 2 4 2 2 4 3 2" xfId="5013"/>
    <cellStyle name="Standard 3 2 2 4 2 2 4 3 2 2" xfId="13581"/>
    <cellStyle name="Standard 3 2 2 4 2 2 4 3 2 2 2" xfId="30422"/>
    <cellStyle name="Standard 3 2 2 4 2 2 4 3 2 3" xfId="22131"/>
    <cellStyle name="Standard 3 2 2 4 2 2 4 3 2 4" xfId="38713"/>
    <cellStyle name="Standard 3 2 2 4 2 2 4 3 2 5" xfId="47263"/>
    <cellStyle name="Standard 3 2 2 4 2 2 4 3 3" xfId="11300"/>
    <cellStyle name="Standard 3 2 2 4 2 2 4 3 3 2" xfId="28141"/>
    <cellStyle name="Standard 3 2 2 4 2 2 4 3 4" xfId="19850"/>
    <cellStyle name="Standard 3 2 2 4 2 2 4 3 5" xfId="36432"/>
    <cellStyle name="Standard 3 2 2 4 2 2 4 3 6" xfId="44982"/>
    <cellStyle name="Standard 3 2 2 4 2 2 4 4" xfId="5010"/>
    <cellStyle name="Standard 3 2 2 4 2 2 4 4 2" xfId="13578"/>
    <cellStyle name="Standard 3 2 2 4 2 2 4 4 2 2" xfId="30419"/>
    <cellStyle name="Standard 3 2 2 4 2 2 4 4 3" xfId="22128"/>
    <cellStyle name="Standard 3 2 2 4 2 2 4 4 4" xfId="38710"/>
    <cellStyle name="Standard 3 2 2 4 2 2 4 4 5" xfId="47260"/>
    <cellStyle name="Standard 3 2 2 4 2 2 4 5" xfId="9228"/>
    <cellStyle name="Standard 3 2 2 4 2 2 4 5 2" xfId="26069"/>
    <cellStyle name="Standard 3 2 2 4 2 2 4 6" xfId="17778"/>
    <cellStyle name="Standard 3 2 2 4 2 2 4 7" xfId="34360"/>
    <cellStyle name="Standard 3 2 2 4 2 2 4 8" xfId="42910"/>
    <cellStyle name="Standard 3 2 2 4 2 2 5" xfId="1175"/>
    <cellStyle name="Standard 3 2 2 4 2 2 5 2" xfId="3248"/>
    <cellStyle name="Standard 3 2 2 4 2 2 5 2 2" xfId="5015"/>
    <cellStyle name="Standard 3 2 2 4 2 2 5 2 2 2" xfId="13583"/>
    <cellStyle name="Standard 3 2 2 4 2 2 5 2 2 2 2" xfId="30424"/>
    <cellStyle name="Standard 3 2 2 4 2 2 5 2 2 3" xfId="22133"/>
    <cellStyle name="Standard 3 2 2 4 2 2 5 2 2 4" xfId="38715"/>
    <cellStyle name="Standard 3 2 2 4 2 2 5 2 2 5" xfId="47265"/>
    <cellStyle name="Standard 3 2 2 4 2 2 5 2 3" xfId="11818"/>
    <cellStyle name="Standard 3 2 2 4 2 2 5 2 3 2" xfId="28659"/>
    <cellStyle name="Standard 3 2 2 4 2 2 5 2 4" xfId="20368"/>
    <cellStyle name="Standard 3 2 2 4 2 2 5 2 5" xfId="36950"/>
    <cellStyle name="Standard 3 2 2 4 2 2 5 2 6" xfId="45500"/>
    <cellStyle name="Standard 3 2 2 4 2 2 5 3" xfId="5014"/>
    <cellStyle name="Standard 3 2 2 4 2 2 5 3 2" xfId="13582"/>
    <cellStyle name="Standard 3 2 2 4 2 2 5 3 2 2" xfId="30423"/>
    <cellStyle name="Standard 3 2 2 4 2 2 5 3 3" xfId="22132"/>
    <cellStyle name="Standard 3 2 2 4 2 2 5 3 4" xfId="38714"/>
    <cellStyle name="Standard 3 2 2 4 2 2 5 3 5" xfId="47264"/>
    <cellStyle name="Standard 3 2 2 4 2 2 5 4" xfId="9746"/>
    <cellStyle name="Standard 3 2 2 4 2 2 5 4 2" xfId="26587"/>
    <cellStyle name="Standard 3 2 2 4 2 2 5 5" xfId="18296"/>
    <cellStyle name="Standard 3 2 2 4 2 2 5 6" xfId="34878"/>
    <cellStyle name="Standard 3 2 2 4 2 2 5 7" xfId="43428"/>
    <cellStyle name="Standard 3 2 2 4 2 2 6" xfId="2212"/>
    <cellStyle name="Standard 3 2 2 4 2 2 6 2" xfId="5016"/>
    <cellStyle name="Standard 3 2 2 4 2 2 6 2 2" xfId="13584"/>
    <cellStyle name="Standard 3 2 2 4 2 2 6 2 2 2" xfId="30425"/>
    <cellStyle name="Standard 3 2 2 4 2 2 6 2 3" xfId="22134"/>
    <cellStyle name="Standard 3 2 2 4 2 2 6 2 4" xfId="38716"/>
    <cellStyle name="Standard 3 2 2 4 2 2 6 2 5" xfId="47266"/>
    <cellStyle name="Standard 3 2 2 4 2 2 6 3" xfId="10782"/>
    <cellStyle name="Standard 3 2 2 4 2 2 6 3 2" xfId="27623"/>
    <cellStyle name="Standard 3 2 2 4 2 2 6 4" xfId="19332"/>
    <cellStyle name="Standard 3 2 2 4 2 2 6 5" xfId="35914"/>
    <cellStyle name="Standard 3 2 2 4 2 2 6 6" xfId="44464"/>
    <cellStyle name="Standard 3 2 2 4 2 2 7" xfId="4985"/>
    <cellStyle name="Standard 3 2 2 4 2 2 7 2" xfId="13553"/>
    <cellStyle name="Standard 3 2 2 4 2 2 7 2 2" xfId="30394"/>
    <cellStyle name="Standard 3 2 2 4 2 2 7 3" xfId="22103"/>
    <cellStyle name="Standard 3 2 2 4 2 2 7 4" xfId="38685"/>
    <cellStyle name="Standard 3 2 2 4 2 2 7 5" xfId="47235"/>
    <cellStyle name="Standard 3 2 2 4 2 2 8" xfId="8450"/>
    <cellStyle name="Standard 3 2 2 4 2 2 8 2" xfId="17001"/>
    <cellStyle name="Standard 3 2 2 4 2 2 8 3" xfId="25551"/>
    <cellStyle name="Standard 3 2 2 4 2 2 8 4" xfId="42133"/>
    <cellStyle name="Standard 3 2 2 4 2 2 8 5" xfId="50683"/>
    <cellStyle name="Standard 3 2 2 4 2 2 9" xfId="8710"/>
    <cellStyle name="Standard 3 2 2 4 2 3" xfId="198"/>
    <cellStyle name="Standard 3 2 2 4 2 3 10" xfId="33906"/>
    <cellStyle name="Standard 3 2 2 4 2 3 11" xfId="42456"/>
    <cellStyle name="Standard 3 2 2 4 2 3 2" xfId="462"/>
    <cellStyle name="Standard 3 2 2 4 2 3 2 2" xfId="980"/>
    <cellStyle name="Standard 3 2 2 4 2 3 2 2 2" xfId="2016"/>
    <cellStyle name="Standard 3 2 2 4 2 3 2 2 2 2" xfId="4089"/>
    <cellStyle name="Standard 3 2 2 4 2 3 2 2 2 2 2" xfId="5021"/>
    <cellStyle name="Standard 3 2 2 4 2 3 2 2 2 2 2 2" xfId="13589"/>
    <cellStyle name="Standard 3 2 2 4 2 3 2 2 2 2 2 2 2" xfId="30430"/>
    <cellStyle name="Standard 3 2 2 4 2 3 2 2 2 2 2 3" xfId="22139"/>
    <cellStyle name="Standard 3 2 2 4 2 3 2 2 2 2 2 4" xfId="38721"/>
    <cellStyle name="Standard 3 2 2 4 2 3 2 2 2 2 2 5" xfId="47271"/>
    <cellStyle name="Standard 3 2 2 4 2 3 2 2 2 2 3" xfId="12659"/>
    <cellStyle name="Standard 3 2 2 4 2 3 2 2 2 2 3 2" xfId="29500"/>
    <cellStyle name="Standard 3 2 2 4 2 3 2 2 2 2 4" xfId="21209"/>
    <cellStyle name="Standard 3 2 2 4 2 3 2 2 2 2 5" xfId="37791"/>
    <cellStyle name="Standard 3 2 2 4 2 3 2 2 2 2 6" xfId="46341"/>
    <cellStyle name="Standard 3 2 2 4 2 3 2 2 2 3" xfId="5020"/>
    <cellStyle name="Standard 3 2 2 4 2 3 2 2 2 3 2" xfId="13588"/>
    <cellStyle name="Standard 3 2 2 4 2 3 2 2 2 3 2 2" xfId="30429"/>
    <cellStyle name="Standard 3 2 2 4 2 3 2 2 2 3 3" xfId="22138"/>
    <cellStyle name="Standard 3 2 2 4 2 3 2 2 2 3 4" xfId="38720"/>
    <cellStyle name="Standard 3 2 2 4 2 3 2 2 2 3 5" xfId="47270"/>
    <cellStyle name="Standard 3 2 2 4 2 3 2 2 2 4" xfId="10587"/>
    <cellStyle name="Standard 3 2 2 4 2 3 2 2 2 4 2" xfId="27428"/>
    <cellStyle name="Standard 3 2 2 4 2 3 2 2 2 5" xfId="19137"/>
    <cellStyle name="Standard 3 2 2 4 2 3 2 2 2 6" xfId="35719"/>
    <cellStyle name="Standard 3 2 2 4 2 3 2 2 2 7" xfId="44269"/>
    <cellStyle name="Standard 3 2 2 4 2 3 2 2 3" xfId="3053"/>
    <cellStyle name="Standard 3 2 2 4 2 3 2 2 3 2" xfId="5022"/>
    <cellStyle name="Standard 3 2 2 4 2 3 2 2 3 2 2" xfId="13590"/>
    <cellStyle name="Standard 3 2 2 4 2 3 2 2 3 2 2 2" xfId="30431"/>
    <cellStyle name="Standard 3 2 2 4 2 3 2 2 3 2 3" xfId="22140"/>
    <cellStyle name="Standard 3 2 2 4 2 3 2 2 3 2 4" xfId="38722"/>
    <cellStyle name="Standard 3 2 2 4 2 3 2 2 3 2 5" xfId="47272"/>
    <cellStyle name="Standard 3 2 2 4 2 3 2 2 3 3" xfId="11623"/>
    <cellStyle name="Standard 3 2 2 4 2 3 2 2 3 3 2" xfId="28464"/>
    <cellStyle name="Standard 3 2 2 4 2 3 2 2 3 4" xfId="20173"/>
    <cellStyle name="Standard 3 2 2 4 2 3 2 2 3 5" xfId="36755"/>
    <cellStyle name="Standard 3 2 2 4 2 3 2 2 3 6" xfId="45305"/>
    <cellStyle name="Standard 3 2 2 4 2 3 2 2 4" xfId="5019"/>
    <cellStyle name="Standard 3 2 2 4 2 3 2 2 4 2" xfId="13587"/>
    <cellStyle name="Standard 3 2 2 4 2 3 2 2 4 2 2" xfId="30428"/>
    <cellStyle name="Standard 3 2 2 4 2 3 2 2 4 3" xfId="22137"/>
    <cellStyle name="Standard 3 2 2 4 2 3 2 2 4 4" xfId="38719"/>
    <cellStyle name="Standard 3 2 2 4 2 3 2 2 4 5" xfId="47269"/>
    <cellStyle name="Standard 3 2 2 4 2 3 2 2 5" xfId="9551"/>
    <cellStyle name="Standard 3 2 2 4 2 3 2 2 5 2" xfId="26392"/>
    <cellStyle name="Standard 3 2 2 4 2 3 2 2 6" xfId="18101"/>
    <cellStyle name="Standard 3 2 2 4 2 3 2 2 7" xfId="34683"/>
    <cellStyle name="Standard 3 2 2 4 2 3 2 2 8" xfId="43233"/>
    <cellStyle name="Standard 3 2 2 4 2 3 2 3" xfId="1498"/>
    <cellStyle name="Standard 3 2 2 4 2 3 2 3 2" xfId="3571"/>
    <cellStyle name="Standard 3 2 2 4 2 3 2 3 2 2" xfId="5024"/>
    <cellStyle name="Standard 3 2 2 4 2 3 2 3 2 2 2" xfId="13592"/>
    <cellStyle name="Standard 3 2 2 4 2 3 2 3 2 2 2 2" xfId="30433"/>
    <cellStyle name="Standard 3 2 2 4 2 3 2 3 2 2 3" xfId="22142"/>
    <cellStyle name="Standard 3 2 2 4 2 3 2 3 2 2 4" xfId="38724"/>
    <cellStyle name="Standard 3 2 2 4 2 3 2 3 2 2 5" xfId="47274"/>
    <cellStyle name="Standard 3 2 2 4 2 3 2 3 2 3" xfId="12141"/>
    <cellStyle name="Standard 3 2 2 4 2 3 2 3 2 3 2" xfId="28982"/>
    <cellStyle name="Standard 3 2 2 4 2 3 2 3 2 4" xfId="20691"/>
    <cellStyle name="Standard 3 2 2 4 2 3 2 3 2 5" xfId="37273"/>
    <cellStyle name="Standard 3 2 2 4 2 3 2 3 2 6" xfId="45823"/>
    <cellStyle name="Standard 3 2 2 4 2 3 2 3 3" xfId="5023"/>
    <cellStyle name="Standard 3 2 2 4 2 3 2 3 3 2" xfId="13591"/>
    <cellStyle name="Standard 3 2 2 4 2 3 2 3 3 2 2" xfId="30432"/>
    <cellStyle name="Standard 3 2 2 4 2 3 2 3 3 3" xfId="22141"/>
    <cellStyle name="Standard 3 2 2 4 2 3 2 3 3 4" xfId="38723"/>
    <cellStyle name="Standard 3 2 2 4 2 3 2 3 3 5" xfId="47273"/>
    <cellStyle name="Standard 3 2 2 4 2 3 2 3 4" xfId="10069"/>
    <cellStyle name="Standard 3 2 2 4 2 3 2 3 4 2" xfId="26910"/>
    <cellStyle name="Standard 3 2 2 4 2 3 2 3 5" xfId="18619"/>
    <cellStyle name="Standard 3 2 2 4 2 3 2 3 6" xfId="35201"/>
    <cellStyle name="Standard 3 2 2 4 2 3 2 3 7" xfId="43751"/>
    <cellStyle name="Standard 3 2 2 4 2 3 2 4" xfId="2535"/>
    <cellStyle name="Standard 3 2 2 4 2 3 2 4 2" xfId="5025"/>
    <cellStyle name="Standard 3 2 2 4 2 3 2 4 2 2" xfId="13593"/>
    <cellStyle name="Standard 3 2 2 4 2 3 2 4 2 2 2" xfId="30434"/>
    <cellStyle name="Standard 3 2 2 4 2 3 2 4 2 3" xfId="22143"/>
    <cellStyle name="Standard 3 2 2 4 2 3 2 4 2 4" xfId="38725"/>
    <cellStyle name="Standard 3 2 2 4 2 3 2 4 2 5" xfId="47275"/>
    <cellStyle name="Standard 3 2 2 4 2 3 2 4 3" xfId="11105"/>
    <cellStyle name="Standard 3 2 2 4 2 3 2 4 3 2" xfId="27946"/>
    <cellStyle name="Standard 3 2 2 4 2 3 2 4 4" xfId="19655"/>
    <cellStyle name="Standard 3 2 2 4 2 3 2 4 5" xfId="36237"/>
    <cellStyle name="Standard 3 2 2 4 2 3 2 4 6" xfId="44787"/>
    <cellStyle name="Standard 3 2 2 4 2 3 2 5" xfId="5018"/>
    <cellStyle name="Standard 3 2 2 4 2 3 2 5 2" xfId="13586"/>
    <cellStyle name="Standard 3 2 2 4 2 3 2 5 2 2" xfId="30427"/>
    <cellStyle name="Standard 3 2 2 4 2 3 2 5 3" xfId="22136"/>
    <cellStyle name="Standard 3 2 2 4 2 3 2 5 4" xfId="38718"/>
    <cellStyle name="Standard 3 2 2 4 2 3 2 5 5" xfId="47268"/>
    <cellStyle name="Standard 3 2 2 4 2 3 2 6" xfId="9033"/>
    <cellStyle name="Standard 3 2 2 4 2 3 2 6 2" xfId="25875"/>
    <cellStyle name="Standard 3 2 2 4 2 3 2 7" xfId="17583"/>
    <cellStyle name="Standard 3 2 2 4 2 3 2 8" xfId="34165"/>
    <cellStyle name="Standard 3 2 2 4 2 3 2 9" xfId="42715"/>
    <cellStyle name="Standard 3 2 2 4 2 3 3" xfId="721"/>
    <cellStyle name="Standard 3 2 2 4 2 3 3 2" xfId="1757"/>
    <cellStyle name="Standard 3 2 2 4 2 3 3 2 2" xfId="3830"/>
    <cellStyle name="Standard 3 2 2 4 2 3 3 2 2 2" xfId="5028"/>
    <cellStyle name="Standard 3 2 2 4 2 3 3 2 2 2 2" xfId="13596"/>
    <cellStyle name="Standard 3 2 2 4 2 3 3 2 2 2 2 2" xfId="30437"/>
    <cellStyle name="Standard 3 2 2 4 2 3 3 2 2 2 3" xfId="22146"/>
    <cellStyle name="Standard 3 2 2 4 2 3 3 2 2 2 4" xfId="38728"/>
    <cellStyle name="Standard 3 2 2 4 2 3 3 2 2 2 5" xfId="47278"/>
    <cellStyle name="Standard 3 2 2 4 2 3 3 2 2 3" xfId="12400"/>
    <cellStyle name="Standard 3 2 2 4 2 3 3 2 2 3 2" xfId="29241"/>
    <cellStyle name="Standard 3 2 2 4 2 3 3 2 2 4" xfId="20950"/>
    <cellStyle name="Standard 3 2 2 4 2 3 3 2 2 5" xfId="37532"/>
    <cellStyle name="Standard 3 2 2 4 2 3 3 2 2 6" xfId="46082"/>
    <cellStyle name="Standard 3 2 2 4 2 3 3 2 3" xfId="5027"/>
    <cellStyle name="Standard 3 2 2 4 2 3 3 2 3 2" xfId="13595"/>
    <cellStyle name="Standard 3 2 2 4 2 3 3 2 3 2 2" xfId="30436"/>
    <cellStyle name="Standard 3 2 2 4 2 3 3 2 3 3" xfId="22145"/>
    <cellStyle name="Standard 3 2 2 4 2 3 3 2 3 4" xfId="38727"/>
    <cellStyle name="Standard 3 2 2 4 2 3 3 2 3 5" xfId="47277"/>
    <cellStyle name="Standard 3 2 2 4 2 3 3 2 4" xfId="10328"/>
    <cellStyle name="Standard 3 2 2 4 2 3 3 2 4 2" xfId="27169"/>
    <cellStyle name="Standard 3 2 2 4 2 3 3 2 5" xfId="18878"/>
    <cellStyle name="Standard 3 2 2 4 2 3 3 2 6" xfId="35460"/>
    <cellStyle name="Standard 3 2 2 4 2 3 3 2 7" xfId="44010"/>
    <cellStyle name="Standard 3 2 2 4 2 3 3 3" xfId="2794"/>
    <cellStyle name="Standard 3 2 2 4 2 3 3 3 2" xfId="5029"/>
    <cellStyle name="Standard 3 2 2 4 2 3 3 3 2 2" xfId="13597"/>
    <cellStyle name="Standard 3 2 2 4 2 3 3 3 2 2 2" xfId="30438"/>
    <cellStyle name="Standard 3 2 2 4 2 3 3 3 2 3" xfId="22147"/>
    <cellStyle name="Standard 3 2 2 4 2 3 3 3 2 4" xfId="38729"/>
    <cellStyle name="Standard 3 2 2 4 2 3 3 3 2 5" xfId="47279"/>
    <cellStyle name="Standard 3 2 2 4 2 3 3 3 3" xfId="11364"/>
    <cellStyle name="Standard 3 2 2 4 2 3 3 3 3 2" xfId="28205"/>
    <cellStyle name="Standard 3 2 2 4 2 3 3 3 4" xfId="19914"/>
    <cellStyle name="Standard 3 2 2 4 2 3 3 3 5" xfId="36496"/>
    <cellStyle name="Standard 3 2 2 4 2 3 3 3 6" xfId="45046"/>
    <cellStyle name="Standard 3 2 2 4 2 3 3 4" xfId="5026"/>
    <cellStyle name="Standard 3 2 2 4 2 3 3 4 2" xfId="13594"/>
    <cellStyle name="Standard 3 2 2 4 2 3 3 4 2 2" xfId="30435"/>
    <cellStyle name="Standard 3 2 2 4 2 3 3 4 3" xfId="22144"/>
    <cellStyle name="Standard 3 2 2 4 2 3 3 4 4" xfId="38726"/>
    <cellStyle name="Standard 3 2 2 4 2 3 3 4 5" xfId="47276"/>
    <cellStyle name="Standard 3 2 2 4 2 3 3 5" xfId="9292"/>
    <cellStyle name="Standard 3 2 2 4 2 3 3 5 2" xfId="26133"/>
    <cellStyle name="Standard 3 2 2 4 2 3 3 6" xfId="17842"/>
    <cellStyle name="Standard 3 2 2 4 2 3 3 7" xfId="34424"/>
    <cellStyle name="Standard 3 2 2 4 2 3 3 8" xfId="42974"/>
    <cellStyle name="Standard 3 2 2 4 2 3 4" xfId="1239"/>
    <cellStyle name="Standard 3 2 2 4 2 3 4 2" xfId="3312"/>
    <cellStyle name="Standard 3 2 2 4 2 3 4 2 2" xfId="5031"/>
    <cellStyle name="Standard 3 2 2 4 2 3 4 2 2 2" xfId="13599"/>
    <cellStyle name="Standard 3 2 2 4 2 3 4 2 2 2 2" xfId="30440"/>
    <cellStyle name="Standard 3 2 2 4 2 3 4 2 2 3" xfId="22149"/>
    <cellStyle name="Standard 3 2 2 4 2 3 4 2 2 4" xfId="38731"/>
    <cellStyle name="Standard 3 2 2 4 2 3 4 2 2 5" xfId="47281"/>
    <cellStyle name="Standard 3 2 2 4 2 3 4 2 3" xfId="11882"/>
    <cellStyle name="Standard 3 2 2 4 2 3 4 2 3 2" xfId="28723"/>
    <cellStyle name="Standard 3 2 2 4 2 3 4 2 4" xfId="20432"/>
    <cellStyle name="Standard 3 2 2 4 2 3 4 2 5" xfId="37014"/>
    <cellStyle name="Standard 3 2 2 4 2 3 4 2 6" xfId="45564"/>
    <cellStyle name="Standard 3 2 2 4 2 3 4 3" xfId="5030"/>
    <cellStyle name="Standard 3 2 2 4 2 3 4 3 2" xfId="13598"/>
    <cellStyle name="Standard 3 2 2 4 2 3 4 3 2 2" xfId="30439"/>
    <cellStyle name="Standard 3 2 2 4 2 3 4 3 3" xfId="22148"/>
    <cellStyle name="Standard 3 2 2 4 2 3 4 3 4" xfId="38730"/>
    <cellStyle name="Standard 3 2 2 4 2 3 4 3 5" xfId="47280"/>
    <cellStyle name="Standard 3 2 2 4 2 3 4 4" xfId="9810"/>
    <cellStyle name="Standard 3 2 2 4 2 3 4 4 2" xfId="26651"/>
    <cellStyle name="Standard 3 2 2 4 2 3 4 5" xfId="18360"/>
    <cellStyle name="Standard 3 2 2 4 2 3 4 6" xfId="34942"/>
    <cellStyle name="Standard 3 2 2 4 2 3 4 7" xfId="43492"/>
    <cellStyle name="Standard 3 2 2 4 2 3 5" xfId="2276"/>
    <cellStyle name="Standard 3 2 2 4 2 3 5 2" xfId="5032"/>
    <cellStyle name="Standard 3 2 2 4 2 3 5 2 2" xfId="13600"/>
    <cellStyle name="Standard 3 2 2 4 2 3 5 2 2 2" xfId="30441"/>
    <cellStyle name="Standard 3 2 2 4 2 3 5 2 3" xfId="22150"/>
    <cellStyle name="Standard 3 2 2 4 2 3 5 2 4" xfId="38732"/>
    <cellStyle name="Standard 3 2 2 4 2 3 5 2 5" xfId="47282"/>
    <cellStyle name="Standard 3 2 2 4 2 3 5 3" xfId="10846"/>
    <cellStyle name="Standard 3 2 2 4 2 3 5 3 2" xfId="27687"/>
    <cellStyle name="Standard 3 2 2 4 2 3 5 4" xfId="19396"/>
    <cellStyle name="Standard 3 2 2 4 2 3 5 5" xfId="35978"/>
    <cellStyle name="Standard 3 2 2 4 2 3 5 6" xfId="44528"/>
    <cellStyle name="Standard 3 2 2 4 2 3 6" xfId="5017"/>
    <cellStyle name="Standard 3 2 2 4 2 3 6 2" xfId="13585"/>
    <cellStyle name="Standard 3 2 2 4 2 3 6 2 2" xfId="30426"/>
    <cellStyle name="Standard 3 2 2 4 2 3 6 3" xfId="22135"/>
    <cellStyle name="Standard 3 2 2 4 2 3 6 4" xfId="38717"/>
    <cellStyle name="Standard 3 2 2 4 2 3 6 5" xfId="47267"/>
    <cellStyle name="Standard 3 2 2 4 2 3 7" xfId="8514"/>
    <cellStyle name="Standard 3 2 2 4 2 3 7 2" xfId="17065"/>
    <cellStyle name="Standard 3 2 2 4 2 3 7 3" xfId="25615"/>
    <cellStyle name="Standard 3 2 2 4 2 3 7 4" xfId="42197"/>
    <cellStyle name="Standard 3 2 2 4 2 3 7 5" xfId="50747"/>
    <cellStyle name="Standard 3 2 2 4 2 3 8" xfId="8774"/>
    <cellStyle name="Standard 3 2 2 4 2 3 9" xfId="17324"/>
    <cellStyle name="Standard 3 2 2 4 2 4" xfId="334"/>
    <cellStyle name="Standard 3 2 2 4 2 4 2" xfId="852"/>
    <cellStyle name="Standard 3 2 2 4 2 4 2 2" xfId="1888"/>
    <cellStyle name="Standard 3 2 2 4 2 4 2 2 2" xfId="3961"/>
    <cellStyle name="Standard 3 2 2 4 2 4 2 2 2 2" xfId="5036"/>
    <cellStyle name="Standard 3 2 2 4 2 4 2 2 2 2 2" xfId="13604"/>
    <cellStyle name="Standard 3 2 2 4 2 4 2 2 2 2 2 2" xfId="30445"/>
    <cellStyle name="Standard 3 2 2 4 2 4 2 2 2 2 3" xfId="22154"/>
    <cellStyle name="Standard 3 2 2 4 2 4 2 2 2 2 4" xfId="38736"/>
    <cellStyle name="Standard 3 2 2 4 2 4 2 2 2 2 5" xfId="47286"/>
    <cellStyle name="Standard 3 2 2 4 2 4 2 2 2 3" xfId="12531"/>
    <cellStyle name="Standard 3 2 2 4 2 4 2 2 2 3 2" xfId="29372"/>
    <cellStyle name="Standard 3 2 2 4 2 4 2 2 2 4" xfId="21081"/>
    <cellStyle name="Standard 3 2 2 4 2 4 2 2 2 5" xfId="37663"/>
    <cellStyle name="Standard 3 2 2 4 2 4 2 2 2 6" xfId="46213"/>
    <cellStyle name="Standard 3 2 2 4 2 4 2 2 3" xfId="5035"/>
    <cellStyle name="Standard 3 2 2 4 2 4 2 2 3 2" xfId="13603"/>
    <cellStyle name="Standard 3 2 2 4 2 4 2 2 3 2 2" xfId="30444"/>
    <cellStyle name="Standard 3 2 2 4 2 4 2 2 3 3" xfId="22153"/>
    <cellStyle name="Standard 3 2 2 4 2 4 2 2 3 4" xfId="38735"/>
    <cellStyle name="Standard 3 2 2 4 2 4 2 2 3 5" xfId="47285"/>
    <cellStyle name="Standard 3 2 2 4 2 4 2 2 4" xfId="10459"/>
    <cellStyle name="Standard 3 2 2 4 2 4 2 2 4 2" xfId="27300"/>
    <cellStyle name="Standard 3 2 2 4 2 4 2 2 5" xfId="19009"/>
    <cellStyle name="Standard 3 2 2 4 2 4 2 2 6" xfId="35591"/>
    <cellStyle name="Standard 3 2 2 4 2 4 2 2 7" xfId="44141"/>
    <cellStyle name="Standard 3 2 2 4 2 4 2 3" xfId="2925"/>
    <cellStyle name="Standard 3 2 2 4 2 4 2 3 2" xfId="5037"/>
    <cellStyle name="Standard 3 2 2 4 2 4 2 3 2 2" xfId="13605"/>
    <cellStyle name="Standard 3 2 2 4 2 4 2 3 2 2 2" xfId="30446"/>
    <cellStyle name="Standard 3 2 2 4 2 4 2 3 2 3" xfId="22155"/>
    <cellStyle name="Standard 3 2 2 4 2 4 2 3 2 4" xfId="38737"/>
    <cellStyle name="Standard 3 2 2 4 2 4 2 3 2 5" xfId="47287"/>
    <cellStyle name="Standard 3 2 2 4 2 4 2 3 3" xfId="11495"/>
    <cellStyle name="Standard 3 2 2 4 2 4 2 3 3 2" xfId="28336"/>
    <cellStyle name="Standard 3 2 2 4 2 4 2 3 4" xfId="20045"/>
    <cellStyle name="Standard 3 2 2 4 2 4 2 3 5" xfId="36627"/>
    <cellStyle name="Standard 3 2 2 4 2 4 2 3 6" xfId="45177"/>
    <cellStyle name="Standard 3 2 2 4 2 4 2 4" xfId="5034"/>
    <cellStyle name="Standard 3 2 2 4 2 4 2 4 2" xfId="13602"/>
    <cellStyle name="Standard 3 2 2 4 2 4 2 4 2 2" xfId="30443"/>
    <cellStyle name="Standard 3 2 2 4 2 4 2 4 3" xfId="22152"/>
    <cellStyle name="Standard 3 2 2 4 2 4 2 4 4" xfId="38734"/>
    <cellStyle name="Standard 3 2 2 4 2 4 2 4 5" xfId="47284"/>
    <cellStyle name="Standard 3 2 2 4 2 4 2 5" xfId="9423"/>
    <cellStyle name="Standard 3 2 2 4 2 4 2 5 2" xfId="26264"/>
    <cellStyle name="Standard 3 2 2 4 2 4 2 6" xfId="17973"/>
    <cellStyle name="Standard 3 2 2 4 2 4 2 7" xfId="34555"/>
    <cellStyle name="Standard 3 2 2 4 2 4 2 8" xfId="43105"/>
    <cellStyle name="Standard 3 2 2 4 2 4 3" xfId="1370"/>
    <cellStyle name="Standard 3 2 2 4 2 4 3 2" xfId="3443"/>
    <cellStyle name="Standard 3 2 2 4 2 4 3 2 2" xfId="5039"/>
    <cellStyle name="Standard 3 2 2 4 2 4 3 2 2 2" xfId="13607"/>
    <cellStyle name="Standard 3 2 2 4 2 4 3 2 2 2 2" xfId="30448"/>
    <cellStyle name="Standard 3 2 2 4 2 4 3 2 2 3" xfId="22157"/>
    <cellStyle name="Standard 3 2 2 4 2 4 3 2 2 4" xfId="38739"/>
    <cellStyle name="Standard 3 2 2 4 2 4 3 2 2 5" xfId="47289"/>
    <cellStyle name="Standard 3 2 2 4 2 4 3 2 3" xfId="12013"/>
    <cellStyle name="Standard 3 2 2 4 2 4 3 2 3 2" xfId="28854"/>
    <cellStyle name="Standard 3 2 2 4 2 4 3 2 4" xfId="20563"/>
    <cellStyle name="Standard 3 2 2 4 2 4 3 2 5" xfId="37145"/>
    <cellStyle name="Standard 3 2 2 4 2 4 3 2 6" xfId="45695"/>
    <cellStyle name="Standard 3 2 2 4 2 4 3 3" xfId="5038"/>
    <cellStyle name="Standard 3 2 2 4 2 4 3 3 2" xfId="13606"/>
    <cellStyle name="Standard 3 2 2 4 2 4 3 3 2 2" xfId="30447"/>
    <cellStyle name="Standard 3 2 2 4 2 4 3 3 3" xfId="22156"/>
    <cellStyle name="Standard 3 2 2 4 2 4 3 3 4" xfId="38738"/>
    <cellStyle name="Standard 3 2 2 4 2 4 3 3 5" xfId="47288"/>
    <cellStyle name="Standard 3 2 2 4 2 4 3 4" xfId="9941"/>
    <cellStyle name="Standard 3 2 2 4 2 4 3 4 2" xfId="26782"/>
    <cellStyle name="Standard 3 2 2 4 2 4 3 5" xfId="18491"/>
    <cellStyle name="Standard 3 2 2 4 2 4 3 6" xfId="35073"/>
    <cellStyle name="Standard 3 2 2 4 2 4 3 7" xfId="43623"/>
    <cellStyle name="Standard 3 2 2 4 2 4 4" xfId="2407"/>
    <cellStyle name="Standard 3 2 2 4 2 4 4 2" xfId="5040"/>
    <cellStyle name="Standard 3 2 2 4 2 4 4 2 2" xfId="13608"/>
    <cellStyle name="Standard 3 2 2 4 2 4 4 2 2 2" xfId="30449"/>
    <cellStyle name="Standard 3 2 2 4 2 4 4 2 3" xfId="22158"/>
    <cellStyle name="Standard 3 2 2 4 2 4 4 2 4" xfId="38740"/>
    <cellStyle name="Standard 3 2 2 4 2 4 4 2 5" xfId="47290"/>
    <cellStyle name="Standard 3 2 2 4 2 4 4 3" xfId="10977"/>
    <cellStyle name="Standard 3 2 2 4 2 4 4 3 2" xfId="27818"/>
    <cellStyle name="Standard 3 2 2 4 2 4 4 4" xfId="19527"/>
    <cellStyle name="Standard 3 2 2 4 2 4 4 5" xfId="36109"/>
    <cellStyle name="Standard 3 2 2 4 2 4 4 6" xfId="44659"/>
    <cellStyle name="Standard 3 2 2 4 2 4 5" xfId="5033"/>
    <cellStyle name="Standard 3 2 2 4 2 4 5 2" xfId="13601"/>
    <cellStyle name="Standard 3 2 2 4 2 4 5 2 2" xfId="30442"/>
    <cellStyle name="Standard 3 2 2 4 2 4 5 3" xfId="22151"/>
    <cellStyle name="Standard 3 2 2 4 2 4 5 4" xfId="38733"/>
    <cellStyle name="Standard 3 2 2 4 2 4 5 5" xfId="47283"/>
    <cellStyle name="Standard 3 2 2 4 2 4 6" xfId="8905"/>
    <cellStyle name="Standard 3 2 2 4 2 4 6 2" xfId="25747"/>
    <cellStyle name="Standard 3 2 2 4 2 4 7" xfId="17455"/>
    <cellStyle name="Standard 3 2 2 4 2 4 8" xfId="34037"/>
    <cellStyle name="Standard 3 2 2 4 2 4 9" xfId="42587"/>
    <cellStyle name="Standard 3 2 2 4 2 5" xfId="593"/>
    <cellStyle name="Standard 3 2 2 4 2 5 2" xfId="1629"/>
    <cellStyle name="Standard 3 2 2 4 2 5 2 2" xfId="3702"/>
    <cellStyle name="Standard 3 2 2 4 2 5 2 2 2" xfId="5043"/>
    <cellStyle name="Standard 3 2 2 4 2 5 2 2 2 2" xfId="13611"/>
    <cellStyle name="Standard 3 2 2 4 2 5 2 2 2 2 2" xfId="30452"/>
    <cellStyle name="Standard 3 2 2 4 2 5 2 2 2 3" xfId="22161"/>
    <cellStyle name="Standard 3 2 2 4 2 5 2 2 2 4" xfId="38743"/>
    <cellStyle name="Standard 3 2 2 4 2 5 2 2 2 5" xfId="47293"/>
    <cellStyle name="Standard 3 2 2 4 2 5 2 2 3" xfId="12272"/>
    <cellStyle name="Standard 3 2 2 4 2 5 2 2 3 2" xfId="29113"/>
    <cellStyle name="Standard 3 2 2 4 2 5 2 2 4" xfId="20822"/>
    <cellStyle name="Standard 3 2 2 4 2 5 2 2 5" xfId="37404"/>
    <cellStyle name="Standard 3 2 2 4 2 5 2 2 6" xfId="45954"/>
    <cellStyle name="Standard 3 2 2 4 2 5 2 3" xfId="5042"/>
    <cellStyle name="Standard 3 2 2 4 2 5 2 3 2" xfId="13610"/>
    <cellStyle name="Standard 3 2 2 4 2 5 2 3 2 2" xfId="30451"/>
    <cellStyle name="Standard 3 2 2 4 2 5 2 3 3" xfId="22160"/>
    <cellStyle name="Standard 3 2 2 4 2 5 2 3 4" xfId="38742"/>
    <cellStyle name="Standard 3 2 2 4 2 5 2 3 5" xfId="47292"/>
    <cellStyle name="Standard 3 2 2 4 2 5 2 4" xfId="10200"/>
    <cellStyle name="Standard 3 2 2 4 2 5 2 4 2" xfId="27041"/>
    <cellStyle name="Standard 3 2 2 4 2 5 2 5" xfId="18750"/>
    <cellStyle name="Standard 3 2 2 4 2 5 2 6" xfId="35332"/>
    <cellStyle name="Standard 3 2 2 4 2 5 2 7" xfId="43882"/>
    <cellStyle name="Standard 3 2 2 4 2 5 3" xfId="2666"/>
    <cellStyle name="Standard 3 2 2 4 2 5 3 2" xfId="5044"/>
    <cellStyle name="Standard 3 2 2 4 2 5 3 2 2" xfId="13612"/>
    <cellStyle name="Standard 3 2 2 4 2 5 3 2 2 2" xfId="30453"/>
    <cellStyle name="Standard 3 2 2 4 2 5 3 2 3" xfId="22162"/>
    <cellStyle name="Standard 3 2 2 4 2 5 3 2 4" xfId="38744"/>
    <cellStyle name="Standard 3 2 2 4 2 5 3 2 5" xfId="47294"/>
    <cellStyle name="Standard 3 2 2 4 2 5 3 3" xfId="11236"/>
    <cellStyle name="Standard 3 2 2 4 2 5 3 3 2" xfId="28077"/>
    <cellStyle name="Standard 3 2 2 4 2 5 3 4" xfId="19786"/>
    <cellStyle name="Standard 3 2 2 4 2 5 3 5" xfId="36368"/>
    <cellStyle name="Standard 3 2 2 4 2 5 3 6" xfId="44918"/>
    <cellStyle name="Standard 3 2 2 4 2 5 4" xfId="5041"/>
    <cellStyle name="Standard 3 2 2 4 2 5 4 2" xfId="13609"/>
    <cellStyle name="Standard 3 2 2 4 2 5 4 2 2" xfId="30450"/>
    <cellStyle name="Standard 3 2 2 4 2 5 4 3" xfId="22159"/>
    <cellStyle name="Standard 3 2 2 4 2 5 4 4" xfId="38741"/>
    <cellStyle name="Standard 3 2 2 4 2 5 4 5" xfId="47291"/>
    <cellStyle name="Standard 3 2 2 4 2 5 5" xfId="9164"/>
    <cellStyle name="Standard 3 2 2 4 2 5 5 2" xfId="26005"/>
    <cellStyle name="Standard 3 2 2 4 2 5 6" xfId="17714"/>
    <cellStyle name="Standard 3 2 2 4 2 5 7" xfId="34296"/>
    <cellStyle name="Standard 3 2 2 4 2 5 8" xfId="42846"/>
    <cellStyle name="Standard 3 2 2 4 2 6" xfId="1111"/>
    <cellStyle name="Standard 3 2 2 4 2 6 2" xfId="3184"/>
    <cellStyle name="Standard 3 2 2 4 2 6 2 2" xfId="5046"/>
    <cellStyle name="Standard 3 2 2 4 2 6 2 2 2" xfId="13614"/>
    <cellStyle name="Standard 3 2 2 4 2 6 2 2 2 2" xfId="30455"/>
    <cellStyle name="Standard 3 2 2 4 2 6 2 2 3" xfId="22164"/>
    <cellStyle name="Standard 3 2 2 4 2 6 2 2 4" xfId="38746"/>
    <cellStyle name="Standard 3 2 2 4 2 6 2 2 5" xfId="47296"/>
    <cellStyle name="Standard 3 2 2 4 2 6 2 3" xfId="11754"/>
    <cellStyle name="Standard 3 2 2 4 2 6 2 3 2" xfId="28595"/>
    <cellStyle name="Standard 3 2 2 4 2 6 2 4" xfId="20304"/>
    <cellStyle name="Standard 3 2 2 4 2 6 2 5" xfId="36886"/>
    <cellStyle name="Standard 3 2 2 4 2 6 2 6" xfId="45436"/>
    <cellStyle name="Standard 3 2 2 4 2 6 3" xfId="5045"/>
    <cellStyle name="Standard 3 2 2 4 2 6 3 2" xfId="13613"/>
    <cellStyle name="Standard 3 2 2 4 2 6 3 2 2" xfId="30454"/>
    <cellStyle name="Standard 3 2 2 4 2 6 3 3" xfId="22163"/>
    <cellStyle name="Standard 3 2 2 4 2 6 3 4" xfId="38745"/>
    <cellStyle name="Standard 3 2 2 4 2 6 3 5" xfId="47295"/>
    <cellStyle name="Standard 3 2 2 4 2 6 4" xfId="9682"/>
    <cellStyle name="Standard 3 2 2 4 2 6 4 2" xfId="26523"/>
    <cellStyle name="Standard 3 2 2 4 2 6 5" xfId="18232"/>
    <cellStyle name="Standard 3 2 2 4 2 6 6" xfId="34814"/>
    <cellStyle name="Standard 3 2 2 4 2 6 7" xfId="43364"/>
    <cellStyle name="Standard 3 2 2 4 2 7" xfId="2148"/>
    <cellStyle name="Standard 3 2 2 4 2 7 2" xfId="5047"/>
    <cellStyle name="Standard 3 2 2 4 2 7 2 2" xfId="13615"/>
    <cellStyle name="Standard 3 2 2 4 2 7 2 2 2" xfId="30456"/>
    <cellStyle name="Standard 3 2 2 4 2 7 2 3" xfId="22165"/>
    <cellStyle name="Standard 3 2 2 4 2 7 2 4" xfId="38747"/>
    <cellStyle name="Standard 3 2 2 4 2 7 2 5" xfId="47297"/>
    <cellStyle name="Standard 3 2 2 4 2 7 3" xfId="10718"/>
    <cellStyle name="Standard 3 2 2 4 2 7 3 2" xfId="27559"/>
    <cellStyle name="Standard 3 2 2 4 2 7 4" xfId="19268"/>
    <cellStyle name="Standard 3 2 2 4 2 7 5" xfId="35850"/>
    <cellStyle name="Standard 3 2 2 4 2 7 6" xfId="44400"/>
    <cellStyle name="Standard 3 2 2 4 2 8" xfId="4984"/>
    <cellStyle name="Standard 3 2 2 4 2 8 2" xfId="13552"/>
    <cellStyle name="Standard 3 2 2 4 2 8 2 2" xfId="30393"/>
    <cellStyle name="Standard 3 2 2 4 2 8 3" xfId="22102"/>
    <cellStyle name="Standard 3 2 2 4 2 8 4" xfId="38684"/>
    <cellStyle name="Standard 3 2 2 4 2 8 5" xfId="47234"/>
    <cellStyle name="Standard 3 2 2 4 2 9" xfId="8386"/>
    <cellStyle name="Standard 3 2 2 4 2 9 2" xfId="16937"/>
    <cellStyle name="Standard 3 2 2 4 2 9 3" xfId="25487"/>
    <cellStyle name="Standard 3 2 2 4 2 9 4" xfId="42069"/>
    <cellStyle name="Standard 3 2 2 4 2 9 5" xfId="50619"/>
    <cellStyle name="Standard 3 2 2 4 3" xfId="101"/>
    <cellStyle name="Standard 3 2 2 4 3 10" xfId="17228"/>
    <cellStyle name="Standard 3 2 2 4 3 11" xfId="33810"/>
    <cellStyle name="Standard 3 2 2 4 3 12" xfId="42360"/>
    <cellStyle name="Standard 3 2 2 4 3 2" xfId="230"/>
    <cellStyle name="Standard 3 2 2 4 3 2 10" xfId="33938"/>
    <cellStyle name="Standard 3 2 2 4 3 2 11" xfId="42488"/>
    <cellStyle name="Standard 3 2 2 4 3 2 2" xfId="494"/>
    <cellStyle name="Standard 3 2 2 4 3 2 2 2" xfId="1012"/>
    <cellStyle name="Standard 3 2 2 4 3 2 2 2 2" xfId="2048"/>
    <cellStyle name="Standard 3 2 2 4 3 2 2 2 2 2" xfId="4121"/>
    <cellStyle name="Standard 3 2 2 4 3 2 2 2 2 2 2" xfId="5053"/>
    <cellStyle name="Standard 3 2 2 4 3 2 2 2 2 2 2 2" xfId="13621"/>
    <cellStyle name="Standard 3 2 2 4 3 2 2 2 2 2 2 2 2" xfId="30462"/>
    <cellStyle name="Standard 3 2 2 4 3 2 2 2 2 2 2 3" xfId="22171"/>
    <cellStyle name="Standard 3 2 2 4 3 2 2 2 2 2 2 4" xfId="38753"/>
    <cellStyle name="Standard 3 2 2 4 3 2 2 2 2 2 2 5" xfId="47303"/>
    <cellStyle name="Standard 3 2 2 4 3 2 2 2 2 2 3" xfId="12691"/>
    <cellStyle name="Standard 3 2 2 4 3 2 2 2 2 2 3 2" xfId="29532"/>
    <cellStyle name="Standard 3 2 2 4 3 2 2 2 2 2 4" xfId="21241"/>
    <cellStyle name="Standard 3 2 2 4 3 2 2 2 2 2 5" xfId="37823"/>
    <cellStyle name="Standard 3 2 2 4 3 2 2 2 2 2 6" xfId="46373"/>
    <cellStyle name="Standard 3 2 2 4 3 2 2 2 2 3" xfId="5052"/>
    <cellStyle name="Standard 3 2 2 4 3 2 2 2 2 3 2" xfId="13620"/>
    <cellStyle name="Standard 3 2 2 4 3 2 2 2 2 3 2 2" xfId="30461"/>
    <cellStyle name="Standard 3 2 2 4 3 2 2 2 2 3 3" xfId="22170"/>
    <cellStyle name="Standard 3 2 2 4 3 2 2 2 2 3 4" xfId="38752"/>
    <cellStyle name="Standard 3 2 2 4 3 2 2 2 2 3 5" xfId="47302"/>
    <cellStyle name="Standard 3 2 2 4 3 2 2 2 2 4" xfId="10619"/>
    <cellStyle name="Standard 3 2 2 4 3 2 2 2 2 4 2" xfId="27460"/>
    <cellStyle name="Standard 3 2 2 4 3 2 2 2 2 5" xfId="19169"/>
    <cellStyle name="Standard 3 2 2 4 3 2 2 2 2 6" xfId="35751"/>
    <cellStyle name="Standard 3 2 2 4 3 2 2 2 2 7" xfId="44301"/>
    <cellStyle name="Standard 3 2 2 4 3 2 2 2 3" xfId="3085"/>
    <cellStyle name="Standard 3 2 2 4 3 2 2 2 3 2" xfId="5054"/>
    <cellStyle name="Standard 3 2 2 4 3 2 2 2 3 2 2" xfId="13622"/>
    <cellStyle name="Standard 3 2 2 4 3 2 2 2 3 2 2 2" xfId="30463"/>
    <cellStyle name="Standard 3 2 2 4 3 2 2 2 3 2 3" xfId="22172"/>
    <cellStyle name="Standard 3 2 2 4 3 2 2 2 3 2 4" xfId="38754"/>
    <cellStyle name="Standard 3 2 2 4 3 2 2 2 3 2 5" xfId="47304"/>
    <cellStyle name="Standard 3 2 2 4 3 2 2 2 3 3" xfId="11655"/>
    <cellStyle name="Standard 3 2 2 4 3 2 2 2 3 3 2" xfId="28496"/>
    <cellStyle name="Standard 3 2 2 4 3 2 2 2 3 4" xfId="20205"/>
    <cellStyle name="Standard 3 2 2 4 3 2 2 2 3 5" xfId="36787"/>
    <cellStyle name="Standard 3 2 2 4 3 2 2 2 3 6" xfId="45337"/>
    <cellStyle name="Standard 3 2 2 4 3 2 2 2 4" xfId="5051"/>
    <cellStyle name="Standard 3 2 2 4 3 2 2 2 4 2" xfId="13619"/>
    <cellStyle name="Standard 3 2 2 4 3 2 2 2 4 2 2" xfId="30460"/>
    <cellStyle name="Standard 3 2 2 4 3 2 2 2 4 3" xfId="22169"/>
    <cellStyle name="Standard 3 2 2 4 3 2 2 2 4 4" xfId="38751"/>
    <cellStyle name="Standard 3 2 2 4 3 2 2 2 4 5" xfId="47301"/>
    <cellStyle name="Standard 3 2 2 4 3 2 2 2 5" xfId="9583"/>
    <cellStyle name="Standard 3 2 2 4 3 2 2 2 5 2" xfId="26424"/>
    <cellStyle name="Standard 3 2 2 4 3 2 2 2 6" xfId="18133"/>
    <cellStyle name="Standard 3 2 2 4 3 2 2 2 7" xfId="34715"/>
    <cellStyle name="Standard 3 2 2 4 3 2 2 2 8" xfId="43265"/>
    <cellStyle name="Standard 3 2 2 4 3 2 2 3" xfId="1530"/>
    <cellStyle name="Standard 3 2 2 4 3 2 2 3 2" xfId="3603"/>
    <cellStyle name="Standard 3 2 2 4 3 2 2 3 2 2" xfId="5056"/>
    <cellStyle name="Standard 3 2 2 4 3 2 2 3 2 2 2" xfId="13624"/>
    <cellStyle name="Standard 3 2 2 4 3 2 2 3 2 2 2 2" xfId="30465"/>
    <cellStyle name="Standard 3 2 2 4 3 2 2 3 2 2 3" xfId="22174"/>
    <cellStyle name="Standard 3 2 2 4 3 2 2 3 2 2 4" xfId="38756"/>
    <cellStyle name="Standard 3 2 2 4 3 2 2 3 2 2 5" xfId="47306"/>
    <cellStyle name="Standard 3 2 2 4 3 2 2 3 2 3" xfId="12173"/>
    <cellStyle name="Standard 3 2 2 4 3 2 2 3 2 3 2" xfId="29014"/>
    <cellStyle name="Standard 3 2 2 4 3 2 2 3 2 4" xfId="20723"/>
    <cellStyle name="Standard 3 2 2 4 3 2 2 3 2 5" xfId="37305"/>
    <cellStyle name="Standard 3 2 2 4 3 2 2 3 2 6" xfId="45855"/>
    <cellStyle name="Standard 3 2 2 4 3 2 2 3 3" xfId="5055"/>
    <cellStyle name="Standard 3 2 2 4 3 2 2 3 3 2" xfId="13623"/>
    <cellStyle name="Standard 3 2 2 4 3 2 2 3 3 2 2" xfId="30464"/>
    <cellStyle name="Standard 3 2 2 4 3 2 2 3 3 3" xfId="22173"/>
    <cellStyle name="Standard 3 2 2 4 3 2 2 3 3 4" xfId="38755"/>
    <cellStyle name="Standard 3 2 2 4 3 2 2 3 3 5" xfId="47305"/>
    <cellStyle name="Standard 3 2 2 4 3 2 2 3 4" xfId="10101"/>
    <cellStyle name="Standard 3 2 2 4 3 2 2 3 4 2" xfId="26942"/>
    <cellStyle name="Standard 3 2 2 4 3 2 2 3 5" xfId="18651"/>
    <cellStyle name="Standard 3 2 2 4 3 2 2 3 6" xfId="35233"/>
    <cellStyle name="Standard 3 2 2 4 3 2 2 3 7" xfId="43783"/>
    <cellStyle name="Standard 3 2 2 4 3 2 2 4" xfId="2567"/>
    <cellStyle name="Standard 3 2 2 4 3 2 2 4 2" xfId="5057"/>
    <cellStyle name="Standard 3 2 2 4 3 2 2 4 2 2" xfId="13625"/>
    <cellStyle name="Standard 3 2 2 4 3 2 2 4 2 2 2" xfId="30466"/>
    <cellStyle name="Standard 3 2 2 4 3 2 2 4 2 3" xfId="22175"/>
    <cellStyle name="Standard 3 2 2 4 3 2 2 4 2 4" xfId="38757"/>
    <cellStyle name="Standard 3 2 2 4 3 2 2 4 2 5" xfId="47307"/>
    <cellStyle name="Standard 3 2 2 4 3 2 2 4 3" xfId="11137"/>
    <cellStyle name="Standard 3 2 2 4 3 2 2 4 3 2" xfId="27978"/>
    <cellStyle name="Standard 3 2 2 4 3 2 2 4 4" xfId="19687"/>
    <cellStyle name="Standard 3 2 2 4 3 2 2 4 5" xfId="36269"/>
    <cellStyle name="Standard 3 2 2 4 3 2 2 4 6" xfId="44819"/>
    <cellStyle name="Standard 3 2 2 4 3 2 2 5" xfId="5050"/>
    <cellStyle name="Standard 3 2 2 4 3 2 2 5 2" xfId="13618"/>
    <cellStyle name="Standard 3 2 2 4 3 2 2 5 2 2" xfId="30459"/>
    <cellStyle name="Standard 3 2 2 4 3 2 2 5 3" xfId="22168"/>
    <cellStyle name="Standard 3 2 2 4 3 2 2 5 4" xfId="38750"/>
    <cellStyle name="Standard 3 2 2 4 3 2 2 5 5" xfId="47300"/>
    <cellStyle name="Standard 3 2 2 4 3 2 2 6" xfId="9065"/>
    <cellStyle name="Standard 3 2 2 4 3 2 2 6 2" xfId="25907"/>
    <cellStyle name="Standard 3 2 2 4 3 2 2 7" xfId="17615"/>
    <cellStyle name="Standard 3 2 2 4 3 2 2 8" xfId="34197"/>
    <cellStyle name="Standard 3 2 2 4 3 2 2 9" xfId="42747"/>
    <cellStyle name="Standard 3 2 2 4 3 2 3" xfId="753"/>
    <cellStyle name="Standard 3 2 2 4 3 2 3 2" xfId="1789"/>
    <cellStyle name="Standard 3 2 2 4 3 2 3 2 2" xfId="3862"/>
    <cellStyle name="Standard 3 2 2 4 3 2 3 2 2 2" xfId="5060"/>
    <cellStyle name="Standard 3 2 2 4 3 2 3 2 2 2 2" xfId="13628"/>
    <cellStyle name="Standard 3 2 2 4 3 2 3 2 2 2 2 2" xfId="30469"/>
    <cellStyle name="Standard 3 2 2 4 3 2 3 2 2 2 3" xfId="22178"/>
    <cellStyle name="Standard 3 2 2 4 3 2 3 2 2 2 4" xfId="38760"/>
    <cellStyle name="Standard 3 2 2 4 3 2 3 2 2 2 5" xfId="47310"/>
    <cellStyle name="Standard 3 2 2 4 3 2 3 2 2 3" xfId="12432"/>
    <cellStyle name="Standard 3 2 2 4 3 2 3 2 2 3 2" xfId="29273"/>
    <cellStyle name="Standard 3 2 2 4 3 2 3 2 2 4" xfId="20982"/>
    <cellStyle name="Standard 3 2 2 4 3 2 3 2 2 5" xfId="37564"/>
    <cellStyle name="Standard 3 2 2 4 3 2 3 2 2 6" xfId="46114"/>
    <cellStyle name="Standard 3 2 2 4 3 2 3 2 3" xfId="5059"/>
    <cellStyle name="Standard 3 2 2 4 3 2 3 2 3 2" xfId="13627"/>
    <cellStyle name="Standard 3 2 2 4 3 2 3 2 3 2 2" xfId="30468"/>
    <cellStyle name="Standard 3 2 2 4 3 2 3 2 3 3" xfId="22177"/>
    <cellStyle name="Standard 3 2 2 4 3 2 3 2 3 4" xfId="38759"/>
    <cellStyle name="Standard 3 2 2 4 3 2 3 2 3 5" xfId="47309"/>
    <cellStyle name="Standard 3 2 2 4 3 2 3 2 4" xfId="10360"/>
    <cellStyle name="Standard 3 2 2 4 3 2 3 2 4 2" xfId="27201"/>
    <cellStyle name="Standard 3 2 2 4 3 2 3 2 5" xfId="18910"/>
    <cellStyle name="Standard 3 2 2 4 3 2 3 2 6" xfId="35492"/>
    <cellStyle name="Standard 3 2 2 4 3 2 3 2 7" xfId="44042"/>
    <cellStyle name="Standard 3 2 2 4 3 2 3 3" xfId="2826"/>
    <cellStyle name="Standard 3 2 2 4 3 2 3 3 2" xfId="5061"/>
    <cellStyle name="Standard 3 2 2 4 3 2 3 3 2 2" xfId="13629"/>
    <cellStyle name="Standard 3 2 2 4 3 2 3 3 2 2 2" xfId="30470"/>
    <cellStyle name="Standard 3 2 2 4 3 2 3 3 2 3" xfId="22179"/>
    <cellStyle name="Standard 3 2 2 4 3 2 3 3 2 4" xfId="38761"/>
    <cellStyle name="Standard 3 2 2 4 3 2 3 3 2 5" xfId="47311"/>
    <cellStyle name="Standard 3 2 2 4 3 2 3 3 3" xfId="11396"/>
    <cellStyle name="Standard 3 2 2 4 3 2 3 3 3 2" xfId="28237"/>
    <cellStyle name="Standard 3 2 2 4 3 2 3 3 4" xfId="19946"/>
    <cellStyle name="Standard 3 2 2 4 3 2 3 3 5" xfId="36528"/>
    <cellStyle name="Standard 3 2 2 4 3 2 3 3 6" xfId="45078"/>
    <cellStyle name="Standard 3 2 2 4 3 2 3 4" xfId="5058"/>
    <cellStyle name="Standard 3 2 2 4 3 2 3 4 2" xfId="13626"/>
    <cellStyle name="Standard 3 2 2 4 3 2 3 4 2 2" xfId="30467"/>
    <cellStyle name="Standard 3 2 2 4 3 2 3 4 3" xfId="22176"/>
    <cellStyle name="Standard 3 2 2 4 3 2 3 4 4" xfId="38758"/>
    <cellStyle name="Standard 3 2 2 4 3 2 3 4 5" xfId="47308"/>
    <cellStyle name="Standard 3 2 2 4 3 2 3 5" xfId="9324"/>
    <cellStyle name="Standard 3 2 2 4 3 2 3 5 2" xfId="26165"/>
    <cellStyle name="Standard 3 2 2 4 3 2 3 6" xfId="17874"/>
    <cellStyle name="Standard 3 2 2 4 3 2 3 7" xfId="34456"/>
    <cellStyle name="Standard 3 2 2 4 3 2 3 8" xfId="43006"/>
    <cellStyle name="Standard 3 2 2 4 3 2 4" xfId="1271"/>
    <cellStyle name="Standard 3 2 2 4 3 2 4 2" xfId="3344"/>
    <cellStyle name="Standard 3 2 2 4 3 2 4 2 2" xfId="5063"/>
    <cellStyle name="Standard 3 2 2 4 3 2 4 2 2 2" xfId="13631"/>
    <cellStyle name="Standard 3 2 2 4 3 2 4 2 2 2 2" xfId="30472"/>
    <cellStyle name="Standard 3 2 2 4 3 2 4 2 2 3" xfId="22181"/>
    <cellStyle name="Standard 3 2 2 4 3 2 4 2 2 4" xfId="38763"/>
    <cellStyle name="Standard 3 2 2 4 3 2 4 2 2 5" xfId="47313"/>
    <cellStyle name="Standard 3 2 2 4 3 2 4 2 3" xfId="11914"/>
    <cellStyle name="Standard 3 2 2 4 3 2 4 2 3 2" xfId="28755"/>
    <cellStyle name="Standard 3 2 2 4 3 2 4 2 4" xfId="20464"/>
    <cellStyle name="Standard 3 2 2 4 3 2 4 2 5" xfId="37046"/>
    <cellStyle name="Standard 3 2 2 4 3 2 4 2 6" xfId="45596"/>
    <cellStyle name="Standard 3 2 2 4 3 2 4 3" xfId="5062"/>
    <cellStyle name="Standard 3 2 2 4 3 2 4 3 2" xfId="13630"/>
    <cellStyle name="Standard 3 2 2 4 3 2 4 3 2 2" xfId="30471"/>
    <cellStyle name="Standard 3 2 2 4 3 2 4 3 3" xfId="22180"/>
    <cellStyle name="Standard 3 2 2 4 3 2 4 3 4" xfId="38762"/>
    <cellStyle name="Standard 3 2 2 4 3 2 4 3 5" xfId="47312"/>
    <cellStyle name="Standard 3 2 2 4 3 2 4 4" xfId="9842"/>
    <cellStyle name="Standard 3 2 2 4 3 2 4 4 2" xfId="26683"/>
    <cellStyle name="Standard 3 2 2 4 3 2 4 5" xfId="18392"/>
    <cellStyle name="Standard 3 2 2 4 3 2 4 6" xfId="34974"/>
    <cellStyle name="Standard 3 2 2 4 3 2 4 7" xfId="43524"/>
    <cellStyle name="Standard 3 2 2 4 3 2 5" xfId="2308"/>
    <cellStyle name="Standard 3 2 2 4 3 2 5 2" xfId="5064"/>
    <cellStyle name="Standard 3 2 2 4 3 2 5 2 2" xfId="13632"/>
    <cellStyle name="Standard 3 2 2 4 3 2 5 2 2 2" xfId="30473"/>
    <cellStyle name="Standard 3 2 2 4 3 2 5 2 3" xfId="22182"/>
    <cellStyle name="Standard 3 2 2 4 3 2 5 2 4" xfId="38764"/>
    <cellStyle name="Standard 3 2 2 4 3 2 5 2 5" xfId="47314"/>
    <cellStyle name="Standard 3 2 2 4 3 2 5 3" xfId="10878"/>
    <cellStyle name="Standard 3 2 2 4 3 2 5 3 2" xfId="27719"/>
    <cellStyle name="Standard 3 2 2 4 3 2 5 4" xfId="19428"/>
    <cellStyle name="Standard 3 2 2 4 3 2 5 5" xfId="36010"/>
    <cellStyle name="Standard 3 2 2 4 3 2 5 6" xfId="44560"/>
    <cellStyle name="Standard 3 2 2 4 3 2 6" xfId="5049"/>
    <cellStyle name="Standard 3 2 2 4 3 2 6 2" xfId="13617"/>
    <cellStyle name="Standard 3 2 2 4 3 2 6 2 2" xfId="30458"/>
    <cellStyle name="Standard 3 2 2 4 3 2 6 3" xfId="22167"/>
    <cellStyle name="Standard 3 2 2 4 3 2 6 4" xfId="38749"/>
    <cellStyle name="Standard 3 2 2 4 3 2 6 5" xfId="47299"/>
    <cellStyle name="Standard 3 2 2 4 3 2 7" xfId="8546"/>
    <cellStyle name="Standard 3 2 2 4 3 2 7 2" xfId="17097"/>
    <cellStyle name="Standard 3 2 2 4 3 2 7 3" xfId="25647"/>
    <cellStyle name="Standard 3 2 2 4 3 2 7 4" xfId="42229"/>
    <cellStyle name="Standard 3 2 2 4 3 2 7 5" xfId="50779"/>
    <cellStyle name="Standard 3 2 2 4 3 2 8" xfId="8806"/>
    <cellStyle name="Standard 3 2 2 4 3 2 9" xfId="17356"/>
    <cellStyle name="Standard 3 2 2 4 3 3" xfId="366"/>
    <cellStyle name="Standard 3 2 2 4 3 3 2" xfId="884"/>
    <cellStyle name="Standard 3 2 2 4 3 3 2 2" xfId="1920"/>
    <cellStyle name="Standard 3 2 2 4 3 3 2 2 2" xfId="3993"/>
    <cellStyle name="Standard 3 2 2 4 3 3 2 2 2 2" xfId="5068"/>
    <cellStyle name="Standard 3 2 2 4 3 3 2 2 2 2 2" xfId="13636"/>
    <cellStyle name="Standard 3 2 2 4 3 3 2 2 2 2 2 2" xfId="30477"/>
    <cellStyle name="Standard 3 2 2 4 3 3 2 2 2 2 3" xfId="22186"/>
    <cellStyle name="Standard 3 2 2 4 3 3 2 2 2 2 4" xfId="38768"/>
    <cellStyle name="Standard 3 2 2 4 3 3 2 2 2 2 5" xfId="47318"/>
    <cellStyle name="Standard 3 2 2 4 3 3 2 2 2 3" xfId="12563"/>
    <cellStyle name="Standard 3 2 2 4 3 3 2 2 2 3 2" xfId="29404"/>
    <cellStyle name="Standard 3 2 2 4 3 3 2 2 2 4" xfId="21113"/>
    <cellStyle name="Standard 3 2 2 4 3 3 2 2 2 5" xfId="37695"/>
    <cellStyle name="Standard 3 2 2 4 3 3 2 2 2 6" xfId="46245"/>
    <cellStyle name="Standard 3 2 2 4 3 3 2 2 3" xfId="5067"/>
    <cellStyle name="Standard 3 2 2 4 3 3 2 2 3 2" xfId="13635"/>
    <cellStyle name="Standard 3 2 2 4 3 3 2 2 3 2 2" xfId="30476"/>
    <cellStyle name="Standard 3 2 2 4 3 3 2 2 3 3" xfId="22185"/>
    <cellStyle name="Standard 3 2 2 4 3 3 2 2 3 4" xfId="38767"/>
    <cellStyle name="Standard 3 2 2 4 3 3 2 2 3 5" xfId="47317"/>
    <cellStyle name="Standard 3 2 2 4 3 3 2 2 4" xfId="10491"/>
    <cellStyle name="Standard 3 2 2 4 3 3 2 2 4 2" xfId="27332"/>
    <cellStyle name="Standard 3 2 2 4 3 3 2 2 5" xfId="19041"/>
    <cellStyle name="Standard 3 2 2 4 3 3 2 2 6" xfId="35623"/>
    <cellStyle name="Standard 3 2 2 4 3 3 2 2 7" xfId="44173"/>
    <cellStyle name="Standard 3 2 2 4 3 3 2 3" xfId="2957"/>
    <cellStyle name="Standard 3 2 2 4 3 3 2 3 2" xfId="5069"/>
    <cellStyle name="Standard 3 2 2 4 3 3 2 3 2 2" xfId="13637"/>
    <cellStyle name="Standard 3 2 2 4 3 3 2 3 2 2 2" xfId="30478"/>
    <cellStyle name="Standard 3 2 2 4 3 3 2 3 2 3" xfId="22187"/>
    <cellStyle name="Standard 3 2 2 4 3 3 2 3 2 4" xfId="38769"/>
    <cellStyle name="Standard 3 2 2 4 3 3 2 3 2 5" xfId="47319"/>
    <cellStyle name="Standard 3 2 2 4 3 3 2 3 3" xfId="11527"/>
    <cellStyle name="Standard 3 2 2 4 3 3 2 3 3 2" xfId="28368"/>
    <cellStyle name="Standard 3 2 2 4 3 3 2 3 4" xfId="20077"/>
    <cellStyle name="Standard 3 2 2 4 3 3 2 3 5" xfId="36659"/>
    <cellStyle name="Standard 3 2 2 4 3 3 2 3 6" xfId="45209"/>
    <cellStyle name="Standard 3 2 2 4 3 3 2 4" xfId="5066"/>
    <cellStyle name="Standard 3 2 2 4 3 3 2 4 2" xfId="13634"/>
    <cellStyle name="Standard 3 2 2 4 3 3 2 4 2 2" xfId="30475"/>
    <cellStyle name="Standard 3 2 2 4 3 3 2 4 3" xfId="22184"/>
    <cellStyle name="Standard 3 2 2 4 3 3 2 4 4" xfId="38766"/>
    <cellStyle name="Standard 3 2 2 4 3 3 2 4 5" xfId="47316"/>
    <cellStyle name="Standard 3 2 2 4 3 3 2 5" xfId="9455"/>
    <cellStyle name="Standard 3 2 2 4 3 3 2 5 2" xfId="26296"/>
    <cellStyle name="Standard 3 2 2 4 3 3 2 6" xfId="18005"/>
    <cellStyle name="Standard 3 2 2 4 3 3 2 7" xfId="34587"/>
    <cellStyle name="Standard 3 2 2 4 3 3 2 8" xfId="43137"/>
    <cellStyle name="Standard 3 2 2 4 3 3 3" xfId="1402"/>
    <cellStyle name="Standard 3 2 2 4 3 3 3 2" xfId="3475"/>
    <cellStyle name="Standard 3 2 2 4 3 3 3 2 2" xfId="5071"/>
    <cellStyle name="Standard 3 2 2 4 3 3 3 2 2 2" xfId="13639"/>
    <cellStyle name="Standard 3 2 2 4 3 3 3 2 2 2 2" xfId="30480"/>
    <cellStyle name="Standard 3 2 2 4 3 3 3 2 2 3" xfId="22189"/>
    <cellStyle name="Standard 3 2 2 4 3 3 3 2 2 4" xfId="38771"/>
    <cellStyle name="Standard 3 2 2 4 3 3 3 2 2 5" xfId="47321"/>
    <cellStyle name="Standard 3 2 2 4 3 3 3 2 3" xfId="12045"/>
    <cellStyle name="Standard 3 2 2 4 3 3 3 2 3 2" xfId="28886"/>
    <cellStyle name="Standard 3 2 2 4 3 3 3 2 4" xfId="20595"/>
    <cellStyle name="Standard 3 2 2 4 3 3 3 2 5" xfId="37177"/>
    <cellStyle name="Standard 3 2 2 4 3 3 3 2 6" xfId="45727"/>
    <cellStyle name="Standard 3 2 2 4 3 3 3 3" xfId="5070"/>
    <cellStyle name="Standard 3 2 2 4 3 3 3 3 2" xfId="13638"/>
    <cellStyle name="Standard 3 2 2 4 3 3 3 3 2 2" xfId="30479"/>
    <cellStyle name="Standard 3 2 2 4 3 3 3 3 3" xfId="22188"/>
    <cellStyle name="Standard 3 2 2 4 3 3 3 3 4" xfId="38770"/>
    <cellStyle name="Standard 3 2 2 4 3 3 3 3 5" xfId="47320"/>
    <cellStyle name="Standard 3 2 2 4 3 3 3 4" xfId="9973"/>
    <cellStyle name="Standard 3 2 2 4 3 3 3 4 2" xfId="26814"/>
    <cellStyle name="Standard 3 2 2 4 3 3 3 5" xfId="18523"/>
    <cellStyle name="Standard 3 2 2 4 3 3 3 6" xfId="35105"/>
    <cellStyle name="Standard 3 2 2 4 3 3 3 7" xfId="43655"/>
    <cellStyle name="Standard 3 2 2 4 3 3 4" xfId="2439"/>
    <cellStyle name="Standard 3 2 2 4 3 3 4 2" xfId="5072"/>
    <cellStyle name="Standard 3 2 2 4 3 3 4 2 2" xfId="13640"/>
    <cellStyle name="Standard 3 2 2 4 3 3 4 2 2 2" xfId="30481"/>
    <cellStyle name="Standard 3 2 2 4 3 3 4 2 3" xfId="22190"/>
    <cellStyle name="Standard 3 2 2 4 3 3 4 2 4" xfId="38772"/>
    <cellStyle name="Standard 3 2 2 4 3 3 4 2 5" xfId="47322"/>
    <cellStyle name="Standard 3 2 2 4 3 3 4 3" xfId="11009"/>
    <cellStyle name="Standard 3 2 2 4 3 3 4 3 2" xfId="27850"/>
    <cellStyle name="Standard 3 2 2 4 3 3 4 4" xfId="19559"/>
    <cellStyle name="Standard 3 2 2 4 3 3 4 5" xfId="36141"/>
    <cellStyle name="Standard 3 2 2 4 3 3 4 6" xfId="44691"/>
    <cellStyle name="Standard 3 2 2 4 3 3 5" xfId="5065"/>
    <cellStyle name="Standard 3 2 2 4 3 3 5 2" xfId="13633"/>
    <cellStyle name="Standard 3 2 2 4 3 3 5 2 2" xfId="30474"/>
    <cellStyle name="Standard 3 2 2 4 3 3 5 3" xfId="22183"/>
    <cellStyle name="Standard 3 2 2 4 3 3 5 4" xfId="38765"/>
    <cellStyle name="Standard 3 2 2 4 3 3 5 5" xfId="47315"/>
    <cellStyle name="Standard 3 2 2 4 3 3 6" xfId="8937"/>
    <cellStyle name="Standard 3 2 2 4 3 3 6 2" xfId="25779"/>
    <cellStyle name="Standard 3 2 2 4 3 3 7" xfId="17487"/>
    <cellStyle name="Standard 3 2 2 4 3 3 8" xfId="34069"/>
    <cellStyle name="Standard 3 2 2 4 3 3 9" xfId="42619"/>
    <cellStyle name="Standard 3 2 2 4 3 4" xfId="625"/>
    <cellStyle name="Standard 3 2 2 4 3 4 2" xfId="1661"/>
    <cellStyle name="Standard 3 2 2 4 3 4 2 2" xfId="3734"/>
    <cellStyle name="Standard 3 2 2 4 3 4 2 2 2" xfId="5075"/>
    <cellStyle name="Standard 3 2 2 4 3 4 2 2 2 2" xfId="13643"/>
    <cellStyle name="Standard 3 2 2 4 3 4 2 2 2 2 2" xfId="30484"/>
    <cellStyle name="Standard 3 2 2 4 3 4 2 2 2 3" xfId="22193"/>
    <cellStyle name="Standard 3 2 2 4 3 4 2 2 2 4" xfId="38775"/>
    <cellStyle name="Standard 3 2 2 4 3 4 2 2 2 5" xfId="47325"/>
    <cellStyle name="Standard 3 2 2 4 3 4 2 2 3" xfId="12304"/>
    <cellStyle name="Standard 3 2 2 4 3 4 2 2 3 2" xfId="29145"/>
    <cellStyle name="Standard 3 2 2 4 3 4 2 2 4" xfId="20854"/>
    <cellStyle name="Standard 3 2 2 4 3 4 2 2 5" xfId="37436"/>
    <cellStyle name="Standard 3 2 2 4 3 4 2 2 6" xfId="45986"/>
    <cellStyle name="Standard 3 2 2 4 3 4 2 3" xfId="5074"/>
    <cellStyle name="Standard 3 2 2 4 3 4 2 3 2" xfId="13642"/>
    <cellStyle name="Standard 3 2 2 4 3 4 2 3 2 2" xfId="30483"/>
    <cellStyle name="Standard 3 2 2 4 3 4 2 3 3" xfId="22192"/>
    <cellStyle name="Standard 3 2 2 4 3 4 2 3 4" xfId="38774"/>
    <cellStyle name="Standard 3 2 2 4 3 4 2 3 5" xfId="47324"/>
    <cellStyle name="Standard 3 2 2 4 3 4 2 4" xfId="10232"/>
    <cellStyle name="Standard 3 2 2 4 3 4 2 4 2" xfId="27073"/>
    <cellStyle name="Standard 3 2 2 4 3 4 2 5" xfId="18782"/>
    <cellStyle name="Standard 3 2 2 4 3 4 2 6" xfId="35364"/>
    <cellStyle name="Standard 3 2 2 4 3 4 2 7" xfId="43914"/>
    <cellStyle name="Standard 3 2 2 4 3 4 3" xfId="2698"/>
    <cellStyle name="Standard 3 2 2 4 3 4 3 2" xfId="5076"/>
    <cellStyle name="Standard 3 2 2 4 3 4 3 2 2" xfId="13644"/>
    <cellStyle name="Standard 3 2 2 4 3 4 3 2 2 2" xfId="30485"/>
    <cellStyle name="Standard 3 2 2 4 3 4 3 2 3" xfId="22194"/>
    <cellStyle name="Standard 3 2 2 4 3 4 3 2 4" xfId="38776"/>
    <cellStyle name="Standard 3 2 2 4 3 4 3 2 5" xfId="47326"/>
    <cellStyle name="Standard 3 2 2 4 3 4 3 3" xfId="11268"/>
    <cellStyle name="Standard 3 2 2 4 3 4 3 3 2" xfId="28109"/>
    <cellStyle name="Standard 3 2 2 4 3 4 3 4" xfId="19818"/>
    <cellStyle name="Standard 3 2 2 4 3 4 3 5" xfId="36400"/>
    <cellStyle name="Standard 3 2 2 4 3 4 3 6" xfId="44950"/>
    <cellStyle name="Standard 3 2 2 4 3 4 4" xfId="5073"/>
    <cellStyle name="Standard 3 2 2 4 3 4 4 2" xfId="13641"/>
    <cellStyle name="Standard 3 2 2 4 3 4 4 2 2" xfId="30482"/>
    <cellStyle name="Standard 3 2 2 4 3 4 4 3" xfId="22191"/>
    <cellStyle name="Standard 3 2 2 4 3 4 4 4" xfId="38773"/>
    <cellStyle name="Standard 3 2 2 4 3 4 4 5" xfId="47323"/>
    <cellStyle name="Standard 3 2 2 4 3 4 5" xfId="9196"/>
    <cellStyle name="Standard 3 2 2 4 3 4 5 2" xfId="26037"/>
    <cellStyle name="Standard 3 2 2 4 3 4 6" xfId="17746"/>
    <cellStyle name="Standard 3 2 2 4 3 4 7" xfId="34328"/>
    <cellStyle name="Standard 3 2 2 4 3 4 8" xfId="42878"/>
    <cellStyle name="Standard 3 2 2 4 3 5" xfId="1143"/>
    <cellStyle name="Standard 3 2 2 4 3 5 2" xfId="3216"/>
    <cellStyle name="Standard 3 2 2 4 3 5 2 2" xfId="5078"/>
    <cellStyle name="Standard 3 2 2 4 3 5 2 2 2" xfId="13646"/>
    <cellStyle name="Standard 3 2 2 4 3 5 2 2 2 2" xfId="30487"/>
    <cellStyle name="Standard 3 2 2 4 3 5 2 2 3" xfId="22196"/>
    <cellStyle name="Standard 3 2 2 4 3 5 2 2 4" xfId="38778"/>
    <cellStyle name="Standard 3 2 2 4 3 5 2 2 5" xfId="47328"/>
    <cellStyle name="Standard 3 2 2 4 3 5 2 3" xfId="11786"/>
    <cellStyle name="Standard 3 2 2 4 3 5 2 3 2" xfId="28627"/>
    <cellStyle name="Standard 3 2 2 4 3 5 2 4" xfId="20336"/>
    <cellStyle name="Standard 3 2 2 4 3 5 2 5" xfId="36918"/>
    <cellStyle name="Standard 3 2 2 4 3 5 2 6" xfId="45468"/>
    <cellStyle name="Standard 3 2 2 4 3 5 3" xfId="5077"/>
    <cellStyle name="Standard 3 2 2 4 3 5 3 2" xfId="13645"/>
    <cellStyle name="Standard 3 2 2 4 3 5 3 2 2" xfId="30486"/>
    <cellStyle name="Standard 3 2 2 4 3 5 3 3" xfId="22195"/>
    <cellStyle name="Standard 3 2 2 4 3 5 3 4" xfId="38777"/>
    <cellStyle name="Standard 3 2 2 4 3 5 3 5" xfId="47327"/>
    <cellStyle name="Standard 3 2 2 4 3 5 4" xfId="9714"/>
    <cellStyle name="Standard 3 2 2 4 3 5 4 2" xfId="26555"/>
    <cellStyle name="Standard 3 2 2 4 3 5 5" xfId="18264"/>
    <cellStyle name="Standard 3 2 2 4 3 5 6" xfId="34846"/>
    <cellStyle name="Standard 3 2 2 4 3 5 7" xfId="43396"/>
    <cellStyle name="Standard 3 2 2 4 3 6" xfId="2180"/>
    <cellStyle name="Standard 3 2 2 4 3 6 2" xfId="5079"/>
    <cellStyle name="Standard 3 2 2 4 3 6 2 2" xfId="13647"/>
    <cellStyle name="Standard 3 2 2 4 3 6 2 2 2" xfId="30488"/>
    <cellStyle name="Standard 3 2 2 4 3 6 2 3" xfId="22197"/>
    <cellStyle name="Standard 3 2 2 4 3 6 2 4" xfId="38779"/>
    <cellStyle name="Standard 3 2 2 4 3 6 2 5" xfId="47329"/>
    <cellStyle name="Standard 3 2 2 4 3 6 3" xfId="10750"/>
    <cellStyle name="Standard 3 2 2 4 3 6 3 2" xfId="27591"/>
    <cellStyle name="Standard 3 2 2 4 3 6 4" xfId="19300"/>
    <cellStyle name="Standard 3 2 2 4 3 6 5" xfId="35882"/>
    <cellStyle name="Standard 3 2 2 4 3 6 6" xfId="44432"/>
    <cellStyle name="Standard 3 2 2 4 3 7" xfId="5048"/>
    <cellStyle name="Standard 3 2 2 4 3 7 2" xfId="13616"/>
    <cellStyle name="Standard 3 2 2 4 3 7 2 2" xfId="30457"/>
    <cellStyle name="Standard 3 2 2 4 3 7 3" xfId="22166"/>
    <cellStyle name="Standard 3 2 2 4 3 7 4" xfId="38748"/>
    <cellStyle name="Standard 3 2 2 4 3 7 5" xfId="47298"/>
    <cellStyle name="Standard 3 2 2 4 3 8" xfId="8418"/>
    <cellStyle name="Standard 3 2 2 4 3 8 2" xfId="16969"/>
    <cellStyle name="Standard 3 2 2 4 3 8 3" xfId="25519"/>
    <cellStyle name="Standard 3 2 2 4 3 8 4" xfId="42101"/>
    <cellStyle name="Standard 3 2 2 4 3 8 5" xfId="50651"/>
    <cellStyle name="Standard 3 2 2 4 3 9" xfId="8678"/>
    <cellStyle name="Standard 3 2 2 4 4" xfId="166"/>
    <cellStyle name="Standard 3 2 2 4 4 10" xfId="33874"/>
    <cellStyle name="Standard 3 2 2 4 4 11" xfId="42424"/>
    <cellStyle name="Standard 3 2 2 4 4 2" xfId="430"/>
    <cellStyle name="Standard 3 2 2 4 4 2 2" xfId="948"/>
    <cellStyle name="Standard 3 2 2 4 4 2 2 2" xfId="1984"/>
    <cellStyle name="Standard 3 2 2 4 4 2 2 2 2" xfId="4057"/>
    <cellStyle name="Standard 3 2 2 4 4 2 2 2 2 2" xfId="5084"/>
    <cellStyle name="Standard 3 2 2 4 4 2 2 2 2 2 2" xfId="13652"/>
    <cellStyle name="Standard 3 2 2 4 4 2 2 2 2 2 2 2" xfId="30493"/>
    <cellStyle name="Standard 3 2 2 4 4 2 2 2 2 2 3" xfId="22202"/>
    <cellStyle name="Standard 3 2 2 4 4 2 2 2 2 2 4" xfId="38784"/>
    <cellStyle name="Standard 3 2 2 4 4 2 2 2 2 2 5" xfId="47334"/>
    <cellStyle name="Standard 3 2 2 4 4 2 2 2 2 3" xfId="12627"/>
    <cellStyle name="Standard 3 2 2 4 4 2 2 2 2 3 2" xfId="29468"/>
    <cellStyle name="Standard 3 2 2 4 4 2 2 2 2 4" xfId="21177"/>
    <cellStyle name="Standard 3 2 2 4 4 2 2 2 2 5" xfId="37759"/>
    <cellStyle name="Standard 3 2 2 4 4 2 2 2 2 6" xfId="46309"/>
    <cellStyle name="Standard 3 2 2 4 4 2 2 2 3" xfId="5083"/>
    <cellStyle name="Standard 3 2 2 4 4 2 2 2 3 2" xfId="13651"/>
    <cellStyle name="Standard 3 2 2 4 4 2 2 2 3 2 2" xfId="30492"/>
    <cellStyle name="Standard 3 2 2 4 4 2 2 2 3 3" xfId="22201"/>
    <cellStyle name="Standard 3 2 2 4 4 2 2 2 3 4" xfId="38783"/>
    <cellStyle name="Standard 3 2 2 4 4 2 2 2 3 5" xfId="47333"/>
    <cellStyle name="Standard 3 2 2 4 4 2 2 2 4" xfId="10555"/>
    <cellStyle name="Standard 3 2 2 4 4 2 2 2 4 2" xfId="27396"/>
    <cellStyle name="Standard 3 2 2 4 4 2 2 2 5" xfId="19105"/>
    <cellStyle name="Standard 3 2 2 4 4 2 2 2 6" xfId="35687"/>
    <cellStyle name="Standard 3 2 2 4 4 2 2 2 7" xfId="44237"/>
    <cellStyle name="Standard 3 2 2 4 4 2 2 3" xfId="3021"/>
    <cellStyle name="Standard 3 2 2 4 4 2 2 3 2" xfId="5085"/>
    <cellStyle name="Standard 3 2 2 4 4 2 2 3 2 2" xfId="13653"/>
    <cellStyle name="Standard 3 2 2 4 4 2 2 3 2 2 2" xfId="30494"/>
    <cellStyle name="Standard 3 2 2 4 4 2 2 3 2 3" xfId="22203"/>
    <cellStyle name="Standard 3 2 2 4 4 2 2 3 2 4" xfId="38785"/>
    <cellStyle name="Standard 3 2 2 4 4 2 2 3 2 5" xfId="47335"/>
    <cellStyle name="Standard 3 2 2 4 4 2 2 3 3" xfId="11591"/>
    <cellStyle name="Standard 3 2 2 4 4 2 2 3 3 2" xfId="28432"/>
    <cellStyle name="Standard 3 2 2 4 4 2 2 3 4" xfId="20141"/>
    <cellStyle name="Standard 3 2 2 4 4 2 2 3 5" xfId="36723"/>
    <cellStyle name="Standard 3 2 2 4 4 2 2 3 6" xfId="45273"/>
    <cellStyle name="Standard 3 2 2 4 4 2 2 4" xfId="5082"/>
    <cellStyle name="Standard 3 2 2 4 4 2 2 4 2" xfId="13650"/>
    <cellStyle name="Standard 3 2 2 4 4 2 2 4 2 2" xfId="30491"/>
    <cellStyle name="Standard 3 2 2 4 4 2 2 4 3" xfId="22200"/>
    <cellStyle name="Standard 3 2 2 4 4 2 2 4 4" xfId="38782"/>
    <cellStyle name="Standard 3 2 2 4 4 2 2 4 5" xfId="47332"/>
    <cellStyle name="Standard 3 2 2 4 4 2 2 5" xfId="9519"/>
    <cellStyle name="Standard 3 2 2 4 4 2 2 5 2" xfId="26360"/>
    <cellStyle name="Standard 3 2 2 4 4 2 2 6" xfId="18069"/>
    <cellStyle name="Standard 3 2 2 4 4 2 2 7" xfId="34651"/>
    <cellStyle name="Standard 3 2 2 4 4 2 2 8" xfId="43201"/>
    <cellStyle name="Standard 3 2 2 4 4 2 3" xfId="1466"/>
    <cellStyle name="Standard 3 2 2 4 4 2 3 2" xfId="3539"/>
    <cellStyle name="Standard 3 2 2 4 4 2 3 2 2" xfId="5087"/>
    <cellStyle name="Standard 3 2 2 4 4 2 3 2 2 2" xfId="13655"/>
    <cellStyle name="Standard 3 2 2 4 4 2 3 2 2 2 2" xfId="30496"/>
    <cellStyle name="Standard 3 2 2 4 4 2 3 2 2 3" xfId="22205"/>
    <cellStyle name="Standard 3 2 2 4 4 2 3 2 2 4" xfId="38787"/>
    <cellStyle name="Standard 3 2 2 4 4 2 3 2 2 5" xfId="47337"/>
    <cellStyle name="Standard 3 2 2 4 4 2 3 2 3" xfId="12109"/>
    <cellStyle name="Standard 3 2 2 4 4 2 3 2 3 2" xfId="28950"/>
    <cellStyle name="Standard 3 2 2 4 4 2 3 2 4" xfId="20659"/>
    <cellStyle name="Standard 3 2 2 4 4 2 3 2 5" xfId="37241"/>
    <cellStyle name="Standard 3 2 2 4 4 2 3 2 6" xfId="45791"/>
    <cellStyle name="Standard 3 2 2 4 4 2 3 3" xfId="5086"/>
    <cellStyle name="Standard 3 2 2 4 4 2 3 3 2" xfId="13654"/>
    <cellStyle name="Standard 3 2 2 4 4 2 3 3 2 2" xfId="30495"/>
    <cellStyle name="Standard 3 2 2 4 4 2 3 3 3" xfId="22204"/>
    <cellStyle name="Standard 3 2 2 4 4 2 3 3 4" xfId="38786"/>
    <cellStyle name="Standard 3 2 2 4 4 2 3 3 5" xfId="47336"/>
    <cellStyle name="Standard 3 2 2 4 4 2 3 4" xfId="10037"/>
    <cellStyle name="Standard 3 2 2 4 4 2 3 4 2" xfId="26878"/>
    <cellStyle name="Standard 3 2 2 4 4 2 3 5" xfId="18587"/>
    <cellStyle name="Standard 3 2 2 4 4 2 3 6" xfId="35169"/>
    <cellStyle name="Standard 3 2 2 4 4 2 3 7" xfId="43719"/>
    <cellStyle name="Standard 3 2 2 4 4 2 4" xfId="2503"/>
    <cellStyle name="Standard 3 2 2 4 4 2 4 2" xfId="5088"/>
    <cellStyle name="Standard 3 2 2 4 4 2 4 2 2" xfId="13656"/>
    <cellStyle name="Standard 3 2 2 4 4 2 4 2 2 2" xfId="30497"/>
    <cellStyle name="Standard 3 2 2 4 4 2 4 2 3" xfId="22206"/>
    <cellStyle name="Standard 3 2 2 4 4 2 4 2 4" xfId="38788"/>
    <cellStyle name="Standard 3 2 2 4 4 2 4 2 5" xfId="47338"/>
    <cellStyle name="Standard 3 2 2 4 4 2 4 3" xfId="11073"/>
    <cellStyle name="Standard 3 2 2 4 4 2 4 3 2" xfId="27914"/>
    <cellStyle name="Standard 3 2 2 4 4 2 4 4" xfId="19623"/>
    <cellStyle name="Standard 3 2 2 4 4 2 4 5" xfId="36205"/>
    <cellStyle name="Standard 3 2 2 4 4 2 4 6" xfId="44755"/>
    <cellStyle name="Standard 3 2 2 4 4 2 5" xfId="5081"/>
    <cellStyle name="Standard 3 2 2 4 4 2 5 2" xfId="13649"/>
    <cellStyle name="Standard 3 2 2 4 4 2 5 2 2" xfId="30490"/>
    <cellStyle name="Standard 3 2 2 4 4 2 5 3" xfId="22199"/>
    <cellStyle name="Standard 3 2 2 4 4 2 5 4" xfId="38781"/>
    <cellStyle name="Standard 3 2 2 4 4 2 5 5" xfId="47331"/>
    <cellStyle name="Standard 3 2 2 4 4 2 6" xfId="9001"/>
    <cellStyle name="Standard 3 2 2 4 4 2 6 2" xfId="25843"/>
    <cellStyle name="Standard 3 2 2 4 4 2 7" xfId="17551"/>
    <cellStyle name="Standard 3 2 2 4 4 2 8" xfId="34133"/>
    <cellStyle name="Standard 3 2 2 4 4 2 9" xfId="42683"/>
    <cellStyle name="Standard 3 2 2 4 4 3" xfId="689"/>
    <cellStyle name="Standard 3 2 2 4 4 3 2" xfId="1725"/>
    <cellStyle name="Standard 3 2 2 4 4 3 2 2" xfId="3798"/>
    <cellStyle name="Standard 3 2 2 4 4 3 2 2 2" xfId="5091"/>
    <cellStyle name="Standard 3 2 2 4 4 3 2 2 2 2" xfId="13659"/>
    <cellStyle name="Standard 3 2 2 4 4 3 2 2 2 2 2" xfId="30500"/>
    <cellStyle name="Standard 3 2 2 4 4 3 2 2 2 3" xfId="22209"/>
    <cellStyle name="Standard 3 2 2 4 4 3 2 2 2 4" xfId="38791"/>
    <cellStyle name="Standard 3 2 2 4 4 3 2 2 2 5" xfId="47341"/>
    <cellStyle name="Standard 3 2 2 4 4 3 2 2 3" xfId="12368"/>
    <cellStyle name="Standard 3 2 2 4 4 3 2 2 3 2" xfId="29209"/>
    <cellStyle name="Standard 3 2 2 4 4 3 2 2 4" xfId="20918"/>
    <cellStyle name="Standard 3 2 2 4 4 3 2 2 5" xfId="37500"/>
    <cellStyle name="Standard 3 2 2 4 4 3 2 2 6" xfId="46050"/>
    <cellStyle name="Standard 3 2 2 4 4 3 2 3" xfId="5090"/>
    <cellStyle name="Standard 3 2 2 4 4 3 2 3 2" xfId="13658"/>
    <cellStyle name="Standard 3 2 2 4 4 3 2 3 2 2" xfId="30499"/>
    <cellStyle name="Standard 3 2 2 4 4 3 2 3 3" xfId="22208"/>
    <cellStyle name="Standard 3 2 2 4 4 3 2 3 4" xfId="38790"/>
    <cellStyle name="Standard 3 2 2 4 4 3 2 3 5" xfId="47340"/>
    <cellStyle name="Standard 3 2 2 4 4 3 2 4" xfId="10296"/>
    <cellStyle name="Standard 3 2 2 4 4 3 2 4 2" xfId="27137"/>
    <cellStyle name="Standard 3 2 2 4 4 3 2 5" xfId="18846"/>
    <cellStyle name="Standard 3 2 2 4 4 3 2 6" xfId="35428"/>
    <cellStyle name="Standard 3 2 2 4 4 3 2 7" xfId="43978"/>
    <cellStyle name="Standard 3 2 2 4 4 3 3" xfId="2762"/>
    <cellStyle name="Standard 3 2 2 4 4 3 3 2" xfId="5092"/>
    <cellStyle name="Standard 3 2 2 4 4 3 3 2 2" xfId="13660"/>
    <cellStyle name="Standard 3 2 2 4 4 3 3 2 2 2" xfId="30501"/>
    <cellStyle name="Standard 3 2 2 4 4 3 3 2 3" xfId="22210"/>
    <cellStyle name="Standard 3 2 2 4 4 3 3 2 4" xfId="38792"/>
    <cellStyle name="Standard 3 2 2 4 4 3 3 2 5" xfId="47342"/>
    <cellStyle name="Standard 3 2 2 4 4 3 3 3" xfId="11332"/>
    <cellStyle name="Standard 3 2 2 4 4 3 3 3 2" xfId="28173"/>
    <cellStyle name="Standard 3 2 2 4 4 3 3 4" xfId="19882"/>
    <cellStyle name="Standard 3 2 2 4 4 3 3 5" xfId="36464"/>
    <cellStyle name="Standard 3 2 2 4 4 3 3 6" xfId="45014"/>
    <cellStyle name="Standard 3 2 2 4 4 3 4" xfId="5089"/>
    <cellStyle name="Standard 3 2 2 4 4 3 4 2" xfId="13657"/>
    <cellStyle name="Standard 3 2 2 4 4 3 4 2 2" xfId="30498"/>
    <cellStyle name="Standard 3 2 2 4 4 3 4 3" xfId="22207"/>
    <cellStyle name="Standard 3 2 2 4 4 3 4 4" xfId="38789"/>
    <cellStyle name="Standard 3 2 2 4 4 3 4 5" xfId="47339"/>
    <cellStyle name="Standard 3 2 2 4 4 3 5" xfId="9260"/>
    <cellStyle name="Standard 3 2 2 4 4 3 5 2" xfId="26101"/>
    <cellStyle name="Standard 3 2 2 4 4 3 6" xfId="17810"/>
    <cellStyle name="Standard 3 2 2 4 4 3 7" xfId="34392"/>
    <cellStyle name="Standard 3 2 2 4 4 3 8" xfId="42942"/>
    <cellStyle name="Standard 3 2 2 4 4 4" xfId="1207"/>
    <cellStyle name="Standard 3 2 2 4 4 4 2" xfId="3280"/>
    <cellStyle name="Standard 3 2 2 4 4 4 2 2" xfId="5094"/>
    <cellStyle name="Standard 3 2 2 4 4 4 2 2 2" xfId="13662"/>
    <cellStyle name="Standard 3 2 2 4 4 4 2 2 2 2" xfId="30503"/>
    <cellStyle name="Standard 3 2 2 4 4 4 2 2 3" xfId="22212"/>
    <cellStyle name="Standard 3 2 2 4 4 4 2 2 4" xfId="38794"/>
    <cellStyle name="Standard 3 2 2 4 4 4 2 2 5" xfId="47344"/>
    <cellStyle name="Standard 3 2 2 4 4 4 2 3" xfId="11850"/>
    <cellStyle name="Standard 3 2 2 4 4 4 2 3 2" xfId="28691"/>
    <cellStyle name="Standard 3 2 2 4 4 4 2 4" xfId="20400"/>
    <cellStyle name="Standard 3 2 2 4 4 4 2 5" xfId="36982"/>
    <cellStyle name="Standard 3 2 2 4 4 4 2 6" xfId="45532"/>
    <cellStyle name="Standard 3 2 2 4 4 4 3" xfId="5093"/>
    <cellStyle name="Standard 3 2 2 4 4 4 3 2" xfId="13661"/>
    <cellStyle name="Standard 3 2 2 4 4 4 3 2 2" xfId="30502"/>
    <cellStyle name="Standard 3 2 2 4 4 4 3 3" xfId="22211"/>
    <cellStyle name="Standard 3 2 2 4 4 4 3 4" xfId="38793"/>
    <cellStyle name="Standard 3 2 2 4 4 4 3 5" xfId="47343"/>
    <cellStyle name="Standard 3 2 2 4 4 4 4" xfId="9778"/>
    <cellStyle name="Standard 3 2 2 4 4 4 4 2" xfId="26619"/>
    <cellStyle name="Standard 3 2 2 4 4 4 5" xfId="18328"/>
    <cellStyle name="Standard 3 2 2 4 4 4 6" xfId="34910"/>
    <cellStyle name="Standard 3 2 2 4 4 4 7" xfId="43460"/>
    <cellStyle name="Standard 3 2 2 4 4 5" xfId="2244"/>
    <cellStyle name="Standard 3 2 2 4 4 5 2" xfId="5095"/>
    <cellStyle name="Standard 3 2 2 4 4 5 2 2" xfId="13663"/>
    <cellStyle name="Standard 3 2 2 4 4 5 2 2 2" xfId="30504"/>
    <cellStyle name="Standard 3 2 2 4 4 5 2 3" xfId="22213"/>
    <cellStyle name="Standard 3 2 2 4 4 5 2 4" xfId="38795"/>
    <cellStyle name="Standard 3 2 2 4 4 5 2 5" xfId="47345"/>
    <cellStyle name="Standard 3 2 2 4 4 5 3" xfId="10814"/>
    <cellStyle name="Standard 3 2 2 4 4 5 3 2" xfId="27655"/>
    <cellStyle name="Standard 3 2 2 4 4 5 4" xfId="19364"/>
    <cellStyle name="Standard 3 2 2 4 4 5 5" xfId="35946"/>
    <cellStyle name="Standard 3 2 2 4 4 5 6" xfId="44496"/>
    <cellStyle name="Standard 3 2 2 4 4 6" xfId="5080"/>
    <cellStyle name="Standard 3 2 2 4 4 6 2" xfId="13648"/>
    <cellStyle name="Standard 3 2 2 4 4 6 2 2" xfId="30489"/>
    <cellStyle name="Standard 3 2 2 4 4 6 3" xfId="22198"/>
    <cellStyle name="Standard 3 2 2 4 4 6 4" xfId="38780"/>
    <cellStyle name="Standard 3 2 2 4 4 6 5" xfId="47330"/>
    <cellStyle name="Standard 3 2 2 4 4 7" xfId="8482"/>
    <cellStyle name="Standard 3 2 2 4 4 7 2" xfId="17033"/>
    <cellStyle name="Standard 3 2 2 4 4 7 3" xfId="25583"/>
    <cellStyle name="Standard 3 2 2 4 4 7 4" xfId="42165"/>
    <cellStyle name="Standard 3 2 2 4 4 7 5" xfId="50715"/>
    <cellStyle name="Standard 3 2 2 4 4 8" xfId="8742"/>
    <cellStyle name="Standard 3 2 2 4 4 9" xfId="17292"/>
    <cellStyle name="Standard 3 2 2 4 5" xfId="302"/>
    <cellStyle name="Standard 3 2 2 4 5 2" xfId="820"/>
    <cellStyle name="Standard 3 2 2 4 5 2 2" xfId="1856"/>
    <cellStyle name="Standard 3 2 2 4 5 2 2 2" xfId="3929"/>
    <cellStyle name="Standard 3 2 2 4 5 2 2 2 2" xfId="5099"/>
    <cellStyle name="Standard 3 2 2 4 5 2 2 2 2 2" xfId="13667"/>
    <cellStyle name="Standard 3 2 2 4 5 2 2 2 2 2 2" xfId="30508"/>
    <cellStyle name="Standard 3 2 2 4 5 2 2 2 2 3" xfId="22217"/>
    <cellStyle name="Standard 3 2 2 4 5 2 2 2 2 4" xfId="38799"/>
    <cellStyle name="Standard 3 2 2 4 5 2 2 2 2 5" xfId="47349"/>
    <cellStyle name="Standard 3 2 2 4 5 2 2 2 3" xfId="12499"/>
    <cellStyle name="Standard 3 2 2 4 5 2 2 2 3 2" xfId="29340"/>
    <cellStyle name="Standard 3 2 2 4 5 2 2 2 4" xfId="21049"/>
    <cellStyle name="Standard 3 2 2 4 5 2 2 2 5" xfId="37631"/>
    <cellStyle name="Standard 3 2 2 4 5 2 2 2 6" xfId="46181"/>
    <cellStyle name="Standard 3 2 2 4 5 2 2 3" xfId="5098"/>
    <cellStyle name="Standard 3 2 2 4 5 2 2 3 2" xfId="13666"/>
    <cellStyle name="Standard 3 2 2 4 5 2 2 3 2 2" xfId="30507"/>
    <cellStyle name="Standard 3 2 2 4 5 2 2 3 3" xfId="22216"/>
    <cellStyle name="Standard 3 2 2 4 5 2 2 3 4" xfId="38798"/>
    <cellStyle name="Standard 3 2 2 4 5 2 2 3 5" xfId="47348"/>
    <cellStyle name="Standard 3 2 2 4 5 2 2 4" xfId="10427"/>
    <cellStyle name="Standard 3 2 2 4 5 2 2 4 2" xfId="27268"/>
    <cellStyle name="Standard 3 2 2 4 5 2 2 5" xfId="18977"/>
    <cellStyle name="Standard 3 2 2 4 5 2 2 6" xfId="35559"/>
    <cellStyle name="Standard 3 2 2 4 5 2 2 7" xfId="44109"/>
    <cellStyle name="Standard 3 2 2 4 5 2 3" xfId="2893"/>
    <cellStyle name="Standard 3 2 2 4 5 2 3 2" xfId="5100"/>
    <cellStyle name="Standard 3 2 2 4 5 2 3 2 2" xfId="13668"/>
    <cellStyle name="Standard 3 2 2 4 5 2 3 2 2 2" xfId="30509"/>
    <cellStyle name="Standard 3 2 2 4 5 2 3 2 3" xfId="22218"/>
    <cellStyle name="Standard 3 2 2 4 5 2 3 2 4" xfId="38800"/>
    <cellStyle name="Standard 3 2 2 4 5 2 3 2 5" xfId="47350"/>
    <cellStyle name="Standard 3 2 2 4 5 2 3 3" xfId="11463"/>
    <cellStyle name="Standard 3 2 2 4 5 2 3 3 2" xfId="28304"/>
    <cellStyle name="Standard 3 2 2 4 5 2 3 4" xfId="20013"/>
    <cellStyle name="Standard 3 2 2 4 5 2 3 5" xfId="36595"/>
    <cellStyle name="Standard 3 2 2 4 5 2 3 6" xfId="45145"/>
    <cellStyle name="Standard 3 2 2 4 5 2 4" xfId="5097"/>
    <cellStyle name="Standard 3 2 2 4 5 2 4 2" xfId="13665"/>
    <cellStyle name="Standard 3 2 2 4 5 2 4 2 2" xfId="30506"/>
    <cellStyle name="Standard 3 2 2 4 5 2 4 3" xfId="22215"/>
    <cellStyle name="Standard 3 2 2 4 5 2 4 4" xfId="38797"/>
    <cellStyle name="Standard 3 2 2 4 5 2 4 5" xfId="47347"/>
    <cellStyle name="Standard 3 2 2 4 5 2 5" xfId="9391"/>
    <cellStyle name="Standard 3 2 2 4 5 2 5 2" xfId="26232"/>
    <cellStyle name="Standard 3 2 2 4 5 2 6" xfId="17941"/>
    <cellStyle name="Standard 3 2 2 4 5 2 7" xfId="34523"/>
    <cellStyle name="Standard 3 2 2 4 5 2 8" xfId="43073"/>
    <cellStyle name="Standard 3 2 2 4 5 3" xfId="1338"/>
    <cellStyle name="Standard 3 2 2 4 5 3 2" xfId="3411"/>
    <cellStyle name="Standard 3 2 2 4 5 3 2 2" xfId="5102"/>
    <cellStyle name="Standard 3 2 2 4 5 3 2 2 2" xfId="13670"/>
    <cellStyle name="Standard 3 2 2 4 5 3 2 2 2 2" xfId="30511"/>
    <cellStyle name="Standard 3 2 2 4 5 3 2 2 3" xfId="22220"/>
    <cellStyle name="Standard 3 2 2 4 5 3 2 2 4" xfId="38802"/>
    <cellStyle name="Standard 3 2 2 4 5 3 2 2 5" xfId="47352"/>
    <cellStyle name="Standard 3 2 2 4 5 3 2 3" xfId="11981"/>
    <cellStyle name="Standard 3 2 2 4 5 3 2 3 2" xfId="28822"/>
    <cellStyle name="Standard 3 2 2 4 5 3 2 4" xfId="20531"/>
    <cellStyle name="Standard 3 2 2 4 5 3 2 5" xfId="37113"/>
    <cellStyle name="Standard 3 2 2 4 5 3 2 6" xfId="45663"/>
    <cellStyle name="Standard 3 2 2 4 5 3 3" xfId="5101"/>
    <cellStyle name="Standard 3 2 2 4 5 3 3 2" xfId="13669"/>
    <cellStyle name="Standard 3 2 2 4 5 3 3 2 2" xfId="30510"/>
    <cellStyle name="Standard 3 2 2 4 5 3 3 3" xfId="22219"/>
    <cellStyle name="Standard 3 2 2 4 5 3 3 4" xfId="38801"/>
    <cellStyle name="Standard 3 2 2 4 5 3 3 5" xfId="47351"/>
    <cellStyle name="Standard 3 2 2 4 5 3 4" xfId="9909"/>
    <cellStyle name="Standard 3 2 2 4 5 3 4 2" xfId="26750"/>
    <cellStyle name="Standard 3 2 2 4 5 3 5" xfId="18459"/>
    <cellStyle name="Standard 3 2 2 4 5 3 6" xfId="35041"/>
    <cellStyle name="Standard 3 2 2 4 5 3 7" xfId="43591"/>
    <cellStyle name="Standard 3 2 2 4 5 4" xfId="2375"/>
    <cellStyle name="Standard 3 2 2 4 5 4 2" xfId="5103"/>
    <cellStyle name="Standard 3 2 2 4 5 4 2 2" xfId="13671"/>
    <cellStyle name="Standard 3 2 2 4 5 4 2 2 2" xfId="30512"/>
    <cellStyle name="Standard 3 2 2 4 5 4 2 3" xfId="22221"/>
    <cellStyle name="Standard 3 2 2 4 5 4 2 4" xfId="38803"/>
    <cellStyle name="Standard 3 2 2 4 5 4 2 5" xfId="47353"/>
    <cellStyle name="Standard 3 2 2 4 5 4 3" xfId="10945"/>
    <cellStyle name="Standard 3 2 2 4 5 4 3 2" xfId="27786"/>
    <cellStyle name="Standard 3 2 2 4 5 4 4" xfId="19495"/>
    <cellStyle name="Standard 3 2 2 4 5 4 5" xfId="36077"/>
    <cellStyle name="Standard 3 2 2 4 5 4 6" xfId="44627"/>
    <cellStyle name="Standard 3 2 2 4 5 5" xfId="5096"/>
    <cellStyle name="Standard 3 2 2 4 5 5 2" xfId="13664"/>
    <cellStyle name="Standard 3 2 2 4 5 5 2 2" xfId="30505"/>
    <cellStyle name="Standard 3 2 2 4 5 5 3" xfId="22214"/>
    <cellStyle name="Standard 3 2 2 4 5 5 4" xfId="38796"/>
    <cellStyle name="Standard 3 2 2 4 5 5 5" xfId="47346"/>
    <cellStyle name="Standard 3 2 2 4 5 6" xfId="8873"/>
    <cellStyle name="Standard 3 2 2 4 5 6 2" xfId="25715"/>
    <cellStyle name="Standard 3 2 2 4 5 7" xfId="17423"/>
    <cellStyle name="Standard 3 2 2 4 5 8" xfId="34005"/>
    <cellStyle name="Standard 3 2 2 4 5 9" xfId="42555"/>
    <cellStyle name="Standard 3 2 2 4 6" xfId="561"/>
    <cellStyle name="Standard 3 2 2 4 6 2" xfId="1597"/>
    <cellStyle name="Standard 3 2 2 4 6 2 2" xfId="3670"/>
    <cellStyle name="Standard 3 2 2 4 6 2 2 2" xfId="5106"/>
    <cellStyle name="Standard 3 2 2 4 6 2 2 2 2" xfId="13674"/>
    <cellStyle name="Standard 3 2 2 4 6 2 2 2 2 2" xfId="30515"/>
    <cellStyle name="Standard 3 2 2 4 6 2 2 2 3" xfId="22224"/>
    <cellStyle name="Standard 3 2 2 4 6 2 2 2 4" xfId="38806"/>
    <cellStyle name="Standard 3 2 2 4 6 2 2 2 5" xfId="47356"/>
    <cellStyle name="Standard 3 2 2 4 6 2 2 3" xfId="12240"/>
    <cellStyle name="Standard 3 2 2 4 6 2 2 3 2" xfId="29081"/>
    <cellStyle name="Standard 3 2 2 4 6 2 2 4" xfId="20790"/>
    <cellStyle name="Standard 3 2 2 4 6 2 2 5" xfId="37372"/>
    <cellStyle name="Standard 3 2 2 4 6 2 2 6" xfId="45922"/>
    <cellStyle name="Standard 3 2 2 4 6 2 3" xfId="5105"/>
    <cellStyle name="Standard 3 2 2 4 6 2 3 2" xfId="13673"/>
    <cellStyle name="Standard 3 2 2 4 6 2 3 2 2" xfId="30514"/>
    <cellStyle name="Standard 3 2 2 4 6 2 3 3" xfId="22223"/>
    <cellStyle name="Standard 3 2 2 4 6 2 3 4" xfId="38805"/>
    <cellStyle name="Standard 3 2 2 4 6 2 3 5" xfId="47355"/>
    <cellStyle name="Standard 3 2 2 4 6 2 4" xfId="10168"/>
    <cellStyle name="Standard 3 2 2 4 6 2 4 2" xfId="27009"/>
    <cellStyle name="Standard 3 2 2 4 6 2 5" xfId="18718"/>
    <cellStyle name="Standard 3 2 2 4 6 2 6" xfId="35300"/>
    <cellStyle name="Standard 3 2 2 4 6 2 7" xfId="43850"/>
    <cellStyle name="Standard 3 2 2 4 6 3" xfId="2634"/>
    <cellStyle name="Standard 3 2 2 4 6 3 2" xfId="5107"/>
    <cellStyle name="Standard 3 2 2 4 6 3 2 2" xfId="13675"/>
    <cellStyle name="Standard 3 2 2 4 6 3 2 2 2" xfId="30516"/>
    <cellStyle name="Standard 3 2 2 4 6 3 2 3" xfId="22225"/>
    <cellStyle name="Standard 3 2 2 4 6 3 2 4" xfId="38807"/>
    <cellStyle name="Standard 3 2 2 4 6 3 2 5" xfId="47357"/>
    <cellStyle name="Standard 3 2 2 4 6 3 3" xfId="11204"/>
    <cellStyle name="Standard 3 2 2 4 6 3 3 2" xfId="28045"/>
    <cellStyle name="Standard 3 2 2 4 6 3 4" xfId="19754"/>
    <cellStyle name="Standard 3 2 2 4 6 3 5" xfId="36336"/>
    <cellStyle name="Standard 3 2 2 4 6 3 6" xfId="44886"/>
    <cellStyle name="Standard 3 2 2 4 6 4" xfId="5104"/>
    <cellStyle name="Standard 3 2 2 4 6 4 2" xfId="13672"/>
    <cellStyle name="Standard 3 2 2 4 6 4 2 2" xfId="30513"/>
    <cellStyle name="Standard 3 2 2 4 6 4 3" xfId="22222"/>
    <cellStyle name="Standard 3 2 2 4 6 4 4" xfId="38804"/>
    <cellStyle name="Standard 3 2 2 4 6 4 5" xfId="47354"/>
    <cellStyle name="Standard 3 2 2 4 6 5" xfId="9132"/>
    <cellStyle name="Standard 3 2 2 4 6 5 2" xfId="25973"/>
    <cellStyle name="Standard 3 2 2 4 6 6" xfId="17682"/>
    <cellStyle name="Standard 3 2 2 4 6 7" xfId="34264"/>
    <cellStyle name="Standard 3 2 2 4 6 8" xfId="42814"/>
    <cellStyle name="Standard 3 2 2 4 7" xfId="1079"/>
    <cellStyle name="Standard 3 2 2 4 7 2" xfId="3152"/>
    <cellStyle name="Standard 3 2 2 4 7 2 2" xfId="5109"/>
    <cellStyle name="Standard 3 2 2 4 7 2 2 2" xfId="13677"/>
    <cellStyle name="Standard 3 2 2 4 7 2 2 2 2" xfId="30518"/>
    <cellStyle name="Standard 3 2 2 4 7 2 2 3" xfId="22227"/>
    <cellStyle name="Standard 3 2 2 4 7 2 2 4" xfId="38809"/>
    <cellStyle name="Standard 3 2 2 4 7 2 2 5" xfId="47359"/>
    <cellStyle name="Standard 3 2 2 4 7 2 3" xfId="11722"/>
    <cellStyle name="Standard 3 2 2 4 7 2 3 2" xfId="28563"/>
    <cellStyle name="Standard 3 2 2 4 7 2 4" xfId="20272"/>
    <cellStyle name="Standard 3 2 2 4 7 2 5" xfId="36854"/>
    <cellStyle name="Standard 3 2 2 4 7 2 6" xfId="45404"/>
    <cellStyle name="Standard 3 2 2 4 7 3" xfId="5108"/>
    <cellStyle name="Standard 3 2 2 4 7 3 2" xfId="13676"/>
    <cellStyle name="Standard 3 2 2 4 7 3 2 2" xfId="30517"/>
    <cellStyle name="Standard 3 2 2 4 7 3 3" xfId="22226"/>
    <cellStyle name="Standard 3 2 2 4 7 3 4" xfId="38808"/>
    <cellStyle name="Standard 3 2 2 4 7 3 5" xfId="47358"/>
    <cellStyle name="Standard 3 2 2 4 7 4" xfId="9650"/>
    <cellStyle name="Standard 3 2 2 4 7 4 2" xfId="26491"/>
    <cellStyle name="Standard 3 2 2 4 7 5" xfId="18200"/>
    <cellStyle name="Standard 3 2 2 4 7 6" xfId="34782"/>
    <cellStyle name="Standard 3 2 2 4 7 7" xfId="43332"/>
    <cellStyle name="Standard 3 2 2 4 8" xfId="2116"/>
    <cellStyle name="Standard 3 2 2 4 8 2" xfId="5110"/>
    <cellStyle name="Standard 3 2 2 4 8 2 2" xfId="13678"/>
    <cellStyle name="Standard 3 2 2 4 8 2 2 2" xfId="30519"/>
    <cellStyle name="Standard 3 2 2 4 8 2 3" xfId="22228"/>
    <cellStyle name="Standard 3 2 2 4 8 2 4" xfId="38810"/>
    <cellStyle name="Standard 3 2 2 4 8 2 5" xfId="47360"/>
    <cellStyle name="Standard 3 2 2 4 8 3" xfId="10686"/>
    <cellStyle name="Standard 3 2 2 4 8 3 2" xfId="27527"/>
    <cellStyle name="Standard 3 2 2 4 8 4" xfId="19236"/>
    <cellStyle name="Standard 3 2 2 4 8 5" xfId="35818"/>
    <cellStyle name="Standard 3 2 2 4 8 6" xfId="44368"/>
    <cellStyle name="Standard 3 2 2 4 9" xfId="4983"/>
    <cellStyle name="Standard 3 2 2 4 9 2" xfId="13551"/>
    <cellStyle name="Standard 3 2 2 4 9 2 2" xfId="30392"/>
    <cellStyle name="Standard 3 2 2 4 9 3" xfId="22101"/>
    <cellStyle name="Standard 3 2 2 4 9 4" xfId="38683"/>
    <cellStyle name="Standard 3 2 2 4 9 5" xfId="47233"/>
    <cellStyle name="Standard 3 2 2 5" xfId="53"/>
    <cellStyle name="Standard 3 2 2 5 10" xfId="8630"/>
    <cellStyle name="Standard 3 2 2 5 11" xfId="17180"/>
    <cellStyle name="Standard 3 2 2 5 12" xfId="33762"/>
    <cellStyle name="Standard 3 2 2 5 13" xfId="42312"/>
    <cellStyle name="Standard 3 2 2 5 2" xfId="117"/>
    <cellStyle name="Standard 3 2 2 5 2 10" xfId="17244"/>
    <cellStyle name="Standard 3 2 2 5 2 11" xfId="33826"/>
    <cellStyle name="Standard 3 2 2 5 2 12" xfId="42376"/>
    <cellStyle name="Standard 3 2 2 5 2 2" xfId="246"/>
    <cellStyle name="Standard 3 2 2 5 2 2 10" xfId="33954"/>
    <cellStyle name="Standard 3 2 2 5 2 2 11" xfId="42504"/>
    <cellStyle name="Standard 3 2 2 5 2 2 2" xfId="510"/>
    <cellStyle name="Standard 3 2 2 5 2 2 2 2" xfId="1028"/>
    <cellStyle name="Standard 3 2 2 5 2 2 2 2 2" xfId="2064"/>
    <cellStyle name="Standard 3 2 2 5 2 2 2 2 2 2" xfId="4137"/>
    <cellStyle name="Standard 3 2 2 5 2 2 2 2 2 2 2" xfId="5117"/>
    <cellStyle name="Standard 3 2 2 5 2 2 2 2 2 2 2 2" xfId="13685"/>
    <cellStyle name="Standard 3 2 2 5 2 2 2 2 2 2 2 2 2" xfId="30526"/>
    <cellStyle name="Standard 3 2 2 5 2 2 2 2 2 2 2 3" xfId="22235"/>
    <cellStyle name="Standard 3 2 2 5 2 2 2 2 2 2 2 4" xfId="38817"/>
    <cellStyle name="Standard 3 2 2 5 2 2 2 2 2 2 2 5" xfId="47367"/>
    <cellStyle name="Standard 3 2 2 5 2 2 2 2 2 2 3" xfId="12707"/>
    <cellStyle name="Standard 3 2 2 5 2 2 2 2 2 2 3 2" xfId="29548"/>
    <cellStyle name="Standard 3 2 2 5 2 2 2 2 2 2 4" xfId="21257"/>
    <cellStyle name="Standard 3 2 2 5 2 2 2 2 2 2 5" xfId="37839"/>
    <cellStyle name="Standard 3 2 2 5 2 2 2 2 2 2 6" xfId="46389"/>
    <cellStyle name="Standard 3 2 2 5 2 2 2 2 2 3" xfId="5116"/>
    <cellStyle name="Standard 3 2 2 5 2 2 2 2 2 3 2" xfId="13684"/>
    <cellStyle name="Standard 3 2 2 5 2 2 2 2 2 3 2 2" xfId="30525"/>
    <cellStyle name="Standard 3 2 2 5 2 2 2 2 2 3 3" xfId="22234"/>
    <cellStyle name="Standard 3 2 2 5 2 2 2 2 2 3 4" xfId="38816"/>
    <cellStyle name="Standard 3 2 2 5 2 2 2 2 2 3 5" xfId="47366"/>
    <cellStyle name="Standard 3 2 2 5 2 2 2 2 2 4" xfId="10635"/>
    <cellStyle name="Standard 3 2 2 5 2 2 2 2 2 4 2" xfId="27476"/>
    <cellStyle name="Standard 3 2 2 5 2 2 2 2 2 5" xfId="19185"/>
    <cellStyle name="Standard 3 2 2 5 2 2 2 2 2 6" xfId="35767"/>
    <cellStyle name="Standard 3 2 2 5 2 2 2 2 2 7" xfId="44317"/>
    <cellStyle name="Standard 3 2 2 5 2 2 2 2 3" xfId="3101"/>
    <cellStyle name="Standard 3 2 2 5 2 2 2 2 3 2" xfId="5118"/>
    <cellStyle name="Standard 3 2 2 5 2 2 2 2 3 2 2" xfId="13686"/>
    <cellStyle name="Standard 3 2 2 5 2 2 2 2 3 2 2 2" xfId="30527"/>
    <cellStyle name="Standard 3 2 2 5 2 2 2 2 3 2 3" xfId="22236"/>
    <cellStyle name="Standard 3 2 2 5 2 2 2 2 3 2 4" xfId="38818"/>
    <cellStyle name="Standard 3 2 2 5 2 2 2 2 3 2 5" xfId="47368"/>
    <cellStyle name="Standard 3 2 2 5 2 2 2 2 3 3" xfId="11671"/>
    <cellStyle name="Standard 3 2 2 5 2 2 2 2 3 3 2" xfId="28512"/>
    <cellStyle name="Standard 3 2 2 5 2 2 2 2 3 4" xfId="20221"/>
    <cellStyle name="Standard 3 2 2 5 2 2 2 2 3 5" xfId="36803"/>
    <cellStyle name="Standard 3 2 2 5 2 2 2 2 3 6" xfId="45353"/>
    <cellStyle name="Standard 3 2 2 5 2 2 2 2 4" xfId="5115"/>
    <cellStyle name="Standard 3 2 2 5 2 2 2 2 4 2" xfId="13683"/>
    <cellStyle name="Standard 3 2 2 5 2 2 2 2 4 2 2" xfId="30524"/>
    <cellStyle name="Standard 3 2 2 5 2 2 2 2 4 3" xfId="22233"/>
    <cellStyle name="Standard 3 2 2 5 2 2 2 2 4 4" xfId="38815"/>
    <cellStyle name="Standard 3 2 2 5 2 2 2 2 4 5" xfId="47365"/>
    <cellStyle name="Standard 3 2 2 5 2 2 2 2 5" xfId="9599"/>
    <cellStyle name="Standard 3 2 2 5 2 2 2 2 5 2" xfId="26440"/>
    <cellStyle name="Standard 3 2 2 5 2 2 2 2 6" xfId="18149"/>
    <cellStyle name="Standard 3 2 2 5 2 2 2 2 7" xfId="34731"/>
    <cellStyle name="Standard 3 2 2 5 2 2 2 2 8" xfId="43281"/>
    <cellStyle name="Standard 3 2 2 5 2 2 2 3" xfId="1546"/>
    <cellStyle name="Standard 3 2 2 5 2 2 2 3 2" xfId="3619"/>
    <cellStyle name="Standard 3 2 2 5 2 2 2 3 2 2" xfId="5120"/>
    <cellStyle name="Standard 3 2 2 5 2 2 2 3 2 2 2" xfId="13688"/>
    <cellStyle name="Standard 3 2 2 5 2 2 2 3 2 2 2 2" xfId="30529"/>
    <cellStyle name="Standard 3 2 2 5 2 2 2 3 2 2 3" xfId="22238"/>
    <cellStyle name="Standard 3 2 2 5 2 2 2 3 2 2 4" xfId="38820"/>
    <cellStyle name="Standard 3 2 2 5 2 2 2 3 2 2 5" xfId="47370"/>
    <cellStyle name="Standard 3 2 2 5 2 2 2 3 2 3" xfId="12189"/>
    <cellStyle name="Standard 3 2 2 5 2 2 2 3 2 3 2" xfId="29030"/>
    <cellStyle name="Standard 3 2 2 5 2 2 2 3 2 4" xfId="20739"/>
    <cellStyle name="Standard 3 2 2 5 2 2 2 3 2 5" xfId="37321"/>
    <cellStyle name="Standard 3 2 2 5 2 2 2 3 2 6" xfId="45871"/>
    <cellStyle name="Standard 3 2 2 5 2 2 2 3 3" xfId="5119"/>
    <cellStyle name="Standard 3 2 2 5 2 2 2 3 3 2" xfId="13687"/>
    <cellStyle name="Standard 3 2 2 5 2 2 2 3 3 2 2" xfId="30528"/>
    <cellStyle name="Standard 3 2 2 5 2 2 2 3 3 3" xfId="22237"/>
    <cellStyle name="Standard 3 2 2 5 2 2 2 3 3 4" xfId="38819"/>
    <cellStyle name="Standard 3 2 2 5 2 2 2 3 3 5" xfId="47369"/>
    <cellStyle name="Standard 3 2 2 5 2 2 2 3 4" xfId="10117"/>
    <cellStyle name="Standard 3 2 2 5 2 2 2 3 4 2" xfId="26958"/>
    <cellStyle name="Standard 3 2 2 5 2 2 2 3 5" xfId="18667"/>
    <cellStyle name="Standard 3 2 2 5 2 2 2 3 6" xfId="35249"/>
    <cellStyle name="Standard 3 2 2 5 2 2 2 3 7" xfId="43799"/>
    <cellStyle name="Standard 3 2 2 5 2 2 2 4" xfId="2583"/>
    <cellStyle name="Standard 3 2 2 5 2 2 2 4 2" xfId="5121"/>
    <cellStyle name="Standard 3 2 2 5 2 2 2 4 2 2" xfId="13689"/>
    <cellStyle name="Standard 3 2 2 5 2 2 2 4 2 2 2" xfId="30530"/>
    <cellStyle name="Standard 3 2 2 5 2 2 2 4 2 3" xfId="22239"/>
    <cellStyle name="Standard 3 2 2 5 2 2 2 4 2 4" xfId="38821"/>
    <cellStyle name="Standard 3 2 2 5 2 2 2 4 2 5" xfId="47371"/>
    <cellStyle name="Standard 3 2 2 5 2 2 2 4 3" xfId="11153"/>
    <cellStyle name="Standard 3 2 2 5 2 2 2 4 3 2" xfId="27994"/>
    <cellStyle name="Standard 3 2 2 5 2 2 2 4 4" xfId="19703"/>
    <cellStyle name="Standard 3 2 2 5 2 2 2 4 5" xfId="36285"/>
    <cellStyle name="Standard 3 2 2 5 2 2 2 4 6" xfId="44835"/>
    <cellStyle name="Standard 3 2 2 5 2 2 2 5" xfId="5114"/>
    <cellStyle name="Standard 3 2 2 5 2 2 2 5 2" xfId="13682"/>
    <cellStyle name="Standard 3 2 2 5 2 2 2 5 2 2" xfId="30523"/>
    <cellStyle name="Standard 3 2 2 5 2 2 2 5 3" xfId="22232"/>
    <cellStyle name="Standard 3 2 2 5 2 2 2 5 4" xfId="38814"/>
    <cellStyle name="Standard 3 2 2 5 2 2 2 5 5" xfId="47364"/>
    <cellStyle name="Standard 3 2 2 5 2 2 2 6" xfId="9081"/>
    <cellStyle name="Standard 3 2 2 5 2 2 2 6 2" xfId="25923"/>
    <cellStyle name="Standard 3 2 2 5 2 2 2 7" xfId="17631"/>
    <cellStyle name="Standard 3 2 2 5 2 2 2 8" xfId="34213"/>
    <cellStyle name="Standard 3 2 2 5 2 2 2 9" xfId="42763"/>
    <cellStyle name="Standard 3 2 2 5 2 2 3" xfId="769"/>
    <cellStyle name="Standard 3 2 2 5 2 2 3 2" xfId="1805"/>
    <cellStyle name="Standard 3 2 2 5 2 2 3 2 2" xfId="3878"/>
    <cellStyle name="Standard 3 2 2 5 2 2 3 2 2 2" xfId="5124"/>
    <cellStyle name="Standard 3 2 2 5 2 2 3 2 2 2 2" xfId="13692"/>
    <cellStyle name="Standard 3 2 2 5 2 2 3 2 2 2 2 2" xfId="30533"/>
    <cellStyle name="Standard 3 2 2 5 2 2 3 2 2 2 3" xfId="22242"/>
    <cellStyle name="Standard 3 2 2 5 2 2 3 2 2 2 4" xfId="38824"/>
    <cellStyle name="Standard 3 2 2 5 2 2 3 2 2 2 5" xfId="47374"/>
    <cellStyle name="Standard 3 2 2 5 2 2 3 2 2 3" xfId="12448"/>
    <cellStyle name="Standard 3 2 2 5 2 2 3 2 2 3 2" xfId="29289"/>
    <cellStyle name="Standard 3 2 2 5 2 2 3 2 2 4" xfId="20998"/>
    <cellStyle name="Standard 3 2 2 5 2 2 3 2 2 5" xfId="37580"/>
    <cellStyle name="Standard 3 2 2 5 2 2 3 2 2 6" xfId="46130"/>
    <cellStyle name="Standard 3 2 2 5 2 2 3 2 3" xfId="5123"/>
    <cellStyle name="Standard 3 2 2 5 2 2 3 2 3 2" xfId="13691"/>
    <cellStyle name="Standard 3 2 2 5 2 2 3 2 3 2 2" xfId="30532"/>
    <cellStyle name="Standard 3 2 2 5 2 2 3 2 3 3" xfId="22241"/>
    <cellStyle name="Standard 3 2 2 5 2 2 3 2 3 4" xfId="38823"/>
    <cellStyle name="Standard 3 2 2 5 2 2 3 2 3 5" xfId="47373"/>
    <cellStyle name="Standard 3 2 2 5 2 2 3 2 4" xfId="10376"/>
    <cellStyle name="Standard 3 2 2 5 2 2 3 2 4 2" xfId="27217"/>
    <cellStyle name="Standard 3 2 2 5 2 2 3 2 5" xfId="18926"/>
    <cellStyle name="Standard 3 2 2 5 2 2 3 2 6" xfId="35508"/>
    <cellStyle name="Standard 3 2 2 5 2 2 3 2 7" xfId="44058"/>
    <cellStyle name="Standard 3 2 2 5 2 2 3 3" xfId="2842"/>
    <cellStyle name="Standard 3 2 2 5 2 2 3 3 2" xfId="5125"/>
    <cellStyle name="Standard 3 2 2 5 2 2 3 3 2 2" xfId="13693"/>
    <cellStyle name="Standard 3 2 2 5 2 2 3 3 2 2 2" xfId="30534"/>
    <cellStyle name="Standard 3 2 2 5 2 2 3 3 2 3" xfId="22243"/>
    <cellStyle name="Standard 3 2 2 5 2 2 3 3 2 4" xfId="38825"/>
    <cellStyle name="Standard 3 2 2 5 2 2 3 3 2 5" xfId="47375"/>
    <cellStyle name="Standard 3 2 2 5 2 2 3 3 3" xfId="11412"/>
    <cellStyle name="Standard 3 2 2 5 2 2 3 3 3 2" xfId="28253"/>
    <cellStyle name="Standard 3 2 2 5 2 2 3 3 4" xfId="19962"/>
    <cellStyle name="Standard 3 2 2 5 2 2 3 3 5" xfId="36544"/>
    <cellStyle name="Standard 3 2 2 5 2 2 3 3 6" xfId="45094"/>
    <cellStyle name="Standard 3 2 2 5 2 2 3 4" xfId="5122"/>
    <cellStyle name="Standard 3 2 2 5 2 2 3 4 2" xfId="13690"/>
    <cellStyle name="Standard 3 2 2 5 2 2 3 4 2 2" xfId="30531"/>
    <cellStyle name="Standard 3 2 2 5 2 2 3 4 3" xfId="22240"/>
    <cellStyle name="Standard 3 2 2 5 2 2 3 4 4" xfId="38822"/>
    <cellStyle name="Standard 3 2 2 5 2 2 3 4 5" xfId="47372"/>
    <cellStyle name="Standard 3 2 2 5 2 2 3 5" xfId="9340"/>
    <cellStyle name="Standard 3 2 2 5 2 2 3 5 2" xfId="26181"/>
    <cellStyle name="Standard 3 2 2 5 2 2 3 6" xfId="17890"/>
    <cellStyle name="Standard 3 2 2 5 2 2 3 7" xfId="34472"/>
    <cellStyle name="Standard 3 2 2 5 2 2 3 8" xfId="43022"/>
    <cellStyle name="Standard 3 2 2 5 2 2 4" xfId="1287"/>
    <cellStyle name="Standard 3 2 2 5 2 2 4 2" xfId="3360"/>
    <cellStyle name="Standard 3 2 2 5 2 2 4 2 2" xfId="5127"/>
    <cellStyle name="Standard 3 2 2 5 2 2 4 2 2 2" xfId="13695"/>
    <cellStyle name="Standard 3 2 2 5 2 2 4 2 2 2 2" xfId="30536"/>
    <cellStyle name="Standard 3 2 2 5 2 2 4 2 2 3" xfId="22245"/>
    <cellStyle name="Standard 3 2 2 5 2 2 4 2 2 4" xfId="38827"/>
    <cellStyle name="Standard 3 2 2 5 2 2 4 2 2 5" xfId="47377"/>
    <cellStyle name="Standard 3 2 2 5 2 2 4 2 3" xfId="11930"/>
    <cellStyle name="Standard 3 2 2 5 2 2 4 2 3 2" xfId="28771"/>
    <cellStyle name="Standard 3 2 2 5 2 2 4 2 4" xfId="20480"/>
    <cellStyle name="Standard 3 2 2 5 2 2 4 2 5" xfId="37062"/>
    <cellStyle name="Standard 3 2 2 5 2 2 4 2 6" xfId="45612"/>
    <cellStyle name="Standard 3 2 2 5 2 2 4 3" xfId="5126"/>
    <cellStyle name="Standard 3 2 2 5 2 2 4 3 2" xfId="13694"/>
    <cellStyle name="Standard 3 2 2 5 2 2 4 3 2 2" xfId="30535"/>
    <cellStyle name="Standard 3 2 2 5 2 2 4 3 3" xfId="22244"/>
    <cellStyle name="Standard 3 2 2 5 2 2 4 3 4" xfId="38826"/>
    <cellStyle name="Standard 3 2 2 5 2 2 4 3 5" xfId="47376"/>
    <cellStyle name="Standard 3 2 2 5 2 2 4 4" xfId="9858"/>
    <cellStyle name="Standard 3 2 2 5 2 2 4 4 2" xfId="26699"/>
    <cellStyle name="Standard 3 2 2 5 2 2 4 5" xfId="18408"/>
    <cellStyle name="Standard 3 2 2 5 2 2 4 6" xfId="34990"/>
    <cellStyle name="Standard 3 2 2 5 2 2 4 7" xfId="43540"/>
    <cellStyle name="Standard 3 2 2 5 2 2 5" xfId="2324"/>
    <cellStyle name="Standard 3 2 2 5 2 2 5 2" xfId="5128"/>
    <cellStyle name="Standard 3 2 2 5 2 2 5 2 2" xfId="13696"/>
    <cellStyle name="Standard 3 2 2 5 2 2 5 2 2 2" xfId="30537"/>
    <cellStyle name="Standard 3 2 2 5 2 2 5 2 3" xfId="22246"/>
    <cellStyle name="Standard 3 2 2 5 2 2 5 2 4" xfId="38828"/>
    <cellStyle name="Standard 3 2 2 5 2 2 5 2 5" xfId="47378"/>
    <cellStyle name="Standard 3 2 2 5 2 2 5 3" xfId="10894"/>
    <cellStyle name="Standard 3 2 2 5 2 2 5 3 2" xfId="27735"/>
    <cellStyle name="Standard 3 2 2 5 2 2 5 4" xfId="19444"/>
    <cellStyle name="Standard 3 2 2 5 2 2 5 5" xfId="36026"/>
    <cellStyle name="Standard 3 2 2 5 2 2 5 6" xfId="44576"/>
    <cellStyle name="Standard 3 2 2 5 2 2 6" xfId="5113"/>
    <cellStyle name="Standard 3 2 2 5 2 2 6 2" xfId="13681"/>
    <cellStyle name="Standard 3 2 2 5 2 2 6 2 2" xfId="30522"/>
    <cellStyle name="Standard 3 2 2 5 2 2 6 3" xfId="22231"/>
    <cellStyle name="Standard 3 2 2 5 2 2 6 4" xfId="38813"/>
    <cellStyle name="Standard 3 2 2 5 2 2 6 5" xfId="47363"/>
    <cellStyle name="Standard 3 2 2 5 2 2 7" xfId="8562"/>
    <cellStyle name="Standard 3 2 2 5 2 2 7 2" xfId="17113"/>
    <cellStyle name="Standard 3 2 2 5 2 2 7 3" xfId="25663"/>
    <cellStyle name="Standard 3 2 2 5 2 2 7 4" xfId="42245"/>
    <cellStyle name="Standard 3 2 2 5 2 2 7 5" xfId="50795"/>
    <cellStyle name="Standard 3 2 2 5 2 2 8" xfId="8822"/>
    <cellStyle name="Standard 3 2 2 5 2 2 9" xfId="17372"/>
    <cellStyle name="Standard 3 2 2 5 2 3" xfId="382"/>
    <cellStyle name="Standard 3 2 2 5 2 3 2" xfId="900"/>
    <cellStyle name="Standard 3 2 2 5 2 3 2 2" xfId="1936"/>
    <cellStyle name="Standard 3 2 2 5 2 3 2 2 2" xfId="4009"/>
    <cellStyle name="Standard 3 2 2 5 2 3 2 2 2 2" xfId="5132"/>
    <cellStyle name="Standard 3 2 2 5 2 3 2 2 2 2 2" xfId="13700"/>
    <cellStyle name="Standard 3 2 2 5 2 3 2 2 2 2 2 2" xfId="30541"/>
    <cellStyle name="Standard 3 2 2 5 2 3 2 2 2 2 3" xfId="22250"/>
    <cellStyle name="Standard 3 2 2 5 2 3 2 2 2 2 4" xfId="38832"/>
    <cellStyle name="Standard 3 2 2 5 2 3 2 2 2 2 5" xfId="47382"/>
    <cellStyle name="Standard 3 2 2 5 2 3 2 2 2 3" xfId="12579"/>
    <cellStyle name="Standard 3 2 2 5 2 3 2 2 2 3 2" xfId="29420"/>
    <cellStyle name="Standard 3 2 2 5 2 3 2 2 2 4" xfId="21129"/>
    <cellStyle name="Standard 3 2 2 5 2 3 2 2 2 5" xfId="37711"/>
    <cellStyle name="Standard 3 2 2 5 2 3 2 2 2 6" xfId="46261"/>
    <cellStyle name="Standard 3 2 2 5 2 3 2 2 3" xfId="5131"/>
    <cellStyle name="Standard 3 2 2 5 2 3 2 2 3 2" xfId="13699"/>
    <cellStyle name="Standard 3 2 2 5 2 3 2 2 3 2 2" xfId="30540"/>
    <cellStyle name="Standard 3 2 2 5 2 3 2 2 3 3" xfId="22249"/>
    <cellStyle name="Standard 3 2 2 5 2 3 2 2 3 4" xfId="38831"/>
    <cellStyle name="Standard 3 2 2 5 2 3 2 2 3 5" xfId="47381"/>
    <cellStyle name="Standard 3 2 2 5 2 3 2 2 4" xfId="10507"/>
    <cellStyle name="Standard 3 2 2 5 2 3 2 2 4 2" xfId="27348"/>
    <cellStyle name="Standard 3 2 2 5 2 3 2 2 5" xfId="19057"/>
    <cellStyle name="Standard 3 2 2 5 2 3 2 2 6" xfId="35639"/>
    <cellStyle name="Standard 3 2 2 5 2 3 2 2 7" xfId="44189"/>
    <cellStyle name="Standard 3 2 2 5 2 3 2 3" xfId="2973"/>
    <cellStyle name="Standard 3 2 2 5 2 3 2 3 2" xfId="5133"/>
    <cellStyle name="Standard 3 2 2 5 2 3 2 3 2 2" xfId="13701"/>
    <cellStyle name="Standard 3 2 2 5 2 3 2 3 2 2 2" xfId="30542"/>
    <cellStyle name="Standard 3 2 2 5 2 3 2 3 2 3" xfId="22251"/>
    <cellStyle name="Standard 3 2 2 5 2 3 2 3 2 4" xfId="38833"/>
    <cellStyle name="Standard 3 2 2 5 2 3 2 3 2 5" xfId="47383"/>
    <cellStyle name="Standard 3 2 2 5 2 3 2 3 3" xfId="11543"/>
    <cellStyle name="Standard 3 2 2 5 2 3 2 3 3 2" xfId="28384"/>
    <cellStyle name="Standard 3 2 2 5 2 3 2 3 4" xfId="20093"/>
    <cellStyle name="Standard 3 2 2 5 2 3 2 3 5" xfId="36675"/>
    <cellStyle name="Standard 3 2 2 5 2 3 2 3 6" xfId="45225"/>
    <cellStyle name="Standard 3 2 2 5 2 3 2 4" xfId="5130"/>
    <cellStyle name="Standard 3 2 2 5 2 3 2 4 2" xfId="13698"/>
    <cellStyle name="Standard 3 2 2 5 2 3 2 4 2 2" xfId="30539"/>
    <cellStyle name="Standard 3 2 2 5 2 3 2 4 3" xfId="22248"/>
    <cellStyle name="Standard 3 2 2 5 2 3 2 4 4" xfId="38830"/>
    <cellStyle name="Standard 3 2 2 5 2 3 2 4 5" xfId="47380"/>
    <cellStyle name="Standard 3 2 2 5 2 3 2 5" xfId="9471"/>
    <cellStyle name="Standard 3 2 2 5 2 3 2 5 2" xfId="26312"/>
    <cellStyle name="Standard 3 2 2 5 2 3 2 6" xfId="18021"/>
    <cellStyle name="Standard 3 2 2 5 2 3 2 7" xfId="34603"/>
    <cellStyle name="Standard 3 2 2 5 2 3 2 8" xfId="43153"/>
    <cellStyle name="Standard 3 2 2 5 2 3 3" xfId="1418"/>
    <cellStyle name="Standard 3 2 2 5 2 3 3 2" xfId="3491"/>
    <cellStyle name="Standard 3 2 2 5 2 3 3 2 2" xfId="5135"/>
    <cellStyle name="Standard 3 2 2 5 2 3 3 2 2 2" xfId="13703"/>
    <cellStyle name="Standard 3 2 2 5 2 3 3 2 2 2 2" xfId="30544"/>
    <cellStyle name="Standard 3 2 2 5 2 3 3 2 2 3" xfId="22253"/>
    <cellStyle name="Standard 3 2 2 5 2 3 3 2 2 4" xfId="38835"/>
    <cellStyle name="Standard 3 2 2 5 2 3 3 2 2 5" xfId="47385"/>
    <cellStyle name="Standard 3 2 2 5 2 3 3 2 3" xfId="12061"/>
    <cellStyle name="Standard 3 2 2 5 2 3 3 2 3 2" xfId="28902"/>
    <cellStyle name="Standard 3 2 2 5 2 3 3 2 4" xfId="20611"/>
    <cellStyle name="Standard 3 2 2 5 2 3 3 2 5" xfId="37193"/>
    <cellStyle name="Standard 3 2 2 5 2 3 3 2 6" xfId="45743"/>
    <cellStyle name="Standard 3 2 2 5 2 3 3 3" xfId="5134"/>
    <cellStyle name="Standard 3 2 2 5 2 3 3 3 2" xfId="13702"/>
    <cellStyle name="Standard 3 2 2 5 2 3 3 3 2 2" xfId="30543"/>
    <cellStyle name="Standard 3 2 2 5 2 3 3 3 3" xfId="22252"/>
    <cellStyle name="Standard 3 2 2 5 2 3 3 3 4" xfId="38834"/>
    <cellStyle name="Standard 3 2 2 5 2 3 3 3 5" xfId="47384"/>
    <cellStyle name="Standard 3 2 2 5 2 3 3 4" xfId="9989"/>
    <cellStyle name="Standard 3 2 2 5 2 3 3 4 2" xfId="26830"/>
    <cellStyle name="Standard 3 2 2 5 2 3 3 5" xfId="18539"/>
    <cellStyle name="Standard 3 2 2 5 2 3 3 6" xfId="35121"/>
    <cellStyle name="Standard 3 2 2 5 2 3 3 7" xfId="43671"/>
    <cellStyle name="Standard 3 2 2 5 2 3 4" xfId="2455"/>
    <cellStyle name="Standard 3 2 2 5 2 3 4 2" xfId="5136"/>
    <cellStyle name="Standard 3 2 2 5 2 3 4 2 2" xfId="13704"/>
    <cellStyle name="Standard 3 2 2 5 2 3 4 2 2 2" xfId="30545"/>
    <cellStyle name="Standard 3 2 2 5 2 3 4 2 3" xfId="22254"/>
    <cellStyle name="Standard 3 2 2 5 2 3 4 2 4" xfId="38836"/>
    <cellStyle name="Standard 3 2 2 5 2 3 4 2 5" xfId="47386"/>
    <cellStyle name="Standard 3 2 2 5 2 3 4 3" xfId="11025"/>
    <cellStyle name="Standard 3 2 2 5 2 3 4 3 2" xfId="27866"/>
    <cellStyle name="Standard 3 2 2 5 2 3 4 4" xfId="19575"/>
    <cellStyle name="Standard 3 2 2 5 2 3 4 5" xfId="36157"/>
    <cellStyle name="Standard 3 2 2 5 2 3 4 6" xfId="44707"/>
    <cellStyle name="Standard 3 2 2 5 2 3 5" xfId="5129"/>
    <cellStyle name="Standard 3 2 2 5 2 3 5 2" xfId="13697"/>
    <cellStyle name="Standard 3 2 2 5 2 3 5 2 2" xfId="30538"/>
    <cellStyle name="Standard 3 2 2 5 2 3 5 3" xfId="22247"/>
    <cellStyle name="Standard 3 2 2 5 2 3 5 4" xfId="38829"/>
    <cellStyle name="Standard 3 2 2 5 2 3 5 5" xfId="47379"/>
    <cellStyle name="Standard 3 2 2 5 2 3 6" xfId="8953"/>
    <cellStyle name="Standard 3 2 2 5 2 3 6 2" xfId="25795"/>
    <cellStyle name="Standard 3 2 2 5 2 3 7" xfId="17503"/>
    <cellStyle name="Standard 3 2 2 5 2 3 8" xfId="34085"/>
    <cellStyle name="Standard 3 2 2 5 2 3 9" xfId="42635"/>
    <cellStyle name="Standard 3 2 2 5 2 4" xfId="641"/>
    <cellStyle name="Standard 3 2 2 5 2 4 2" xfId="1677"/>
    <cellStyle name="Standard 3 2 2 5 2 4 2 2" xfId="3750"/>
    <cellStyle name="Standard 3 2 2 5 2 4 2 2 2" xfId="5139"/>
    <cellStyle name="Standard 3 2 2 5 2 4 2 2 2 2" xfId="13707"/>
    <cellStyle name="Standard 3 2 2 5 2 4 2 2 2 2 2" xfId="30548"/>
    <cellStyle name="Standard 3 2 2 5 2 4 2 2 2 3" xfId="22257"/>
    <cellStyle name="Standard 3 2 2 5 2 4 2 2 2 4" xfId="38839"/>
    <cellStyle name="Standard 3 2 2 5 2 4 2 2 2 5" xfId="47389"/>
    <cellStyle name="Standard 3 2 2 5 2 4 2 2 3" xfId="12320"/>
    <cellStyle name="Standard 3 2 2 5 2 4 2 2 3 2" xfId="29161"/>
    <cellStyle name="Standard 3 2 2 5 2 4 2 2 4" xfId="20870"/>
    <cellStyle name="Standard 3 2 2 5 2 4 2 2 5" xfId="37452"/>
    <cellStyle name="Standard 3 2 2 5 2 4 2 2 6" xfId="46002"/>
    <cellStyle name="Standard 3 2 2 5 2 4 2 3" xfId="5138"/>
    <cellStyle name="Standard 3 2 2 5 2 4 2 3 2" xfId="13706"/>
    <cellStyle name="Standard 3 2 2 5 2 4 2 3 2 2" xfId="30547"/>
    <cellStyle name="Standard 3 2 2 5 2 4 2 3 3" xfId="22256"/>
    <cellStyle name="Standard 3 2 2 5 2 4 2 3 4" xfId="38838"/>
    <cellStyle name="Standard 3 2 2 5 2 4 2 3 5" xfId="47388"/>
    <cellStyle name="Standard 3 2 2 5 2 4 2 4" xfId="10248"/>
    <cellStyle name="Standard 3 2 2 5 2 4 2 4 2" xfId="27089"/>
    <cellStyle name="Standard 3 2 2 5 2 4 2 5" xfId="18798"/>
    <cellStyle name="Standard 3 2 2 5 2 4 2 6" xfId="35380"/>
    <cellStyle name="Standard 3 2 2 5 2 4 2 7" xfId="43930"/>
    <cellStyle name="Standard 3 2 2 5 2 4 3" xfId="2714"/>
    <cellStyle name="Standard 3 2 2 5 2 4 3 2" xfId="5140"/>
    <cellStyle name="Standard 3 2 2 5 2 4 3 2 2" xfId="13708"/>
    <cellStyle name="Standard 3 2 2 5 2 4 3 2 2 2" xfId="30549"/>
    <cellStyle name="Standard 3 2 2 5 2 4 3 2 3" xfId="22258"/>
    <cellStyle name="Standard 3 2 2 5 2 4 3 2 4" xfId="38840"/>
    <cellStyle name="Standard 3 2 2 5 2 4 3 2 5" xfId="47390"/>
    <cellStyle name="Standard 3 2 2 5 2 4 3 3" xfId="11284"/>
    <cellStyle name="Standard 3 2 2 5 2 4 3 3 2" xfId="28125"/>
    <cellStyle name="Standard 3 2 2 5 2 4 3 4" xfId="19834"/>
    <cellStyle name="Standard 3 2 2 5 2 4 3 5" xfId="36416"/>
    <cellStyle name="Standard 3 2 2 5 2 4 3 6" xfId="44966"/>
    <cellStyle name="Standard 3 2 2 5 2 4 4" xfId="5137"/>
    <cellStyle name="Standard 3 2 2 5 2 4 4 2" xfId="13705"/>
    <cellStyle name="Standard 3 2 2 5 2 4 4 2 2" xfId="30546"/>
    <cellStyle name="Standard 3 2 2 5 2 4 4 3" xfId="22255"/>
    <cellStyle name="Standard 3 2 2 5 2 4 4 4" xfId="38837"/>
    <cellStyle name="Standard 3 2 2 5 2 4 4 5" xfId="47387"/>
    <cellStyle name="Standard 3 2 2 5 2 4 5" xfId="9212"/>
    <cellStyle name="Standard 3 2 2 5 2 4 5 2" xfId="26053"/>
    <cellStyle name="Standard 3 2 2 5 2 4 6" xfId="17762"/>
    <cellStyle name="Standard 3 2 2 5 2 4 7" xfId="34344"/>
    <cellStyle name="Standard 3 2 2 5 2 4 8" xfId="42894"/>
    <cellStyle name="Standard 3 2 2 5 2 5" xfId="1159"/>
    <cellStyle name="Standard 3 2 2 5 2 5 2" xfId="3232"/>
    <cellStyle name="Standard 3 2 2 5 2 5 2 2" xfId="5142"/>
    <cellStyle name="Standard 3 2 2 5 2 5 2 2 2" xfId="13710"/>
    <cellStyle name="Standard 3 2 2 5 2 5 2 2 2 2" xfId="30551"/>
    <cellStyle name="Standard 3 2 2 5 2 5 2 2 3" xfId="22260"/>
    <cellStyle name="Standard 3 2 2 5 2 5 2 2 4" xfId="38842"/>
    <cellStyle name="Standard 3 2 2 5 2 5 2 2 5" xfId="47392"/>
    <cellStyle name="Standard 3 2 2 5 2 5 2 3" xfId="11802"/>
    <cellStyle name="Standard 3 2 2 5 2 5 2 3 2" xfId="28643"/>
    <cellStyle name="Standard 3 2 2 5 2 5 2 4" xfId="20352"/>
    <cellStyle name="Standard 3 2 2 5 2 5 2 5" xfId="36934"/>
    <cellStyle name="Standard 3 2 2 5 2 5 2 6" xfId="45484"/>
    <cellStyle name="Standard 3 2 2 5 2 5 3" xfId="5141"/>
    <cellStyle name="Standard 3 2 2 5 2 5 3 2" xfId="13709"/>
    <cellStyle name="Standard 3 2 2 5 2 5 3 2 2" xfId="30550"/>
    <cellStyle name="Standard 3 2 2 5 2 5 3 3" xfId="22259"/>
    <cellStyle name="Standard 3 2 2 5 2 5 3 4" xfId="38841"/>
    <cellStyle name="Standard 3 2 2 5 2 5 3 5" xfId="47391"/>
    <cellStyle name="Standard 3 2 2 5 2 5 4" xfId="9730"/>
    <cellStyle name="Standard 3 2 2 5 2 5 4 2" xfId="26571"/>
    <cellStyle name="Standard 3 2 2 5 2 5 5" xfId="18280"/>
    <cellStyle name="Standard 3 2 2 5 2 5 6" xfId="34862"/>
    <cellStyle name="Standard 3 2 2 5 2 5 7" xfId="43412"/>
    <cellStyle name="Standard 3 2 2 5 2 6" xfId="2196"/>
    <cellStyle name="Standard 3 2 2 5 2 6 2" xfId="5143"/>
    <cellStyle name="Standard 3 2 2 5 2 6 2 2" xfId="13711"/>
    <cellStyle name="Standard 3 2 2 5 2 6 2 2 2" xfId="30552"/>
    <cellStyle name="Standard 3 2 2 5 2 6 2 3" xfId="22261"/>
    <cellStyle name="Standard 3 2 2 5 2 6 2 4" xfId="38843"/>
    <cellStyle name="Standard 3 2 2 5 2 6 2 5" xfId="47393"/>
    <cellStyle name="Standard 3 2 2 5 2 6 3" xfId="10766"/>
    <cellStyle name="Standard 3 2 2 5 2 6 3 2" xfId="27607"/>
    <cellStyle name="Standard 3 2 2 5 2 6 4" xfId="19316"/>
    <cellStyle name="Standard 3 2 2 5 2 6 5" xfId="35898"/>
    <cellStyle name="Standard 3 2 2 5 2 6 6" xfId="44448"/>
    <cellStyle name="Standard 3 2 2 5 2 7" xfId="5112"/>
    <cellStyle name="Standard 3 2 2 5 2 7 2" xfId="13680"/>
    <cellStyle name="Standard 3 2 2 5 2 7 2 2" xfId="30521"/>
    <cellStyle name="Standard 3 2 2 5 2 7 3" xfId="22230"/>
    <cellStyle name="Standard 3 2 2 5 2 7 4" xfId="38812"/>
    <cellStyle name="Standard 3 2 2 5 2 7 5" xfId="47362"/>
    <cellStyle name="Standard 3 2 2 5 2 8" xfId="8434"/>
    <cellStyle name="Standard 3 2 2 5 2 8 2" xfId="16985"/>
    <cellStyle name="Standard 3 2 2 5 2 8 3" xfId="25535"/>
    <cellStyle name="Standard 3 2 2 5 2 8 4" xfId="42117"/>
    <cellStyle name="Standard 3 2 2 5 2 8 5" xfId="50667"/>
    <cellStyle name="Standard 3 2 2 5 2 9" xfId="8694"/>
    <cellStyle name="Standard 3 2 2 5 3" xfId="182"/>
    <cellStyle name="Standard 3 2 2 5 3 10" xfId="33890"/>
    <cellStyle name="Standard 3 2 2 5 3 11" xfId="42440"/>
    <cellStyle name="Standard 3 2 2 5 3 2" xfId="446"/>
    <cellStyle name="Standard 3 2 2 5 3 2 2" xfId="964"/>
    <cellStyle name="Standard 3 2 2 5 3 2 2 2" xfId="2000"/>
    <cellStyle name="Standard 3 2 2 5 3 2 2 2 2" xfId="4073"/>
    <cellStyle name="Standard 3 2 2 5 3 2 2 2 2 2" xfId="5148"/>
    <cellStyle name="Standard 3 2 2 5 3 2 2 2 2 2 2" xfId="13716"/>
    <cellStyle name="Standard 3 2 2 5 3 2 2 2 2 2 2 2" xfId="30557"/>
    <cellStyle name="Standard 3 2 2 5 3 2 2 2 2 2 3" xfId="22266"/>
    <cellStyle name="Standard 3 2 2 5 3 2 2 2 2 2 4" xfId="38848"/>
    <cellStyle name="Standard 3 2 2 5 3 2 2 2 2 2 5" xfId="47398"/>
    <cellStyle name="Standard 3 2 2 5 3 2 2 2 2 3" xfId="12643"/>
    <cellStyle name="Standard 3 2 2 5 3 2 2 2 2 3 2" xfId="29484"/>
    <cellStyle name="Standard 3 2 2 5 3 2 2 2 2 4" xfId="21193"/>
    <cellStyle name="Standard 3 2 2 5 3 2 2 2 2 5" xfId="37775"/>
    <cellStyle name="Standard 3 2 2 5 3 2 2 2 2 6" xfId="46325"/>
    <cellStyle name="Standard 3 2 2 5 3 2 2 2 3" xfId="5147"/>
    <cellStyle name="Standard 3 2 2 5 3 2 2 2 3 2" xfId="13715"/>
    <cellStyle name="Standard 3 2 2 5 3 2 2 2 3 2 2" xfId="30556"/>
    <cellStyle name="Standard 3 2 2 5 3 2 2 2 3 3" xfId="22265"/>
    <cellStyle name="Standard 3 2 2 5 3 2 2 2 3 4" xfId="38847"/>
    <cellStyle name="Standard 3 2 2 5 3 2 2 2 3 5" xfId="47397"/>
    <cellStyle name="Standard 3 2 2 5 3 2 2 2 4" xfId="10571"/>
    <cellStyle name="Standard 3 2 2 5 3 2 2 2 4 2" xfId="27412"/>
    <cellStyle name="Standard 3 2 2 5 3 2 2 2 5" xfId="19121"/>
    <cellStyle name="Standard 3 2 2 5 3 2 2 2 6" xfId="35703"/>
    <cellStyle name="Standard 3 2 2 5 3 2 2 2 7" xfId="44253"/>
    <cellStyle name="Standard 3 2 2 5 3 2 2 3" xfId="3037"/>
    <cellStyle name="Standard 3 2 2 5 3 2 2 3 2" xfId="5149"/>
    <cellStyle name="Standard 3 2 2 5 3 2 2 3 2 2" xfId="13717"/>
    <cellStyle name="Standard 3 2 2 5 3 2 2 3 2 2 2" xfId="30558"/>
    <cellStyle name="Standard 3 2 2 5 3 2 2 3 2 3" xfId="22267"/>
    <cellStyle name="Standard 3 2 2 5 3 2 2 3 2 4" xfId="38849"/>
    <cellStyle name="Standard 3 2 2 5 3 2 2 3 2 5" xfId="47399"/>
    <cellStyle name="Standard 3 2 2 5 3 2 2 3 3" xfId="11607"/>
    <cellStyle name="Standard 3 2 2 5 3 2 2 3 3 2" xfId="28448"/>
    <cellStyle name="Standard 3 2 2 5 3 2 2 3 4" xfId="20157"/>
    <cellStyle name="Standard 3 2 2 5 3 2 2 3 5" xfId="36739"/>
    <cellStyle name="Standard 3 2 2 5 3 2 2 3 6" xfId="45289"/>
    <cellStyle name="Standard 3 2 2 5 3 2 2 4" xfId="5146"/>
    <cellStyle name="Standard 3 2 2 5 3 2 2 4 2" xfId="13714"/>
    <cellStyle name="Standard 3 2 2 5 3 2 2 4 2 2" xfId="30555"/>
    <cellStyle name="Standard 3 2 2 5 3 2 2 4 3" xfId="22264"/>
    <cellStyle name="Standard 3 2 2 5 3 2 2 4 4" xfId="38846"/>
    <cellStyle name="Standard 3 2 2 5 3 2 2 4 5" xfId="47396"/>
    <cellStyle name="Standard 3 2 2 5 3 2 2 5" xfId="9535"/>
    <cellStyle name="Standard 3 2 2 5 3 2 2 5 2" xfId="26376"/>
    <cellStyle name="Standard 3 2 2 5 3 2 2 6" xfId="18085"/>
    <cellStyle name="Standard 3 2 2 5 3 2 2 7" xfId="34667"/>
    <cellStyle name="Standard 3 2 2 5 3 2 2 8" xfId="43217"/>
    <cellStyle name="Standard 3 2 2 5 3 2 3" xfId="1482"/>
    <cellStyle name="Standard 3 2 2 5 3 2 3 2" xfId="3555"/>
    <cellStyle name="Standard 3 2 2 5 3 2 3 2 2" xfId="5151"/>
    <cellStyle name="Standard 3 2 2 5 3 2 3 2 2 2" xfId="13719"/>
    <cellStyle name="Standard 3 2 2 5 3 2 3 2 2 2 2" xfId="30560"/>
    <cellStyle name="Standard 3 2 2 5 3 2 3 2 2 3" xfId="22269"/>
    <cellStyle name="Standard 3 2 2 5 3 2 3 2 2 4" xfId="38851"/>
    <cellStyle name="Standard 3 2 2 5 3 2 3 2 2 5" xfId="47401"/>
    <cellStyle name="Standard 3 2 2 5 3 2 3 2 3" xfId="12125"/>
    <cellStyle name="Standard 3 2 2 5 3 2 3 2 3 2" xfId="28966"/>
    <cellStyle name="Standard 3 2 2 5 3 2 3 2 4" xfId="20675"/>
    <cellStyle name="Standard 3 2 2 5 3 2 3 2 5" xfId="37257"/>
    <cellStyle name="Standard 3 2 2 5 3 2 3 2 6" xfId="45807"/>
    <cellStyle name="Standard 3 2 2 5 3 2 3 3" xfId="5150"/>
    <cellStyle name="Standard 3 2 2 5 3 2 3 3 2" xfId="13718"/>
    <cellStyle name="Standard 3 2 2 5 3 2 3 3 2 2" xfId="30559"/>
    <cellStyle name="Standard 3 2 2 5 3 2 3 3 3" xfId="22268"/>
    <cellStyle name="Standard 3 2 2 5 3 2 3 3 4" xfId="38850"/>
    <cellStyle name="Standard 3 2 2 5 3 2 3 3 5" xfId="47400"/>
    <cellStyle name="Standard 3 2 2 5 3 2 3 4" xfId="10053"/>
    <cellStyle name="Standard 3 2 2 5 3 2 3 4 2" xfId="26894"/>
    <cellStyle name="Standard 3 2 2 5 3 2 3 5" xfId="18603"/>
    <cellStyle name="Standard 3 2 2 5 3 2 3 6" xfId="35185"/>
    <cellStyle name="Standard 3 2 2 5 3 2 3 7" xfId="43735"/>
    <cellStyle name="Standard 3 2 2 5 3 2 4" xfId="2519"/>
    <cellStyle name="Standard 3 2 2 5 3 2 4 2" xfId="5152"/>
    <cellStyle name="Standard 3 2 2 5 3 2 4 2 2" xfId="13720"/>
    <cellStyle name="Standard 3 2 2 5 3 2 4 2 2 2" xfId="30561"/>
    <cellStyle name="Standard 3 2 2 5 3 2 4 2 3" xfId="22270"/>
    <cellStyle name="Standard 3 2 2 5 3 2 4 2 4" xfId="38852"/>
    <cellStyle name="Standard 3 2 2 5 3 2 4 2 5" xfId="47402"/>
    <cellStyle name="Standard 3 2 2 5 3 2 4 3" xfId="11089"/>
    <cellStyle name="Standard 3 2 2 5 3 2 4 3 2" xfId="27930"/>
    <cellStyle name="Standard 3 2 2 5 3 2 4 4" xfId="19639"/>
    <cellStyle name="Standard 3 2 2 5 3 2 4 5" xfId="36221"/>
    <cellStyle name="Standard 3 2 2 5 3 2 4 6" xfId="44771"/>
    <cellStyle name="Standard 3 2 2 5 3 2 5" xfId="5145"/>
    <cellStyle name="Standard 3 2 2 5 3 2 5 2" xfId="13713"/>
    <cellStyle name="Standard 3 2 2 5 3 2 5 2 2" xfId="30554"/>
    <cellStyle name="Standard 3 2 2 5 3 2 5 3" xfId="22263"/>
    <cellStyle name="Standard 3 2 2 5 3 2 5 4" xfId="38845"/>
    <cellStyle name="Standard 3 2 2 5 3 2 5 5" xfId="47395"/>
    <cellStyle name="Standard 3 2 2 5 3 2 6" xfId="9017"/>
    <cellStyle name="Standard 3 2 2 5 3 2 6 2" xfId="25859"/>
    <cellStyle name="Standard 3 2 2 5 3 2 7" xfId="17567"/>
    <cellStyle name="Standard 3 2 2 5 3 2 8" xfId="34149"/>
    <cellStyle name="Standard 3 2 2 5 3 2 9" xfId="42699"/>
    <cellStyle name="Standard 3 2 2 5 3 3" xfId="705"/>
    <cellStyle name="Standard 3 2 2 5 3 3 2" xfId="1741"/>
    <cellStyle name="Standard 3 2 2 5 3 3 2 2" xfId="3814"/>
    <cellStyle name="Standard 3 2 2 5 3 3 2 2 2" xfId="5155"/>
    <cellStyle name="Standard 3 2 2 5 3 3 2 2 2 2" xfId="13723"/>
    <cellStyle name="Standard 3 2 2 5 3 3 2 2 2 2 2" xfId="30564"/>
    <cellStyle name="Standard 3 2 2 5 3 3 2 2 2 3" xfId="22273"/>
    <cellStyle name="Standard 3 2 2 5 3 3 2 2 2 4" xfId="38855"/>
    <cellStyle name="Standard 3 2 2 5 3 3 2 2 2 5" xfId="47405"/>
    <cellStyle name="Standard 3 2 2 5 3 3 2 2 3" xfId="12384"/>
    <cellStyle name="Standard 3 2 2 5 3 3 2 2 3 2" xfId="29225"/>
    <cellStyle name="Standard 3 2 2 5 3 3 2 2 4" xfId="20934"/>
    <cellStyle name="Standard 3 2 2 5 3 3 2 2 5" xfId="37516"/>
    <cellStyle name="Standard 3 2 2 5 3 3 2 2 6" xfId="46066"/>
    <cellStyle name="Standard 3 2 2 5 3 3 2 3" xfId="5154"/>
    <cellStyle name="Standard 3 2 2 5 3 3 2 3 2" xfId="13722"/>
    <cellStyle name="Standard 3 2 2 5 3 3 2 3 2 2" xfId="30563"/>
    <cellStyle name="Standard 3 2 2 5 3 3 2 3 3" xfId="22272"/>
    <cellStyle name="Standard 3 2 2 5 3 3 2 3 4" xfId="38854"/>
    <cellStyle name="Standard 3 2 2 5 3 3 2 3 5" xfId="47404"/>
    <cellStyle name="Standard 3 2 2 5 3 3 2 4" xfId="10312"/>
    <cellStyle name="Standard 3 2 2 5 3 3 2 4 2" xfId="27153"/>
    <cellStyle name="Standard 3 2 2 5 3 3 2 5" xfId="18862"/>
    <cellStyle name="Standard 3 2 2 5 3 3 2 6" xfId="35444"/>
    <cellStyle name="Standard 3 2 2 5 3 3 2 7" xfId="43994"/>
    <cellStyle name="Standard 3 2 2 5 3 3 3" xfId="2778"/>
    <cellStyle name="Standard 3 2 2 5 3 3 3 2" xfId="5156"/>
    <cellStyle name="Standard 3 2 2 5 3 3 3 2 2" xfId="13724"/>
    <cellStyle name="Standard 3 2 2 5 3 3 3 2 2 2" xfId="30565"/>
    <cellStyle name="Standard 3 2 2 5 3 3 3 2 3" xfId="22274"/>
    <cellStyle name="Standard 3 2 2 5 3 3 3 2 4" xfId="38856"/>
    <cellStyle name="Standard 3 2 2 5 3 3 3 2 5" xfId="47406"/>
    <cellStyle name="Standard 3 2 2 5 3 3 3 3" xfId="11348"/>
    <cellStyle name="Standard 3 2 2 5 3 3 3 3 2" xfId="28189"/>
    <cellStyle name="Standard 3 2 2 5 3 3 3 4" xfId="19898"/>
    <cellStyle name="Standard 3 2 2 5 3 3 3 5" xfId="36480"/>
    <cellStyle name="Standard 3 2 2 5 3 3 3 6" xfId="45030"/>
    <cellStyle name="Standard 3 2 2 5 3 3 4" xfId="5153"/>
    <cellStyle name="Standard 3 2 2 5 3 3 4 2" xfId="13721"/>
    <cellStyle name="Standard 3 2 2 5 3 3 4 2 2" xfId="30562"/>
    <cellStyle name="Standard 3 2 2 5 3 3 4 3" xfId="22271"/>
    <cellStyle name="Standard 3 2 2 5 3 3 4 4" xfId="38853"/>
    <cellStyle name="Standard 3 2 2 5 3 3 4 5" xfId="47403"/>
    <cellStyle name="Standard 3 2 2 5 3 3 5" xfId="9276"/>
    <cellStyle name="Standard 3 2 2 5 3 3 5 2" xfId="26117"/>
    <cellStyle name="Standard 3 2 2 5 3 3 6" xfId="17826"/>
    <cellStyle name="Standard 3 2 2 5 3 3 7" xfId="34408"/>
    <cellStyle name="Standard 3 2 2 5 3 3 8" xfId="42958"/>
    <cellStyle name="Standard 3 2 2 5 3 4" xfId="1223"/>
    <cellStyle name="Standard 3 2 2 5 3 4 2" xfId="3296"/>
    <cellStyle name="Standard 3 2 2 5 3 4 2 2" xfId="5158"/>
    <cellStyle name="Standard 3 2 2 5 3 4 2 2 2" xfId="13726"/>
    <cellStyle name="Standard 3 2 2 5 3 4 2 2 2 2" xfId="30567"/>
    <cellStyle name="Standard 3 2 2 5 3 4 2 2 3" xfId="22276"/>
    <cellStyle name="Standard 3 2 2 5 3 4 2 2 4" xfId="38858"/>
    <cellStyle name="Standard 3 2 2 5 3 4 2 2 5" xfId="47408"/>
    <cellStyle name="Standard 3 2 2 5 3 4 2 3" xfId="11866"/>
    <cellStyle name="Standard 3 2 2 5 3 4 2 3 2" xfId="28707"/>
    <cellStyle name="Standard 3 2 2 5 3 4 2 4" xfId="20416"/>
    <cellStyle name="Standard 3 2 2 5 3 4 2 5" xfId="36998"/>
    <cellStyle name="Standard 3 2 2 5 3 4 2 6" xfId="45548"/>
    <cellStyle name="Standard 3 2 2 5 3 4 3" xfId="5157"/>
    <cellStyle name="Standard 3 2 2 5 3 4 3 2" xfId="13725"/>
    <cellStyle name="Standard 3 2 2 5 3 4 3 2 2" xfId="30566"/>
    <cellStyle name="Standard 3 2 2 5 3 4 3 3" xfId="22275"/>
    <cellStyle name="Standard 3 2 2 5 3 4 3 4" xfId="38857"/>
    <cellStyle name="Standard 3 2 2 5 3 4 3 5" xfId="47407"/>
    <cellStyle name="Standard 3 2 2 5 3 4 4" xfId="9794"/>
    <cellStyle name="Standard 3 2 2 5 3 4 4 2" xfId="26635"/>
    <cellStyle name="Standard 3 2 2 5 3 4 5" xfId="18344"/>
    <cellStyle name="Standard 3 2 2 5 3 4 6" xfId="34926"/>
    <cellStyle name="Standard 3 2 2 5 3 4 7" xfId="43476"/>
    <cellStyle name="Standard 3 2 2 5 3 5" xfId="2260"/>
    <cellStyle name="Standard 3 2 2 5 3 5 2" xfId="5159"/>
    <cellStyle name="Standard 3 2 2 5 3 5 2 2" xfId="13727"/>
    <cellStyle name="Standard 3 2 2 5 3 5 2 2 2" xfId="30568"/>
    <cellStyle name="Standard 3 2 2 5 3 5 2 3" xfId="22277"/>
    <cellStyle name="Standard 3 2 2 5 3 5 2 4" xfId="38859"/>
    <cellStyle name="Standard 3 2 2 5 3 5 2 5" xfId="47409"/>
    <cellStyle name="Standard 3 2 2 5 3 5 3" xfId="10830"/>
    <cellStyle name="Standard 3 2 2 5 3 5 3 2" xfId="27671"/>
    <cellStyle name="Standard 3 2 2 5 3 5 4" xfId="19380"/>
    <cellStyle name="Standard 3 2 2 5 3 5 5" xfId="35962"/>
    <cellStyle name="Standard 3 2 2 5 3 5 6" xfId="44512"/>
    <cellStyle name="Standard 3 2 2 5 3 6" xfId="5144"/>
    <cellStyle name="Standard 3 2 2 5 3 6 2" xfId="13712"/>
    <cellStyle name="Standard 3 2 2 5 3 6 2 2" xfId="30553"/>
    <cellStyle name="Standard 3 2 2 5 3 6 3" xfId="22262"/>
    <cellStyle name="Standard 3 2 2 5 3 6 4" xfId="38844"/>
    <cellStyle name="Standard 3 2 2 5 3 6 5" xfId="47394"/>
    <cellStyle name="Standard 3 2 2 5 3 7" xfId="8498"/>
    <cellStyle name="Standard 3 2 2 5 3 7 2" xfId="17049"/>
    <cellStyle name="Standard 3 2 2 5 3 7 3" xfId="25599"/>
    <cellStyle name="Standard 3 2 2 5 3 7 4" xfId="42181"/>
    <cellStyle name="Standard 3 2 2 5 3 7 5" xfId="50731"/>
    <cellStyle name="Standard 3 2 2 5 3 8" xfId="8758"/>
    <cellStyle name="Standard 3 2 2 5 3 9" xfId="17308"/>
    <cellStyle name="Standard 3 2 2 5 4" xfId="318"/>
    <cellStyle name="Standard 3 2 2 5 4 2" xfId="836"/>
    <cellStyle name="Standard 3 2 2 5 4 2 2" xfId="1872"/>
    <cellStyle name="Standard 3 2 2 5 4 2 2 2" xfId="3945"/>
    <cellStyle name="Standard 3 2 2 5 4 2 2 2 2" xfId="5163"/>
    <cellStyle name="Standard 3 2 2 5 4 2 2 2 2 2" xfId="13731"/>
    <cellStyle name="Standard 3 2 2 5 4 2 2 2 2 2 2" xfId="30572"/>
    <cellStyle name="Standard 3 2 2 5 4 2 2 2 2 3" xfId="22281"/>
    <cellStyle name="Standard 3 2 2 5 4 2 2 2 2 4" xfId="38863"/>
    <cellStyle name="Standard 3 2 2 5 4 2 2 2 2 5" xfId="47413"/>
    <cellStyle name="Standard 3 2 2 5 4 2 2 2 3" xfId="12515"/>
    <cellStyle name="Standard 3 2 2 5 4 2 2 2 3 2" xfId="29356"/>
    <cellStyle name="Standard 3 2 2 5 4 2 2 2 4" xfId="21065"/>
    <cellStyle name="Standard 3 2 2 5 4 2 2 2 5" xfId="37647"/>
    <cellStyle name="Standard 3 2 2 5 4 2 2 2 6" xfId="46197"/>
    <cellStyle name="Standard 3 2 2 5 4 2 2 3" xfId="5162"/>
    <cellStyle name="Standard 3 2 2 5 4 2 2 3 2" xfId="13730"/>
    <cellStyle name="Standard 3 2 2 5 4 2 2 3 2 2" xfId="30571"/>
    <cellStyle name="Standard 3 2 2 5 4 2 2 3 3" xfId="22280"/>
    <cellStyle name="Standard 3 2 2 5 4 2 2 3 4" xfId="38862"/>
    <cellStyle name="Standard 3 2 2 5 4 2 2 3 5" xfId="47412"/>
    <cellStyle name="Standard 3 2 2 5 4 2 2 4" xfId="10443"/>
    <cellStyle name="Standard 3 2 2 5 4 2 2 4 2" xfId="27284"/>
    <cellStyle name="Standard 3 2 2 5 4 2 2 5" xfId="18993"/>
    <cellStyle name="Standard 3 2 2 5 4 2 2 6" xfId="35575"/>
    <cellStyle name="Standard 3 2 2 5 4 2 2 7" xfId="44125"/>
    <cellStyle name="Standard 3 2 2 5 4 2 3" xfId="2909"/>
    <cellStyle name="Standard 3 2 2 5 4 2 3 2" xfId="5164"/>
    <cellStyle name="Standard 3 2 2 5 4 2 3 2 2" xfId="13732"/>
    <cellStyle name="Standard 3 2 2 5 4 2 3 2 2 2" xfId="30573"/>
    <cellStyle name="Standard 3 2 2 5 4 2 3 2 3" xfId="22282"/>
    <cellStyle name="Standard 3 2 2 5 4 2 3 2 4" xfId="38864"/>
    <cellStyle name="Standard 3 2 2 5 4 2 3 2 5" xfId="47414"/>
    <cellStyle name="Standard 3 2 2 5 4 2 3 3" xfId="11479"/>
    <cellStyle name="Standard 3 2 2 5 4 2 3 3 2" xfId="28320"/>
    <cellStyle name="Standard 3 2 2 5 4 2 3 4" xfId="20029"/>
    <cellStyle name="Standard 3 2 2 5 4 2 3 5" xfId="36611"/>
    <cellStyle name="Standard 3 2 2 5 4 2 3 6" xfId="45161"/>
    <cellStyle name="Standard 3 2 2 5 4 2 4" xfId="5161"/>
    <cellStyle name="Standard 3 2 2 5 4 2 4 2" xfId="13729"/>
    <cellStyle name="Standard 3 2 2 5 4 2 4 2 2" xfId="30570"/>
    <cellStyle name="Standard 3 2 2 5 4 2 4 3" xfId="22279"/>
    <cellStyle name="Standard 3 2 2 5 4 2 4 4" xfId="38861"/>
    <cellStyle name="Standard 3 2 2 5 4 2 4 5" xfId="47411"/>
    <cellStyle name="Standard 3 2 2 5 4 2 5" xfId="9407"/>
    <cellStyle name="Standard 3 2 2 5 4 2 5 2" xfId="26248"/>
    <cellStyle name="Standard 3 2 2 5 4 2 6" xfId="17957"/>
    <cellStyle name="Standard 3 2 2 5 4 2 7" xfId="34539"/>
    <cellStyle name="Standard 3 2 2 5 4 2 8" xfId="43089"/>
    <cellStyle name="Standard 3 2 2 5 4 3" xfId="1354"/>
    <cellStyle name="Standard 3 2 2 5 4 3 2" xfId="3427"/>
    <cellStyle name="Standard 3 2 2 5 4 3 2 2" xfId="5166"/>
    <cellStyle name="Standard 3 2 2 5 4 3 2 2 2" xfId="13734"/>
    <cellStyle name="Standard 3 2 2 5 4 3 2 2 2 2" xfId="30575"/>
    <cellStyle name="Standard 3 2 2 5 4 3 2 2 3" xfId="22284"/>
    <cellStyle name="Standard 3 2 2 5 4 3 2 2 4" xfId="38866"/>
    <cellStyle name="Standard 3 2 2 5 4 3 2 2 5" xfId="47416"/>
    <cellStyle name="Standard 3 2 2 5 4 3 2 3" xfId="11997"/>
    <cellStyle name="Standard 3 2 2 5 4 3 2 3 2" xfId="28838"/>
    <cellStyle name="Standard 3 2 2 5 4 3 2 4" xfId="20547"/>
    <cellStyle name="Standard 3 2 2 5 4 3 2 5" xfId="37129"/>
    <cellStyle name="Standard 3 2 2 5 4 3 2 6" xfId="45679"/>
    <cellStyle name="Standard 3 2 2 5 4 3 3" xfId="5165"/>
    <cellStyle name="Standard 3 2 2 5 4 3 3 2" xfId="13733"/>
    <cellStyle name="Standard 3 2 2 5 4 3 3 2 2" xfId="30574"/>
    <cellStyle name="Standard 3 2 2 5 4 3 3 3" xfId="22283"/>
    <cellStyle name="Standard 3 2 2 5 4 3 3 4" xfId="38865"/>
    <cellStyle name="Standard 3 2 2 5 4 3 3 5" xfId="47415"/>
    <cellStyle name="Standard 3 2 2 5 4 3 4" xfId="9925"/>
    <cellStyle name="Standard 3 2 2 5 4 3 4 2" xfId="26766"/>
    <cellStyle name="Standard 3 2 2 5 4 3 5" xfId="18475"/>
    <cellStyle name="Standard 3 2 2 5 4 3 6" xfId="35057"/>
    <cellStyle name="Standard 3 2 2 5 4 3 7" xfId="43607"/>
    <cellStyle name="Standard 3 2 2 5 4 4" xfId="2391"/>
    <cellStyle name="Standard 3 2 2 5 4 4 2" xfId="5167"/>
    <cellStyle name="Standard 3 2 2 5 4 4 2 2" xfId="13735"/>
    <cellStyle name="Standard 3 2 2 5 4 4 2 2 2" xfId="30576"/>
    <cellStyle name="Standard 3 2 2 5 4 4 2 3" xfId="22285"/>
    <cellStyle name="Standard 3 2 2 5 4 4 2 4" xfId="38867"/>
    <cellStyle name="Standard 3 2 2 5 4 4 2 5" xfId="47417"/>
    <cellStyle name="Standard 3 2 2 5 4 4 3" xfId="10961"/>
    <cellStyle name="Standard 3 2 2 5 4 4 3 2" xfId="27802"/>
    <cellStyle name="Standard 3 2 2 5 4 4 4" xfId="19511"/>
    <cellStyle name="Standard 3 2 2 5 4 4 5" xfId="36093"/>
    <cellStyle name="Standard 3 2 2 5 4 4 6" xfId="44643"/>
    <cellStyle name="Standard 3 2 2 5 4 5" xfId="5160"/>
    <cellStyle name="Standard 3 2 2 5 4 5 2" xfId="13728"/>
    <cellStyle name="Standard 3 2 2 5 4 5 2 2" xfId="30569"/>
    <cellStyle name="Standard 3 2 2 5 4 5 3" xfId="22278"/>
    <cellStyle name="Standard 3 2 2 5 4 5 4" xfId="38860"/>
    <cellStyle name="Standard 3 2 2 5 4 5 5" xfId="47410"/>
    <cellStyle name="Standard 3 2 2 5 4 6" xfId="8889"/>
    <cellStyle name="Standard 3 2 2 5 4 6 2" xfId="25731"/>
    <cellStyle name="Standard 3 2 2 5 4 7" xfId="17439"/>
    <cellStyle name="Standard 3 2 2 5 4 8" xfId="34021"/>
    <cellStyle name="Standard 3 2 2 5 4 9" xfId="42571"/>
    <cellStyle name="Standard 3 2 2 5 5" xfId="577"/>
    <cellStyle name="Standard 3 2 2 5 5 2" xfId="1613"/>
    <cellStyle name="Standard 3 2 2 5 5 2 2" xfId="3686"/>
    <cellStyle name="Standard 3 2 2 5 5 2 2 2" xfId="5170"/>
    <cellStyle name="Standard 3 2 2 5 5 2 2 2 2" xfId="13738"/>
    <cellStyle name="Standard 3 2 2 5 5 2 2 2 2 2" xfId="30579"/>
    <cellStyle name="Standard 3 2 2 5 5 2 2 2 3" xfId="22288"/>
    <cellStyle name="Standard 3 2 2 5 5 2 2 2 4" xfId="38870"/>
    <cellStyle name="Standard 3 2 2 5 5 2 2 2 5" xfId="47420"/>
    <cellStyle name="Standard 3 2 2 5 5 2 2 3" xfId="12256"/>
    <cellStyle name="Standard 3 2 2 5 5 2 2 3 2" xfId="29097"/>
    <cellStyle name="Standard 3 2 2 5 5 2 2 4" xfId="20806"/>
    <cellStyle name="Standard 3 2 2 5 5 2 2 5" xfId="37388"/>
    <cellStyle name="Standard 3 2 2 5 5 2 2 6" xfId="45938"/>
    <cellStyle name="Standard 3 2 2 5 5 2 3" xfId="5169"/>
    <cellStyle name="Standard 3 2 2 5 5 2 3 2" xfId="13737"/>
    <cellStyle name="Standard 3 2 2 5 5 2 3 2 2" xfId="30578"/>
    <cellStyle name="Standard 3 2 2 5 5 2 3 3" xfId="22287"/>
    <cellStyle name="Standard 3 2 2 5 5 2 3 4" xfId="38869"/>
    <cellStyle name="Standard 3 2 2 5 5 2 3 5" xfId="47419"/>
    <cellStyle name="Standard 3 2 2 5 5 2 4" xfId="10184"/>
    <cellStyle name="Standard 3 2 2 5 5 2 4 2" xfId="27025"/>
    <cellStyle name="Standard 3 2 2 5 5 2 5" xfId="18734"/>
    <cellStyle name="Standard 3 2 2 5 5 2 6" xfId="35316"/>
    <cellStyle name="Standard 3 2 2 5 5 2 7" xfId="43866"/>
    <cellStyle name="Standard 3 2 2 5 5 3" xfId="2650"/>
    <cellStyle name="Standard 3 2 2 5 5 3 2" xfId="5171"/>
    <cellStyle name="Standard 3 2 2 5 5 3 2 2" xfId="13739"/>
    <cellStyle name="Standard 3 2 2 5 5 3 2 2 2" xfId="30580"/>
    <cellStyle name="Standard 3 2 2 5 5 3 2 3" xfId="22289"/>
    <cellStyle name="Standard 3 2 2 5 5 3 2 4" xfId="38871"/>
    <cellStyle name="Standard 3 2 2 5 5 3 2 5" xfId="47421"/>
    <cellStyle name="Standard 3 2 2 5 5 3 3" xfId="11220"/>
    <cellStyle name="Standard 3 2 2 5 5 3 3 2" xfId="28061"/>
    <cellStyle name="Standard 3 2 2 5 5 3 4" xfId="19770"/>
    <cellStyle name="Standard 3 2 2 5 5 3 5" xfId="36352"/>
    <cellStyle name="Standard 3 2 2 5 5 3 6" xfId="44902"/>
    <cellStyle name="Standard 3 2 2 5 5 4" xfId="5168"/>
    <cellStyle name="Standard 3 2 2 5 5 4 2" xfId="13736"/>
    <cellStyle name="Standard 3 2 2 5 5 4 2 2" xfId="30577"/>
    <cellStyle name="Standard 3 2 2 5 5 4 3" xfId="22286"/>
    <cellStyle name="Standard 3 2 2 5 5 4 4" xfId="38868"/>
    <cellStyle name="Standard 3 2 2 5 5 4 5" xfId="47418"/>
    <cellStyle name="Standard 3 2 2 5 5 5" xfId="9148"/>
    <cellStyle name="Standard 3 2 2 5 5 5 2" xfId="25989"/>
    <cellStyle name="Standard 3 2 2 5 5 6" xfId="17698"/>
    <cellStyle name="Standard 3 2 2 5 5 7" xfId="34280"/>
    <cellStyle name="Standard 3 2 2 5 5 8" xfId="42830"/>
    <cellStyle name="Standard 3 2 2 5 6" xfId="1095"/>
    <cellStyle name="Standard 3 2 2 5 6 2" xfId="3168"/>
    <cellStyle name="Standard 3 2 2 5 6 2 2" xfId="5173"/>
    <cellStyle name="Standard 3 2 2 5 6 2 2 2" xfId="13741"/>
    <cellStyle name="Standard 3 2 2 5 6 2 2 2 2" xfId="30582"/>
    <cellStyle name="Standard 3 2 2 5 6 2 2 3" xfId="22291"/>
    <cellStyle name="Standard 3 2 2 5 6 2 2 4" xfId="38873"/>
    <cellStyle name="Standard 3 2 2 5 6 2 2 5" xfId="47423"/>
    <cellStyle name="Standard 3 2 2 5 6 2 3" xfId="11738"/>
    <cellStyle name="Standard 3 2 2 5 6 2 3 2" xfId="28579"/>
    <cellStyle name="Standard 3 2 2 5 6 2 4" xfId="20288"/>
    <cellStyle name="Standard 3 2 2 5 6 2 5" xfId="36870"/>
    <cellStyle name="Standard 3 2 2 5 6 2 6" xfId="45420"/>
    <cellStyle name="Standard 3 2 2 5 6 3" xfId="5172"/>
    <cellStyle name="Standard 3 2 2 5 6 3 2" xfId="13740"/>
    <cellStyle name="Standard 3 2 2 5 6 3 2 2" xfId="30581"/>
    <cellStyle name="Standard 3 2 2 5 6 3 3" xfId="22290"/>
    <cellStyle name="Standard 3 2 2 5 6 3 4" xfId="38872"/>
    <cellStyle name="Standard 3 2 2 5 6 3 5" xfId="47422"/>
    <cellStyle name="Standard 3 2 2 5 6 4" xfId="9666"/>
    <cellStyle name="Standard 3 2 2 5 6 4 2" xfId="26507"/>
    <cellStyle name="Standard 3 2 2 5 6 5" xfId="18216"/>
    <cellStyle name="Standard 3 2 2 5 6 6" xfId="34798"/>
    <cellStyle name="Standard 3 2 2 5 6 7" xfId="43348"/>
    <cellStyle name="Standard 3 2 2 5 7" xfId="2132"/>
    <cellStyle name="Standard 3 2 2 5 7 2" xfId="5174"/>
    <cellStyle name="Standard 3 2 2 5 7 2 2" xfId="13742"/>
    <cellStyle name="Standard 3 2 2 5 7 2 2 2" xfId="30583"/>
    <cellStyle name="Standard 3 2 2 5 7 2 3" xfId="22292"/>
    <cellStyle name="Standard 3 2 2 5 7 2 4" xfId="38874"/>
    <cellStyle name="Standard 3 2 2 5 7 2 5" xfId="47424"/>
    <cellStyle name="Standard 3 2 2 5 7 3" xfId="10702"/>
    <cellStyle name="Standard 3 2 2 5 7 3 2" xfId="27543"/>
    <cellStyle name="Standard 3 2 2 5 7 4" xfId="19252"/>
    <cellStyle name="Standard 3 2 2 5 7 5" xfId="35834"/>
    <cellStyle name="Standard 3 2 2 5 7 6" xfId="44384"/>
    <cellStyle name="Standard 3 2 2 5 8" xfId="5111"/>
    <cellStyle name="Standard 3 2 2 5 8 2" xfId="13679"/>
    <cellStyle name="Standard 3 2 2 5 8 2 2" xfId="30520"/>
    <cellStyle name="Standard 3 2 2 5 8 3" xfId="22229"/>
    <cellStyle name="Standard 3 2 2 5 8 4" xfId="38811"/>
    <cellStyle name="Standard 3 2 2 5 8 5" xfId="47361"/>
    <cellStyle name="Standard 3 2 2 5 9" xfId="8370"/>
    <cellStyle name="Standard 3 2 2 5 9 2" xfId="16921"/>
    <cellStyle name="Standard 3 2 2 5 9 3" xfId="25471"/>
    <cellStyle name="Standard 3 2 2 5 9 4" xfId="42053"/>
    <cellStyle name="Standard 3 2 2 5 9 5" xfId="50603"/>
    <cellStyle name="Standard 3 2 2 6" xfId="85"/>
    <cellStyle name="Standard 3 2 2 6 10" xfId="17212"/>
    <cellStyle name="Standard 3 2 2 6 11" xfId="33794"/>
    <cellStyle name="Standard 3 2 2 6 12" xfId="42344"/>
    <cellStyle name="Standard 3 2 2 6 2" xfId="214"/>
    <cellStyle name="Standard 3 2 2 6 2 10" xfId="33922"/>
    <cellStyle name="Standard 3 2 2 6 2 11" xfId="42472"/>
    <cellStyle name="Standard 3 2 2 6 2 2" xfId="478"/>
    <cellStyle name="Standard 3 2 2 6 2 2 2" xfId="996"/>
    <cellStyle name="Standard 3 2 2 6 2 2 2 2" xfId="2032"/>
    <cellStyle name="Standard 3 2 2 6 2 2 2 2 2" xfId="4105"/>
    <cellStyle name="Standard 3 2 2 6 2 2 2 2 2 2" xfId="5180"/>
    <cellStyle name="Standard 3 2 2 6 2 2 2 2 2 2 2" xfId="13748"/>
    <cellStyle name="Standard 3 2 2 6 2 2 2 2 2 2 2 2" xfId="30589"/>
    <cellStyle name="Standard 3 2 2 6 2 2 2 2 2 2 3" xfId="22298"/>
    <cellStyle name="Standard 3 2 2 6 2 2 2 2 2 2 4" xfId="38880"/>
    <cellStyle name="Standard 3 2 2 6 2 2 2 2 2 2 5" xfId="47430"/>
    <cellStyle name="Standard 3 2 2 6 2 2 2 2 2 3" xfId="12675"/>
    <cellStyle name="Standard 3 2 2 6 2 2 2 2 2 3 2" xfId="29516"/>
    <cellStyle name="Standard 3 2 2 6 2 2 2 2 2 4" xfId="21225"/>
    <cellStyle name="Standard 3 2 2 6 2 2 2 2 2 5" xfId="37807"/>
    <cellStyle name="Standard 3 2 2 6 2 2 2 2 2 6" xfId="46357"/>
    <cellStyle name="Standard 3 2 2 6 2 2 2 2 3" xfId="5179"/>
    <cellStyle name="Standard 3 2 2 6 2 2 2 2 3 2" xfId="13747"/>
    <cellStyle name="Standard 3 2 2 6 2 2 2 2 3 2 2" xfId="30588"/>
    <cellStyle name="Standard 3 2 2 6 2 2 2 2 3 3" xfId="22297"/>
    <cellStyle name="Standard 3 2 2 6 2 2 2 2 3 4" xfId="38879"/>
    <cellStyle name="Standard 3 2 2 6 2 2 2 2 3 5" xfId="47429"/>
    <cellStyle name="Standard 3 2 2 6 2 2 2 2 4" xfId="10603"/>
    <cellStyle name="Standard 3 2 2 6 2 2 2 2 4 2" xfId="27444"/>
    <cellStyle name="Standard 3 2 2 6 2 2 2 2 5" xfId="19153"/>
    <cellStyle name="Standard 3 2 2 6 2 2 2 2 6" xfId="35735"/>
    <cellStyle name="Standard 3 2 2 6 2 2 2 2 7" xfId="44285"/>
    <cellStyle name="Standard 3 2 2 6 2 2 2 3" xfId="3069"/>
    <cellStyle name="Standard 3 2 2 6 2 2 2 3 2" xfId="5181"/>
    <cellStyle name="Standard 3 2 2 6 2 2 2 3 2 2" xfId="13749"/>
    <cellStyle name="Standard 3 2 2 6 2 2 2 3 2 2 2" xfId="30590"/>
    <cellStyle name="Standard 3 2 2 6 2 2 2 3 2 3" xfId="22299"/>
    <cellStyle name="Standard 3 2 2 6 2 2 2 3 2 4" xfId="38881"/>
    <cellStyle name="Standard 3 2 2 6 2 2 2 3 2 5" xfId="47431"/>
    <cellStyle name="Standard 3 2 2 6 2 2 2 3 3" xfId="11639"/>
    <cellStyle name="Standard 3 2 2 6 2 2 2 3 3 2" xfId="28480"/>
    <cellStyle name="Standard 3 2 2 6 2 2 2 3 4" xfId="20189"/>
    <cellStyle name="Standard 3 2 2 6 2 2 2 3 5" xfId="36771"/>
    <cellStyle name="Standard 3 2 2 6 2 2 2 3 6" xfId="45321"/>
    <cellStyle name="Standard 3 2 2 6 2 2 2 4" xfId="5178"/>
    <cellStyle name="Standard 3 2 2 6 2 2 2 4 2" xfId="13746"/>
    <cellStyle name="Standard 3 2 2 6 2 2 2 4 2 2" xfId="30587"/>
    <cellStyle name="Standard 3 2 2 6 2 2 2 4 3" xfId="22296"/>
    <cellStyle name="Standard 3 2 2 6 2 2 2 4 4" xfId="38878"/>
    <cellStyle name="Standard 3 2 2 6 2 2 2 4 5" xfId="47428"/>
    <cellStyle name="Standard 3 2 2 6 2 2 2 5" xfId="9567"/>
    <cellStyle name="Standard 3 2 2 6 2 2 2 5 2" xfId="26408"/>
    <cellStyle name="Standard 3 2 2 6 2 2 2 6" xfId="18117"/>
    <cellStyle name="Standard 3 2 2 6 2 2 2 7" xfId="34699"/>
    <cellStyle name="Standard 3 2 2 6 2 2 2 8" xfId="43249"/>
    <cellStyle name="Standard 3 2 2 6 2 2 3" xfId="1514"/>
    <cellStyle name="Standard 3 2 2 6 2 2 3 2" xfId="3587"/>
    <cellStyle name="Standard 3 2 2 6 2 2 3 2 2" xfId="5183"/>
    <cellStyle name="Standard 3 2 2 6 2 2 3 2 2 2" xfId="13751"/>
    <cellStyle name="Standard 3 2 2 6 2 2 3 2 2 2 2" xfId="30592"/>
    <cellStyle name="Standard 3 2 2 6 2 2 3 2 2 3" xfId="22301"/>
    <cellStyle name="Standard 3 2 2 6 2 2 3 2 2 4" xfId="38883"/>
    <cellStyle name="Standard 3 2 2 6 2 2 3 2 2 5" xfId="47433"/>
    <cellStyle name="Standard 3 2 2 6 2 2 3 2 3" xfId="12157"/>
    <cellStyle name="Standard 3 2 2 6 2 2 3 2 3 2" xfId="28998"/>
    <cellStyle name="Standard 3 2 2 6 2 2 3 2 4" xfId="20707"/>
    <cellStyle name="Standard 3 2 2 6 2 2 3 2 5" xfId="37289"/>
    <cellStyle name="Standard 3 2 2 6 2 2 3 2 6" xfId="45839"/>
    <cellStyle name="Standard 3 2 2 6 2 2 3 3" xfId="5182"/>
    <cellStyle name="Standard 3 2 2 6 2 2 3 3 2" xfId="13750"/>
    <cellStyle name="Standard 3 2 2 6 2 2 3 3 2 2" xfId="30591"/>
    <cellStyle name="Standard 3 2 2 6 2 2 3 3 3" xfId="22300"/>
    <cellStyle name="Standard 3 2 2 6 2 2 3 3 4" xfId="38882"/>
    <cellStyle name="Standard 3 2 2 6 2 2 3 3 5" xfId="47432"/>
    <cellStyle name="Standard 3 2 2 6 2 2 3 4" xfId="10085"/>
    <cellStyle name="Standard 3 2 2 6 2 2 3 4 2" xfId="26926"/>
    <cellStyle name="Standard 3 2 2 6 2 2 3 5" xfId="18635"/>
    <cellStyle name="Standard 3 2 2 6 2 2 3 6" xfId="35217"/>
    <cellStyle name="Standard 3 2 2 6 2 2 3 7" xfId="43767"/>
    <cellStyle name="Standard 3 2 2 6 2 2 4" xfId="2551"/>
    <cellStyle name="Standard 3 2 2 6 2 2 4 2" xfId="5184"/>
    <cellStyle name="Standard 3 2 2 6 2 2 4 2 2" xfId="13752"/>
    <cellStyle name="Standard 3 2 2 6 2 2 4 2 2 2" xfId="30593"/>
    <cellStyle name="Standard 3 2 2 6 2 2 4 2 3" xfId="22302"/>
    <cellStyle name="Standard 3 2 2 6 2 2 4 2 4" xfId="38884"/>
    <cellStyle name="Standard 3 2 2 6 2 2 4 2 5" xfId="47434"/>
    <cellStyle name="Standard 3 2 2 6 2 2 4 3" xfId="11121"/>
    <cellStyle name="Standard 3 2 2 6 2 2 4 3 2" xfId="27962"/>
    <cellStyle name="Standard 3 2 2 6 2 2 4 4" xfId="19671"/>
    <cellStyle name="Standard 3 2 2 6 2 2 4 5" xfId="36253"/>
    <cellStyle name="Standard 3 2 2 6 2 2 4 6" xfId="44803"/>
    <cellStyle name="Standard 3 2 2 6 2 2 5" xfId="5177"/>
    <cellStyle name="Standard 3 2 2 6 2 2 5 2" xfId="13745"/>
    <cellStyle name="Standard 3 2 2 6 2 2 5 2 2" xfId="30586"/>
    <cellStyle name="Standard 3 2 2 6 2 2 5 3" xfId="22295"/>
    <cellStyle name="Standard 3 2 2 6 2 2 5 4" xfId="38877"/>
    <cellStyle name="Standard 3 2 2 6 2 2 5 5" xfId="47427"/>
    <cellStyle name="Standard 3 2 2 6 2 2 6" xfId="9049"/>
    <cellStyle name="Standard 3 2 2 6 2 2 6 2" xfId="25891"/>
    <cellStyle name="Standard 3 2 2 6 2 2 7" xfId="17599"/>
    <cellStyle name="Standard 3 2 2 6 2 2 8" xfId="34181"/>
    <cellStyle name="Standard 3 2 2 6 2 2 9" xfId="42731"/>
    <cellStyle name="Standard 3 2 2 6 2 3" xfId="737"/>
    <cellStyle name="Standard 3 2 2 6 2 3 2" xfId="1773"/>
    <cellStyle name="Standard 3 2 2 6 2 3 2 2" xfId="3846"/>
    <cellStyle name="Standard 3 2 2 6 2 3 2 2 2" xfId="5187"/>
    <cellStyle name="Standard 3 2 2 6 2 3 2 2 2 2" xfId="13755"/>
    <cellStyle name="Standard 3 2 2 6 2 3 2 2 2 2 2" xfId="30596"/>
    <cellStyle name="Standard 3 2 2 6 2 3 2 2 2 3" xfId="22305"/>
    <cellStyle name="Standard 3 2 2 6 2 3 2 2 2 4" xfId="38887"/>
    <cellStyle name="Standard 3 2 2 6 2 3 2 2 2 5" xfId="47437"/>
    <cellStyle name="Standard 3 2 2 6 2 3 2 2 3" xfId="12416"/>
    <cellStyle name="Standard 3 2 2 6 2 3 2 2 3 2" xfId="29257"/>
    <cellStyle name="Standard 3 2 2 6 2 3 2 2 4" xfId="20966"/>
    <cellStyle name="Standard 3 2 2 6 2 3 2 2 5" xfId="37548"/>
    <cellStyle name="Standard 3 2 2 6 2 3 2 2 6" xfId="46098"/>
    <cellStyle name="Standard 3 2 2 6 2 3 2 3" xfId="5186"/>
    <cellStyle name="Standard 3 2 2 6 2 3 2 3 2" xfId="13754"/>
    <cellStyle name="Standard 3 2 2 6 2 3 2 3 2 2" xfId="30595"/>
    <cellStyle name="Standard 3 2 2 6 2 3 2 3 3" xfId="22304"/>
    <cellStyle name="Standard 3 2 2 6 2 3 2 3 4" xfId="38886"/>
    <cellStyle name="Standard 3 2 2 6 2 3 2 3 5" xfId="47436"/>
    <cellStyle name="Standard 3 2 2 6 2 3 2 4" xfId="10344"/>
    <cellStyle name="Standard 3 2 2 6 2 3 2 4 2" xfId="27185"/>
    <cellStyle name="Standard 3 2 2 6 2 3 2 5" xfId="18894"/>
    <cellStyle name="Standard 3 2 2 6 2 3 2 6" xfId="35476"/>
    <cellStyle name="Standard 3 2 2 6 2 3 2 7" xfId="44026"/>
    <cellStyle name="Standard 3 2 2 6 2 3 3" xfId="2810"/>
    <cellStyle name="Standard 3 2 2 6 2 3 3 2" xfId="5188"/>
    <cellStyle name="Standard 3 2 2 6 2 3 3 2 2" xfId="13756"/>
    <cellStyle name="Standard 3 2 2 6 2 3 3 2 2 2" xfId="30597"/>
    <cellStyle name="Standard 3 2 2 6 2 3 3 2 3" xfId="22306"/>
    <cellStyle name="Standard 3 2 2 6 2 3 3 2 4" xfId="38888"/>
    <cellStyle name="Standard 3 2 2 6 2 3 3 2 5" xfId="47438"/>
    <cellStyle name="Standard 3 2 2 6 2 3 3 3" xfId="11380"/>
    <cellStyle name="Standard 3 2 2 6 2 3 3 3 2" xfId="28221"/>
    <cellStyle name="Standard 3 2 2 6 2 3 3 4" xfId="19930"/>
    <cellStyle name="Standard 3 2 2 6 2 3 3 5" xfId="36512"/>
    <cellStyle name="Standard 3 2 2 6 2 3 3 6" xfId="45062"/>
    <cellStyle name="Standard 3 2 2 6 2 3 4" xfId="5185"/>
    <cellStyle name="Standard 3 2 2 6 2 3 4 2" xfId="13753"/>
    <cellStyle name="Standard 3 2 2 6 2 3 4 2 2" xfId="30594"/>
    <cellStyle name="Standard 3 2 2 6 2 3 4 3" xfId="22303"/>
    <cellStyle name="Standard 3 2 2 6 2 3 4 4" xfId="38885"/>
    <cellStyle name="Standard 3 2 2 6 2 3 4 5" xfId="47435"/>
    <cellStyle name="Standard 3 2 2 6 2 3 5" xfId="9308"/>
    <cellStyle name="Standard 3 2 2 6 2 3 5 2" xfId="26149"/>
    <cellStyle name="Standard 3 2 2 6 2 3 6" xfId="17858"/>
    <cellStyle name="Standard 3 2 2 6 2 3 7" xfId="34440"/>
    <cellStyle name="Standard 3 2 2 6 2 3 8" xfId="42990"/>
    <cellStyle name="Standard 3 2 2 6 2 4" xfId="1255"/>
    <cellStyle name="Standard 3 2 2 6 2 4 2" xfId="3328"/>
    <cellStyle name="Standard 3 2 2 6 2 4 2 2" xfId="5190"/>
    <cellStyle name="Standard 3 2 2 6 2 4 2 2 2" xfId="13758"/>
    <cellStyle name="Standard 3 2 2 6 2 4 2 2 2 2" xfId="30599"/>
    <cellStyle name="Standard 3 2 2 6 2 4 2 2 3" xfId="22308"/>
    <cellStyle name="Standard 3 2 2 6 2 4 2 2 4" xfId="38890"/>
    <cellStyle name="Standard 3 2 2 6 2 4 2 2 5" xfId="47440"/>
    <cellStyle name="Standard 3 2 2 6 2 4 2 3" xfId="11898"/>
    <cellStyle name="Standard 3 2 2 6 2 4 2 3 2" xfId="28739"/>
    <cellStyle name="Standard 3 2 2 6 2 4 2 4" xfId="20448"/>
    <cellStyle name="Standard 3 2 2 6 2 4 2 5" xfId="37030"/>
    <cellStyle name="Standard 3 2 2 6 2 4 2 6" xfId="45580"/>
    <cellStyle name="Standard 3 2 2 6 2 4 3" xfId="5189"/>
    <cellStyle name="Standard 3 2 2 6 2 4 3 2" xfId="13757"/>
    <cellStyle name="Standard 3 2 2 6 2 4 3 2 2" xfId="30598"/>
    <cellStyle name="Standard 3 2 2 6 2 4 3 3" xfId="22307"/>
    <cellStyle name="Standard 3 2 2 6 2 4 3 4" xfId="38889"/>
    <cellStyle name="Standard 3 2 2 6 2 4 3 5" xfId="47439"/>
    <cellStyle name="Standard 3 2 2 6 2 4 4" xfId="9826"/>
    <cellStyle name="Standard 3 2 2 6 2 4 4 2" xfId="26667"/>
    <cellStyle name="Standard 3 2 2 6 2 4 5" xfId="18376"/>
    <cellStyle name="Standard 3 2 2 6 2 4 6" xfId="34958"/>
    <cellStyle name="Standard 3 2 2 6 2 4 7" xfId="43508"/>
    <cellStyle name="Standard 3 2 2 6 2 5" xfId="2292"/>
    <cellStyle name="Standard 3 2 2 6 2 5 2" xfId="5191"/>
    <cellStyle name="Standard 3 2 2 6 2 5 2 2" xfId="13759"/>
    <cellStyle name="Standard 3 2 2 6 2 5 2 2 2" xfId="30600"/>
    <cellStyle name="Standard 3 2 2 6 2 5 2 3" xfId="22309"/>
    <cellStyle name="Standard 3 2 2 6 2 5 2 4" xfId="38891"/>
    <cellStyle name="Standard 3 2 2 6 2 5 2 5" xfId="47441"/>
    <cellStyle name="Standard 3 2 2 6 2 5 3" xfId="10862"/>
    <cellStyle name="Standard 3 2 2 6 2 5 3 2" xfId="27703"/>
    <cellStyle name="Standard 3 2 2 6 2 5 4" xfId="19412"/>
    <cellStyle name="Standard 3 2 2 6 2 5 5" xfId="35994"/>
    <cellStyle name="Standard 3 2 2 6 2 5 6" xfId="44544"/>
    <cellStyle name="Standard 3 2 2 6 2 6" xfId="5176"/>
    <cellStyle name="Standard 3 2 2 6 2 6 2" xfId="13744"/>
    <cellStyle name="Standard 3 2 2 6 2 6 2 2" xfId="30585"/>
    <cellStyle name="Standard 3 2 2 6 2 6 3" xfId="22294"/>
    <cellStyle name="Standard 3 2 2 6 2 6 4" xfId="38876"/>
    <cellStyle name="Standard 3 2 2 6 2 6 5" xfId="47426"/>
    <cellStyle name="Standard 3 2 2 6 2 7" xfId="8530"/>
    <cellStyle name="Standard 3 2 2 6 2 7 2" xfId="17081"/>
    <cellStyle name="Standard 3 2 2 6 2 7 3" xfId="25631"/>
    <cellStyle name="Standard 3 2 2 6 2 7 4" xfId="42213"/>
    <cellStyle name="Standard 3 2 2 6 2 7 5" xfId="50763"/>
    <cellStyle name="Standard 3 2 2 6 2 8" xfId="8790"/>
    <cellStyle name="Standard 3 2 2 6 2 9" xfId="17340"/>
    <cellStyle name="Standard 3 2 2 6 3" xfId="350"/>
    <cellStyle name="Standard 3 2 2 6 3 2" xfId="868"/>
    <cellStyle name="Standard 3 2 2 6 3 2 2" xfId="1904"/>
    <cellStyle name="Standard 3 2 2 6 3 2 2 2" xfId="3977"/>
    <cellStyle name="Standard 3 2 2 6 3 2 2 2 2" xfId="5195"/>
    <cellStyle name="Standard 3 2 2 6 3 2 2 2 2 2" xfId="13763"/>
    <cellStyle name="Standard 3 2 2 6 3 2 2 2 2 2 2" xfId="30604"/>
    <cellStyle name="Standard 3 2 2 6 3 2 2 2 2 3" xfId="22313"/>
    <cellStyle name="Standard 3 2 2 6 3 2 2 2 2 4" xfId="38895"/>
    <cellStyle name="Standard 3 2 2 6 3 2 2 2 2 5" xfId="47445"/>
    <cellStyle name="Standard 3 2 2 6 3 2 2 2 3" xfId="12547"/>
    <cellStyle name="Standard 3 2 2 6 3 2 2 2 3 2" xfId="29388"/>
    <cellStyle name="Standard 3 2 2 6 3 2 2 2 4" xfId="21097"/>
    <cellStyle name="Standard 3 2 2 6 3 2 2 2 5" xfId="37679"/>
    <cellStyle name="Standard 3 2 2 6 3 2 2 2 6" xfId="46229"/>
    <cellStyle name="Standard 3 2 2 6 3 2 2 3" xfId="5194"/>
    <cellStyle name="Standard 3 2 2 6 3 2 2 3 2" xfId="13762"/>
    <cellStyle name="Standard 3 2 2 6 3 2 2 3 2 2" xfId="30603"/>
    <cellStyle name="Standard 3 2 2 6 3 2 2 3 3" xfId="22312"/>
    <cellStyle name="Standard 3 2 2 6 3 2 2 3 4" xfId="38894"/>
    <cellStyle name="Standard 3 2 2 6 3 2 2 3 5" xfId="47444"/>
    <cellStyle name="Standard 3 2 2 6 3 2 2 4" xfId="10475"/>
    <cellStyle name="Standard 3 2 2 6 3 2 2 4 2" xfId="27316"/>
    <cellStyle name="Standard 3 2 2 6 3 2 2 5" xfId="19025"/>
    <cellStyle name="Standard 3 2 2 6 3 2 2 6" xfId="35607"/>
    <cellStyle name="Standard 3 2 2 6 3 2 2 7" xfId="44157"/>
    <cellStyle name="Standard 3 2 2 6 3 2 3" xfId="2941"/>
    <cellStyle name="Standard 3 2 2 6 3 2 3 2" xfId="5196"/>
    <cellStyle name="Standard 3 2 2 6 3 2 3 2 2" xfId="13764"/>
    <cellStyle name="Standard 3 2 2 6 3 2 3 2 2 2" xfId="30605"/>
    <cellStyle name="Standard 3 2 2 6 3 2 3 2 3" xfId="22314"/>
    <cellStyle name="Standard 3 2 2 6 3 2 3 2 4" xfId="38896"/>
    <cellStyle name="Standard 3 2 2 6 3 2 3 2 5" xfId="47446"/>
    <cellStyle name="Standard 3 2 2 6 3 2 3 3" xfId="11511"/>
    <cellStyle name="Standard 3 2 2 6 3 2 3 3 2" xfId="28352"/>
    <cellStyle name="Standard 3 2 2 6 3 2 3 4" xfId="20061"/>
    <cellStyle name="Standard 3 2 2 6 3 2 3 5" xfId="36643"/>
    <cellStyle name="Standard 3 2 2 6 3 2 3 6" xfId="45193"/>
    <cellStyle name="Standard 3 2 2 6 3 2 4" xfId="5193"/>
    <cellStyle name="Standard 3 2 2 6 3 2 4 2" xfId="13761"/>
    <cellStyle name="Standard 3 2 2 6 3 2 4 2 2" xfId="30602"/>
    <cellStyle name="Standard 3 2 2 6 3 2 4 3" xfId="22311"/>
    <cellStyle name="Standard 3 2 2 6 3 2 4 4" xfId="38893"/>
    <cellStyle name="Standard 3 2 2 6 3 2 4 5" xfId="47443"/>
    <cellStyle name="Standard 3 2 2 6 3 2 5" xfId="9439"/>
    <cellStyle name="Standard 3 2 2 6 3 2 5 2" xfId="26280"/>
    <cellStyle name="Standard 3 2 2 6 3 2 6" xfId="17989"/>
    <cellStyle name="Standard 3 2 2 6 3 2 7" xfId="34571"/>
    <cellStyle name="Standard 3 2 2 6 3 2 8" xfId="43121"/>
    <cellStyle name="Standard 3 2 2 6 3 3" xfId="1386"/>
    <cellStyle name="Standard 3 2 2 6 3 3 2" xfId="3459"/>
    <cellStyle name="Standard 3 2 2 6 3 3 2 2" xfId="5198"/>
    <cellStyle name="Standard 3 2 2 6 3 3 2 2 2" xfId="13766"/>
    <cellStyle name="Standard 3 2 2 6 3 3 2 2 2 2" xfId="30607"/>
    <cellStyle name="Standard 3 2 2 6 3 3 2 2 3" xfId="22316"/>
    <cellStyle name="Standard 3 2 2 6 3 3 2 2 4" xfId="38898"/>
    <cellStyle name="Standard 3 2 2 6 3 3 2 2 5" xfId="47448"/>
    <cellStyle name="Standard 3 2 2 6 3 3 2 3" xfId="12029"/>
    <cellStyle name="Standard 3 2 2 6 3 3 2 3 2" xfId="28870"/>
    <cellStyle name="Standard 3 2 2 6 3 3 2 4" xfId="20579"/>
    <cellStyle name="Standard 3 2 2 6 3 3 2 5" xfId="37161"/>
    <cellStyle name="Standard 3 2 2 6 3 3 2 6" xfId="45711"/>
    <cellStyle name="Standard 3 2 2 6 3 3 3" xfId="5197"/>
    <cellStyle name="Standard 3 2 2 6 3 3 3 2" xfId="13765"/>
    <cellStyle name="Standard 3 2 2 6 3 3 3 2 2" xfId="30606"/>
    <cellStyle name="Standard 3 2 2 6 3 3 3 3" xfId="22315"/>
    <cellStyle name="Standard 3 2 2 6 3 3 3 4" xfId="38897"/>
    <cellStyle name="Standard 3 2 2 6 3 3 3 5" xfId="47447"/>
    <cellStyle name="Standard 3 2 2 6 3 3 4" xfId="9957"/>
    <cellStyle name="Standard 3 2 2 6 3 3 4 2" xfId="26798"/>
    <cellStyle name="Standard 3 2 2 6 3 3 5" xfId="18507"/>
    <cellStyle name="Standard 3 2 2 6 3 3 6" xfId="35089"/>
    <cellStyle name="Standard 3 2 2 6 3 3 7" xfId="43639"/>
    <cellStyle name="Standard 3 2 2 6 3 4" xfId="2423"/>
    <cellStyle name="Standard 3 2 2 6 3 4 2" xfId="5199"/>
    <cellStyle name="Standard 3 2 2 6 3 4 2 2" xfId="13767"/>
    <cellStyle name="Standard 3 2 2 6 3 4 2 2 2" xfId="30608"/>
    <cellStyle name="Standard 3 2 2 6 3 4 2 3" xfId="22317"/>
    <cellStyle name="Standard 3 2 2 6 3 4 2 4" xfId="38899"/>
    <cellStyle name="Standard 3 2 2 6 3 4 2 5" xfId="47449"/>
    <cellStyle name="Standard 3 2 2 6 3 4 3" xfId="10993"/>
    <cellStyle name="Standard 3 2 2 6 3 4 3 2" xfId="27834"/>
    <cellStyle name="Standard 3 2 2 6 3 4 4" xfId="19543"/>
    <cellStyle name="Standard 3 2 2 6 3 4 5" xfId="36125"/>
    <cellStyle name="Standard 3 2 2 6 3 4 6" xfId="44675"/>
    <cellStyle name="Standard 3 2 2 6 3 5" xfId="5192"/>
    <cellStyle name="Standard 3 2 2 6 3 5 2" xfId="13760"/>
    <cellStyle name="Standard 3 2 2 6 3 5 2 2" xfId="30601"/>
    <cellStyle name="Standard 3 2 2 6 3 5 3" xfId="22310"/>
    <cellStyle name="Standard 3 2 2 6 3 5 4" xfId="38892"/>
    <cellStyle name="Standard 3 2 2 6 3 5 5" xfId="47442"/>
    <cellStyle name="Standard 3 2 2 6 3 6" xfId="8921"/>
    <cellStyle name="Standard 3 2 2 6 3 6 2" xfId="25763"/>
    <cellStyle name="Standard 3 2 2 6 3 7" xfId="17471"/>
    <cellStyle name="Standard 3 2 2 6 3 8" xfId="34053"/>
    <cellStyle name="Standard 3 2 2 6 3 9" xfId="42603"/>
    <cellStyle name="Standard 3 2 2 6 4" xfId="609"/>
    <cellStyle name="Standard 3 2 2 6 4 2" xfId="1645"/>
    <cellStyle name="Standard 3 2 2 6 4 2 2" xfId="3718"/>
    <cellStyle name="Standard 3 2 2 6 4 2 2 2" xfId="5202"/>
    <cellStyle name="Standard 3 2 2 6 4 2 2 2 2" xfId="13770"/>
    <cellStyle name="Standard 3 2 2 6 4 2 2 2 2 2" xfId="30611"/>
    <cellStyle name="Standard 3 2 2 6 4 2 2 2 3" xfId="22320"/>
    <cellStyle name="Standard 3 2 2 6 4 2 2 2 4" xfId="38902"/>
    <cellStyle name="Standard 3 2 2 6 4 2 2 2 5" xfId="47452"/>
    <cellStyle name="Standard 3 2 2 6 4 2 2 3" xfId="12288"/>
    <cellStyle name="Standard 3 2 2 6 4 2 2 3 2" xfId="29129"/>
    <cellStyle name="Standard 3 2 2 6 4 2 2 4" xfId="20838"/>
    <cellStyle name="Standard 3 2 2 6 4 2 2 5" xfId="37420"/>
    <cellStyle name="Standard 3 2 2 6 4 2 2 6" xfId="45970"/>
    <cellStyle name="Standard 3 2 2 6 4 2 3" xfId="5201"/>
    <cellStyle name="Standard 3 2 2 6 4 2 3 2" xfId="13769"/>
    <cellStyle name="Standard 3 2 2 6 4 2 3 2 2" xfId="30610"/>
    <cellStyle name="Standard 3 2 2 6 4 2 3 3" xfId="22319"/>
    <cellStyle name="Standard 3 2 2 6 4 2 3 4" xfId="38901"/>
    <cellStyle name="Standard 3 2 2 6 4 2 3 5" xfId="47451"/>
    <cellStyle name="Standard 3 2 2 6 4 2 4" xfId="10216"/>
    <cellStyle name="Standard 3 2 2 6 4 2 4 2" xfId="27057"/>
    <cellStyle name="Standard 3 2 2 6 4 2 5" xfId="18766"/>
    <cellStyle name="Standard 3 2 2 6 4 2 6" xfId="35348"/>
    <cellStyle name="Standard 3 2 2 6 4 2 7" xfId="43898"/>
    <cellStyle name="Standard 3 2 2 6 4 3" xfId="2682"/>
    <cellStyle name="Standard 3 2 2 6 4 3 2" xfId="5203"/>
    <cellStyle name="Standard 3 2 2 6 4 3 2 2" xfId="13771"/>
    <cellStyle name="Standard 3 2 2 6 4 3 2 2 2" xfId="30612"/>
    <cellStyle name="Standard 3 2 2 6 4 3 2 3" xfId="22321"/>
    <cellStyle name="Standard 3 2 2 6 4 3 2 4" xfId="38903"/>
    <cellStyle name="Standard 3 2 2 6 4 3 2 5" xfId="47453"/>
    <cellStyle name="Standard 3 2 2 6 4 3 3" xfId="11252"/>
    <cellStyle name="Standard 3 2 2 6 4 3 3 2" xfId="28093"/>
    <cellStyle name="Standard 3 2 2 6 4 3 4" xfId="19802"/>
    <cellStyle name="Standard 3 2 2 6 4 3 5" xfId="36384"/>
    <cellStyle name="Standard 3 2 2 6 4 3 6" xfId="44934"/>
    <cellStyle name="Standard 3 2 2 6 4 4" xfId="5200"/>
    <cellStyle name="Standard 3 2 2 6 4 4 2" xfId="13768"/>
    <cellStyle name="Standard 3 2 2 6 4 4 2 2" xfId="30609"/>
    <cellStyle name="Standard 3 2 2 6 4 4 3" xfId="22318"/>
    <cellStyle name="Standard 3 2 2 6 4 4 4" xfId="38900"/>
    <cellStyle name="Standard 3 2 2 6 4 4 5" xfId="47450"/>
    <cellStyle name="Standard 3 2 2 6 4 5" xfId="9180"/>
    <cellStyle name="Standard 3 2 2 6 4 5 2" xfId="26021"/>
    <cellStyle name="Standard 3 2 2 6 4 6" xfId="17730"/>
    <cellStyle name="Standard 3 2 2 6 4 7" xfId="34312"/>
    <cellStyle name="Standard 3 2 2 6 4 8" xfId="42862"/>
    <cellStyle name="Standard 3 2 2 6 5" xfId="1127"/>
    <cellStyle name="Standard 3 2 2 6 5 2" xfId="3200"/>
    <cellStyle name="Standard 3 2 2 6 5 2 2" xfId="5205"/>
    <cellStyle name="Standard 3 2 2 6 5 2 2 2" xfId="13773"/>
    <cellStyle name="Standard 3 2 2 6 5 2 2 2 2" xfId="30614"/>
    <cellStyle name="Standard 3 2 2 6 5 2 2 3" xfId="22323"/>
    <cellStyle name="Standard 3 2 2 6 5 2 2 4" xfId="38905"/>
    <cellStyle name="Standard 3 2 2 6 5 2 2 5" xfId="47455"/>
    <cellStyle name="Standard 3 2 2 6 5 2 3" xfId="11770"/>
    <cellStyle name="Standard 3 2 2 6 5 2 3 2" xfId="28611"/>
    <cellStyle name="Standard 3 2 2 6 5 2 4" xfId="20320"/>
    <cellStyle name="Standard 3 2 2 6 5 2 5" xfId="36902"/>
    <cellStyle name="Standard 3 2 2 6 5 2 6" xfId="45452"/>
    <cellStyle name="Standard 3 2 2 6 5 3" xfId="5204"/>
    <cellStyle name="Standard 3 2 2 6 5 3 2" xfId="13772"/>
    <cellStyle name="Standard 3 2 2 6 5 3 2 2" xfId="30613"/>
    <cellStyle name="Standard 3 2 2 6 5 3 3" xfId="22322"/>
    <cellStyle name="Standard 3 2 2 6 5 3 4" xfId="38904"/>
    <cellStyle name="Standard 3 2 2 6 5 3 5" xfId="47454"/>
    <cellStyle name="Standard 3 2 2 6 5 4" xfId="9698"/>
    <cellStyle name="Standard 3 2 2 6 5 4 2" xfId="26539"/>
    <cellStyle name="Standard 3 2 2 6 5 5" xfId="18248"/>
    <cellStyle name="Standard 3 2 2 6 5 6" xfId="34830"/>
    <cellStyle name="Standard 3 2 2 6 5 7" xfId="43380"/>
    <cellStyle name="Standard 3 2 2 6 6" xfId="2164"/>
    <cellStyle name="Standard 3 2 2 6 6 2" xfId="5206"/>
    <cellStyle name="Standard 3 2 2 6 6 2 2" xfId="13774"/>
    <cellStyle name="Standard 3 2 2 6 6 2 2 2" xfId="30615"/>
    <cellStyle name="Standard 3 2 2 6 6 2 3" xfId="22324"/>
    <cellStyle name="Standard 3 2 2 6 6 2 4" xfId="38906"/>
    <cellStyle name="Standard 3 2 2 6 6 2 5" xfId="47456"/>
    <cellStyle name="Standard 3 2 2 6 6 3" xfId="10734"/>
    <cellStyle name="Standard 3 2 2 6 6 3 2" xfId="27575"/>
    <cellStyle name="Standard 3 2 2 6 6 4" xfId="19284"/>
    <cellStyle name="Standard 3 2 2 6 6 5" xfId="35866"/>
    <cellStyle name="Standard 3 2 2 6 6 6" xfId="44416"/>
    <cellStyle name="Standard 3 2 2 6 7" xfId="5175"/>
    <cellStyle name="Standard 3 2 2 6 7 2" xfId="13743"/>
    <cellStyle name="Standard 3 2 2 6 7 2 2" xfId="30584"/>
    <cellStyle name="Standard 3 2 2 6 7 3" xfId="22293"/>
    <cellStyle name="Standard 3 2 2 6 7 4" xfId="38875"/>
    <cellStyle name="Standard 3 2 2 6 7 5" xfId="47425"/>
    <cellStyle name="Standard 3 2 2 6 8" xfId="8402"/>
    <cellStyle name="Standard 3 2 2 6 8 2" xfId="16953"/>
    <cellStyle name="Standard 3 2 2 6 8 3" xfId="25503"/>
    <cellStyle name="Standard 3 2 2 6 8 4" xfId="42085"/>
    <cellStyle name="Standard 3 2 2 6 8 5" xfId="50635"/>
    <cellStyle name="Standard 3 2 2 6 9" xfId="8662"/>
    <cellStyle name="Standard 3 2 2 7" xfId="150"/>
    <cellStyle name="Standard 3 2 2 7 10" xfId="33858"/>
    <cellStyle name="Standard 3 2 2 7 11" xfId="42408"/>
    <cellStyle name="Standard 3 2 2 7 2" xfId="414"/>
    <cellStyle name="Standard 3 2 2 7 2 2" xfId="932"/>
    <cellStyle name="Standard 3 2 2 7 2 2 2" xfId="1968"/>
    <cellStyle name="Standard 3 2 2 7 2 2 2 2" xfId="4041"/>
    <cellStyle name="Standard 3 2 2 7 2 2 2 2 2" xfId="5211"/>
    <cellStyle name="Standard 3 2 2 7 2 2 2 2 2 2" xfId="13779"/>
    <cellStyle name="Standard 3 2 2 7 2 2 2 2 2 2 2" xfId="30620"/>
    <cellStyle name="Standard 3 2 2 7 2 2 2 2 2 3" xfId="22329"/>
    <cellStyle name="Standard 3 2 2 7 2 2 2 2 2 4" xfId="38911"/>
    <cellStyle name="Standard 3 2 2 7 2 2 2 2 2 5" xfId="47461"/>
    <cellStyle name="Standard 3 2 2 7 2 2 2 2 3" xfId="12611"/>
    <cellStyle name="Standard 3 2 2 7 2 2 2 2 3 2" xfId="29452"/>
    <cellStyle name="Standard 3 2 2 7 2 2 2 2 4" xfId="21161"/>
    <cellStyle name="Standard 3 2 2 7 2 2 2 2 5" xfId="37743"/>
    <cellStyle name="Standard 3 2 2 7 2 2 2 2 6" xfId="46293"/>
    <cellStyle name="Standard 3 2 2 7 2 2 2 3" xfId="5210"/>
    <cellStyle name="Standard 3 2 2 7 2 2 2 3 2" xfId="13778"/>
    <cellStyle name="Standard 3 2 2 7 2 2 2 3 2 2" xfId="30619"/>
    <cellStyle name="Standard 3 2 2 7 2 2 2 3 3" xfId="22328"/>
    <cellStyle name="Standard 3 2 2 7 2 2 2 3 4" xfId="38910"/>
    <cellStyle name="Standard 3 2 2 7 2 2 2 3 5" xfId="47460"/>
    <cellStyle name="Standard 3 2 2 7 2 2 2 4" xfId="10539"/>
    <cellStyle name="Standard 3 2 2 7 2 2 2 4 2" xfId="27380"/>
    <cellStyle name="Standard 3 2 2 7 2 2 2 5" xfId="19089"/>
    <cellStyle name="Standard 3 2 2 7 2 2 2 6" xfId="35671"/>
    <cellStyle name="Standard 3 2 2 7 2 2 2 7" xfId="44221"/>
    <cellStyle name="Standard 3 2 2 7 2 2 3" xfId="3005"/>
    <cellStyle name="Standard 3 2 2 7 2 2 3 2" xfId="5212"/>
    <cellStyle name="Standard 3 2 2 7 2 2 3 2 2" xfId="13780"/>
    <cellStyle name="Standard 3 2 2 7 2 2 3 2 2 2" xfId="30621"/>
    <cellStyle name="Standard 3 2 2 7 2 2 3 2 3" xfId="22330"/>
    <cellStyle name="Standard 3 2 2 7 2 2 3 2 4" xfId="38912"/>
    <cellStyle name="Standard 3 2 2 7 2 2 3 2 5" xfId="47462"/>
    <cellStyle name="Standard 3 2 2 7 2 2 3 3" xfId="11575"/>
    <cellStyle name="Standard 3 2 2 7 2 2 3 3 2" xfId="28416"/>
    <cellStyle name="Standard 3 2 2 7 2 2 3 4" xfId="20125"/>
    <cellStyle name="Standard 3 2 2 7 2 2 3 5" xfId="36707"/>
    <cellStyle name="Standard 3 2 2 7 2 2 3 6" xfId="45257"/>
    <cellStyle name="Standard 3 2 2 7 2 2 4" xfId="5209"/>
    <cellStyle name="Standard 3 2 2 7 2 2 4 2" xfId="13777"/>
    <cellStyle name="Standard 3 2 2 7 2 2 4 2 2" xfId="30618"/>
    <cellStyle name="Standard 3 2 2 7 2 2 4 3" xfId="22327"/>
    <cellStyle name="Standard 3 2 2 7 2 2 4 4" xfId="38909"/>
    <cellStyle name="Standard 3 2 2 7 2 2 4 5" xfId="47459"/>
    <cellStyle name="Standard 3 2 2 7 2 2 5" xfId="9503"/>
    <cellStyle name="Standard 3 2 2 7 2 2 5 2" xfId="26344"/>
    <cellStyle name="Standard 3 2 2 7 2 2 6" xfId="18053"/>
    <cellStyle name="Standard 3 2 2 7 2 2 7" xfId="34635"/>
    <cellStyle name="Standard 3 2 2 7 2 2 8" xfId="43185"/>
    <cellStyle name="Standard 3 2 2 7 2 3" xfId="1450"/>
    <cellStyle name="Standard 3 2 2 7 2 3 2" xfId="3523"/>
    <cellStyle name="Standard 3 2 2 7 2 3 2 2" xfId="5214"/>
    <cellStyle name="Standard 3 2 2 7 2 3 2 2 2" xfId="13782"/>
    <cellStyle name="Standard 3 2 2 7 2 3 2 2 2 2" xfId="30623"/>
    <cellStyle name="Standard 3 2 2 7 2 3 2 2 3" xfId="22332"/>
    <cellStyle name="Standard 3 2 2 7 2 3 2 2 4" xfId="38914"/>
    <cellStyle name="Standard 3 2 2 7 2 3 2 2 5" xfId="47464"/>
    <cellStyle name="Standard 3 2 2 7 2 3 2 3" xfId="12093"/>
    <cellStyle name="Standard 3 2 2 7 2 3 2 3 2" xfId="28934"/>
    <cellStyle name="Standard 3 2 2 7 2 3 2 4" xfId="20643"/>
    <cellStyle name="Standard 3 2 2 7 2 3 2 5" xfId="37225"/>
    <cellStyle name="Standard 3 2 2 7 2 3 2 6" xfId="45775"/>
    <cellStyle name="Standard 3 2 2 7 2 3 3" xfId="5213"/>
    <cellStyle name="Standard 3 2 2 7 2 3 3 2" xfId="13781"/>
    <cellStyle name="Standard 3 2 2 7 2 3 3 2 2" xfId="30622"/>
    <cellStyle name="Standard 3 2 2 7 2 3 3 3" xfId="22331"/>
    <cellStyle name="Standard 3 2 2 7 2 3 3 4" xfId="38913"/>
    <cellStyle name="Standard 3 2 2 7 2 3 3 5" xfId="47463"/>
    <cellStyle name="Standard 3 2 2 7 2 3 4" xfId="10021"/>
    <cellStyle name="Standard 3 2 2 7 2 3 4 2" xfId="26862"/>
    <cellStyle name="Standard 3 2 2 7 2 3 5" xfId="18571"/>
    <cellStyle name="Standard 3 2 2 7 2 3 6" xfId="35153"/>
    <cellStyle name="Standard 3 2 2 7 2 3 7" xfId="43703"/>
    <cellStyle name="Standard 3 2 2 7 2 4" xfId="2487"/>
    <cellStyle name="Standard 3 2 2 7 2 4 2" xfId="5215"/>
    <cellStyle name="Standard 3 2 2 7 2 4 2 2" xfId="13783"/>
    <cellStyle name="Standard 3 2 2 7 2 4 2 2 2" xfId="30624"/>
    <cellStyle name="Standard 3 2 2 7 2 4 2 3" xfId="22333"/>
    <cellStyle name="Standard 3 2 2 7 2 4 2 4" xfId="38915"/>
    <cellStyle name="Standard 3 2 2 7 2 4 2 5" xfId="47465"/>
    <cellStyle name="Standard 3 2 2 7 2 4 3" xfId="11057"/>
    <cellStyle name="Standard 3 2 2 7 2 4 3 2" xfId="27898"/>
    <cellStyle name="Standard 3 2 2 7 2 4 4" xfId="19607"/>
    <cellStyle name="Standard 3 2 2 7 2 4 5" xfId="36189"/>
    <cellStyle name="Standard 3 2 2 7 2 4 6" xfId="44739"/>
    <cellStyle name="Standard 3 2 2 7 2 5" xfId="5208"/>
    <cellStyle name="Standard 3 2 2 7 2 5 2" xfId="13776"/>
    <cellStyle name="Standard 3 2 2 7 2 5 2 2" xfId="30617"/>
    <cellStyle name="Standard 3 2 2 7 2 5 3" xfId="22326"/>
    <cellStyle name="Standard 3 2 2 7 2 5 4" xfId="38908"/>
    <cellStyle name="Standard 3 2 2 7 2 5 5" xfId="47458"/>
    <cellStyle name="Standard 3 2 2 7 2 6" xfId="8985"/>
    <cellStyle name="Standard 3 2 2 7 2 6 2" xfId="25827"/>
    <cellStyle name="Standard 3 2 2 7 2 7" xfId="17535"/>
    <cellStyle name="Standard 3 2 2 7 2 8" xfId="34117"/>
    <cellStyle name="Standard 3 2 2 7 2 9" xfId="42667"/>
    <cellStyle name="Standard 3 2 2 7 3" xfId="673"/>
    <cellStyle name="Standard 3 2 2 7 3 2" xfId="1709"/>
    <cellStyle name="Standard 3 2 2 7 3 2 2" xfId="3782"/>
    <cellStyle name="Standard 3 2 2 7 3 2 2 2" xfId="5218"/>
    <cellStyle name="Standard 3 2 2 7 3 2 2 2 2" xfId="13786"/>
    <cellStyle name="Standard 3 2 2 7 3 2 2 2 2 2" xfId="30627"/>
    <cellStyle name="Standard 3 2 2 7 3 2 2 2 3" xfId="22336"/>
    <cellStyle name="Standard 3 2 2 7 3 2 2 2 4" xfId="38918"/>
    <cellStyle name="Standard 3 2 2 7 3 2 2 2 5" xfId="47468"/>
    <cellStyle name="Standard 3 2 2 7 3 2 2 3" xfId="12352"/>
    <cellStyle name="Standard 3 2 2 7 3 2 2 3 2" xfId="29193"/>
    <cellStyle name="Standard 3 2 2 7 3 2 2 4" xfId="20902"/>
    <cellStyle name="Standard 3 2 2 7 3 2 2 5" xfId="37484"/>
    <cellStyle name="Standard 3 2 2 7 3 2 2 6" xfId="46034"/>
    <cellStyle name="Standard 3 2 2 7 3 2 3" xfId="5217"/>
    <cellStyle name="Standard 3 2 2 7 3 2 3 2" xfId="13785"/>
    <cellStyle name="Standard 3 2 2 7 3 2 3 2 2" xfId="30626"/>
    <cellStyle name="Standard 3 2 2 7 3 2 3 3" xfId="22335"/>
    <cellStyle name="Standard 3 2 2 7 3 2 3 4" xfId="38917"/>
    <cellStyle name="Standard 3 2 2 7 3 2 3 5" xfId="47467"/>
    <cellStyle name="Standard 3 2 2 7 3 2 4" xfId="10280"/>
    <cellStyle name="Standard 3 2 2 7 3 2 4 2" xfId="27121"/>
    <cellStyle name="Standard 3 2 2 7 3 2 5" xfId="18830"/>
    <cellStyle name="Standard 3 2 2 7 3 2 6" xfId="35412"/>
    <cellStyle name="Standard 3 2 2 7 3 2 7" xfId="43962"/>
    <cellStyle name="Standard 3 2 2 7 3 3" xfId="2746"/>
    <cellStyle name="Standard 3 2 2 7 3 3 2" xfId="5219"/>
    <cellStyle name="Standard 3 2 2 7 3 3 2 2" xfId="13787"/>
    <cellStyle name="Standard 3 2 2 7 3 3 2 2 2" xfId="30628"/>
    <cellStyle name="Standard 3 2 2 7 3 3 2 3" xfId="22337"/>
    <cellStyle name="Standard 3 2 2 7 3 3 2 4" xfId="38919"/>
    <cellStyle name="Standard 3 2 2 7 3 3 2 5" xfId="47469"/>
    <cellStyle name="Standard 3 2 2 7 3 3 3" xfId="11316"/>
    <cellStyle name="Standard 3 2 2 7 3 3 3 2" xfId="28157"/>
    <cellStyle name="Standard 3 2 2 7 3 3 4" xfId="19866"/>
    <cellStyle name="Standard 3 2 2 7 3 3 5" xfId="36448"/>
    <cellStyle name="Standard 3 2 2 7 3 3 6" xfId="44998"/>
    <cellStyle name="Standard 3 2 2 7 3 4" xfId="5216"/>
    <cellStyle name="Standard 3 2 2 7 3 4 2" xfId="13784"/>
    <cellStyle name="Standard 3 2 2 7 3 4 2 2" xfId="30625"/>
    <cellStyle name="Standard 3 2 2 7 3 4 3" xfId="22334"/>
    <cellStyle name="Standard 3 2 2 7 3 4 4" xfId="38916"/>
    <cellStyle name="Standard 3 2 2 7 3 4 5" xfId="47466"/>
    <cellStyle name="Standard 3 2 2 7 3 5" xfId="9244"/>
    <cellStyle name="Standard 3 2 2 7 3 5 2" xfId="26085"/>
    <cellStyle name="Standard 3 2 2 7 3 6" xfId="17794"/>
    <cellStyle name="Standard 3 2 2 7 3 7" xfId="34376"/>
    <cellStyle name="Standard 3 2 2 7 3 8" xfId="42926"/>
    <cellStyle name="Standard 3 2 2 7 4" xfId="1191"/>
    <cellStyle name="Standard 3 2 2 7 4 2" xfId="3264"/>
    <cellStyle name="Standard 3 2 2 7 4 2 2" xfId="5221"/>
    <cellStyle name="Standard 3 2 2 7 4 2 2 2" xfId="13789"/>
    <cellStyle name="Standard 3 2 2 7 4 2 2 2 2" xfId="30630"/>
    <cellStyle name="Standard 3 2 2 7 4 2 2 3" xfId="22339"/>
    <cellStyle name="Standard 3 2 2 7 4 2 2 4" xfId="38921"/>
    <cellStyle name="Standard 3 2 2 7 4 2 2 5" xfId="47471"/>
    <cellStyle name="Standard 3 2 2 7 4 2 3" xfId="11834"/>
    <cellStyle name="Standard 3 2 2 7 4 2 3 2" xfId="28675"/>
    <cellStyle name="Standard 3 2 2 7 4 2 4" xfId="20384"/>
    <cellStyle name="Standard 3 2 2 7 4 2 5" xfId="36966"/>
    <cellStyle name="Standard 3 2 2 7 4 2 6" xfId="45516"/>
    <cellStyle name="Standard 3 2 2 7 4 3" xfId="5220"/>
    <cellStyle name="Standard 3 2 2 7 4 3 2" xfId="13788"/>
    <cellStyle name="Standard 3 2 2 7 4 3 2 2" xfId="30629"/>
    <cellStyle name="Standard 3 2 2 7 4 3 3" xfId="22338"/>
    <cellStyle name="Standard 3 2 2 7 4 3 4" xfId="38920"/>
    <cellStyle name="Standard 3 2 2 7 4 3 5" xfId="47470"/>
    <cellStyle name="Standard 3 2 2 7 4 4" xfId="9762"/>
    <cellStyle name="Standard 3 2 2 7 4 4 2" xfId="26603"/>
    <cellStyle name="Standard 3 2 2 7 4 5" xfId="18312"/>
    <cellStyle name="Standard 3 2 2 7 4 6" xfId="34894"/>
    <cellStyle name="Standard 3 2 2 7 4 7" xfId="43444"/>
    <cellStyle name="Standard 3 2 2 7 5" xfId="2228"/>
    <cellStyle name="Standard 3 2 2 7 5 2" xfId="5222"/>
    <cellStyle name="Standard 3 2 2 7 5 2 2" xfId="13790"/>
    <cellStyle name="Standard 3 2 2 7 5 2 2 2" xfId="30631"/>
    <cellStyle name="Standard 3 2 2 7 5 2 3" xfId="22340"/>
    <cellStyle name="Standard 3 2 2 7 5 2 4" xfId="38922"/>
    <cellStyle name="Standard 3 2 2 7 5 2 5" xfId="47472"/>
    <cellStyle name="Standard 3 2 2 7 5 3" xfId="10798"/>
    <cellStyle name="Standard 3 2 2 7 5 3 2" xfId="27639"/>
    <cellStyle name="Standard 3 2 2 7 5 4" xfId="19348"/>
    <cellStyle name="Standard 3 2 2 7 5 5" xfId="35930"/>
    <cellStyle name="Standard 3 2 2 7 5 6" xfId="44480"/>
    <cellStyle name="Standard 3 2 2 7 6" xfId="5207"/>
    <cellStyle name="Standard 3 2 2 7 6 2" xfId="13775"/>
    <cellStyle name="Standard 3 2 2 7 6 2 2" xfId="30616"/>
    <cellStyle name="Standard 3 2 2 7 6 3" xfId="22325"/>
    <cellStyle name="Standard 3 2 2 7 6 4" xfId="38907"/>
    <cellStyle name="Standard 3 2 2 7 6 5" xfId="47457"/>
    <cellStyle name="Standard 3 2 2 7 7" xfId="8466"/>
    <cellStyle name="Standard 3 2 2 7 7 2" xfId="17017"/>
    <cellStyle name="Standard 3 2 2 7 7 3" xfId="25567"/>
    <cellStyle name="Standard 3 2 2 7 7 4" xfId="42149"/>
    <cellStyle name="Standard 3 2 2 7 7 5" xfId="50699"/>
    <cellStyle name="Standard 3 2 2 7 8" xfId="8726"/>
    <cellStyle name="Standard 3 2 2 7 9" xfId="17276"/>
    <cellStyle name="Standard 3 2 2 8" xfId="286"/>
    <cellStyle name="Standard 3 2 2 8 2" xfId="804"/>
    <cellStyle name="Standard 3 2 2 8 2 2" xfId="1840"/>
    <cellStyle name="Standard 3 2 2 8 2 2 2" xfId="3913"/>
    <cellStyle name="Standard 3 2 2 8 2 2 2 2" xfId="5226"/>
    <cellStyle name="Standard 3 2 2 8 2 2 2 2 2" xfId="13794"/>
    <cellStyle name="Standard 3 2 2 8 2 2 2 2 2 2" xfId="30635"/>
    <cellStyle name="Standard 3 2 2 8 2 2 2 2 3" xfId="22344"/>
    <cellStyle name="Standard 3 2 2 8 2 2 2 2 4" xfId="38926"/>
    <cellStyle name="Standard 3 2 2 8 2 2 2 2 5" xfId="47476"/>
    <cellStyle name="Standard 3 2 2 8 2 2 2 3" xfId="12483"/>
    <cellStyle name="Standard 3 2 2 8 2 2 2 3 2" xfId="29324"/>
    <cellStyle name="Standard 3 2 2 8 2 2 2 4" xfId="21033"/>
    <cellStyle name="Standard 3 2 2 8 2 2 2 5" xfId="37615"/>
    <cellStyle name="Standard 3 2 2 8 2 2 2 6" xfId="46165"/>
    <cellStyle name="Standard 3 2 2 8 2 2 3" xfId="5225"/>
    <cellStyle name="Standard 3 2 2 8 2 2 3 2" xfId="13793"/>
    <cellStyle name="Standard 3 2 2 8 2 2 3 2 2" xfId="30634"/>
    <cellStyle name="Standard 3 2 2 8 2 2 3 3" xfId="22343"/>
    <cellStyle name="Standard 3 2 2 8 2 2 3 4" xfId="38925"/>
    <cellStyle name="Standard 3 2 2 8 2 2 3 5" xfId="47475"/>
    <cellStyle name="Standard 3 2 2 8 2 2 4" xfId="10411"/>
    <cellStyle name="Standard 3 2 2 8 2 2 4 2" xfId="27252"/>
    <cellStyle name="Standard 3 2 2 8 2 2 5" xfId="18961"/>
    <cellStyle name="Standard 3 2 2 8 2 2 6" xfId="35543"/>
    <cellStyle name="Standard 3 2 2 8 2 2 7" xfId="44093"/>
    <cellStyle name="Standard 3 2 2 8 2 3" xfId="2877"/>
    <cellStyle name="Standard 3 2 2 8 2 3 2" xfId="5227"/>
    <cellStyle name="Standard 3 2 2 8 2 3 2 2" xfId="13795"/>
    <cellStyle name="Standard 3 2 2 8 2 3 2 2 2" xfId="30636"/>
    <cellStyle name="Standard 3 2 2 8 2 3 2 3" xfId="22345"/>
    <cellStyle name="Standard 3 2 2 8 2 3 2 4" xfId="38927"/>
    <cellStyle name="Standard 3 2 2 8 2 3 2 5" xfId="47477"/>
    <cellStyle name="Standard 3 2 2 8 2 3 3" xfId="11447"/>
    <cellStyle name="Standard 3 2 2 8 2 3 3 2" xfId="28288"/>
    <cellStyle name="Standard 3 2 2 8 2 3 4" xfId="19997"/>
    <cellStyle name="Standard 3 2 2 8 2 3 5" xfId="36579"/>
    <cellStyle name="Standard 3 2 2 8 2 3 6" xfId="45129"/>
    <cellStyle name="Standard 3 2 2 8 2 4" xfId="5224"/>
    <cellStyle name="Standard 3 2 2 8 2 4 2" xfId="13792"/>
    <cellStyle name="Standard 3 2 2 8 2 4 2 2" xfId="30633"/>
    <cellStyle name="Standard 3 2 2 8 2 4 3" xfId="22342"/>
    <cellStyle name="Standard 3 2 2 8 2 4 4" xfId="38924"/>
    <cellStyle name="Standard 3 2 2 8 2 4 5" xfId="47474"/>
    <cellStyle name="Standard 3 2 2 8 2 5" xfId="9375"/>
    <cellStyle name="Standard 3 2 2 8 2 5 2" xfId="26216"/>
    <cellStyle name="Standard 3 2 2 8 2 6" xfId="17925"/>
    <cellStyle name="Standard 3 2 2 8 2 7" xfId="34507"/>
    <cellStyle name="Standard 3 2 2 8 2 8" xfId="43057"/>
    <cellStyle name="Standard 3 2 2 8 3" xfId="1322"/>
    <cellStyle name="Standard 3 2 2 8 3 2" xfId="3395"/>
    <cellStyle name="Standard 3 2 2 8 3 2 2" xfId="5229"/>
    <cellStyle name="Standard 3 2 2 8 3 2 2 2" xfId="13797"/>
    <cellStyle name="Standard 3 2 2 8 3 2 2 2 2" xfId="30638"/>
    <cellStyle name="Standard 3 2 2 8 3 2 2 3" xfId="22347"/>
    <cellStyle name="Standard 3 2 2 8 3 2 2 4" xfId="38929"/>
    <cellStyle name="Standard 3 2 2 8 3 2 2 5" xfId="47479"/>
    <cellStyle name="Standard 3 2 2 8 3 2 3" xfId="11965"/>
    <cellStyle name="Standard 3 2 2 8 3 2 3 2" xfId="28806"/>
    <cellStyle name="Standard 3 2 2 8 3 2 4" xfId="20515"/>
    <cellStyle name="Standard 3 2 2 8 3 2 5" xfId="37097"/>
    <cellStyle name="Standard 3 2 2 8 3 2 6" xfId="45647"/>
    <cellStyle name="Standard 3 2 2 8 3 3" xfId="5228"/>
    <cellStyle name="Standard 3 2 2 8 3 3 2" xfId="13796"/>
    <cellStyle name="Standard 3 2 2 8 3 3 2 2" xfId="30637"/>
    <cellStyle name="Standard 3 2 2 8 3 3 3" xfId="22346"/>
    <cellStyle name="Standard 3 2 2 8 3 3 4" xfId="38928"/>
    <cellStyle name="Standard 3 2 2 8 3 3 5" xfId="47478"/>
    <cellStyle name="Standard 3 2 2 8 3 4" xfId="9893"/>
    <cellStyle name="Standard 3 2 2 8 3 4 2" xfId="26734"/>
    <cellStyle name="Standard 3 2 2 8 3 5" xfId="18443"/>
    <cellStyle name="Standard 3 2 2 8 3 6" xfId="35025"/>
    <cellStyle name="Standard 3 2 2 8 3 7" xfId="43575"/>
    <cellStyle name="Standard 3 2 2 8 4" xfId="2359"/>
    <cellStyle name="Standard 3 2 2 8 4 2" xfId="5230"/>
    <cellStyle name="Standard 3 2 2 8 4 2 2" xfId="13798"/>
    <cellStyle name="Standard 3 2 2 8 4 2 2 2" xfId="30639"/>
    <cellStyle name="Standard 3 2 2 8 4 2 3" xfId="22348"/>
    <cellStyle name="Standard 3 2 2 8 4 2 4" xfId="38930"/>
    <cellStyle name="Standard 3 2 2 8 4 2 5" xfId="47480"/>
    <cellStyle name="Standard 3 2 2 8 4 3" xfId="10929"/>
    <cellStyle name="Standard 3 2 2 8 4 3 2" xfId="27770"/>
    <cellStyle name="Standard 3 2 2 8 4 4" xfId="19479"/>
    <cellStyle name="Standard 3 2 2 8 4 5" xfId="36061"/>
    <cellStyle name="Standard 3 2 2 8 4 6" xfId="44611"/>
    <cellStyle name="Standard 3 2 2 8 5" xfId="5223"/>
    <cellStyle name="Standard 3 2 2 8 5 2" xfId="13791"/>
    <cellStyle name="Standard 3 2 2 8 5 2 2" xfId="30632"/>
    <cellStyle name="Standard 3 2 2 8 5 3" xfId="22341"/>
    <cellStyle name="Standard 3 2 2 8 5 4" xfId="38923"/>
    <cellStyle name="Standard 3 2 2 8 5 5" xfId="47473"/>
    <cellStyle name="Standard 3 2 2 8 6" xfId="8857"/>
    <cellStyle name="Standard 3 2 2 8 6 2" xfId="25699"/>
    <cellStyle name="Standard 3 2 2 8 7" xfId="17407"/>
    <cellStyle name="Standard 3 2 2 8 8" xfId="33989"/>
    <cellStyle name="Standard 3 2 2 8 9" xfId="42539"/>
    <cellStyle name="Standard 3 2 2 9" xfId="545"/>
    <cellStyle name="Standard 3 2 2 9 2" xfId="1581"/>
    <cellStyle name="Standard 3 2 2 9 2 2" xfId="3654"/>
    <cellStyle name="Standard 3 2 2 9 2 2 2" xfId="5233"/>
    <cellStyle name="Standard 3 2 2 9 2 2 2 2" xfId="13801"/>
    <cellStyle name="Standard 3 2 2 9 2 2 2 2 2" xfId="30642"/>
    <cellStyle name="Standard 3 2 2 9 2 2 2 3" xfId="22351"/>
    <cellStyle name="Standard 3 2 2 9 2 2 2 4" xfId="38933"/>
    <cellStyle name="Standard 3 2 2 9 2 2 2 5" xfId="47483"/>
    <cellStyle name="Standard 3 2 2 9 2 2 3" xfId="12224"/>
    <cellStyle name="Standard 3 2 2 9 2 2 3 2" xfId="29065"/>
    <cellStyle name="Standard 3 2 2 9 2 2 4" xfId="20774"/>
    <cellStyle name="Standard 3 2 2 9 2 2 5" xfId="37356"/>
    <cellStyle name="Standard 3 2 2 9 2 2 6" xfId="45906"/>
    <cellStyle name="Standard 3 2 2 9 2 3" xfId="5232"/>
    <cellStyle name="Standard 3 2 2 9 2 3 2" xfId="13800"/>
    <cellStyle name="Standard 3 2 2 9 2 3 2 2" xfId="30641"/>
    <cellStyle name="Standard 3 2 2 9 2 3 3" xfId="22350"/>
    <cellStyle name="Standard 3 2 2 9 2 3 4" xfId="38932"/>
    <cellStyle name="Standard 3 2 2 9 2 3 5" xfId="47482"/>
    <cellStyle name="Standard 3 2 2 9 2 4" xfId="10152"/>
    <cellStyle name="Standard 3 2 2 9 2 4 2" xfId="26993"/>
    <cellStyle name="Standard 3 2 2 9 2 5" xfId="18702"/>
    <cellStyle name="Standard 3 2 2 9 2 6" xfId="35284"/>
    <cellStyle name="Standard 3 2 2 9 2 7" xfId="43834"/>
    <cellStyle name="Standard 3 2 2 9 3" xfId="2618"/>
    <cellStyle name="Standard 3 2 2 9 3 2" xfId="5234"/>
    <cellStyle name="Standard 3 2 2 9 3 2 2" xfId="13802"/>
    <cellStyle name="Standard 3 2 2 9 3 2 2 2" xfId="30643"/>
    <cellStyle name="Standard 3 2 2 9 3 2 3" xfId="22352"/>
    <cellStyle name="Standard 3 2 2 9 3 2 4" xfId="38934"/>
    <cellStyle name="Standard 3 2 2 9 3 2 5" xfId="47484"/>
    <cellStyle name="Standard 3 2 2 9 3 3" xfId="11188"/>
    <cellStyle name="Standard 3 2 2 9 3 3 2" xfId="28029"/>
    <cellStyle name="Standard 3 2 2 9 3 4" xfId="19738"/>
    <cellStyle name="Standard 3 2 2 9 3 5" xfId="36320"/>
    <cellStyle name="Standard 3 2 2 9 3 6" xfId="44870"/>
    <cellStyle name="Standard 3 2 2 9 4" xfId="5231"/>
    <cellStyle name="Standard 3 2 2 9 4 2" xfId="13799"/>
    <cellStyle name="Standard 3 2 2 9 4 2 2" xfId="30640"/>
    <cellStyle name="Standard 3 2 2 9 4 3" xfId="22349"/>
    <cellStyle name="Standard 3 2 2 9 4 4" xfId="38931"/>
    <cellStyle name="Standard 3 2 2 9 4 5" xfId="47481"/>
    <cellStyle name="Standard 3 2 2 9 5" xfId="9116"/>
    <cellStyle name="Standard 3 2 2 9 5 2" xfId="25957"/>
    <cellStyle name="Standard 3 2 2 9 6" xfId="17666"/>
    <cellStyle name="Standard 3 2 2 9 7" xfId="34248"/>
    <cellStyle name="Standard 3 2 2 9 8" xfId="42798"/>
    <cellStyle name="Standard 3 2 3" xfId="23"/>
    <cellStyle name="Standard 3 2 3 10" xfId="2102"/>
    <cellStyle name="Standard 3 2 3 10 2" xfId="5236"/>
    <cellStyle name="Standard 3 2 3 10 2 2" xfId="13804"/>
    <cellStyle name="Standard 3 2 3 10 2 2 2" xfId="30645"/>
    <cellStyle name="Standard 3 2 3 10 2 3" xfId="22354"/>
    <cellStyle name="Standard 3 2 3 10 2 4" xfId="38936"/>
    <cellStyle name="Standard 3 2 3 10 2 5" xfId="47486"/>
    <cellStyle name="Standard 3 2 3 10 3" xfId="10672"/>
    <cellStyle name="Standard 3 2 3 10 3 2" xfId="27513"/>
    <cellStyle name="Standard 3 2 3 10 4" xfId="19222"/>
    <cellStyle name="Standard 3 2 3 10 5" xfId="35804"/>
    <cellStyle name="Standard 3 2 3 10 6" xfId="44354"/>
    <cellStyle name="Standard 3 2 3 11" xfId="5235"/>
    <cellStyle name="Standard 3 2 3 11 2" xfId="13803"/>
    <cellStyle name="Standard 3 2 3 11 2 2" xfId="30644"/>
    <cellStyle name="Standard 3 2 3 11 3" xfId="22353"/>
    <cellStyle name="Standard 3 2 3 11 4" xfId="38935"/>
    <cellStyle name="Standard 3 2 3 11 5" xfId="47485"/>
    <cellStyle name="Standard 3 2 3 12" xfId="8340"/>
    <cellStyle name="Standard 3 2 3 12 2" xfId="16891"/>
    <cellStyle name="Standard 3 2 3 12 3" xfId="25441"/>
    <cellStyle name="Standard 3 2 3 12 4" xfId="42023"/>
    <cellStyle name="Standard 3 2 3 12 5" xfId="50573"/>
    <cellStyle name="Standard 3 2 3 13" xfId="8600"/>
    <cellStyle name="Standard 3 2 3 14" xfId="17150"/>
    <cellStyle name="Standard 3 2 3 15" xfId="33732"/>
    <cellStyle name="Standard 3 2 3 16" xfId="42282"/>
    <cellStyle name="Standard 3 2 3 2" xfId="31"/>
    <cellStyle name="Standard 3 2 3 2 10" xfId="5237"/>
    <cellStyle name="Standard 3 2 3 2 10 2" xfId="13805"/>
    <cellStyle name="Standard 3 2 3 2 10 2 2" xfId="30646"/>
    <cellStyle name="Standard 3 2 3 2 10 3" xfId="22355"/>
    <cellStyle name="Standard 3 2 3 2 10 4" xfId="38937"/>
    <cellStyle name="Standard 3 2 3 2 10 5" xfId="47487"/>
    <cellStyle name="Standard 3 2 3 2 11" xfId="8348"/>
    <cellStyle name="Standard 3 2 3 2 11 2" xfId="16899"/>
    <cellStyle name="Standard 3 2 3 2 11 3" xfId="25449"/>
    <cellStyle name="Standard 3 2 3 2 11 4" xfId="42031"/>
    <cellStyle name="Standard 3 2 3 2 11 5" xfId="50581"/>
    <cellStyle name="Standard 3 2 3 2 12" xfId="8608"/>
    <cellStyle name="Standard 3 2 3 2 13" xfId="17158"/>
    <cellStyle name="Standard 3 2 3 2 14" xfId="33740"/>
    <cellStyle name="Standard 3 2 3 2 15" xfId="42290"/>
    <cellStyle name="Standard 3 2 3 2 2" xfId="47"/>
    <cellStyle name="Standard 3 2 3 2 2 10" xfId="8364"/>
    <cellStyle name="Standard 3 2 3 2 2 10 2" xfId="16915"/>
    <cellStyle name="Standard 3 2 3 2 2 10 3" xfId="25465"/>
    <cellStyle name="Standard 3 2 3 2 2 10 4" xfId="42047"/>
    <cellStyle name="Standard 3 2 3 2 2 10 5" xfId="50597"/>
    <cellStyle name="Standard 3 2 3 2 2 11" xfId="8624"/>
    <cellStyle name="Standard 3 2 3 2 2 12" xfId="17174"/>
    <cellStyle name="Standard 3 2 3 2 2 13" xfId="33756"/>
    <cellStyle name="Standard 3 2 3 2 2 14" xfId="42306"/>
    <cellStyle name="Standard 3 2 3 2 2 2" xfId="79"/>
    <cellStyle name="Standard 3 2 3 2 2 2 10" xfId="8656"/>
    <cellStyle name="Standard 3 2 3 2 2 2 11" xfId="17206"/>
    <cellStyle name="Standard 3 2 3 2 2 2 12" xfId="33788"/>
    <cellStyle name="Standard 3 2 3 2 2 2 13" xfId="42338"/>
    <cellStyle name="Standard 3 2 3 2 2 2 2" xfId="143"/>
    <cellStyle name="Standard 3 2 3 2 2 2 2 10" xfId="17270"/>
    <cellStyle name="Standard 3 2 3 2 2 2 2 11" xfId="33852"/>
    <cellStyle name="Standard 3 2 3 2 2 2 2 12" xfId="42402"/>
    <cellStyle name="Standard 3 2 3 2 2 2 2 2" xfId="272"/>
    <cellStyle name="Standard 3 2 3 2 2 2 2 2 10" xfId="33980"/>
    <cellStyle name="Standard 3 2 3 2 2 2 2 2 11" xfId="42530"/>
    <cellStyle name="Standard 3 2 3 2 2 2 2 2 2" xfId="536"/>
    <cellStyle name="Standard 3 2 3 2 2 2 2 2 2 2" xfId="1054"/>
    <cellStyle name="Standard 3 2 3 2 2 2 2 2 2 2 2" xfId="2090"/>
    <cellStyle name="Standard 3 2 3 2 2 2 2 2 2 2 2 2" xfId="4163"/>
    <cellStyle name="Standard 3 2 3 2 2 2 2 2 2 2 2 2 2" xfId="5245"/>
    <cellStyle name="Standard 3 2 3 2 2 2 2 2 2 2 2 2 2 2" xfId="13813"/>
    <cellStyle name="Standard 3 2 3 2 2 2 2 2 2 2 2 2 2 2 2" xfId="30654"/>
    <cellStyle name="Standard 3 2 3 2 2 2 2 2 2 2 2 2 2 3" xfId="22363"/>
    <cellStyle name="Standard 3 2 3 2 2 2 2 2 2 2 2 2 2 4" xfId="38945"/>
    <cellStyle name="Standard 3 2 3 2 2 2 2 2 2 2 2 2 2 5" xfId="47495"/>
    <cellStyle name="Standard 3 2 3 2 2 2 2 2 2 2 2 2 3" xfId="12733"/>
    <cellStyle name="Standard 3 2 3 2 2 2 2 2 2 2 2 2 3 2" xfId="29574"/>
    <cellStyle name="Standard 3 2 3 2 2 2 2 2 2 2 2 2 4" xfId="21283"/>
    <cellStyle name="Standard 3 2 3 2 2 2 2 2 2 2 2 2 5" xfId="37865"/>
    <cellStyle name="Standard 3 2 3 2 2 2 2 2 2 2 2 2 6" xfId="46415"/>
    <cellStyle name="Standard 3 2 3 2 2 2 2 2 2 2 2 3" xfId="5244"/>
    <cellStyle name="Standard 3 2 3 2 2 2 2 2 2 2 2 3 2" xfId="13812"/>
    <cellStyle name="Standard 3 2 3 2 2 2 2 2 2 2 2 3 2 2" xfId="30653"/>
    <cellStyle name="Standard 3 2 3 2 2 2 2 2 2 2 2 3 3" xfId="22362"/>
    <cellStyle name="Standard 3 2 3 2 2 2 2 2 2 2 2 3 4" xfId="38944"/>
    <cellStyle name="Standard 3 2 3 2 2 2 2 2 2 2 2 3 5" xfId="47494"/>
    <cellStyle name="Standard 3 2 3 2 2 2 2 2 2 2 2 4" xfId="10661"/>
    <cellStyle name="Standard 3 2 3 2 2 2 2 2 2 2 2 4 2" xfId="27502"/>
    <cellStyle name="Standard 3 2 3 2 2 2 2 2 2 2 2 5" xfId="19211"/>
    <cellStyle name="Standard 3 2 3 2 2 2 2 2 2 2 2 6" xfId="35793"/>
    <cellStyle name="Standard 3 2 3 2 2 2 2 2 2 2 2 7" xfId="44343"/>
    <cellStyle name="Standard 3 2 3 2 2 2 2 2 2 2 3" xfId="3127"/>
    <cellStyle name="Standard 3 2 3 2 2 2 2 2 2 2 3 2" xfId="5246"/>
    <cellStyle name="Standard 3 2 3 2 2 2 2 2 2 2 3 2 2" xfId="13814"/>
    <cellStyle name="Standard 3 2 3 2 2 2 2 2 2 2 3 2 2 2" xfId="30655"/>
    <cellStyle name="Standard 3 2 3 2 2 2 2 2 2 2 3 2 3" xfId="22364"/>
    <cellStyle name="Standard 3 2 3 2 2 2 2 2 2 2 3 2 4" xfId="38946"/>
    <cellStyle name="Standard 3 2 3 2 2 2 2 2 2 2 3 2 5" xfId="47496"/>
    <cellStyle name="Standard 3 2 3 2 2 2 2 2 2 2 3 3" xfId="11697"/>
    <cellStyle name="Standard 3 2 3 2 2 2 2 2 2 2 3 3 2" xfId="28538"/>
    <cellStyle name="Standard 3 2 3 2 2 2 2 2 2 2 3 4" xfId="20247"/>
    <cellStyle name="Standard 3 2 3 2 2 2 2 2 2 2 3 5" xfId="36829"/>
    <cellStyle name="Standard 3 2 3 2 2 2 2 2 2 2 3 6" xfId="45379"/>
    <cellStyle name="Standard 3 2 3 2 2 2 2 2 2 2 4" xfId="5243"/>
    <cellStyle name="Standard 3 2 3 2 2 2 2 2 2 2 4 2" xfId="13811"/>
    <cellStyle name="Standard 3 2 3 2 2 2 2 2 2 2 4 2 2" xfId="30652"/>
    <cellStyle name="Standard 3 2 3 2 2 2 2 2 2 2 4 3" xfId="22361"/>
    <cellStyle name="Standard 3 2 3 2 2 2 2 2 2 2 4 4" xfId="38943"/>
    <cellStyle name="Standard 3 2 3 2 2 2 2 2 2 2 4 5" xfId="47493"/>
    <cellStyle name="Standard 3 2 3 2 2 2 2 2 2 2 5" xfId="9625"/>
    <cellStyle name="Standard 3 2 3 2 2 2 2 2 2 2 5 2" xfId="26466"/>
    <cellStyle name="Standard 3 2 3 2 2 2 2 2 2 2 6" xfId="18175"/>
    <cellStyle name="Standard 3 2 3 2 2 2 2 2 2 2 7" xfId="34757"/>
    <cellStyle name="Standard 3 2 3 2 2 2 2 2 2 2 8" xfId="43307"/>
    <cellStyle name="Standard 3 2 3 2 2 2 2 2 2 3" xfId="1572"/>
    <cellStyle name="Standard 3 2 3 2 2 2 2 2 2 3 2" xfId="3645"/>
    <cellStyle name="Standard 3 2 3 2 2 2 2 2 2 3 2 2" xfId="5248"/>
    <cellStyle name="Standard 3 2 3 2 2 2 2 2 2 3 2 2 2" xfId="13816"/>
    <cellStyle name="Standard 3 2 3 2 2 2 2 2 2 3 2 2 2 2" xfId="30657"/>
    <cellStyle name="Standard 3 2 3 2 2 2 2 2 2 3 2 2 3" xfId="22366"/>
    <cellStyle name="Standard 3 2 3 2 2 2 2 2 2 3 2 2 4" xfId="38948"/>
    <cellStyle name="Standard 3 2 3 2 2 2 2 2 2 3 2 2 5" xfId="47498"/>
    <cellStyle name="Standard 3 2 3 2 2 2 2 2 2 3 2 3" xfId="12215"/>
    <cellStyle name="Standard 3 2 3 2 2 2 2 2 2 3 2 3 2" xfId="29056"/>
    <cellStyle name="Standard 3 2 3 2 2 2 2 2 2 3 2 4" xfId="20765"/>
    <cellStyle name="Standard 3 2 3 2 2 2 2 2 2 3 2 5" xfId="37347"/>
    <cellStyle name="Standard 3 2 3 2 2 2 2 2 2 3 2 6" xfId="45897"/>
    <cellStyle name="Standard 3 2 3 2 2 2 2 2 2 3 3" xfId="5247"/>
    <cellStyle name="Standard 3 2 3 2 2 2 2 2 2 3 3 2" xfId="13815"/>
    <cellStyle name="Standard 3 2 3 2 2 2 2 2 2 3 3 2 2" xfId="30656"/>
    <cellStyle name="Standard 3 2 3 2 2 2 2 2 2 3 3 3" xfId="22365"/>
    <cellStyle name="Standard 3 2 3 2 2 2 2 2 2 3 3 4" xfId="38947"/>
    <cellStyle name="Standard 3 2 3 2 2 2 2 2 2 3 3 5" xfId="47497"/>
    <cellStyle name="Standard 3 2 3 2 2 2 2 2 2 3 4" xfId="10143"/>
    <cellStyle name="Standard 3 2 3 2 2 2 2 2 2 3 4 2" xfId="26984"/>
    <cellStyle name="Standard 3 2 3 2 2 2 2 2 2 3 5" xfId="18693"/>
    <cellStyle name="Standard 3 2 3 2 2 2 2 2 2 3 6" xfId="35275"/>
    <cellStyle name="Standard 3 2 3 2 2 2 2 2 2 3 7" xfId="43825"/>
    <cellStyle name="Standard 3 2 3 2 2 2 2 2 2 4" xfId="2609"/>
    <cellStyle name="Standard 3 2 3 2 2 2 2 2 2 4 2" xfId="5249"/>
    <cellStyle name="Standard 3 2 3 2 2 2 2 2 2 4 2 2" xfId="13817"/>
    <cellStyle name="Standard 3 2 3 2 2 2 2 2 2 4 2 2 2" xfId="30658"/>
    <cellStyle name="Standard 3 2 3 2 2 2 2 2 2 4 2 3" xfId="22367"/>
    <cellStyle name="Standard 3 2 3 2 2 2 2 2 2 4 2 4" xfId="38949"/>
    <cellStyle name="Standard 3 2 3 2 2 2 2 2 2 4 2 5" xfId="47499"/>
    <cellStyle name="Standard 3 2 3 2 2 2 2 2 2 4 3" xfId="11179"/>
    <cellStyle name="Standard 3 2 3 2 2 2 2 2 2 4 3 2" xfId="28020"/>
    <cellStyle name="Standard 3 2 3 2 2 2 2 2 2 4 4" xfId="19729"/>
    <cellStyle name="Standard 3 2 3 2 2 2 2 2 2 4 5" xfId="36311"/>
    <cellStyle name="Standard 3 2 3 2 2 2 2 2 2 4 6" xfId="44861"/>
    <cellStyle name="Standard 3 2 3 2 2 2 2 2 2 5" xfId="5242"/>
    <cellStyle name="Standard 3 2 3 2 2 2 2 2 2 5 2" xfId="13810"/>
    <cellStyle name="Standard 3 2 3 2 2 2 2 2 2 5 2 2" xfId="30651"/>
    <cellStyle name="Standard 3 2 3 2 2 2 2 2 2 5 3" xfId="22360"/>
    <cellStyle name="Standard 3 2 3 2 2 2 2 2 2 5 4" xfId="38942"/>
    <cellStyle name="Standard 3 2 3 2 2 2 2 2 2 5 5" xfId="47492"/>
    <cellStyle name="Standard 3 2 3 2 2 2 2 2 2 6" xfId="9107"/>
    <cellStyle name="Standard 3 2 3 2 2 2 2 2 2 6 2" xfId="25949"/>
    <cellStyle name="Standard 3 2 3 2 2 2 2 2 2 7" xfId="17657"/>
    <cellStyle name="Standard 3 2 3 2 2 2 2 2 2 8" xfId="34239"/>
    <cellStyle name="Standard 3 2 3 2 2 2 2 2 2 9" xfId="42789"/>
    <cellStyle name="Standard 3 2 3 2 2 2 2 2 3" xfId="795"/>
    <cellStyle name="Standard 3 2 3 2 2 2 2 2 3 2" xfId="1831"/>
    <cellStyle name="Standard 3 2 3 2 2 2 2 2 3 2 2" xfId="3904"/>
    <cellStyle name="Standard 3 2 3 2 2 2 2 2 3 2 2 2" xfId="5252"/>
    <cellStyle name="Standard 3 2 3 2 2 2 2 2 3 2 2 2 2" xfId="13820"/>
    <cellStyle name="Standard 3 2 3 2 2 2 2 2 3 2 2 2 2 2" xfId="30661"/>
    <cellStyle name="Standard 3 2 3 2 2 2 2 2 3 2 2 2 3" xfId="22370"/>
    <cellStyle name="Standard 3 2 3 2 2 2 2 2 3 2 2 2 4" xfId="38952"/>
    <cellStyle name="Standard 3 2 3 2 2 2 2 2 3 2 2 2 5" xfId="47502"/>
    <cellStyle name="Standard 3 2 3 2 2 2 2 2 3 2 2 3" xfId="12474"/>
    <cellStyle name="Standard 3 2 3 2 2 2 2 2 3 2 2 3 2" xfId="29315"/>
    <cellStyle name="Standard 3 2 3 2 2 2 2 2 3 2 2 4" xfId="21024"/>
    <cellStyle name="Standard 3 2 3 2 2 2 2 2 3 2 2 5" xfId="37606"/>
    <cellStyle name="Standard 3 2 3 2 2 2 2 2 3 2 2 6" xfId="46156"/>
    <cellStyle name="Standard 3 2 3 2 2 2 2 2 3 2 3" xfId="5251"/>
    <cellStyle name="Standard 3 2 3 2 2 2 2 2 3 2 3 2" xfId="13819"/>
    <cellStyle name="Standard 3 2 3 2 2 2 2 2 3 2 3 2 2" xfId="30660"/>
    <cellStyle name="Standard 3 2 3 2 2 2 2 2 3 2 3 3" xfId="22369"/>
    <cellStyle name="Standard 3 2 3 2 2 2 2 2 3 2 3 4" xfId="38951"/>
    <cellStyle name="Standard 3 2 3 2 2 2 2 2 3 2 3 5" xfId="47501"/>
    <cellStyle name="Standard 3 2 3 2 2 2 2 2 3 2 4" xfId="10402"/>
    <cellStyle name="Standard 3 2 3 2 2 2 2 2 3 2 4 2" xfId="27243"/>
    <cellStyle name="Standard 3 2 3 2 2 2 2 2 3 2 5" xfId="18952"/>
    <cellStyle name="Standard 3 2 3 2 2 2 2 2 3 2 6" xfId="35534"/>
    <cellStyle name="Standard 3 2 3 2 2 2 2 2 3 2 7" xfId="44084"/>
    <cellStyle name="Standard 3 2 3 2 2 2 2 2 3 3" xfId="2868"/>
    <cellStyle name="Standard 3 2 3 2 2 2 2 2 3 3 2" xfId="5253"/>
    <cellStyle name="Standard 3 2 3 2 2 2 2 2 3 3 2 2" xfId="13821"/>
    <cellStyle name="Standard 3 2 3 2 2 2 2 2 3 3 2 2 2" xfId="30662"/>
    <cellStyle name="Standard 3 2 3 2 2 2 2 2 3 3 2 3" xfId="22371"/>
    <cellStyle name="Standard 3 2 3 2 2 2 2 2 3 3 2 4" xfId="38953"/>
    <cellStyle name="Standard 3 2 3 2 2 2 2 2 3 3 2 5" xfId="47503"/>
    <cellStyle name="Standard 3 2 3 2 2 2 2 2 3 3 3" xfId="11438"/>
    <cellStyle name="Standard 3 2 3 2 2 2 2 2 3 3 3 2" xfId="28279"/>
    <cellStyle name="Standard 3 2 3 2 2 2 2 2 3 3 4" xfId="19988"/>
    <cellStyle name="Standard 3 2 3 2 2 2 2 2 3 3 5" xfId="36570"/>
    <cellStyle name="Standard 3 2 3 2 2 2 2 2 3 3 6" xfId="45120"/>
    <cellStyle name="Standard 3 2 3 2 2 2 2 2 3 4" xfId="5250"/>
    <cellStyle name="Standard 3 2 3 2 2 2 2 2 3 4 2" xfId="13818"/>
    <cellStyle name="Standard 3 2 3 2 2 2 2 2 3 4 2 2" xfId="30659"/>
    <cellStyle name="Standard 3 2 3 2 2 2 2 2 3 4 3" xfId="22368"/>
    <cellStyle name="Standard 3 2 3 2 2 2 2 2 3 4 4" xfId="38950"/>
    <cellStyle name="Standard 3 2 3 2 2 2 2 2 3 4 5" xfId="47500"/>
    <cellStyle name="Standard 3 2 3 2 2 2 2 2 3 5" xfId="9366"/>
    <cellStyle name="Standard 3 2 3 2 2 2 2 2 3 5 2" xfId="26207"/>
    <cellStyle name="Standard 3 2 3 2 2 2 2 2 3 6" xfId="17916"/>
    <cellStyle name="Standard 3 2 3 2 2 2 2 2 3 7" xfId="34498"/>
    <cellStyle name="Standard 3 2 3 2 2 2 2 2 3 8" xfId="43048"/>
    <cellStyle name="Standard 3 2 3 2 2 2 2 2 4" xfId="1313"/>
    <cellStyle name="Standard 3 2 3 2 2 2 2 2 4 2" xfId="3386"/>
    <cellStyle name="Standard 3 2 3 2 2 2 2 2 4 2 2" xfId="5255"/>
    <cellStyle name="Standard 3 2 3 2 2 2 2 2 4 2 2 2" xfId="13823"/>
    <cellStyle name="Standard 3 2 3 2 2 2 2 2 4 2 2 2 2" xfId="30664"/>
    <cellStyle name="Standard 3 2 3 2 2 2 2 2 4 2 2 3" xfId="22373"/>
    <cellStyle name="Standard 3 2 3 2 2 2 2 2 4 2 2 4" xfId="38955"/>
    <cellStyle name="Standard 3 2 3 2 2 2 2 2 4 2 2 5" xfId="47505"/>
    <cellStyle name="Standard 3 2 3 2 2 2 2 2 4 2 3" xfId="11956"/>
    <cellStyle name="Standard 3 2 3 2 2 2 2 2 4 2 3 2" xfId="28797"/>
    <cellStyle name="Standard 3 2 3 2 2 2 2 2 4 2 4" xfId="20506"/>
    <cellStyle name="Standard 3 2 3 2 2 2 2 2 4 2 5" xfId="37088"/>
    <cellStyle name="Standard 3 2 3 2 2 2 2 2 4 2 6" xfId="45638"/>
    <cellStyle name="Standard 3 2 3 2 2 2 2 2 4 3" xfId="5254"/>
    <cellStyle name="Standard 3 2 3 2 2 2 2 2 4 3 2" xfId="13822"/>
    <cellStyle name="Standard 3 2 3 2 2 2 2 2 4 3 2 2" xfId="30663"/>
    <cellStyle name="Standard 3 2 3 2 2 2 2 2 4 3 3" xfId="22372"/>
    <cellStyle name="Standard 3 2 3 2 2 2 2 2 4 3 4" xfId="38954"/>
    <cellStyle name="Standard 3 2 3 2 2 2 2 2 4 3 5" xfId="47504"/>
    <cellStyle name="Standard 3 2 3 2 2 2 2 2 4 4" xfId="9884"/>
    <cellStyle name="Standard 3 2 3 2 2 2 2 2 4 4 2" xfId="26725"/>
    <cellStyle name="Standard 3 2 3 2 2 2 2 2 4 5" xfId="18434"/>
    <cellStyle name="Standard 3 2 3 2 2 2 2 2 4 6" xfId="35016"/>
    <cellStyle name="Standard 3 2 3 2 2 2 2 2 4 7" xfId="43566"/>
    <cellStyle name="Standard 3 2 3 2 2 2 2 2 5" xfId="2350"/>
    <cellStyle name="Standard 3 2 3 2 2 2 2 2 5 2" xfId="5256"/>
    <cellStyle name="Standard 3 2 3 2 2 2 2 2 5 2 2" xfId="13824"/>
    <cellStyle name="Standard 3 2 3 2 2 2 2 2 5 2 2 2" xfId="30665"/>
    <cellStyle name="Standard 3 2 3 2 2 2 2 2 5 2 3" xfId="22374"/>
    <cellStyle name="Standard 3 2 3 2 2 2 2 2 5 2 4" xfId="38956"/>
    <cellStyle name="Standard 3 2 3 2 2 2 2 2 5 2 5" xfId="47506"/>
    <cellStyle name="Standard 3 2 3 2 2 2 2 2 5 3" xfId="10920"/>
    <cellStyle name="Standard 3 2 3 2 2 2 2 2 5 3 2" xfId="27761"/>
    <cellStyle name="Standard 3 2 3 2 2 2 2 2 5 4" xfId="19470"/>
    <cellStyle name="Standard 3 2 3 2 2 2 2 2 5 5" xfId="36052"/>
    <cellStyle name="Standard 3 2 3 2 2 2 2 2 5 6" xfId="44602"/>
    <cellStyle name="Standard 3 2 3 2 2 2 2 2 6" xfId="5241"/>
    <cellStyle name="Standard 3 2 3 2 2 2 2 2 6 2" xfId="13809"/>
    <cellStyle name="Standard 3 2 3 2 2 2 2 2 6 2 2" xfId="30650"/>
    <cellStyle name="Standard 3 2 3 2 2 2 2 2 6 3" xfId="22359"/>
    <cellStyle name="Standard 3 2 3 2 2 2 2 2 6 4" xfId="38941"/>
    <cellStyle name="Standard 3 2 3 2 2 2 2 2 6 5" xfId="47491"/>
    <cellStyle name="Standard 3 2 3 2 2 2 2 2 7" xfId="8588"/>
    <cellStyle name="Standard 3 2 3 2 2 2 2 2 7 2" xfId="17139"/>
    <cellStyle name="Standard 3 2 3 2 2 2 2 2 7 3" xfId="25689"/>
    <cellStyle name="Standard 3 2 3 2 2 2 2 2 7 4" xfId="42271"/>
    <cellStyle name="Standard 3 2 3 2 2 2 2 2 7 5" xfId="50821"/>
    <cellStyle name="Standard 3 2 3 2 2 2 2 2 8" xfId="8848"/>
    <cellStyle name="Standard 3 2 3 2 2 2 2 2 9" xfId="17398"/>
    <cellStyle name="Standard 3 2 3 2 2 2 2 3" xfId="408"/>
    <cellStyle name="Standard 3 2 3 2 2 2 2 3 2" xfId="926"/>
    <cellStyle name="Standard 3 2 3 2 2 2 2 3 2 2" xfId="1962"/>
    <cellStyle name="Standard 3 2 3 2 2 2 2 3 2 2 2" xfId="4035"/>
    <cellStyle name="Standard 3 2 3 2 2 2 2 3 2 2 2 2" xfId="5260"/>
    <cellStyle name="Standard 3 2 3 2 2 2 2 3 2 2 2 2 2" xfId="13828"/>
    <cellStyle name="Standard 3 2 3 2 2 2 2 3 2 2 2 2 2 2" xfId="30669"/>
    <cellStyle name="Standard 3 2 3 2 2 2 2 3 2 2 2 2 3" xfId="22378"/>
    <cellStyle name="Standard 3 2 3 2 2 2 2 3 2 2 2 2 4" xfId="38960"/>
    <cellStyle name="Standard 3 2 3 2 2 2 2 3 2 2 2 2 5" xfId="47510"/>
    <cellStyle name="Standard 3 2 3 2 2 2 2 3 2 2 2 3" xfId="12605"/>
    <cellStyle name="Standard 3 2 3 2 2 2 2 3 2 2 2 3 2" xfId="29446"/>
    <cellStyle name="Standard 3 2 3 2 2 2 2 3 2 2 2 4" xfId="21155"/>
    <cellStyle name="Standard 3 2 3 2 2 2 2 3 2 2 2 5" xfId="37737"/>
    <cellStyle name="Standard 3 2 3 2 2 2 2 3 2 2 2 6" xfId="46287"/>
    <cellStyle name="Standard 3 2 3 2 2 2 2 3 2 2 3" xfId="5259"/>
    <cellStyle name="Standard 3 2 3 2 2 2 2 3 2 2 3 2" xfId="13827"/>
    <cellStyle name="Standard 3 2 3 2 2 2 2 3 2 2 3 2 2" xfId="30668"/>
    <cellStyle name="Standard 3 2 3 2 2 2 2 3 2 2 3 3" xfId="22377"/>
    <cellStyle name="Standard 3 2 3 2 2 2 2 3 2 2 3 4" xfId="38959"/>
    <cellStyle name="Standard 3 2 3 2 2 2 2 3 2 2 3 5" xfId="47509"/>
    <cellStyle name="Standard 3 2 3 2 2 2 2 3 2 2 4" xfId="10533"/>
    <cellStyle name="Standard 3 2 3 2 2 2 2 3 2 2 4 2" xfId="27374"/>
    <cellStyle name="Standard 3 2 3 2 2 2 2 3 2 2 5" xfId="19083"/>
    <cellStyle name="Standard 3 2 3 2 2 2 2 3 2 2 6" xfId="35665"/>
    <cellStyle name="Standard 3 2 3 2 2 2 2 3 2 2 7" xfId="44215"/>
    <cellStyle name="Standard 3 2 3 2 2 2 2 3 2 3" xfId="2999"/>
    <cellStyle name="Standard 3 2 3 2 2 2 2 3 2 3 2" xfId="5261"/>
    <cellStyle name="Standard 3 2 3 2 2 2 2 3 2 3 2 2" xfId="13829"/>
    <cellStyle name="Standard 3 2 3 2 2 2 2 3 2 3 2 2 2" xfId="30670"/>
    <cellStyle name="Standard 3 2 3 2 2 2 2 3 2 3 2 3" xfId="22379"/>
    <cellStyle name="Standard 3 2 3 2 2 2 2 3 2 3 2 4" xfId="38961"/>
    <cellStyle name="Standard 3 2 3 2 2 2 2 3 2 3 2 5" xfId="47511"/>
    <cellStyle name="Standard 3 2 3 2 2 2 2 3 2 3 3" xfId="11569"/>
    <cellStyle name="Standard 3 2 3 2 2 2 2 3 2 3 3 2" xfId="28410"/>
    <cellStyle name="Standard 3 2 3 2 2 2 2 3 2 3 4" xfId="20119"/>
    <cellStyle name="Standard 3 2 3 2 2 2 2 3 2 3 5" xfId="36701"/>
    <cellStyle name="Standard 3 2 3 2 2 2 2 3 2 3 6" xfId="45251"/>
    <cellStyle name="Standard 3 2 3 2 2 2 2 3 2 4" xfId="5258"/>
    <cellStyle name="Standard 3 2 3 2 2 2 2 3 2 4 2" xfId="13826"/>
    <cellStyle name="Standard 3 2 3 2 2 2 2 3 2 4 2 2" xfId="30667"/>
    <cellStyle name="Standard 3 2 3 2 2 2 2 3 2 4 3" xfId="22376"/>
    <cellStyle name="Standard 3 2 3 2 2 2 2 3 2 4 4" xfId="38958"/>
    <cellStyle name="Standard 3 2 3 2 2 2 2 3 2 4 5" xfId="47508"/>
    <cellStyle name="Standard 3 2 3 2 2 2 2 3 2 5" xfId="9497"/>
    <cellStyle name="Standard 3 2 3 2 2 2 2 3 2 5 2" xfId="26338"/>
    <cellStyle name="Standard 3 2 3 2 2 2 2 3 2 6" xfId="18047"/>
    <cellStyle name="Standard 3 2 3 2 2 2 2 3 2 7" xfId="34629"/>
    <cellStyle name="Standard 3 2 3 2 2 2 2 3 2 8" xfId="43179"/>
    <cellStyle name="Standard 3 2 3 2 2 2 2 3 3" xfId="1444"/>
    <cellStyle name="Standard 3 2 3 2 2 2 2 3 3 2" xfId="3517"/>
    <cellStyle name="Standard 3 2 3 2 2 2 2 3 3 2 2" xfId="5263"/>
    <cellStyle name="Standard 3 2 3 2 2 2 2 3 3 2 2 2" xfId="13831"/>
    <cellStyle name="Standard 3 2 3 2 2 2 2 3 3 2 2 2 2" xfId="30672"/>
    <cellStyle name="Standard 3 2 3 2 2 2 2 3 3 2 2 3" xfId="22381"/>
    <cellStyle name="Standard 3 2 3 2 2 2 2 3 3 2 2 4" xfId="38963"/>
    <cellStyle name="Standard 3 2 3 2 2 2 2 3 3 2 2 5" xfId="47513"/>
    <cellStyle name="Standard 3 2 3 2 2 2 2 3 3 2 3" xfId="12087"/>
    <cellStyle name="Standard 3 2 3 2 2 2 2 3 3 2 3 2" xfId="28928"/>
    <cellStyle name="Standard 3 2 3 2 2 2 2 3 3 2 4" xfId="20637"/>
    <cellStyle name="Standard 3 2 3 2 2 2 2 3 3 2 5" xfId="37219"/>
    <cellStyle name="Standard 3 2 3 2 2 2 2 3 3 2 6" xfId="45769"/>
    <cellStyle name="Standard 3 2 3 2 2 2 2 3 3 3" xfId="5262"/>
    <cellStyle name="Standard 3 2 3 2 2 2 2 3 3 3 2" xfId="13830"/>
    <cellStyle name="Standard 3 2 3 2 2 2 2 3 3 3 2 2" xfId="30671"/>
    <cellStyle name="Standard 3 2 3 2 2 2 2 3 3 3 3" xfId="22380"/>
    <cellStyle name="Standard 3 2 3 2 2 2 2 3 3 3 4" xfId="38962"/>
    <cellStyle name="Standard 3 2 3 2 2 2 2 3 3 3 5" xfId="47512"/>
    <cellStyle name="Standard 3 2 3 2 2 2 2 3 3 4" xfId="10015"/>
    <cellStyle name="Standard 3 2 3 2 2 2 2 3 3 4 2" xfId="26856"/>
    <cellStyle name="Standard 3 2 3 2 2 2 2 3 3 5" xfId="18565"/>
    <cellStyle name="Standard 3 2 3 2 2 2 2 3 3 6" xfId="35147"/>
    <cellStyle name="Standard 3 2 3 2 2 2 2 3 3 7" xfId="43697"/>
    <cellStyle name="Standard 3 2 3 2 2 2 2 3 4" xfId="2481"/>
    <cellStyle name="Standard 3 2 3 2 2 2 2 3 4 2" xfId="5264"/>
    <cellStyle name="Standard 3 2 3 2 2 2 2 3 4 2 2" xfId="13832"/>
    <cellStyle name="Standard 3 2 3 2 2 2 2 3 4 2 2 2" xfId="30673"/>
    <cellStyle name="Standard 3 2 3 2 2 2 2 3 4 2 3" xfId="22382"/>
    <cellStyle name="Standard 3 2 3 2 2 2 2 3 4 2 4" xfId="38964"/>
    <cellStyle name="Standard 3 2 3 2 2 2 2 3 4 2 5" xfId="47514"/>
    <cellStyle name="Standard 3 2 3 2 2 2 2 3 4 3" xfId="11051"/>
    <cellStyle name="Standard 3 2 3 2 2 2 2 3 4 3 2" xfId="27892"/>
    <cellStyle name="Standard 3 2 3 2 2 2 2 3 4 4" xfId="19601"/>
    <cellStyle name="Standard 3 2 3 2 2 2 2 3 4 5" xfId="36183"/>
    <cellStyle name="Standard 3 2 3 2 2 2 2 3 4 6" xfId="44733"/>
    <cellStyle name="Standard 3 2 3 2 2 2 2 3 5" xfId="5257"/>
    <cellStyle name="Standard 3 2 3 2 2 2 2 3 5 2" xfId="13825"/>
    <cellStyle name="Standard 3 2 3 2 2 2 2 3 5 2 2" xfId="30666"/>
    <cellStyle name="Standard 3 2 3 2 2 2 2 3 5 3" xfId="22375"/>
    <cellStyle name="Standard 3 2 3 2 2 2 2 3 5 4" xfId="38957"/>
    <cellStyle name="Standard 3 2 3 2 2 2 2 3 5 5" xfId="47507"/>
    <cellStyle name="Standard 3 2 3 2 2 2 2 3 6" xfId="8979"/>
    <cellStyle name="Standard 3 2 3 2 2 2 2 3 6 2" xfId="25821"/>
    <cellStyle name="Standard 3 2 3 2 2 2 2 3 7" xfId="17529"/>
    <cellStyle name="Standard 3 2 3 2 2 2 2 3 8" xfId="34111"/>
    <cellStyle name="Standard 3 2 3 2 2 2 2 3 9" xfId="42661"/>
    <cellStyle name="Standard 3 2 3 2 2 2 2 4" xfId="667"/>
    <cellStyle name="Standard 3 2 3 2 2 2 2 4 2" xfId="1703"/>
    <cellStyle name="Standard 3 2 3 2 2 2 2 4 2 2" xfId="3776"/>
    <cellStyle name="Standard 3 2 3 2 2 2 2 4 2 2 2" xfId="5267"/>
    <cellStyle name="Standard 3 2 3 2 2 2 2 4 2 2 2 2" xfId="13835"/>
    <cellStyle name="Standard 3 2 3 2 2 2 2 4 2 2 2 2 2" xfId="30676"/>
    <cellStyle name="Standard 3 2 3 2 2 2 2 4 2 2 2 3" xfId="22385"/>
    <cellStyle name="Standard 3 2 3 2 2 2 2 4 2 2 2 4" xfId="38967"/>
    <cellStyle name="Standard 3 2 3 2 2 2 2 4 2 2 2 5" xfId="47517"/>
    <cellStyle name="Standard 3 2 3 2 2 2 2 4 2 2 3" xfId="12346"/>
    <cellStyle name="Standard 3 2 3 2 2 2 2 4 2 2 3 2" xfId="29187"/>
    <cellStyle name="Standard 3 2 3 2 2 2 2 4 2 2 4" xfId="20896"/>
    <cellStyle name="Standard 3 2 3 2 2 2 2 4 2 2 5" xfId="37478"/>
    <cellStyle name="Standard 3 2 3 2 2 2 2 4 2 2 6" xfId="46028"/>
    <cellStyle name="Standard 3 2 3 2 2 2 2 4 2 3" xfId="5266"/>
    <cellStyle name="Standard 3 2 3 2 2 2 2 4 2 3 2" xfId="13834"/>
    <cellStyle name="Standard 3 2 3 2 2 2 2 4 2 3 2 2" xfId="30675"/>
    <cellStyle name="Standard 3 2 3 2 2 2 2 4 2 3 3" xfId="22384"/>
    <cellStyle name="Standard 3 2 3 2 2 2 2 4 2 3 4" xfId="38966"/>
    <cellStyle name="Standard 3 2 3 2 2 2 2 4 2 3 5" xfId="47516"/>
    <cellStyle name="Standard 3 2 3 2 2 2 2 4 2 4" xfId="10274"/>
    <cellStyle name="Standard 3 2 3 2 2 2 2 4 2 4 2" xfId="27115"/>
    <cellStyle name="Standard 3 2 3 2 2 2 2 4 2 5" xfId="18824"/>
    <cellStyle name="Standard 3 2 3 2 2 2 2 4 2 6" xfId="35406"/>
    <cellStyle name="Standard 3 2 3 2 2 2 2 4 2 7" xfId="43956"/>
    <cellStyle name="Standard 3 2 3 2 2 2 2 4 3" xfId="2740"/>
    <cellStyle name="Standard 3 2 3 2 2 2 2 4 3 2" xfId="5268"/>
    <cellStyle name="Standard 3 2 3 2 2 2 2 4 3 2 2" xfId="13836"/>
    <cellStyle name="Standard 3 2 3 2 2 2 2 4 3 2 2 2" xfId="30677"/>
    <cellStyle name="Standard 3 2 3 2 2 2 2 4 3 2 3" xfId="22386"/>
    <cellStyle name="Standard 3 2 3 2 2 2 2 4 3 2 4" xfId="38968"/>
    <cellStyle name="Standard 3 2 3 2 2 2 2 4 3 2 5" xfId="47518"/>
    <cellStyle name="Standard 3 2 3 2 2 2 2 4 3 3" xfId="11310"/>
    <cellStyle name="Standard 3 2 3 2 2 2 2 4 3 3 2" xfId="28151"/>
    <cellStyle name="Standard 3 2 3 2 2 2 2 4 3 4" xfId="19860"/>
    <cellStyle name="Standard 3 2 3 2 2 2 2 4 3 5" xfId="36442"/>
    <cellStyle name="Standard 3 2 3 2 2 2 2 4 3 6" xfId="44992"/>
    <cellStyle name="Standard 3 2 3 2 2 2 2 4 4" xfId="5265"/>
    <cellStyle name="Standard 3 2 3 2 2 2 2 4 4 2" xfId="13833"/>
    <cellStyle name="Standard 3 2 3 2 2 2 2 4 4 2 2" xfId="30674"/>
    <cellStyle name="Standard 3 2 3 2 2 2 2 4 4 3" xfId="22383"/>
    <cellStyle name="Standard 3 2 3 2 2 2 2 4 4 4" xfId="38965"/>
    <cellStyle name="Standard 3 2 3 2 2 2 2 4 4 5" xfId="47515"/>
    <cellStyle name="Standard 3 2 3 2 2 2 2 4 5" xfId="9238"/>
    <cellStyle name="Standard 3 2 3 2 2 2 2 4 5 2" xfId="26079"/>
    <cellStyle name="Standard 3 2 3 2 2 2 2 4 6" xfId="17788"/>
    <cellStyle name="Standard 3 2 3 2 2 2 2 4 7" xfId="34370"/>
    <cellStyle name="Standard 3 2 3 2 2 2 2 4 8" xfId="42920"/>
    <cellStyle name="Standard 3 2 3 2 2 2 2 5" xfId="1185"/>
    <cellStyle name="Standard 3 2 3 2 2 2 2 5 2" xfId="3258"/>
    <cellStyle name="Standard 3 2 3 2 2 2 2 5 2 2" xfId="5270"/>
    <cellStyle name="Standard 3 2 3 2 2 2 2 5 2 2 2" xfId="13838"/>
    <cellStyle name="Standard 3 2 3 2 2 2 2 5 2 2 2 2" xfId="30679"/>
    <cellStyle name="Standard 3 2 3 2 2 2 2 5 2 2 3" xfId="22388"/>
    <cellStyle name="Standard 3 2 3 2 2 2 2 5 2 2 4" xfId="38970"/>
    <cellStyle name="Standard 3 2 3 2 2 2 2 5 2 2 5" xfId="47520"/>
    <cellStyle name="Standard 3 2 3 2 2 2 2 5 2 3" xfId="11828"/>
    <cellStyle name="Standard 3 2 3 2 2 2 2 5 2 3 2" xfId="28669"/>
    <cellStyle name="Standard 3 2 3 2 2 2 2 5 2 4" xfId="20378"/>
    <cellStyle name="Standard 3 2 3 2 2 2 2 5 2 5" xfId="36960"/>
    <cellStyle name="Standard 3 2 3 2 2 2 2 5 2 6" xfId="45510"/>
    <cellStyle name="Standard 3 2 3 2 2 2 2 5 3" xfId="5269"/>
    <cellStyle name="Standard 3 2 3 2 2 2 2 5 3 2" xfId="13837"/>
    <cellStyle name="Standard 3 2 3 2 2 2 2 5 3 2 2" xfId="30678"/>
    <cellStyle name="Standard 3 2 3 2 2 2 2 5 3 3" xfId="22387"/>
    <cellStyle name="Standard 3 2 3 2 2 2 2 5 3 4" xfId="38969"/>
    <cellStyle name="Standard 3 2 3 2 2 2 2 5 3 5" xfId="47519"/>
    <cellStyle name="Standard 3 2 3 2 2 2 2 5 4" xfId="9756"/>
    <cellStyle name="Standard 3 2 3 2 2 2 2 5 4 2" xfId="26597"/>
    <cellStyle name="Standard 3 2 3 2 2 2 2 5 5" xfId="18306"/>
    <cellStyle name="Standard 3 2 3 2 2 2 2 5 6" xfId="34888"/>
    <cellStyle name="Standard 3 2 3 2 2 2 2 5 7" xfId="43438"/>
    <cellStyle name="Standard 3 2 3 2 2 2 2 6" xfId="2222"/>
    <cellStyle name="Standard 3 2 3 2 2 2 2 6 2" xfId="5271"/>
    <cellStyle name="Standard 3 2 3 2 2 2 2 6 2 2" xfId="13839"/>
    <cellStyle name="Standard 3 2 3 2 2 2 2 6 2 2 2" xfId="30680"/>
    <cellStyle name="Standard 3 2 3 2 2 2 2 6 2 3" xfId="22389"/>
    <cellStyle name="Standard 3 2 3 2 2 2 2 6 2 4" xfId="38971"/>
    <cellStyle name="Standard 3 2 3 2 2 2 2 6 2 5" xfId="47521"/>
    <cellStyle name="Standard 3 2 3 2 2 2 2 6 3" xfId="10792"/>
    <cellStyle name="Standard 3 2 3 2 2 2 2 6 3 2" xfId="27633"/>
    <cellStyle name="Standard 3 2 3 2 2 2 2 6 4" xfId="19342"/>
    <cellStyle name="Standard 3 2 3 2 2 2 2 6 5" xfId="35924"/>
    <cellStyle name="Standard 3 2 3 2 2 2 2 6 6" xfId="44474"/>
    <cellStyle name="Standard 3 2 3 2 2 2 2 7" xfId="5240"/>
    <cellStyle name="Standard 3 2 3 2 2 2 2 7 2" xfId="13808"/>
    <cellStyle name="Standard 3 2 3 2 2 2 2 7 2 2" xfId="30649"/>
    <cellStyle name="Standard 3 2 3 2 2 2 2 7 3" xfId="22358"/>
    <cellStyle name="Standard 3 2 3 2 2 2 2 7 4" xfId="38940"/>
    <cellStyle name="Standard 3 2 3 2 2 2 2 7 5" xfId="47490"/>
    <cellStyle name="Standard 3 2 3 2 2 2 2 8" xfId="8460"/>
    <cellStyle name="Standard 3 2 3 2 2 2 2 8 2" xfId="17011"/>
    <cellStyle name="Standard 3 2 3 2 2 2 2 8 3" xfId="25561"/>
    <cellStyle name="Standard 3 2 3 2 2 2 2 8 4" xfId="42143"/>
    <cellStyle name="Standard 3 2 3 2 2 2 2 8 5" xfId="50693"/>
    <cellStyle name="Standard 3 2 3 2 2 2 2 9" xfId="8720"/>
    <cellStyle name="Standard 3 2 3 2 2 2 3" xfId="208"/>
    <cellStyle name="Standard 3 2 3 2 2 2 3 10" xfId="33916"/>
    <cellStyle name="Standard 3 2 3 2 2 2 3 11" xfId="42466"/>
    <cellStyle name="Standard 3 2 3 2 2 2 3 2" xfId="472"/>
    <cellStyle name="Standard 3 2 3 2 2 2 3 2 2" xfId="990"/>
    <cellStyle name="Standard 3 2 3 2 2 2 3 2 2 2" xfId="2026"/>
    <cellStyle name="Standard 3 2 3 2 2 2 3 2 2 2 2" xfId="4099"/>
    <cellStyle name="Standard 3 2 3 2 2 2 3 2 2 2 2 2" xfId="5276"/>
    <cellStyle name="Standard 3 2 3 2 2 2 3 2 2 2 2 2 2" xfId="13844"/>
    <cellStyle name="Standard 3 2 3 2 2 2 3 2 2 2 2 2 2 2" xfId="30685"/>
    <cellStyle name="Standard 3 2 3 2 2 2 3 2 2 2 2 2 3" xfId="22394"/>
    <cellStyle name="Standard 3 2 3 2 2 2 3 2 2 2 2 2 4" xfId="38976"/>
    <cellStyle name="Standard 3 2 3 2 2 2 3 2 2 2 2 2 5" xfId="47526"/>
    <cellStyle name="Standard 3 2 3 2 2 2 3 2 2 2 2 3" xfId="12669"/>
    <cellStyle name="Standard 3 2 3 2 2 2 3 2 2 2 2 3 2" xfId="29510"/>
    <cellStyle name="Standard 3 2 3 2 2 2 3 2 2 2 2 4" xfId="21219"/>
    <cellStyle name="Standard 3 2 3 2 2 2 3 2 2 2 2 5" xfId="37801"/>
    <cellStyle name="Standard 3 2 3 2 2 2 3 2 2 2 2 6" xfId="46351"/>
    <cellStyle name="Standard 3 2 3 2 2 2 3 2 2 2 3" xfId="5275"/>
    <cellStyle name="Standard 3 2 3 2 2 2 3 2 2 2 3 2" xfId="13843"/>
    <cellStyle name="Standard 3 2 3 2 2 2 3 2 2 2 3 2 2" xfId="30684"/>
    <cellStyle name="Standard 3 2 3 2 2 2 3 2 2 2 3 3" xfId="22393"/>
    <cellStyle name="Standard 3 2 3 2 2 2 3 2 2 2 3 4" xfId="38975"/>
    <cellStyle name="Standard 3 2 3 2 2 2 3 2 2 2 3 5" xfId="47525"/>
    <cellStyle name="Standard 3 2 3 2 2 2 3 2 2 2 4" xfId="10597"/>
    <cellStyle name="Standard 3 2 3 2 2 2 3 2 2 2 4 2" xfId="27438"/>
    <cellStyle name="Standard 3 2 3 2 2 2 3 2 2 2 5" xfId="19147"/>
    <cellStyle name="Standard 3 2 3 2 2 2 3 2 2 2 6" xfId="35729"/>
    <cellStyle name="Standard 3 2 3 2 2 2 3 2 2 2 7" xfId="44279"/>
    <cellStyle name="Standard 3 2 3 2 2 2 3 2 2 3" xfId="3063"/>
    <cellStyle name="Standard 3 2 3 2 2 2 3 2 2 3 2" xfId="5277"/>
    <cellStyle name="Standard 3 2 3 2 2 2 3 2 2 3 2 2" xfId="13845"/>
    <cellStyle name="Standard 3 2 3 2 2 2 3 2 2 3 2 2 2" xfId="30686"/>
    <cellStyle name="Standard 3 2 3 2 2 2 3 2 2 3 2 3" xfId="22395"/>
    <cellStyle name="Standard 3 2 3 2 2 2 3 2 2 3 2 4" xfId="38977"/>
    <cellStyle name="Standard 3 2 3 2 2 2 3 2 2 3 2 5" xfId="47527"/>
    <cellStyle name="Standard 3 2 3 2 2 2 3 2 2 3 3" xfId="11633"/>
    <cellStyle name="Standard 3 2 3 2 2 2 3 2 2 3 3 2" xfId="28474"/>
    <cellStyle name="Standard 3 2 3 2 2 2 3 2 2 3 4" xfId="20183"/>
    <cellStyle name="Standard 3 2 3 2 2 2 3 2 2 3 5" xfId="36765"/>
    <cellStyle name="Standard 3 2 3 2 2 2 3 2 2 3 6" xfId="45315"/>
    <cellStyle name="Standard 3 2 3 2 2 2 3 2 2 4" xfId="5274"/>
    <cellStyle name="Standard 3 2 3 2 2 2 3 2 2 4 2" xfId="13842"/>
    <cellStyle name="Standard 3 2 3 2 2 2 3 2 2 4 2 2" xfId="30683"/>
    <cellStyle name="Standard 3 2 3 2 2 2 3 2 2 4 3" xfId="22392"/>
    <cellStyle name="Standard 3 2 3 2 2 2 3 2 2 4 4" xfId="38974"/>
    <cellStyle name="Standard 3 2 3 2 2 2 3 2 2 4 5" xfId="47524"/>
    <cellStyle name="Standard 3 2 3 2 2 2 3 2 2 5" xfId="9561"/>
    <cellStyle name="Standard 3 2 3 2 2 2 3 2 2 5 2" xfId="26402"/>
    <cellStyle name="Standard 3 2 3 2 2 2 3 2 2 6" xfId="18111"/>
    <cellStyle name="Standard 3 2 3 2 2 2 3 2 2 7" xfId="34693"/>
    <cellStyle name="Standard 3 2 3 2 2 2 3 2 2 8" xfId="43243"/>
    <cellStyle name="Standard 3 2 3 2 2 2 3 2 3" xfId="1508"/>
    <cellStyle name="Standard 3 2 3 2 2 2 3 2 3 2" xfId="3581"/>
    <cellStyle name="Standard 3 2 3 2 2 2 3 2 3 2 2" xfId="5279"/>
    <cellStyle name="Standard 3 2 3 2 2 2 3 2 3 2 2 2" xfId="13847"/>
    <cellStyle name="Standard 3 2 3 2 2 2 3 2 3 2 2 2 2" xfId="30688"/>
    <cellStyle name="Standard 3 2 3 2 2 2 3 2 3 2 2 3" xfId="22397"/>
    <cellStyle name="Standard 3 2 3 2 2 2 3 2 3 2 2 4" xfId="38979"/>
    <cellStyle name="Standard 3 2 3 2 2 2 3 2 3 2 2 5" xfId="47529"/>
    <cellStyle name="Standard 3 2 3 2 2 2 3 2 3 2 3" xfId="12151"/>
    <cellStyle name="Standard 3 2 3 2 2 2 3 2 3 2 3 2" xfId="28992"/>
    <cellStyle name="Standard 3 2 3 2 2 2 3 2 3 2 4" xfId="20701"/>
    <cellStyle name="Standard 3 2 3 2 2 2 3 2 3 2 5" xfId="37283"/>
    <cellStyle name="Standard 3 2 3 2 2 2 3 2 3 2 6" xfId="45833"/>
    <cellStyle name="Standard 3 2 3 2 2 2 3 2 3 3" xfId="5278"/>
    <cellStyle name="Standard 3 2 3 2 2 2 3 2 3 3 2" xfId="13846"/>
    <cellStyle name="Standard 3 2 3 2 2 2 3 2 3 3 2 2" xfId="30687"/>
    <cellStyle name="Standard 3 2 3 2 2 2 3 2 3 3 3" xfId="22396"/>
    <cellStyle name="Standard 3 2 3 2 2 2 3 2 3 3 4" xfId="38978"/>
    <cellStyle name="Standard 3 2 3 2 2 2 3 2 3 3 5" xfId="47528"/>
    <cellStyle name="Standard 3 2 3 2 2 2 3 2 3 4" xfId="10079"/>
    <cellStyle name="Standard 3 2 3 2 2 2 3 2 3 4 2" xfId="26920"/>
    <cellStyle name="Standard 3 2 3 2 2 2 3 2 3 5" xfId="18629"/>
    <cellStyle name="Standard 3 2 3 2 2 2 3 2 3 6" xfId="35211"/>
    <cellStyle name="Standard 3 2 3 2 2 2 3 2 3 7" xfId="43761"/>
    <cellStyle name="Standard 3 2 3 2 2 2 3 2 4" xfId="2545"/>
    <cellStyle name="Standard 3 2 3 2 2 2 3 2 4 2" xfId="5280"/>
    <cellStyle name="Standard 3 2 3 2 2 2 3 2 4 2 2" xfId="13848"/>
    <cellStyle name="Standard 3 2 3 2 2 2 3 2 4 2 2 2" xfId="30689"/>
    <cellStyle name="Standard 3 2 3 2 2 2 3 2 4 2 3" xfId="22398"/>
    <cellStyle name="Standard 3 2 3 2 2 2 3 2 4 2 4" xfId="38980"/>
    <cellStyle name="Standard 3 2 3 2 2 2 3 2 4 2 5" xfId="47530"/>
    <cellStyle name="Standard 3 2 3 2 2 2 3 2 4 3" xfId="11115"/>
    <cellStyle name="Standard 3 2 3 2 2 2 3 2 4 3 2" xfId="27956"/>
    <cellStyle name="Standard 3 2 3 2 2 2 3 2 4 4" xfId="19665"/>
    <cellStyle name="Standard 3 2 3 2 2 2 3 2 4 5" xfId="36247"/>
    <cellStyle name="Standard 3 2 3 2 2 2 3 2 4 6" xfId="44797"/>
    <cellStyle name="Standard 3 2 3 2 2 2 3 2 5" xfId="5273"/>
    <cellStyle name="Standard 3 2 3 2 2 2 3 2 5 2" xfId="13841"/>
    <cellStyle name="Standard 3 2 3 2 2 2 3 2 5 2 2" xfId="30682"/>
    <cellStyle name="Standard 3 2 3 2 2 2 3 2 5 3" xfId="22391"/>
    <cellStyle name="Standard 3 2 3 2 2 2 3 2 5 4" xfId="38973"/>
    <cellStyle name="Standard 3 2 3 2 2 2 3 2 5 5" xfId="47523"/>
    <cellStyle name="Standard 3 2 3 2 2 2 3 2 6" xfId="9043"/>
    <cellStyle name="Standard 3 2 3 2 2 2 3 2 6 2" xfId="25885"/>
    <cellStyle name="Standard 3 2 3 2 2 2 3 2 7" xfId="17593"/>
    <cellStyle name="Standard 3 2 3 2 2 2 3 2 8" xfId="34175"/>
    <cellStyle name="Standard 3 2 3 2 2 2 3 2 9" xfId="42725"/>
    <cellStyle name="Standard 3 2 3 2 2 2 3 3" xfId="731"/>
    <cellStyle name="Standard 3 2 3 2 2 2 3 3 2" xfId="1767"/>
    <cellStyle name="Standard 3 2 3 2 2 2 3 3 2 2" xfId="3840"/>
    <cellStyle name="Standard 3 2 3 2 2 2 3 3 2 2 2" xfId="5283"/>
    <cellStyle name="Standard 3 2 3 2 2 2 3 3 2 2 2 2" xfId="13851"/>
    <cellStyle name="Standard 3 2 3 2 2 2 3 3 2 2 2 2 2" xfId="30692"/>
    <cellStyle name="Standard 3 2 3 2 2 2 3 3 2 2 2 3" xfId="22401"/>
    <cellStyle name="Standard 3 2 3 2 2 2 3 3 2 2 2 4" xfId="38983"/>
    <cellStyle name="Standard 3 2 3 2 2 2 3 3 2 2 2 5" xfId="47533"/>
    <cellStyle name="Standard 3 2 3 2 2 2 3 3 2 2 3" xfId="12410"/>
    <cellStyle name="Standard 3 2 3 2 2 2 3 3 2 2 3 2" xfId="29251"/>
    <cellStyle name="Standard 3 2 3 2 2 2 3 3 2 2 4" xfId="20960"/>
    <cellStyle name="Standard 3 2 3 2 2 2 3 3 2 2 5" xfId="37542"/>
    <cellStyle name="Standard 3 2 3 2 2 2 3 3 2 2 6" xfId="46092"/>
    <cellStyle name="Standard 3 2 3 2 2 2 3 3 2 3" xfId="5282"/>
    <cellStyle name="Standard 3 2 3 2 2 2 3 3 2 3 2" xfId="13850"/>
    <cellStyle name="Standard 3 2 3 2 2 2 3 3 2 3 2 2" xfId="30691"/>
    <cellStyle name="Standard 3 2 3 2 2 2 3 3 2 3 3" xfId="22400"/>
    <cellStyle name="Standard 3 2 3 2 2 2 3 3 2 3 4" xfId="38982"/>
    <cellStyle name="Standard 3 2 3 2 2 2 3 3 2 3 5" xfId="47532"/>
    <cellStyle name="Standard 3 2 3 2 2 2 3 3 2 4" xfId="10338"/>
    <cellStyle name="Standard 3 2 3 2 2 2 3 3 2 4 2" xfId="27179"/>
    <cellStyle name="Standard 3 2 3 2 2 2 3 3 2 5" xfId="18888"/>
    <cellStyle name="Standard 3 2 3 2 2 2 3 3 2 6" xfId="35470"/>
    <cellStyle name="Standard 3 2 3 2 2 2 3 3 2 7" xfId="44020"/>
    <cellStyle name="Standard 3 2 3 2 2 2 3 3 3" xfId="2804"/>
    <cellStyle name="Standard 3 2 3 2 2 2 3 3 3 2" xfId="5284"/>
    <cellStyle name="Standard 3 2 3 2 2 2 3 3 3 2 2" xfId="13852"/>
    <cellStyle name="Standard 3 2 3 2 2 2 3 3 3 2 2 2" xfId="30693"/>
    <cellStyle name="Standard 3 2 3 2 2 2 3 3 3 2 3" xfId="22402"/>
    <cellStyle name="Standard 3 2 3 2 2 2 3 3 3 2 4" xfId="38984"/>
    <cellStyle name="Standard 3 2 3 2 2 2 3 3 3 2 5" xfId="47534"/>
    <cellStyle name="Standard 3 2 3 2 2 2 3 3 3 3" xfId="11374"/>
    <cellStyle name="Standard 3 2 3 2 2 2 3 3 3 3 2" xfId="28215"/>
    <cellStyle name="Standard 3 2 3 2 2 2 3 3 3 4" xfId="19924"/>
    <cellStyle name="Standard 3 2 3 2 2 2 3 3 3 5" xfId="36506"/>
    <cellStyle name="Standard 3 2 3 2 2 2 3 3 3 6" xfId="45056"/>
    <cellStyle name="Standard 3 2 3 2 2 2 3 3 4" xfId="5281"/>
    <cellStyle name="Standard 3 2 3 2 2 2 3 3 4 2" xfId="13849"/>
    <cellStyle name="Standard 3 2 3 2 2 2 3 3 4 2 2" xfId="30690"/>
    <cellStyle name="Standard 3 2 3 2 2 2 3 3 4 3" xfId="22399"/>
    <cellStyle name="Standard 3 2 3 2 2 2 3 3 4 4" xfId="38981"/>
    <cellStyle name="Standard 3 2 3 2 2 2 3 3 4 5" xfId="47531"/>
    <cellStyle name="Standard 3 2 3 2 2 2 3 3 5" xfId="9302"/>
    <cellStyle name="Standard 3 2 3 2 2 2 3 3 5 2" xfId="26143"/>
    <cellStyle name="Standard 3 2 3 2 2 2 3 3 6" xfId="17852"/>
    <cellStyle name="Standard 3 2 3 2 2 2 3 3 7" xfId="34434"/>
    <cellStyle name="Standard 3 2 3 2 2 2 3 3 8" xfId="42984"/>
    <cellStyle name="Standard 3 2 3 2 2 2 3 4" xfId="1249"/>
    <cellStyle name="Standard 3 2 3 2 2 2 3 4 2" xfId="3322"/>
    <cellStyle name="Standard 3 2 3 2 2 2 3 4 2 2" xfId="5286"/>
    <cellStyle name="Standard 3 2 3 2 2 2 3 4 2 2 2" xfId="13854"/>
    <cellStyle name="Standard 3 2 3 2 2 2 3 4 2 2 2 2" xfId="30695"/>
    <cellStyle name="Standard 3 2 3 2 2 2 3 4 2 2 3" xfId="22404"/>
    <cellStyle name="Standard 3 2 3 2 2 2 3 4 2 2 4" xfId="38986"/>
    <cellStyle name="Standard 3 2 3 2 2 2 3 4 2 2 5" xfId="47536"/>
    <cellStyle name="Standard 3 2 3 2 2 2 3 4 2 3" xfId="11892"/>
    <cellStyle name="Standard 3 2 3 2 2 2 3 4 2 3 2" xfId="28733"/>
    <cellStyle name="Standard 3 2 3 2 2 2 3 4 2 4" xfId="20442"/>
    <cellStyle name="Standard 3 2 3 2 2 2 3 4 2 5" xfId="37024"/>
    <cellStyle name="Standard 3 2 3 2 2 2 3 4 2 6" xfId="45574"/>
    <cellStyle name="Standard 3 2 3 2 2 2 3 4 3" xfId="5285"/>
    <cellStyle name="Standard 3 2 3 2 2 2 3 4 3 2" xfId="13853"/>
    <cellStyle name="Standard 3 2 3 2 2 2 3 4 3 2 2" xfId="30694"/>
    <cellStyle name="Standard 3 2 3 2 2 2 3 4 3 3" xfId="22403"/>
    <cellStyle name="Standard 3 2 3 2 2 2 3 4 3 4" xfId="38985"/>
    <cellStyle name="Standard 3 2 3 2 2 2 3 4 3 5" xfId="47535"/>
    <cellStyle name="Standard 3 2 3 2 2 2 3 4 4" xfId="9820"/>
    <cellStyle name="Standard 3 2 3 2 2 2 3 4 4 2" xfId="26661"/>
    <cellStyle name="Standard 3 2 3 2 2 2 3 4 5" xfId="18370"/>
    <cellStyle name="Standard 3 2 3 2 2 2 3 4 6" xfId="34952"/>
    <cellStyle name="Standard 3 2 3 2 2 2 3 4 7" xfId="43502"/>
    <cellStyle name="Standard 3 2 3 2 2 2 3 5" xfId="2286"/>
    <cellStyle name="Standard 3 2 3 2 2 2 3 5 2" xfId="5287"/>
    <cellStyle name="Standard 3 2 3 2 2 2 3 5 2 2" xfId="13855"/>
    <cellStyle name="Standard 3 2 3 2 2 2 3 5 2 2 2" xfId="30696"/>
    <cellStyle name="Standard 3 2 3 2 2 2 3 5 2 3" xfId="22405"/>
    <cellStyle name="Standard 3 2 3 2 2 2 3 5 2 4" xfId="38987"/>
    <cellStyle name="Standard 3 2 3 2 2 2 3 5 2 5" xfId="47537"/>
    <cellStyle name="Standard 3 2 3 2 2 2 3 5 3" xfId="10856"/>
    <cellStyle name="Standard 3 2 3 2 2 2 3 5 3 2" xfId="27697"/>
    <cellStyle name="Standard 3 2 3 2 2 2 3 5 4" xfId="19406"/>
    <cellStyle name="Standard 3 2 3 2 2 2 3 5 5" xfId="35988"/>
    <cellStyle name="Standard 3 2 3 2 2 2 3 5 6" xfId="44538"/>
    <cellStyle name="Standard 3 2 3 2 2 2 3 6" xfId="5272"/>
    <cellStyle name="Standard 3 2 3 2 2 2 3 6 2" xfId="13840"/>
    <cellStyle name="Standard 3 2 3 2 2 2 3 6 2 2" xfId="30681"/>
    <cellStyle name="Standard 3 2 3 2 2 2 3 6 3" xfId="22390"/>
    <cellStyle name="Standard 3 2 3 2 2 2 3 6 4" xfId="38972"/>
    <cellStyle name="Standard 3 2 3 2 2 2 3 6 5" xfId="47522"/>
    <cellStyle name="Standard 3 2 3 2 2 2 3 7" xfId="8524"/>
    <cellStyle name="Standard 3 2 3 2 2 2 3 7 2" xfId="17075"/>
    <cellStyle name="Standard 3 2 3 2 2 2 3 7 3" xfId="25625"/>
    <cellStyle name="Standard 3 2 3 2 2 2 3 7 4" xfId="42207"/>
    <cellStyle name="Standard 3 2 3 2 2 2 3 7 5" xfId="50757"/>
    <cellStyle name="Standard 3 2 3 2 2 2 3 8" xfId="8784"/>
    <cellStyle name="Standard 3 2 3 2 2 2 3 9" xfId="17334"/>
    <cellStyle name="Standard 3 2 3 2 2 2 4" xfId="344"/>
    <cellStyle name="Standard 3 2 3 2 2 2 4 2" xfId="862"/>
    <cellStyle name="Standard 3 2 3 2 2 2 4 2 2" xfId="1898"/>
    <cellStyle name="Standard 3 2 3 2 2 2 4 2 2 2" xfId="3971"/>
    <cellStyle name="Standard 3 2 3 2 2 2 4 2 2 2 2" xfId="5291"/>
    <cellStyle name="Standard 3 2 3 2 2 2 4 2 2 2 2 2" xfId="13859"/>
    <cellStyle name="Standard 3 2 3 2 2 2 4 2 2 2 2 2 2" xfId="30700"/>
    <cellStyle name="Standard 3 2 3 2 2 2 4 2 2 2 2 3" xfId="22409"/>
    <cellStyle name="Standard 3 2 3 2 2 2 4 2 2 2 2 4" xfId="38991"/>
    <cellStyle name="Standard 3 2 3 2 2 2 4 2 2 2 2 5" xfId="47541"/>
    <cellStyle name="Standard 3 2 3 2 2 2 4 2 2 2 3" xfId="12541"/>
    <cellStyle name="Standard 3 2 3 2 2 2 4 2 2 2 3 2" xfId="29382"/>
    <cellStyle name="Standard 3 2 3 2 2 2 4 2 2 2 4" xfId="21091"/>
    <cellStyle name="Standard 3 2 3 2 2 2 4 2 2 2 5" xfId="37673"/>
    <cellStyle name="Standard 3 2 3 2 2 2 4 2 2 2 6" xfId="46223"/>
    <cellStyle name="Standard 3 2 3 2 2 2 4 2 2 3" xfId="5290"/>
    <cellStyle name="Standard 3 2 3 2 2 2 4 2 2 3 2" xfId="13858"/>
    <cellStyle name="Standard 3 2 3 2 2 2 4 2 2 3 2 2" xfId="30699"/>
    <cellStyle name="Standard 3 2 3 2 2 2 4 2 2 3 3" xfId="22408"/>
    <cellStyle name="Standard 3 2 3 2 2 2 4 2 2 3 4" xfId="38990"/>
    <cellStyle name="Standard 3 2 3 2 2 2 4 2 2 3 5" xfId="47540"/>
    <cellStyle name="Standard 3 2 3 2 2 2 4 2 2 4" xfId="10469"/>
    <cellStyle name="Standard 3 2 3 2 2 2 4 2 2 4 2" xfId="27310"/>
    <cellStyle name="Standard 3 2 3 2 2 2 4 2 2 5" xfId="19019"/>
    <cellStyle name="Standard 3 2 3 2 2 2 4 2 2 6" xfId="35601"/>
    <cellStyle name="Standard 3 2 3 2 2 2 4 2 2 7" xfId="44151"/>
    <cellStyle name="Standard 3 2 3 2 2 2 4 2 3" xfId="2935"/>
    <cellStyle name="Standard 3 2 3 2 2 2 4 2 3 2" xfId="5292"/>
    <cellStyle name="Standard 3 2 3 2 2 2 4 2 3 2 2" xfId="13860"/>
    <cellStyle name="Standard 3 2 3 2 2 2 4 2 3 2 2 2" xfId="30701"/>
    <cellStyle name="Standard 3 2 3 2 2 2 4 2 3 2 3" xfId="22410"/>
    <cellStyle name="Standard 3 2 3 2 2 2 4 2 3 2 4" xfId="38992"/>
    <cellStyle name="Standard 3 2 3 2 2 2 4 2 3 2 5" xfId="47542"/>
    <cellStyle name="Standard 3 2 3 2 2 2 4 2 3 3" xfId="11505"/>
    <cellStyle name="Standard 3 2 3 2 2 2 4 2 3 3 2" xfId="28346"/>
    <cellStyle name="Standard 3 2 3 2 2 2 4 2 3 4" xfId="20055"/>
    <cellStyle name="Standard 3 2 3 2 2 2 4 2 3 5" xfId="36637"/>
    <cellStyle name="Standard 3 2 3 2 2 2 4 2 3 6" xfId="45187"/>
    <cellStyle name="Standard 3 2 3 2 2 2 4 2 4" xfId="5289"/>
    <cellStyle name="Standard 3 2 3 2 2 2 4 2 4 2" xfId="13857"/>
    <cellStyle name="Standard 3 2 3 2 2 2 4 2 4 2 2" xfId="30698"/>
    <cellStyle name="Standard 3 2 3 2 2 2 4 2 4 3" xfId="22407"/>
    <cellStyle name="Standard 3 2 3 2 2 2 4 2 4 4" xfId="38989"/>
    <cellStyle name="Standard 3 2 3 2 2 2 4 2 4 5" xfId="47539"/>
    <cellStyle name="Standard 3 2 3 2 2 2 4 2 5" xfId="9433"/>
    <cellStyle name="Standard 3 2 3 2 2 2 4 2 5 2" xfId="26274"/>
    <cellStyle name="Standard 3 2 3 2 2 2 4 2 6" xfId="17983"/>
    <cellStyle name="Standard 3 2 3 2 2 2 4 2 7" xfId="34565"/>
    <cellStyle name="Standard 3 2 3 2 2 2 4 2 8" xfId="43115"/>
    <cellStyle name="Standard 3 2 3 2 2 2 4 3" xfId="1380"/>
    <cellStyle name="Standard 3 2 3 2 2 2 4 3 2" xfId="3453"/>
    <cellStyle name="Standard 3 2 3 2 2 2 4 3 2 2" xfId="5294"/>
    <cellStyle name="Standard 3 2 3 2 2 2 4 3 2 2 2" xfId="13862"/>
    <cellStyle name="Standard 3 2 3 2 2 2 4 3 2 2 2 2" xfId="30703"/>
    <cellStyle name="Standard 3 2 3 2 2 2 4 3 2 2 3" xfId="22412"/>
    <cellStyle name="Standard 3 2 3 2 2 2 4 3 2 2 4" xfId="38994"/>
    <cellStyle name="Standard 3 2 3 2 2 2 4 3 2 2 5" xfId="47544"/>
    <cellStyle name="Standard 3 2 3 2 2 2 4 3 2 3" xfId="12023"/>
    <cellStyle name="Standard 3 2 3 2 2 2 4 3 2 3 2" xfId="28864"/>
    <cellStyle name="Standard 3 2 3 2 2 2 4 3 2 4" xfId="20573"/>
    <cellStyle name="Standard 3 2 3 2 2 2 4 3 2 5" xfId="37155"/>
    <cellStyle name="Standard 3 2 3 2 2 2 4 3 2 6" xfId="45705"/>
    <cellStyle name="Standard 3 2 3 2 2 2 4 3 3" xfId="5293"/>
    <cellStyle name="Standard 3 2 3 2 2 2 4 3 3 2" xfId="13861"/>
    <cellStyle name="Standard 3 2 3 2 2 2 4 3 3 2 2" xfId="30702"/>
    <cellStyle name="Standard 3 2 3 2 2 2 4 3 3 3" xfId="22411"/>
    <cellStyle name="Standard 3 2 3 2 2 2 4 3 3 4" xfId="38993"/>
    <cellStyle name="Standard 3 2 3 2 2 2 4 3 3 5" xfId="47543"/>
    <cellStyle name="Standard 3 2 3 2 2 2 4 3 4" xfId="9951"/>
    <cellStyle name="Standard 3 2 3 2 2 2 4 3 4 2" xfId="26792"/>
    <cellStyle name="Standard 3 2 3 2 2 2 4 3 5" xfId="18501"/>
    <cellStyle name="Standard 3 2 3 2 2 2 4 3 6" xfId="35083"/>
    <cellStyle name="Standard 3 2 3 2 2 2 4 3 7" xfId="43633"/>
    <cellStyle name="Standard 3 2 3 2 2 2 4 4" xfId="2417"/>
    <cellStyle name="Standard 3 2 3 2 2 2 4 4 2" xfId="5295"/>
    <cellStyle name="Standard 3 2 3 2 2 2 4 4 2 2" xfId="13863"/>
    <cellStyle name="Standard 3 2 3 2 2 2 4 4 2 2 2" xfId="30704"/>
    <cellStyle name="Standard 3 2 3 2 2 2 4 4 2 3" xfId="22413"/>
    <cellStyle name="Standard 3 2 3 2 2 2 4 4 2 4" xfId="38995"/>
    <cellStyle name="Standard 3 2 3 2 2 2 4 4 2 5" xfId="47545"/>
    <cellStyle name="Standard 3 2 3 2 2 2 4 4 3" xfId="10987"/>
    <cellStyle name="Standard 3 2 3 2 2 2 4 4 3 2" xfId="27828"/>
    <cellStyle name="Standard 3 2 3 2 2 2 4 4 4" xfId="19537"/>
    <cellStyle name="Standard 3 2 3 2 2 2 4 4 5" xfId="36119"/>
    <cellStyle name="Standard 3 2 3 2 2 2 4 4 6" xfId="44669"/>
    <cellStyle name="Standard 3 2 3 2 2 2 4 5" xfId="5288"/>
    <cellStyle name="Standard 3 2 3 2 2 2 4 5 2" xfId="13856"/>
    <cellStyle name="Standard 3 2 3 2 2 2 4 5 2 2" xfId="30697"/>
    <cellStyle name="Standard 3 2 3 2 2 2 4 5 3" xfId="22406"/>
    <cellStyle name="Standard 3 2 3 2 2 2 4 5 4" xfId="38988"/>
    <cellStyle name="Standard 3 2 3 2 2 2 4 5 5" xfId="47538"/>
    <cellStyle name="Standard 3 2 3 2 2 2 4 6" xfId="8915"/>
    <cellStyle name="Standard 3 2 3 2 2 2 4 6 2" xfId="25757"/>
    <cellStyle name="Standard 3 2 3 2 2 2 4 7" xfId="17465"/>
    <cellStyle name="Standard 3 2 3 2 2 2 4 8" xfId="34047"/>
    <cellStyle name="Standard 3 2 3 2 2 2 4 9" xfId="42597"/>
    <cellStyle name="Standard 3 2 3 2 2 2 5" xfId="603"/>
    <cellStyle name="Standard 3 2 3 2 2 2 5 2" xfId="1639"/>
    <cellStyle name="Standard 3 2 3 2 2 2 5 2 2" xfId="3712"/>
    <cellStyle name="Standard 3 2 3 2 2 2 5 2 2 2" xfId="5298"/>
    <cellStyle name="Standard 3 2 3 2 2 2 5 2 2 2 2" xfId="13866"/>
    <cellStyle name="Standard 3 2 3 2 2 2 5 2 2 2 2 2" xfId="30707"/>
    <cellStyle name="Standard 3 2 3 2 2 2 5 2 2 2 3" xfId="22416"/>
    <cellStyle name="Standard 3 2 3 2 2 2 5 2 2 2 4" xfId="38998"/>
    <cellStyle name="Standard 3 2 3 2 2 2 5 2 2 2 5" xfId="47548"/>
    <cellStyle name="Standard 3 2 3 2 2 2 5 2 2 3" xfId="12282"/>
    <cellStyle name="Standard 3 2 3 2 2 2 5 2 2 3 2" xfId="29123"/>
    <cellStyle name="Standard 3 2 3 2 2 2 5 2 2 4" xfId="20832"/>
    <cellStyle name="Standard 3 2 3 2 2 2 5 2 2 5" xfId="37414"/>
    <cellStyle name="Standard 3 2 3 2 2 2 5 2 2 6" xfId="45964"/>
    <cellStyle name="Standard 3 2 3 2 2 2 5 2 3" xfId="5297"/>
    <cellStyle name="Standard 3 2 3 2 2 2 5 2 3 2" xfId="13865"/>
    <cellStyle name="Standard 3 2 3 2 2 2 5 2 3 2 2" xfId="30706"/>
    <cellStyle name="Standard 3 2 3 2 2 2 5 2 3 3" xfId="22415"/>
    <cellStyle name="Standard 3 2 3 2 2 2 5 2 3 4" xfId="38997"/>
    <cellStyle name="Standard 3 2 3 2 2 2 5 2 3 5" xfId="47547"/>
    <cellStyle name="Standard 3 2 3 2 2 2 5 2 4" xfId="10210"/>
    <cellStyle name="Standard 3 2 3 2 2 2 5 2 4 2" xfId="27051"/>
    <cellStyle name="Standard 3 2 3 2 2 2 5 2 5" xfId="18760"/>
    <cellStyle name="Standard 3 2 3 2 2 2 5 2 6" xfId="35342"/>
    <cellStyle name="Standard 3 2 3 2 2 2 5 2 7" xfId="43892"/>
    <cellStyle name="Standard 3 2 3 2 2 2 5 3" xfId="2676"/>
    <cellStyle name="Standard 3 2 3 2 2 2 5 3 2" xfId="5299"/>
    <cellStyle name="Standard 3 2 3 2 2 2 5 3 2 2" xfId="13867"/>
    <cellStyle name="Standard 3 2 3 2 2 2 5 3 2 2 2" xfId="30708"/>
    <cellStyle name="Standard 3 2 3 2 2 2 5 3 2 3" xfId="22417"/>
    <cellStyle name="Standard 3 2 3 2 2 2 5 3 2 4" xfId="38999"/>
    <cellStyle name="Standard 3 2 3 2 2 2 5 3 2 5" xfId="47549"/>
    <cellStyle name="Standard 3 2 3 2 2 2 5 3 3" xfId="11246"/>
    <cellStyle name="Standard 3 2 3 2 2 2 5 3 3 2" xfId="28087"/>
    <cellStyle name="Standard 3 2 3 2 2 2 5 3 4" xfId="19796"/>
    <cellStyle name="Standard 3 2 3 2 2 2 5 3 5" xfId="36378"/>
    <cellStyle name="Standard 3 2 3 2 2 2 5 3 6" xfId="44928"/>
    <cellStyle name="Standard 3 2 3 2 2 2 5 4" xfId="5296"/>
    <cellStyle name="Standard 3 2 3 2 2 2 5 4 2" xfId="13864"/>
    <cellStyle name="Standard 3 2 3 2 2 2 5 4 2 2" xfId="30705"/>
    <cellStyle name="Standard 3 2 3 2 2 2 5 4 3" xfId="22414"/>
    <cellStyle name="Standard 3 2 3 2 2 2 5 4 4" xfId="38996"/>
    <cellStyle name="Standard 3 2 3 2 2 2 5 4 5" xfId="47546"/>
    <cellStyle name="Standard 3 2 3 2 2 2 5 5" xfId="9174"/>
    <cellStyle name="Standard 3 2 3 2 2 2 5 5 2" xfId="26015"/>
    <cellStyle name="Standard 3 2 3 2 2 2 5 6" xfId="17724"/>
    <cellStyle name="Standard 3 2 3 2 2 2 5 7" xfId="34306"/>
    <cellStyle name="Standard 3 2 3 2 2 2 5 8" xfId="42856"/>
    <cellStyle name="Standard 3 2 3 2 2 2 6" xfId="1121"/>
    <cellStyle name="Standard 3 2 3 2 2 2 6 2" xfId="3194"/>
    <cellStyle name="Standard 3 2 3 2 2 2 6 2 2" xfId="5301"/>
    <cellStyle name="Standard 3 2 3 2 2 2 6 2 2 2" xfId="13869"/>
    <cellStyle name="Standard 3 2 3 2 2 2 6 2 2 2 2" xfId="30710"/>
    <cellStyle name="Standard 3 2 3 2 2 2 6 2 2 3" xfId="22419"/>
    <cellStyle name="Standard 3 2 3 2 2 2 6 2 2 4" xfId="39001"/>
    <cellStyle name="Standard 3 2 3 2 2 2 6 2 2 5" xfId="47551"/>
    <cellStyle name="Standard 3 2 3 2 2 2 6 2 3" xfId="11764"/>
    <cellStyle name="Standard 3 2 3 2 2 2 6 2 3 2" xfId="28605"/>
    <cellStyle name="Standard 3 2 3 2 2 2 6 2 4" xfId="20314"/>
    <cellStyle name="Standard 3 2 3 2 2 2 6 2 5" xfId="36896"/>
    <cellStyle name="Standard 3 2 3 2 2 2 6 2 6" xfId="45446"/>
    <cellStyle name="Standard 3 2 3 2 2 2 6 3" xfId="5300"/>
    <cellStyle name="Standard 3 2 3 2 2 2 6 3 2" xfId="13868"/>
    <cellStyle name="Standard 3 2 3 2 2 2 6 3 2 2" xfId="30709"/>
    <cellStyle name="Standard 3 2 3 2 2 2 6 3 3" xfId="22418"/>
    <cellStyle name="Standard 3 2 3 2 2 2 6 3 4" xfId="39000"/>
    <cellStyle name="Standard 3 2 3 2 2 2 6 3 5" xfId="47550"/>
    <cellStyle name="Standard 3 2 3 2 2 2 6 4" xfId="9692"/>
    <cellStyle name="Standard 3 2 3 2 2 2 6 4 2" xfId="26533"/>
    <cellStyle name="Standard 3 2 3 2 2 2 6 5" xfId="18242"/>
    <cellStyle name="Standard 3 2 3 2 2 2 6 6" xfId="34824"/>
    <cellStyle name="Standard 3 2 3 2 2 2 6 7" xfId="43374"/>
    <cellStyle name="Standard 3 2 3 2 2 2 7" xfId="2158"/>
    <cellStyle name="Standard 3 2 3 2 2 2 7 2" xfId="5302"/>
    <cellStyle name="Standard 3 2 3 2 2 2 7 2 2" xfId="13870"/>
    <cellStyle name="Standard 3 2 3 2 2 2 7 2 2 2" xfId="30711"/>
    <cellStyle name="Standard 3 2 3 2 2 2 7 2 3" xfId="22420"/>
    <cellStyle name="Standard 3 2 3 2 2 2 7 2 4" xfId="39002"/>
    <cellStyle name="Standard 3 2 3 2 2 2 7 2 5" xfId="47552"/>
    <cellStyle name="Standard 3 2 3 2 2 2 7 3" xfId="10728"/>
    <cellStyle name="Standard 3 2 3 2 2 2 7 3 2" xfId="27569"/>
    <cellStyle name="Standard 3 2 3 2 2 2 7 4" xfId="19278"/>
    <cellStyle name="Standard 3 2 3 2 2 2 7 5" xfId="35860"/>
    <cellStyle name="Standard 3 2 3 2 2 2 7 6" xfId="44410"/>
    <cellStyle name="Standard 3 2 3 2 2 2 8" xfId="5239"/>
    <cellStyle name="Standard 3 2 3 2 2 2 8 2" xfId="13807"/>
    <cellStyle name="Standard 3 2 3 2 2 2 8 2 2" xfId="30648"/>
    <cellStyle name="Standard 3 2 3 2 2 2 8 3" xfId="22357"/>
    <cellStyle name="Standard 3 2 3 2 2 2 8 4" xfId="38939"/>
    <cellStyle name="Standard 3 2 3 2 2 2 8 5" xfId="47489"/>
    <cellStyle name="Standard 3 2 3 2 2 2 9" xfId="8396"/>
    <cellStyle name="Standard 3 2 3 2 2 2 9 2" xfId="16947"/>
    <cellStyle name="Standard 3 2 3 2 2 2 9 3" xfId="25497"/>
    <cellStyle name="Standard 3 2 3 2 2 2 9 4" xfId="42079"/>
    <cellStyle name="Standard 3 2 3 2 2 2 9 5" xfId="50629"/>
    <cellStyle name="Standard 3 2 3 2 2 3" xfId="111"/>
    <cellStyle name="Standard 3 2 3 2 2 3 10" xfId="17238"/>
    <cellStyle name="Standard 3 2 3 2 2 3 11" xfId="33820"/>
    <cellStyle name="Standard 3 2 3 2 2 3 12" xfId="42370"/>
    <cellStyle name="Standard 3 2 3 2 2 3 2" xfId="240"/>
    <cellStyle name="Standard 3 2 3 2 2 3 2 10" xfId="33948"/>
    <cellStyle name="Standard 3 2 3 2 2 3 2 11" xfId="42498"/>
    <cellStyle name="Standard 3 2 3 2 2 3 2 2" xfId="504"/>
    <cellStyle name="Standard 3 2 3 2 2 3 2 2 2" xfId="1022"/>
    <cellStyle name="Standard 3 2 3 2 2 3 2 2 2 2" xfId="2058"/>
    <cellStyle name="Standard 3 2 3 2 2 3 2 2 2 2 2" xfId="4131"/>
    <cellStyle name="Standard 3 2 3 2 2 3 2 2 2 2 2 2" xfId="5308"/>
    <cellStyle name="Standard 3 2 3 2 2 3 2 2 2 2 2 2 2" xfId="13876"/>
    <cellStyle name="Standard 3 2 3 2 2 3 2 2 2 2 2 2 2 2" xfId="30717"/>
    <cellStyle name="Standard 3 2 3 2 2 3 2 2 2 2 2 2 3" xfId="22426"/>
    <cellStyle name="Standard 3 2 3 2 2 3 2 2 2 2 2 2 4" xfId="39008"/>
    <cellStyle name="Standard 3 2 3 2 2 3 2 2 2 2 2 2 5" xfId="47558"/>
    <cellStyle name="Standard 3 2 3 2 2 3 2 2 2 2 2 3" xfId="12701"/>
    <cellStyle name="Standard 3 2 3 2 2 3 2 2 2 2 2 3 2" xfId="29542"/>
    <cellStyle name="Standard 3 2 3 2 2 3 2 2 2 2 2 4" xfId="21251"/>
    <cellStyle name="Standard 3 2 3 2 2 3 2 2 2 2 2 5" xfId="37833"/>
    <cellStyle name="Standard 3 2 3 2 2 3 2 2 2 2 2 6" xfId="46383"/>
    <cellStyle name="Standard 3 2 3 2 2 3 2 2 2 2 3" xfId="5307"/>
    <cellStyle name="Standard 3 2 3 2 2 3 2 2 2 2 3 2" xfId="13875"/>
    <cellStyle name="Standard 3 2 3 2 2 3 2 2 2 2 3 2 2" xfId="30716"/>
    <cellStyle name="Standard 3 2 3 2 2 3 2 2 2 2 3 3" xfId="22425"/>
    <cellStyle name="Standard 3 2 3 2 2 3 2 2 2 2 3 4" xfId="39007"/>
    <cellStyle name="Standard 3 2 3 2 2 3 2 2 2 2 3 5" xfId="47557"/>
    <cellStyle name="Standard 3 2 3 2 2 3 2 2 2 2 4" xfId="10629"/>
    <cellStyle name="Standard 3 2 3 2 2 3 2 2 2 2 4 2" xfId="27470"/>
    <cellStyle name="Standard 3 2 3 2 2 3 2 2 2 2 5" xfId="19179"/>
    <cellStyle name="Standard 3 2 3 2 2 3 2 2 2 2 6" xfId="35761"/>
    <cellStyle name="Standard 3 2 3 2 2 3 2 2 2 2 7" xfId="44311"/>
    <cellStyle name="Standard 3 2 3 2 2 3 2 2 2 3" xfId="3095"/>
    <cellStyle name="Standard 3 2 3 2 2 3 2 2 2 3 2" xfId="5309"/>
    <cellStyle name="Standard 3 2 3 2 2 3 2 2 2 3 2 2" xfId="13877"/>
    <cellStyle name="Standard 3 2 3 2 2 3 2 2 2 3 2 2 2" xfId="30718"/>
    <cellStyle name="Standard 3 2 3 2 2 3 2 2 2 3 2 3" xfId="22427"/>
    <cellStyle name="Standard 3 2 3 2 2 3 2 2 2 3 2 4" xfId="39009"/>
    <cellStyle name="Standard 3 2 3 2 2 3 2 2 2 3 2 5" xfId="47559"/>
    <cellStyle name="Standard 3 2 3 2 2 3 2 2 2 3 3" xfId="11665"/>
    <cellStyle name="Standard 3 2 3 2 2 3 2 2 2 3 3 2" xfId="28506"/>
    <cellStyle name="Standard 3 2 3 2 2 3 2 2 2 3 4" xfId="20215"/>
    <cellStyle name="Standard 3 2 3 2 2 3 2 2 2 3 5" xfId="36797"/>
    <cellStyle name="Standard 3 2 3 2 2 3 2 2 2 3 6" xfId="45347"/>
    <cellStyle name="Standard 3 2 3 2 2 3 2 2 2 4" xfId="5306"/>
    <cellStyle name="Standard 3 2 3 2 2 3 2 2 2 4 2" xfId="13874"/>
    <cellStyle name="Standard 3 2 3 2 2 3 2 2 2 4 2 2" xfId="30715"/>
    <cellStyle name="Standard 3 2 3 2 2 3 2 2 2 4 3" xfId="22424"/>
    <cellStyle name="Standard 3 2 3 2 2 3 2 2 2 4 4" xfId="39006"/>
    <cellStyle name="Standard 3 2 3 2 2 3 2 2 2 4 5" xfId="47556"/>
    <cellStyle name="Standard 3 2 3 2 2 3 2 2 2 5" xfId="9593"/>
    <cellStyle name="Standard 3 2 3 2 2 3 2 2 2 5 2" xfId="26434"/>
    <cellStyle name="Standard 3 2 3 2 2 3 2 2 2 6" xfId="18143"/>
    <cellStyle name="Standard 3 2 3 2 2 3 2 2 2 7" xfId="34725"/>
    <cellStyle name="Standard 3 2 3 2 2 3 2 2 2 8" xfId="43275"/>
    <cellStyle name="Standard 3 2 3 2 2 3 2 2 3" xfId="1540"/>
    <cellStyle name="Standard 3 2 3 2 2 3 2 2 3 2" xfId="3613"/>
    <cellStyle name="Standard 3 2 3 2 2 3 2 2 3 2 2" xfId="5311"/>
    <cellStyle name="Standard 3 2 3 2 2 3 2 2 3 2 2 2" xfId="13879"/>
    <cellStyle name="Standard 3 2 3 2 2 3 2 2 3 2 2 2 2" xfId="30720"/>
    <cellStyle name="Standard 3 2 3 2 2 3 2 2 3 2 2 3" xfId="22429"/>
    <cellStyle name="Standard 3 2 3 2 2 3 2 2 3 2 2 4" xfId="39011"/>
    <cellStyle name="Standard 3 2 3 2 2 3 2 2 3 2 2 5" xfId="47561"/>
    <cellStyle name="Standard 3 2 3 2 2 3 2 2 3 2 3" xfId="12183"/>
    <cellStyle name="Standard 3 2 3 2 2 3 2 2 3 2 3 2" xfId="29024"/>
    <cellStyle name="Standard 3 2 3 2 2 3 2 2 3 2 4" xfId="20733"/>
    <cellStyle name="Standard 3 2 3 2 2 3 2 2 3 2 5" xfId="37315"/>
    <cellStyle name="Standard 3 2 3 2 2 3 2 2 3 2 6" xfId="45865"/>
    <cellStyle name="Standard 3 2 3 2 2 3 2 2 3 3" xfId="5310"/>
    <cellStyle name="Standard 3 2 3 2 2 3 2 2 3 3 2" xfId="13878"/>
    <cellStyle name="Standard 3 2 3 2 2 3 2 2 3 3 2 2" xfId="30719"/>
    <cellStyle name="Standard 3 2 3 2 2 3 2 2 3 3 3" xfId="22428"/>
    <cellStyle name="Standard 3 2 3 2 2 3 2 2 3 3 4" xfId="39010"/>
    <cellStyle name="Standard 3 2 3 2 2 3 2 2 3 3 5" xfId="47560"/>
    <cellStyle name="Standard 3 2 3 2 2 3 2 2 3 4" xfId="10111"/>
    <cellStyle name="Standard 3 2 3 2 2 3 2 2 3 4 2" xfId="26952"/>
    <cellStyle name="Standard 3 2 3 2 2 3 2 2 3 5" xfId="18661"/>
    <cellStyle name="Standard 3 2 3 2 2 3 2 2 3 6" xfId="35243"/>
    <cellStyle name="Standard 3 2 3 2 2 3 2 2 3 7" xfId="43793"/>
    <cellStyle name="Standard 3 2 3 2 2 3 2 2 4" xfId="2577"/>
    <cellStyle name="Standard 3 2 3 2 2 3 2 2 4 2" xfId="5312"/>
    <cellStyle name="Standard 3 2 3 2 2 3 2 2 4 2 2" xfId="13880"/>
    <cellStyle name="Standard 3 2 3 2 2 3 2 2 4 2 2 2" xfId="30721"/>
    <cellStyle name="Standard 3 2 3 2 2 3 2 2 4 2 3" xfId="22430"/>
    <cellStyle name="Standard 3 2 3 2 2 3 2 2 4 2 4" xfId="39012"/>
    <cellStyle name="Standard 3 2 3 2 2 3 2 2 4 2 5" xfId="47562"/>
    <cellStyle name="Standard 3 2 3 2 2 3 2 2 4 3" xfId="11147"/>
    <cellStyle name="Standard 3 2 3 2 2 3 2 2 4 3 2" xfId="27988"/>
    <cellStyle name="Standard 3 2 3 2 2 3 2 2 4 4" xfId="19697"/>
    <cellStyle name="Standard 3 2 3 2 2 3 2 2 4 5" xfId="36279"/>
    <cellStyle name="Standard 3 2 3 2 2 3 2 2 4 6" xfId="44829"/>
    <cellStyle name="Standard 3 2 3 2 2 3 2 2 5" xfId="5305"/>
    <cellStyle name="Standard 3 2 3 2 2 3 2 2 5 2" xfId="13873"/>
    <cellStyle name="Standard 3 2 3 2 2 3 2 2 5 2 2" xfId="30714"/>
    <cellStyle name="Standard 3 2 3 2 2 3 2 2 5 3" xfId="22423"/>
    <cellStyle name="Standard 3 2 3 2 2 3 2 2 5 4" xfId="39005"/>
    <cellStyle name="Standard 3 2 3 2 2 3 2 2 5 5" xfId="47555"/>
    <cellStyle name="Standard 3 2 3 2 2 3 2 2 6" xfId="9075"/>
    <cellStyle name="Standard 3 2 3 2 2 3 2 2 6 2" xfId="25917"/>
    <cellStyle name="Standard 3 2 3 2 2 3 2 2 7" xfId="17625"/>
    <cellStyle name="Standard 3 2 3 2 2 3 2 2 8" xfId="34207"/>
    <cellStyle name="Standard 3 2 3 2 2 3 2 2 9" xfId="42757"/>
    <cellStyle name="Standard 3 2 3 2 2 3 2 3" xfId="763"/>
    <cellStyle name="Standard 3 2 3 2 2 3 2 3 2" xfId="1799"/>
    <cellStyle name="Standard 3 2 3 2 2 3 2 3 2 2" xfId="3872"/>
    <cellStyle name="Standard 3 2 3 2 2 3 2 3 2 2 2" xfId="5315"/>
    <cellStyle name="Standard 3 2 3 2 2 3 2 3 2 2 2 2" xfId="13883"/>
    <cellStyle name="Standard 3 2 3 2 2 3 2 3 2 2 2 2 2" xfId="30724"/>
    <cellStyle name="Standard 3 2 3 2 2 3 2 3 2 2 2 3" xfId="22433"/>
    <cellStyle name="Standard 3 2 3 2 2 3 2 3 2 2 2 4" xfId="39015"/>
    <cellStyle name="Standard 3 2 3 2 2 3 2 3 2 2 2 5" xfId="47565"/>
    <cellStyle name="Standard 3 2 3 2 2 3 2 3 2 2 3" xfId="12442"/>
    <cellStyle name="Standard 3 2 3 2 2 3 2 3 2 2 3 2" xfId="29283"/>
    <cellStyle name="Standard 3 2 3 2 2 3 2 3 2 2 4" xfId="20992"/>
    <cellStyle name="Standard 3 2 3 2 2 3 2 3 2 2 5" xfId="37574"/>
    <cellStyle name="Standard 3 2 3 2 2 3 2 3 2 2 6" xfId="46124"/>
    <cellStyle name="Standard 3 2 3 2 2 3 2 3 2 3" xfId="5314"/>
    <cellStyle name="Standard 3 2 3 2 2 3 2 3 2 3 2" xfId="13882"/>
    <cellStyle name="Standard 3 2 3 2 2 3 2 3 2 3 2 2" xfId="30723"/>
    <cellStyle name="Standard 3 2 3 2 2 3 2 3 2 3 3" xfId="22432"/>
    <cellStyle name="Standard 3 2 3 2 2 3 2 3 2 3 4" xfId="39014"/>
    <cellStyle name="Standard 3 2 3 2 2 3 2 3 2 3 5" xfId="47564"/>
    <cellStyle name="Standard 3 2 3 2 2 3 2 3 2 4" xfId="10370"/>
    <cellStyle name="Standard 3 2 3 2 2 3 2 3 2 4 2" xfId="27211"/>
    <cellStyle name="Standard 3 2 3 2 2 3 2 3 2 5" xfId="18920"/>
    <cellStyle name="Standard 3 2 3 2 2 3 2 3 2 6" xfId="35502"/>
    <cellStyle name="Standard 3 2 3 2 2 3 2 3 2 7" xfId="44052"/>
    <cellStyle name="Standard 3 2 3 2 2 3 2 3 3" xfId="2836"/>
    <cellStyle name="Standard 3 2 3 2 2 3 2 3 3 2" xfId="5316"/>
    <cellStyle name="Standard 3 2 3 2 2 3 2 3 3 2 2" xfId="13884"/>
    <cellStyle name="Standard 3 2 3 2 2 3 2 3 3 2 2 2" xfId="30725"/>
    <cellStyle name="Standard 3 2 3 2 2 3 2 3 3 2 3" xfId="22434"/>
    <cellStyle name="Standard 3 2 3 2 2 3 2 3 3 2 4" xfId="39016"/>
    <cellStyle name="Standard 3 2 3 2 2 3 2 3 3 2 5" xfId="47566"/>
    <cellStyle name="Standard 3 2 3 2 2 3 2 3 3 3" xfId="11406"/>
    <cellStyle name="Standard 3 2 3 2 2 3 2 3 3 3 2" xfId="28247"/>
    <cellStyle name="Standard 3 2 3 2 2 3 2 3 3 4" xfId="19956"/>
    <cellStyle name="Standard 3 2 3 2 2 3 2 3 3 5" xfId="36538"/>
    <cellStyle name="Standard 3 2 3 2 2 3 2 3 3 6" xfId="45088"/>
    <cellStyle name="Standard 3 2 3 2 2 3 2 3 4" xfId="5313"/>
    <cellStyle name="Standard 3 2 3 2 2 3 2 3 4 2" xfId="13881"/>
    <cellStyle name="Standard 3 2 3 2 2 3 2 3 4 2 2" xfId="30722"/>
    <cellStyle name="Standard 3 2 3 2 2 3 2 3 4 3" xfId="22431"/>
    <cellStyle name="Standard 3 2 3 2 2 3 2 3 4 4" xfId="39013"/>
    <cellStyle name="Standard 3 2 3 2 2 3 2 3 4 5" xfId="47563"/>
    <cellStyle name="Standard 3 2 3 2 2 3 2 3 5" xfId="9334"/>
    <cellStyle name="Standard 3 2 3 2 2 3 2 3 5 2" xfId="26175"/>
    <cellStyle name="Standard 3 2 3 2 2 3 2 3 6" xfId="17884"/>
    <cellStyle name="Standard 3 2 3 2 2 3 2 3 7" xfId="34466"/>
    <cellStyle name="Standard 3 2 3 2 2 3 2 3 8" xfId="43016"/>
    <cellStyle name="Standard 3 2 3 2 2 3 2 4" xfId="1281"/>
    <cellStyle name="Standard 3 2 3 2 2 3 2 4 2" xfId="3354"/>
    <cellStyle name="Standard 3 2 3 2 2 3 2 4 2 2" xfId="5318"/>
    <cellStyle name="Standard 3 2 3 2 2 3 2 4 2 2 2" xfId="13886"/>
    <cellStyle name="Standard 3 2 3 2 2 3 2 4 2 2 2 2" xfId="30727"/>
    <cellStyle name="Standard 3 2 3 2 2 3 2 4 2 2 3" xfId="22436"/>
    <cellStyle name="Standard 3 2 3 2 2 3 2 4 2 2 4" xfId="39018"/>
    <cellStyle name="Standard 3 2 3 2 2 3 2 4 2 2 5" xfId="47568"/>
    <cellStyle name="Standard 3 2 3 2 2 3 2 4 2 3" xfId="11924"/>
    <cellStyle name="Standard 3 2 3 2 2 3 2 4 2 3 2" xfId="28765"/>
    <cellStyle name="Standard 3 2 3 2 2 3 2 4 2 4" xfId="20474"/>
    <cellStyle name="Standard 3 2 3 2 2 3 2 4 2 5" xfId="37056"/>
    <cellStyle name="Standard 3 2 3 2 2 3 2 4 2 6" xfId="45606"/>
    <cellStyle name="Standard 3 2 3 2 2 3 2 4 3" xfId="5317"/>
    <cellStyle name="Standard 3 2 3 2 2 3 2 4 3 2" xfId="13885"/>
    <cellStyle name="Standard 3 2 3 2 2 3 2 4 3 2 2" xfId="30726"/>
    <cellStyle name="Standard 3 2 3 2 2 3 2 4 3 3" xfId="22435"/>
    <cellStyle name="Standard 3 2 3 2 2 3 2 4 3 4" xfId="39017"/>
    <cellStyle name="Standard 3 2 3 2 2 3 2 4 3 5" xfId="47567"/>
    <cellStyle name="Standard 3 2 3 2 2 3 2 4 4" xfId="9852"/>
    <cellStyle name="Standard 3 2 3 2 2 3 2 4 4 2" xfId="26693"/>
    <cellStyle name="Standard 3 2 3 2 2 3 2 4 5" xfId="18402"/>
    <cellStyle name="Standard 3 2 3 2 2 3 2 4 6" xfId="34984"/>
    <cellStyle name="Standard 3 2 3 2 2 3 2 4 7" xfId="43534"/>
    <cellStyle name="Standard 3 2 3 2 2 3 2 5" xfId="2318"/>
    <cellStyle name="Standard 3 2 3 2 2 3 2 5 2" xfId="5319"/>
    <cellStyle name="Standard 3 2 3 2 2 3 2 5 2 2" xfId="13887"/>
    <cellStyle name="Standard 3 2 3 2 2 3 2 5 2 2 2" xfId="30728"/>
    <cellStyle name="Standard 3 2 3 2 2 3 2 5 2 3" xfId="22437"/>
    <cellStyle name="Standard 3 2 3 2 2 3 2 5 2 4" xfId="39019"/>
    <cellStyle name="Standard 3 2 3 2 2 3 2 5 2 5" xfId="47569"/>
    <cellStyle name="Standard 3 2 3 2 2 3 2 5 3" xfId="10888"/>
    <cellStyle name="Standard 3 2 3 2 2 3 2 5 3 2" xfId="27729"/>
    <cellStyle name="Standard 3 2 3 2 2 3 2 5 4" xfId="19438"/>
    <cellStyle name="Standard 3 2 3 2 2 3 2 5 5" xfId="36020"/>
    <cellStyle name="Standard 3 2 3 2 2 3 2 5 6" xfId="44570"/>
    <cellStyle name="Standard 3 2 3 2 2 3 2 6" xfId="5304"/>
    <cellStyle name="Standard 3 2 3 2 2 3 2 6 2" xfId="13872"/>
    <cellStyle name="Standard 3 2 3 2 2 3 2 6 2 2" xfId="30713"/>
    <cellStyle name="Standard 3 2 3 2 2 3 2 6 3" xfId="22422"/>
    <cellStyle name="Standard 3 2 3 2 2 3 2 6 4" xfId="39004"/>
    <cellStyle name="Standard 3 2 3 2 2 3 2 6 5" xfId="47554"/>
    <cellStyle name="Standard 3 2 3 2 2 3 2 7" xfId="8556"/>
    <cellStyle name="Standard 3 2 3 2 2 3 2 7 2" xfId="17107"/>
    <cellStyle name="Standard 3 2 3 2 2 3 2 7 3" xfId="25657"/>
    <cellStyle name="Standard 3 2 3 2 2 3 2 7 4" xfId="42239"/>
    <cellStyle name="Standard 3 2 3 2 2 3 2 7 5" xfId="50789"/>
    <cellStyle name="Standard 3 2 3 2 2 3 2 8" xfId="8816"/>
    <cellStyle name="Standard 3 2 3 2 2 3 2 9" xfId="17366"/>
    <cellStyle name="Standard 3 2 3 2 2 3 3" xfId="376"/>
    <cellStyle name="Standard 3 2 3 2 2 3 3 2" xfId="894"/>
    <cellStyle name="Standard 3 2 3 2 2 3 3 2 2" xfId="1930"/>
    <cellStyle name="Standard 3 2 3 2 2 3 3 2 2 2" xfId="4003"/>
    <cellStyle name="Standard 3 2 3 2 2 3 3 2 2 2 2" xfId="5323"/>
    <cellStyle name="Standard 3 2 3 2 2 3 3 2 2 2 2 2" xfId="13891"/>
    <cellStyle name="Standard 3 2 3 2 2 3 3 2 2 2 2 2 2" xfId="30732"/>
    <cellStyle name="Standard 3 2 3 2 2 3 3 2 2 2 2 3" xfId="22441"/>
    <cellStyle name="Standard 3 2 3 2 2 3 3 2 2 2 2 4" xfId="39023"/>
    <cellStyle name="Standard 3 2 3 2 2 3 3 2 2 2 2 5" xfId="47573"/>
    <cellStyle name="Standard 3 2 3 2 2 3 3 2 2 2 3" xfId="12573"/>
    <cellStyle name="Standard 3 2 3 2 2 3 3 2 2 2 3 2" xfId="29414"/>
    <cellStyle name="Standard 3 2 3 2 2 3 3 2 2 2 4" xfId="21123"/>
    <cellStyle name="Standard 3 2 3 2 2 3 3 2 2 2 5" xfId="37705"/>
    <cellStyle name="Standard 3 2 3 2 2 3 3 2 2 2 6" xfId="46255"/>
    <cellStyle name="Standard 3 2 3 2 2 3 3 2 2 3" xfId="5322"/>
    <cellStyle name="Standard 3 2 3 2 2 3 3 2 2 3 2" xfId="13890"/>
    <cellStyle name="Standard 3 2 3 2 2 3 3 2 2 3 2 2" xfId="30731"/>
    <cellStyle name="Standard 3 2 3 2 2 3 3 2 2 3 3" xfId="22440"/>
    <cellStyle name="Standard 3 2 3 2 2 3 3 2 2 3 4" xfId="39022"/>
    <cellStyle name="Standard 3 2 3 2 2 3 3 2 2 3 5" xfId="47572"/>
    <cellStyle name="Standard 3 2 3 2 2 3 3 2 2 4" xfId="10501"/>
    <cellStyle name="Standard 3 2 3 2 2 3 3 2 2 4 2" xfId="27342"/>
    <cellStyle name="Standard 3 2 3 2 2 3 3 2 2 5" xfId="19051"/>
    <cellStyle name="Standard 3 2 3 2 2 3 3 2 2 6" xfId="35633"/>
    <cellStyle name="Standard 3 2 3 2 2 3 3 2 2 7" xfId="44183"/>
    <cellStyle name="Standard 3 2 3 2 2 3 3 2 3" xfId="2967"/>
    <cellStyle name="Standard 3 2 3 2 2 3 3 2 3 2" xfId="5324"/>
    <cellStyle name="Standard 3 2 3 2 2 3 3 2 3 2 2" xfId="13892"/>
    <cellStyle name="Standard 3 2 3 2 2 3 3 2 3 2 2 2" xfId="30733"/>
    <cellStyle name="Standard 3 2 3 2 2 3 3 2 3 2 3" xfId="22442"/>
    <cellStyle name="Standard 3 2 3 2 2 3 3 2 3 2 4" xfId="39024"/>
    <cellStyle name="Standard 3 2 3 2 2 3 3 2 3 2 5" xfId="47574"/>
    <cellStyle name="Standard 3 2 3 2 2 3 3 2 3 3" xfId="11537"/>
    <cellStyle name="Standard 3 2 3 2 2 3 3 2 3 3 2" xfId="28378"/>
    <cellStyle name="Standard 3 2 3 2 2 3 3 2 3 4" xfId="20087"/>
    <cellStyle name="Standard 3 2 3 2 2 3 3 2 3 5" xfId="36669"/>
    <cellStyle name="Standard 3 2 3 2 2 3 3 2 3 6" xfId="45219"/>
    <cellStyle name="Standard 3 2 3 2 2 3 3 2 4" xfId="5321"/>
    <cellStyle name="Standard 3 2 3 2 2 3 3 2 4 2" xfId="13889"/>
    <cellStyle name="Standard 3 2 3 2 2 3 3 2 4 2 2" xfId="30730"/>
    <cellStyle name="Standard 3 2 3 2 2 3 3 2 4 3" xfId="22439"/>
    <cellStyle name="Standard 3 2 3 2 2 3 3 2 4 4" xfId="39021"/>
    <cellStyle name="Standard 3 2 3 2 2 3 3 2 4 5" xfId="47571"/>
    <cellStyle name="Standard 3 2 3 2 2 3 3 2 5" xfId="9465"/>
    <cellStyle name="Standard 3 2 3 2 2 3 3 2 5 2" xfId="26306"/>
    <cellStyle name="Standard 3 2 3 2 2 3 3 2 6" xfId="18015"/>
    <cellStyle name="Standard 3 2 3 2 2 3 3 2 7" xfId="34597"/>
    <cellStyle name="Standard 3 2 3 2 2 3 3 2 8" xfId="43147"/>
    <cellStyle name="Standard 3 2 3 2 2 3 3 3" xfId="1412"/>
    <cellStyle name="Standard 3 2 3 2 2 3 3 3 2" xfId="3485"/>
    <cellStyle name="Standard 3 2 3 2 2 3 3 3 2 2" xfId="5326"/>
    <cellStyle name="Standard 3 2 3 2 2 3 3 3 2 2 2" xfId="13894"/>
    <cellStyle name="Standard 3 2 3 2 2 3 3 3 2 2 2 2" xfId="30735"/>
    <cellStyle name="Standard 3 2 3 2 2 3 3 3 2 2 3" xfId="22444"/>
    <cellStyle name="Standard 3 2 3 2 2 3 3 3 2 2 4" xfId="39026"/>
    <cellStyle name="Standard 3 2 3 2 2 3 3 3 2 2 5" xfId="47576"/>
    <cellStyle name="Standard 3 2 3 2 2 3 3 3 2 3" xfId="12055"/>
    <cellStyle name="Standard 3 2 3 2 2 3 3 3 2 3 2" xfId="28896"/>
    <cellStyle name="Standard 3 2 3 2 2 3 3 3 2 4" xfId="20605"/>
    <cellStyle name="Standard 3 2 3 2 2 3 3 3 2 5" xfId="37187"/>
    <cellStyle name="Standard 3 2 3 2 2 3 3 3 2 6" xfId="45737"/>
    <cellStyle name="Standard 3 2 3 2 2 3 3 3 3" xfId="5325"/>
    <cellStyle name="Standard 3 2 3 2 2 3 3 3 3 2" xfId="13893"/>
    <cellStyle name="Standard 3 2 3 2 2 3 3 3 3 2 2" xfId="30734"/>
    <cellStyle name="Standard 3 2 3 2 2 3 3 3 3 3" xfId="22443"/>
    <cellStyle name="Standard 3 2 3 2 2 3 3 3 3 4" xfId="39025"/>
    <cellStyle name="Standard 3 2 3 2 2 3 3 3 3 5" xfId="47575"/>
    <cellStyle name="Standard 3 2 3 2 2 3 3 3 4" xfId="9983"/>
    <cellStyle name="Standard 3 2 3 2 2 3 3 3 4 2" xfId="26824"/>
    <cellStyle name="Standard 3 2 3 2 2 3 3 3 5" xfId="18533"/>
    <cellStyle name="Standard 3 2 3 2 2 3 3 3 6" xfId="35115"/>
    <cellStyle name="Standard 3 2 3 2 2 3 3 3 7" xfId="43665"/>
    <cellStyle name="Standard 3 2 3 2 2 3 3 4" xfId="2449"/>
    <cellStyle name="Standard 3 2 3 2 2 3 3 4 2" xfId="5327"/>
    <cellStyle name="Standard 3 2 3 2 2 3 3 4 2 2" xfId="13895"/>
    <cellStyle name="Standard 3 2 3 2 2 3 3 4 2 2 2" xfId="30736"/>
    <cellStyle name="Standard 3 2 3 2 2 3 3 4 2 3" xfId="22445"/>
    <cellStyle name="Standard 3 2 3 2 2 3 3 4 2 4" xfId="39027"/>
    <cellStyle name="Standard 3 2 3 2 2 3 3 4 2 5" xfId="47577"/>
    <cellStyle name="Standard 3 2 3 2 2 3 3 4 3" xfId="11019"/>
    <cellStyle name="Standard 3 2 3 2 2 3 3 4 3 2" xfId="27860"/>
    <cellStyle name="Standard 3 2 3 2 2 3 3 4 4" xfId="19569"/>
    <cellStyle name="Standard 3 2 3 2 2 3 3 4 5" xfId="36151"/>
    <cellStyle name="Standard 3 2 3 2 2 3 3 4 6" xfId="44701"/>
    <cellStyle name="Standard 3 2 3 2 2 3 3 5" xfId="5320"/>
    <cellStyle name="Standard 3 2 3 2 2 3 3 5 2" xfId="13888"/>
    <cellStyle name="Standard 3 2 3 2 2 3 3 5 2 2" xfId="30729"/>
    <cellStyle name="Standard 3 2 3 2 2 3 3 5 3" xfId="22438"/>
    <cellStyle name="Standard 3 2 3 2 2 3 3 5 4" xfId="39020"/>
    <cellStyle name="Standard 3 2 3 2 2 3 3 5 5" xfId="47570"/>
    <cellStyle name="Standard 3 2 3 2 2 3 3 6" xfId="8947"/>
    <cellStyle name="Standard 3 2 3 2 2 3 3 6 2" xfId="25789"/>
    <cellStyle name="Standard 3 2 3 2 2 3 3 7" xfId="17497"/>
    <cellStyle name="Standard 3 2 3 2 2 3 3 8" xfId="34079"/>
    <cellStyle name="Standard 3 2 3 2 2 3 3 9" xfId="42629"/>
    <cellStyle name="Standard 3 2 3 2 2 3 4" xfId="635"/>
    <cellStyle name="Standard 3 2 3 2 2 3 4 2" xfId="1671"/>
    <cellStyle name="Standard 3 2 3 2 2 3 4 2 2" xfId="3744"/>
    <cellStyle name="Standard 3 2 3 2 2 3 4 2 2 2" xfId="5330"/>
    <cellStyle name="Standard 3 2 3 2 2 3 4 2 2 2 2" xfId="13898"/>
    <cellStyle name="Standard 3 2 3 2 2 3 4 2 2 2 2 2" xfId="30739"/>
    <cellStyle name="Standard 3 2 3 2 2 3 4 2 2 2 3" xfId="22448"/>
    <cellStyle name="Standard 3 2 3 2 2 3 4 2 2 2 4" xfId="39030"/>
    <cellStyle name="Standard 3 2 3 2 2 3 4 2 2 2 5" xfId="47580"/>
    <cellStyle name="Standard 3 2 3 2 2 3 4 2 2 3" xfId="12314"/>
    <cellStyle name="Standard 3 2 3 2 2 3 4 2 2 3 2" xfId="29155"/>
    <cellStyle name="Standard 3 2 3 2 2 3 4 2 2 4" xfId="20864"/>
    <cellStyle name="Standard 3 2 3 2 2 3 4 2 2 5" xfId="37446"/>
    <cellStyle name="Standard 3 2 3 2 2 3 4 2 2 6" xfId="45996"/>
    <cellStyle name="Standard 3 2 3 2 2 3 4 2 3" xfId="5329"/>
    <cellStyle name="Standard 3 2 3 2 2 3 4 2 3 2" xfId="13897"/>
    <cellStyle name="Standard 3 2 3 2 2 3 4 2 3 2 2" xfId="30738"/>
    <cellStyle name="Standard 3 2 3 2 2 3 4 2 3 3" xfId="22447"/>
    <cellStyle name="Standard 3 2 3 2 2 3 4 2 3 4" xfId="39029"/>
    <cellStyle name="Standard 3 2 3 2 2 3 4 2 3 5" xfId="47579"/>
    <cellStyle name="Standard 3 2 3 2 2 3 4 2 4" xfId="10242"/>
    <cellStyle name="Standard 3 2 3 2 2 3 4 2 4 2" xfId="27083"/>
    <cellStyle name="Standard 3 2 3 2 2 3 4 2 5" xfId="18792"/>
    <cellStyle name="Standard 3 2 3 2 2 3 4 2 6" xfId="35374"/>
    <cellStyle name="Standard 3 2 3 2 2 3 4 2 7" xfId="43924"/>
    <cellStyle name="Standard 3 2 3 2 2 3 4 3" xfId="2708"/>
    <cellStyle name="Standard 3 2 3 2 2 3 4 3 2" xfId="5331"/>
    <cellStyle name="Standard 3 2 3 2 2 3 4 3 2 2" xfId="13899"/>
    <cellStyle name="Standard 3 2 3 2 2 3 4 3 2 2 2" xfId="30740"/>
    <cellStyle name="Standard 3 2 3 2 2 3 4 3 2 3" xfId="22449"/>
    <cellStyle name="Standard 3 2 3 2 2 3 4 3 2 4" xfId="39031"/>
    <cellStyle name="Standard 3 2 3 2 2 3 4 3 2 5" xfId="47581"/>
    <cellStyle name="Standard 3 2 3 2 2 3 4 3 3" xfId="11278"/>
    <cellStyle name="Standard 3 2 3 2 2 3 4 3 3 2" xfId="28119"/>
    <cellStyle name="Standard 3 2 3 2 2 3 4 3 4" xfId="19828"/>
    <cellStyle name="Standard 3 2 3 2 2 3 4 3 5" xfId="36410"/>
    <cellStyle name="Standard 3 2 3 2 2 3 4 3 6" xfId="44960"/>
    <cellStyle name="Standard 3 2 3 2 2 3 4 4" xfId="5328"/>
    <cellStyle name="Standard 3 2 3 2 2 3 4 4 2" xfId="13896"/>
    <cellStyle name="Standard 3 2 3 2 2 3 4 4 2 2" xfId="30737"/>
    <cellStyle name="Standard 3 2 3 2 2 3 4 4 3" xfId="22446"/>
    <cellStyle name="Standard 3 2 3 2 2 3 4 4 4" xfId="39028"/>
    <cellStyle name="Standard 3 2 3 2 2 3 4 4 5" xfId="47578"/>
    <cellStyle name="Standard 3 2 3 2 2 3 4 5" xfId="9206"/>
    <cellStyle name="Standard 3 2 3 2 2 3 4 5 2" xfId="26047"/>
    <cellStyle name="Standard 3 2 3 2 2 3 4 6" xfId="17756"/>
    <cellStyle name="Standard 3 2 3 2 2 3 4 7" xfId="34338"/>
    <cellStyle name="Standard 3 2 3 2 2 3 4 8" xfId="42888"/>
    <cellStyle name="Standard 3 2 3 2 2 3 5" xfId="1153"/>
    <cellStyle name="Standard 3 2 3 2 2 3 5 2" xfId="3226"/>
    <cellStyle name="Standard 3 2 3 2 2 3 5 2 2" xfId="5333"/>
    <cellStyle name="Standard 3 2 3 2 2 3 5 2 2 2" xfId="13901"/>
    <cellStyle name="Standard 3 2 3 2 2 3 5 2 2 2 2" xfId="30742"/>
    <cellStyle name="Standard 3 2 3 2 2 3 5 2 2 3" xfId="22451"/>
    <cellStyle name="Standard 3 2 3 2 2 3 5 2 2 4" xfId="39033"/>
    <cellStyle name="Standard 3 2 3 2 2 3 5 2 2 5" xfId="47583"/>
    <cellStyle name="Standard 3 2 3 2 2 3 5 2 3" xfId="11796"/>
    <cellStyle name="Standard 3 2 3 2 2 3 5 2 3 2" xfId="28637"/>
    <cellStyle name="Standard 3 2 3 2 2 3 5 2 4" xfId="20346"/>
    <cellStyle name="Standard 3 2 3 2 2 3 5 2 5" xfId="36928"/>
    <cellStyle name="Standard 3 2 3 2 2 3 5 2 6" xfId="45478"/>
    <cellStyle name="Standard 3 2 3 2 2 3 5 3" xfId="5332"/>
    <cellStyle name="Standard 3 2 3 2 2 3 5 3 2" xfId="13900"/>
    <cellStyle name="Standard 3 2 3 2 2 3 5 3 2 2" xfId="30741"/>
    <cellStyle name="Standard 3 2 3 2 2 3 5 3 3" xfId="22450"/>
    <cellStyle name="Standard 3 2 3 2 2 3 5 3 4" xfId="39032"/>
    <cellStyle name="Standard 3 2 3 2 2 3 5 3 5" xfId="47582"/>
    <cellStyle name="Standard 3 2 3 2 2 3 5 4" xfId="9724"/>
    <cellStyle name="Standard 3 2 3 2 2 3 5 4 2" xfId="26565"/>
    <cellStyle name="Standard 3 2 3 2 2 3 5 5" xfId="18274"/>
    <cellStyle name="Standard 3 2 3 2 2 3 5 6" xfId="34856"/>
    <cellStyle name="Standard 3 2 3 2 2 3 5 7" xfId="43406"/>
    <cellStyle name="Standard 3 2 3 2 2 3 6" xfId="2190"/>
    <cellStyle name="Standard 3 2 3 2 2 3 6 2" xfId="5334"/>
    <cellStyle name="Standard 3 2 3 2 2 3 6 2 2" xfId="13902"/>
    <cellStyle name="Standard 3 2 3 2 2 3 6 2 2 2" xfId="30743"/>
    <cellStyle name="Standard 3 2 3 2 2 3 6 2 3" xfId="22452"/>
    <cellStyle name="Standard 3 2 3 2 2 3 6 2 4" xfId="39034"/>
    <cellStyle name="Standard 3 2 3 2 2 3 6 2 5" xfId="47584"/>
    <cellStyle name="Standard 3 2 3 2 2 3 6 3" xfId="10760"/>
    <cellStyle name="Standard 3 2 3 2 2 3 6 3 2" xfId="27601"/>
    <cellStyle name="Standard 3 2 3 2 2 3 6 4" xfId="19310"/>
    <cellStyle name="Standard 3 2 3 2 2 3 6 5" xfId="35892"/>
    <cellStyle name="Standard 3 2 3 2 2 3 6 6" xfId="44442"/>
    <cellStyle name="Standard 3 2 3 2 2 3 7" xfId="5303"/>
    <cellStyle name="Standard 3 2 3 2 2 3 7 2" xfId="13871"/>
    <cellStyle name="Standard 3 2 3 2 2 3 7 2 2" xfId="30712"/>
    <cellStyle name="Standard 3 2 3 2 2 3 7 3" xfId="22421"/>
    <cellStyle name="Standard 3 2 3 2 2 3 7 4" xfId="39003"/>
    <cellStyle name="Standard 3 2 3 2 2 3 7 5" xfId="47553"/>
    <cellStyle name="Standard 3 2 3 2 2 3 8" xfId="8428"/>
    <cellStyle name="Standard 3 2 3 2 2 3 8 2" xfId="16979"/>
    <cellStyle name="Standard 3 2 3 2 2 3 8 3" xfId="25529"/>
    <cellStyle name="Standard 3 2 3 2 2 3 8 4" xfId="42111"/>
    <cellStyle name="Standard 3 2 3 2 2 3 8 5" xfId="50661"/>
    <cellStyle name="Standard 3 2 3 2 2 3 9" xfId="8688"/>
    <cellStyle name="Standard 3 2 3 2 2 4" xfId="176"/>
    <cellStyle name="Standard 3 2 3 2 2 4 10" xfId="33884"/>
    <cellStyle name="Standard 3 2 3 2 2 4 11" xfId="42434"/>
    <cellStyle name="Standard 3 2 3 2 2 4 2" xfId="440"/>
    <cellStyle name="Standard 3 2 3 2 2 4 2 2" xfId="958"/>
    <cellStyle name="Standard 3 2 3 2 2 4 2 2 2" xfId="1994"/>
    <cellStyle name="Standard 3 2 3 2 2 4 2 2 2 2" xfId="4067"/>
    <cellStyle name="Standard 3 2 3 2 2 4 2 2 2 2 2" xfId="5339"/>
    <cellStyle name="Standard 3 2 3 2 2 4 2 2 2 2 2 2" xfId="13907"/>
    <cellStyle name="Standard 3 2 3 2 2 4 2 2 2 2 2 2 2" xfId="30748"/>
    <cellStyle name="Standard 3 2 3 2 2 4 2 2 2 2 2 3" xfId="22457"/>
    <cellStyle name="Standard 3 2 3 2 2 4 2 2 2 2 2 4" xfId="39039"/>
    <cellStyle name="Standard 3 2 3 2 2 4 2 2 2 2 2 5" xfId="47589"/>
    <cellStyle name="Standard 3 2 3 2 2 4 2 2 2 2 3" xfId="12637"/>
    <cellStyle name="Standard 3 2 3 2 2 4 2 2 2 2 3 2" xfId="29478"/>
    <cellStyle name="Standard 3 2 3 2 2 4 2 2 2 2 4" xfId="21187"/>
    <cellStyle name="Standard 3 2 3 2 2 4 2 2 2 2 5" xfId="37769"/>
    <cellStyle name="Standard 3 2 3 2 2 4 2 2 2 2 6" xfId="46319"/>
    <cellStyle name="Standard 3 2 3 2 2 4 2 2 2 3" xfId="5338"/>
    <cellStyle name="Standard 3 2 3 2 2 4 2 2 2 3 2" xfId="13906"/>
    <cellStyle name="Standard 3 2 3 2 2 4 2 2 2 3 2 2" xfId="30747"/>
    <cellStyle name="Standard 3 2 3 2 2 4 2 2 2 3 3" xfId="22456"/>
    <cellStyle name="Standard 3 2 3 2 2 4 2 2 2 3 4" xfId="39038"/>
    <cellStyle name="Standard 3 2 3 2 2 4 2 2 2 3 5" xfId="47588"/>
    <cellStyle name="Standard 3 2 3 2 2 4 2 2 2 4" xfId="10565"/>
    <cellStyle name="Standard 3 2 3 2 2 4 2 2 2 4 2" xfId="27406"/>
    <cellStyle name="Standard 3 2 3 2 2 4 2 2 2 5" xfId="19115"/>
    <cellStyle name="Standard 3 2 3 2 2 4 2 2 2 6" xfId="35697"/>
    <cellStyle name="Standard 3 2 3 2 2 4 2 2 2 7" xfId="44247"/>
    <cellStyle name="Standard 3 2 3 2 2 4 2 2 3" xfId="3031"/>
    <cellStyle name="Standard 3 2 3 2 2 4 2 2 3 2" xfId="5340"/>
    <cellStyle name="Standard 3 2 3 2 2 4 2 2 3 2 2" xfId="13908"/>
    <cellStyle name="Standard 3 2 3 2 2 4 2 2 3 2 2 2" xfId="30749"/>
    <cellStyle name="Standard 3 2 3 2 2 4 2 2 3 2 3" xfId="22458"/>
    <cellStyle name="Standard 3 2 3 2 2 4 2 2 3 2 4" xfId="39040"/>
    <cellStyle name="Standard 3 2 3 2 2 4 2 2 3 2 5" xfId="47590"/>
    <cellStyle name="Standard 3 2 3 2 2 4 2 2 3 3" xfId="11601"/>
    <cellStyle name="Standard 3 2 3 2 2 4 2 2 3 3 2" xfId="28442"/>
    <cellStyle name="Standard 3 2 3 2 2 4 2 2 3 4" xfId="20151"/>
    <cellStyle name="Standard 3 2 3 2 2 4 2 2 3 5" xfId="36733"/>
    <cellStyle name="Standard 3 2 3 2 2 4 2 2 3 6" xfId="45283"/>
    <cellStyle name="Standard 3 2 3 2 2 4 2 2 4" xfId="5337"/>
    <cellStyle name="Standard 3 2 3 2 2 4 2 2 4 2" xfId="13905"/>
    <cellStyle name="Standard 3 2 3 2 2 4 2 2 4 2 2" xfId="30746"/>
    <cellStyle name="Standard 3 2 3 2 2 4 2 2 4 3" xfId="22455"/>
    <cellStyle name="Standard 3 2 3 2 2 4 2 2 4 4" xfId="39037"/>
    <cellStyle name="Standard 3 2 3 2 2 4 2 2 4 5" xfId="47587"/>
    <cellStyle name="Standard 3 2 3 2 2 4 2 2 5" xfId="9529"/>
    <cellStyle name="Standard 3 2 3 2 2 4 2 2 5 2" xfId="26370"/>
    <cellStyle name="Standard 3 2 3 2 2 4 2 2 6" xfId="18079"/>
    <cellStyle name="Standard 3 2 3 2 2 4 2 2 7" xfId="34661"/>
    <cellStyle name="Standard 3 2 3 2 2 4 2 2 8" xfId="43211"/>
    <cellStyle name="Standard 3 2 3 2 2 4 2 3" xfId="1476"/>
    <cellStyle name="Standard 3 2 3 2 2 4 2 3 2" xfId="3549"/>
    <cellStyle name="Standard 3 2 3 2 2 4 2 3 2 2" xfId="5342"/>
    <cellStyle name="Standard 3 2 3 2 2 4 2 3 2 2 2" xfId="13910"/>
    <cellStyle name="Standard 3 2 3 2 2 4 2 3 2 2 2 2" xfId="30751"/>
    <cellStyle name="Standard 3 2 3 2 2 4 2 3 2 2 3" xfId="22460"/>
    <cellStyle name="Standard 3 2 3 2 2 4 2 3 2 2 4" xfId="39042"/>
    <cellStyle name="Standard 3 2 3 2 2 4 2 3 2 2 5" xfId="47592"/>
    <cellStyle name="Standard 3 2 3 2 2 4 2 3 2 3" xfId="12119"/>
    <cellStyle name="Standard 3 2 3 2 2 4 2 3 2 3 2" xfId="28960"/>
    <cellStyle name="Standard 3 2 3 2 2 4 2 3 2 4" xfId="20669"/>
    <cellStyle name="Standard 3 2 3 2 2 4 2 3 2 5" xfId="37251"/>
    <cellStyle name="Standard 3 2 3 2 2 4 2 3 2 6" xfId="45801"/>
    <cellStyle name="Standard 3 2 3 2 2 4 2 3 3" xfId="5341"/>
    <cellStyle name="Standard 3 2 3 2 2 4 2 3 3 2" xfId="13909"/>
    <cellStyle name="Standard 3 2 3 2 2 4 2 3 3 2 2" xfId="30750"/>
    <cellStyle name="Standard 3 2 3 2 2 4 2 3 3 3" xfId="22459"/>
    <cellStyle name="Standard 3 2 3 2 2 4 2 3 3 4" xfId="39041"/>
    <cellStyle name="Standard 3 2 3 2 2 4 2 3 3 5" xfId="47591"/>
    <cellStyle name="Standard 3 2 3 2 2 4 2 3 4" xfId="10047"/>
    <cellStyle name="Standard 3 2 3 2 2 4 2 3 4 2" xfId="26888"/>
    <cellStyle name="Standard 3 2 3 2 2 4 2 3 5" xfId="18597"/>
    <cellStyle name="Standard 3 2 3 2 2 4 2 3 6" xfId="35179"/>
    <cellStyle name="Standard 3 2 3 2 2 4 2 3 7" xfId="43729"/>
    <cellStyle name="Standard 3 2 3 2 2 4 2 4" xfId="2513"/>
    <cellStyle name="Standard 3 2 3 2 2 4 2 4 2" xfId="5343"/>
    <cellStyle name="Standard 3 2 3 2 2 4 2 4 2 2" xfId="13911"/>
    <cellStyle name="Standard 3 2 3 2 2 4 2 4 2 2 2" xfId="30752"/>
    <cellStyle name="Standard 3 2 3 2 2 4 2 4 2 3" xfId="22461"/>
    <cellStyle name="Standard 3 2 3 2 2 4 2 4 2 4" xfId="39043"/>
    <cellStyle name="Standard 3 2 3 2 2 4 2 4 2 5" xfId="47593"/>
    <cellStyle name="Standard 3 2 3 2 2 4 2 4 3" xfId="11083"/>
    <cellStyle name="Standard 3 2 3 2 2 4 2 4 3 2" xfId="27924"/>
    <cellStyle name="Standard 3 2 3 2 2 4 2 4 4" xfId="19633"/>
    <cellStyle name="Standard 3 2 3 2 2 4 2 4 5" xfId="36215"/>
    <cellStyle name="Standard 3 2 3 2 2 4 2 4 6" xfId="44765"/>
    <cellStyle name="Standard 3 2 3 2 2 4 2 5" xfId="5336"/>
    <cellStyle name="Standard 3 2 3 2 2 4 2 5 2" xfId="13904"/>
    <cellStyle name="Standard 3 2 3 2 2 4 2 5 2 2" xfId="30745"/>
    <cellStyle name="Standard 3 2 3 2 2 4 2 5 3" xfId="22454"/>
    <cellStyle name="Standard 3 2 3 2 2 4 2 5 4" xfId="39036"/>
    <cellStyle name="Standard 3 2 3 2 2 4 2 5 5" xfId="47586"/>
    <cellStyle name="Standard 3 2 3 2 2 4 2 6" xfId="9011"/>
    <cellStyle name="Standard 3 2 3 2 2 4 2 6 2" xfId="25853"/>
    <cellStyle name="Standard 3 2 3 2 2 4 2 7" xfId="17561"/>
    <cellStyle name="Standard 3 2 3 2 2 4 2 8" xfId="34143"/>
    <cellStyle name="Standard 3 2 3 2 2 4 2 9" xfId="42693"/>
    <cellStyle name="Standard 3 2 3 2 2 4 3" xfId="699"/>
    <cellStyle name="Standard 3 2 3 2 2 4 3 2" xfId="1735"/>
    <cellStyle name="Standard 3 2 3 2 2 4 3 2 2" xfId="3808"/>
    <cellStyle name="Standard 3 2 3 2 2 4 3 2 2 2" xfId="5346"/>
    <cellStyle name="Standard 3 2 3 2 2 4 3 2 2 2 2" xfId="13914"/>
    <cellStyle name="Standard 3 2 3 2 2 4 3 2 2 2 2 2" xfId="30755"/>
    <cellStyle name="Standard 3 2 3 2 2 4 3 2 2 2 3" xfId="22464"/>
    <cellStyle name="Standard 3 2 3 2 2 4 3 2 2 2 4" xfId="39046"/>
    <cellStyle name="Standard 3 2 3 2 2 4 3 2 2 2 5" xfId="47596"/>
    <cellStyle name="Standard 3 2 3 2 2 4 3 2 2 3" xfId="12378"/>
    <cellStyle name="Standard 3 2 3 2 2 4 3 2 2 3 2" xfId="29219"/>
    <cellStyle name="Standard 3 2 3 2 2 4 3 2 2 4" xfId="20928"/>
    <cellStyle name="Standard 3 2 3 2 2 4 3 2 2 5" xfId="37510"/>
    <cellStyle name="Standard 3 2 3 2 2 4 3 2 2 6" xfId="46060"/>
    <cellStyle name="Standard 3 2 3 2 2 4 3 2 3" xfId="5345"/>
    <cellStyle name="Standard 3 2 3 2 2 4 3 2 3 2" xfId="13913"/>
    <cellStyle name="Standard 3 2 3 2 2 4 3 2 3 2 2" xfId="30754"/>
    <cellStyle name="Standard 3 2 3 2 2 4 3 2 3 3" xfId="22463"/>
    <cellStyle name="Standard 3 2 3 2 2 4 3 2 3 4" xfId="39045"/>
    <cellStyle name="Standard 3 2 3 2 2 4 3 2 3 5" xfId="47595"/>
    <cellStyle name="Standard 3 2 3 2 2 4 3 2 4" xfId="10306"/>
    <cellStyle name="Standard 3 2 3 2 2 4 3 2 4 2" xfId="27147"/>
    <cellStyle name="Standard 3 2 3 2 2 4 3 2 5" xfId="18856"/>
    <cellStyle name="Standard 3 2 3 2 2 4 3 2 6" xfId="35438"/>
    <cellStyle name="Standard 3 2 3 2 2 4 3 2 7" xfId="43988"/>
    <cellStyle name="Standard 3 2 3 2 2 4 3 3" xfId="2772"/>
    <cellStyle name="Standard 3 2 3 2 2 4 3 3 2" xfId="5347"/>
    <cellStyle name="Standard 3 2 3 2 2 4 3 3 2 2" xfId="13915"/>
    <cellStyle name="Standard 3 2 3 2 2 4 3 3 2 2 2" xfId="30756"/>
    <cellStyle name="Standard 3 2 3 2 2 4 3 3 2 3" xfId="22465"/>
    <cellStyle name="Standard 3 2 3 2 2 4 3 3 2 4" xfId="39047"/>
    <cellStyle name="Standard 3 2 3 2 2 4 3 3 2 5" xfId="47597"/>
    <cellStyle name="Standard 3 2 3 2 2 4 3 3 3" xfId="11342"/>
    <cellStyle name="Standard 3 2 3 2 2 4 3 3 3 2" xfId="28183"/>
    <cellStyle name="Standard 3 2 3 2 2 4 3 3 4" xfId="19892"/>
    <cellStyle name="Standard 3 2 3 2 2 4 3 3 5" xfId="36474"/>
    <cellStyle name="Standard 3 2 3 2 2 4 3 3 6" xfId="45024"/>
    <cellStyle name="Standard 3 2 3 2 2 4 3 4" xfId="5344"/>
    <cellStyle name="Standard 3 2 3 2 2 4 3 4 2" xfId="13912"/>
    <cellStyle name="Standard 3 2 3 2 2 4 3 4 2 2" xfId="30753"/>
    <cellStyle name="Standard 3 2 3 2 2 4 3 4 3" xfId="22462"/>
    <cellStyle name="Standard 3 2 3 2 2 4 3 4 4" xfId="39044"/>
    <cellStyle name="Standard 3 2 3 2 2 4 3 4 5" xfId="47594"/>
    <cellStyle name="Standard 3 2 3 2 2 4 3 5" xfId="9270"/>
    <cellStyle name="Standard 3 2 3 2 2 4 3 5 2" xfId="26111"/>
    <cellStyle name="Standard 3 2 3 2 2 4 3 6" xfId="17820"/>
    <cellStyle name="Standard 3 2 3 2 2 4 3 7" xfId="34402"/>
    <cellStyle name="Standard 3 2 3 2 2 4 3 8" xfId="42952"/>
    <cellStyle name="Standard 3 2 3 2 2 4 4" xfId="1217"/>
    <cellStyle name="Standard 3 2 3 2 2 4 4 2" xfId="3290"/>
    <cellStyle name="Standard 3 2 3 2 2 4 4 2 2" xfId="5349"/>
    <cellStyle name="Standard 3 2 3 2 2 4 4 2 2 2" xfId="13917"/>
    <cellStyle name="Standard 3 2 3 2 2 4 4 2 2 2 2" xfId="30758"/>
    <cellStyle name="Standard 3 2 3 2 2 4 4 2 2 3" xfId="22467"/>
    <cellStyle name="Standard 3 2 3 2 2 4 4 2 2 4" xfId="39049"/>
    <cellStyle name="Standard 3 2 3 2 2 4 4 2 2 5" xfId="47599"/>
    <cellStyle name="Standard 3 2 3 2 2 4 4 2 3" xfId="11860"/>
    <cellStyle name="Standard 3 2 3 2 2 4 4 2 3 2" xfId="28701"/>
    <cellStyle name="Standard 3 2 3 2 2 4 4 2 4" xfId="20410"/>
    <cellStyle name="Standard 3 2 3 2 2 4 4 2 5" xfId="36992"/>
    <cellStyle name="Standard 3 2 3 2 2 4 4 2 6" xfId="45542"/>
    <cellStyle name="Standard 3 2 3 2 2 4 4 3" xfId="5348"/>
    <cellStyle name="Standard 3 2 3 2 2 4 4 3 2" xfId="13916"/>
    <cellStyle name="Standard 3 2 3 2 2 4 4 3 2 2" xfId="30757"/>
    <cellStyle name="Standard 3 2 3 2 2 4 4 3 3" xfId="22466"/>
    <cellStyle name="Standard 3 2 3 2 2 4 4 3 4" xfId="39048"/>
    <cellStyle name="Standard 3 2 3 2 2 4 4 3 5" xfId="47598"/>
    <cellStyle name="Standard 3 2 3 2 2 4 4 4" xfId="9788"/>
    <cellStyle name="Standard 3 2 3 2 2 4 4 4 2" xfId="26629"/>
    <cellStyle name="Standard 3 2 3 2 2 4 4 5" xfId="18338"/>
    <cellStyle name="Standard 3 2 3 2 2 4 4 6" xfId="34920"/>
    <cellStyle name="Standard 3 2 3 2 2 4 4 7" xfId="43470"/>
    <cellStyle name="Standard 3 2 3 2 2 4 5" xfId="2254"/>
    <cellStyle name="Standard 3 2 3 2 2 4 5 2" xfId="5350"/>
    <cellStyle name="Standard 3 2 3 2 2 4 5 2 2" xfId="13918"/>
    <cellStyle name="Standard 3 2 3 2 2 4 5 2 2 2" xfId="30759"/>
    <cellStyle name="Standard 3 2 3 2 2 4 5 2 3" xfId="22468"/>
    <cellStyle name="Standard 3 2 3 2 2 4 5 2 4" xfId="39050"/>
    <cellStyle name="Standard 3 2 3 2 2 4 5 2 5" xfId="47600"/>
    <cellStyle name="Standard 3 2 3 2 2 4 5 3" xfId="10824"/>
    <cellStyle name="Standard 3 2 3 2 2 4 5 3 2" xfId="27665"/>
    <cellStyle name="Standard 3 2 3 2 2 4 5 4" xfId="19374"/>
    <cellStyle name="Standard 3 2 3 2 2 4 5 5" xfId="35956"/>
    <cellStyle name="Standard 3 2 3 2 2 4 5 6" xfId="44506"/>
    <cellStyle name="Standard 3 2 3 2 2 4 6" xfId="5335"/>
    <cellStyle name="Standard 3 2 3 2 2 4 6 2" xfId="13903"/>
    <cellStyle name="Standard 3 2 3 2 2 4 6 2 2" xfId="30744"/>
    <cellStyle name="Standard 3 2 3 2 2 4 6 3" xfId="22453"/>
    <cellStyle name="Standard 3 2 3 2 2 4 6 4" xfId="39035"/>
    <cellStyle name="Standard 3 2 3 2 2 4 6 5" xfId="47585"/>
    <cellStyle name="Standard 3 2 3 2 2 4 7" xfId="8492"/>
    <cellStyle name="Standard 3 2 3 2 2 4 7 2" xfId="17043"/>
    <cellStyle name="Standard 3 2 3 2 2 4 7 3" xfId="25593"/>
    <cellStyle name="Standard 3 2 3 2 2 4 7 4" xfId="42175"/>
    <cellStyle name="Standard 3 2 3 2 2 4 7 5" xfId="50725"/>
    <cellStyle name="Standard 3 2 3 2 2 4 8" xfId="8752"/>
    <cellStyle name="Standard 3 2 3 2 2 4 9" xfId="17302"/>
    <cellStyle name="Standard 3 2 3 2 2 5" xfId="312"/>
    <cellStyle name="Standard 3 2 3 2 2 5 2" xfId="830"/>
    <cellStyle name="Standard 3 2 3 2 2 5 2 2" xfId="1866"/>
    <cellStyle name="Standard 3 2 3 2 2 5 2 2 2" xfId="3939"/>
    <cellStyle name="Standard 3 2 3 2 2 5 2 2 2 2" xfId="5354"/>
    <cellStyle name="Standard 3 2 3 2 2 5 2 2 2 2 2" xfId="13922"/>
    <cellStyle name="Standard 3 2 3 2 2 5 2 2 2 2 2 2" xfId="30763"/>
    <cellStyle name="Standard 3 2 3 2 2 5 2 2 2 2 3" xfId="22472"/>
    <cellStyle name="Standard 3 2 3 2 2 5 2 2 2 2 4" xfId="39054"/>
    <cellStyle name="Standard 3 2 3 2 2 5 2 2 2 2 5" xfId="47604"/>
    <cellStyle name="Standard 3 2 3 2 2 5 2 2 2 3" xfId="12509"/>
    <cellStyle name="Standard 3 2 3 2 2 5 2 2 2 3 2" xfId="29350"/>
    <cellStyle name="Standard 3 2 3 2 2 5 2 2 2 4" xfId="21059"/>
    <cellStyle name="Standard 3 2 3 2 2 5 2 2 2 5" xfId="37641"/>
    <cellStyle name="Standard 3 2 3 2 2 5 2 2 2 6" xfId="46191"/>
    <cellStyle name="Standard 3 2 3 2 2 5 2 2 3" xfId="5353"/>
    <cellStyle name="Standard 3 2 3 2 2 5 2 2 3 2" xfId="13921"/>
    <cellStyle name="Standard 3 2 3 2 2 5 2 2 3 2 2" xfId="30762"/>
    <cellStyle name="Standard 3 2 3 2 2 5 2 2 3 3" xfId="22471"/>
    <cellStyle name="Standard 3 2 3 2 2 5 2 2 3 4" xfId="39053"/>
    <cellStyle name="Standard 3 2 3 2 2 5 2 2 3 5" xfId="47603"/>
    <cellStyle name="Standard 3 2 3 2 2 5 2 2 4" xfId="10437"/>
    <cellStyle name="Standard 3 2 3 2 2 5 2 2 4 2" xfId="27278"/>
    <cellStyle name="Standard 3 2 3 2 2 5 2 2 5" xfId="18987"/>
    <cellStyle name="Standard 3 2 3 2 2 5 2 2 6" xfId="35569"/>
    <cellStyle name="Standard 3 2 3 2 2 5 2 2 7" xfId="44119"/>
    <cellStyle name="Standard 3 2 3 2 2 5 2 3" xfId="2903"/>
    <cellStyle name="Standard 3 2 3 2 2 5 2 3 2" xfId="5355"/>
    <cellStyle name="Standard 3 2 3 2 2 5 2 3 2 2" xfId="13923"/>
    <cellStyle name="Standard 3 2 3 2 2 5 2 3 2 2 2" xfId="30764"/>
    <cellStyle name="Standard 3 2 3 2 2 5 2 3 2 3" xfId="22473"/>
    <cellStyle name="Standard 3 2 3 2 2 5 2 3 2 4" xfId="39055"/>
    <cellStyle name="Standard 3 2 3 2 2 5 2 3 2 5" xfId="47605"/>
    <cellStyle name="Standard 3 2 3 2 2 5 2 3 3" xfId="11473"/>
    <cellStyle name="Standard 3 2 3 2 2 5 2 3 3 2" xfId="28314"/>
    <cellStyle name="Standard 3 2 3 2 2 5 2 3 4" xfId="20023"/>
    <cellStyle name="Standard 3 2 3 2 2 5 2 3 5" xfId="36605"/>
    <cellStyle name="Standard 3 2 3 2 2 5 2 3 6" xfId="45155"/>
    <cellStyle name="Standard 3 2 3 2 2 5 2 4" xfId="5352"/>
    <cellStyle name="Standard 3 2 3 2 2 5 2 4 2" xfId="13920"/>
    <cellStyle name="Standard 3 2 3 2 2 5 2 4 2 2" xfId="30761"/>
    <cellStyle name="Standard 3 2 3 2 2 5 2 4 3" xfId="22470"/>
    <cellStyle name="Standard 3 2 3 2 2 5 2 4 4" xfId="39052"/>
    <cellStyle name="Standard 3 2 3 2 2 5 2 4 5" xfId="47602"/>
    <cellStyle name="Standard 3 2 3 2 2 5 2 5" xfId="9401"/>
    <cellStyle name="Standard 3 2 3 2 2 5 2 5 2" xfId="26242"/>
    <cellStyle name="Standard 3 2 3 2 2 5 2 6" xfId="17951"/>
    <cellStyle name="Standard 3 2 3 2 2 5 2 7" xfId="34533"/>
    <cellStyle name="Standard 3 2 3 2 2 5 2 8" xfId="43083"/>
    <cellStyle name="Standard 3 2 3 2 2 5 3" xfId="1348"/>
    <cellStyle name="Standard 3 2 3 2 2 5 3 2" xfId="3421"/>
    <cellStyle name="Standard 3 2 3 2 2 5 3 2 2" xfId="5357"/>
    <cellStyle name="Standard 3 2 3 2 2 5 3 2 2 2" xfId="13925"/>
    <cellStyle name="Standard 3 2 3 2 2 5 3 2 2 2 2" xfId="30766"/>
    <cellStyle name="Standard 3 2 3 2 2 5 3 2 2 3" xfId="22475"/>
    <cellStyle name="Standard 3 2 3 2 2 5 3 2 2 4" xfId="39057"/>
    <cellStyle name="Standard 3 2 3 2 2 5 3 2 2 5" xfId="47607"/>
    <cellStyle name="Standard 3 2 3 2 2 5 3 2 3" xfId="11991"/>
    <cellStyle name="Standard 3 2 3 2 2 5 3 2 3 2" xfId="28832"/>
    <cellStyle name="Standard 3 2 3 2 2 5 3 2 4" xfId="20541"/>
    <cellStyle name="Standard 3 2 3 2 2 5 3 2 5" xfId="37123"/>
    <cellStyle name="Standard 3 2 3 2 2 5 3 2 6" xfId="45673"/>
    <cellStyle name="Standard 3 2 3 2 2 5 3 3" xfId="5356"/>
    <cellStyle name="Standard 3 2 3 2 2 5 3 3 2" xfId="13924"/>
    <cellStyle name="Standard 3 2 3 2 2 5 3 3 2 2" xfId="30765"/>
    <cellStyle name="Standard 3 2 3 2 2 5 3 3 3" xfId="22474"/>
    <cellStyle name="Standard 3 2 3 2 2 5 3 3 4" xfId="39056"/>
    <cellStyle name="Standard 3 2 3 2 2 5 3 3 5" xfId="47606"/>
    <cellStyle name="Standard 3 2 3 2 2 5 3 4" xfId="9919"/>
    <cellStyle name="Standard 3 2 3 2 2 5 3 4 2" xfId="26760"/>
    <cellStyle name="Standard 3 2 3 2 2 5 3 5" xfId="18469"/>
    <cellStyle name="Standard 3 2 3 2 2 5 3 6" xfId="35051"/>
    <cellStyle name="Standard 3 2 3 2 2 5 3 7" xfId="43601"/>
    <cellStyle name="Standard 3 2 3 2 2 5 4" xfId="2385"/>
    <cellStyle name="Standard 3 2 3 2 2 5 4 2" xfId="5358"/>
    <cellStyle name="Standard 3 2 3 2 2 5 4 2 2" xfId="13926"/>
    <cellStyle name="Standard 3 2 3 2 2 5 4 2 2 2" xfId="30767"/>
    <cellStyle name="Standard 3 2 3 2 2 5 4 2 3" xfId="22476"/>
    <cellStyle name="Standard 3 2 3 2 2 5 4 2 4" xfId="39058"/>
    <cellStyle name="Standard 3 2 3 2 2 5 4 2 5" xfId="47608"/>
    <cellStyle name="Standard 3 2 3 2 2 5 4 3" xfId="10955"/>
    <cellStyle name="Standard 3 2 3 2 2 5 4 3 2" xfId="27796"/>
    <cellStyle name="Standard 3 2 3 2 2 5 4 4" xfId="19505"/>
    <cellStyle name="Standard 3 2 3 2 2 5 4 5" xfId="36087"/>
    <cellStyle name="Standard 3 2 3 2 2 5 4 6" xfId="44637"/>
    <cellStyle name="Standard 3 2 3 2 2 5 5" xfId="5351"/>
    <cellStyle name="Standard 3 2 3 2 2 5 5 2" xfId="13919"/>
    <cellStyle name="Standard 3 2 3 2 2 5 5 2 2" xfId="30760"/>
    <cellStyle name="Standard 3 2 3 2 2 5 5 3" xfId="22469"/>
    <cellStyle name="Standard 3 2 3 2 2 5 5 4" xfId="39051"/>
    <cellStyle name="Standard 3 2 3 2 2 5 5 5" xfId="47601"/>
    <cellStyle name="Standard 3 2 3 2 2 5 6" xfId="8883"/>
    <cellStyle name="Standard 3 2 3 2 2 5 6 2" xfId="25725"/>
    <cellStyle name="Standard 3 2 3 2 2 5 7" xfId="17433"/>
    <cellStyle name="Standard 3 2 3 2 2 5 8" xfId="34015"/>
    <cellStyle name="Standard 3 2 3 2 2 5 9" xfId="42565"/>
    <cellStyle name="Standard 3 2 3 2 2 6" xfId="571"/>
    <cellStyle name="Standard 3 2 3 2 2 6 2" xfId="1607"/>
    <cellStyle name="Standard 3 2 3 2 2 6 2 2" xfId="3680"/>
    <cellStyle name="Standard 3 2 3 2 2 6 2 2 2" xfId="5361"/>
    <cellStyle name="Standard 3 2 3 2 2 6 2 2 2 2" xfId="13929"/>
    <cellStyle name="Standard 3 2 3 2 2 6 2 2 2 2 2" xfId="30770"/>
    <cellStyle name="Standard 3 2 3 2 2 6 2 2 2 3" xfId="22479"/>
    <cellStyle name="Standard 3 2 3 2 2 6 2 2 2 4" xfId="39061"/>
    <cellStyle name="Standard 3 2 3 2 2 6 2 2 2 5" xfId="47611"/>
    <cellStyle name="Standard 3 2 3 2 2 6 2 2 3" xfId="12250"/>
    <cellStyle name="Standard 3 2 3 2 2 6 2 2 3 2" xfId="29091"/>
    <cellStyle name="Standard 3 2 3 2 2 6 2 2 4" xfId="20800"/>
    <cellStyle name="Standard 3 2 3 2 2 6 2 2 5" xfId="37382"/>
    <cellStyle name="Standard 3 2 3 2 2 6 2 2 6" xfId="45932"/>
    <cellStyle name="Standard 3 2 3 2 2 6 2 3" xfId="5360"/>
    <cellStyle name="Standard 3 2 3 2 2 6 2 3 2" xfId="13928"/>
    <cellStyle name="Standard 3 2 3 2 2 6 2 3 2 2" xfId="30769"/>
    <cellStyle name="Standard 3 2 3 2 2 6 2 3 3" xfId="22478"/>
    <cellStyle name="Standard 3 2 3 2 2 6 2 3 4" xfId="39060"/>
    <cellStyle name="Standard 3 2 3 2 2 6 2 3 5" xfId="47610"/>
    <cellStyle name="Standard 3 2 3 2 2 6 2 4" xfId="10178"/>
    <cellStyle name="Standard 3 2 3 2 2 6 2 4 2" xfId="27019"/>
    <cellStyle name="Standard 3 2 3 2 2 6 2 5" xfId="18728"/>
    <cellStyle name="Standard 3 2 3 2 2 6 2 6" xfId="35310"/>
    <cellStyle name="Standard 3 2 3 2 2 6 2 7" xfId="43860"/>
    <cellStyle name="Standard 3 2 3 2 2 6 3" xfId="2644"/>
    <cellStyle name="Standard 3 2 3 2 2 6 3 2" xfId="5362"/>
    <cellStyle name="Standard 3 2 3 2 2 6 3 2 2" xfId="13930"/>
    <cellStyle name="Standard 3 2 3 2 2 6 3 2 2 2" xfId="30771"/>
    <cellStyle name="Standard 3 2 3 2 2 6 3 2 3" xfId="22480"/>
    <cellStyle name="Standard 3 2 3 2 2 6 3 2 4" xfId="39062"/>
    <cellStyle name="Standard 3 2 3 2 2 6 3 2 5" xfId="47612"/>
    <cellStyle name="Standard 3 2 3 2 2 6 3 3" xfId="11214"/>
    <cellStyle name="Standard 3 2 3 2 2 6 3 3 2" xfId="28055"/>
    <cellStyle name="Standard 3 2 3 2 2 6 3 4" xfId="19764"/>
    <cellStyle name="Standard 3 2 3 2 2 6 3 5" xfId="36346"/>
    <cellStyle name="Standard 3 2 3 2 2 6 3 6" xfId="44896"/>
    <cellStyle name="Standard 3 2 3 2 2 6 4" xfId="5359"/>
    <cellStyle name="Standard 3 2 3 2 2 6 4 2" xfId="13927"/>
    <cellStyle name="Standard 3 2 3 2 2 6 4 2 2" xfId="30768"/>
    <cellStyle name="Standard 3 2 3 2 2 6 4 3" xfId="22477"/>
    <cellStyle name="Standard 3 2 3 2 2 6 4 4" xfId="39059"/>
    <cellStyle name="Standard 3 2 3 2 2 6 4 5" xfId="47609"/>
    <cellStyle name="Standard 3 2 3 2 2 6 5" xfId="9142"/>
    <cellStyle name="Standard 3 2 3 2 2 6 5 2" xfId="25983"/>
    <cellStyle name="Standard 3 2 3 2 2 6 6" xfId="17692"/>
    <cellStyle name="Standard 3 2 3 2 2 6 7" xfId="34274"/>
    <cellStyle name="Standard 3 2 3 2 2 6 8" xfId="42824"/>
    <cellStyle name="Standard 3 2 3 2 2 7" xfId="1089"/>
    <cellStyle name="Standard 3 2 3 2 2 7 2" xfId="3162"/>
    <cellStyle name="Standard 3 2 3 2 2 7 2 2" xfId="5364"/>
    <cellStyle name="Standard 3 2 3 2 2 7 2 2 2" xfId="13932"/>
    <cellStyle name="Standard 3 2 3 2 2 7 2 2 2 2" xfId="30773"/>
    <cellStyle name="Standard 3 2 3 2 2 7 2 2 3" xfId="22482"/>
    <cellStyle name="Standard 3 2 3 2 2 7 2 2 4" xfId="39064"/>
    <cellStyle name="Standard 3 2 3 2 2 7 2 2 5" xfId="47614"/>
    <cellStyle name="Standard 3 2 3 2 2 7 2 3" xfId="11732"/>
    <cellStyle name="Standard 3 2 3 2 2 7 2 3 2" xfId="28573"/>
    <cellStyle name="Standard 3 2 3 2 2 7 2 4" xfId="20282"/>
    <cellStyle name="Standard 3 2 3 2 2 7 2 5" xfId="36864"/>
    <cellStyle name="Standard 3 2 3 2 2 7 2 6" xfId="45414"/>
    <cellStyle name="Standard 3 2 3 2 2 7 3" xfId="5363"/>
    <cellStyle name="Standard 3 2 3 2 2 7 3 2" xfId="13931"/>
    <cellStyle name="Standard 3 2 3 2 2 7 3 2 2" xfId="30772"/>
    <cellStyle name="Standard 3 2 3 2 2 7 3 3" xfId="22481"/>
    <cellStyle name="Standard 3 2 3 2 2 7 3 4" xfId="39063"/>
    <cellStyle name="Standard 3 2 3 2 2 7 3 5" xfId="47613"/>
    <cellStyle name="Standard 3 2 3 2 2 7 4" xfId="9660"/>
    <cellStyle name="Standard 3 2 3 2 2 7 4 2" xfId="26501"/>
    <cellStyle name="Standard 3 2 3 2 2 7 5" xfId="18210"/>
    <cellStyle name="Standard 3 2 3 2 2 7 6" xfId="34792"/>
    <cellStyle name="Standard 3 2 3 2 2 7 7" xfId="43342"/>
    <cellStyle name="Standard 3 2 3 2 2 8" xfId="2126"/>
    <cellStyle name="Standard 3 2 3 2 2 8 2" xfId="5365"/>
    <cellStyle name="Standard 3 2 3 2 2 8 2 2" xfId="13933"/>
    <cellStyle name="Standard 3 2 3 2 2 8 2 2 2" xfId="30774"/>
    <cellStyle name="Standard 3 2 3 2 2 8 2 3" xfId="22483"/>
    <cellStyle name="Standard 3 2 3 2 2 8 2 4" xfId="39065"/>
    <cellStyle name="Standard 3 2 3 2 2 8 2 5" xfId="47615"/>
    <cellStyle name="Standard 3 2 3 2 2 8 3" xfId="10696"/>
    <cellStyle name="Standard 3 2 3 2 2 8 3 2" xfId="27537"/>
    <cellStyle name="Standard 3 2 3 2 2 8 4" xfId="19246"/>
    <cellStyle name="Standard 3 2 3 2 2 8 5" xfId="35828"/>
    <cellStyle name="Standard 3 2 3 2 2 8 6" xfId="44378"/>
    <cellStyle name="Standard 3 2 3 2 2 9" xfId="5238"/>
    <cellStyle name="Standard 3 2 3 2 2 9 2" xfId="13806"/>
    <cellStyle name="Standard 3 2 3 2 2 9 2 2" xfId="30647"/>
    <cellStyle name="Standard 3 2 3 2 2 9 3" xfId="22356"/>
    <cellStyle name="Standard 3 2 3 2 2 9 4" xfId="38938"/>
    <cellStyle name="Standard 3 2 3 2 2 9 5" xfId="47488"/>
    <cellStyle name="Standard 3 2 3 2 3" xfId="63"/>
    <cellStyle name="Standard 3 2 3 2 3 10" xfId="8640"/>
    <cellStyle name="Standard 3 2 3 2 3 11" xfId="17190"/>
    <cellStyle name="Standard 3 2 3 2 3 12" xfId="33772"/>
    <cellStyle name="Standard 3 2 3 2 3 13" xfId="42322"/>
    <cellStyle name="Standard 3 2 3 2 3 2" xfId="127"/>
    <cellStyle name="Standard 3 2 3 2 3 2 10" xfId="17254"/>
    <cellStyle name="Standard 3 2 3 2 3 2 11" xfId="33836"/>
    <cellStyle name="Standard 3 2 3 2 3 2 12" xfId="42386"/>
    <cellStyle name="Standard 3 2 3 2 3 2 2" xfId="256"/>
    <cellStyle name="Standard 3 2 3 2 3 2 2 10" xfId="33964"/>
    <cellStyle name="Standard 3 2 3 2 3 2 2 11" xfId="42514"/>
    <cellStyle name="Standard 3 2 3 2 3 2 2 2" xfId="520"/>
    <cellStyle name="Standard 3 2 3 2 3 2 2 2 2" xfId="1038"/>
    <cellStyle name="Standard 3 2 3 2 3 2 2 2 2 2" xfId="2074"/>
    <cellStyle name="Standard 3 2 3 2 3 2 2 2 2 2 2" xfId="4147"/>
    <cellStyle name="Standard 3 2 3 2 3 2 2 2 2 2 2 2" xfId="5372"/>
    <cellStyle name="Standard 3 2 3 2 3 2 2 2 2 2 2 2 2" xfId="13940"/>
    <cellStyle name="Standard 3 2 3 2 3 2 2 2 2 2 2 2 2 2" xfId="30781"/>
    <cellStyle name="Standard 3 2 3 2 3 2 2 2 2 2 2 2 3" xfId="22490"/>
    <cellStyle name="Standard 3 2 3 2 3 2 2 2 2 2 2 2 4" xfId="39072"/>
    <cellStyle name="Standard 3 2 3 2 3 2 2 2 2 2 2 2 5" xfId="47622"/>
    <cellStyle name="Standard 3 2 3 2 3 2 2 2 2 2 2 3" xfId="12717"/>
    <cellStyle name="Standard 3 2 3 2 3 2 2 2 2 2 2 3 2" xfId="29558"/>
    <cellStyle name="Standard 3 2 3 2 3 2 2 2 2 2 2 4" xfId="21267"/>
    <cellStyle name="Standard 3 2 3 2 3 2 2 2 2 2 2 5" xfId="37849"/>
    <cellStyle name="Standard 3 2 3 2 3 2 2 2 2 2 2 6" xfId="46399"/>
    <cellStyle name="Standard 3 2 3 2 3 2 2 2 2 2 3" xfId="5371"/>
    <cellStyle name="Standard 3 2 3 2 3 2 2 2 2 2 3 2" xfId="13939"/>
    <cellStyle name="Standard 3 2 3 2 3 2 2 2 2 2 3 2 2" xfId="30780"/>
    <cellStyle name="Standard 3 2 3 2 3 2 2 2 2 2 3 3" xfId="22489"/>
    <cellStyle name="Standard 3 2 3 2 3 2 2 2 2 2 3 4" xfId="39071"/>
    <cellStyle name="Standard 3 2 3 2 3 2 2 2 2 2 3 5" xfId="47621"/>
    <cellStyle name="Standard 3 2 3 2 3 2 2 2 2 2 4" xfId="10645"/>
    <cellStyle name="Standard 3 2 3 2 3 2 2 2 2 2 4 2" xfId="27486"/>
    <cellStyle name="Standard 3 2 3 2 3 2 2 2 2 2 5" xfId="19195"/>
    <cellStyle name="Standard 3 2 3 2 3 2 2 2 2 2 6" xfId="35777"/>
    <cellStyle name="Standard 3 2 3 2 3 2 2 2 2 2 7" xfId="44327"/>
    <cellStyle name="Standard 3 2 3 2 3 2 2 2 2 3" xfId="3111"/>
    <cellStyle name="Standard 3 2 3 2 3 2 2 2 2 3 2" xfId="5373"/>
    <cellStyle name="Standard 3 2 3 2 3 2 2 2 2 3 2 2" xfId="13941"/>
    <cellStyle name="Standard 3 2 3 2 3 2 2 2 2 3 2 2 2" xfId="30782"/>
    <cellStyle name="Standard 3 2 3 2 3 2 2 2 2 3 2 3" xfId="22491"/>
    <cellStyle name="Standard 3 2 3 2 3 2 2 2 2 3 2 4" xfId="39073"/>
    <cellStyle name="Standard 3 2 3 2 3 2 2 2 2 3 2 5" xfId="47623"/>
    <cellStyle name="Standard 3 2 3 2 3 2 2 2 2 3 3" xfId="11681"/>
    <cellStyle name="Standard 3 2 3 2 3 2 2 2 2 3 3 2" xfId="28522"/>
    <cellStyle name="Standard 3 2 3 2 3 2 2 2 2 3 4" xfId="20231"/>
    <cellStyle name="Standard 3 2 3 2 3 2 2 2 2 3 5" xfId="36813"/>
    <cellStyle name="Standard 3 2 3 2 3 2 2 2 2 3 6" xfId="45363"/>
    <cellStyle name="Standard 3 2 3 2 3 2 2 2 2 4" xfId="5370"/>
    <cellStyle name="Standard 3 2 3 2 3 2 2 2 2 4 2" xfId="13938"/>
    <cellStyle name="Standard 3 2 3 2 3 2 2 2 2 4 2 2" xfId="30779"/>
    <cellStyle name="Standard 3 2 3 2 3 2 2 2 2 4 3" xfId="22488"/>
    <cellStyle name="Standard 3 2 3 2 3 2 2 2 2 4 4" xfId="39070"/>
    <cellStyle name="Standard 3 2 3 2 3 2 2 2 2 4 5" xfId="47620"/>
    <cellStyle name="Standard 3 2 3 2 3 2 2 2 2 5" xfId="9609"/>
    <cellStyle name="Standard 3 2 3 2 3 2 2 2 2 5 2" xfId="26450"/>
    <cellStyle name="Standard 3 2 3 2 3 2 2 2 2 6" xfId="18159"/>
    <cellStyle name="Standard 3 2 3 2 3 2 2 2 2 7" xfId="34741"/>
    <cellStyle name="Standard 3 2 3 2 3 2 2 2 2 8" xfId="43291"/>
    <cellStyle name="Standard 3 2 3 2 3 2 2 2 3" xfId="1556"/>
    <cellStyle name="Standard 3 2 3 2 3 2 2 2 3 2" xfId="3629"/>
    <cellStyle name="Standard 3 2 3 2 3 2 2 2 3 2 2" xfId="5375"/>
    <cellStyle name="Standard 3 2 3 2 3 2 2 2 3 2 2 2" xfId="13943"/>
    <cellStyle name="Standard 3 2 3 2 3 2 2 2 3 2 2 2 2" xfId="30784"/>
    <cellStyle name="Standard 3 2 3 2 3 2 2 2 3 2 2 3" xfId="22493"/>
    <cellStyle name="Standard 3 2 3 2 3 2 2 2 3 2 2 4" xfId="39075"/>
    <cellStyle name="Standard 3 2 3 2 3 2 2 2 3 2 2 5" xfId="47625"/>
    <cellStyle name="Standard 3 2 3 2 3 2 2 2 3 2 3" xfId="12199"/>
    <cellStyle name="Standard 3 2 3 2 3 2 2 2 3 2 3 2" xfId="29040"/>
    <cellStyle name="Standard 3 2 3 2 3 2 2 2 3 2 4" xfId="20749"/>
    <cellStyle name="Standard 3 2 3 2 3 2 2 2 3 2 5" xfId="37331"/>
    <cellStyle name="Standard 3 2 3 2 3 2 2 2 3 2 6" xfId="45881"/>
    <cellStyle name="Standard 3 2 3 2 3 2 2 2 3 3" xfId="5374"/>
    <cellStyle name="Standard 3 2 3 2 3 2 2 2 3 3 2" xfId="13942"/>
    <cellStyle name="Standard 3 2 3 2 3 2 2 2 3 3 2 2" xfId="30783"/>
    <cellStyle name="Standard 3 2 3 2 3 2 2 2 3 3 3" xfId="22492"/>
    <cellStyle name="Standard 3 2 3 2 3 2 2 2 3 3 4" xfId="39074"/>
    <cellStyle name="Standard 3 2 3 2 3 2 2 2 3 3 5" xfId="47624"/>
    <cellStyle name="Standard 3 2 3 2 3 2 2 2 3 4" xfId="10127"/>
    <cellStyle name="Standard 3 2 3 2 3 2 2 2 3 4 2" xfId="26968"/>
    <cellStyle name="Standard 3 2 3 2 3 2 2 2 3 5" xfId="18677"/>
    <cellStyle name="Standard 3 2 3 2 3 2 2 2 3 6" xfId="35259"/>
    <cellStyle name="Standard 3 2 3 2 3 2 2 2 3 7" xfId="43809"/>
    <cellStyle name="Standard 3 2 3 2 3 2 2 2 4" xfId="2593"/>
    <cellStyle name="Standard 3 2 3 2 3 2 2 2 4 2" xfId="5376"/>
    <cellStyle name="Standard 3 2 3 2 3 2 2 2 4 2 2" xfId="13944"/>
    <cellStyle name="Standard 3 2 3 2 3 2 2 2 4 2 2 2" xfId="30785"/>
    <cellStyle name="Standard 3 2 3 2 3 2 2 2 4 2 3" xfId="22494"/>
    <cellStyle name="Standard 3 2 3 2 3 2 2 2 4 2 4" xfId="39076"/>
    <cellStyle name="Standard 3 2 3 2 3 2 2 2 4 2 5" xfId="47626"/>
    <cellStyle name="Standard 3 2 3 2 3 2 2 2 4 3" xfId="11163"/>
    <cellStyle name="Standard 3 2 3 2 3 2 2 2 4 3 2" xfId="28004"/>
    <cellStyle name="Standard 3 2 3 2 3 2 2 2 4 4" xfId="19713"/>
    <cellStyle name="Standard 3 2 3 2 3 2 2 2 4 5" xfId="36295"/>
    <cellStyle name="Standard 3 2 3 2 3 2 2 2 4 6" xfId="44845"/>
    <cellStyle name="Standard 3 2 3 2 3 2 2 2 5" xfId="5369"/>
    <cellStyle name="Standard 3 2 3 2 3 2 2 2 5 2" xfId="13937"/>
    <cellStyle name="Standard 3 2 3 2 3 2 2 2 5 2 2" xfId="30778"/>
    <cellStyle name="Standard 3 2 3 2 3 2 2 2 5 3" xfId="22487"/>
    <cellStyle name="Standard 3 2 3 2 3 2 2 2 5 4" xfId="39069"/>
    <cellStyle name="Standard 3 2 3 2 3 2 2 2 5 5" xfId="47619"/>
    <cellStyle name="Standard 3 2 3 2 3 2 2 2 6" xfId="9091"/>
    <cellStyle name="Standard 3 2 3 2 3 2 2 2 6 2" xfId="25933"/>
    <cellStyle name="Standard 3 2 3 2 3 2 2 2 7" xfId="17641"/>
    <cellStyle name="Standard 3 2 3 2 3 2 2 2 8" xfId="34223"/>
    <cellStyle name="Standard 3 2 3 2 3 2 2 2 9" xfId="42773"/>
    <cellStyle name="Standard 3 2 3 2 3 2 2 3" xfId="779"/>
    <cellStyle name="Standard 3 2 3 2 3 2 2 3 2" xfId="1815"/>
    <cellStyle name="Standard 3 2 3 2 3 2 2 3 2 2" xfId="3888"/>
    <cellStyle name="Standard 3 2 3 2 3 2 2 3 2 2 2" xfId="5379"/>
    <cellStyle name="Standard 3 2 3 2 3 2 2 3 2 2 2 2" xfId="13947"/>
    <cellStyle name="Standard 3 2 3 2 3 2 2 3 2 2 2 2 2" xfId="30788"/>
    <cellStyle name="Standard 3 2 3 2 3 2 2 3 2 2 2 3" xfId="22497"/>
    <cellStyle name="Standard 3 2 3 2 3 2 2 3 2 2 2 4" xfId="39079"/>
    <cellStyle name="Standard 3 2 3 2 3 2 2 3 2 2 2 5" xfId="47629"/>
    <cellStyle name="Standard 3 2 3 2 3 2 2 3 2 2 3" xfId="12458"/>
    <cellStyle name="Standard 3 2 3 2 3 2 2 3 2 2 3 2" xfId="29299"/>
    <cellStyle name="Standard 3 2 3 2 3 2 2 3 2 2 4" xfId="21008"/>
    <cellStyle name="Standard 3 2 3 2 3 2 2 3 2 2 5" xfId="37590"/>
    <cellStyle name="Standard 3 2 3 2 3 2 2 3 2 2 6" xfId="46140"/>
    <cellStyle name="Standard 3 2 3 2 3 2 2 3 2 3" xfId="5378"/>
    <cellStyle name="Standard 3 2 3 2 3 2 2 3 2 3 2" xfId="13946"/>
    <cellStyle name="Standard 3 2 3 2 3 2 2 3 2 3 2 2" xfId="30787"/>
    <cellStyle name="Standard 3 2 3 2 3 2 2 3 2 3 3" xfId="22496"/>
    <cellStyle name="Standard 3 2 3 2 3 2 2 3 2 3 4" xfId="39078"/>
    <cellStyle name="Standard 3 2 3 2 3 2 2 3 2 3 5" xfId="47628"/>
    <cellStyle name="Standard 3 2 3 2 3 2 2 3 2 4" xfId="10386"/>
    <cellStyle name="Standard 3 2 3 2 3 2 2 3 2 4 2" xfId="27227"/>
    <cellStyle name="Standard 3 2 3 2 3 2 2 3 2 5" xfId="18936"/>
    <cellStyle name="Standard 3 2 3 2 3 2 2 3 2 6" xfId="35518"/>
    <cellStyle name="Standard 3 2 3 2 3 2 2 3 2 7" xfId="44068"/>
    <cellStyle name="Standard 3 2 3 2 3 2 2 3 3" xfId="2852"/>
    <cellStyle name="Standard 3 2 3 2 3 2 2 3 3 2" xfId="5380"/>
    <cellStyle name="Standard 3 2 3 2 3 2 2 3 3 2 2" xfId="13948"/>
    <cellStyle name="Standard 3 2 3 2 3 2 2 3 3 2 2 2" xfId="30789"/>
    <cellStyle name="Standard 3 2 3 2 3 2 2 3 3 2 3" xfId="22498"/>
    <cellStyle name="Standard 3 2 3 2 3 2 2 3 3 2 4" xfId="39080"/>
    <cellStyle name="Standard 3 2 3 2 3 2 2 3 3 2 5" xfId="47630"/>
    <cellStyle name="Standard 3 2 3 2 3 2 2 3 3 3" xfId="11422"/>
    <cellStyle name="Standard 3 2 3 2 3 2 2 3 3 3 2" xfId="28263"/>
    <cellStyle name="Standard 3 2 3 2 3 2 2 3 3 4" xfId="19972"/>
    <cellStyle name="Standard 3 2 3 2 3 2 2 3 3 5" xfId="36554"/>
    <cellStyle name="Standard 3 2 3 2 3 2 2 3 3 6" xfId="45104"/>
    <cellStyle name="Standard 3 2 3 2 3 2 2 3 4" xfId="5377"/>
    <cellStyle name="Standard 3 2 3 2 3 2 2 3 4 2" xfId="13945"/>
    <cellStyle name="Standard 3 2 3 2 3 2 2 3 4 2 2" xfId="30786"/>
    <cellStyle name="Standard 3 2 3 2 3 2 2 3 4 3" xfId="22495"/>
    <cellStyle name="Standard 3 2 3 2 3 2 2 3 4 4" xfId="39077"/>
    <cellStyle name="Standard 3 2 3 2 3 2 2 3 4 5" xfId="47627"/>
    <cellStyle name="Standard 3 2 3 2 3 2 2 3 5" xfId="9350"/>
    <cellStyle name="Standard 3 2 3 2 3 2 2 3 5 2" xfId="26191"/>
    <cellStyle name="Standard 3 2 3 2 3 2 2 3 6" xfId="17900"/>
    <cellStyle name="Standard 3 2 3 2 3 2 2 3 7" xfId="34482"/>
    <cellStyle name="Standard 3 2 3 2 3 2 2 3 8" xfId="43032"/>
    <cellStyle name="Standard 3 2 3 2 3 2 2 4" xfId="1297"/>
    <cellStyle name="Standard 3 2 3 2 3 2 2 4 2" xfId="3370"/>
    <cellStyle name="Standard 3 2 3 2 3 2 2 4 2 2" xfId="5382"/>
    <cellStyle name="Standard 3 2 3 2 3 2 2 4 2 2 2" xfId="13950"/>
    <cellStyle name="Standard 3 2 3 2 3 2 2 4 2 2 2 2" xfId="30791"/>
    <cellStyle name="Standard 3 2 3 2 3 2 2 4 2 2 3" xfId="22500"/>
    <cellStyle name="Standard 3 2 3 2 3 2 2 4 2 2 4" xfId="39082"/>
    <cellStyle name="Standard 3 2 3 2 3 2 2 4 2 2 5" xfId="47632"/>
    <cellStyle name="Standard 3 2 3 2 3 2 2 4 2 3" xfId="11940"/>
    <cellStyle name="Standard 3 2 3 2 3 2 2 4 2 3 2" xfId="28781"/>
    <cellStyle name="Standard 3 2 3 2 3 2 2 4 2 4" xfId="20490"/>
    <cellStyle name="Standard 3 2 3 2 3 2 2 4 2 5" xfId="37072"/>
    <cellStyle name="Standard 3 2 3 2 3 2 2 4 2 6" xfId="45622"/>
    <cellStyle name="Standard 3 2 3 2 3 2 2 4 3" xfId="5381"/>
    <cellStyle name="Standard 3 2 3 2 3 2 2 4 3 2" xfId="13949"/>
    <cellStyle name="Standard 3 2 3 2 3 2 2 4 3 2 2" xfId="30790"/>
    <cellStyle name="Standard 3 2 3 2 3 2 2 4 3 3" xfId="22499"/>
    <cellStyle name="Standard 3 2 3 2 3 2 2 4 3 4" xfId="39081"/>
    <cellStyle name="Standard 3 2 3 2 3 2 2 4 3 5" xfId="47631"/>
    <cellStyle name="Standard 3 2 3 2 3 2 2 4 4" xfId="9868"/>
    <cellStyle name="Standard 3 2 3 2 3 2 2 4 4 2" xfId="26709"/>
    <cellStyle name="Standard 3 2 3 2 3 2 2 4 5" xfId="18418"/>
    <cellStyle name="Standard 3 2 3 2 3 2 2 4 6" xfId="35000"/>
    <cellStyle name="Standard 3 2 3 2 3 2 2 4 7" xfId="43550"/>
    <cellStyle name="Standard 3 2 3 2 3 2 2 5" xfId="2334"/>
    <cellStyle name="Standard 3 2 3 2 3 2 2 5 2" xfId="5383"/>
    <cellStyle name="Standard 3 2 3 2 3 2 2 5 2 2" xfId="13951"/>
    <cellStyle name="Standard 3 2 3 2 3 2 2 5 2 2 2" xfId="30792"/>
    <cellStyle name="Standard 3 2 3 2 3 2 2 5 2 3" xfId="22501"/>
    <cellStyle name="Standard 3 2 3 2 3 2 2 5 2 4" xfId="39083"/>
    <cellStyle name="Standard 3 2 3 2 3 2 2 5 2 5" xfId="47633"/>
    <cellStyle name="Standard 3 2 3 2 3 2 2 5 3" xfId="10904"/>
    <cellStyle name="Standard 3 2 3 2 3 2 2 5 3 2" xfId="27745"/>
    <cellStyle name="Standard 3 2 3 2 3 2 2 5 4" xfId="19454"/>
    <cellStyle name="Standard 3 2 3 2 3 2 2 5 5" xfId="36036"/>
    <cellStyle name="Standard 3 2 3 2 3 2 2 5 6" xfId="44586"/>
    <cellStyle name="Standard 3 2 3 2 3 2 2 6" xfId="5368"/>
    <cellStyle name="Standard 3 2 3 2 3 2 2 6 2" xfId="13936"/>
    <cellStyle name="Standard 3 2 3 2 3 2 2 6 2 2" xfId="30777"/>
    <cellStyle name="Standard 3 2 3 2 3 2 2 6 3" xfId="22486"/>
    <cellStyle name="Standard 3 2 3 2 3 2 2 6 4" xfId="39068"/>
    <cellStyle name="Standard 3 2 3 2 3 2 2 6 5" xfId="47618"/>
    <cellStyle name="Standard 3 2 3 2 3 2 2 7" xfId="8572"/>
    <cellStyle name="Standard 3 2 3 2 3 2 2 7 2" xfId="17123"/>
    <cellStyle name="Standard 3 2 3 2 3 2 2 7 3" xfId="25673"/>
    <cellStyle name="Standard 3 2 3 2 3 2 2 7 4" xfId="42255"/>
    <cellStyle name="Standard 3 2 3 2 3 2 2 7 5" xfId="50805"/>
    <cellStyle name="Standard 3 2 3 2 3 2 2 8" xfId="8832"/>
    <cellStyle name="Standard 3 2 3 2 3 2 2 9" xfId="17382"/>
    <cellStyle name="Standard 3 2 3 2 3 2 3" xfId="392"/>
    <cellStyle name="Standard 3 2 3 2 3 2 3 2" xfId="910"/>
    <cellStyle name="Standard 3 2 3 2 3 2 3 2 2" xfId="1946"/>
    <cellStyle name="Standard 3 2 3 2 3 2 3 2 2 2" xfId="4019"/>
    <cellStyle name="Standard 3 2 3 2 3 2 3 2 2 2 2" xfId="5387"/>
    <cellStyle name="Standard 3 2 3 2 3 2 3 2 2 2 2 2" xfId="13955"/>
    <cellStyle name="Standard 3 2 3 2 3 2 3 2 2 2 2 2 2" xfId="30796"/>
    <cellStyle name="Standard 3 2 3 2 3 2 3 2 2 2 2 3" xfId="22505"/>
    <cellStyle name="Standard 3 2 3 2 3 2 3 2 2 2 2 4" xfId="39087"/>
    <cellStyle name="Standard 3 2 3 2 3 2 3 2 2 2 2 5" xfId="47637"/>
    <cellStyle name="Standard 3 2 3 2 3 2 3 2 2 2 3" xfId="12589"/>
    <cellStyle name="Standard 3 2 3 2 3 2 3 2 2 2 3 2" xfId="29430"/>
    <cellStyle name="Standard 3 2 3 2 3 2 3 2 2 2 4" xfId="21139"/>
    <cellStyle name="Standard 3 2 3 2 3 2 3 2 2 2 5" xfId="37721"/>
    <cellStyle name="Standard 3 2 3 2 3 2 3 2 2 2 6" xfId="46271"/>
    <cellStyle name="Standard 3 2 3 2 3 2 3 2 2 3" xfId="5386"/>
    <cellStyle name="Standard 3 2 3 2 3 2 3 2 2 3 2" xfId="13954"/>
    <cellStyle name="Standard 3 2 3 2 3 2 3 2 2 3 2 2" xfId="30795"/>
    <cellStyle name="Standard 3 2 3 2 3 2 3 2 2 3 3" xfId="22504"/>
    <cellStyle name="Standard 3 2 3 2 3 2 3 2 2 3 4" xfId="39086"/>
    <cellStyle name="Standard 3 2 3 2 3 2 3 2 2 3 5" xfId="47636"/>
    <cellStyle name="Standard 3 2 3 2 3 2 3 2 2 4" xfId="10517"/>
    <cellStyle name="Standard 3 2 3 2 3 2 3 2 2 4 2" xfId="27358"/>
    <cellStyle name="Standard 3 2 3 2 3 2 3 2 2 5" xfId="19067"/>
    <cellStyle name="Standard 3 2 3 2 3 2 3 2 2 6" xfId="35649"/>
    <cellStyle name="Standard 3 2 3 2 3 2 3 2 2 7" xfId="44199"/>
    <cellStyle name="Standard 3 2 3 2 3 2 3 2 3" xfId="2983"/>
    <cellStyle name="Standard 3 2 3 2 3 2 3 2 3 2" xfId="5388"/>
    <cellStyle name="Standard 3 2 3 2 3 2 3 2 3 2 2" xfId="13956"/>
    <cellStyle name="Standard 3 2 3 2 3 2 3 2 3 2 2 2" xfId="30797"/>
    <cellStyle name="Standard 3 2 3 2 3 2 3 2 3 2 3" xfId="22506"/>
    <cellStyle name="Standard 3 2 3 2 3 2 3 2 3 2 4" xfId="39088"/>
    <cellStyle name="Standard 3 2 3 2 3 2 3 2 3 2 5" xfId="47638"/>
    <cellStyle name="Standard 3 2 3 2 3 2 3 2 3 3" xfId="11553"/>
    <cellStyle name="Standard 3 2 3 2 3 2 3 2 3 3 2" xfId="28394"/>
    <cellStyle name="Standard 3 2 3 2 3 2 3 2 3 4" xfId="20103"/>
    <cellStyle name="Standard 3 2 3 2 3 2 3 2 3 5" xfId="36685"/>
    <cellStyle name="Standard 3 2 3 2 3 2 3 2 3 6" xfId="45235"/>
    <cellStyle name="Standard 3 2 3 2 3 2 3 2 4" xfId="5385"/>
    <cellStyle name="Standard 3 2 3 2 3 2 3 2 4 2" xfId="13953"/>
    <cellStyle name="Standard 3 2 3 2 3 2 3 2 4 2 2" xfId="30794"/>
    <cellStyle name="Standard 3 2 3 2 3 2 3 2 4 3" xfId="22503"/>
    <cellStyle name="Standard 3 2 3 2 3 2 3 2 4 4" xfId="39085"/>
    <cellStyle name="Standard 3 2 3 2 3 2 3 2 4 5" xfId="47635"/>
    <cellStyle name="Standard 3 2 3 2 3 2 3 2 5" xfId="9481"/>
    <cellStyle name="Standard 3 2 3 2 3 2 3 2 5 2" xfId="26322"/>
    <cellStyle name="Standard 3 2 3 2 3 2 3 2 6" xfId="18031"/>
    <cellStyle name="Standard 3 2 3 2 3 2 3 2 7" xfId="34613"/>
    <cellStyle name="Standard 3 2 3 2 3 2 3 2 8" xfId="43163"/>
    <cellStyle name="Standard 3 2 3 2 3 2 3 3" xfId="1428"/>
    <cellStyle name="Standard 3 2 3 2 3 2 3 3 2" xfId="3501"/>
    <cellStyle name="Standard 3 2 3 2 3 2 3 3 2 2" xfId="5390"/>
    <cellStyle name="Standard 3 2 3 2 3 2 3 3 2 2 2" xfId="13958"/>
    <cellStyle name="Standard 3 2 3 2 3 2 3 3 2 2 2 2" xfId="30799"/>
    <cellStyle name="Standard 3 2 3 2 3 2 3 3 2 2 3" xfId="22508"/>
    <cellStyle name="Standard 3 2 3 2 3 2 3 3 2 2 4" xfId="39090"/>
    <cellStyle name="Standard 3 2 3 2 3 2 3 3 2 2 5" xfId="47640"/>
    <cellStyle name="Standard 3 2 3 2 3 2 3 3 2 3" xfId="12071"/>
    <cellStyle name="Standard 3 2 3 2 3 2 3 3 2 3 2" xfId="28912"/>
    <cellStyle name="Standard 3 2 3 2 3 2 3 3 2 4" xfId="20621"/>
    <cellStyle name="Standard 3 2 3 2 3 2 3 3 2 5" xfId="37203"/>
    <cellStyle name="Standard 3 2 3 2 3 2 3 3 2 6" xfId="45753"/>
    <cellStyle name="Standard 3 2 3 2 3 2 3 3 3" xfId="5389"/>
    <cellStyle name="Standard 3 2 3 2 3 2 3 3 3 2" xfId="13957"/>
    <cellStyle name="Standard 3 2 3 2 3 2 3 3 3 2 2" xfId="30798"/>
    <cellStyle name="Standard 3 2 3 2 3 2 3 3 3 3" xfId="22507"/>
    <cellStyle name="Standard 3 2 3 2 3 2 3 3 3 4" xfId="39089"/>
    <cellStyle name="Standard 3 2 3 2 3 2 3 3 3 5" xfId="47639"/>
    <cellStyle name="Standard 3 2 3 2 3 2 3 3 4" xfId="9999"/>
    <cellStyle name="Standard 3 2 3 2 3 2 3 3 4 2" xfId="26840"/>
    <cellStyle name="Standard 3 2 3 2 3 2 3 3 5" xfId="18549"/>
    <cellStyle name="Standard 3 2 3 2 3 2 3 3 6" xfId="35131"/>
    <cellStyle name="Standard 3 2 3 2 3 2 3 3 7" xfId="43681"/>
    <cellStyle name="Standard 3 2 3 2 3 2 3 4" xfId="2465"/>
    <cellStyle name="Standard 3 2 3 2 3 2 3 4 2" xfId="5391"/>
    <cellStyle name="Standard 3 2 3 2 3 2 3 4 2 2" xfId="13959"/>
    <cellStyle name="Standard 3 2 3 2 3 2 3 4 2 2 2" xfId="30800"/>
    <cellStyle name="Standard 3 2 3 2 3 2 3 4 2 3" xfId="22509"/>
    <cellStyle name="Standard 3 2 3 2 3 2 3 4 2 4" xfId="39091"/>
    <cellStyle name="Standard 3 2 3 2 3 2 3 4 2 5" xfId="47641"/>
    <cellStyle name="Standard 3 2 3 2 3 2 3 4 3" xfId="11035"/>
    <cellStyle name="Standard 3 2 3 2 3 2 3 4 3 2" xfId="27876"/>
    <cellStyle name="Standard 3 2 3 2 3 2 3 4 4" xfId="19585"/>
    <cellStyle name="Standard 3 2 3 2 3 2 3 4 5" xfId="36167"/>
    <cellStyle name="Standard 3 2 3 2 3 2 3 4 6" xfId="44717"/>
    <cellStyle name="Standard 3 2 3 2 3 2 3 5" xfId="5384"/>
    <cellStyle name="Standard 3 2 3 2 3 2 3 5 2" xfId="13952"/>
    <cellStyle name="Standard 3 2 3 2 3 2 3 5 2 2" xfId="30793"/>
    <cellStyle name="Standard 3 2 3 2 3 2 3 5 3" xfId="22502"/>
    <cellStyle name="Standard 3 2 3 2 3 2 3 5 4" xfId="39084"/>
    <cellStyle name="Standard 3 2 3 2 3 2 3 5 5" xfId="47634"/>
    <cellStyle name="Standard 3 2 3 2 3 2 3 6" xfId="8963"/>
    <cellStyle name="Standard 3 2 3 2 3 2 3 6 2" xfId="25805"/>
    <cellStyle name="Standard 3 2 3 2 3 2 3 7" xfId="17513"/>
    <cellStyle name="Standard 3 2 3 2 3 2 3 8" xfId="34095"/>
    <cellStyle name="Standard 3 2 3 2 3 2 3 9" xfId="42645"/>
    <cellStyle name="Standard 3 2 3 2 3 2 4" xfId="651"/>
    <cellStyle name="Standard 3 2 3 2 3 2 4 2" xfId="1687"/>
    <cellStyle name="Standard 3 2 3 2 3 2 4 2 2" xfId="3760"/>
    <cellStyle name="Standard 3 2 3 2 3 2 4 2 2 2" xfId="5394"/>
    <cellStyle name="Standard 3 2 3 2 3 2 4 2 2 2 2" xfId="13962"/>
    <cellStyle name="Standard 3 2 3 2 3 2 4 2 2 2 2 2" xfId="30803"/>
    <cellStyle name="Standard 3 2 3 2 3 2 4 2 2 2 3" xfId="22512"/>
    <cellStyle name="Standard 3 2 3 2 3 2 4 2 2 2 4" xfId="39094"/>
    <cellStyle name="Standard 3 2 3 2 3 2 4 2 2 2 5" xfId="47644"/>
    <cellStyle name="Standard 3 2 3 2 3 2 4 2 2 3" xfId="12330"/>
    <cellStyle name="Standard 3 2 3 2 3 2 4 2 2 3 2" xfId="29171"/>
    <cellStyle name="Standard 3 2 3 2 3 2 4 2 2 4" xfId="20880"/>
    <cellStyle name="Standard 3 2 3 2 3 2 4 2 2 5" xfId="37462"/>
    <cellStyle name="Standard 3 2 3 2 3 2 4 2 2 6" xfId="46012"/>
    <cellStyle name="Standard 3 2 3 2 3 2 4 2 3" xfId="5393"/>
    <cellStyle name="Standard 3 2 3 2 3 2 4 2 3 2" xfId="13961"/>
    <cellStyle name="Standard 3 2 3 2 3 2 4 2 3 2 2" xfId="30802"/>
    <cellStyle name="Standard 3 2 3 2 3 2 4 2 3 3" xfId="22511"/>
    <cellStyle name="Standard 3 2 3 2 3 2 4 2 3 4" xfId="39093"/>
    <cellStyle name="Standard 3 2 3 2 3 2 4 2 3 5" xfId="47643"/>
    <cellStyle name="Standard 3 2 3 2 3 2 4 2 4" xfId="10258"/>
    <cellStyle name="Standard 3 2 3 2 3 2 4 2 4 2" xfId="27099"/>
    <cellStyle name="Standard 3 2 3 2 3 2 4 2 5" xfId="18808"/>
    <cellStyle name="Standard 3 2 3 2 3 2 4 2 6" xfId="35390"/>
    <cellStyle name="Standard 3 2 3 2 3 2 4 2 7" xfId="43940"/>
    <cellStyle name="Standard 3 2 3 2 3 2 4 3" xfId="2724"/>
    <cellStyle name="Standard 3 2 3 2 3 2 4 3 2" xfId="5395"/>
    <cellStyle name="Standard 3 2 3 2 3 2 4 3 2 2" xfId="13963"/>
    <cellStyle name="Standard 3 2 3 2 3 2 4 3 2 2 2" xfId="30804"/>
    <cellStyle name="Standard 3 2 3 2 3 2 4 3 2 3" xfId="22513"/>
    <cellStyle name="Standard 3 2 3 2 3 2 4 3 2 4" xfId="39095"/>
    <cellStyle name="Standard 3 2 3 2 3 2 4 3 2 5" xfId="47645"/>
    <cellStyle name="Standard 3 2 3 2 3 2 4 3 3" xfId="11294"/>
    <cellStyle name="Standard 3 2 3 2 3 2 4 3 3 2" xfId="28135"/>
    <cellStyle name="Standard 3 2 3 2 3 2 4 3 4" xfId="19844"/>
    <cellStyle name="Standard 3 2 3 2 3 2 4 3 5" xfId="36426"/>
    <cellStyle name="Standard 3 2 3 2 3 2 4 3 6" xfId="44976"/>
    <cellStyle name="Standard 3 2 3 2 3 2 4 4" xfId="5392"/>
    <cellStyle name="Standard 3 2 3 2 3 2 4 4 2" xfId="13960"/>
    <cellStyle name="Standard 3 2 3 2 3 2 4 4 2 2" xfId="30801"/>
    <cellStyle name="Standard 3 2 3 2 3 2 4 4 3" xfId="22510"/>
    <cellStyle name="Standard 3 2 3 2 3 2 4 4 4" xfId="39092"/>
    <cellStyle name="Standard 3 2 3 2 3 2 4 4 5" xfId="47642"/>
    <cellStyle name="Standard 3 2 3 2 3 2 4 5" xfId="9222"/>
    <cellStyle name="Standard 3 2 3 2 3 2 4 5 2" xfId="26063"/>
    <cellStyle name="Standard 3 2 3 2 3 2 4 6" xfId="17772"/>
    <cellStyle name="Standard 3 2 3 2 3 2 4 7" xfId="34354"/>
    <cellStyle name="Standard 3 2 3 2 3 2 4 8" xfId="42904"/>
    <cellStyle name="Standard 3 2 3 2 3 2 5" xfId="1169"/>
    <cellStyle name="Standard 3 2 3 2 3 2 5 2" xfId="3242"/>
    <cellStyle name="Standard 3 2 3 2 3 2 5 2 2" xfId="5397"/>
    <cellStyle name="Standard 3 2 3 2 3 2 5 2 2 2" xfId="13965"/>
    <cellStyle name="Standard 3 2 3 2 3 2 5 2 2 2 2" xfId="30806"/>
    <cellStyle name="Standard 3 2 3 2 3 2 5 2 2 3" xfId="22515"/>
    <cellStyle name="Standard 3 2 3 2 3 2 5 2 2 4" xfId="39097"/>
    <cellStyle name="Standard 3 2 3 2 3 2 5 2 2 5" xfId="47647"/>
    <cellStyle name="Standard 3 2 3 2 3 2 5 2 3" xfId="11812"/>
    <cellStyle name="Standard 3 2 3 2 3 2 5 2 3 2" xfId="28653"/>
    <cellStyle name="Standard 3 2 3 2 3 2 5 2 4" xfId="20362"/>
    <cellStyle name="Standard 3 2 3 2 3 2 5 2 5" xfId="36944"/>
    <cellStyle name="Standard 3 2 3 2 3 2 5 2 6" xfId="45494"/>
    <cellStyle name="Standard 3 2 3 2 3 2 5 3" xfId="5396"/>
    <cellStyle name="Standard 3 2 3 2 3 2 5 3 2" xfId="13964"/>
    <cellStyle name="Standard 3 2 3 2 3 2 5 3 2 2" xfId="30805"/>
    <cellStyle name="Standard 3 2 3 2 3 2 5 3 3" xfId="22514"/>
    <cellStyle name="Standard 3 2 3 2 3 2 5 3 4" xfId="39096"/>
    <cellStyle name="Standard 3 2 3 2 3 2 5 3 5" xfId="47646"/>
    <cellStyle name="Standard 3 2 3 2 3 2 5 4" xfId="9740"/>
    <cellStyle name="Standard 3 2 3 2 3 2 5 4 2" xfId="26581"/>
    <cellStyle name="Standard 3 2 3 2 3 2 5 5" xfId="18290"/>
    <cellStyle name="Standard 3 2 3 2 3 2 5 6" xfId="34872"/>
    <cellStyle name="Standard 3 2 3 2 3 2 5 7" xfId="43422"/>
    <cellStyle name="Standard 3 2 3 2 3 2 6" xfId="2206"/>
    <cellStyle name="Standard 3 2 3 2 3 2 6 2" xfId="5398"/>
    <cellStyle name="Standard 3 2 3 2 3 2 6 2 2" xfId="13966"/>
    <cellStyle name="Standard 3 2 3 2 3 2 6 2 2 2" xfId="30807"/>
    <cellStyle name="Standard 3 2 3 2 3 2 6 2 3" xfId="22516"/>
    <cellStyle name="Standard 3 2 3 2 3 2 6 2 4" xfId="39098"/>
    <cellStyle name="Standard 3 2 3 2 3 2 6 2 5" xfId="47648"/>
    <cellStyle name="Standard 3 2 3 2 3 2 6 3" xfId="10776"/>
    <cellStyle name="Standard 3 2 3 2 3 2 6 3 2" xfId="27617"/>
    <cellStyle name="Standard 3 2 3 2 3 2 6 4" xfId="19326"/>
    <cellStyle name="Standard 3 2 3 2 3 2 6 5" xfId="35908"/>
    <cellStyle name="Standard 3 2 3 2 3 2 6 6" xfId="44458"/>
    <cellStyle name="Standard 3 2 3 2 3 2 7" xfId="5367"/>
    <cellStyle name="Standard 3 2 3 2 3 2 7 2" xfId="13935"/>
    <cellStyle name="Standard 3 2 3 2 3 2 7 2 2" xfId="30776"/>
    <cellStyle name="Standard 3 2 3 2 3 2 7 3" xfId="22485"/>
    <cellStyle name="Standard 3 2 3 2 3 2 7 4" xfId="39067"/>
    <cellStyle name="Standard 3 2 3 2 3 2 7 5" xfId="47617"/>
    <cellStyle name="Standard 3 2 3 2 3 2 8" xfId="8444"/>
    <cellStyle name="Standard 3 2 3 2 3 2 8 2" xfId="16995"/>
    <cellStyle name="Standard 3 2 3 2 3 2 8 3" xfId="25545"/>
    <cellStyle name="Standard 3 2 3 2 3 2 8 4" xfId="42127"/>
    <cellStyle name="Standard 3 2 3 2 3 2 8 5" xfId="50677"/>
    <cellStyle name="Standard 3 2 3 2 3 2 9" xfId="8704"/>
    <cellStyle name="Standard 3 2 3 2 3 3" xfId="192"/>
    <cellStyle name="Standard 3 2 3 2 3 3 10" xfId="33900"/>
    <cellStyle name="Standard 3 2 3 2 3 3 11" xfId="42450"/>
    <cellStyle name="Standard 3 2 3 2 3 3 2" xfId="456"/>
    <cellStyle name="Standard 3 2 3 2 3 3 2 2" xfId="974"/>
    <cellStyle name="Standard 3 2 3 2 3 3 2 2 2" xfId="2010"/>
    <cellStyle name="Standard 3 2 3 2 3 3 2 2 2 2" xfId="4083"/>
    <cellStyle name="Standard 3 2 3 2 3 3 2 2 2 2 2" xfId="5403"/>
    <cellStyle name="Standard 3 2 3 2 3 3 2 2 2 2 2 2" xfId="13971"/>
    <cellStyle name="Standard 3 2 3 2 3 3 2 2 2 2 2 2 2" xfId="30812"/>
    <cellStyle name="Standard 3 2 3 2 3 3 2 2 2 2 2 3" xfId="22521"/>
    <cellStyle name="Standard 3 2 3 2 3 3 2 2 2 2 2 4" xfId="39103"/>
    <cellStyle name="Standard 3 2 3 2 3 3 2 2 2 2 2 5" xfId="47653"/>
    <cellStyle name="Standard 3 2 3 2 3 3 2 2 2 2 3" xfId="12653"/>
    <cellStyle name="Standard 3 2 3 2 3 3 2 2 2 2 3 2" xfId="29494"/>
    <cellStyle name="Standard 3 2 3 2 3 3 2 2 2 2 4" xfId="21203"/>
    <cellStyle name="Standard 3 2 3 2 3 3 2 2 2 2 5" xfId="37785"/>
    <cellStyle name="Standard 3 2 3 2 3 3 2 2 2 2 6" xfId="46335"/>
    <cellStyle name="Standard 3 2 3 2 3 3 2 2 2 3" xfId="5402"/>
    <cellStyle name="Standard 3 2 3 2 3 3 2 2 2 3 2" xfId="13970"/>
    <cellStyle name="Standard 3 2 3 2 3 3 2 2 2 3 2 2" xfId="30811"/>
    <cellStyle name="Standard 3 2 3 2 3 3 2 2 2 3 3" xfId="22520"/>
    <cellStyle name="Standard 3 2 3 2 3 3 2 2 2 3 4" xfId="39102"/>
    <cellStyle name="Standard 3 2 3 2 3 3 2 2 2 3 5" xfId="47652"/>
    <cellStyle name="Standard 3 2 3 2 3 3 2 2 2 4" xfId="10581"/>
    <cellStyle name="Standard 3 2 3 2 3 3 2 2 2 4 2" xfId="27422"/>
    <cellStyle name="Standard 3 2 3 2 3 3 2 2 2 5" xfId="19131"/>
    <cellStyle name="Standard 3 2 3 2 3 3 2 2 2 6" xfId="35713"/>
    <cellStyle name="Standard 3 2 3 2 3 3 2 2 2 7" xfId="44263"/>
    <cellStyle name="Standard 3 2 3 2 3 3 2 2 3" xfId="3047"/>
    <cellStyle name="Standard 3 2 3 2 3 3 2 2 3 2" xfId="5404"/>
    <cellStyle name="Standard 3 2 3 2 3 3 2 2 3 2 2" xfId="13972"/>
    <cellStyle name="Standard 3 2 3 2 3 3 2 2 3 2 2 2" xfId="30813"/>
    <cellStyle name="Standard 3 2 3 2 3 3 2 2 3 2 3" xfId="22522"/>
    <cellStyle name="Standard 3 2 3 2 3 3 2 2 3 2 4" xfId="39104"/>
    <cellStyle name="Standard 3 2 3 2 3 3 2 2 3 2 5" xfId="47654"/>
    <cellStyle name="Standard 3 2 3 2 3 3 2 2 3 3" xfId="11617"/>
    <cellStyle name="Standard 3 2 3 2 3 3 2 2 3 3 2" xfId="28458"/>
    <cellStyle name="Standard 3 2 3 2 3 3 2 2 3 4" xfId="20167"/>
    <cellStyle name="Standard 3 2 3 2 3 3 2 2 3 5" xfId="36749"/>
    <cellStyle name="Standard 3 2 3 2 3 3 2 2 3 6" xfId="45299"/>
    <cellStyle name="Standard 3 2 3 2 3 3 2 2 4" xfId="5401"/>
    <cellStyle name="Standard 3 2 3 2 3 3 2 2 4 2" xfId="13969"/>
    <cellStyle name="Standard 3 2 3 2 3 3 2 2 4 2 2" xfId="30810"/>
    <cellStyle name="Standard 3 2 3 2 3 3 2 2 4 3" xfId="22519"/>
    <cellStyle name="Standard 3 2 3 2 3 3 2 2 4 4" xfId="39101"/>
    <cellStyle name="Standard 3 2 3 2 3 3 2 2 4 5" xfId="47651"/>
    <cellStyle name="Standard 3 2 3 2 3 3 2 2 5" xfId="9545"/>
    <cellStyle name="Standard 3 2 3 2 3 3 2 2 5 2" xfId="26386"/>
    <cellStyle name="Standard 3 2 3 2 3 3 2 2 6" xfId="18095"/>
    <cellStyle name="Standard 3 2 3 2 3 3 2 2 7" xfId="34677"/>
    <cellStyle name="Standard 3 2 3 2 3 3 2 2 8" xfId="43227"/>
    <cellStyle name="Standard 3 2 3 2 3 3 2 3" xfId="1492"/>
    <cellStyle name="Standard 3 2 3 2 3 3 2 3 2" xfId="3565"/>
    <cellStyle name="Standard 3 2 3 2 3 3 2 3 2 2" xfId="5406"/>
    <cellStyle name="Standard 3 2 3 2 3 3 2 3 2 2 2" xfId="13974"/>
    <cellStyle name="Standard 3 2 3 2 3 3 2 3 2 2 2 2" xfId="30815"/>
    <cellStyle name="Standard 3 2 3 2 3 3 2 3 2 2 3" xfId="22524"/>
    <cellStyle name="Standard 3 2 3 2 3 3 2 3 2 2 4" xfId="39106"/>
    <cellStyle name="Standard 3 2 3 2 3 3 2 3 2 2 5" xfId="47656"/>
    <cellStyle name="Standard 3 2 3 2 3 3 2 3 2 3" xfId="12135"/>
    <cellStyle name="Standard 3 2 3 2 3 3 2 3 2 3 2" xfId="28976"/>
    <cellStyle name="Standard 3 2 3 2 3 3 2 3 2 4" xfId="20685"/>
    <cellStyle name="Standard 3 2 3 2 3 3 2 3 2 5" xfId="37267"/>
    <cellStyle name="Standard 3 2 3 2 3 3 2 3 2 6" xfId="45817"/>
    <cellStyle name="Standard 3 2 3 2 3 3 2 3 3" xfId="5405"/>
    <cellStyle name="Standard 3 2 3 2 3 3 2 3 3 2" xfId="13973"/>
    <cellStyle name="Standard 3 2 3 2 3 3 2 3 3 2 2" xfId="30814"/>
    <cellStyle name="Standard 3 2 3 2 3 3 2 3 3 3" xfId="22523"/>
    <cellStyle name="Standard 3 2 3 2 3 3 2 3 3 4" xfId="39105"/>
    <cellStyle name="Standard 3 2 3 2 3 3 2 3 3 5" xfId="47655"/>
    <cellStyle name="Standard 3 2 3 2 3 3 2 3 4" xfId="10063"/>
    <cellStyle name="Standard 3 2 3 2 3 3 2 3 4 2" xfId="26904"/>
    <cellStyle name="Standard 3 2 3 2 3 3 2 3 5" xfId="18613"/>
    <cellStyle name="Standard 3 2 3 2 3 3 2 3 6" xfId="35195"/>
    <cellStyle name="Standard 3 2 3 2 3 3 2 3 7" xfId="43745"/>
    <cellStyle name="Standard 3 2 3 2 3 3 2 4" xfId="2529"/>
    <cellStyle name="Standard 3 2 3 2 3 3 2 4 2" xfId="5407"/>
    <cellStyle name="Standard 3 2 3 2 3 3 2 4 2 2" xfId="13975"/>
    <cellStyle name="Standard 3 2 3 2 3 3 2 4 2 2 2" xfId="30816"/>
    <cellStyle name="Standard 3 2 3 2 3 3 2 4 2 3" xfId="22525"/>
    <cellStyle name="Standard 3 2 3 2 3 3 2 4 2 4" xfId="39107"/>
    <cellStyle name="Standard 3 2 3 2 3 3 2 4 2 5" xfId="47657"/>
    <cellStyle name="Standard 3 2 3 2 3 3 2 4 3" xfId="11099"/>
    <cellStyle name="Standard 3 2 3 2 3 3 2 4 3 2" xfId="27940"/>
    <cellStyle name="Standard 3 2 3 2 3 3 2 4 4" xfId="19649"/>
    <cellStyle name="Standard 3 2 3 2 3 3 2 4 5" xfId="36231"/>
    <cellStyle name="Standard 3 2 3 2 3 3 2 4 6" xfId="44781"/>
    <cellStyle name="Standard 3 2 3 2 3 3 2 5" xfId="5400"/>
    <cellStyle name="Standard 3 2 3 2 3 3 2 5 2" xfId="13968"/>
    <cellStyle name="Standard 3 2 3 2 3 3 2 5 2 2" xfId="30809"/>
    <cellStyle name="Standard 3 2 3 2 3 3 2 5 3" xfId="22518"/>
    <cellStyle name="Standard 3 2 3 2 3 3 2 5 4" xfId="39100"/>
    <cellStyle name="Standard 3 2 3 2 3 3 2 5 5" xfId="47650"/>
    <cellStyle name="Standard 3 2 3 2 3 3 2 6" xfId="9027"/>
    <cellStyle name="Standard 3 2 3 2 3 3 2 6 2" xfId="25869"/>
    <cellStyle name="Standard 3 2 3 2 3 3 2 7" xfId="17577"/>
    <cellStyle name="Standard 3 2 3 2 3 3 2 8" xfId="34159"/>
    <cellStyle name="Standard 3 2 3 2 3 3 2 9" xfId="42709"/>
    <cellStyle name="Standard 3 2 3 2 3 3 3" xfId="715"/>
    <cellStyle name="Standard 3 2 3 2 3 3 3 2" xfId="1751"/>
    <cellStyle name="Standard 3 2 3 2 3 3 3 2 2" xfId="3824"/>
    <cellStyle name="Standard 3 2 3 2 3 3 3 2 2 2" xfId="5410"/>
    <cellStyle name="Standard 3 2 3 2 3 3 3 2 2 2 2" xfId="13978"/>
    <cellStyle name="Standard 3 2 3 2 3 3 3 2 2 2 2 2" xfId="30819"/>
    <cellStyle name="Standard 3 2 3 2 3 3 3 2 2 2 3" xfId="22528"/>
    <cellStyle name="Standard 3 2 3 2 3 3 3 2 2 2 4" xfId="39110"/>
    <cellStyle name="Standard 3 2 3 2 3 3 3 2 2 2 5" xfId="47660"/>
    <cellStyle name="Standard 3 2 3 2 3 3 3 2 2 3" xfId="12394"/>
    <cellStyle name="Standard 3 2 3 2 3 3 3 2 2 3 2" xfId="29235"/>
    <cellStyle name="Standard 3 2 3 2 3 3 3 2 2 4" xfId="20944"/>
    <cellStyle name="Standard 3 2 3 2 3 3 3 2 2 5" xfId="37526"/>
    <cellStyle name="Standard 3 2 3 2 3 3 3 2 2 6" xfId="46076"/>
    <cellStyle name="Standard 3 2 3 2 3 3 3 2 3" xfId="5409"/>
    <cellStyle name="Standard 3 2 3 2 3 3 3 2 3 2" xfId="13977"/>
    <cellStyle name="Standard 3 2 3 2 3 3 3 2 3 2 2" xfId="30818"/>
    <cellStyle name="Standard 3 2 3 2 3 3 3 2 3 3" xfId="22527"/>
    <cellStyle name="Standard 3 2 3 2 3 3 3 2 3 4" xfId="39109"/>
    <cellStyle name="Standard 3 2 3 2 3 3 3 2 3 5" xfId="47659"/>
    <cellStyle name="Standard 3 2 3 2 3 3 3 2 4" xfId="10322"/>
    <cellStyle name="Standard 3 2 3 2 3 3 3 2 4 2" xfId="27163"/>
    <cellStyle name="Standard 3 2 3 2 3 3 3 2 5" xfId="18872"/>
    <cellStyle name="Standard 3 2 3 2 3 3 3 2 6" xfId="35454"/>
    <cellStyle name="Standard 3 2 3 2 3 3 3 2 7" xfId="44004"/>
    <cellStyle name="Standard 3 2 3 2 3 3 3 3" xfId="2788"/>
    <cellStyle name="Standard 3 2 3 2 3 3 3 3 2" xfId="5411"/>
    <cellStyle name="Standard 3 2 3 2 3 3 3 3 2 2" xfId="13979"/>
    <cellStyle name="Standard 3 2 3 2 3 3 3 3 2 2 2" xfId="30820"/>
    <cellStyle name="Standard 3 2 3 2 3 3 3 3 2 3" xfId="22529"/>
    <cellStyle name="Standard 3 2 3 2 3 3 3 3 2 4" xfId="39111"/>
    <cellStyle name="Standard 3 2 3 2 3 3 3 3 2 5" xfId="47661"/>
    <cellStyle name="Standard 3 2 3 2 3 3 3 3 3" xfId="11358"/>
    <cellStyle name="Standard 3 2 3 2 3 3 3 3 3 2" xfId="28199"/>
    <cellStyle name="Standard 3 2 3 2 3 3 3 3 4" xfId="19908"/>
    <cellStyle name="Standard 3 2 3 2 3 3 3 3 5" xfId="36490"/>
    <cellStyle name="Standard 3 2 3 2 3 3 3 3 6" xfId="45040"/>
    <cellStyle name="Standard 3 2 3 2 3 3 3 4" xfId="5408"/>
    <cellStyle name="Standard 3 2 3 2 3 3 3 4 2" xfId="13976"/>
    <cellStyle name="Standard 3 2 3 2 3 3 3 4 2 2" xfId="30817"/>
    <cellStyle name="Standard 3 2 3 2 3 3 3 4 3" xfId="22526"/>
    <cellStyle name="Standard 3 2 3 2 3 3 3 4 4" xfId="39108"/>
    <cellStyle name="Standard 3 2 3 2 3 3 3 4 5" xfId="47658"/>
    <cellStyle name="Standard 3 2 3 2 3 3 3 5" xfId="9286"/>
    <cellStyle name="Standard 3 2 3 2 3 3 3 5 2" xfId="26127"/>
    <cellStyle name="Standard 3 2 3 2 3 3 3 6" xfId="17836"/>
    <cellStyle name="Standard 3 2 3 2 3 3 3 7" xfId="34418"/>
    <cellStyle name="Standard 3 2 3 2 3 3 3 8" xfId="42968"/>
    <cellStyle name="Standard 3 2 3 2 3 3 4" xfId="1233"/>
    <cellStyle name="Standard 3 2 3 2 3 3 4 2" xfId="3306"/>
    <cellStyle name="Standard 3 2 3 2 3 3 4 2 2" xfId="5413"/>
    <cellStyle name="Standard 3 2 3 2 3 3 4 2 2 2" xfId="13981"/>
    <cellStyle name="Standard 3 2 3 2 3 3 4 2 2 2 2" xfId="30822"/>
    <cellStyle name="Standard 3 2 3 2 3 3 4 2 2 3" xfId="22531"/>
    <cellStyle name="Standard 3 2 3 2 3 3 4 2 2 4" xfId="39113"/>
    <cellStyle name="Standard 3 2 3 2 3 3 4 2 2 5" xfId="47663"/>
    <cellStyle name="Standard 3 2 3 2 3 3 4 2 3" xfId="11876"/>
    <cellStyle name="Standard 3 2 3 2 3 3 4 2 3 2" xfId="28717"/>
    <cellStyle name="Standard 3 2 3 2 3 3 4 2 4" xfId="20426"/>
    <cellStyle name="Standard 3 2 3 2 3 3 4 2 5" xfId="37008"/>
    <cellStyle name="Standard 3 2 3 2 3 3 4 2 6" xfId="45558"/>
    <cellStyle name="Standard 3 2 3 2 3 3 4 3" xfId="5412"/>
    <cellStyle name="Standard 3 2 3 2 3 3 4 3 2" xfId="13980"/>
    <cellStyle name="Standard 3 2 3 2 3 3 4 3 2 2" xfId="30821"/>
    <cellStyle name="Standard 3 2 3 2 3 3 4 3 3" xfId="22530"/>
    <cellStyle name="Standard 3 2 3 2 3 3 4 3 4" xfId="39112"/>
    <cellStyle name="Standard 3 2 3 2 3 3 4 3 5" xfId="47662"/>
    <cellStyle name="Standard 3 2 3 2 3 3 4 4" xfId="9804"/>
    <cellStyle name="Standard 3 2 3 2 3 3 4 4 2" xfId="26645"/>
    <cellStyle name="Standard 3 2 3 2 3 3 4 5" xfId="18354"/>
    <cellStyle name="Standard 3 2 3 2 3 3 4 6" xfId="34936"/>
    <cellStyle name="Standard 3 2 3 2 3 3 4 7" xfId="43486"/>
    <cellStyle name="Standard 3 2 3 2 3 3 5" xfId="2270"/>
    <cellStyle name="Standard 3 2 3 2 3 3 5 2" xfId="5414"/>
    <cellStyle name="Standard 3 2 3 2 3 3 5 2 2" xfId="13982"/>
    <cellStyle name="Standard 3 2 3 2 3 3 5 2 2 2" xfId="30823"/>
    <cellStyle name="Standard 3 2 3 2 3 3 5 2 3" xfId="22532"/>
    <cellStyle name="Standard 3 2 3 2 3 3 5 2 4" xfId="39114"/>
    <cellStyle name="Standard 3 2 3 2 3 3 5 2 5" xfId="47664"/>
    <cellStyle name="Standard 3 2 3 2 3 3 5 3" xfId="10840"/>
    <cellStyle name="Standard 3 2 3 2 3 3 5 3 2" xfId="27681"/>
    <cellStyle name="Standard 3 2 3 2 3 3 5 4" xfId="19390"/>
    <cellStyle name="Standard 3 2 3 2 3 3 5 5" xfId="35972"/>
    <cellStyle name="Standard 3 2 3 2 3 3 5 6" xfId="44522"/>
    <cellStyle name="Standard 3 2 3 2 3 3 6" xfId="5399"/>
    <cellStyle name="Standard 3 2 3 2 3 3 6 2" xfId="13967"/>
    <cellStyle name="Standard 3 2 3 2 3 3 6 2 2" xfId="30808"/>
    <cellStyle name="Standard 3 2 3 2 3 3 6 3" xfId="22517"/>
    <cellStyle name="Standard 3 2 3 2 3 3 6 4" xfId="39099"/>
    <cellStyle name="Standard 3 2 3 2 3 3 6 5" xfId="47649"/>
    <cellStyle name="Standard 3 2 3 2 3 3 7" xfId="8508"/>
    <cellStyle name="Standard 3 2 3 2 3 3 7 2" xfId="17059"/>
    <cellStyle name="Standard 3 2 3 2 3 3 7 3" xfId="25609"/>
    <cellStyle name="Standard 3 2 3 2 3 3 7 4" xfId="42191"/>
    <cellStyle name="Standard 3 2 3 2 3 3 7 5" xfId="50741"/>
    <cellStyle name="Standard 3 2 3 2 3 3 8" xfId="8768"/>
    <cellStyle name="Standard 3 2 3 2 3 3 9" xfId="17318"/>
    <cellStyle name="Standard 3 2 3 2 3 4" xfId="328"/>
    <cellStyle name="Standard 3 2 3 2 3 4 2" xfId="846"/>
    <cellStyle name="Standard 3 2 3 2 3 4 2 2" xfId="1882"/>
    <cellStyle name="Standard 3 2 3 2 3 4 2 2 2" xfId="3955"/>
    <cellStyle name="Standard 3 2 3 2 3 4 2 2 2 2" xfId="5418"/>
    <cellStyle name="Standard 3 2 3 2 3 4 2 2 2 2 2" xfId="13986"/>
    <cellStyle name="Standard 3 2 3 2 3 4 2 2 2 2 2 2" xfId="30827"/>
    <cellStyle name="Standard 3 2 3 2 3 4 2 2 2 2 3" xfId="22536"/>
    <cellStyle name="Standard 3 2 3 2 3 4 2 2 2 2 4" xfId="39118"/>
    <cellStyle name="Standard 3 2 3 2 3 4 2 2 2 2 5" xfId="47668"/>
    <cellStyle name="Standard 3 2 3 2 3 4 2 2 2 3" xfId="12525"/>
    <cellStyle name="Standard 3 2 3 2 3 4 2 2 2 3 2" xfId="29366"/>
    <cellStyle name="Standard 3 2 3 2 3 4 2 2 2 4" xfId="21075"/>
    <cellStyle name="Standard 3 2 3 2 3 4 2 2 2 5" xfId="37657"/>
    <cellStyle name="Standard 3 2 3 2 3 4 2 2 2 6" xfId="46207"/>
    <cellStyle name="Standard 3 2 3 2 3 4 2 2 3" xfId="5417"/>
    <cellStyle name="Standard 3 2 3 2 3 4 2 2 3 2" xfId="13985"/>
    <cellStyle name="Standard 3 2 3 2 3 4 2 2 3 2 2" xfId="30826"/>
    <cellStyle name="Standard 3 2 3 2 3 4 2 2 3 3" xfId="22535"/>
    <cellStyle name="Standard 3 2 3 2 3 4 2 2 3 4" xfId="39117"/>
    <cellStyle name="Standard 3 2 3 2 3 4 2 2 3 5" xfId="47667"/>
    <cellStyle name="Standard 3 2 3 2 3 4 2 2 4" xfId="10453"/>
    <cellStyle name="Standard 3 2 3 2 3 4 2 2 4 2" xfId="27294"/>
    <cellStyle name="Standard 3 2 3 2 3 4 2 2 5" xfId="19003"/>
    <cellStyle name="Standard 3 2 3 2 3 4 2 2 6" xfId="35585"/>
    <cellStyle name="Standard 3 2 3 2 3 4 2 2 7" xfId="44135"/>
    <cellStyle name="Standard 3 2 3 2 3 4 2 3" xfId="2919"/>
    <cellStyle name="Standard 3 2 3 2 3 4 2 3 2" xfId="5419"/>
    <cellStyle name="Standard 3 2 3 2 3 4 2 3 2 2" xfId="13987"/>
    <cellStyle name="Standard 3 2 3 2 3 4 2 3 2 2 2" xfId="30828"/>
    <cellStyle name="Standard 3 2 3 2 3 4 2 3 2 3" xfId="22537"/>
    <cellStyle name="Standard 3 2 3 2 3 4 2 3 2 4" xfId="39119"/>
    <cellStyle name="Standard 3 2 3 2 3 4 2 3 2 5" xfId="47669"/>
    <cellStyle name="Standard 3 2 3 2 3 4 2 3 3" xfId="11489"/>
    <cellStyle name="Standard 3 2 3 2 3 4 2 3 3 2" xfId="28330"/>
    <cellStyle name="Standard 3 2 3 2 3 4 2 3 4" xfId="20039"/>
    <cellStyle name="Standard 3 2 3 2 3 4 2 3 5" xfId="36621"/>
    <cellStyle name="Standard 3 2 3 2 3 4 2 3 6" xfId="45171"/>
    <cellStyle name="Standard 3 2 3 2 3 4 2 4" xfId="5416"/>
    <cellStyle name="Standard 3 2 3 2 3 4 2 4 2" xfId="13984"/>
    <cellStyle name="Standard 3 2 3 2 3 4 2 4 2 2" xfId="30825"/>
    <cellStyle name="Standard 3 2 3 2 3 4 2 4 3" xfId="22534"/>
    <cellStyle name="Standard 3 2 3 2 3 4 2 4 4" xfId="39116"/>
    <cellStyle name="Standard 3 2 3 2 3 4 2 4 5" xfId="47666"/>
    <cellStyle name="Standard 3 2 3 2 3 4 2 5" xfId="9417"/>
    <cellStyle name="Standard 3 2 3 2 3 4 2 5 2" xfId="26258"/>
    <cellStyle name="Standard 3 2 3 2 3 4 2 6" xfId="17967"/>
    <cellStyle name="Standard 3 2 3 2 3 4 2 7" xfId="34549"/>
    <cellStyle name="Standard 3 2 3 2 3 4 2 8" xfId="43099"/>
    <cellStyle name="Standard 3 2 3 2 3 4 3" xfId="1364"/>
    <cellStyle name="Standard 3 2 3 2 3 4 3 2" xfId="3437"/>
    <cellStyle name="Standard 3 2 3 2 3 4 3 2 2" xfId="5421"/>
    <cellStyle name="Standard 3 2 3 2 3 4 3 2 2 2" xfId="13989"/>
    <cellStyle name="Standard 3 2 3 2 3 4 3 2 2 2 2" xfId="30830"/>
    <cellStyle name="Standard 3 2 3 2 3 4 3 2 2 3" xfId="22539"/>
    <cellStyle name="Standard 3 2 3 2 3 4 3 2 2 4" xfId="39121"/>
    <cellStyle name="Standard 3 2 3 2 3 4 3 2 2 5" xfId="47671"/>
    <cellStyle name="Standard 3 2 3 2 3 4 3 2 3" xfId="12007"/>
    <cellStyle name="Standard 3 2 3 2 3 4 3 2 3 2" xfId="28848"/>
    <cellStyle name="Standard 3 2 3 2 3 4 3 2 4" xfId="20557"/>
    <cellStyle name="Standard 3 2 3 2 3 4 3 2 5" xfId="37139"/>
    <cellStyle name="Standard 3 2 3 2 3 4 3 2 6" xfId="45689"/>
    <cellStyle name="Standard 3 2 3 2 3 4 3 3" xfId="5420"/>
    <cellStyle name="Standard 3 2 3 2 3 4 3 3 2" xfId="13988"/>
    <cellStyle name="Standard 3 2 3 2 3 4 3 3 2 2" xfId="30829"/>
    <cellStyle name="Standard 3 2 3 2 3 4 3 3 3" xfId="22538"/>
    <cellStyle name="Standard 3 2 3 2 3 4 3 3 4" xfId="39120"/>
    <cellStyle name="Standard 3 2 3 2 3 4 3 3 5" xfId="47670"/>
    <cellStyle name="Standard 3 2 3 2 3 4 3 4" xfId="9935"/>
    <cellStyle name="Standard 3 2 3 2 3 4 3 4 2" xfId="26776"/>
    <cellStyle name="Standard 3 2 3 2 3 4 3 5" xfId="18485"/>
    <cellStyle name="Standard 3 2 3 2 3 4 3 6" xfId="35067"/>
    <cellStyle name="Standard 3 2 3 2 3 4 3 7" xfId="43617"/>
    <cellStyle name="Standard 3 2 3 2 3 4 4" xfId="2401"/>
    <cellStyle name="Standard 3 2 3 2 3 4 4 2" xfId="5422"/>
    <cellStyle name="Standard 3 2 3 2 3 4 4 2 2" xfId="13990"/>
    <cellStyle name="Standard 3 2 3 2 3 4 4 2 2 2" xfId="30831"/>
    <cellStyle name="Standard 3 2 3 2 3 4 4 2 3" xfId="22540"/>
    <cellStyle name="Standard 3 2 3 2 3 4 4 2 4" xfId="39122"/>
    <cellStyle name="Standard 3 2 3 2 3 4 4 2 5" xfId="47672"/>
    <cellStyle name="Standard 3 2 3 2 3 4 4 3" xfId="10971"/>
    <cellStyle name="Standard 3 2 3 2 3 4 4 3 2" xfId="27812"/>
    <cellStyle name="Standard 3 2 3 2 3 4 4 4" xfId="19521"/>
    <cellStyle name="Standard 3 2 3 2 3 4 4 5" xfId="36103"/>
    <cellStyle name="Standard 3 2 3 2 3 4 4 6" xfId="44653"/>
    <cellStyle name="Standard 3 2 3 2 3 4 5" xfId="5415"/>
    <cellStyle name="Standard 3 2 3 2 3 4 5 2" xfId="13983"/>
    <cellStyle name="Standard 3 2 3 2 3 4 5 2 2" xfId="30824"/>
    <cellStyle name="Standard 3 2 3 2 3 4 5 3" xfId="22533"/>
    <cellStyle name="Standard 3 2 3 2 3 4 5 4" xfId="39115"/>
    <cellStyle name="Standard 3 2 3 2 3 4 5 5" xfId="47665"/>
    <cellStyle name="Standard 3 2 3 2 3 4 6" xfId="8899"/>
    <cellStyle name="Standard 3 2 3 2 3 4 6 2" xfId="25741"/>
    <cellStyle name="Standard 3 2 3 2 3 4 7" xfId="17449"/>
    <cellStyle name="Standard 3 2 3 2 3 4 8" xfId="34031"/>
    <cellStyle name="Standard 3 2 3 2 3 4 9" xfId="42581"/>
    <cellStyle name="Standard 3 2 3 2 3 5" xfId="587"/>
    <cellStyle name="Standard 3 2 3 2 3 5 2" xfId="1623"/>
    <cellStyle name="Standard 3 2 3 2 3 5 2 2" xfId="3696"/>
    <cellStyle name="Standard 3 2 3 2 3 5 2 2 2" xfId="5425"/>
    <cellStyle name="Standard 3 2 3 2 3 5 2 2 2 2" xfId="13993"/>
    <cellStyle name="Standard 3 2 3 2 3 5 2 2 2 2 2" xfId="30834"/>
    <cellStyle name="Standard 3 2 3 2 3 5 2 2 2 3" xfId="22543"/>
    <cellStyle name="Standard 3 2 3 2 3 5 2 2 2 4" xfId="39125"/>
    <cellStyle name="Standard 3 2 3 2 3 5 2 2 2 5" xfId="47675"/>
    <cellStyle name="Standard 3 2 3 2 3 5 2 2 3" xfId="12266"/>
    <cellStyle name="Standard 3 2 3 2 3 5 2 2 3 2" xfId="29107"/>
    <cellStyle name="Standard 3 2 3 2 3 5 2 2 4" xfId="20816"/>
    <cellStyle name="Standard 3 2 3 2 3 5 2 2 5" xfId="37398"/>
    <cellStyle name="Standard 3 2 3 2 3 5 2 2 6" xfId="45948"/>
    <cellStyle name="Standard 3 2 3 2 3 5 2 3" xfId="5424"/>
    <cellStyle name="Standard 3 2 3 2 3 5 2 3 2" xfId="13992"/>
    <cellStyle name="Standard 3 2 3 2 3 5 2 3 2 2" xfId="30833"/>
    <cellStyle name="Standard 3 2 3 2 3 5 2 3 3" xfId="22542"/>
    <cellStyle name="Standard 3 2 3 2 3 5 2 3 4" xfId="39124"/>
    <cellStyle name="Standard 3 2 3 2 3 5 2 3 5" xfId="47674"/>
    <cellStyle name="Standard 3 2 3 2 3 5 2 4" xfId="10194"/>
    <cellStyle name="Standard 3 2 3 2 3 5 2 4 2" xfId="27035"/>
    <cellStyle name="Standard 3 2 3 2 3 5 2 5" xfId="18744"/>
    <cellStyle name="Standard 3 2 3 2 3 5 2 6" xfId="35326"/>
    <cellStyle name="Standard 3 2 3 2 3 5 2 7" xfId="43876"/>
    <cellStyle name="Standard 3 2 3 2 3 5 3" xfId="2660"/>
    <cellStyle name="Standard 3 2 3 2 3 5 3 2" xfId="5426"/>
    <cellStyle name="Standard 3 2 3 2 3 5 3 2 2" xfId="13994"/>
    <cellStyle name="Standard 3 2 3 2 3 5 3 2 2 2" xfId="30835"/>
    <cellStyle name="Standard 3 2 3 2 3 5 3 2 3" xfId="22544"/>
    <cellStyle name="Standard 3 2 3 2 3 5 3 2 4" xfId="39126"/>
    <cellStyle name="Standard 3 2 3 2 3 5 3 2 5" xfId="47676"/>
    <cellStyle name="Standard 3 2 3 2 3 5 3 3" xfId="11230"/>
    <cellStyle name="Standard 3 2 3 2 3 5 3 3 2" xfId="28071"/>
    <cellStyle name="Standard 3 2 3 2 3 5 3 4" xfId="19780"/>
    <cellStyle name="Standard 3 2 3 2 3 5 3 5" xfId="36362"/>
    <cellStyle name="Standard 3 2 3 2 3 5 3 6" xfId="44912"/>
    <cellStyle name="Standard 3 2 3 2 3 5 4" xfId="5423"/>
    <cellStyle name="Standard 3 2 3 2 3 5 4 2" xfId="13991"/>
    <cellStyle name="Standard 3 2 3 2 3 5 4 2 2" xfId="30832"/>
    <cellStyle name="Standard 3 2 3 2 3 5 4 3" xfId="22541"/>
    <cellStyle name="Standard 3 2 3 2 3 5 4 4" xfId="39123"/>
    <cellStyle name="Standard 3 2 3 2 3 5 4 5" xfId="47673"/>
    <cellStyle name="Standard 3 2 3 2 3 5 5" xfId="9158"/>
    <cellStyle name="Standard 3 2 3 2 3 5 5 2" xfId="25999"/>
    <cellStyle name="Standard 3 2 3 2 3 5 6" xfId="17708"/>
    <cellStyle name="Standard 3 2 3 2 3 5 7" xfId="34290"/>
    <cellStyle name="Standard 3 2 3 2 3 5 8" xfId="42840"/>
    <cellStyle name="Standard 3 2 3 2 3 6" xfId="1105"/>
    <cellStyle name="Standard 3 2 3 2 3 6 2" xfId="3178"/>
    <cellStyle name="Standard 3 2 3 2 3 6 2 2" xfId="5428"/>
    <cellStyle name="Standard 3 2 3 2 3 6 2 2 2" xfId="13996"/>
    <cellStyle name="Standard 3 2 3 2 3 6 2 2 2 2" xfId="30837"/>
    <cellStyle name="Standard 3 2 3 2 3 6 2 2 3" xfId="22546"/>
    <cellStyle name="Standard 3 2 3 2 3 6 2 2 4" xfId="39128"/>
    <cellStyle name="Standard 3 2 3 2 3 6 2 2 5" xfId="47678"/>
    <cellStyle name="Standard 3 2 3 2 3 6 2 3" xfId="11748"/>
    <cellStyle name="Standard 3 2 3 2 3 6 2 3 2" xfId="28589"/>
    <cellStyle name="Standard 3 2 3 2 3 6 2 4" xfId="20298"/>
    <cellStyle name="Standard 3 2 3 2 3 6 2 5" xfId="36880"/>
    <cellStyle name="Standard 3 2 3 2 3 6 2 6" xfId="45430"/>
    <cellStyle name="Standard 3 2 3 2 3 6 3" xfId="5427"/>
    <cellStyle name="Standard 3 2 3 2 3 6 3 2" xfId="13995"/>
    <cellStyle name="Standard 3 2 3 2 3 6 3 2 2" xfId="30836"/>
    <cellStyle name="Standard 3 2 3 2 3 6 3 3" xfId="22545"/>
    <cellStyle name="Standard 3 2 3 2 3 6 3 4" xfId="39127"/>
    <cellStyle name="Standard 3 2 3 2 3 6 3 5" xfId="47677"/>
    <cellStyle name="Standard 3 2 3 2 3 6 4" xfId="9676"/>
    <cellStyle name="Standard 3 2 3 2 3 6 4 2" xfId="26517"/>
    <cellStyle name="Standard 3 2 3 2 3 6 5" xfId="18226"/>
    <cellStyle name="Standard 3 2 3 2 3 6 6" xfId="34808"/>
    <cellStyle name="Standard 3 2 3 2 3 6 7" xfId="43358"/>
    <cellStyle name="Standard 3 2 3 2 3 7" xfId="2142"/>
    <cellStyle name="Standard 3 2 3 2 3 7 2" xfId="5429"/>
    <cellStyle name="Standard 3 2 3 2 3 7 2 2" xfId="13997"/>
    <cellStyle name="Standard 3 2 3 2 3 7 2 2 2" xfId="30838"/>
    <cellStyle name="Standard 3 2 3 2 3 7 2 3" xfId="22547"/>
    <cellStyle name="Standard 3 2 3 2 3 7 2 4" xfId="39129"/>
    <cellStyle name="Standard 3 2 3 2 3 7 2 5" xfId="47679"/>
    <cellStyle name="Standard 3 2 3 2 3 7 3" xfId="10712"/>
    <cellStyle name="Standard 3 2 3 2 3 7 3 2" xfId="27553"/>
    <cellStyle name="Standard 3 2 3 2 3 7 4" xfId="19262"/>
    <cellStyle name="Standard 3 2 3 2 3 7 5" xfId="35844"/>
    <cellStyle name="Standard 3 2 3 2 3 7 6" xfId="44394"/>
    <cellStyle name="Standard 3 2 3 2 3 8" xfId="5366"/>
    <cellStyle name="Standard 3 2 3 2 3 8 2" xfId="13934"/>
    <cellStyle name="Standard 3 2 3 2 3 8 2 2" xfId="30775"/>
    <cellStyle name="Standard 3 2 3 2 3 8 3" xfId="22484"/>
    <cellStyle name="Standard 3 2 3 2 3 8 4" xfId="39066"/>
    <cellStyle name="Standard 3 2 3 2 3 8 5" xfId="47616"/>
    <cellStyle name="Standard 3 2 3 2 3 9" xfId="8380"/>
    <cellStyle name="Standard 3 2 3 2 3 9 2" xfId="16931"/>
    <cellStyle name="Standard 3 2 3 2 3 9 3" xfId="25481"/>
    <cellStyle name="Standard 3 2 3 2 3 9 4" xfId="42063"/>
    <cellStyle name="Standard 3 2 3 2 3 9 5" xfId="50613"/>
    <cellStyle name="Standard 3 2 3 2 4" xfId="95"/>
    <cellStyle name="Standard 3 2 3 2 4 10" xfId="17222"/>
    <cellStyle name="Standard 3 2 3 2 4 11" xfId="33804"/>
    <cellStyle name="Standard 3 2 3 2 4 12" xfId="42354"/>
    <cellStyle name="Standard 3 2 3 2 4 2" xfId="224"/>
    <cellStyle name="Standard 3 2 3 2 4 2 10" xfId="33932"/>
    <cellStyle name="Standard 3 2 3 2 4 2 11" xfId="42482"/>
    <cellStyle name="Standard 3 2 3 2 4 2 2" xfId="488"/>
    <cellStyle name="Standard 3 2 3 2 4 2 2 2" xfId="1006"/>
    <cellStyle name="Standard 3 2 3 2 4 2 2 2 2" xfId="2042"/>
    <cellStyle name="Standard 3 2 3 2 4 2 2 2 2 2" xfId="4115"/>
    <cellStyle name="Standard 3 2 3 2 4 2 2 2 2 2 2" xfId="5435"/>
    <cellStyle name="Standard 3 2 3 2 4 2 2 2 2 2 2 2" xfId="14003"/>
    <cellStyle name="Standard 3 2 3 2 4 2 2 2 2 2 2 2 2" xfId="30844"/>
    <cellStyle name="Standard 3 2 3 2 4 2 2 2 2 2 2 3" xfId="22553"/>
    <cellStyle name="Standard 3 2 3 2 4 2 2 2 2 2 2 4" xfId="39135"/>
    <cellStyle name="Standard 3 2 3 2 4 2 2 2 2 2 2 5" xfId="47685"/>
    <cellStyle name="Standard 3 2 3 2 4 2 2 2 2 2 3" xfId="12685"/>
    <cellStyle name="Standard 3 2 3 2 4 2 2 2 2 2 3 2" xfId="29526"/>
    <cellStyle name="Standard 3 2 3 2 4 2 2 2 2 2 4" xfId="21235"/>
    <cellStyle name="Standard 3 2 3 2 4 2 2 2 2 2 5" xfId="37817"/>
    <cellStyle name="Standard 3 2 3 2 4 2 2 2 2 2 6" xfId="46367"/>
    <cellStyle name="Standard 3 2 3 2 4 2 2 2 2 3" xfId="5434"/>
    <cellStyle name="Standard 3 2 3 2 4 2 2 2 2 3 2" xfId="14002"/>
    <cellStyle name="Standard 3 2 3 2 4 2 2 2 2 3 2 2" xfId="30843"/>
    <cellStyle name="Standard 3 2 3 2 4 2 2 2 2 3 3" xfId="22552"/>
    <cellStyle name="Standard 3 2 3 2 4 2 2 2 2 3 4" xfId="39134"/>
    <cellStyle name="Standard 3 2 3 2 4 2 2 2 2 3 5" xfId="47684"/>
    <cellStyle name="Standard 3 2 3 2 4 2 2 2 2 4" xfId="10613"/>
    <cellStyle name="Standard 3 2 3 2 4 2 2 2 2 4 2" xfId="27454"/>
    <cellStyle name="Standard 3 2 3 2 4 2 2 2 2 5" xfId="19163"/>
    <cellStyle name="Standard 3 2 3 2 4 2 2 2 2 6" xfId="35745"/>
    <cellStyle name="Standard 3 2 3 2 4 2 2 2 2 7" xfId="44295"/>
    <cellStyle name="Standard 3 2 3 2 4 2 2 2 3" xfId="3079"/>
    <cellStyle name="Standard 3 2 3 2 4 2 2 2 3 2" xfId="5436"/>
    <cellStyle name="Standard 3 2 3 2 4 2 2 2 3 2 2" xfId="14004"/>
    <cellStyle name="Standard 3 2 3 2 4 2 2 2 3 2 2 2" xfId="30845"/>
    <cellStyle name="Standard 3 2 3 2 4 2 2 2 3 2 3" xfId="22554"/>
    <cellStyle name="Standard 3 2 3 2 4 2 2 2 3 2 4" xfId="39136"/>
    <cellStyle name="Standard 3 2 3 2 4 2 2 2 3 2 5" xfId="47686"/>
    <cellStyle name="Standard 3 2 3 2 4 2 2 2 3 3" xfId="11649"/>
    <cellStyle name="Standard 3 2 3 2 4 2 2 2 3 3 2" xfId="28490"/>
    <cellStyle name="Standard 3 2 3 2 4 2 2 2 3 4" xfId="20199"/>
    <cellStyle name="Standard 3 2 3 2 4 2 2 2 3 5" xfId="36781"/>
    <cellStyle name="Standard 3 2 3 2 4 2 2 2 3 6" xfId="45331"/>
    <cellStyle name="Standard 3 2 3 2 4 2 2 2 4" xfId="5433"/>
    <cellStyle name="Standard 3 2 3 2 4 2 2 2 4 2" xfId="14001"/>
    <cellStyle name="Standard 3 2 3 2 4 2 2 2 4 2 2" xfId="30842"/>
    <cellStyle name="Standard 3 2 3 2 4 2 2 2 4 3" xfId="22551"/>
    <cellStyle name="Standard 3 2 3 2 4 2 2 2 4 4" xfId="39133"/>
    <cellStyle name="Standard 3 2 3 2 4 2 2 2 4 5" xfId="47683"/>
    <cellStyle name="Standard 3 2 3 2 4 2 2 2 5" xfId="9577"/>
    <cellStyle name="Standard 3 2 3 2 4 2 2 2 5 2" xfId="26418"/>
    <cellStyle name="Standard 3 2 3 2 4 2 2 2 6" xfId="18127"/>
    <cellStyle name="Standard 3 2 3 2 4 2 2 2 7" xfId="34709"/>
    <cellStyle name="Standard 3 2 3 2 4 2 2 2 8" xfId="43259"/>
    <cellStyle name="Standard 3 2 3 2 4 2 2 3" xfId="1524"/>
    <cellStyle name="Standard 3 2 3 2 4 2 2 3 2" xfId="3597"/>
    <cellStyle name="Standard 3 2 3 2 4 2 2 3 2 2" xfId="5438"/>
    <cellStyle name="Standard 3 2 3 2 4 2 2 3 2 2 2" xfId="14006"/>
    <cellStyle name="Standard 3 2 3 2 4 2 2 3 2 2 2 2" xfId="30847"/>
    <cellStyle name="Standard 3 2 3 2 4 2 2 3 2 2 3" xfId="22556"/>
    <cellStyle name="Standard 3 2 3 2 4 2 2 3 2 2 4" xfId="39138"/>
    <cellStyle name="Standard 3 2 3 2 4 2 2 3 2 2 5" xfId="47688"/>
    <cellStyle name="Standard 3 2 3 2 4 2 2 3 2 3" xfId="12167"/>
    <cellStyle name="Standard 3 2 3 2 4 2 2 3 2 3 2" xfId="29008"/>
    <cellStyle name="Standard 3 2 3 2 4 2 2 3 2 4" xfId="20717"/>
    <cellStyle name="Standard 3 2 3 2 4 2 2 3 2 5" xfId="37299"/>
    <cellStyle name="Standard 3 2 3 2 4 2 2 3 2 6" xfId="45849"/>
    <cellStyle name="Standard 3 2 3 2 4 2 2 3 3" xfId="5437"/>
    <cellStyle name="Standard 3 2 3 2 4 2 2 3 3 2" xfId="14005"/>
    <cellStyle name="Standard 3 2 3 2 4 2 2 3 3 2 2" xfId="30846"/>
    <cellStyle name="Standard 3 2 3 2 4 2 2 3 3 3" xfId="22555"/>
    <cellStyle name="Standard 3 2 3 2 4 2 2 3 3 4" xfId="39137"/>
    <cellStyle name="Standard 3 2 3 2 4 2 2 3 3 5" xfId="47687"/>
    <cellStyle name="Standard 3 2 3 2 4 2 2 3 4" xfId="10095"/>
    <cellStyle name="Standard 3 2 3 2 4 2 2 3 4 2" xfId="26936"/>
    <cellStyle name="Standard 3 2 3 2 4 2 2 3 5" xfId="18645"/>
    <cellStyle name="Standard 3 2 3 2 4 2 2 3 6" xfId="35227"/>
    <cellStyle name="Standard 3 2 3 2 4 2 2 3 7" xfId="43777"/>
    <cellStyle name="Standard 3 2 3 2 4 2 2 4" xfId="2561"/>
    <cellStyle name="Standard 3 2 3 2 4 2 2 4 2" xfId="5439"/>
    <cellStyle name="Standard 3 2 3 2 4 2 2 4 2 2" xfId="14007"/>
    <cellStyle name="Standard 3 2 3 2 4 2 2 4 2 2 2" xfId="30848"/>
    <cellStyle name="Standard 3 2 3 2 4 2 2 4 2 3" xfId="22557"/>
    <cellStyle name="Standard 3 2 3 2 4 2 2 4 2 4" xfId="39139"/>
    <cellStyle name="Standard 3 2 3 2 4 2 2 4 2 5" xfId="47689"/>
    <cellStyle name="Standard 3 2 3 2 4 2 2 4 3" xfId="11131"/>
    <cellStyle name="Standard 3 2 3 2 4 2 2 4 3 2" xfId="27972"/>
    <cellStyle name="Standard 3 2 3 2 4 2 2 4 4" xfId="19681"/>
    <cellStyle name="Standard 3 2 3 2 4 2 2 4 5" xfId="36263"/>
    <cellStyle name="Standard 3 2 3 2 4 2 2 4 6" xfId="44813"/>
    <cellStyle name="Standard 3 2 3 2 4 2 2 5" xfId="5432"/>
    <cellStyle name="Standard 3 2 3 2 4 2 2 5 2" xfId="14000"/>
    <cellStyle name="Standard 3 2 3 2 4 2 2 5 2 2" xfId="30841"/>
    <cellStyle name="Standard 3 2 3 2 4 2 2 5 3" xfId="22550"/>
    <cellStyle name="Standard 3 2 3 2 4 2 2 5 4" xfId="39132"/>
    <cellStyle name="Standard 3 2 3 2 4 2 2 5 5" xfId="47682"/>
    <cellStyle name="Standard 3 2 3 2 4 2 2 6" xfId="9059"/>
    <cellStyle name="Standard 3 2 3 2 4 2 2 6 2" xfId="25901"/>
    <cellStyle name="Standard 3 2 3 2 4 2 2 7" xfId="17609"/>
    <cellStyle name="Standard 3 2 3 2 4 2 2 8" xfId="34191"/>
    <cellStyle name="Standard 3 2 3 2 4 2 2 9" xfId="42741"/>
    <cellStyle name="Standard 3 2 3 2 4 2 3" xfId="747"/>
    <cellStyle name="Standard 3 2 3 2 4 2 3 2" xfId="1783"/>
    <cellStyle name="Standard 3 2 3 2 4 2 3 2 2" xfId="3856"/>
    <cellStyle name="Standard 3 2 3 2 4 2 3 2 2 2" xfId="5442"/>
    <cellStyle name="Standard 3 2 3 2 4 2 3 2 2 2 2" xfId="14010"/>
    <cellStyle name="Standard 3 2 3 2 4 2 3 2 2 2 2 2" xfId="30851"/>
    <cellStyle name="Standard 3 2 3 2 4 2 3 2 2 2 3" xfId="22560"/>
    <cellStyle name="Standard 3 2 3 2 4 2 3 2 2 2 4" xfId="39142"/>
    <cellStyle name="Standard 3 2 3 2 4 2 3 2 2 2 5" xfId="47692"/>
    <cellStyle name="Standard 3 2 3 2 4 2 3 2 2 3" xfId="12426"/>
    <cellStyle name="Standard 3 2 3 2 4 2 3 2 2 3 2" xfId="29267"/>
    <cellStyle name="Standard 3 2 3 2 4 2 3 2 2 4" xfId="20976"/>
    <cellStyle name="Standard 3 2 3 2 4 2 3 2 2 5" xfId="37558"/>
    <cellStyle name="Standard 3 2 3 2 4 2 3 2 2 6" xfId="46108"/>
    <cellStyle name="Standard 3 2 3 2 4 2 3 2 3" xfId="5441"/>
    <cellStyle name="Standard 3 2 3 2 4 2 3 2 3 2" xfId="14009"/>
    <cellStyle name="Standard 3 2 3 2 4 2 3 2 3 2 2" xfId="30850"/>
    <cellStyle name="Standard 3 2 3 2 4 2 3 2 3 3" xfId="22559"/>
    <cellStyle name="Standard 3 2 3 2 4 2 3 2 3 4" xfId="39141"/>
    <cellStyle name="Standard 3 2 3 2 4 2 3 2 3 5" xfId="47691"/>
    <cellStyle name="Standard 3 2 3 2 4 2 3 2 4" xfId="10354"/>
    <cellStyle name="Standard 3 2 3 2 4 2 3 2 4 2" xfId="27195"/>
    <cellStyle name="Standard 3 2 3 2 4 2 3 2 5" xfId="18904"/>
    <cellStyle name="Standard 3 2 3 2 4 2 3 2 6" xfId="35486"/>
    <cellStyle name="Standard 3 2 3 2 4 2 3 2 7" xfId="44036"/>
    <cellStyle name="Standard 3 2 3 2 4 2 3 3" xfId="2820"/>
    <cellStyle name="Standard 3 2 3 2 4 2 3 3 2" xfId="5443"/>
    <cellStyle name="Standard 3 2 3 2 4 2 3 3 2 2" xfId="14011"/>
    <cellStyle name="Standard 3 2 3 2 4 2 3 3 2 2 2" xfId="30852"/>
    <cellStyle name="Standard 3 2 3 2 4 2 3 3 2 3" xfId="22561"/>
    <cellStyle name="Standard 3 2 3 2 4 2 3 3 2 4" xfId="39143"/>
    <cellStyle name="Standard 3 2 3 2 4 2 3 3 2 5" xfId="47693"/>
    <cellStyle name="Standard 3 2 3 2 4 2 3 3 3" xfId="11390"/>
    <cellStyle name="Standard 3 2 3 2 4 2 3 3 3 2" xfId="28231"/>
    <cellStyle name="Standard 3 2 3 2 4 2 3 3 4" xfId="19940"/>
    <cellStyle name="Standard 3 2 3 2 4 2 3 3 5" xfId="36522"/>
    <cellStyle name="Standard 3 2 3 2 4 2 3 3 6" xfId="45072"/>
    <cellStyle name="Standard 3 2 3 2 4 2 3 4" xfId="5440"/>
    <cellStyle name="Standard 3 2 3 2 4 2 3 4 2" xfId="14008"/>
    <cellStyle name="Standard 3 2 3 2 4 2 3 4 2 2" xfId="30849"/>
    <cellStyle name="Standard 3 2 3 2 4 2 3 4 3" xfId="22558"/>
    <cellStyle name="Standard 3 2 3 2 4 2 3 4 4" xfId="39140"/>
    <cellStyle name="Standard 3 2 3 2 4 2 3 4 5" xfId="47690"/>
    <cellStyle name="Standard 3 2 3 2 4 2 3 5" xfId="9318"/>
    <cellStyle name="Standard 3 2 3 2 4 2 3 5 2" xfId="26159"/>
    <cellStyle name="Standard 3 2 3 2 4 2 3 6" xfId="17868"/>
    <cellStyle name="Standard 3 2 3 2 4 2 3 7" xfId="34450"/>
    <cellStyle name="Standard 3 2 3 2 4 2 3 8" xfId="43000"/>
    <cellStyle name="Standard 3 2 3 2 4 2 4" xfId="1265"/>
    <cellStyle name="Standard 3 2 3 2 4 2 4 2" xfId="3338"/>
    <cellStyle name="Standard 3 2 3 2 4 2 4 2 2" xfId="5445"/>
    <cellStyle name="Standard 3 2 3 2 4 2 4 2 2 2" xfId="14013"/>
    <cellStyle name="Standard 3 2 3 2 4 2 4 2 2 2 2" xfId="30854"/>
    <cellStyle name="Standard 3 2 3 2 4 2 4 2 2 3" xfId="22563"/>
    <cellStyle name="Standard 3 2 3 2 4 2 4 2 2 4" xfId="39145"/>
    <cellStyle name="Standard 3 2 3 2 4 2 4 2 2 5" xfId="47695"/>
    <cellStyle name="Standard 3 2 3 2 4 2 4 2 3" xfId="11908"/>
    <cellStyle name="Standard 3 2 3 2 4 2 4 2 3 2" xfId="28749"/>
    <cellStyle name="Standard 3 2 3 2 4 2 4 2 4" xfId="20458"/>
    <cellStyle name="Standard 3 2 3 2 4 2 4 2 5" xfId="37040"/>
    <cellStyle name="Standard 3 2 3 2 4 2 4 2 6" xfId="45590"/>
    <cellStyle name="Standard 3 2 3 2 4 2 4 3" xfId="5444"/>
    <cellStyle name="Standard 3 2 3 2 4 2 4 3 2" xfId="14012"/>
    <cellStyle name="Standard 3 2 3 2 4 2 4 3 2 2" xfId="30853"/>
    <cellStyle name="Standard 3 2 3 2 4 2 4 3 3" xfId="22562"/>
    <cellStyle name="Standard 3 2 3 2 4 2 4 3 4" xfId="39144"/>
    <cellStyle name="Standard 3 2 3 2 4 2 4 3 5" xfId="47694"/>
    <cellStyle name="Standard 3 2 3 2 4 2 4 4" xfId="9836"/>
    <cellStyle name="Standard 3 2 3 2 4 2 4 4 2" xfId="26677"/>
    <cellStyle name="Standard 3 2 3 2 4 2 4 5" xfId="18386"/>
    <cellStyle name="Standard 3 2 3 2 4 2 4 6" xfId="34968"/>
    <cellStyle name="Standard 3 2 3 2 4 2 4 7" xfId="43518"/>
    <cellStyle name="Standard 3 2 3 2 4 2 5" xfId="2302"/>
    <cellStyle name="Standard 3 2 3 2 4 2 5 2" xfId="5446"/>
    <cellStyle name="Standard 3 2 3 2 4 2 5 2 2" xfId="14014"/>
    <cellStyle name="Standard 3 2 3 2 4 2 5 2 2 2" xfId="30855"/>
    <cellStyle name="Standard 3 2 3 2 4 2 5 2 3" xfId="22564"/>
    <cellStyle name="Standard 3 2 3 2 4 2 5 2 4" xfId="39146"/>
    <cellStyle name="Standard 3 2 3 2 4 2 5 2 5" xfId="47696"/>
    <cellStyle name="Standard 3 2 3 2 4 2 5 3" xfId="10872"/>
    <cellStyle name="Standard 3 2 3 2 4 2 5 3 2" xfId="27713"/>
    <cellStyle name="Standard 3 2 3 2 4 2 5 4" xfId="19422"/>
    <cellStyle name="Standard 3 2 3 2 4 2 5 5" xfId="36004"/>
    <cellStyle name="Standard 3 2 3 2 4 2 5 6" xfId="44554"/>
    <cellStyle name="Standard 3 2 3 2 4 2 6" xfId="5431"/>
    <cellStyle name="Standard 3 2 3 2 4 2 6 2" xfId="13999"/>
    <cellStyle name="Standard 3 2 3 2 4 2 6 2 2" xfId="30840"/>
    <cellStyle name="Standard 3 2 3 2 4 2 6 3" xfId="22549"/>
    <cellStyle name="Standard 3 2 3 2 4 2 6 4" xfId="39131"/>
    <cellStyle name="Standard 3 2 3 2 4 2 6 5" xfId="47681"/>
    <cellStyle name="Standard 3 2 3 2 4 2 7" xfId="8540"/>
    <cellStyle name="Standard 3 2 3 2 4 2 7 2" xfId="17091"/>
    <cellStyle name="Standard 3 2 3 2 4 2 7 3" xfId="25641"/>
    <cellStyle name="Standard 3 2 3 2 4 2 7 4" xfId="42223"/>
    <cellStyle name="Standard 3 2 3 2 4 2 7 5" xfId="50773"/>
    <cellStyle name="Standard 3 2 3 2 4 2 8" xfId="8800"/>
    <cellStyle name="Standard 3 2 3 2 4 2 9" xfId="17350"/>
    <cellStyle name="Standard 3 2 3 2 4 3" xfId="360"/>
    <cellStyle name="Standard 3 2 3 2 4 3 2" xfId="878"/>
    <cellStyle name="Standard 3 2 3 2 4 3 2 2" xfId="1914"/>
    <cellStyle name="Standard 3 2 3 2 4 3 2 2 2" xfId="3987"/>
    <cellStyle name="Standard 3 2 3 2 4 3 2 2 2 2" xfId="5450"/>
    <cellStyle name="Standard 3 2 3 2 4 3 2 2 2 2 2" xfId="14018"/>
    <cellStyle name="Standard 3 2 3 2 4 3 2 2 2 2 2 2" xfId="30859"/>
    <cellStyle name="Standard 3 2 3 2 4 3 2 2 2 2 3" xfId="22568"/>
    <cellStyle name="Standard 3 2 3 2 4 3 2 2 2 2 4" xfId="39150"/>
    <cellStyle name="Standard 3 2 3 2 4 3 2 2 2 2 5" xfId="47700"/>
    <cellStyle name="Standard 3 2 3 2 4 3 2 2 2 3" xfId="12557"/>
    <cellStyle name="Standard 3 2 3 2 4 3 2 2 2 3 2" xfId="29398"/>
    <cellStyle name="Standard 3 2 3 2 4 3 2 2 2 4" xfId="21107"/>
    <cellStyle name="Standard 3 2 3 2 4 3 2 2 2 5" xfId="37689"/>
    <cellStyle name="Standard 3 2 3 2 4 3 2 2 2 6" xfId="46239"/>
    <cellStyle name="Standard 3 2 3 2 4 3 2 2 3" xfId="5449"/>
    <cellStyle name="Standard 3 2 3 2 4 3 2 2 3 2" xfId="14017"/>
    <cellStyle name="Standard 3 2 3 2 4 3 2 2 3 2 2" xfId="30858"/>
    <cellStyle name="Standard 3 2 3 2 4 3 2 2 3 3" xfId="22567"/>
    <cellStyle name="Standard 3 2 3 2 4 3 2 2 3 4" xfId="39149"/>
    <cellStyle name="Standard 3 2 3 2 4 3 2 2 3 5" xfId="47699"/>
    <cellStyle name="Standard 3 2 3 2 4 3 2 2 4" xfId="10485"/>
    <cellStyle name="Standard 3 2 3 2 4 3 2 2 4 2" xfId="27326"/>
    <cellStyle name="Standard 3 2 3 2 4 3 2 2 5" xfId="19035"/>
    <cellStyle name="Standard 3 2 3 2 4 3 2 2 6" xfId="35617"/>
    <cellStyle name="Standard 3 2 3 2 4 3 2 2 7" xfId="44167"/>
    <cellStyle name="Standard 3 2 3 2 4 3 2 3" xfId="2951"/>
    <cellStyle name="Standard 3 2 3 2 4 3 2 3 2" xfId="5451"/>
    <cellStyle name="Standard 3 2 3 2 4 3 2 3 2 2" xfId="14019"/>
    <cellStyle name="Standard 3 2 3 2 4 3 2 3 2 2 2" xfId="30860"/>
    <cellStyle name="Standard 3 2 3 2 4 3 2 3 2 3" xfId="22569"/>
    <cellStyle name="Standard 3 2 3 2 4 3 2 3 2 4" xfId="39151"/>
    <cellStyle name="Standard 3 2 3 2 4 3 2 3 2 5" xfId="47701"/>
    <cellStyle name="Standard 3 2 3 2 4 3 2 3 3" xfId="11521"/>
    <cellStyle name="Standard 3 2 3 2 4 3 2 3 3 2" xfId="28362"/>
    <cellStyle name="Standard 3 2 3 2 4 3 2 3 4" xfId="20071"/>
    <cellStyle name="Standard 3 2 3 2 4 3 2 3 5" xfId="36653"/>
    <cellStyle name="Standard 3 2 3 2 4 3 2 3 6" xfId="45203"/>
    <cellStyle name="Standard 3 2 3 2 4 3 2 4" xfId="5448"/>
    <cellStyle name="Standard 3 2 3 2 4 3 2 4 2" xfId="14016"/>
    <cellStyle name="Standard 3 2 3 2 4 3 2 4 2 2" xfId="30857"/>
    <cellStyle name="Standard 3 2 3 2 4 3 2 4 3" xfId="22566"/>
    <cellStyle name="Standard 3 2 3 2 4 3 2 4 4" xfId="39148"/>
    <cellStyle name="Standard 3 2 3 2 4 3 2 4 5" xfId="47698"/>
    <cellStyle name="Standard 3 2 3 2 4 3 2 5" xfId="9449"/>
    <cellStyle name="Standard 3 2 3 2 4 3 2 5 2" xfId="26290"/>
    <cellStyle name="Standard 3 2 3 2 4 3 2 6" xfId="17999"/>
    <cellStyle name="Standard 3 2 3 2 4 3 2 7" xfId="34581"/>
    <cellStyle name="Standard 3 2 3 2 4 3 2 8" xfId="43131"/>
    <cellStyle name="Standard 3 2 3 2 4 3 3" xfId="1396"/>
    <cellStyle name="Standard 3 2 3 2 4 3 3 2" xfId="3469"/>
    <cellStyle name="Standard 3 2 3 2 4 3 3 2 2" xfId="5453"/>
    <cellStyle name="Standard 3 2 3 2 4 3 3 2 2 2" xfId="14021"/>
    <cellStyle name="Standard 3 2 3 2 4 3 3 2 2 2 2" xfId="30862"/>
    <cellStyle name="Standard 3 2 3 2 4 3 3 2 2 3" xfId="22571"/>
    <cellStyle name="Standard 3 2 3 2 4 3 3 2 2 4" xfId="39153"/>
    <cellStyle name="Standard 3 2 3 2 4 3 3 2 2 5" xfId="47703"/>
    <cellStyle name="Standard 3 2 3 2 4 3 3 2 3" xfId="12039"/>
    <cellStyle name="Standard 3 2 3 2 4 3 3 2 3 2" xfId="28880"/>
    <cellStyle name="Standard 3 2 3 2 4 3 3 2 4" xfId="20589"/>
    <cellStyle name="Standard 3 2 3 2 4 3 3 2 5" xfId="37171"/>
    <cellStyle name="Standard 3 2 3 2 4 3 3 2 6" xfId="45721"/>
    <cellStyle name="Standard 3 2 3 2 4 3 3 3" xfId="5452"/>
    <cellStyle name="Standard 3 2 3 2 4 3 3 3 2" xfId="14020"/>
    <cellStyle name="Standard 3 2 3 2 4 3 3 3 2 2" xfId="30861"/>
    <cellStyle name="Standard 3 2 3 2 4 3 3 3 3" xfId="22570"/>
    <cellStyle name="Standard 3 2 3 2 4 3 3 3 4" xfId="39152"/>
    <cellStyle name="Standard 3 2 3 2 4 3 3 3 5" xfId="47702"/>
    <cellStyle name="Standard 3 2 3 2 4 3 3 4" xfId="9967"/>
    <cellStyle name="Standard 3 2 3 2 4 3 3 4 2" xfId="26808"/>
    <cellStyle name="Standard 3 2 3 2 4 3 3 5" xfId="18517"/>
    <cellStyle name="Standard 3 2 3 2 4 3 3 6" xfId="35099"/>
    <cellStyle name="Standard 3 2 3 2 4 3 3 7" xfId="43649"/>
    <cellStyle name="Standard 3 2 3 2 4 3 4" xfId="2433"/>
    <cellStyle name="Standard 3 2 3 2 4 3 4 2" xfId="5454"/>
    <cellStyle name="Standard 3 2 3 2 4 3 4 2 2" xfId="14022"/>
    <cellStyle name="Standard 3 2 3 2 4 3 4 2 2 2" xfId="30863"/>
    <cellStyle name="Standard 3 2 3 2 4 3 4 2 3" xfId="22572"/>
    <cellStyle name="Standard 3 2 3 2 4 3 4 2 4" xfId="39154"/>
    <cellStyle name="Standard 3 2 3 2 4 3 4 2 5" xfId="47704"/>
    <cellStyle name="Standard 3 2 3 2 4 3 4 3" xfId="11003"/>
    <cellStyle name="Standard 3 2 3 2 4 3 4 3 2" xfId="27844"/>
    <cellStyle name="Standard 3 2 3 2 4 3 4 4" xfId="19553"/>
    <cellStyle name="Standard 3 2 3 2 4 3 4 5" xfId="36135"/>
    <cellStyle name="Standard 3 2 3 2 4 3 4 6" xfId="44685"/>
    <cellStyle name="Standard 3 2 3 2 4 3 5" xfId="5447"/>
    <cellStyle name="Standard 3 2 3 2 4 3 5 2" xfId="14015"/>
    <cellStyle name="Standard 3 2 3 2 4 3 5 2 2" xfId="30856"/>
    <cellStyle name="Standard 3 2 3 2 4 3 5 3" xfId="22565"/>
    <cellStyle name="Standard 3 2 3 2 4 3 5 4" xfId="39147"/>
    <cellStyle name="Standard 3 2 3 2 4 3 5 5" xfId="47697"/>
    <cellStyle name="Standard 3 2 3 2 4 3 6" xfId="8931"/>
    <cellStyle name="Standard 3 2 3 2 4 3 6 2" xfId="25773"/>
    <cellStyle name="Standard 3 2 3 2 4 3 7" xfId="17481"/>
    <cellStyle name="Standard 3 2 3 2 4 3 8" xfId="34063"/>
    <cellStyle name="Standard 3 2 3 2 4 3 9" xfId="42613"/>
    <cellStyle name="Standard 3 2 3 2 4 4" xfId="619"/>
    <cellStyle name="Standard 3 2 3 2 4 4 2" xfId="1655"/>
    <cellStyle name="Standard 3 2 3 2 4 4 2 2" xfId="3728"/>
    <cellStyle name="Standard 3 2 3 2 4 4 2 2 2" xfId="5457"/>
    <cellStyle name="Standard 3 2 3 2 4 4 2 2 2 2" xfId="14025"/>
    <cellStyle name="Standard 3 2 3 2 4 4 2 2 2 2 2" xfId="30866"/>
    <cellStyle name="Standard 3 2 3 2 4 4 2 2 2 3" xfId="22575"/>
    <cellStyle name="Standard 3 2 3 2 4 4 2 2 2 4" xfId="39157"/>
    <cellStyle name="Standard 3 2 3 2 4 4 2 2 2 5" xfId="47707"/>
    <cellStyle name="Standard 3 2 3 2 4 4 2 2 3" xfId="12298"/>
    <cellStyle name="Standard 3 2 3 2 4 4 2 2 3 2" xfId="29139"/>
    <cellStyle name="Standard 3 2 3 2 4 4 2 2 4" xfId="20848"/>
    <cellStyle name="Standard 3 2 3 2 4 4 2 2 5" xfId="37430"/>
    <cellStyle name="Standard 3 2 3 2 4 4 2 2 6" xfId="45980"/>
    <cellStyle name="Standard 3 2 3 2 4 4 2 3" xfId="5456"/>
    <cellStyle name="Standard 3 2 3 2 4 4 2 3 2" xfId="14024"/>
    <cellStyle name="Standard 3 2 3 2 4 4 2 3 2 2" xfId="30865"/>
    <cellStyle name="Standard 3 2 3 2 4 4 2 3 3" xfId="22574"/>
    <cellStyle name="Standard 3 2 3 2 4 4 2 3 4" xfId="39156"/>
    <cellStyle name="Standard 3 2 3 2 4 4 2 3 5" xfId="47706"/>
    <cellStyle name="Standard 3 2 3 2 4 4 2 4" xfId="10226"/>
    <cellStyle name="Standard 3 2 3 2 4 4 2 4 2" xfId="27067"/>
    <cellStyle name="Standard 3 2 3 2 4 4 2 5" xfId="18776"/>
    <cellStyle name="Standard 3 2 3 2 4 4 2 6" xfId="35358"/>
    <cellStyle name="Standard 3 2 3 2 4 4 2 7" xfId="43908"/>
    <cellStyle name="Standard 3 2 3 2 4 4 3" xfId="2692"/>
    <cellStyle name="Standard 3 2 3 2 4 4 3 2" xfId="5458"/>
    <cellStyle name="Standard 3 2 3 2 4 4 3 2 2" xfId="14026"/>
    <cellStyle name="Standard 3 2 3 2 4 4 3 2 2 2" xfId="30867"/>
    <cellStyle name="Standard 3 2 3 2 4 4 3 2 3" xfId="22576"/>
    <cellStyle name="Standard 3 2 3 2 4 4 3 2 4" xfId="39158"/>
    <cellStyle name="Standard 3 2 3 2 4 4 3 2 5" xfId="47708"/>
    <cellStyle name="Standard 3 2 3 2 4 4 3 3" xfId="11262"/>
    <cellStyle name="Standard 3 2 3 2 4 4 3 3 2" xfId="28103"/>
    <cellStyle name="Standard 3 2 3 2 4 4 3 4" xfId="19812"/>
    <cellStyle name="Standard 3 2 3 2 4 4 3 5" xfId="36394"/>
    <cellStyle name="Standard 3 2 3 2 4 4 3 6" xfId="44944"/>
    <cellStyle name="Standard 3 2 3 2 4 4 4" xfId="5455"/>
    <cellStyle name="Standard 3 2 3 2 4 4 4 2" xfId="14023"/>
    <cellStyle name="Standard 3 2 3 2 4 4 4 2 2" xfId="30864"/>
    <cellStyle name="Standard 3 2 3 2 4 4 4 3" xfId="22573"/>
    <cellStyle name="Standard 3 2 3 2 4 4 4 4" xfId="39155"/>
    <cellStyle name="Standard 3 2 3 2 4 4 4 5" xfId="47705"/>
    <cellStyle name="Standard 3 2 3 2 4 4 5" xfId="9190"/>
    <cellStyle name="Standard 3 2 3 2 4 4 5 2" xfId="26031"/>
    <cellStyle name="Standard 3 2 3 2 4 4 6" xfId="17740"/>
    <cellStyle name="Standard 3 2 3 2 4 4 7" xfId="34322"/>
    <cellStyle name="Standard 3 2 3 2 4 4 8" xfId="42872"/>
    <cellStyle name="Standard 3 2 3 2 4 5" xfId="1137"/>
    <cellStyle name="Standard 3 2 3 2 4 5 2" xfId="3210"/>
    <cellStyle name="Standard 3 2 3 2 4 5 2 2" xfId="5460"/>
    <cellStyle name="Standard 3 2 3 2 4 5 2 2 2" xfId="14028"/>
    <cellStyle name="Standard 3 2 3 2 4 5 2 2 2 2" xfId="30869"/>
    <cellStyle name="Standard 3 2 3 2 4 5 2 2 3" xfId="22578"/>
    <cellStyle name="Standard 3 2 3 2 4 5 2 2 4" xfId="39160"/>
    <cellStyle name="Standard 3 2 3 2 4 5 2 2 5" xfId="47710"/>
    <cellStyle name="Standard 3 2 3 2 4 5 2 3" xfId="11780"/>
    <cellStyle name="Standard 3 2 3 2 4 5 2 3 2" xfId="28621"/>
    <cellStyle name="Standard 3 2 3 2 4 5 2 4" xfId="20330"/>
    <cellStyle name="Standard 3 2 3 2 4 5 2 5" xfId="36912"/>
    <cellStyle name="Standard 3 2 3 2 4 5 2 6" xfId="45462"/>
    <cellStyle name="Standard 3 2 3 2 4 5 3" xfId="5459"/>
    <cellStyle name="Standard 3 2 3 2 4 5 3 2" xfId="14027"/>
    <cellStyle name="Standard 3 2 3 2 4 5 3 2 2" xfId="30868"/>
    <cellStyle name="Standard 3 2 3 2 4 5 3 3" xfId="22577"/>
    <cellStyle name="Standard 3 2 3 2 4 5 3 4" xfId="39159"/>
    <cellStyle name="Standard 3 2 3 2 4 5 3 5" xfId="47709"/>
    <cellStyle name="Standard 3 2 3 2 4 5 4" xfId="9708"/>
    <cellStyle name="Standard 3 2 3 2 4 5 4 2" xfId="26549"/>
    <cellStyle name="Standard 3 2 3 2 4 5 5" xfId="18258"/>
    <cellStyle name="Standard 3 2 3 2 4 5 6" xfId="34840"/>
    <cellStyle name="Standard 3 2 3 2 4 5 7" xfId="43390"/>
    <cellStyle name="Standard 3 2 3 2 4 6" xfId="2174"/>
    <cellStyle name="Standard 3 2 3 2 4 6 2" xfId="5461"/>
    <cellStyle name="Standard 3 2 3 2 4 6 2 2" xfId="14029"/>
    <cellStyle name="Standard 3 2 3 2 4 6 2 2 2" xfId="30870"/>
    <cellStyle name="Standard 3 2 3 2 4 6 2 3" xfId="22579"/>
    <cellStyle name="Standard 3 2 3 2 4 6 2 4" xfId="39161"/>
    <cellStyle name="Standard 3 2 3 2 4 6 2 5" xfId="47711"/>
    <cellStyle name="Standard 3 2 3 2 4 6 3" xfId="10744"/>
    <cellStyle name="Standard 3 2 3 2 4 6 3 2" xfId="27585"/>
    <cellStyle name="Standard 3 2 3 2 4 6 4" xfId="19294"/>
    <cellStyle name="Standard 3 2 3 2 4 6 5" xfId="35876"/>
    <cellStyle name="Standard 3 2 3 2 4 6 6" xfId="44426"/>
    <cellStyle name="Standard 3 2 3 2 4 7" xfId="5430"/>
    <cellStyle name="Standard 3 2 3 2 4 7 2" xfId="13998"/>
    <cellStyle name="Standard 3 2 3 2 4 7 2 2" xfId="30839"/>
    <cellStyle name="Standard 3 2 3 2 4 7 3" xfId="22548"/>
    <cellStyle name="Standard 3 2 3 2 4 7 4" xfId="39130"/>
    <cellStyle name="Standard 3 2 3 2 4 7 5" xfId="47680"/>
    <cellStyle name="Standard 3 2 3 2 4 8" xfId="8412"/>
    <cellStyle name="Standard 3 2 3 2 4 8 2" xfId="16963"/>
    <cellStyle name="Standard 3 2 3 2 4 8 3" xfId="25513"/>
    <cellStyle name="Standard 3 2 3 2 4 8 4" xfId="42095"/>
    <cellStyle name="Standard 3 2 3 2 4 8 5" xfId="50645"/>
    <cellStyle name="Standard 3 2 3 2 4 9" xfId="8672"/>
    <cellStyle name="Standard 3 2 3 2 5" xfId="160"/>
    <cellStyle name="Standard 3 2 3 2 5 10" xfId="33868"/>
    <cellStyle name="Standard 3 2 3 2 5 11" xfId="42418"/>
    <cellStyle name="Standard 3 2 3 2 5 2" xfId="424"/>
    <cellStyle name="Standard 3 2 3 2 5 2 2" xfId="942"/>
    <cellStyle name="Standard 3 2 3 2 5 2 2 2" xfId="1978"/>
    <cellStyle name="Standard 3 2 3 2 5 2 2 2 2" xfId="4051"/>
    <cellStyle name="Standard 3 2 3 2 5 2 2 2 2 2" xfId="5466"/>
    <cellStyle name="Standard 3 2 3 2 5 2 2 2 2 2 2" xfId="14034"/>
    <cellStyle name="Standard 3 2 3 2 5 2 2 2 2 2 2 2" xfId="30875"/>
    <cellStyle name="Standard 3 2 3 2 5 2 2 2 2 2 3" xfId="22584"/>
    <cellStyle name="Standard 3 2 3 2 5 2 2 2 2 2 4" xfId="39166"/>
    <cellStyle name="Standard 3 2 3 2 5 2 2 2 2 2 5" xfId="47716"/>
    <cellStyle name="Standard 3 2 3 2 5 2 2 2 2 3" xfId="12621"/>
    <cellStyle name="Standard 3 2 3 2 5 2 2 2 2 3 2" xfId="29462"/>
    <cellStyle name="Standard 3 2 3 2 5 2 2 2 2 4" xfId="21171"/>
    <cellStyle name="Standard 3 2 3 2 5 2 2 2 2 5" xfId="37753"/>
    <cellStyle name="Standard 3 2 3 2 5 2 2 2 2 6" xfId="46303"/>
    <cellStyle name="Standard 3 2 3 2 5 2 2 2 3" xfId="5465"/>
    <cellStyle name="Standard 3 2 3 2 5 2 2 2 3 2" xfId="14033"/>
    <cellStyle name="Standard 3 2 3 2 5 2 2 2 3 2 2" xfId="30874"/>
    <cellStyle name="Standard 3 2 3 2 5 2 2 2 3 3" xfId="22583"/>
    <cellStyle name="Standard 3 2 3 2 5 2 2 2 3 4" xfId="39165"/>
    <cellStyle name="Standard 3 2 3 2 5 2 2 2 3 5" xfId="47715"/>
    <cellStyle name="Standard 3 2 3 2 5 2 2 2 4" xfId="10549"/>
    <cellStyle name="Standard 3 2 3 2 5 2 2 2 4 2" xfId="27390"/>
    <cellStyle name="Standard 3 2 3 2 5 2 2 2 5" xfId="19099"/>
    <cellStyle name="Standard 3 2 3 2 5 2 2 2 6" xfId="35681"/>
    <cellStyle name="Standard 3 2 3 2 5 2 2 2 7" xfId="44231"/>
    <cellStyle name="Standard 3 2 3 2 5 2 2 3" xfId="3015"/>
    <cellStyle name="Standard 3 2 3 2 5 2 2 3 2" xfId="5467"/>
    <cellStyle name="Standard 3 2 3 2 5 2 2 3 2 2" xfId="14035"/>
    <cellStyle name="Standard 3 2 3 2 5 2 2 3 2 2 2" xfId="30876"/>
    <cellStyle name="Standard 3 2 3 2 5 2 2 3 2 3" xfId="22585"/>
    <cellStyle name="Standard 3 2 3 2 5 2 2 3 2 4" xfId="39167"/>
    <cellStyle name="Standard 3 2 3 2 5 2 2 3 2 5" xfId="47717"/>
    <cellStyle name="Standard 3 2 3 2 5 2 2 3 3" xfId="11585"/>
    <cellStyle name="Standard 3 2 3 2 5 2 2 3 3 2" xfId="28426"/>
    <cellStyle name="Standard 3 2 3 2 5 2 2 3 4" xfId="20135"/>
    <cellStyle name="Standard 3 2 3 2 5 2 2 3 5" xfId="36717"/>
    <cellStyle name="Standard 3 2 3 2 5 2 2 3 6" xfId="45267"/>
    <cellStyle name="Standard 3 2 3 2 5 2 2 4" xfId="5464"/>
    <cellStyle name="Standard 3 2 3 2 5 2 2 4 2" xfId="14032"/>
    <cellStyle name="Standard 3 2 3 2 5 2 2 4 2 2" xfId="30873"/>
    <cellStyle name="Standard 3 2 3 2 5 2 2 4 3" xfId="22582"/>
    <cellStyle name="Standard 3 2 3 2 5 2 2 4 4" xfId="39164"/>
    <cellStyle name="Standard 3 2 3 2 5 2 2 4 5" xfId="47714"/>
    <cellStyle name="Standard 3 2 3 2 5 2 2 5" xfId="9513"/>
    <cellStyle name="Standard 3 2 3 2 5 2 2 5 2" xfId="26354"/>
    <cellStyle name="Standard 3 2 3 2 5 2 2 6" xfId="18063"/>
    <cellStyle name="Standard 3 2 3 2 5 2 2 7" xfId="34645"/>
    <cellStyle name="Standard 3 2 3 2 5 2 2 8" xfId="43195"/>
    <cellStyle name="Standard 3 2 3 2 5 2 3" xfId="1460"/>
    <cellStyle name="Standard 3 2 3 2 5 2 3 2" xfId="3533"/>
    <cellStyle name="Standard 3 2 3 2 5 2 3 2 2" xfId="5469"/>
    <cellStyle name="Standard 3 2 3 2 5 2 3 2 2 2" xfId="14037"/>
    <cellStyle name="Standard 3 2 3 2 5 2 3 2 2 2 2" xfId="30878"/>
    <cellStyle name="Standard 3 2 3 2 5 2 3 2 2 3" xfId="22587"/>
    <cellStyle name="Standard 3 2 3 2 5 2 3 2 2 4" xfId="39169"/>
    <cellStyle name="Standard 3 2 3 2 5 2 3 2 2 5" xfId="47719"/>
    <cellStyle name="Standard 3 2 3 2 5 2 3 2 3" xfId="12103"/>
    <cellStyle name="Standard 3 2 3 2 5 2 3 2 3 2" xfId="28944"/>
    <cellStyle name="Standard 3 2 3 2 5 2 3 2 4" xfId="20653"/>
    <cellStyle name="Standard 3 2 3 2 5 2 3 2 5" xfId="37235"/>
    <cellStyle name="Standard 3 2 3 2 5 2 3 2 6" xfId="45785"/>
    <cellStyle name="Standard 3 2 3 2 5 2 3 3" xfId="5468"/>
    <cellStyle name="Standard 3 2 3 2 5 2 3 3 2" xfId="14036"/>
    <cellStyle name="Standard 3 2 3 2 5 2 3 3 2 2" xfId="30877"/>
    <cellStyle name="Standard 3 2 3 2 5 2 3 3 3" xfId="22586"/>
    <cellStyle name="Standard 3 2 3 2 5 2 3 3 4" xfId="39168"/>
    <cellStyle name="Standard 3 2 3 2 5 2 3 3 5" xfId="47718"/>
    <cellStyle name="Standard 3 2 3 2 5 2 3 4" xfId="10031"/>
    <cellStyle name="Standard 3 2 3 2 5 2 3 4 2" xfId="26872"/>
    <cellStyle name="Standard 3 2 3 2 5 2 3 5" xfId="18581"/>
    <cellStyle name="Standard 3 2 3 2 5 2 3 6" xfId="35163"/>
    <cellStyle name="Standard 3 2 3 2 5 2 3 7" xfId="43713"/>
    <cellStyle name="Standard 3 2 3 2 5 2 4" xfId="2497"/>
    <cellStyle name="Standard 3 2 3 2 5 2 4 2" xfId="5470"/>
    <cellStyle name="Standard 3 2 3 2 5 2 4 2 2" xfId="14038"/>
    <cellStyle name="Standard 3 2 3 2 5 2 4 2 2 2" xfId="30879"/>
    <cellStyle name="Standard 3 2 3 2 5 2 4 2 3" xfId="22588"/>
    <cellStyle name="Standard 3 2 3 2 5 2 4 2 4" xfId="39170"/>
    <cellStyle name="Standard 3 2 3 2 5 2 4 2 5" xfId="47720"/>
    <cellStyle name="Standard 3 2 3 2 5 2 4 3" xfId="11067"/>
    <cellStyle name="Standard 3 2 3 2 5 2 4 3 2" xfId="27908"/>
    <cellStyle name="Standard 3 2 3 2 5 2 4 4" xfId="19617"/>
    <cellStyle name="Standard 3 2 3 2 5 2 4 5" xfId="36199"/>
    <cellStyle name="Standard 3 2 3 2 5 2 4 6" xfId="44749"/>
    <cellStyle name="Standard 3 2 3 2 5 2 5" xfId="5463"/>
    <cellStyle name="Standard 3 2 3 2 5 2 5 2" xfId="14031"/>
    <cellStyle name="Standard 3 2 3 2 5 2 5 2 2" xfId="30872"/>
    <cellStyle name="Standard 3 2 3 2 5 2 5 3" xfId="22581"/>
    <cellStyle name="Standard 3 2 3 2 5 2 5 4" xfId="39163"/>
    <cellStyle name="Standard 3 2 3 2 5 2 5 5" xfId="47713"/>
    <cellStyle name="Standard 3 2 3 2 5 2 6" xfId="8995"/>
    <cellStyle name="Standard 3 2 3 2 5 2 6 2" xfId="25837"/>
    <cellStyle name="Standard 3 2 3 2 5 2 7" xfId="17545"/>
    <cellStyle name="Standard 3 2 3 2 5 2 8" xfId="34127"/>
    <cellStyle name="Standard 3 2 3 2 5 2 9" xfId="42677"/>
    <cellStyle name="Standard 3 2 3 2 5 3" xfId="683"/>
    <cellStyle name="Standard 3 2 3 2 5 3 2" xfId="1719"/>
    <cellStyle name="Standard 3 2 3 2 5 3 2 2" xfId="3792"/>
    <cellStyle name="Standard 3 2 3 2 5 3 2 2 2" xfId="5473"/>
    <cellStyle name="Standard 3 2 3 2 5 3 2 2 2 2" xfId="14041"/>
    <cellStyle name="Standard 3 2 3 2 5 3 2 2 2 2 2" xfId="30882"/>
    <cellStyle name="Standard 3 2 3 2 5 3 2 2 2 3" xfId="22591"/>
    <cellStyle name="Standard 3 2 3 2 5 3 2 2 2 4" xfId="39173"/>
    <cellStyle name="Standard 3 2 3 2 5 3 2 2 2 5" xfId="47723"/>
    <cellStyle name="Standard 3 2 3 2 5 3 2 2 3" xfId="12362"/>
    <cellStyle name="Standard 3 2 3 2 5 3 2 2 3 2" xfId="29203"/>
    <cellStyle name="Standard 3 2 3 2 5 3 2 2 4" xfId="20912"/>
    <cellStyle name="Standard 3 2 3 2 5 3 2 2 5" xfId="37494"/>
    <cellStyle name="Standard 3 2 3 2 5 3 2 2 6" xfId="46044"/>
    <cellStyle name="Standard 3 2 3 2 5 3 2 3" xfId="5472"/>
    <cellStyle name="Standard 3 2 3 2 5 3 2 3 2" xfId="14040"/>
    <cellStyle name="Standard 3 2 3 2 5 3 2 3 2 2" xfId="30881"/>
    <cellStyle name="Standard 3 2 3 2 5 3 2 3 3" xfId="22590"/>
    <cellStyle name="Standard 3 2 3 2 5 3 2 3 4" xfId="39172"/>
    <cellStyle name="Standard 3 2 3 2 5 3 2 3 5" xfId="47722"/>
    <cellStyle name="Standard 3 2 3 2 5 3 2 4" xfId="10290"/>
    <cellStyle name="Standard 3 2 3 2 5 3 2 4 2" xfId="27131"/>
    <cellStyle name="Standard 3 2 3 2 5 3 2 5" xfId="18840"/>
    <cellStyle name="Standard 3 2 3 2 5 3 2 6" xfId="35422"/>
    <cellStyle name="Standard 3 2 3 2 5 3 2 7" xfId="43972"/>
    <cellStyle name="Standard 3 2 3 2 5 3 3" xfId="2756"/>
    <cellStyle name="Standard 3 2 3 2 5 3 3 2" xfId="5474"/>
    <cellStyle name="Standard 3 2 3 2 5 3 3 2 2" xfId="14042"/>
    <cellStyle name="Standard 3 2 3 2 5 3 3 2 2 2" xfId="30883"/>
    <cellStyle name="Standard 3 2 3 2 5 3 3 2 3" xfId="22592"/>
    <cellStyle name="Standard 3 2 3 2 5 3 3 2 4" xfId="39174"/>
    <cellStyle name="Standard 3 2 3 2 5 3 3 2 5" xfId="47724"/>
    <cellStyle name="Standard 3 2 3 2 5 3 3 3" xfId="11326"/>
    <cellStyle name="Standard 3 2 3 2 5 3 3 3 2" xfId="28167"/>
    <cellStyle name="Standard 3 2 3 2 5 3 3 4" xfId="19876"/>
    <cellStyle name="Standard 3 2 3 2 5 3 3 5" xfId="36458"/>
    <cellStyle name="Standard 3 2 3 2 5 3 3 6" xfId="45008"/>
    <cellStyle name="Standard 3 2 3 2 5 3 4" xfId="5471"/>
    <cellStyle name="Standard 3 2 3 2 5 3 4 2" xfId="14039"/>
    <cellStyle name="Standard 3 2 3 2 5 3 4 2 2" xfId="30880"/>
    <cellStyle name="Standard 3 2 3 2 5 3 4 3" xfId="22589"/>
    <cellStyle name="Standard 3 2 3 2 5 3 4 4" xfId="39171"/>
    <cellStyle name="Standard 3 2 3 2 5 3 4 5" xfId="47721"/>
    <cellStyle name="Standard 3 2 3 2 5 3 5" xfId="9254"/>
    <cellStyle name="Standard 3 2 3 2 5 3 5 2" xfId="26095"/>
    <cellStyle name="Standard 3 2 3 2 5 3 6" xfId="17804"/>
    <cellStyle name="Standard 3 2 3 2 5 3 7" xfId="34386"/>
    <cellStyle name="Standard 3 2 3 2 5 3 8" xfId="42936"/>
    <cellStyle name="Standard 3 2 3 2 5 4" xfId="1201"/>
    <cellStyle name="Standard 3 2 3 2 5 4 2" xfId="3274"/>
    <cellStyle name="Standard 3 2 3 2 5 4 2 2" xfId="5476"/>
    <cellStyle name="Standard 3 2 3 2 5 4 2 2 2" xfId="14044"/>
    <cellStyle name="Standard 3 2 3 2 5 4 2 2 2 2" xfId="30885"/>
    <cellStyle name="Standard 3 2 3 2 5 4 2 2 3" xfId="22594"/>
    <cellStyle name="Standard 3 2 3 2 5 4 2 2 4" xfId="39176"/>
    <cellStyle name="Standard 3 2 3 2 5 4 2 2 5" xfId="47726"/>
    <cellStyle name="Standard 3 2 3 2 5 4 2 3" xfId="11844"/>
    <cellStyle name="Standard 3 2 3 2 5 4 2 3 2" xfId="28685"/>
    <cellStyle name="Standard 3 2 3 2 5 4 2 4" xfId="20394"/>
    <cellStyle name="Standard 3 2 3 2 5 4 2 5" xfId="36976"/>
    <cellStyle name="Standard 3 2 3 2 5 4 2 6" xfId="45526"/>
    <cellStyle name="Standard 3 2 3 2 5 4 3" xfId="5475"/>
    <cellStyle name="Standard 3 2 3 2 5 4 3 2" xfId="14043"/>
    <cellStyle name="Standard 3 2 3 2 5 4 3 2 2" xfId="30884"/>
    <cellStyle name="Standard 3 2 3 2 5 4 3 3" xfId="22593"/>
    <cellStyle name="Standard 3 2 3 2 5 4 3 4" xfId="39175"/>
    <cellStyle name="Standard 3 2 3 2 5 4 3 5" xfId="47725"/>
    <cellStyle name="Standard 3 2 3 2 5 4 4" xfId="9772"/>
    <cellStyle name="Standard 3 2 3 2 5 4 4 2" xfId="26613"/>
    <cellStyle name="Standard 3 2 3 2 5 4 5" xfId="18322"/>
    <cellStyle name="Standard 3 2 3 2 5 4 6" xfId="34904"/>
    <cellStyle name="Standard 3 2 3 2 5 4 7" xfId="43454"/>
    <cellStyle name="Standard 3 2 3 2 5 5" xfId="2238"/>
    <cellStyle name="Standard 3 2 3 2 5 5 2" xfId="5477"/>
    <cellStyle name="Standard 3 2 3 2 5 5 2 2" xfId="14045"/>
    <cellStyle name="Standard 3 2 3 2 5 5 2 2 2" xfId="30886"/>
    <cellStyle name="Standard 3 2 3 2 5 5 2 3" xfId="22595"/>
    <cellStyle name="Standard 3 2 3 2 5 5 2 4" xfId="39177"/>
    <cellStyle name="Standard 3 2 3 2 5 5 2 5" xfId="47727"/>
    <cellStyle name="Standard 3 2 3 2 5 5 3" xfId="10808"/>
    <cellStyle name="Standard 3 2 3 2 5 5 3 2" xfId="27649"/>
    <cellStyle name="Standard 3 2 3 2 5 5 4" xfId="19358"/>
    <cellStyle name="Standard 3 2 3 2 5 5 5" xfId="35940"/>
    <cellStyle name="Standard 3 2 3 2 5 5 6" xfId="44490"/>
    <cellStyle name="Standard 3 2 3 2 5 6" xfId="5462"/>
    <cellStyle name="Standard 3 2 3 2 5 6 2" xfId="14030"/>
    <cellStyle name="Standard 3 2 3 2 5 6 2 2" xfId="30871"/>
    <cellStyle name="Standard 3 2 3 2 5 6 3" xfId="22580"/>
    <cellStyle name="Standard 3 2 3 2 5 6 4" xfId="39162"/>
    <cellStyle name="Standard 3 2 3 2 5 6 5" xfId="47712"/>
    <cellStyle name="Standard 3 2 3 2 5 7" xfId="8476"/>
    <cellStyle name="Standard 3 2 3 2 5 7 2" xfId="17027"/>
    <cellStyle name="Standard 3 2 3 2 5 7 3" xfId="25577"/>
    <cellStyle name="Standard 3 2 3 2 5 7 4" xfId="42159"/>
    <cellStyle name="Standard 3 2 3 2 5 7 5" xfId="50709"/>
    <cellStyle name="Standard 3 2 3 2 5 8" xfId="8736"/>
    <cellStyle name="Standard 3 2 3 2 5 9" xfId="17286"/>
    <cellStyle name="Standard 3 2 3 2 6" xfId="296"/>
    <cellStyle name="Standard 3 2 3 2 6 2" xfId="814"/>
    <cellStyle name="Standard 3 2 3 2 6 2 2" xfId="1850"/>
    <cellStyle name="Standard 3 2 3 2 6 2 2 2" xfId="3923"/>
    <cellStyle name="Standard 3 2 3 2 6 2 2 2 2" xfId="5481"/>
    <cellStyle name="Standard 3 2 3 2 6 2 2 2 2 2" xfId="14049"/>
    <cellStyle name="Standard 3 2 3 2 6 2 2 2 2 2 2" xfId="30890"/>
    <cellStyle name="Standard 3 2 3 2 6 2 2 2 2 3" xfId="22599"/>
    <cellStyle name="Standard 3 2 3 2 6 2 2 2 2 4" xfId="39181"/>
    <cellStyle name="Standard 3 2 3 2 6 2 2 2 2 5" xfId="47731"/>
    <cellStyle name="Standard 3 2 3 2 6 2 2 2 3" xfId="12493"/>
    <cellStyle name="Standard 3 2 3 2 6 2 2 2 3 2" xfId="29334"/>
    <cellStyle name="Standard 3 2 3 2 6 2 2 2 4" xfId="21043"/>
    <cellStyle name="Standard 3 2 3 2 6 2 2 2 5" xfId="37625"/>
    <cellStyle name="Standard 3 2 3 2 6 2 2 2 6" xfId="46175"/>
    <cellStyle name="Standard 3 2 3 2 6 2 2 3" xfId="5480"/>
    <cellStyle name="Standard 3 2 3 2 6 2 2 3 2" xfId="14048"/>
    <cellStyle name="Standard 3 2 3 2 6 2 2 3 2 2" xfId="30889"/>
    <cellStyle name="Standard 3 2 3 2 6 2 2 3 3" xfId="22598"/>
    <cellStyle name="Standard 3 2 3 2 6 2 2 3 4" xfId="39180"/>
    <cellStyle name="Standard 3 2 3 2 6 2 2 3 5" xfId="47730"/>
    <cellStyle name="Standard 3 2 3 2 6 2 2 4" xfId="10421"/>
    <cellStyle name="Standard 3 2 3 2 6 2 2 4 2" xfId="27262"/>
    <cellStyle name="Standard 3 2 3 2 6 2 2 5" xfId="18971"/>
    <cellStyle name="Standard 3 2 3 2 6 2 2 6" xfId="35553"/>
    <cellStyle name="Standard 3 2 3 2 6 2 2 7" xfId="44103"/>
    <cellStyle name="Standard 3 2 3 2 6 2 3" xfId="2887"/>
    <cellStyle name="Standard 3 2 3 2 6 2 3 2" xfId="5482"/>
    <cellStyle name="Standard 3 2 3 2 6 2 3 2 2" xfId="14050"/>
    <cellStyle name="Standard 3 2 3 2 6 2 3 2 2 2" xfId="30891"/>
    <cellStyle name="Standard 3 2 3 2 6 2 3 2 3" xfId="22600"/>
    <cellStyle name="Standard 3 2 3 2 6 2 3 2 4" xfId="39182"/>
    <cellStyle name="Standard 3 2 3 2 6 2 3 2 5" xfId="47732"/>
    <cellStyle name="Standard 3 2 3 2 6 2 3 3" xfId="11457"/>
    <cellStyle name="Standard 3 2 3 2 6 2 3 3 2" xfId="28298"/>
    <cellStyle name="Standard 3 2 3 2 6 2 3 4" xfId="20007"/>
    <cellStyle name="Standard 3 2 3 2 6 2 3 5" xfId="36589"/>
    <cellStyle name="Standard 3 2 3 2 6 2 3 6" xfId="45139"/>
    <cellStyle name="Standard 3 2 3 2 6 2 4" xfId="5479"/>
    <cellStyle name="Standard 3 2 3 2 6 2 4 2" xfId="14047"/>
    <cellStyle name="Standard 3 2 3 2 6 2 4 2 2" xfId="30888"/>
    <cellStyle name="Standard 3 2 3 2 6 2 4 3" xfId="22597"/>
    <cellStyle name="Standard 3 2 3 2 6 2 4 4" xfId="39179"/>
    <cellStyle name="Standard 3 2 3 2 6 2 4 5" xfId="47729"/>
    <cellStyle name="Standard 3 2 3 2 6 2 5" xfId="9385"/>
    <cellStyle name="Standard 3 2 3 2 6 2 5 2" xfId="26226"/>
    <cellStyle name="Standard 3 2 3 2 6 2 6" xfId="17935"/>
    <cellStyle name="Standard 3 2 3 2 6 2 7" xfId="34517"/>
    <cellStyle name="Standard 3 2 3 2 6 2 8" xfId="43067"/>
    <cellStyle name="Standard 3 2 3 2 6 3" xfId="1332"/>
    <cellStyle name="Standard 3 2 3 2 6 3 2" xfId="3405"/>
    <cellStyle name="Standard 3 2 3 2 6 3 2 2" xfId="5484"/>
    <cellStyle name="Standard 3 2 3 2 6 3 2 2 2" xfId="14052"/>
    <cellStyle name="Standard 3 2 3 2 6 3 2 2 2 2" xfId="30893"/>
    <cellStyle name="Standard 3 2 3 2 6 3 2 2 3" xfId="22602"/>
    <cellStyle name="Standard 3 2 3 2 6 3 2 2 4" xfId="39184"/>
    <cellStyle name="Standard 3 2 3 2 6 3 2 2 5" xfId="47734"/>
    <cellStyle name="Standard 3 2 3 2 6 3 2 3" xfId="11975"/>
    <cellStyle name="Standard 3 2 3 2 6 3 2 3 2" xfId="28816"/>
    <cellStyle name="Standard 3 2 3 2 6 3 2 4" xfId="20525"/>
    <cellStyle name="Standard 3 2 3 2 6 3 2 5" xfId="37107"/>
    <cellStyle name="Standard 3 2 3 2 6 3 2 6" xfId="45657"/>
    <cellStyle name="Standard 3 2 3 2 6 3 3" xfId="5483"/>
    <cellStyle name="Standard 3 2 3 2 6 3 3 2" xfId="14051"/>
    <cellStyle name="Standard 3 2 3 2 6 3 3 2 2" xfId="30892"/>
    <cellStyle name="Standard 3 2 3 2 6 3 3 3" xfId="22601"/>
    <cellStyle name="Standard 3 2 3 2 6 3 3 4" xfId="39183"/>
    <cellStyle name="Standard 3 2 3 2 6 3 3 5" xfId="47733"/>
    <cellStyle name="Standard 3 2 3 2 6 3 4" xfId="9903"/>
    <cellStyle name="Standard 3 2 3 2 6 3 4 2" xfId="26744"/>
    <cellStyle name="Standard 3 2 3 2 6 3 5" xfId="18453"/>
    <cellStyle name="Standard 3 2 3 2 6 3 6" xfId="35035"/>
    <cellStyle name="Standard 3 2 3 2 6 3 7" xfId="43585"/>
    <cellStyle name="Standard 3 2 3 2 6 4" xfId="2369"/>
    <cellStyle name="Standard 3 2 3 2 6 4 2" xfId="5485"/>
    <cellStyle name="Standard 3 2 3 2 6 4 2 2" xfId="14053"/>
    <cellStyle name="Standard 3 2 3 2 6 4 2 2 2" xfId="30894"/>
    <cellStyle name="Standard 3 2 3 2 6 4 2 3" xfId="22603"/>
    <cellStyle name="Standard 3 2 3 2 6 4 2 4" xfId="39185"/>
    <cellStyle name="Standard 3 2 3 2 6 4 2 5" xfId="47735"/>
    <cellStyle name="Standard 3 2 3 2 6 4 3" xfId="10939"/>
    <cellStyle name="Standard 3 2 3 2 6 4 3 2" xfId="27780"/>
    <cellStyle name="Standard 3 2 3 2 6 4 4" xfId="19489"/>
    <cellStyle name="Standard 3 2 3 2 6 4 5" xfId="36071"/>
    <cellStyle name="Standard 3 2 3 2 6 4 6" xfId="44621"/>
    <cellStyle name="Standard 3 2 3 2 6 5" xfId="5478"/>
    <cellStyle name="Standard 3 2 3 2 6 5 2" xfId="14046"/>
    <cellStyle name="Standard 3 2 3 2 6 5 2 2" xfId="30887"/>
    <cellStyle name="Standard 3 2 3 2 6 5 3" xfId="22596"/>
    <cellStyle name="Standard 3 2 3 2 6 5 4" xfId="39178"/>
    <cellStyle name="Standard 3 2 3 2 6 5 5" xfId="47728"/>
    <cellStyle name="Standard 3 2 3 2 6 6" xfId="8867"/>
    <cellStyle name="Standard 3 2 3 2 6 6 2" xfId="25709"/>
    <cellStyle name="Standard 3 2 3 2 6 7" xfId="17417"/>
    <cellStyle name="Standard 3 2 3 2 6 8" xfId="33999"/>
    <cellStyle name="Standard 3 2 3 2 6 9" xfId="42549"/>
    <cellStyle name="Standard 3 2 3 2 7" xfId="555"/>
    <cellStyle name="Standard 3 2 3 2 7 2" xfId="1591"/>
    <cellStyle name="Standard 3 2 3 2 7 2 2" xfId="3664"/>
    <cellStyle name="Standard 3 2 3 2 7 2 2 2" xfId="5488"/>
    <cellStyle name="Standard 3 2 3 2 7 2 2 2 2" xfId="14056"/>
    <cellStyle name="Standard 3 2 3 2 7 2 2 2 2 2" xfId="30897"/>
    <cellStyle name="Standard 3 2 3 2 7 2 2 2 3" xfId="22606"/>
    <cellStyle name="Standard 3 2 3 2 7 2 2 2 4" xfId="39188"/>
    <cellStyle name="Standard 3 2 3 2 7 2 2 2 5" xfId="47738"/>
    <cellStyle name="Standard 3 2 3 2 7 2 2 3" xfId="12234"/>
    <cellStyle name="Standard 3 2 3 2 7 2 2 3 2" xfId="29075"/>
    <cellStyle name="Standard 3 2 3 2 7 2 2 4" xfId="20784"/>
    <cellStyle name="Standard 3 2 3 2 7 2 2 5" xfId="37366"/>
    <cellStyle name="Standard 3 2 3 2 7 2 2 6" xfId="45916"/>
    <cellStyle name="Standard 3 2 3 2 7 2 3" xfId="5487"/>
    <cellStyle name="Standard 3 2 3 2 7 2 3 2" xfId="14055"/>
    <cellStyle name="Standard 3 2 3 2 7 2 3 2 2" xfId="30896"/>
    <cellStyle name="Standard 3 2 3 2 7 2 3 3" xfId="22605"/>
    <cellStyle name="Standard 3 2 3 2 7 2 3 4" xfId="39187"/>
    <cellStyle name="Standard 3 2 3 2 7 2 3 5" xfId="47737"/>
    <cellStyle name="Standard 3 2 3 2 7 2 4" xfId="10162"/>
    <cellStyle name="Standard 3 2 3 2 7 2 4 2" xfId="27003"/>
    <cellStyle name="Standard 3 2 3 2 7 2 5" xfId="18712"/>
    <cellStyle name="Standard 3 2 3 2 7 2 6" xfId="35294"/>
    <cellStyle name="Standard 3 2 3 2 7 2 7" xfId="43844"/>
    <cellStyle name="Standard 3 2 3 2 7 3" xfId="2628"/>
    <cellStyle name="Standard 3 2 3 2 7 3 2" xfId="5489"/>
    <cellStyle name="Standard 3 2 3 2 7 3 2 2" xfId="14057"/>
    <cellStyle name="Standard 3 2 3 2 7 3 2 2 2" xfId="30898"/>
    <cellStyle name="Standard 3 2 3 2 7 3 2 3" xfId="22607"/>
    <cellStyle name="Standard 3 2 3 2 7 3 2 4" xfId="39189"/>
    <cellStyle name="Standard 3 2 3 2 7 3 2 5" xfId="47739"/>
    <cellStyle name="Standard 3 2 3 2 7 3 3" xfId="11198"/>
    <cellStyle name="Standard 3 2 3 2 7 3 3 2" xfId="28039"/>
    <cellStyle name="Standard 3 2 3 2 7 3 4" xfId="19748"/>
    <cellStyle name="Standard 3 2 3 2 7 3 5" xfId="36330"/>
    <cellStyle name="Standard 3 2 3 2 7 3 6" xfId="44880"/>
    <cellStyle name="Standard 3 2 3 2 7 4" xfId="5486"/>
    <cellStyle name="Standard 3 2 3 2 7 4 2" xfId="14054"/>
    <cellStyle name="Standard 3 2 3 2 7 4 2 2" xfId="30895"/>
    <cellStyle name="Standard 3 2 3 2 7 4 3" xfId="22604"/>
    <cellStyle name="Standard 3 2 3 2 7 4 4" xfId="39186"/>
    <cellStyle name="Standard 3 2 3 2 7 4 5" xfId="47736"/>
    <cellStyle name="Standard 3 2 3 2 7 5" xfId="9126"/>
    <cellStyle name="Standard 3 2 3 2 7 5 2" xfId="25967"/>
    <cellStyle name="Standard 3 2 3 2 7 6" xfId="17676"/>
    <cellStyle name="Standard 3 2 3 2 7 7" xfId="34258"/>
    <cellStyle name="Standard 3 2 3 2 7 8" xfId="42808"/>
    <cellStyle name="Standard 3 2 3 2 8" xfId="1073"/>
    <cellStyle name="Standard 3 2 3 2 8 2" xfId="3146"/>
    <cellStyle name="Standard 3 2 3 2 8 2 2" xfId="5491"/>
    <cellStyle name="Standard 3 2 3 2 8 2 2 2" xfId="14059"/>
    <cellStyle name="Standard 3 2 3 2 8 2 2 2 2" xfId="30900"/>
    <cellStyle name="Standard 3 2 3 2 8 2 2 3" xfId="22609"/>
    <cellStyle name="Standard 3 2 3 2 8 2 2 4" xfId="39191"/>
    <cellStyle name="Standard 3 2 3 2 8 2 2 5" xfId="47741"/>
    <cellStyle name="Standard 3 2 3 2 8 2 3" xfId="11716"/>
    <cellStyle name="Standard 3 2 3 2 8 2 3 2" xfId="28557"/>
    <cellStyle name="Standard 3 2 3 2 8 2 4" xfId="20266"/>
    <cellStyle name="Standard 3 2 3 2 8 2 5" xfId="36848"/>
    <cellStyle name="Standard 3 2 3 2 8 2 6" xfId="45398"/>
    <cellStyle name="Standard 3 2 3 2 8 3" xfId="5490"/>
    <cellStyle name="Standard 3 2 3 2 8 3 2" xfId="14058"/>
    <cellStyle name="Standard 3 2 3 2 8 3 2 2" xfId="30899"/>
    <cellStyle name="Standard 3 2 3 2 8 3 3" xfId="22608"/>
    <cellStyle name="Standard 3 2 3 2 8 3 4" xfId="39190"/>
    <cellStyle name="Standard 3 2 3 2 8 3 5" xfId="47740"/>
    <cellStyle name="Standard 3 2 3 2 8 4" xfId="9644"/>
    <cellStyle name="Standard 3 2 3 2 8 4 2" xfId="26485"/>
    <cellStyle name="Standard 3 2 3 2 8 5" xfId="18194"/>
    <cellStyle name="Standard 3 2 3 2 8 6" xfId="34776"/>
    <cellStyle name="Standard 3 2 3 2 8 7" xfId="43326"/>
    <cellStyle name="Standard 3 2 3 2 9" xfId="2110"/>
    <cellStyle name="Standard 3 2 3 2 9 2" xfId="5492"/>
    <cellStyle name="Standard 3 2 3 2 9 2 2" xfId="14060"/>
    <cellStyle name="Standard 3 2 3 2 9 2 2 2" xfId="30901"/>
    <cellStyle name="Standard 3 2 3 2 9 2 3" xfId="22610"/>
    <cellStyle name="Standard 3 2 3 2 9 2 4" xfId="39192"/>
    <cellStyle name="Standard 3 2 3 2 9 2 5" xfId="47742"/>
    <cellStyle name="Standard 3 2 3 2 9 3" xfId="10680"/>
    <cellStyle name="Standard 3 2 3 2 9 3 2" xfId="27521"/>
    <cellStyle name="Standard 3 2 3 2 9 4" xfId="19230"/>
    <cellStyle name="Standard 3 2 3 2 9 5" xfId="35812"/>
    <cellStyle name="Standard 3 2 3 2 9 6" xfId="44362"/>
    <cellStyle name="Standard 3 2 3 3" xfId="39"/>
    <cellStyle name="Standard 3 2 3 3 10" xfId="8356"/>
    <cellStyle name="Standard 3 2 3 3 10 2" xfId="16907"/>
    <cellStyle name="Standard 3 2 3 3 10 3" xfId="25457"/>
    <cellStyle name="Standard 3 2 3 3 10 4" xfId="42039"/>
    <cellStyle name="Standard 3 2 3 3 10 5" xfId="50589"/>
    <cellStyle name="Standard 3 2 3 3 11" xfId="8616"/>
    <cellStyle name="Standard 3 2 3 3 12" xfId="17166"/>
    <cellStyle name="Standard 3 2 3 3 13" xfId="33748"/>
    <cellStyle name="Standard 3 2 3 3 14" xfId="42298"/>
    <cellStyle name="Standard 3 2 3 3 2" xfId="71"/>
    <cellStyle name="Standard 3 2 3 3 2 10" xfId="8648"/>
    <cellStyle name="Standard 3 2 3 3 2 11" xfId="17198"/>
    <cellStyle name="Standard 3 2 3 3 2 12" xfId="33780"/>
    <cellStyle name="Standard 3 2 3 3 2 13" xfId="42330"/>
    <cellStyle name="Standard 3 2 3 3 2 2" xfId="135"/>
    <cellStyle name="Standard 3 2 3 3 2 2 10" xfId="17262"/>
    <cellStyle name="Standard 3 2 3 3 2 2 11" xfId="33844"/>
    <cellStyle name="Standard 3 2 3 3 2 2 12" xfId="42394"/>
    <cellStyle name="Standard 3 2 3 3 2 2 2" xfId="264"/>
    <cellStyle name="Standard 3 2 3 3 2 2 2 10" xfId="33972"/>
    <cellStyle name="Standard 3 2 3 3 2 2 2 11" xfId="42522"/>
    <cellStyle name="Standard 3 2 3 3 2 2 2 2" xfId="528"/>
    <cellStyle name="Standard 3 2 3 3 2 2 2 2 2" xfId="1046"/>
    <cellStyle name="Standard 3 2 3 3 2 2 2 2 2 2" xfId="2082"/>
    <cellStyle name="Standard 3 2 3 3 2 2 2 2 2 2 2" xfId="4155"/>
    <cellStyle name="Standard 3 2 3 3 2 2 2 2 2 2 2 2" xfId="5500"/>
    <cellStyle name="Standard 3 2 3 3 2 2 2 2 2 2 2 2 2" xfId="14068"/>
    <cellStyle name="Standard 3 2 3 3 2 2 2 2 2 2 2 2 2 2" xfId="30909"/>
    <cellStyle name="Standard 3 2 3 3 2 2 2 2 2 2 2 2 3" xfId="22618"/>
    <cellStyle name="Standard 3 2 3 3 2 2 2 2 2 2 2 2 4" xfId="39200"/>
    <cellStyle name="Standard 3 2 3 3 2 2 2 2 2 2 2 2 5" xfId="47750"/>
    <cellStyle name="Standard 3 2 3 3 2 2 2 2 2 2 2 3" xfId="12725"/>
    <cellStyle name="Standard 3 2 3 3 2 2 2 2 2 2 2 3 2" xfId="29566"/>
    <cellStyle name="Standard 3 2 3 3 2 2 2 2 2 2 2 4" xfId="21275"/>
    <cellStyle name="Standard 3 2 3 3 2 2 2 2 2 2 2 5" xfId="37857"/>
    <cellStyle name="Standard 3 2 3 3 2 2 2 2 2 2 2 6" xfId="46407"/>
    <cellStyle name="Standard 3 2 3 3 2 2 2 2 2 2 3" xfId="5499"/>
    <cellStyle name="Standard 3 2 3 3 2 2 2 2 2 2 3 2" xfId="14067"/>
    <cellStyle name="Standard 3 2 3 3 2 2 2 2 2 2 3 2 2" xfId="30908"/>
    <cellStyle name="Standard 3 2 3 3 2 2 2 2 2 2 3 3" xfId="22617"/>
    <cellStyle name="Standard 3 2 3 3 2 2 2 2 2 2 3 4" xfId="39199"/>
    <cellStyle name="Standard 3 2 3 3 2 2 2 2 2 2 3 5" xfId="47749"/>
    <cellStyle name="Standard 3 2 3 3 2 2 2 2 2 2 4" xfId="10653"/>
    <cellStyle name="Standard 3 2 3 3 2 2 2 2 2 2 4 2" xfId="27494"/>
    <cellStyle name="Standard 3 2 3 3 2 2 2 2 2 2 5" xfId="19203"/>
    <cellStyle name="Standard 3 2 3 3 2 2 2 2 2 2 6" xfId="35785"/>
    <cellStyle name="Standard 3 2 3 3 2 2 2 2 2 2 7" xfId="44335"/>
    <cellStyle name="Standard 3 2 3 3 2 2 2 2 2 3" xfId="3119"/>
    <cellStyle name="Standard 3 2 3 3 2 2 2 2 2 3 2" xfId="5501"/>
    <cellStyle name="Standard 3 2 3 3 2 2 2 2 2 3 2 2" xfId="14069"/>
    <cellStyle name="Standard 3 2 3 3 2 2 2 2 2 3 2 2 2" xfId="30910"/>
    <cellStyle name="Standard 3 2 3 3 2 2 2 2 2 3 2 3" xfId="22619"/>
    <cellStyle name="Standard 3 2 3 3 2 2 2 2 2 3 2 4" xfId="39201"/>
    <cellStyle name="Standard 3 2 3 3 2 2 2 2 2 3 2 5" xfId="47751"/>
    <cellStyle name="Standard 3 2 3 3 2 2 2 2 2 3 3" xfId="11689"/>
    <cellStyle name="Standard 3 2 3 3 2 2 2 2 2 3 3 2" xfId="28530"/>
    <cellStyle name="Standard 3 2 3 3 2 2 2 2 2 3 4" xfId="20239"/>
    <cellStyle name="Standard 3 2 3 3 2 2 2 2 2 3 5" xfId="36821"/>
    <cellStyle name="Standard 3 2 3 3 2 2 2 2 2 3 6" xfId="45371"/>
    <cellStyle name="Standard 3 2 3 3 2 2 2 2 2 4" xfId="5498"/>
    <cellStyle name="Standard 3 2 3 3 2 2 2 2 2 4 2" xfId="14066"/>
    <cellStyle name="Standard 3 2 3 3 2 2 2 2 2 4 2 2" xfId="30907"/>
    <cellStyle name="Standard 3 2 3 3 2 2 2 2 2 4 3" xfId="22616"/>
    <cellStyle name="Standard 3 2 3 3 2 2 2 2 2 4 4" xfId="39198"/>
    <cellStyle name="Standard 3 2 3 3 2 2 2 2 2 4 5" xfId="47748"/>
    <cellStyle name="Standard 3 2 3 3 2 2 2 2 2 5" xfId="9617"/>
    <cellStyle name="Standard 3 2 3 3 2 2 2 2 2 5 2" xfId="26458"/>
    <cellStyle name="Standard 3 2 3 3 2 2 2 2 2 6" xfId="18167"/>
    <cellStyle name="Standard 3 2 3 3 2 2 2 2 2 7" xfId="34749"/>
    <cellStyle name="Standard 3 2 3 3 2 2 2 2 2 8" xfId="43299"/>
    <cellStyle name="Standard 3 2 3 3 2 2 2 2 3" xfId="1564"/>
    <cellStyle name="Standard 3 2 3 3 2 2 2 2 3 2" xfId="3637"/>
    <cellStyle name="Standard 3 2 3 3 2 2 2 2 3 2 2" xfId="5503"/>
    <cellStyle name="Standard 3 2 3 3 2 2 2 2 3 2 2 2" xfId="14071"/>
    <cellStyle name="Standard 3 2 3 3 2 2 2 2 3 2 2 2 2" xfId="30912"/>
    <cellStyle name="Standard 3 2 3 3 2 2 2 2 3 2 2 3" xfId="22621"/>
    <cellStyle name="Standard 3 2 3 3 2 2 2 2 3 2 2 4" xfId="39203"/>
    <cellStyle name="Standard 3 2 3 3 2 2 2 2 3 2 2 5" xfId="47753"/>
    <cellStyle name="Standard 3 2 3 3 2 2 2 2 3 2 3" xfId="12207"/>
    <cellStyle name="Standard 3 2 3 3 2 2 2 2 3 2 3 2" xfId="29048"/>
    <cellStyle name="Standard 3 2 3 3 2 2 2 2 3 2 4" xfId="20757"/>
    <cellStyle name="Standard 3 2 3 3 2 2 2 2 3 2 5" xfId="37339"/>
    <cellStyle name="Standard 3 2 3 3 2 2 2 2 3 2 6" xfId="45889"/>
    <cellStyle name="Standard 3 2 3 3 2 2 2 2 3 3" xfId="5502"/>
    <cellStyle name="Standard 3 2 3 3 2 2 2 2 3 3 2" xfId="14070"/>
    <cellStyle name="Standard 3 2 3 3 2 2 2 2 3 3 2 2" xfId="30911"/>
    <cellStyle name="Standard 3 2 3 3 2 2 2 2 3 3 3" xfId="22620"/>
    <cellStyle name="Standard 3 2 3 3 2 2 2 2 3 3 4" xfId="39202"/>
    <cellStyle name="Standard 3 2 3 3 2 2 2 2 3 3 5" xfId="47752"/>
    <cellStyle name="Standard 3 2 3 3 2 2 2 2 3 4" xfId="10135"/>
    <cellStyle name="Standard 3 2 3 3 2 2 2 2 3 4 2" xfId="26976"/>
    <cellStyle name="Standard 3 2 3 3 2 2 2 2 3 5" xfId="18685"/>
    <cellStyle name="Standard 3 2 3 3 2 2 2 2 3 6" xfId="35267"/>
    <cellStyle name="Standard 3 2 3 3 2 2 2 2 3 7" xfId="43817"/>
    <cellStyle name="Standard 3 2 3 3 2 2 2 2 4" xfId="2601"/>
    <cellStyle name="Standard 3 2 3 3 2 2 2 2 4 2" xfId="5504"/>
    <cellStyle name="Standard 3 2 3 3 2 2 2 2 4 2 2" xfId="14072"/>
    <cellStyle name="Standard 3 2 3 3 2 2 2 2 4 2 2 2" xfId="30913"/>
    <cellStyle name="Standard 3 2 3 3 2 2 2 2 4 2 3" xfId="22622"/>
    <cellStyle name="Standard 3 2 3 3 2 2 2 2 4 2 4" xfId="39204"/>
    <cellStyle name="Standard 3 2 3 3 2 2 2 2 4 2 5" xfId="47754"/>
    <cellStyle name="Standard 3 2 3 3 2 2 2 2 4 3" xfId="11171"/>
    <cellStyle name="Standard 3 2 3 3 2 2 2 2 4 3 2" xfId="28012"/>
    <cellStyle name="Standard 3 2 3 3 2 2 2 2 4 4" xfId="19721"/>
    <cellStyle name="Standard 3 2 3 3 2 2 2 2 4 5" xfId="36303"/>
    <cellStyle name="Standard 3 2 3 3 2 2 2 2 4 6" xfId="44853"/>
    <cellStyle name="Standard 3 2 3 3 2 2 2 2 5" xfId="5497"/>
    <cellStyle name="Standard 3 2 3 3 2 2 2 2 5 2" xfId="14065"/>
    <cellStyle name="Standard 3 2 3 3 2 2 2 2 5 2 2" xfId="30906"/>
    <cellStyle name="Standard 3 2 3 3 2 2 2 2 5 3" xfId="22615"/>
    <cellStyle name="Standard 3 2 3 3 2 2 2 2 5 4" xfId="39197"/>
    <cellStyle name="Standard 3 2 3 3 2 2 2 2 5 5" xfId="47747"/>
    <cellStyle name="Standard 3 2 3 3 2 2 2 2 6" xfId="9099"/>
    <cellStyle name="Standard 3 2 3 3 2 2 2 2 6 2" xfId="25941"/>
    <cellStyle name="Standard 3 2 3 3 2 2 2 2 7" xfId="17649"/>
    <cellStyle name="Standard 3 2 3 3 2 2 2 2 8" xfId="34231"/>
    <cellStyle name="Standard 3 2 3 3 2 2 2 2 9" xfId="42781"/>
    <cellStyle name="Standard 3 2 3 3 2 2 2 3" xfId="787"/>
    <cellStyle name="Standard 3 2 3 3 2 2 2 3 2" xfId="1823"/>
    <cellStyle name="Standard 3 2 3 3 2 2 2 3 2 2" xfId="3896"/>
    <cellStyle name="Standard 3 2 3 3 2 2 2 3 2 2 2" xfId="5507"/>
    <cellStyle name="Standard 3 2 3 3 2 2 2 3 2 2 2 2" xfId="14075"/>
    <cellStyle name="Standard 3 2 3 3 2 2 2 3 2 2 2 2 2" xfId="30916"/>
    <cellStyle name="Standard 3 2 3 3 2 2 2 3 2 2 2 3" xfId="22625"/>
    <cellStyle name="Standard 3 2 3 3 2 2 2 3 2 2 2 4" xfId="39207"/>
    <cellStyle name="Standard 3 2 3 3 2 2 2 3 2 2 2 5" xfId="47757"/>
    <cellStyle name="Standard 3 2 3 3 2 2 2 3 2 2 3" xfId="12466"/>
    <cellStyle name="Standard 3 2 3 3 2 2 2 3 2 2 3 2" xfId="29307"/>
    <cellStyle name="Standard 3 2 3 3 2 2 2 3 2 2 4" xfId="21016"/>
    <cellStyle name="Standard 3 2 3 3 2 2 2 3 2 2 5" xfId="37598"/>
    <cellStyle name="Standard 3 2 3 3 2 2 2 3 2 2 6" xfId="46148"/>
    <cellStyle name="Standard 3 2 3 3 2 2 2 3 2 3" xfId="5506"/>
    <cellStyle name="Standard 3 2 3 3 2 2 2 3 2 3 2" xfId="14074"/>
    <cellStyle name="Standard 3 2 3 3 2 2 2 3 2 3 2 2" xfId="30915"/>
    <cellStyle name="Standard 3 2 3 3 2 2 2 3 2 3 3" xfId="22624"/>
    <cellStyle name="Standard 3 2 3 3 2 2 2 3 2 3 4" xfId="39206"/>
    <cellStyle name="Standard 3 2 3 3 2 2 2 3 2 3 5" xfId="47756"/>
    <cellStyle name="Standard 3 2 3 3 2 2 2 3 2 4" xfId="10394"/>
    <cellStyle name="Standard 3 2 3 3 2 2 2 3 2 4 2" xfId="27235"/>
    <cellStyle name="Standard 3 2 3 3 2 2 2 3 2 5" xfId="18944"/>
    <cellStyle name="Standard 3 2 3 3 2 2 2 3 2 6" xfId="35526"/>
    <cellStyle name="Standard 3 2 3 3 2 2 2 3 2 7" xfId="44076"/>
    <cellStyle name="Standard 3 2 3 3 2 2 2 3 3" xfId="2860"/>
    <cellStyle name="Standard 3 2 3 3 2 2 2 3 3 2" xfId="5508"/>
    <cellStyle name="Standard 3 2 3 3 2 2 2 3 3 2 2" xfId="14076"/>
    <cellStyle name="Standard 3 2 3 3 2 2 2 3 3 2 2 2" xfId="30917"/>
    <cellStyle name="Standard 3 2 3 3 2 2 2 3 3 2 3" xfId="22626"/>
    <cellStyle name="Standard 3 2 3 3 2 2 2 3 3 2 4" xfId="39208"/>
    <cellStyle name="Standard 3 2 3 3 2 2 2 3 3 2 5" xfId="47758"/>
    <cellStyle name="Standard 3 2 3 3 2 2 2 3 3 3" xfId="11430"/>
    <cellStyle name="Standard 3 2 3 3 2 2 2 3 3 3 2" xfId="28271"/>
    <cellStyle name="Standard 3 2 3 3 2 2 2 3 3 4" xfId="19980"/>
    <cellStyle name="Standard 3 2 3 3 2 2 2 3 3 5" xfId="36562"/>
    <cellStyle name="Standard 3 2 3 3 2 2 2 3 3 6" xfId="45112"/>
    <cellStyle name="Standard 3 2 3 3 2 2 2 3 4" xfId="5505"/>
    <cellStyle name="Standard 3 2 3 3 2 2 2 3 4 2" xfId="14073"/>
    <cellStyle name="Standard 3 2 3 3 2 2 2 3 4 2 2" xfId="30914"/>
    <cellStyle name="Standard 3 2 3 3 2 2 2 3 4 3" xfId="22623"/>
    <cellStyle name="Standard 3 2 3 3 2 2 2 3 4 4" xfId="39205"/>
    <cellStyle name="Standard 3 2 3 3 2 2 2 3 4 5" xfId="47755"/>
    <cellStyle name="Standard 3 2 3 3 2 2 2 3 5" xfId="9358"/>
    <cellStyle name="Standard 3 2 3 3 2 2 2 3 5 2" xfId="26199"/>
    <cellStyle name="Standard 3 2 3 3 2 2 2 3 6" xfId="17908"/>
    <cellStyle name="Standard 3 2 3 3 2 2 2 3 7" xfId="34490"/>
    <cellStyle name="Standard 3 2 3 3 2 2 2 3 8" xfId="43040"/>
    <cellStyle name="Standard 3 2 3 3 2 2 2 4" xfId="1305"/>
    <cellStyle name="Standard 3 2 3 3 2 2 2 4 2" xfId="3378"/>
    <cellStyle name="Standard 3 2 3 3 2 2 2 4 2 2" xfId="5510"/>
    <cellStyle name="Standard 3 2 3 3 2 2 2 4 2 2 2" xfId="14078"/>
    <cellStyle name="Standard 3 2 3 3 2 2 2 4 2 2 2 2" xfId="30919"/>
    <cellStyle name="Standard 3 2 3 3 2 2 2 4 2 2 3" xfId="22628"/>
    <cellStyle name="Standard 3 2 3 3 2 2 2 4 2 2 4" xfId="39210"/>
    <cellStyle name="Standard 3 2 3 3 2 2 2 4 2 2 5" xfId="47760"/>
    <cellStyle name="Standard 3 2 3 3 2 2 2 4 2 3" xfId="11948"/>
    <cellStyle name="Standard 3 2 3 3 2 2 2 4 2 3 2" xfId="28789"/>
    <cellStyle name="Standard 3 2 3 3 2 2 2 4 2 4" xfId="20498"/>
    <cellStyle name="Standard 3 2 3 3 2 2 2 4 2 5" xfId="37080"/>
    <cellStyle name="Standard 3 2 3 3 2 2 2 4 2 6" xfId="45630"/>
    <cellStyle name="Standard 3 2 3 3 2 2 2 4 3" xfId="5509"/>
    <cellStyle name="Standard 3 2 3 3 2 2 2 4 3 2" xfId="14077"/>
    <cellStyle name="Standard 3 2 3 3 2 2 2 4 3 2 2" xfId="30918"/>
    <cellStyle name="Standard 3 2 3 3 2 2 2 4 3 3" xfId="22627"/>
    <cellStyle name="Standard 3 2 3 3 2 2 2 4 3 4" xfId="39209"/>
    <cellStyle name="Standard 3 2 3 3 2 2 2 4 3 5" xfId="47759"/>
    <cellStyle name="Standard 3 2 3 3 2 2 2 4 4" xfId="9876"/>
    <cellStyle name="Standard 3 2 3 3 2 2 2 4 4 2" xfId="26717"/>
    <cellStyle name="Standard 3 2 3 3 2 2 2 4 5" xfId="18426"/>
    <cellStyle name="Standard 3 2 3 3 2 2 2 4 6" xfId="35008"/>
    <cellStyle name="Standard 3 2 3 3 2 2 2 4 7" xfId="43558"/>
    <cellStyle name="Standard 3 2 3 3 2 2 2 5" xfId="2342"/>
    <cellStyle name="Standard 3 2 3 3 2 2 2 5 2" xfId="5511"/>
    <cellStyle name="Standard 3 2 3 3 2 2 2 5 2 2" xfId="14079"/>
    <cellStyle name="Standard 3 2 3 3 2 2 2 5 2 2 2" xfId="30920"/>
    <cellStyle name="Standard 3 2 3 3 2 2 2 5 2 3" xfId="22629"/>
    <cellStyle name="Standard 3 2 3 3 2 2 2 5 2 4" xfId="39211"/>
    <cellStyle name="Standard 3 2 3 3 2 2 2 5 2 5" xfId="47761"/>
    <cellStyle name="Standard 3 2 3 3 2 2 2 5 3" xfId="10912"/>
    <cellStyle name="Standard 3 2 3 3 2 2 2 5 3 2" xfId="27753"/>
    <cellStyle name="Standard 3 2 3 3 2 2 2 5 4" xfId="19462"/>
    <cellStyle name="Standard 3 2 3 3 2 2 2 5 5" xfId="36044"/>
    <cellStyle name="Standard 3 2 3 3 2 2 2 5 6" xfId="44594"/>
    <cellStyle name="Standard 3 2 3 3 2 2 2 6" xfId="5496"/>
    <cellStyle name="Standard 3 2 3 3 2 2 2 6 2" xfId="14064"/>
    <cellStyle name="Standard 3 2 3 3 2 2 2 6 2 2" xfId="30905"/>
    <cellStyle name="Standard 3 2 3 3 2 2 2 6 3" xfId="22614"/>
    <cellStyle name="Standard 3 2 3 3 2 2 2 6 4" xfId="39196"/>
    <cellStyle name="Standard 3 2 3 3 2 2 2 6 5" xfId="47746"/>
    <cellStyle name="Standard 3 2 3 3 2 2 2 7" xfId="8580"/>
    <cellStyle name="Standard 3 2 3 3 2 2 2 7 2" xfId="17131"/>
    <cellStyle name="Standard 3 2 3 3 2 2 2 7 3" xfId="25681"/>
    <cellStyle name="Standard 3 2 3 3 2 2 2 7 4" xfId="42263"/>
    <cellStyle name="Standard 3 2 3 3 2 2 2 7 5" xfId="50813"/>
    <cellStyle name="Standard 3 2 3 3 2 2 2 8" xfId="8840"/>
    <cellStyle name="Standard 3 2 3 3 2 2 2 9" xfId="17390"/>
    <cellStyle name="Standard 3 2 3 3 2 2 3" xfId="400"/>
    <cellStyle name="Standard 3 2 3 3 2 2 3 2" xfId="918"/>
    <cellStyle name="Standard 3 2 3 3 2 2 3 2 2" xfId="1954"/>
    <cellStyle name="Standard 3 2 3 3 2 2 3 2 2 2" xfId="4027"/>
    <cellStyle name="Standard 3 2 3 3 2 2 3 2 2 2 2" xfId="5515"/>
    <cellStyle name="Standard 3 2 3 3 2 2 3 2 2 2 2 2" xfId="14083"/>
    <cellStyle name="Standard 3 2 3 3 2 2 3 2 2 2 2 2 2" xfId="30924"/>
    <cellStyle name="Standard 3 2 3 3 2 2 3 2 2 2 2 3" xfId="22633"/>
    <cellStyle name="Standard 3 2 3 3 2 2 3 2 2 2 2 4" xfId="39215"/>
    <cellStyle name="Standard 3 2 3 3 2 2 3 2 2 2 2 5" xfId="47765"/>
    <cellStyle name="Standard 3 2 3 3 2 2 3 2 2 2 3" xfId="12597"/>
    <cellStyle name="Standard 3 2 3 3 2 2 3 2 2 2 3 2" xfId="29438"/>
    <cellStyle name="Standard 3 2 3 3 2 2 3 2 2 2 4" xfId="21147"/>
    <cellStyle name="Standard 3 2 3 3 2 2 3 2 2 2 5" xfId="37729"/>
    <cellStyle name="Standard 3 2 3 3 2 2 3 2 2 2 6" xfId="46279"/>
    <cellStyle name="Standard 3 2 3 3 2 2 3 2 2 3" xfId="5514"/>
    <cellStyle name="Standard 3 2 3 3 2 2 3 2 2 3 2" xfId="14082"/>
    <cellStyle name="Standard 3 2 3 3 2 2 3 2 2 3 2 2" xfId="30923"/>
    <cellStyle name="Standard 3 2 3 3 2 2 3 2 2 3 3" xfId="22632"/>
    <cellStyle name="Standard 3 2 3 3 2 2 3 2 2 3 4" xfId="39214"/>
    <cellStyle name="Standard 3 2 3 3 2 2 3 2 2 3 5" xfId="47764"/>
    <cellStyle name="Standard 3 2 3 3 2 2 3 2 2 4" xfId="10525"/>
    <cellStyle name="Standard 3 2 3 3 2 2 3 2 2 4 2" xfId="27366"/>
    <cellStyle name="Standard 3 2 3 3 2 2 3 2 2 5" xfId="19075"/>
    <cellStyle name="Standard 3 2 3 3 2 2 3 2 2 6" xfId="35657"/>
    <cellStyle name="Standard 3 2 3 3 2 2 3 2 2 7" xfId="44207"/>
    <cellStyle name="Standard 3 2 3 3 2 2 3 2 3" xfId="2991"/>
    <cellStyle name="Standard 3 2 3 3 2 2 3 2 3 2" xfId="5516"/>
    <cellStyle name="Standard 3 2 3 3 2 2 3 2 3 2 2" xfId="14084"/>
    <cellStyle name="Standard 3 2 3 3 2 2 3 2 3 2 2 2" xfId="30925"/>
    <cellStyle name="Standard 3 2 3 3 2 2 3 2 3 2 3" xfId="22634"/>
    <cellStyle name="Standard 3 2 3 3 2 2 3 2 3 2 4" xfId="39216"/>
    <cellStyle name="Standard 3 2 3 3 2 2 3 2 3 2 5" xfId="47766"/>
    <cellStyle name="Standard 3 2 3 3 2 2 3 2 3 3" xfId="11561"/>
    <cellStyle name="Standard 3 2 3 3 2 2 3 2 3 3 2" xfId="28402"/>
    <cellStyle name="Standard 3 2 3 3 2 2 3 2 3 4" xfId="20111"/>
    <cellStyle name="Standard 3 2 3 3 2 2 3 2 3 5" xfId="36693"/>
    <cellStyle name="Standard 3 2 3 3 2 2 3 2 3 6" xfId="45243"/>
    <cellStyle name="Standard 3 2 3 3 2 2 3 2 4" xfId="5513"/>
    <cellStyle name="Standard 3 2 3 3 2 2 3 2 4 2" xfId="14081"/>
    <cellStyle name="Standard 3 2 3 3 2 2 3 2 4 2 2" xfId="30922"/>
    <cellStyle name="Standard 3 2 3 3 2 2 3 2 4 3" xfId="22631"/>
    <cellStyle name="Standard 3 2 3 3 2 2 3 2 4 4" xfId="39213"/>
    <cellStyle name="Standard 3 2 3 3 2 2 3 2 4 5" xfId="47763"/>
    <cellStyle name="Standard 3 2 3 3 2 2 3 2 5" xfId="9489"/>
    <cellStyle name="Standard 3 2 3 3 2 2 3 2 5 2" xfId="26330"/>
    <cellStyle name="Standard 3 2 3 3 2 2 3 2 6" xfId="18039"/>
    <cellStyle name="Standard 3 2 3 3 2 2 3 2 7" xfId="34621"/>
    <cellStyle name="Standard 3 2 3 3 2 2 3 2 8" xfId="43171"/>
    <cellStyle name="Standard 3 2 3 3 2 2 3 3" xfId="1436"/>
    <cellStyle name="Standard 3 2 3 3 2 2 3 3 2" xfId="3509"/>
    <cellStyle name="Standard 3 2 3 3 2 2 3 3 2 2" xfId="5518"/>
    <cellStyle name="Standard 3 2 3 3 2 2 3 3 2 2 2" xfId="14086"/>
    <cellStyle name="Standard 3 2 3 3 2 2 3 3 2 2 2 2" xfId="30927"/>
    <cellStyle name="Standard 3 2 3 3 2 2 3 3 2 2 3" xfId="22636"/>
    <cellStyle name="Standard 3 2 3 3 2 2 3 3 2 2 4" xfId="39218"/>
    <cellStyle name="Standard 3 2 3 3 2 2 3 3 2 2 5" xfId="47768"/>
    <cellStyle name="Standard 3 2 3 3 2 2 3 3 2 3" xfId="12079"/>
    <cellStyle name="Standard 3 2 3 3 2 2 3 3 2 3 2" xfId="28920"/>
    <cellStyle name="Standard 3 2 3 3 2 2 3 3 2 4" xfId="20629"/>
    <cellStyle name="Standard 3 2 3 3 2 2 3 3 2 5" xfId="37211"/>
    <cellStyle name="Standard 3 2 3 3 2 2 3 3 2 6" xfId="45761"/>
    <cellStyle name="Standard 3 2 3 3 2 2 3 3 3" xfId="5517"/>
    <cellStyle name="Standard 3 2 3 3 2 2 3 3 3 2" xfId="14085"/>
    <cellStyle name="Standard 3 2 3 3 2 2 3 3 3 2 2" xfId="30926"/>
    <cellStyle name="Standard 3 2 3 3 2 2 3 3 3 3" xfId="22635"/>
    <cellStyle name="Standard 3 2 3 3 2 2 3 3 3 4" xfId="39217"/>
    <cellStyle name="Standard 3 2 3 3 2 2 3 3 3 5" xfId="47767"/>
    <cellStyle name="Standard 3 2 3 3 2 2 3 3 4" xfId="10007"/>
    <cellStyle name="Standard 3 2 3 3 2 2 3 3 4 2" xfId="26848"/>
    <cellStyle name="Standard 3 2 3 3 2 2 3 3 5" xfId="18557"/>
    <cellStyle name="Standard 3 2 3 3 2 2 3 3 6" xfId="35139"/>
    <cellStyle name="Standard 3 2 3 3 2 2 3 3 7" xfId="43689"/>
    <cellStyle name="Standard 3 2 3 3 2 2 3 4" xfId="2473"/>
    <cellStyle name="Standard 3 2 3 3 2 2 3 4 2" xfId="5519"/>
    <cellStyle name="Standard 3 2 3 3 2 2 3 4 2 2" xfId="14087"/>
    <cellStyle name="Standard 3 2 3 3 2 2 3 4 2 2 2" xfId="30928"/>
    <cellStyle name="Standard 3 2 3 3 2 2 3 4 2 3" xfId="22637"/>
    <cellStyle name="Standard 3 2 3 3 2 2 3 4 2 4" xfId="39219"/>
    <cellStyle name="Standard 3 2 3 3 2 2 3 4 2 5" xfId="47769"/>
    <cellStyle name="Standard 3 2 3 3 2 2 3 4 3" xfId="11043"/>
    <cellStyle name="Standard 3 2 3 3 2 2 3 4 3 2" xfId="27884"/>
    <cellStyle name="Standard 3 2 3 3 2 2 3 4 4" xfId="19593"/>
    <cellStyle name="Standard 3 2 3 3 2 2 3 4 5" xfId="36175"/>
    <cellStyle name="Standard 3 2 3 3 2 2 3 4 6" xfId="44725"/>
    <cellStyle name="Standard 3 2 3 3 2 2 3 5" xfId="5512"/>
    <cellStyle name="Standard 3 2 3 3 2 2 3 5 2" xfId="14080"/>
    <cellStyle name="Standard 3 2 3 3 2 2 3 5 2 2" xfId="30921"/>
    <cellStyle name="Standard 3 2 3 3 2 2 3 5 3" xfId="22630"/>
    <cellStyle name="Standard 3 2 3 3 2 2 3 5 4" xfId="39212"/>
    <cellStyle name="Standard 3 2 3 3 2 2 3 5 5" xfId="47762"/>
    <cellStyle name="Standard 3 2 3 3 2 2 3 6" xfId="8971"/>
    <cellStyle name="Standard 3 2 3 3 2 2 3 6 2" xfId="25813"/>
    <cellStyle name="Standard 3 2 3 3 2 2 3 7" xfId="17521"/>
    <cellStyle name="Standard 3 2 3 3 2 2 3 8" xfId="34103"/>
    <cellStyle name="Standard 3 2 3 3 2 2 3 9" xfId="42653"/>
    <cellStyle name="Standard 3 2 3 3 2 2 4" xfId="659"/>
    <cellStyle name="Standard 3 2 3 3 2 2 4 2" xfId="1695"/>
    <cellStyle name="Standard 3 2 3 3 2 2 4 2 2" xfId="3768"/>
    <cellStyle name="Standard 3 2 3 3 2 2 4 2 2 2" xfId="5522"/>
    <cellStyle name="Standard 3 2 3 3 2 2 4 2 2 2 2" xfId="14090"/>
    <cellStyle name="Standard 3 2 3 3 2 2 4 2 2 2 2 2" xfId="30931"/>
    <cellStyle name="Standard 3 2 3 3 2 2 4 2 2 2 3" xfId="22640"/>
    <cellStyle name="Standard 3 2 3 3 2 2 4 2 2 2 4" xfId="39222"/>
    <cellStyle name="Standard 3 2 3 3 2 2 4 2 2 2 5" xfId="47772"/>
    <cellStyle name="Standard 3 2 3 3 2 2 4 2 2 3" xfId="12338"/>
    <cellStyle name="Standard 3 2 3 3 2 2 4 2 2 3 2" xfId="29179"/>
    <cellStyle name="Standard 3 2 3 3 2 2 4 2 2 4" xfId="20888"/>
    <cellStyle name="Standard 3 2 3 3 2 2 4 2 2 5" xfId="37470"/>
    <cellStyle name="Standard 3 2 3 3 2 2 4 2 2 6" xfId="46020"/>
    <cellStyle name="Standard 3 2 3 3 2 2 4 2 3" xfId="5521"/>
    <cellStyle name="Standard 3 2 3 3 2 2 4 2 3 2" xfId="14089"/>
    <cellStyle name="Standard 3 2 3 3 2 2 4 2 3 2 2" xfId="30930"/>
    <cellStyle name="Standard 3 2 3 3 2 2 4 2 3 3" xfId="22639"/>
    <cellStyle name="Standard 3 2 3 3 2 2 4 2 3 4" xfId="39221"/>
    <cellStyle name="Standard 3 2 3 3 2 2 4 2 3 5" xfId="47771"/>
    <cellStyle name="Standard 3 2 3 3 2 2 4 2 4" xfId="10266"/>
    <cellStyle name="Standard 3 2 3 3 2 2 4 2 4 2" xfId="27107"/>
    <cellStyle name="Standard 3 2 3 3 2 2 4 2 5" xfId="18816"/>
    <cellStyle name="Standard 3 2 3 3 2 2 4 2 6" xfId="35398"/>
    <cellStyle name="Standard 3 2 3 3 2 2 4 2 7" xfId="43948"/>
    <cellStyle name="Standard 3 2 3 3 2 2 4 3" xfId="2732"/>
    <cellStyle name="Standard 3 2 3 3 2 2 4 3 2" xfId="5523"/>
    <cellStyle name="Standard 3 2 3 3 2 2 4 3 2 2" xfId="14091"/>
    <cellStyle name="Standard 3 2 3 3 2 2 4 3 2 2 2" xfId="30932"/>
    <cellStyle name="Standard 3 2 3 3 2 2 4 3 2 3" xfId="22641"/>
    <cellStyle name="Standard 3 2 3 3 2 2 4 3 2 4" xfId="39223"/>
    <cellStyle name="Standard 3 2 3 3 2 2 4 3 2 5" xfId="47773"/>
    <cellStyle name="Standard 3 2 3 3 2 2 4 3 3" xfId="11302"/>
    <cellStyle name="Standard 3 2 3 3 2 2 4 3 3 2" xfId="28143"/>
    <cellStyle name="Standard 3 2 3 3 2 2 4 3 4" xfId="19852"/>
    <cellStyle name="Standard 3 2 3 3 2 2 4 3 5" xfId="36434"/>
    <cellStyle name="Standard 3 2 3 3 2 2 4 3 6" xfId="44984"/>
    <cellStyle name="Standard 3 2 3 3 2 2 4 4" xfId="5520"/>
    <cellStyle name="Standard 3 2 3 3 2 2 4 4 2" xfId="14088"/>
    <cellStyle name="Standard 3 2 3 3 2 2 4 4 2 2" xfId="30929"/>
    <cellStyle name="Standard 3 2 3 3 2 2 4 4 3" xfId="22638"/>
    <cellStyle name="Standard 3 2 3 3 2 2 4 4 4" xfId="39220"/>
    <cellStyle name="Standard 3 2 3 3 2 2 4 4 5" xfId="47770"/>
    <cellStyle name="Standard 3 2 3 3 2 2 4 5" xfId="9230"/>
    <cellStyle name="Standard 3 2 3 3 2 2 4 5 2" xfId="26071"/>
    <cellStyle name="Standard 3 2 3 3 2 2 4 6" xfId="17780"/>
    <cellStyle name="Standard 3 2 3 3 2 2 4 7" xfId="34362"/>
    <cellStyle name="Standard 3 2 3 3 2 2 4 8" xfId="42912"/>
    <cellStyle name="Standard 3 2 3 3 2 2 5" xfId="1177"/>
    <cellStyle name="Standard 3 2 3 3 2 2 5 2" xfId="3250"/>
    <cellStyle name="Standard 3 2 3 3 2 2 5 2 2" xfId="5525"/>
    <cellStyle name="Standard 3 2 3 3 2 2 5 2 2 2" xfId="14093"/>
    <cellStyle name="Standard 3 2 3 3 2 2 5 2 2 2 2" xfId="30934"/>
    <cellStyle name="Standard 3 2 3 3 2 2 5 2 2 3" xfId="22643"/>
    <cellStyle name="Standard 3 2 3 3 2 2 5 2 2 4" xfId="39225"/>
    <cellStyle name="Standard 3 2 3 3 2 2 5 2 2 5" xfId="47775"/>
    <cellStyle name="Standard 3 2 3 3 2 2 5 2 3" xfId="11820"/>
    <cellStyle name="Standard 3 2 3 3 2 2 5 2 3 2" xfId="28661"/>
    <cellStyle name="Standard 3 2 3 3 2 2 5 2 4" xfId="20370"/>
    <cellStyle name="Standard 3 2 3 3 2 2 5 2 5" xfId="36952"/>
    <cellStyle name="Standard 3 2 3 3 2 2 5 2 6" xfId="45502"/>
    <cellStyle name="Standard 3 2 3 3 2 2 5 3" xfId="5524"/>
    <cellStyle name="Standard 3 2 3 3 2 2 5 3 2" xfId="14092"/>
    <cellStyle name="Standard 3 2 3 3 2 2 5 3 2 2" xfId="30933"/>
    <cellStyle name="Standard 3 2 3 3 2 2 5 3 3" xfId="22642"/>
    <cellStyle name="Standard 3 2 3 3 2 2 5 3 4" xfId="39224"/>
    <cellStyle name="Standard 3 2 3 3 2 2 5 3 5" xfId="47774"/>
    <cellStyle name="Standard 3 2 3 3 2 2 5 4" xfId="9748"/>
    <cellStyle name="Standard 3 2 3 3 2 2 5 4 2" xfId="26589"/>
    <cellStyle name="Standard 3 2 3 3 2 2 5 5" xfId="18298"/>
    <cellStyle name="Standard 3 2 3 3 2 2 5 6" xfId="34880"/>
    <cellStyle name="Standard 3 2 3 3 2 2 5 7" xfId="43430"/>
    <cellStyle name="Standard 3 2 3 3 2 2 6" xfId="2214"/>
    <cellStyle name="Standard 3 2 3 3 2 2 6 2" xfId="5526"/>
    <cellStyle name="Standard 3 2 3 3 2 2 6 2 2" xfId="14094"/>
    <cellStyle name="Standard 3 2 3 3 2 2 6 2 2 2" xfId="30935"/>
    <cellStyle name="Standard 3 2 3 3 2 2 6 2 3" xfId="22644"/>
    <cellStyle name="Standard 3 2 3 3 2 2 6 2 4" xfId="39226"/>
    <cellStyle name="Standard 3 2 3 3 2 2 6 2 5" xfId="47776"/>
    <cellStyle name="Standard 3 2 3 3 2 2 6 3" xfId="10784"/>
    <cellStyle name="Standard 3 2 3 3 2 2 6 3 2" xfId="27625"/>
    <cellStyle name="Standard 3 2 3 3 2 2 6 4" xfId="19334"/>
    <cellStyle name="Standard 3 2 3 3 2 2 6 5" xfId="35916"/>
    <cellStyle name="Standard 3 2 3 3 2 2 6 6" xfId="44466"/>
    <cellStyle name="Standard 3 2 3 3 2 2 7" xfId="5495"/>
    <cellStyle name="Standard 3 2 3 3 2 2 7 2" xfId="14063"/>
    <cellStyle name="Standard 3 2 3 3 2 2 7 2 2" xfId="30904"/>
    <cellStyle name="Standard 3 2 3 3 2 2 7 3" xfId="22613"/>
    <cellStyle name="Standard 3 2 3 3 2 2 7 4" xfId="39195"/>
    <cellStyle name="Standard 3 2 3 3 2 2 7 5" xfId="47745"/>
    <cellStyle name="Standard 3 2 3 3 2 2 8" xfId="8452"/>
    <cellStyle name="Standard 3 2 3 3 2 2 8 2" xfId="17003"/>
    <cellStyle name="Standard 3 2 3 3 2 2 8 3" xfId="25553"/>
    <cellStyle name="Standard 3 2 3 3 2 2 8 4" xfId="42135"/>
    <cellStyle name="Standard 3 2 3 3 2 2 8 5" xfId="50685"/>
    <cellStyle name="Standard 3 2 3 3 2 2 9" xfId="8712"/>
    <cellStyle name="Standard 3 2 3 3 2 3" xfId="200"/>
    <cellStyle name="Standard 3 2 3 3 2 3 10" xfId="33908"/>
    <cellStyle name="Standard 3 2 3 3 2 3 11" xfId="42458"/>
    <cellStyle name="Standard 3 2 3 3 2 3 2" xfId="464"/>
    <cellStyle name="Standard 3 2 3 3 2 3 2 2" xfId="982"/>
    <cellStyle name="Standard 3 2 3 3 2 3 2 2 2" xfId="2018"/>
    <cellStyle name="Standard 3 2 3 3 2 3 2 2 2 2" xfId="4091"/>
    <cellStyle name="Standard 3 2 3 3 2 3 2 2 2 2 2" xfId="5531"/>
    <cellStyle name="Standard 3 2 3 3 2 3 2 2 2 2 2 2" xfId="14099"/>
    <cellStyle name="Standard 3 2 3 3 2 3 2 2 2 2 2 2 2" xfId="30940"/>
    <cellStyle name="Standard 3 2 3 3 2 3 2 2 2 2 2 3" xfId="22649"/>
    <cellStyle name="Standard 3 2 3 3 2 3 2 2 2 2 2 4" xfId="39231"/>
    <cellStyle name="Standard 3 2 3 3 2 3 2 2 2 2 2 5" xfId="47781"/>
    <cellStyle name="Standard 3 2 3 3 2 3 2 2 2 2 3" xfId="12661"/>
    <cellStyle name="Standard 3 2 3 3 2 3 2 2 2 2 3 2" xfId="29502"/>
    <cellStyle name="Standard 3 2 3 3 2 3 2 2 2 2 4" xfId="21211"/>
    <cellStyle name="Standard 3 2 3 3 2 3 2 2 2 2 5" xfId="37793"/>
    <cellStyle name="Standard 3 2 3 3 2 3 2 2 2 2 6" xfId="46343"/>
    <cellStyle name="Standard 3 2 3 3 2 3 2 2 2 3" xfId="5530"/>
    <cellStyle name="Standard 3 2 3 3 2 3 2 2 2 3 2" xfId="14098"/>
    <cellStyle name="Standard 3 2 3 3 2 3 2 2 2 3 2 2" xfId="30939"/>
    <cellStyle name="Standard 3 2 3 3 2 3 2 2 2 3 3" xfId="22648"/>
    <cellStyle name="Standard 3 2 3 3 2 3 2 2 2 3 4" xfId="39230"/>
    <cellStyle name="Standard 3 2 3 3 2 3 2 2 2 3 5" xfId="47780"/>
    <cellStyle name="Standard 3 2 3 3 2 3 2 2 2 4" xfId="10589"/>
    <cellStyle name="Standard 3 2 3 3 2 3 2 2 2 4 2" xfId="27430"/>
    <cellStyle name="Standard 3 2 3 3 2 3 2 2 2 5" xfId="19139"/>
    <cellStyle name="Standard 3 2 3 3 2 3 2 2 2 6" xfId="35721"/>
    <cellStyle name="Standard 3 2 3 3 2 3 2 2 2 7" xfId="44271"/>
    <cellStyle name="Standard 3 2 3 3 2 3 2 2 3" xfId="3055"/>
    <cellStyle name="Standard 3 2 3 3 2 3 2 2 3 2" xfId="5532"/>
    <cellStyle name="Standard 3 2 3 3 2 3 2 2 3 2 2" xfId="14100"/>
    <cellStyle name="Standard 3 2 3 3 2 3 2 2 3 2 2 2" xfId="30941"/>
    <cellStyle name="Standard 3 2 3 3 2 3 2 2 3 2 3" xfId="22650"/>
    <cellStyle name="Standard 3 2 3 3 2 3 2 2 3 2 4" xfId="39232"/>
    <cellStyle name="Standard 3 2 3 3 2 3 2 2 3 2 5" xfId="47782"/>
    <cellStyle name="Standard 3 2 3 3 2 3 2 2 3 3" xfId="11625"/>
    <cellStyle name="Standard 3 2 3 3 2 3 2 2 3 3 2" xfId="28466"/>
    <cellStyle name="Standard 3 2 3 3 2 3 2 2 3 4" xfId="20175"/>
    <cellStyle name="Standard 3 2 3 3 2 3 2 2 3 5" xfId="36757"/>
    <cellStyle name="Standard 3 2 3 3 2 3 2 2 3 6" xfId="45307"/>
    <cellStyle name="Standard 3 2 3 3 2 3 2 2 4" xfId="5529"/>
    <cellStyle name="Standard 3 2 3 3 2 3 2 2 4 2" xfId="14097"/>
    <cellStyle name="Standard 3 2 3 3 2 3 2 2 4 2 2" xfId="30938"/>
    <cellStyle name="Standard 3 2 3 3 2 3 2 2 4 3" xfId="22647"/>
    <cellStyle name="Standard 3 2 3 3 2 3 2 2 4 4" xfId="39229"/>
    <cellStyle name="Standard 3 2 3 3 2 3 2 2 4 5" xfId="47779"/>
    <cellStyle name="Standard 3 2 3 3 2 3 2 2 5" xfId="9553"/>
    <cellStyle name="Standard 3 2 3 3 2 3 2 2 5 2" xfId="26394"/>
    <cellStyle name="Standard 3 2 3 3 2 3 2 2 6" xfId="18103"/>
    <cellStyle name="Standard 3 2 3 3 2 3 2 2 7" xfId="34685"/>
    <cellStyle name="Standard 3 2 3 3 2 3 2 2 8" xfId="43235"/>
    <cellStyle name="Standard 3 2 3 3 2 3 2 3" xfId="1500"/>
    <cellStyle name="Standard 3 2 3 3 2 3 2 3 2" xfId="3573"/>
    <cellStyle name="Standard 3 2 3 3 2 3 2 3 2 2" xfId="5534"/>
    <cellStyle name="Standard 3 2 3 3 2 3 2 3 2 2 2" xfId="14102"/>
    <cellStyle name="Standard 3 2 3 3 2 3 2 3 2 2 2 2" xfId="30943"/>
    <cellStyle name="Standard 3 2 3 3 2 3 2 3 2 2 3" xfId="22652"/>
    <cellStyle name="Standard 3 2 3 3 2 3 2 3 2 2 4" xfId="39234"/>
    <cellStyle name="Standard 3 2 3 3 2 3 2 3 2 2 5" xfId="47784"/>
    <cellStyle name="Standard 3 2 3 3 2 3 2 3 2 3" xfId="12143"/>
    <cellStyle name="Standard 3 2 3 3 2 3 2 3 2 3 2" xfId="28984"/>
    <cellStyle name="Standard 3 2 3 3 2 3 2 3 2 4" xfId="20693"/>
    <cellStyle name="Standard 3 2 3 3 2 3 2 3 2 5" xfId="37275"/>
    <cellStyle name="Standard 3 2 3 3 2 3 2 3 2 6" xfId="45825"/>
    <cellStyle name="Standard 3 2 3 3 2 3 2 3 3" xfId="5533"/>
    <cellStyle name="Standard 3 2 3 3 2 3 2 3 3 2" xfId="14101"/>
    <cellStyle name="Standard 3 2 3 3 2 3 2 3 3 2 2" xfId="30942"/>
    <cellStyle name="Standard 3 2 3 3 2 3 2 3 3 3" xfId="22651"/>
    <cellStyle name="Standard 3 2 3 3 2 3 2 3 3 4" xfId="39233"/>
    <cellStyle name="Standard 3 2 3 3 2 3 2 3 3 5" xfId="47783"/>
    <cellStyle name="Standard 3 2 3 3 2 3 2 3 4" xfId="10071"/>
    <cellStyle name="Standard 3 2 3 3 2 3 2 3 4 2" xfId="26912"/>
    <cellStyle name="Standard 3 2 3 3 2 3 2 3 5" xfId="18621"/>
    <cellStyle name="Standard 3 2 3 3 2 3 2 3 6" xfId="35203"/>
    <cellStyle name="Standard 3 2 3 3 2 3 2 3 7" xfId="43753"/>
    <cellStyle name="Standard 3 2 3 3 2 3 2 4" xfId="2537"/>
    <cellStyle name="Standard 3 2 3 3 2 3 2 4 2" xfId="5535"/>
    <cellStyle name="Standard 3 2 3 3 2 3 2 4 2 2" xfId="14103"/>
    <cellStyle name="Standard 3 2 3 3 2 3 2 4 2 2 2" xfId="30944"/>
    <cellStyle name="Standard 3 2 3 3 2 3 2 4 2 3" xfId="22653"/>
    <cellStyle name="Standard 3 2 3 3 2 3 2 4 2 4" xfId="39235"/>
    <cellStyle name="Standard 3 2 3 3 2 3 2 4 2 5" xfId="47785"/>
    <cellStyle name="Standard 3 2 3 3 2 3 2 4 3" xfId="11107"/>
    <cellStyle name="Standard 3 2 3 3 2 3 2 4 3 2" xfId="27948"/>
    <cellStyle name="Standard 3 2 3 3 2 3 2 4 4" xfId="19657"/>
    <cellStyle name="Standard 3 2 3 3 2 3 2 4 5" xfId="36239"/>
    <cellStyle name="Standard 3 2 3 3 2 3 2 4 6" xfId="44789"/>
    <cellStyle name="Standard 3 2 3 3 2 3 2 5" xfId="5528"/>
    <cellStyle name="Standard 3 2 3 3 2 3 2 5 2" xfId="14096"/>
    <cellStyle name="Standard 3 2 3 3 2 3 2 5 2 2" xfId="30937"/>
    <cellStyle name="Standard 3 2 3 3 2 3 2 5 3" xfId="22646"/>
    <cellStyle name="Standard 3 2 3 3 2 3 2 5 4" xfId="39228"/>
    <cellStyle name="Standard 3 2 3 3 2 3 2 5 5" xfId="47778"/>
    <cellStyle name="Standard 3 2 3 3 2 3 2 6" xfId="9035"/>
    <cellStyle name="Standard 3 2 3 3 2 3 2 6 2" xfId="25877"/>
    <cellStyle name="Standard 3 2 3 3 2 3 2 7" xfId="17585"/>
    <cellStyle name="Standard 3 2 3 3 2 3 2 8" xfId="34167"/>
    <cellStyle name="Standard 3 2 3 3 2 3 2 9" xfId="42717"/>
    <cellStyle name="Standard 3 2 3 3 2 3 3" xfId="723"/>
    <cellStyle name="Standard 3 2 3 3 2 3 3 2" xfId="1759"/>
    <cellStyle name="Standard 3 2 3 3 2 3 3 2 2" xfId="3832"/>
    <cellStyle name="Standard 3 2 3 3 2 3 3 2 2 2" xfId="5538"/>
    <cellStyle name="Standard 3 2 3 3 2 3 3 2 2 2 2" xfId="14106"/>
    <cellStyle name="Standard 3 2 3 3 2 3 3 2 2 2 2 2" xfId="30947"/>
    <cellStyle name="Standard 3 2 3 3 2 3 3 2 2 2 3" xfId="22656"/>
    <cellStyle name="Standard 3 2 3 3 2 3 3 2 2 2 4" xfId="39238"/>
    <cellStyle name="Standard 3 2 3 3 2 3 3 2 2 2 5" xfId="47788"/>
    <cellStyle name="Standard 3 2 3 3 2 3 3 2 2 3" xfId="12402"/>
    <cellStyle name="Standard 3 2 3 3 2 3 3 2 2 3 2" xfId="29243"/>
    <cellStyle name="Standard 3 2 3 3 2 3 3 2 2 4" xfId="20952"/>
    <cellStyle name="Standard 3 2 3 3 2 3 3 2 2 5" xfId="37534"/>
    <cellStyle name="Standard 3 2 3 3 2 3 3 2 2 6" xfId="46084"/>
    <cellStyle name="Standard 3 2 3 3 2 3 3 2 3" xfId="5537"/>
    <cellStyle name="Standard 3 2 3 3 2 3 3 2 3 2" xfId="14105"/>
    <cellStyle name="Standard 3 2 3 3 2 3 3 2 3 2 2" xfId="30946"/>
    <cellStyle name="Standard 3 2 3 3 2 3 3 2 3 3" xfId="22655"/>
    <cellStyle name="Standard 3 2 3 3 2 3 3 2 3 4" xfId="39237"/>
    <cellStyle name="Standard 3 2 3 3 2 3 3 2 3 5" xfId="47787"/>
    <cellStyle name="Standard 3 2 3 3 2 3 3 2 4" xfId="10330"/>
    <cellStyle name="Standard 3 2 3 3 2 3 3 2 4 2" xfId="27171"/>
    <cellStyle name="Standard 3 2 3 3 2 3 3 2 5" xfId="18880"/>
    <cellStyle name="Standard 3 2 3 3 2 3 3 2 6" xfId="35462"/>
    <cellStyle name="Standard 3 2 3 3 2 3 3 2 7" xfId="44012"/>
    <cellStyle name="Standard 3 2 3 3 2 3 3 3" xfId="2796"/>
    <cellStyle name="Standard 3 2 3 3 2 3 3 3 2" xfId="5539"/>
    <cellStyle name="Standard 3 2 3 3 2 3 3 3 2 2" xfId="14107"/>
    <cellStyle name="Standard 3 2 3 3 2 3 3 3 2 2 2" xfId="30948"/>
    <cellStyle name="Standard 3 2 3 3 2 3 3 3 2 3" xfId="22657"/>
    <cellStyle name="Standard 3 2 3 3 2 3 3 3 2 4" xfId="39239"/>
    <cellStyle name="Standard 3 2 3 3 2 3 3 3 2 5" xfId="47789"/>
    <cellStyle name="Standard 3 2 3 3 2 3 3 3 3" xfId="11366"/>
    <cellStyle name="Standard 3 2 3 3 2 3 3 3 3 2" xfId="28207"/>
    <cellStyle name="Standard 3 2 3 3 2 3 3 3 4" xfId="19916"/>
    <cellStyle name="Standard 3 2 3 3 2 3 3 3 5" xfId="36498"/>
    <cellStyle name="Standard 3 2 3 3 2 3 3 3 6" xfId="45048"/>
    <cellStyle name="Standard 3 2 3 3 2 3 3 4" xfId="5536"/>
    <cellStyle name="Standard 3 2 3 3 2 3 3 4 2" xfId="14104"/>
    <cellStyle name="Standard 3 2 3 3 2 3 3 4 2 2" xfId="30945"/>
    <cellStyle name="Standard 3 2 3 3 2 3 3 4 3" xfId="22654"/>
    <cellStyle name="Standard 3 2 3 3 2 3 3 4 4" xfId="39236"/>
    <cellStyle name="Standard 3 2 3 3 2 3 3 4 5" xfId="47786"/>
    <cellStyle name="Standard 3 2 3 3 2 3 3 5" xfId="9294"/>
    <cellStyle name="Standard 3 2 3 3 2 3 3 5 2" xfId="26135"/>
    <cellStyle name="Standard 3 2 3 3 2 3 3 6" xfId="17844"/>
    <cellStyle name="Standard 3 2 3 3 2 3 3 7" xfId="34426"/>
    <cellStyle name="Standard 3 2 3 3 2 3 3 8" xfId="42976"/>
    <cellStyle name="Standard 3 2 3 3 2 3 4" xfId="1241"/>
    <cellStyle name="Standard 3 2 3 3 2 3 4 2" xfId="3314"/>
    <cellStyle name="Standard 3 2 3 3 2 3 4 2 2" xfId="5541"/>
    <cellStyle name="Standard 3 2 3 3 2 3 4 2 2 2" xfId="14109"/>
    <cellStyle name="Standard 3 2 3 3 2 3 4 2 2 2 2" xfId="30950"/>
    <cellStyle name="Standard 3 2 3 3 2 3 4 2 2 3" xfId="22659"/>
    <cellStyle name="Standard 3 2 3 3 2 3 4 2 2 4" xfId="39241"/>
    <cellStyle name="Standard 3 2 3 3 2 3 4 2 2 5" xfId="47791"/>
    <cellStyle name="Standard 3 2 3 3 2 3 4 2 3" xfId="11884"/>
    <cellStyle name="Standard 3 2 3 3 2 3 4 2 3 2" xfId="28725"/>
    <cellStyle name="Standard 3 2 3 3 2 3 4 2 4" xfId="20434"/>
    <cellStyle name="Standard 3 2 3 3 2 3 4 2 5" xfId="37016"/>
    <cellStyle name="Standard 3 2 3 3 2 3 4 2 6" xfId="45566"/>
    <cellStyle name="Standard 3 2 3 3 2 3 4 3" xfId="5540"/>
    <cellStyle name="Standard 3 2 3 3 2 3 4 3 2" xfId="14108"/>
    <cellStyle name="Standard 3 2 3 3 2 3 4 3 2 2" xfId="30949"/>
    <cellStyle name="Standard 3 2 3 3 2 3 4 3 3" xfId="22658"/>
    <cellStyle name="Standard 3 2 3 3 2 3 4 3 4" xfId="39240"/>
    <cellStyle name="Standard 3 2 3 3 2 3 4 3 5" xfId="47790"/>
    <cellStyle name="Standard 3 2 3 3 2 3 4 4" xfId="9812"/>
    <cellStyle name="Standard 3 2 3 3 2 3 4 4 2" xfId="26653"/>
    <cellStyle name="Standard 3 2 3 3 2 3 4 5" xfId="18362"/>
    <cellStyle name="Standard 3 2 3 3 2 3 4 6" xfId="34944"/>
    <cellStyle name="Standard 3 2 3 3 2 3 4 7" xfId="43494"/>
    <cellStyle name="Standard 3 2 3 3 2 3 5" xfId="2278"/>
    <cellStyle name="Standard 3 2 3 3 2 3 5 2" xfId="5542"/>
    <cellStyle name="Standard 3 2 3 3 2 3 5 2 2" xfId="14110"/>
    <cellStyle name="Standard 3 2 3 3 2 3 5 2 2 2" xfId="30951"/>
    <cellStyle name="Standard 3 2 3 3 2 3 5 2 3" xfId="22660"/>
    <cellStyle name="Standard 3 2 3 3 2 3 5 2 4" xfId="39242"/>
    <cellStyle name="Standard 3 2 3 3 2 3 5 2 5" xfId="47792"/>
    <cellStyle name="Standard 3 2 3 3 2 3 5 3" xfId="10848"/>
    <cellStyle name="Standard 3 2 3 3 2 3 5 3 2" xfId="27689"/>
    <cellStyle name="Standard 3 2 3 3 2 3 5 4" xfId="19398"/>
    <cellStyle name="Standard 3 2 3 3 2 3 5 5" xfId="35980"/>
    <cellStyle name="Standard 3 2 3 3 2 3 5 6" xfId="44530"/>
    <cellStyle name="Standard 3 2 3 3 2 3 6" xfId="5527"/>
    <cellStyle name="Standard 3 2 3 3 2 3 6 2" xfId="14095"/>
    <cellStyle name="Standard 3 2 3 3 2 3 6 2 2" xfId="30936"/>
    <cellStyle name="Standard 3 2 3 3 2 3 6 3" xfId="22645"/>
    <cellStyle name="Standard 3 2 3 3 2 3 6 4" xfId="39227"/>
    <cellStyle name="Standard 3 2 3 3 2 3 6 5" xfId="47777"/>
    <cellStyle name="Standard 3 2 3 3 2 3 7" xfId="8516"/>
    <cellStyle name="Standard 3 2 3 3 2 3 7 2" xfId="17067"/>
    <cellStyle name="Standard 3 2 3 3 2 3 7 3" xfId="25617"/>
    <cellStyle name="Standard 3 2 3 3 2 3 7 4" xfId="42199"/>
    <cellStyle name="Standard 3 2 3 3 2 3 7 5" xfId="50749"/>
    <cellStyle name="Standard 3 2 3 3 2 3 8" xfId="8776"/>
    <cellStyle name="Standard 3 2 3 3 2 3 9" xfId="17326"/>
    <cellStyle name="Standard 3 2 3 3 2 4" xfId="336"/>
    <cellStyle name="Standard 3 2 3 3 2 4 2" xfId="854"/>
    <cellStyle name="Standard 3 2 3 3 2 4 2 2" xfId="1890"/>
    <cellStyle name="Standard 3 2 3 3 2 4 2 2 2" xfId="3963"/>
    <cellStyle name="Standard 3 2 3 3 2 4 2 2 2 2" xfId="5546"/>
    <cellStyle name="Standard 3 2 3 3 2 4 2 2 2 2 2" xfId="14114"/>
    <cellStyle name="Standard 3 2 3 3 2 4 2 2 2 2 2 2" xfId="30955"/>
    <cellStyle name="Standard 3 2 3 3 2 4 2 2 2 2 3" xfId="22664"/>
    <cellStyle name="Standard 3 2 3 3 2 4 2 2 2 2 4" xfId="39246"/>
    <cellStyle name="Standard 3 2 3 3 2 4 2 2 2 2 5" xfId="47796"/>
    <cellStyle name="Standard 3 2 3 3 2 4 2 2 2 3" xfId="12533"/>
    <cellStyle name="Standard 3 2 3 3 2 4 2 2 2 3 2" xfId="29374"/>
    <cellStyle name="Standard 3 2 3 3 2 4 2 2 2 4" xfId="21083"/>
    <cellStyle name="Standard 3 2 3 3 2 4 2 2 2 5" xfId="37665"/>
    <cellStyle name="Standard 3 2 3 3 2 4 2 2 2 6" xfId="46215"/>
    <cellStyle name="Standard 3 2 3 3 2 4 2 2 3" xfId="5545"/>
    <cellStyle name="Standard 3 2 3 3 2 4 2 2 3 2" xfId="14113"/>
    <cellStyle name="Standard 3 2 3 3 2 4 2 2 3 2 2" xfId="30954"/>
    <cellStyle name="Standard 3 2 3 3 2 4 2 2 3 3" xfId="22663"/>
    <cellStyle name="Standard 3 2 3 3 2 4 2 2 3 4" xfId="39245"/>
    <cellStyle name="Standard 3 2 3 3 2 4 2 2 3 5" xfId="47795"/>
    <cellStyle name="Standard 3 2 3 3 2 4 2 2 4" xfId="10461"/>
    <cellStyle name="Standard 3 2 3 3 2 4 2 2 4 2" xfId="27302"/>
    <cellStyle name="Standard 3 2 3 3 2 4 2 2 5" xfId="19011"/>
    <cellStyle name="Standard 3 2 3 3 2 4 2 2 6" xfId="35593"/>
    <cellStyle name="Standard 3 2 3 3 2 4 2 2 7" xfId="44143"/>
    <cellStyle name="Standard 3 2 3 3 2 4 2 3" xfId="2927"/>
    <cellStyle name="Standard 3 2 3 3 2 4 2 3 2" xfId="5547"/>
    <cellStyle name="Standard 3 2 3 3 2 4 2 3 2 2" xfId="14115"/>
    <cellStyle name="Standard 3 2 3 3 2 4 2 3 2 2 2" xfId="30956"/>
    <cellStyle name="Standard 3 2 3 3 2 4 2 3 2 3" xfId="22665"/>
    <cellStyle name="Standard 3 2 3 3 2 4 2 3 2 4" xfId="39247"/>
    <cellStyle name="Standard 3 2 3 3 2 4 2 3 2 5" xfId="47797"/>
    <cellStyle name="Standard 3 2 3 3 2 4 2 3 3" xfId="11497"/>
    <cellStyle name="Standard 3 2 3 3 2 4 2 3 3 2" xfId="28338"/>
    <cellStyle name="Standard 3 2 3 3 2 4 2 3 4" xfId="20047"/>
    <cellStyle name="Standard 3 2 3 3 2 4 2 3 5" xfId="36629"/>
    <cellStyle name="Standard 3 2 3 3 2 4 2 3 6" xfId="45179"/>
    <cellStyle name="Standard 3 2 3 3 2 4 2 4" xfId="5544"/>
    <cellStyle name="Standard 3 2 3 3 2 4 2 4 2" xfId="14112"/>
    <cellStyle name="Standard 3 2 3 3 2 4 2 4 2 2" xfId="30953"/>
    <cellStyle name="Standard 3 2 3 3 2 4 2 4 3" xfId="22662"/>
    <cellStyle name="Standard 3 2 3 3 2 4 2 4 4" xfId="39244"/>
    <cellStyle name="Standard 3 2 3 3 2 4 2 4 5" xfId="47794"/>
    <cellStyle name="Standard 3 2 3 3 2 4 2 5" xfId="9425"/>
    <cellStyle name="Standard 3 2 3 3 2 4 2 5 2" xfId="26266"/>
    <cellStyle name="Standard 3 2 3 3 2 4 2 6" xfId="17975"/>
    <cellStyle name="Standard 3 2 3 3 2 4 2 7" xfId="34557"/>
    <cellStyle name="Standard 3 2 3 3 2 4 2 8" xfId="43107"/>
    <cellStyle name="Standard 3 2 3 3 2 4 3" xfId="1372"/>
    <cellStyle name="Standard 3 2 3 3 2 4 3 2" xfId="3445"/>
    <cellStyle name="Standard 3 2 3 3 2 4 3 2 2" xfId="5549"/>
    <cellStyle name="Standard 3 2 3 3 2 4 3 2 2 2" xfId="14117"/>
    <cellStyle name="Standard 3 2 3 3 2 4 3 2 2 2 2" xfId="30958"/>
    <cellStyle name="Standard 3 2 3 3 2 4 3 2 2 3" xfId="22667"/>
    <cellStyle name="Standard 3 2 3 3 2 4 3 2 2 4" xfId="39249"/>
    <cellStyle name="Standard 3 2 3 3 2 4 3 2 2 5" xfId="47799"/>
    <cellStyle name="Standard 3 2 3 3 2 4 3 2 3" xfId="12015"/>
    <cellStyle name="Standard 3 2 3 3 2 4 3 2 3 2" xfId="28856"/>
    <cellStyle name="Standard 3 2 3 3 2 4 3 2 4" xfId="20565"/>
    <cellStyle name="Standard 3 2 3 3 2 4 3 2 5" xfId="37147"/>
    <cellStyle name="Standard 3 2 3 3 2 4 3 2 6" xfId="45697"/>
    <cellStyle name="Standard 3 2 3 3 2 4 3 3" xfId="5548"/>
    <cellStyle name="Standard 3 2 3 3 2 4 3 3 2" xfId="14116"/>
    <cellStyle name="Standard 3 2 3 3 2 4 3 3 2 2" xfId="30957"/>
    <cellStyle name="Standard 3 2 3 3 2 4 3 3 3" xfId="22666"/>
    <cellStyle name="Standard 3 2 3 3 2 4 3 3 4" xfId="39248"/>
    <cellStyle name="Standard 3 2 3 3 2 4 3 3 5" xfId="47798"/>
    <cellStyle name="Standard 3 2 3 3 2 4 3 4" xfId="9943"/>
    <cellStyle name="Standard 3 2 3 3 2 4 3 4 2" xfId="26784"/>
    <cellStyle name="Standard 3 2 3 3 2 4 3 5" xfId="18493"/>
    <cellStyle name="Standard 3 2 3 3 2 4 3 6" xfId="35075"/>
    <cellStyle name="Standard 3 2 3 3 2 4 3 7" xfId="43625"/>
    <cellStyle name="Standard 3 2 3 3 2 4 4" xfId="2409"/>
    <cellStyle name="Standard 3 2 3 3 2 4 4 2" xfId="5550"/>
    <cellStyle name="Standard 3 2 3 3 2 4 4 2 2" xfId="14118"/>
    <cellStyle name="Standard 3 2 3 3 2 4 4 2 2 2" xfId="30959"/>
    <cellStyle name="Standard 3 2 3 3 2 4 4 2 3" xfId="22668"/>
    <cellStyle name="Standard 3 2 3 3 2 4 4 2 4" xfId="39250"/>
    <cellStyle name="Standard 3 2 3 3 2 4 4 2 5" xfId="47800"/>
    <cellStyle name="Standard 3 2 3 3 2 4 4 3" xfId="10979"/>
    <cellStyle name="Standard 3 2 3 3 2 4 4 3 2" xfId="27820"/>
    <cellStyle name="Standard 3 2 3 3 2 4 4 4" xfId="19529"/>
    <cellStyle name="Standard 3 2 3 3 2 4 4 5" xfId="36111"/>
    <cellStyle name="Standard 3 2 3 3 2 4 4 6" xfId="44661"/>
    <cellStyle name="Standard 3 2 3 3 2 4 5" xfId="5543"/>
    <cellStyle name="Standard 3 2 3 3 2 4 5 2" xfId="14111"/>
    <cellStyle name="Standard 3 2 3 3 2 4 5 2 2" xfId="30952"/>
    <cellStyle name="Standard 3 2 3 3 2 4 5 3" xfId="22661"/>
    <cellStyle name="Standard 3 2 3 3 2 4 5 4" xfId="39243"/>
    <cellStyle name="Standard 3 2 3 3 2 4 5 5" xfId="47793"/>
    <cellStyle name="Standard 3 2 3 3 2 4 6" xfId="8907"/>
    <cellStyle name="Standard 3 2 3 3 2 4 6 2" xfId="25749"/>
    <cellStyle name="Standard 3 2 3 3 2 4 7" xfId="17457"/>
    <cellStyle name="Standard 3 2 3 3 2 4 8" xfId="34039"/>
    <cellStyle name="Standard 3 2 3 3 2 4 9" xfId="42589"/>
    <cellStyle name="Standard 3 2 3 3 2 5" xfId="595"/>
    <cellStyle name="Standard 3 2 3 3 2 5 2" xfId="1631"/>
    <cellStyle name="Standard 3 2 3 3 2 5 2 2" xfId="3704"/>
    <cellStyle name="Standard 3 2 3 3 2 5 2 2 2" xfId="5553"/>
    <cellStyle name="Standard 3 2 3 3 2 5 2 2 2 2" xfId="14121"/>
    <cellStyle name="Standard 3 2 3 3 2 5 2 2 2 2 2" xfId="30962"/>
    <cellStyle name="Standard 3 2 3 3 2 5 2 2 2 3" xfId="22671"/>
    <cellStyle name="Standard 3 2 3 3 2 5 2 2 2 4" xfId="39253"/>
    <cellStyle name="Standard 3 2 3 3 2 5 2 2 2 5" xfId="47803"/>
    <cellStyle name="Standard 3 2 3 3 2 5 2 2 3" xfId="12274"/>
    <cellStyle name="Standard 3 2 3 3 2 5 2 2 3 2" xfId="29115"/>
    <cellStyle name="Standard 3 2 3 3 2 5 2 2 4" xfId="20824"/>
    <cellStyle name="Standard 3 2 3 3 2 5 2 2 5" xfId="37406"/>
    <cellStyle name="Standard 3 2 3 3 2 5 2 2 6" xfId="45956"/>
    <cellStyle name="Standard 3 2 3 3 2 5 2 3" xfId="5552"/>
    <cellStyle name="Standard 3 2 3 3 2 5 2 3 2" xfId="14120"/>
    <cellStyle name="Standard 3 2 3 3 2 5 2 3 2 2" xfId="30961"/>
    <cellStyle name="Standard 3 2 3 3 2 5 2 3 3" xfId="22670"/>
    <cellStyle name="Standard 3 2 3 3 2 5 2 3 4" xfId="39252"/>
    <cellStyle name="Standard 3 2 3 3 2 5 2 3 5" xfId="47802"/>
    <cellStyle name="Standard 3 2 3 3 2 5 2 4" xfId="10202"/>
    <cellStyle name="Standard 3 2 3 3 2 5 2 4 2" xfId="27043"/>
    <cellStyle name="Standard 3 2 3 3 2 5 2 5" xfId="18752"/>
    <cellStyle name="Standard 3 2 3 3 2 5 2 6" xfId="35334"/>
    <cellStyle name="Standard 3 2 3 3 2 5 2 7" xfId="43884"/>
    <cellStyle name="Standard 3 2 3 3 2 5 3" xfId="2668"/>
    <cellStyle name="Standard 3 2 3 3 2 5 3 2" xfId="5554"/>
    <cellStyle name="Standard 3 2 3 3 2 5 3 2 2" xfId="14122"/>
    <cellStyle name="Standard 3 2 3 3 2 5 3 2 2 2" xfId="30963"/>
    <cellStyle name="Standard 3 2 3 3 2 5 3 2 3" xfId="22672"/>
    <cellStyle name="Standard 3 2 3 3 2 5 3 2 4" xfId="39254"/>
    <cellStyle name="Standard 3 2 3 3 2 5 3 2 5" xfId="47804"/>
    <cellStyle name="Standard 3 2 3 3 2 5 3 3" xfId="11238"/>
    <cellStyle name="Standard 3 2 3 3 2 5 3 3 2" xfId="28079"/>
    <cellStyle name="Standard 3 2 3 3 2 5 3 4" xfId="19788"/>
    <cellStyle name="Standard 3 2 3 3 2 5 3 5" xfId="36370"/>
    <cellStyle name="Standard 3 2 3 3 2 5 3 6" xfId="44920"/>
    <cellStyle name="Standard 3 2 3 3 2 5 4" xfId="5551"/>
    <cellStyle name="Standard 3 2 3 3 2 5 4 2" xfId="14119"/>
    <cellStyle name="Standard 3 2 3 3 2 5 4 2 2" xfId="30960"/>
    <cellStyle name="Standard 3 2 3 3 2 5 4 3" xfId="22669"/>
    <cellStyle name="Standard 3 2 3 3 2 5 4 4" xfId="39251"/>
    <cellStyle name="Standard 3 2 3 3 2 5 4 5" xfId="47801"/>
    <cellStyle name="Standard 3 2 3 3 2 5 5" xfId="9166"/>
    <cellStyle name="Standard 3 2 3 3 2 5 5 2" xfId="26007"/>
    <cellStyle name="Standard 3 2 3 3 2 5 6" xfId="17716"/>
    <cellStyle name="Standard 3 2 3 3 2 5 7" xfId="34298"/>
    <cellStyle name="Standard 3 2 3 3 2 5 8" xfId="42848"/>
    <cellStyle name="Standard 3 2 3 3 2 6" xfId="1113"/>
    <cellStyle name="Standard 3 2 3 3 2 6 2" xfId="3186"/>
    <cellStyle name="Standard 3 2 3 3 2 6 2 2" xfId="5556"/>
    <cellStyle name="Standard 3 2 3 3 2 6 2 2 2" xfId="14124"/>
    <cellStyle name="Standard 3 2 3 3 2 6 2 2 2 2" xfId="30965"/>
    <cellStyle name="Standard 3 2 3 3 2 6 2 2 3" xfId="22674"/>
    <cellStyle name="Standard 3 2 3 3 2 6 2 2 4" xfId="39256"/>
    <cellStyle name="Standard 3 2 3 3 2 6 2 2 5" xfId="47806"/>
    <cellStyle name="Standard 3 2 3 3 2 6 2 3" xfId="11756"/>
    <cellStyle name="Standard 3 2 3 3 2 6 2 3 2" xfId="28597"/>
    <cellStyle name="Standard 3 2 3 3 2 6 2 4" xfId="20306"/>
    <cellStyle name="Standard 3 2 3 3 2 6 2 5" xfId="36888"/>
    <cellStyle name="Standard 3 2 3 3 2 6 2 6" xfId="45438"/>
    <cellStyle name="Standard 3 2 3 3 2 6 3" xfId="5555"/>
    <cellStyle name="Standard 3 2 3 3 2 6 3 2" xfId="14123"/>
    <cellStyle name="Standard 3 2 3 3 2 6 3 2 2" xfId="30964"/>
    <cellStyle name="Standard 3 2 3 3 2 6 3 3" xfId="22673"/>
    <cellStyle name="Standard 3 2 3 3 2 6 3 4" xfId="39255"/>
    <cellStyle name="Standard 3 2 3 3 2 6 3 5" xfId="47805"/>
    <cellStyle name="Standard 3 2 3 3 2 6 4" xfId="9684"/>
    <cellStyle name="Standard 3 2 3 3 2 6 4 2" xfId="26525"/>
    <cellStyle name="Standard 3 2 3 3 2 6 5" xfId="18234"/>
    <cellStyle name="Standard 3 2 3 3 2 6 6" xfId="34816"/>
    <cellStyle name="Standard 3 2 3 3 2 6 7" xfId="43366"/>
    <cellStyle name="Standard 3 2 3 3 2 7" xfId="2150"/>
    <cellStyle name="Standard 3 2 3 3 2 7 2" xfId="5557"/>
    <cellStyle name="Standard 3 2 3 3 2 7 2 2" xfId="14125"/>
    <cellStyle name="Standard 3 2 3 3 2 7 2 2 2" xfId="30966"/>
    <cellStyle name="Standard 3 2 3 3 2 7 2 3" xfId="22675"/>
    <cellStyle name="Standard 3 2 3 3 2 7 2 4" xfId="39257"/>
    <cellStyle name="Standard 3 2 3 3 2 7 2 5" xfId="47807"/>
    <cellStyle name="Standard 3 2 3 3 2 7 3" xfId="10720"/>
    <cellStyle name="Standard 3 2 3 3 2 7 3 2" xfId="27561"/>
    <cellStyle name="Standard 3 2 3 3 2 7 4" xfId="19270"/>
    <cellStyle name="Standard 3 2 3 3 2 7 5" xfId="35852"/>
    <cellStyle name="Standard 3 2 3 3 2 7 6" xfId="44402"/>
    <cellStyle name="Standard 3 2 3 3 2 8" xfId="5494"/>
    <cellStyle name="Standard 3 2 3 3 2 8 2" xfId="14062"/>
    <cellStyle name="Standard 3 2 3 3 2 8 2 2" xfId="30903"/>
    <cellStyle name="Standard 3 2 3 3 2 8 3" xfId="22612"/>
    <cellStyle name="Standard 3 2 3 3 2 8 4" xfId="39194"/>
    <cellStyle name="Standard 3 2 3 3 2 8 5" xfId="47744"/>
    <cellStyle name="Standard 3 2 3 3 2 9" xfId="8388"/>
    <cellStyle name="Standard 3 2 3 3 2 9 2" xfId="16939"/>
    <cellStyle name="Standard 3 2 3 3 2 9 3" xfId="25489"/>
    <cellStyle name="Standard 3 2 3 3 2 9 4" xfId="42071"/>
    <cellStyle name="Standard 3 2 3 3 2 9 5" xfId="50621"/>
    <cellStyle name="Standard 3 2 3 3 3" xfId="103"/>
    <cellStyle name="Standard 3 2 3 3 3 10" xfId="17230"/>
    <cellStyle name="Standard 3 2 3 3 3 11" xfId="33812"/>
    <cellStyle name="Standard 3 2 3 3 3 12" xfId="42362"/>
    <cellStyle name="Standard 3 2 3 3 3 2" xfId="232"/>
    <cellStyle name="Standard 3 2 3 3 3 2 10" xfId="33940"/>
    <cellStyle name="Standard 3 2 3 3 3 2 11" xfId="42490"/>
    <cellStyle name="Standard 3 2 3 3 3 2 2" xfId="496"/>
    <cellStyle name="Standard 3 2 3 3 3 2 2 2" xfId="1014"/>
    <cellStyle name="Standard 3 2 3 3 3 2 2 2 2" xfId="2050"/>
    <cellStyle name="Standard 3 2 3 3 3 2 2 2 2 2" xfId="4123"/>
    <cellStyle name="Standard 3 2 3 3 3 2 2 2 2 2 2" xfId="5563"/>
    <cellStyle name="Standard 3 2 3 3 3 2 2 2 2 2 2 2" xfId="14131"/>
    <cellStyle name="Standard 3 2 3 3 3 2 2 2 2 2 2 2 2" xfId="30972"/>
    <cellStyle name="Standard 3 2 3 3 3 2 2 2 2 2 2 3" xfId="22681"/>
    <cellStyle name="Standard 3 2 3 3 3 2 2 2 2 2 2 4" xfId="39263"/>
    <cellStyle name="Standard 3 2 3 3 3 2 2 2 2 2 2 5" xfId="47813"/>
    <cellStyle name="Standard 3 2 3 3 3 2 2 2 2 2 3" xfId="12693"/>
    <cellStyle name="Standard 3 2 3 3 3 2 2 2 2 2 3 2" xfId="29534"/>
    <cellStyle name="Standard 3 2 3 3 3 2 2 2 2 2 4" xfId="21243"/>
    <cellStyle name="Standard 3 2 3 3 3 2 2 2 2 2 5" xfId="37825"/>
    <cellStyle name="Standard 3 2 3 3 3 2 2 2 2 2 6" xfId="46375"/>
    <cellStyle name="Standard 3 2 3 3 3 2 2 2 2 3" xfId="5562"/>
    <cellStyle name="Standard 3 2 3 3 3 2 2 2 2 3 2" xfId="14130"/>
    <cellStyle name="Standard 3 2 3 3 3 2 2 2 2 3 2 2" xfId="30971"/>
    <cellStyle name="Standard 3 2 3 3 3 2 2 2 2 3 3" xfId="22680"/>
    <cellStyle name="Standard 3 2 3 3 3 2 2 2 2 3 4" xfId="39262"/>
    <cellStyle name="Standard 3 2 3 3 3 2 2 2 2 3 5" xfId="47812"/>
    <cellStyle name="Standard 3 2 3 3 3 2 2 2 2 4" xfId="10621"/>
    <cellStyle name="Standard 3 2 3 3 3 2 2 2 2 4 2" xfId="27462"/>
    <cellStyle name="Standard 3 2 3 3 3 2 2 2 2 5" xfId="19171"/>
    <cellStyle name="Standard 3 2 3 3 3 2 2 2 2 6" xfId="35753"/>
    <cellStyle name="Standard 3 2 3 3 3 2 2 2 2 7" xfId="44303"/>
    <cellStyle name="Standard 3 2 3 3 3 2 2 2 3" xfId="3087"/>
    <cellStyle name="Standard 3 2 3 3 3 2 2 2 3 2" xfId="5564"/>
    <cellStyle name="Standard 3 2 3 3 3 2 2 2 3 2 2" xfId="14132"/>
    <cellStyle name="Standard 3 2 3 3 3 2 2 2 3 2 2 2" xfId="30973"/>
    <cellStyle name="Standard 3 2 3 3 3 2 2 2 3 2 3" xfId="22682"/>
    <cellStyle name="Standard 3 2 3 3 3 2 2 2 3 2 4" xfId="39264"/>
    <cellStyle name="Standard 3 2 3 3 3 2 2 2 3 2 5" xfId="47814"/>
    <cellStyle name="Standard 3 2 3 3 3 2 2 2 3 3" xfId="11657"/>
    <cellStyle name="Standard 3 2 3 3 3 2 2 2 3 3 2" xfId="28498"/>
    <cellStyle name="Standard 3 2 3 3 3 2 2 2 3 4" xfId="20207"/>
    <cellStyle name="Standard 3 2 3 3 3 2 2 2 3 5" xfId="36789"/>
    <cellStyle name="Standard 3 2 3 3 3 2 2 2 3 6" xfId="45339"/>
    <cellStyle name="Standard 3 2 3 3 3 2 2 2 4" xfId="5561"/>
    <cellStyle name="Standard 3 2 3 3 3 2 2 2 4 2" xfId="14129"/>
    <cellStyle name="Standard 3 2 3 3 3 2 2 2 4 2 2" xfId="30970"/>
    <cellStyle name="Standard 3 2 3 3 3 2 2 2 4 3" xfId="22679"/>
    <cellStyle name="Standard 3 2 3 3 3 2 2 2 4 4" xfId="39261"/>
    <cellStyle name="Standard 3 2 3 3 3 2 2 2 4 5" xfId="47811"/>
    <cellStyle name="Standard 3 2 3 3 3 2 2 2 5" xfId="9585"/>
    <cellStyle name="Standard 3 2 3 3 3 2 2 2 5 2" xfId="26426"/>
    <cellStyle name="Standard 3 2 3 3 3 2 2 2 6" xfId="18135"/>
    <cellStyle name="Standard 3 2 3 3 3 2 2 2 7" xfId="34717"/>
    <cellStyle name="Standard 3 2 3 3 3 2 2 2 8" xfId="43267"/>
    <cellStyle name="Standard 3 2 3 3 3 2 2 3" xfId="1532"/>
    <cellStyle name="Standard 3 2 3 3 3 2 2 3 2" xfId="3605"/>
    <cellStyle name="Standard 3 2 3 3 3 2 2 3 2 2" xfId="5566"/>
    <cellStyle name="Standard 3 2 3 3 3 2 2 3 2 2 2" xfId="14134"/>
    <cellStyle name="Standard 3 2 3 3 3 2 2 3 2 2 2 2" xfId="30975"/>
    <cellStyle name="Standard 3 2 3 3 3 2 2 3 2 2 3" xfId="22684"/>
    <cellStyle name="Standard 3 2 3 3 3 2 2 3 2 2 4" xfId="39266"/>
    <cellStyle name="Standard 3 2 3 3 3 2 2 3 2 2 5" xfId="47816"/>
    <cellStyle name="Standard 3 2 3 3 3 2 2 3 2 3" xfId="12175"/>
    <cellStyle name="Standard 3 2 3 3 3 2 2 3 2 3 2" xfId="29016"/>
    <cellStyle name="Standard 3 2 3 3 3 2 2 3 2 4" xfId="20725"/>
    <cellStyle name="Standard 3 2 3 3 3 2 2 3 2 5" xfId="37307"/>
    <cellStyle name="Standard 3 2 3 3 3 2 2 3 2 6" xfId="45857"/>
    <cellStyle name="Standard 3 2 3 3 3 2 2 3 3" xfId="5565"/>
    <cellStyle name="Standard 3 2 3 3 3 2 2 3 3 2" xfId="14133"/>
    <cellStyle name="Standard 3 2 3 3 3 2 2 3 3 2 2" xfId="30974"/>
    <cellStyle name="Standard 3 2 3 3 3 2 2 3 3 3" xfId="22683"/>
    <cellStyle name="Standard 3 2 3 3 3 2 2 3 3 4" xfId="39265"/>
    <cellStyle name="Standard 3 2 3 3 3 2 2 3 3 5" xfId="47815"/>
    <cellStyle name="Standard 3 2 3 3 3 2 2 3 4" xfId="10103"/>
    <cellStyle name="Standard 3 2 3 3 3 2 2 3 4 2" xfId="26944"/>
    <cellStyle name="Standard 3 2 3 3 3 2 2 3 5" xfId="18653"/>
    <cellStyle name="Standard 3 2 3 3 3 2 2 3 6" xfId="35235"/>
    <cellStyle name="Standard 3 2 3 3 3 2 2 3 7" xfId="43785"/>
    <cellStyle name="Standard 3 2 3 3 3 2 2 4" xfId="2569"/>
    <cellStyle name="Standard 3 2 3 3 3 2 2 4 2" xfId="5567"/>
    <cellStyle name="Standard 3 2 3 3 3 2 2 4 2 2" xfId="14135"/>
    <cellStyle name="Standard 3 2 3 3 3 2 2 4 2 2 2" xfId="30976"/>
    <cellStyle name="Standard 3 2 3 3 3 2 2 4 2 3" xfId="22685"/>
    <cellStyle name="Standard 3 2 3 3 3 2 2 4 2 4" xfId="39267"/>
    <cellStyle name="Standard 3 2 3 3 3 2 2 4 2 5" xfId="47817"/>
    <cellStyle name="Standard 3 2 3 3 3 2 2 4 3" xfId="11139"/>
    <cellStyle name="Standard 3 2 3 3 3 2 2 4 3 2" xfId="27980"/>
    <cellStyle name="Standard 3 2 3 3 3 2 2 4 4" xfId="19689"/>
    <cellStyle name="Standard 3 2 3 3 3 2 2 4 5" xfId="36271"/>
    <cellStyle name="Standard 3 2 3 3 3 2 2 4 6" xfId="44821"/>
    <cellStyle name="Standard 3 2 3 3 3 2 2 5" xfId="5560"/>
    <cellStyle name="Standard 3 2 3 3 3 2 2 5 2" xfId="14128"/>
    <cellStyle name="Standard 3 2 3 3 3 2 2 5 2 2" xfId="30969"/>
    <cellStyle name="Standard 3 2 3 3 3 2 2 5 3" xfId="22678"/>
    <cellStyle name="Standard 3 2 3 3 3 2 2 5 4" xfId="39260"/>
    <cellStyle name="Standard 3 2 3 3 3 2 2 5 5" xfId="47810"/>
    <cellStyle name="Standard 3 2 3 3 3 2 2 6" xfId="9067"/>
    <cellStyle name="Standard 3 2 3 3 3 2 2 6 2" xfId="25909"/>
    <cellStyle name="Standard 3 2 3 3 3 2 2 7" xfId="17617"/>
    <cellStyle name="Standard 3 2 3 3 3 2 2 8" xfId="34199"/>
    <cellStyle name="Standard 3 2 3 3 3 2 2 9" xfId="42749"/>
    <cellStyle name="Standard 3 2 3 3 3 2 3" xfId="755"/>
    <cellStyle name="Standard 3 2 3 3 3 2 3 2" xfId="1791"/>
    <cellStyle name="Standard 3 2 3 3 3 2 3 2 2" xfId="3864"/>
    <cellStyle name="Standard 3 2 3 3 3 2 3 2 2 2" xfId="5570"/>
    <cellStyle name="Standard 3 2 3 3 3 2 3 2 2 2 2" xfId="14138"/>
    <cellStyle name="Standard 3 2 3 3 3 2 3 2 2 2 2 2" xfId="30979"/>
    <cellStyle name="Standard 3 2 3 3 3 2 3 2 2 2 3" xfId="22688"/>
    <cellStyle name="Standard 3 2 3 3 3 2 3 2 2 2 4" xfId="39270"/>
    <cellStyle name="Standard 3 2 3 3 3 2 3 2 2 2 5" xfId="47820"/>
    <cellStyle name="Standard 3 2 3 3 3 2 3 2 2 3" xfId="12434"/>
    <cellStyle name="Standard 3 2 3 3 3 2 3 2 2 3 2" xfId="29275"/>
    <cellStyle name="Standard 3 2 3 3 3 2 3 2 2 4" xfId="20984"/>
    <cellStyle name="Standard 3 2 3 3 3 2 3 2 2 5" xfId="37566"/>
    <cellStyle name="Standard 3 2 3 3 3 2 3 2 2 6" xfId="46116"/>
    <cellStyle name="Standard 3 2 3 3 3 2 3 2 3" xfId="5569"/>
    <cellStyle name="Standard 3 2 3 3 3 2 3 2 3 2" xfId="14137"/>
    <cellStyle name="Standard 3 2 3 3 3 2 3 2 3 2 2" xfId="30978"/>
    <cellStyle name="Standard 3 2 3 3 3 2 3 2 3 3" xfId="22687"/>
    <cellStyle name="Standard 3 2 3 3 3 2 3 2 3 4" xfId="39269"/>
    <cellStyle name="Standard 3 2 3 3 3 2 3 2 3 5" xfId="47819"/>
    <cellStyle name="Standard 3 2 3 3 3 2 3 2 4" xfId="10362"/>
    <cellStyle name="Standard 3 2 3 3 3 2 3 2 4 2" xfId="27203"/>
    <cellStyle name="Standard 3 2 3 3 3 2 3 2 5" xfId="18912"/>
    <cellStyle name="Standard 3 2 3 3 3 2 3 2 6" xfId="35494"/>
    <cellStyle name="Standard 3 2 3 3 3 2 3 2 7" xfId="44044"/>
    <cellStyle name="Standard 3 2 3 3 3 2 3 3" xfId="2828"/>
    <cellStyle name="Standard 3 2 3 3 3 2 3 3 2" xfId="5571"/>
    <cellStyle name="Standard 3 2 3 3 3 2 3 3 2 2" xfId="14139"/>
    <cellStyle name="Standard 3 2 3 3 3 2 3 3 2 2 2" xfId="30980"/>
    <cellStyle name="Standard 3 2 3 3 3 2 3 3 2 3" xfId="22689"/>
    <cellStyle name="Standard 3 2 3 3 3 2 3 3 2 4" xfId="39271"/>
    <cellStyle name="Standard 3 2 3 3 3 2 3 3 2 5" xfId="47821"/>
    <cellStyle name="Standard 3 2 3 3 3 2 3 3 3" xfId="11398"/>
    <cellStyle name="Standard 3 2 3 3 3 2 3 3 3 2" xfId="28239"/>
    <cellStyle name="Standard 3 2 3 3 3 2 3 3 4" xfId="19948"/>
    <cellStyle name="Standard 3 2 3 3 3 2 3 3 5" xfId="36530"/>
    <cellStyle name="Standard 3 2 3 3 3 2 3 3 6" xfId="45080"/>
    <cellStyle name="Standard 3 2 3 3 3 2 3 4" xfId="5568"/>
    <cellStyle name="Standard 3 2 3 3 3 2 3 4 2" xfId="14136"/>
    <cellStyle name="Standard 3 2 3 3 3 2 3 4 2 2" xfId="30977"/>
    <cellStyle name="Standard 3 2 3 3 3 2 3 4 3" xfId="22686"/>
    <cellStyle name="Standard 3 2 3 3 3 2 3 4 4" xfId="39268"/>
    <cellStyle name="Standard 3 2 3 3 3 2 3 4 5" xfId="47818"/>
    <cellStyle name="Standard 3 2 3 3 3 2 3 5" xfId="9326"/>
    <cellStyle name="Standard 3 2 3 3 3 2 3 5 2" xfId="26167"/>
    <cellStyle name="Standard 3 2 3 3 3 2 3 6" xfId="17876"/>
    <cellStyle name="Standard 3 2 3 3 3 2 3 7" xfId="34458"/>
    <cellStyle name="Standard 3 2 3 3 3 2 3 8" xfId="43008"/>
    <cellStyle name="Standard 3 2 3 3 3 2 4" xfId="1273"/>
    <cellStyle name="Standard 3 2 3 3 3 2 4 2" xfId="3346"/>
    <cellStyle name="Standard 3 2 3 3 3 2 4 2 2" xfId="5573"/>
    <cellStyle name="Standard 3 2 3 3 3 2 4 2 2 2" xfId="14141"/>
    <cellStyle name="Standard 3 2 3 3 3 2 4 2 2 2 2" xfId="30982"/>
    <cellStyle name="Standard 3 2 3 3 3 2 4 2 2 3" xfId="22691"/>
    <cellStyle name="Standard 3 2 3 3 3 2 4 2 2 4" xfId="39273"/>
    <cellStyle name="Standard 3 2 3 3 3 2 4 2 2 5" xfId="47823"/>
    <cellStyle name="Standard 3 2 3 3 3 2 4 2 3" xfId="11916"/>
    <cellStyle name="Standard 3 2 3 3 3 2 4 2 3 2" xfId="28757"/>
    <cellStyle name="Standard 3 2 3 3 3 2 4 2 4" xfId="20466"/>
    <cellStyle name="Standard 3 2 3 3 3 2 4 2 5" xfId="37048"/>
    <cellStyle name="Standard 3 2 3 3 3 2 4 2 6" xfId="45598"/>
    <cellStyle name="Standard 3 2 3 3 3 2 4 3" xfId="5572"/>
    <cellStyle name="Standard 3 2 3 3 3 2 4 3 2" xfId="14140"/>
    <cellStyle name="Standard 3 2 3 3 3 2 4 3 2 2" xfId="30981"/>
    <cellStyle name="Standard 3 2 3 3 3 2 4 3 3" xfId="22690"/>
    <cellStyle name="Standard 3 2 3 3 3 2 4 3 4" xfId="39272"/>
    <cellStyle name="Standard 3 2 3 3 3 2 4 3 5" xfId="47822"/>
    <cellStyle name="Standard 3 2 3 3 3 2 4 4" xfId="9844"/>
    <cellStyle name="Standard 3 2 3 3 3 2 4 4 2" xfId="26685"/>
    <cellStyle name="Standard 3 2 3 3 3 2 4 5" xfId="18394"/>
    <cellStyle name="Standard 3 2 3 3 3 2 4 6" xfId="34976"/>
    <cellStyle name="Standard 3 2 3 3 3 2 4 7" xfId="43526"/>
    <cellStyle name="Standard 3 2 3 3 3 2 5" xfId="2310"/>
    <cellStyle name="Standard 3 2 3 3 3 2 5 2" xfId="5574"/>
    <cellStyle name="Standard 3 2 3 3 3 2 5 2 2" xfId="14142"/>
    <cellStyle name="Standard 3 2 3 3 3 2 5 2 2 2" xfId="30983"/>
    <cellStyle name="Standard 3 2 3 3 3 2 5 2 3" xfId="22692"/>
    <cellStyle name="Standard 3 2 3 3 3 2 5 2 4" xfId="39274"/>
    <cellStyle name="Standard 3 2 3 3 3 2 5 2 5" xfId="47824"/>
    <cellStyle name="Standard 3 2 3 3 3 2 5 3" xfId="10880"/>
    <cellStyle name="Standard 3 2 3 3 3 2 5 3 2" xfId="27721"/>
    <cellStyle name="Standard 3 2 3 3 3 2 5 4" xfId="19430"/>
    <cellStyle name="Standard 3 2 3 3 3 2 5 5" xfId="36012"/>
    <cellStyle name="Standard 3 2 3 3 3 2 5 6" xfId="44562"/>
    <cellStyle name="Standard 3 2 3 3 3 2 6" xfId="5559"/>
    <cellStyle name="Standard 3 2 3 3 3 2 6 2" xfId="14127"/>
    <cellStyle name="Standard 3 2 3 3 3 2 6 2 2" xfId="30968"/>
    <cellStyle name="Standard 3 2 3 3 3 2 6 3" xfId="22677"/>
    <cellStyle name="Standard 3 2 3 3 3 2 6 4" xfId="39259"/>
    <cellStyle name="Standard 3 2 3 3 3 2 6 5" xfId="47809"/>
    <cellStyle name="Standard 3 2 3 3 3 2 7" xfId="8548"/>
    <cellStyle name="Standard 3 2 3 3 3 2 7 2" xfId="17099"/>
    <cellStyle name="Standard 3 2 3 3 3 2 7 3" xfId="25649"/>
    <cellStyle name="Standard 3 2 3 3 3 2 7 4" xfId="42231"/>
    <cellStyle name="Standard 3 2 3 3 3 2 7 5" xfId="50781"/>
    <cellStyle name="Standard 3 2 3 3 3 2 8" xfId="8808"/>
    <cellStyle name="Standard 3 2 3 3 3 2 9" xfId="17358"/>
    <cellStyle name="Standard 3 2 3 3 3 3" xfId="368"/>
    <cellStyle name="Standard 3 2 3 3 3 3 2" xfId="886"/>
    <cellStyle name="Standard 3 2 3 3 3 3 2 2" xfId="1922"/>
    <cellStyle name="Standard 3 2 3 3 3 3 2 2 2" xfId="3995"/>
    <cellStyle name="Standard 3 2 3 3 3 3 2 2 2 2" xfId="5578"/>
    <cellStyle name="Standard 3 2 3 3 3 3 2 2 2 2 2" xfId="14146"/>
    <cellStyle name="Standard 3 2 3 3 3 3 2 2 2 2 2 2" xfId="30987"/>
    <cellStyle name="Standard 3 2 3 3 3 3 2 2 2 2 3" xfId="22696"/>
    <cellStyle name="Standard 3 2 3 3 3 3 2 2 2 2 4" xfId="39278"/>
    <cellStyle name="Standard 3 2 3 3 3 3 2 2 2 2 5" xfId="47828"/>
    <cellStyle name="Standard 3 2 3 3 3 3 2 2 2 3" xfId="12565"/>
    <cellStyle name="Standard 3 2 3 3 3 3 2 2 2 3 2" xfId="29406"/>
    <cellStyle name="Standard 3 2 3 3 3 3 2 2 2 4" xfId="21115"/>
    <cellStyle name="Standard 3 2 3 3 3 3 2 2 2 5" xfId="37697"/>
    <cellStyle name="Standard 3 2 3 3 3 3 2 2 2 6" xfId="46247"/>
    <cellStyle name="Standard 3 2 3 3 3 3 2 2 3" xfId="5577"/>
    <cellStyle name="Standard 3 2 3 3 3 3 2 2 3 2" xfId="14145"/>
    <cellStyle name="Standard 3 2 3 3 3 3 2 2 3 2 2" xfId="30986"/>
    <cellStyle name="Standard 3 2 3 3 3 3 2 2 3 3" xfId="22695"/>
    <cellStyle name="Standard 3 2 3 3 3 3 2 2 3 4" xfId="39277"/>
    <cellStyle name="Standard 3 2 3 3 3 3 2 2 3 5" xfId="47827"/>
    <cellStyle name="Standard 3 2 3 3 3 3 2 2 4" xfId="10493"/>
    <cellStyle name="Standard 3 2 3 3 3 3 2 2 4 2" xfId="27334"/>
    <cellStyle name="Standard 3 2 3 3 3 3 2 2 5" xfId="19043"/>
    <cellStyle name="Standard 3 2 3 3 3 3 2 2 6" xfId="35625"/>
    <cellStyle name="Standard 3 2 3 3 3 3 2 2 7" xfId="44175"/>
    <cellStyle name="Standard 3 2 3 3 3 3 2 3" xfId="2959"/>
    <cellStyle name="Standard 3 2 3 3 3 3 2 3 2" xfId="5579"/>
    <cellStyle name="Standard 3 2 3 3 3 3 2 3 2 2" xfId="14147"/>
    <cellStyle name="Standard 3 2 3 3 3 3 2 3 2 2 2" xfId="30988"/>
    <cellStyle name="Standard 3 2 3 3 3 3 2 3 2 3" xfId="22697"/>
    <cellStyle name="Standard 3 2 3 3 3 3 2 3 2 4" xfId="39279"/>
    <cellStyle name="Standard 3 2 3 3 3 3 2 3 2 5" xfId="47829"/>
    <cellStyle name="Standard 3 2 3 3 3 3 2 3 3" xfId="11529"/>
    <cellStyle name="Standard 3 2 3 3 3 3 2 3 3 2" xfId="28370"/>
    <cellStyle name="Standard 3 2 3 3 3 3 2 3 4" xfId="20079"/>
    <cellStyle name="Standard 3 2 3 3 3 3 2 3 5" xfId="36661"/>
    <cellStyle name="Standard 3 2 3 3 3 3 2 3 6" xfId="45211"/>
    <cellStyle name="Standard 3 2 3 3 3 3 2 4" xfId="5576"/>
    <cellStyle name="Standard 3 2 3 3 3 3 2 4 2" xfId="14144"/>
    <cellStyle name="Standard 3 2 3 3 3 3 2 4 2 2" xfId="30985"/>
    <cellStyle name="Standard 3 2 3 3 3 3 2 4 3" xfId="22694"/>
    <cellStyle name="Standard 3 2 3 3 3 3 2 4 4" xfId="39276"/>
    <cellStyle name="Standard 3 2 3 3 3 3 2 4 5" xfId="47826"/>
    <cellStyle name="Standard 3 2 3 3 3 3 2 5" xfId="9457"/>
    <cellStyle name="Standard 3 2 3 3 3 3 2 5 2" xfId="26298"/>
    <cellStyle name="Standard 3 2 3 3 3 3 2 6" xfId="18007"/>
    <cellStyle name="Standard 3 2 3 3 3 3 2 7" xfId="34589"/>
    <cellStyle name="Standard 3 2 3 3 3 3 2 8" xfId="43139"/>
    <cellStyle name="Standard 3 2 3 3 3 3 3" xfId="1404"/>
    <cellStyle name="Standard 3 2 3 3 3 3 3 2" xfId="3477"/>
    <cellStyle name="Standard 3 2 3 3 3 3 3 2 2" xfId="5581"/>
    <cellStyle name="Standard 3 2 3 3 3 3 3 2 2 2" xfId="14149"/>
    <cellStyle name="Standard 3 2 3 3 3 3 3 2 2 2 2" xfId="30990"/>
    <cellStyle name="Standard 3 2 3 3 3 3 3 2 2 3" xfId="22699"/>
    <cellStyle name="Standard 3 2 3 3 3 3 3 2 2 4" xfId="39281"/>
    <cellStyle name="Standard 3 2 3 3 3 3 3 2 2 5" xfId="47831"/>
    <cellStyle name="Standard 3 2 3 3 3 3 3 2 3" xfId="12047"/>
    <cellStyle name="Standard 3 2 3 3 3 3 3 2 3 2" xfId="28888"/>
    <cellStyle name="Standard 3 2 3 3 3 3 3 2 4" xfId="20597"/>
    <cellStyle name="Standard 3 2 3 3 3 3 3 2 5" xfId="37179"/>
    <cellStyle name="Standard 3 2 3 3 3 3 3 2 6" xfId="45729"/>
    <cellStyle name="Standard 3 2 3 3 3 3 3 3" xfId="5580"/>
    <cellStyle name="Standard 3 2 3 3 3 3 3 3 2" xfId="14148"/>
    <cellStyle name="Standard 3 2 3 3 3 3 3 3 2 2" xfId="30989"/>
    <cellStyle name="Standard 3 2 3 3 3 3 3 3 3" xfId="22698"/>
    <cellStyle name="Standard 3 2 3 3 3 3 3 3 4" xfId="39280"/>
    <cellStyle name="Standard 3 2 3 3 3 3 3 3 5" xfId="47830"/>
    <cellStyle name="Standard 3 2 3 3 3 3 3 4" xfId="9975"/>
    <cellStyle name="Standard 3 2 3 3 3 3 3 4 2" xfId="26816"/>
    <cellStyle name="Standard 3 2 3 3 3 3 3 5" xfId="18525"/>
    <cellStyle name="Standard 3 2 3 3 3 3 3 6" xfId="35107"/>
    <cellStyle name="Standard 3 2 3 3 3 3 3 7" xfId="43657"/>
    <cellStyle name="Standard 3 2 3 3 3 3 4" xfId="2441"/>
    <cellStyle name="Standard 3 2 3 3 3 3 4 2" xfId="5582"/>
    <cellStyle name="Standard 3 2 3 3 3 3 4 2 2" xfId="14150"/>
    <cellStyle name="Standard 3 2 3 3 3 3 4 2 2 2" xfId="30991"/>
    <cellStyle name="Standard 3 2 3 3 3 3 4 2 3" xfId="22700"/>
    <cellStyle name="Standard 3 2 3 3 3 3 4 2 4" xfId="39282"/>
    <cellStyle name="Standard 3 2 3 3 3 3 4 2 5" xfId="47832"/>
    <cellStyle name="Standard 3 2 3 3 3 3 4 3" xfId="11011"/>
    <cellStyle name="Standard 3 2 3 3 3 3 4 3 2" xfId="27852"/>
    <cellStyle name="Standard 3 2 3 3 3 3 4 4" xfId="19561"/>
    <cellStyle name="Standard 3 2 3 3 3 3 4 5" xfId="36143"/>
    <cellStyle name="Standard 3 2 3 3 3 3 4 6" xfId="44693"/>
    <cellStyle name="Standard 3 2 3 3 3 3 5" xfId="5575"/>
    <cellStyle name="Standard 3 2 3 3 3 3 5 2" xfId="14143"/>
    <cellStyle name="Standard 3 2 3 3 3 3 5 2 2" xfId="30984"/>
    <cellStyle name="Standard 3 2 3 3 3 3 5 3" xfId="22693"/>
    <cellStyle name="Standard 3 2 3 3 3 3 5 4" xfId="39275"/>
    <cellStyle name="Standard 3 2 3 3 3 3 5 5" xfId="47825"/>
    <cellStyle name="Standard 3 2 3 3 3 3 6" xfId="8939"/>
    <cellStyle name="Standard 3 2 3 3 3 3 6 2" xfId="25781"/>
    <cellStyle name="Standard 3 2 3 3 3 3 7" xfId="17489"/>
    <cellStyle name="Standard 3 2 3 3 3 3 8" xfId="34071"/>
    <cellStyle name="Standard 3 2 3 3 3 3 9" xfId="42621"/>
    <cellStyle name="Standard 3 2 3 3 3 4" xfId="627"/>
    <cellStyle name="Standard 3 2 3 3 3 4 2" xfId="1663"/>
    <cellStyle name="Standard 3 2 3 3 3 4 2 2" xfId="3736"/>
    <cellStyle name="Standard 3 2 3 3 3 4 2 2 2" xfId="5585"/>
    <cellStyle name="Standard 3 2 3 3 3 4 2 2 2 2" xfId="14153"/>
    <cellStyle name="Standard 3 2 3 3 3 4 2 2 2 2 2" xfId="30994"/>
    <cellStyle name="Standard 3 2 3 3 3 4 2 2 2 3" xfId="22703"/>
    <cellStyle name="Standard 3 2 3 3 3 4 2 2 2 4" xfId="39285"/>
    <cellStyle name="Standard 3 2 3 3 3 4 2 2 2 5" xfId="47835"/>
    <cellStyle name="Standard 3 2 3 3 3 4 2 2 3" xfId="12306"/>
    <cellStyle name="Standard 3 2 3 3 3 4 2 2 3 2" xfId="29147"/>
    <cellStyle name="Standard 3 2 3 3 3 4 2 2 4" xfId="20856"/>
    <cellStyle name="Standard 3 2 3 3 3 4 2 2 5" xfId="37438"/>
    <cellStyle name="Standard 3 2 3 3 3 4 2 2 6" xfId="45988"/>
    <cellStyle name="Standard 3 2 3 3 3 4 2 3" xfId="5584"/>
    <cellStyle name="Standard 3 2 3 3 3 4 2 3 2" xfId="14152"/>
    <cellStyle name="Standard 3 2 3 3 3 4 2 3 2 2" xfId="30993"/>
    <cellStyle name="Standard 3 2 3 3 3 4 2 3 3" xfId="22702"/>
    <cellStyle name="Standard 3 2 3 3 3 4 2 3 4" xfId="39284"/>
    <cellStyle name="Standard 3 2 3 3 3 4 2 3 5" xfId="47834"/>
    <cellStyle name="Standard 3 2 3 3 3 4 2 4" xfId="10234"/>
    <cellStyle name="Standard 3 2 3 3 3 4 2 4 2" xfId="27075"/>
    <cellStyle name="Standard 3 2 3 3 3 4 2 5" xfId="18784"/>
    <cellStyle name="Standard 3 2 3 3 3 4 2 6" xfId="35366"/>
    <cellStyle name="Standard 3 2 3 3 3 4 2 7" xfId="43916"/>
    <cellStyle name="Standard 3 2 3 3 3 4 3" xfId="2700"/>
    <cellStyle name="Standard 3 2 3 3 3 4 3 2" xfId="5586"/>
    <cellStyle name="Standard 3 2 3 3 3 4 3 2 2" xfId="14154"/>
    <cellStyle name="Standard 3 2 3 3 3 4 3 2 2 2" xfId="30995"/>
    <cellStyle name="Standard 3 2 3 3 3 4 3 2 3" xfId="22704"/>
    <cellStyle name="Standard 3 2 3 3 3 4 3 2 4" xfId="39286"/>
    <cellStyle name="Standard 3 2 3 3 3 4 3 2 5" xfId="47836"/>
    <cellStyle name="Standard 3 2 3 3 3 4 3 3" xfId="11270"/>
    <cellStyle name="Standard 3 2 3 3 3 4 3 3 2" xfId="28111"/>
    <cellStyle name="Standard 3 2 3 3 3 4 3 4" xfId="19820"/>
    <cellStyle name="Standard 3 2 3 3 3 4 3 5" xfId="36402"/>
    <cellStyle name="Standard 3 2 3 3 3 4 3 6" xfId="44952"/>
    <cellStyle name="Standard 3 2 3 3 3 4 4" xfId="5583"/>
    <cellStyle name="Standard 3 2 3 3 3 4 4 2" xfId="14151"/>
    <cellStyle name="Standard 3 2 3 3 3 4 4 2 2" xfId="30992"/>
    <cellStyle name="Standard 3 2 3 3 3 4 4 3" xfId="22701"/>
    <cellStyle name="Standard 3 2 3 3 3 4 4 4" xfId="39283"/>
    <cellStyle name="Standard 3 2 3 3 3 4 4 5" xfId="47833"/>
    <cellStyle name="Standard 3 2 3 3 3 4 5" xfId="9198"/>
    <cellStyle name="Standard 3 2 3 3 3 4 5 2" xfId="26039"/>
    <cellStyle name="Standard 3 2 3 3 3 4 6" xfId="17748"/>
    <cellStyle name="Standard 3 2 3 3 3 4 7" xfId="34330"/>
    <cellStyle name="Standard 3 2 3 3 3 4 8" xfId="42880"/>
    <cellStyle name="Standard 3 2 3 3 3 5" xfId="1145"/>
    <cellStyle name="Standard 3 2 3 3 3 5 2" xfId="3218"/>
    <cellStyle name="Standard 3 2 3 3 3 5 2 2" xfId="5588"/>
    <cellStyle name="Standard 3 2 3 3 3 5 2 2 2" xfId="14156"/>
    <cellStyle name="Standard 3 2 3 3 3 5 2 2 2 2" xfId="30997"/>
    <cellStyle name="Standard 3 2 3 3 3 5 2 2 3" xfId="22706"/>
    <cellStyle name="Standard 3 2 3 3 3 5 2 2 4" xfId="39288"/>
    <cellStyle name="Standard 3 2 3 3 3 5 2 2 5" xfId="47838"/>
    <cellStyle name="Standard 3 2 3 3 3 5 2 3" xfId="11788"/>
    <cellStyle name="Standard 3 2 3 3 3 5 2 3 2" xfId="28629"/>
    <cellStyle name="Standard 3 2 3 3 3 5 2 4" xfId="20338"/>
    <cellStyle name="Standard 3 2 3 3 3 5 2 5" xfId="36920"/>
    <cellStyle name="Standard 3 2 3 3 3 5 2 6" xfId="45470"/>
    <cellStyle name="Standard 3 2 3 3 3 5 3" xfId="5587"/>
    <cellStyle name="Standard 3 2 3 3 3 5 3 2" xfId="14155"/>
    <cellStyle name="Standard 3 2 3 3 3 5 3 2 2" xfId="30996"/>
    <cellStyle name="Standard 3 2 3 3 3 5 3 3" xfId="22705"/>
    <cellStyle name="Standard 3 2 3 3 3 5 3 4" xfId="39287"/>
    <cellStyle name="Standard 3 2 3 3 3 5 3 5" xfId="47837"/>
    <cellStyle name="Standard 3 2 3 3 3 5 4" xfId="9716"/>
    <cellStyle name="Standard 3 2 3 3 3 5 4 2" xfId="26557"/>
    <cellStyle name="Standard 3 2 3 3 3 5 5" xfId="18266"/>
    <cellStyle name="Standard 3 2 3 3 3 5 6" xfId="34848"/>
    <cellStyle name="Standard 3 2 3 3 3 5 7" xfId="43398"/>
    <cellStyle name="Standard 3 2 3 3 3 6" xfId="2182"/>
    <cellStyle name="Standard 3 2 3 3 3 6 2" xfId="5589"/>
    <cellStyle name="Standard 3 2 3 3 3 6 2 2" xfId="14157"/>
    <cellStyle name="Standard 3 2 3 3 3 6 2 2 2" xfId="30998"/>
    <cellStyle name="Standard 3 2 3 3 3 6 2 3" xfId="22707"/>
    <cellStyle name="Standard 3 2 3 3 3 6 2 4" xfId="39289"/>
    <cellStyle name="Standard 3 2 3 3 3 6 2 5" xfId="47839"/>
    <cellStyle name="Standard 3 2 3 3 3 6 3" xfId="10752"/>
    <cellStyle name="Standard 3 2 3 3 3 6 3 2" xfId="27593"/>
    <cellStyle name="Standard 3 2 3 3 3 6 4" xfId="19302"/>
    <cellStyle name="Standard 3 2 3 3 3 6 5" xfId="35884"/>
    <cellStyle name="Standard 3 2 3 3 3 6 6" xfId="44434"/>
    <cellStyle name="Standard 3 2 3 3 3 7" xfId="5558"/>
    <cellStyle name="Standard 3 2 3 3 3 7 2" xfId="14126"/>
    <cellStyle name="Standard 3 2 3 3 3 7 2 2" xfId="30967"/>
    <cellStyle name="Standard 3 2 3 3 3 7 3" xfId="22676"/>
    <cellStyle name="Standard 3 2 3 3 3 7 4" xfId="39258"/>
    <cellStyle name="Standard 3 2 3 3 3 7 5" xfId="47808"/>
    <cellStyle name="Standard 3 2 3 3 3 8" xfId="8420"/>
    <cellStyle name="Standard 3 2 3 3 3 8 2" xfId="16971"/>
    <cellStyle name="Standard 3 2 3 3 3 8 3" xfId="25521"/>
    <cellStyle name="Standard 3 2 3 3 3 8 4" xfId="42103"/>
    <cellStyle name="Standard 3 2 3 3 3 8 5" xfId="50653"/>
    <cellStyle name="Standard 3 2 3 3 3 9" xfId="8680"/>
    <cellStyle name="Standard 3 2 3 3 4" xfId="168"/>
    <cellStyle name="Standard 3 2 3 3 4 10" xfId="33876"/>
    <cellStyle name="Standard 3 2 3 3 4 11" xfId="42426"/>
    <cellStyle name="Standard 3 2 3 3 4 2" xfId="432"/>
    <cellStyle name="Standard 3 2 3 3 4 2 2" xfId="950"/>
    <cellStyle name="Standard 3 2 3 3 4 2 2 2" xfId="1986"/>
    <cellStyle name="Standard 3 2 3 3 4 2 2 2 2" xfId="4059"/>
    <cellStyle name="Standard 3 2 3 3 4 2 2 2 2 2" xfId="5594"/>
    <cellStyle name="Standard 3 2 3 3 4 2 2 2 2 2 2" xfId="14162"/>
    <cellStyle name="Standard 3 2 3 3 4 2 2 2 2 2 2 2" xfId="31003"/>
    <cellStyle name="Standard 3 2 3 3 4 2 2 2 2 2 3" xfId="22712"/>
    <cellStyle name="Standard 3 2 3 3 4 2 2 2 2 2 4" xfId="39294"/>
    <cellStyle name="Standard 3 2 3 3 4 2 2 2 2 2 5" xfId="47844"/>
    <cellStyle name="Standard 3 2 3 3 4 2 2 2 2 3" xfId="12629"/>
    <cellStyle name="Standard 3 2 3 3 4 2 2 2 2 3 2" xfId="29470"/>
    <cellStyle name="Standard 3 2 3 3 4 2 2 2 2 4" xfId="21179"/>
    <cellStyle name="Standard 3 2 3 3 4 2 2 2 2 5" xfId="37761"/>
    <cellStyle name="Standard 3 2 3 3 4 2 2 2 2 6" xfId="46311"/>
    <cellStyle name="Standard 3 2 3 3 4 2 2 2 3" xfId="5593"/>
    <cellStyle name="Standard 3 2 3 3 4 2 2 2 3 2" xfId="14161"/>
    <cellStyle name="Standard 3 2 3 3 4 2 2 2 3 2 2" xfId="31002"/>
    <cellStyle name="Standard 3 2 3 3 4 2 2 2 3 3" xfId="22711"/>
    <cellStyle name="Standard 3 2 3 3 4 2 2 2 3 4" xfId="39293"/>
    <cellStyle name="Standard 3 2 3 3 4 2 2 2 3 5" xfId="47843"/>
    <cellStyle name="Standard 3 2 3 3 4 2 2 2 4" xfId="10557"/>
    <cellStyle name="Standard 3 2 3 3 4 2 2 2 4 2" xfId="27398"/>
    <cellStyle name="Standard 3 2 3 3 4 2 2 2 5" xfId="19107"/>
    <cellStyle name="Standard 3 2 3 3 4 2 2 2 6" xfId="35689"/>
    <cellStyle name="Standard 3 2 3 3 4 2 2 2 7" xfId="44239"/>
    <cellStyle name="Standard 3 2 3 3 4 2 2 3" xfId="3023"/>
    <cellStyle name="Standard 3 2 3 3 4 2 2 3 2" xfId="5595"/>
    <cellStyle name="Standard 3 2 3 3 4 2 2 3 2 2" xfId="14163"/>
    <cellStyle name="Standard 3 2 3 3 4 2 2 3 2 2 2" xfId="31004"/>
    <cellStyle name="Standard 3 2 3 3 4 2 2 3 2 3" xfId="22713"/>
    <cellStyle name="Standard 3 2 3 3 4 2 2 3 2 4" xfId="39295"/>
    <cellStyle name="Standard 3 2 3 3 4 2 2 3 2 5" xfId="47845"/>
    <cellStyle name="Standard 3 2 3 3 4 2 2 3 3" xfId="11593"/>
    <cellStyle name="Standard 3 2 3 3 4 2 2 3 3 2" xfId="28434"/>
    <cellStyle name="Standard 3 2 3 3 4 2 2 3 4" xfId="20143"/>
    <cellStyle name="Standard 3 2 3 3 4 2 2 3 5" xfId="36725"/>
    <cellStyle name="Standard 3 2 3 3 4 2 2 3 6" xfId="45275"/>
    <cellStyle name="Standard 3 2 3 3 4 2 2 4" xfId="5592"/>
    <cellStyle name="Standard 3 2 3 3 4 2 2 4 2" xfId="14160"/>
    <cellStyle name="Standard 3 2 3 3 4 2 2 4 2 2" xfId="31001"/>
    <cellStyle name="Standard 3 2 3 3 4 2 2 4 3" xfId="22710"/>
    <cellStyle name="Standard 3 2 3 3 4 2 2 4 4" xfId="39292"/>
    <cellStyle name="Standard 3 2 3 3 4 2 2 4 5" xfId="47842"/>
    <cellStyle name="Standard 3 2 3 3 4 2 2 5" xfId="9521"/>
    <cellStyle name="Standard 3 2 3 3 4 2 2 5 2" xfId="26362"/>
    <cellStyle name="Standard 3 2 3 3 4 2 2 6" xfId="18071"/>
    <cellStyle name="Standard 3 2 3 3 4 2 2 7" xfId="34653"/>
    <cellStyle name="Standard 3 2 3 3 4 2 2 8" xfId="43203"/>
    <cellStyle name="Standard 3 2 3 3 4 2 3" xfId="1468"/>
    <cellStyle name="Standard 3 2 3 3 4 2 3 2" xfId="3541"/>
    <cellStyle name="Standard 3 2 3 3 4 2 3 2 2" xfId="5597"/>
    <cellStyle name="Standard 3 2 3 3 4 2 3 2 2 2" xfId="14165"/>
    <cellStyle name="Standard 3 2 3 3 4 2 3 2 2 2 2" xfId="31006"/>
    <cellStyle name="Standard 3 2 3 3 4 2 3 2 2 3" xfId="22715"/>
    <cellStyle name="Standard 3 2 3 3 4 2 3 2 2 4" xfId="39297"/>
    <cellStyle name="Standard 3 2 3 3 4 2 3 2 2 5" xfId="47847"/>
    <cellStyle name="Standard 3 2 3 3 4 2 3 2 3" xfId="12111"/>
    <cellStyle name="Standard 3 2 3 3 4 2 3 2 3 2" xfId="28952"/>
    <cellStyle name="Standard 3 2 3 3 4 2 3 2 4" xfId="20661"/>
    <cellStyle name="Standard 3 2 3 3 4 2 3 2 5" xfId="37243"/>
    <cellStyle name="Standard 3 2 3 3 4 2 3 2 6" xfId="45793"/>
    <cellStyle name="Standard 3 2 3 3 4 2 3 3" xfId="5596"/>
    <cellStyle name="Standard 3 2 3 3 4 2 3 3 2" xfId="14164"/>
    <cellStyle name="Standard 3 2 3 3 4 2 3 3 2 2" xfId="31005"/>
    <cellStyle name="Standard 3 2 3 3 4 2 3 3 3" xfId="22714"/>
    <cellStyle name="Standard 3 2 3 3 4 2 3 3 4" xfId="39296"/>
    <cellStyle name="Standard 3 2 3 3 4 2 3 3 5" xfId="47846"/>
    <cellStyle name="Standard 3 2 3 3 4 2 3 4" xfId="10039"/>
    <cellStyle name="Standard 3 2 3 3 4 2 3 4 2" xfId="26880"/>
    <cellStyle name="Standard 3 2 3 3 4 2 3 5" xfId="18589"/>
    <cellStyle name="Standard 3 2 3 3 4 2 3 6" xfId="35171"/>
    <cellStyle name="Standard 3 2 3 3 4 2 3 7" xfId="43721"/>
    <cellStyle name="Standard 3 2 3 3 4 2 4" xfId="2505"/>
    <cellStyle name="Standard 3 2 3 3 4 2 4 2" xfId="5598"/>
    <cellStyle name="Standard 3 2 3 3 4 2 4 2 2" xfId="14166"/>
    <cellStyle name="Standard 3 2 3 3 4 2 4 2 2 2" xfId="31007"/>
    <cellStyle name="Standard 3 2 3 3 4 2 4 2 3" xfId="22716"/>
    <cellStyle name="Standard 3 2 3 3 4 2 4 2 4" xfId="39298"/>
    <cellStyle name="Standard 3 2 3 3 4 2 4 2 5" xfId="47848"/>
    <cellStyle name="Standard 3 2 3 3 4 2 4 3" xfId="11075"/>
    <cellStyle name="Standard 3 2 3 3 4 2 4 3 2" xfId="27916"/>
    <cellStyle name="Standard 3 2 3 3 4 2 4 4" xfId="19625"/>
    <cellStyle name="Standard 3 2 3 3 4 2 4 5" xfId="36207"/>
    <cellStyle name="Standard 3 2 3 3 4 2 4 6" xfId="44757"/>
    <cellStyle name="Standard 3 2 3 3 4 2 5" xfId="5591"/>
    <cellStyle name="Standard 3 2 3 3 4 2 5 2" xfId="14159"/>
    <cellStyle name="Standard 3 2 3 3 4 2 5 2 2" xfId="31000"/>
    <cellStyle name="Standard 3 2 3 3 4 2 5 3" xfId="22709"/>
    <cellStyle name="Standard 3 2 3 3 4 2 5 4" xfId="39291"/>
    <cellStyle name="Standard 3 2 3 3 4 2 5 5" xfId="47841"/>
    <cellStyle name="Standard 3 2 3 3 4 2 6" xfId="9003"/>
    <cellStyle name="Standard 3 2 3 3 4 2 6 2" xfId="25845"/>
    <cellStyle name="Standard 3 2 3 3 4 2 7" xfId="17553"/>
    <cellStyle name="Standard 3 2 3 3 4 2 8" xfId="34135"/>
    <cellStyle name="Standard 3 2 3 3 4 2 9" xfId="42685"/>
    <cellStyle name="Standard 3 2 3 3 4 3" xfId="691"/>
    <cellStyle name="Standard 3 2 3 3 4 3 2" xfId="1727"/>
    <cellStyle name="Standard 3 2 3 3 4 3 2 2" xfId="3800"/>
    <cellStyle name="Standard 3 2 3 3 4 3 2 2 2" xfId="5601"/>
    <cellStyle name="Standard 3 2 3 3 4 3 2 2 2 2" xfId="14169"/>
    <cellStyle name="Standard 3 2 3 3 4 3 2 2 2 2 2" xfId="31010"/>
    <cellStyle name="Standard 3 2 3 3 4 3 2 2 2 3" xfId="22719"/>
    <cellStyle name="Standard 3 2 3 3 4 3 2 2 2 4" xfId="39301"/>
    <cellStyle name="Standard 3 2 3 3 4 3 2 2 2 5" xfId="47851"/>
    <cellStyle name="Standard 3 2 3 3 4 3 2 2 3" xfId="12370"/>
    <cellStyle name="Standard 3 2 3 3 4 3 2 2 3 2" xfId="29211"/>
    <cellStyle name="Standard 3 2 3 3 4 3 2 2 4" xfId="20920"/>
    <cellStyle name="Standard 3 2 3 3 4 3 2 2 5" xfId="37502"/>
    <cellStyle name="Standard 3 2 3 3 4 3 2 2 6" xfId="46052"/>
    <cellStyle name="Standard 3 2 3 3 4 3 2 3" xfId="5600"/>
    <cellStyle name="Standard 3 2 3 3 4 3 2 3 2" xfId="14168"/>
    <cellStyle name="Standard 3 2 3 3 4 3 2 3 2 2" xfId="31009"/>
    <cellStyle name="Standard 3 2 3 3 4 3 2 3 3" xfId="22718"/>
    <cellStyle name="Standard 3 2 3 3 4 3 2 3 4" xfId="39300"/>
    <cellStyle name="Standard 3 2 3 3 4 3 2 3 5" xfId="47850"/>
    <cellStyle name="Standard 3 2 3 3 4 3 2 4" xfId="10298"/>
    <cellStyle name="Standard 3 2 3 3 4 3 2 4 2" xfId="27139"/>
    <cellStyle name="Standard 3 2 3 3 4 3 2 5" xfId="18848"/>
    <cellStyle name="Standard 3 2 3 3 4 3 2 6" xfId="35430"/>
    <cellStyle name="Standard 3 2 3 3 4 3 2 7" xfId="43980"/>
    <cellStyle name="Standard 3 2 3 3 4 3 3" xfId="2764"/>
    <cellStyle name="Standard 3 2 3 3 4 3 3 2" xfId="5602"/>
    <cellStyle name="Standard 3 2 3 3 4 3 3 2 2" xfId="14170"/>
    <cellStyle name="Standard 3 2 3 3 4 3 3 2 2 2" xfId="31011"/>
    <cellStyle name="Standard 3 2 3 3 4 3 3 2 3" xfId="22720"/>
    <cellStyle name="Standard 3 2 3 3 4 3 3 2 4" xfId="39302"/>
    <cellStyle name="Standard 3 2 3 3 4 3 3 2 5" xfId="47852"/>
    <cellStyle name="Standard 3 2 3 3 4 3 3 3" xfId="11334"/>
    <cellStyle name="Standard 3 2 3 3 4 3 3 3 2" xfId="28175"/>
    <cellStyle name="Standard 3 2 3 3 4 3 3 4" xfId="19884"/>
    <cellStyle name="Standard 3 2 3 3 4 3 3 5" xfId="36466"/>
    <cellStyle name="Standard 3 2 3 3 4 3 3 6" xfId="45016"/>
    <cellStyle name="Standard 3 2 3 3 4 3 4" xfId="5599"/>
    <cellStyle name="Standard 3 2 3 3 4 3 4 2" xfId="14167"/>
    <cellStyle name="Standard 3 2 3 3 4 3 4 2 2" xfId="31008"/>
    <cellStyle name="Standard 3 2 3 3 4 3 4 3" xfId="22717"/>
    <cellStyle name="Standard 3 2 3 3 4 3 4 4" xfId="39299"/>
    <cellStyle name="Standard 3 2 3 3 4 3 4 5" xfId="47849"/>
    <cellStyle name="Standard 3 2 3 3 4 3 5" xfId="9262"/>
    <cellStyle name="Standard 3 2 3 3 4 3 5 2" xfId="26103"/>
    <cellStyle name="Standard 3 2 3 3 4 3 6" xfId="17812"/>
    <cellStyle name="Standard 3 2 3 3 4 3 7" xfId="34394"/>
    <cellStyle name="Standard 3 2 3 3 4 3 8" xfId="42944"/>
    <cellStyle name="Standard 3 2 3 3 4 4" xfId="1209"/>
    <cellStyle name="Standard 3 2 3 3 4 4 2" xfId="3282"/>
    <cellStyle name="Standard 3 2 3 3 4 4 2 2" xfId="5604"/>
    <cellStyle name="Standard 3 2 3 3 4 4 2 2 2" xfId="14172"/>
    <cellStyle name="Standard 3 2 3 3 4 4 2 2 2 2" xfId="31013"/>
    <cellStyle name="Standard 3 2 3 3 4 4 2 2 3" xfId="22722"/>
    <cellStyle name="Standard 3 2 3 3 4 4 2 2 4" xfId="39304"/>
    <cellStyle name="Standard 3 2 3 3 4 4 2 2 5" xfId="47854"/>
    <cellStyle name="Standard 3 2 3 3 4 4 2 3" xfId="11852"/>
    <cellStyle name="Standard 3 2 3 3 4 4 2 3 2" xfId="28693"/>
    <cellStyle name="Standard 3 2 3 3 4 4 2 4" xfId="20402"/>
    <cellStyle name="Standard 3 2 3 3 4 4 2 5" xfId="36984"/>
    <cellStyle name="Standard 3 2 3 3 4 4 2 6" xfId="45534"/>
    <cellStyle name="Standard 3 2 3 3 4 4 3" xfId="5603"/>
    <cellStyle name="Standard 3 2 3 3 4 4 3 2" xfId="14171"/>
    <cellStyle name="Standard 3 2 3 3 4 4 3 2 2" xfId="31012"/>
    <cellStyle name="Standard 3 2 3 3 4 4 3 3" xfId="22721"/>
    <cellStyle name="Standard 3 2 3 3 4 4 3 4" xfId="39303"/>
    <cellStyle name="Standard 3 2 3 3 4 4 3 5" xfId="47853"/>
    <cellStyle name="Standard 3 2 3 3 4 4 4" xfId="9780"/>
    <cellStyle name="Standard 3 2 3 3 4 4 4 2" xfId="26621"/>
    <cellStyle name="Standard 3 2 3 3 4 4 5" xfId="18330"/>
    <cellStyle name="Standard 3 2 3 3 4 4 6" xfId="34912"/>
    <cellStyle name="Standard 3 2 3 3 4 4 7" xfId="43462"/>
    <cellStyle name="Standard 3 2 3 3 4 5" xfId="2246"/>
    <cellStyle name="Standard 3 2 3 3 4 5 2" xfId="5605"/>
    <cellStyle name="Standard 3 2 3 3 4 5 2 2" xfId="14173"/>
    <cellStyle name="Standard 3 2 3 3 4 5 2 2 2" xfId="31014"/>
    <cellStyle name="Standard 3 2 3 3 4 5 2 3" xfId="22723"/>
    <cellStyle name="Standard 3 2 3 3 4 5 2 4" xfId="39305"/>
    <cellStyle name="Standard 3 2 3 3 4 5 2 5" xfId="47855"/>
    <cellStyle name="Standard 3 2 3 3 4 5 3" xfId="10816"/>
    <cellStyle name="Standard 3 2 3 3 4 5 3 2" xfId="27657"/>
    <cellStyle name="Standard 3 2 3 3 4 5 4" xfId="19366"/>
    <cellStyle name="Standard 3 2 3 3 4 5 5" xfId="35948"/>
    <cellStyle name="Standard 3 2 3 3 4 5 6" xfId="44498"/>
    <cellStyle name="Standard 3 2 3 3 4 6" xfId="5590"/>
    <cellStyle name="Standard 3 2 3 3 4 6 2" xfId="14158"/>
    <cellStyle name="Standard 3 2 3 3 4 6 2 2" xfId="30999"/>
    <cellStyle name="Standard 3 2 3 3 4 6 3" xfId="22708"/>
    <cellStyle name="Standard 3 2 3 3 4 6 4" xfId="39290"/>
    <cellStyle name="Standard 3 2 3 3 4 6 5" xfId="47840"/>
    <cellStyle name="Standard 3 2 3 3 4 7" xfId="8484"/>
    <cellStyle name="Standard 3 2 3 3 4 7 2" xfId="17035"/>
    <cellStyle name="Standard 3 2 3 3 4 7 3" xfId="25585"/>
    <cellStyle name="Standard 3 2 3 3 4 7 4" xfId="42167"/>
    <cellStyle name="Standard 3 2 3 3 4 7 5" xfId="50717"/>
    <cellStyle name="Standard 3 2 3 3 4 8" xfId="8744"/>
    <cellStyle name="Standard 3 2 3 3 4 9" xfId="17294"/>
    <cellStyle name="Standard 3 2 3 3 5" xfId="304"/>
    <cellStyle name="Standard 3 2 3 3 5 2" xfId="822"/>
    <cellStyle name="Standard 3 2 3 3 5 2 2" xfId="1858"/>
    <cellStyle name="Standard 3 2 3 3 5 2 2 2" xfId="3931"/>
    <cellStyle name="Standard 3 2 3 3 5 2 2 2 2" xfId="5609"/>
    <cellStyle name="Standard 3 2 3 3 5 2 2 2 2 2" xfId="14177"/>
    <cellStyle name="Standard 3 2 3 3 5 2 2 2 2 2 2" xfId="31018"/>
    <cellStyle name="Standard 3 2 3 3 5 2 2 2 2 3" xfId="22727"/>
    <cellStyle name="Standard 3 2 3 3 5 2 2 2 2 4" xfId="39309"/>
    <cellStyle name="Standard 3 2 3 3 5 2 2 2 2 5" xfId="47859"/>
    <cellStyle name="Standard 3 2 3 3 5 2 2 2 3" xfId="12501"/>
    <cellStyle name="Standard 3 2 3 3 5 2 2 2 3 2" xfId="29342"/>
    <cellStyle name="Standard 3 2 3 3 5 2 2 2 4" xfId="21051"/>
    <cellStyle name="Standard 3 2 3 3 5 2 2 2 5" xfId="37633"/>
    <cellStyle name="Standard 3 2 3 3 5 2 2 2 6" xfId="46183"/>
    <cellStyle name="Standard 3 2 3 3 5 2 2 3" xfId="5608"/>
    <cellStyle name="Standard 3 2 3 3 5 2 2 3 2" xfId="14176"/>
    <cellStyle name="Standard 3 2 3 3 5 2 2 3 2 2" xfId="31017"/>
    <cellStyle name="Standard 3 2 3 3 5 2 2 3 3" xfId="22726"/>
    <cellStyle name="Standard 3 2 3 3 5 2 2 3 4" xfId="39308"/>
    <cellStyle name="Standard 3 2 3 3 5 2 2 3 5" xfId="47858"/>
    <cellStyle name="Standard 3 2 3 3 5 2 2 4" xfId="10429"/>
    <cellStyle name="Standard 3 2 3 3 5 2 2 4 2" xfId="27270"/>
    <cellStyle name="Standard 3 2 3 3 5 2 2 5" xfId="18979"/>
    <cellStyle name="Standard 3 2 3 3 5 2 2 6" xfId="35561"/>
    <cellStyle name="Standard 3 2 3 3 5 2 2 7" xfId="44111"/>
    <cellStyle name="Standard 3 2 3 3 5 2 3" xfId="2895"/>
    <cellStyle name="Standard 3 2 3 3 5 2 3 2" xfId="5610"/>
    <cellStyle name="Standard 3 2 3 3 5 2 3 2 2" xfId="14178"/>
    <cellStyle name="Standard 3 2 3 3 5 2 3 2 2 2" xfId="31019"/>
    <cellStyle name="Standard 3 2 3 3 5 2 3 2 3" xfId="22728"/>
    <cellStyle name="Standard 3 2 3 3 5 2 3 2 4" xfId="39310"/>
    <cellStyle name="Standard 3 2 3 3 5 2 3 2 5" xfId="47860"/>
    <cellStyle name="Standard 3 2 3 3 5 2 3 3" xfId="11465"/>
    <cellStyle name="Standard 3 2 3 3 5 2 3 3 2" xfId="28306"/>
    <cellStyle name="Standard 3 2 3 3 5 2 3 4" xfId="20015"/>
    <cellStyle name="Standard 3 2 3 3 5 2 3 5" xfId="36597"/>
    <cellStyle name="Standard 3 2 3 3 5 2 3 6" xfId="45147"/>
    <cellStyle name="Standard 3 2 3 3 5 2 4" xfId="5607"/>
    <cellStyle name="Standard 3 2 3 3 5 2 4 2" xfId="14175"/>
    <cellStyle name="Standard 3 2 3 3 5 2 4 2 2" xfId="31016"/>
    <cellStyle name="Standard 3 2 3 3 5 2 4 3" xfId="22725"/>
    <cellStyle name="Standard 3 2 3 3 5 2 4 4" xfId="39307"/>
    <cellStyle name="Standard 3 2 3 3 5 2 4 5" xfId="47857"/>
    <cellStyle name="Standard 3 2 3 3 5 2 5" xfId="9393"/>
    <cellStyle name="Standard 3 2 3 3 5 2 5 2" xfId="26234"/>
    <cellStyle name="Standard 3 2 3 3 5 2 6" xfId="17943"/>
    <cellStyle name="Standard 3 2 3 3 5 2 7" xfId="34525"/>
    <cellStyle name="Standard 3 2 3 3 5 2 8" xfId="43075"/>
    <cellStyle name="Standard 3 2 3 3 5 3" xfId="1340"/>
    <cellStyle name="Standard 3 2 3 3 5 3 2" xfId="3413"/>
    <cellStyle name="Standard 3 2 3 3 5 3 2 2" xfId="5612"/>
    <cellStyle name="Standard 3 2 3 3 5 3 2 2 2" xfId="14180"/>
    <cellStyle name="Standard 3 2 3 3 5 3 2 2 2 2" xfId="31021"/>
    <cellStyle name="Standard 3 2 3 3 5 3 2 2 3" xfId="22730"/>
    <cellStyle name="Standard 3 2 3 3 5 3 2 2 4" xfId="39312"/>
    <cellStyle name="Standard 3 2 3 3 5 3 2 2 5" xfId="47862"/>
    <cellStyle name="Standard 3 2 3 3 5 3 2 3" xfId="11983"/>
    <cellStyle name="Standard 3 2 3 3 5 3 2 3 2" xfId="28824"/>
    <cellStyle name="Standard 3 2 3 3 5 3 2 4" xfId="20533"/>
    <cellStyle name="Standard 3 2 3 3 5 3 2 5" xfId="37115"/>
    <cellStyle name="Standard 3 2 3 3 5 3 2 6" xfId="45665"/>
    <cellStyle name="Standard 3 2 3 3 5 3 3" xfId="5611"/>
    <cellStyle name="Standard 3 2 3 3 5 3 3 2" xfId="14179"/>
    <cellStyle name="Standard 3 2 3 3 5 3 3 2 2" xfId="31020"/>
    <cellStyle name="Standard 3 2 3 3 5 3 3 3" xfId="22729"/>
    <cellStyle name="Standard 3 2 3 3 5 3 3 4" xfId="39311"/>
    <cellStyle name="Standard 3 2 3 3 5 3 3 5" xfId="47861"/>
    <cellStyle name="Standard 3 2 3 3 5 3 4" xfId="9911"/>
    <cellStyle name="Standard 3 2 3 3 5 3 4 2" xfId="26752"/>
    <cellStyle name="Standard 3 2 3 3 5 3 5" xfId="18461"/>
    <cellStyle name="Standard 3 2 3 3 5 3 6" xfId="35043"/>
    <cellStyle name="Standard 3 2 3 3 5 3 7" xfId="43593"/>
    <cellStyle name="Standard 3 2 3 3 5 4" xfId="2377"/>
    <cellStyle name="Standard 3 2 3 3 5 4 2" xfId="5613"/>
    <cellStyle name="Standard 3 2 3 3 5 4 2 2" xfId="14181"/>
    <cellStyle name="Standard 3 2 3 3 5 4 2 2 2" xfId="31022"/>
    <cellStyle name="Standard 3 2 3 3 5 4 2 3" xfId="22731"/>
    <cellStyle name="Standard 3 2 3 3 5 4 2 4" xfId="39313"/>
    <cellStyle name="Standard 3 2 3 3 5 4 2 5" xfId="47863"/>
    <cellStyle name="Standard 3 2 3 3 5 4 3" xfId="10947"/>
    <cellStyle name="Standard 3 2 3 3 5 4 3 2" xfId="27788"/>
    <cellStyle name="Standard 3 2 3 3 5 4 4" xfId="19497"/>
    <cellStyle name="Standard 3 2 3 3 5 4 5" xfId="36079"/>
    <cellStyle name="Standard 3 2 3 3 5 4 6" xfId="44629"/>
    <cellStyle name="Standard 3 2 3 3 5 5" xfId="5606"/>
    <cellStyle name="Standard 3 2 3 3 5 5 2" xfId="14174"/>
    <cellStyle name="Standard 3 2 3 3 5 5 2 2" xfId="31015"/>
    <cellStyle name="Standard 3 2 3 3 5 5 3" xfId="22724"/>
    <cellStyle name="Standard 3 2 3 3 5 5 4" xfId="39306"/>
    <cellStyle name="Standard 3 2 3 3 5 5 5" xfId="47856"/>
    <cellStyle name="Standard 3 2 3 3 5 6" xfId="8875"/>
    <cellStyle name="Standard 3 2 3 3 5 6 2" xfId="25717"/>
    <cellStyle name="Standard 3 2 3 3 5 7" xfId="17425"/>
    <cellStyle name="Standard 3 2 3 3 5 8" xfId="34007"/>
    <cellStyle name="Standard 3 2 3 3 5 9" xfId="42557"/>
    <cellStyle name="Standard 3 2 3 3 6" xfId="563"/>
    <cellStyle name="Standard 3 2 3 3 6 2" xfId="1599"/>
    <cellStyle name="Standard 3 2 3 3 6 2 2" xfId="3672"/>
    <cellStyle name="Standard 3 2 3 3 6 2 2 2" xfId="5616"/>
    <cellStyle name="Standard 3 2 3 3 6 2 2 2 2" xfId="14184"/>
    <cellStyle name="Standard 3 2 3 3 6 2 2 2 2 2" xfId="31025"/>
    <cellStyle name="Standard 3 2 3 3 6 2 2 2 3" xfId="22734"/>
    <cellStyle name="Standard 3 2 3 3 6 2 2 2 4" xfId="39316"/>
    <cellStyle name="Standard 3 2 3 3 6 2 2 2 5" xfId="47866"/>
    <cellStyle name="Standard 3 2 3 3 6 2 2 3" xfId="12242"/>
    <cellStyle name="Standard 3 2 3 3 6 2 2 3 2" xfId="29083"/>
    <cellStyle name="Standard 3 2 3 3 6 2 2 4" xfId="20792"/>
    <cellStyle name="Standard 3 2 3 3 6 2 2 5" xfId="37374"/>
    <cellStyle name="Standard 3 2 3 3 6 2 2 6" xfId="45924"/>
    <cellStyle name="Standard 3 2 3 3 6 2 3" xfId="5615"/>
    <cellStyle name="Standard 3 2 3 3 6 2 3 2" xfId="14183"/>
    <cellStyle name="Standard 3 2 3 3 6 2 3 2 2" xfId="31024"/>
    <cellStyle name="Standard 3 2 3 3 6 2 3 3" xfId="22733"/>
    <cellStyle name="Standard 3 2 3 3 6 2 3 4" xfId="39315"/>
    <cellStyle name="Standard 3 2 3 3 6 2 3 5" xfId="47865"/>
    <cellStyle name="Standard 3 2 3 3 6 2 4" xfId="10170"/>
    <cellStyle name="Standard 3 2 3 3 6 2 4 2" xfId="27011"/>
    <cellStyle name="Standard 3 2 3 3 6 2 5" xfId="18720"/>
    <cellStyle name="Standard 3 2 3 3 6 2 6" xfId="35302"/>
    <cellStyle name="Standard 3 2 3 3 6 2 7" xfId="43852"/>
    <cellStyle name="Standard 3 2 3 3 6 3" xfId="2636"/>
    <cellStyle name="Standard 3 2 3 3 6 3 2" xfId="5617"/>
    <cellStyle name="Standard 3 2 3 3 6 3 2 2" xfId="14185"/>
    <cellStyle name="Standard 3 2 3 3 6 3 2 2 2" xfId="31026"/>
    <cellStyle name="Standard 3 2 3 3 6 3 2 3" xfId="22735"/>
    <cellStyle name="Standard 3 2 3 3 6 3 2 4" xfId="39317"/>
    <cellStyle name="Standard 3 2 3 3 6 3 2 5" xfId="47867"/>
    <cellStyle name="Standard 3 2 3 3 6 3 3" xfId="11206"/>
    <cellStyle name="Standard 3 2 3 3 6 3 3 2" xfId="28047"/>
    <cellStyle name="Standard 3 2 3 3 6 3 4" xfId="19756"/>
    <cellStyle name="Standard 3 2 3 3 6 3 5" xfId="36338"/>
    <cellStyle name="Standard 3 2 3 3 6 3 6" xfId="44888"/>
    <cellStyle name="Standard 3 2 3 3 6 4" xfId="5614"/>
    <cellStyle name="Standard 3 2 3 3 6 4 2" xfId="14182"/>
    <cellStyle name="Standard 3 2 3 3 6 4 2 2" xfId="31023"/>
    <cellStyle name="Standard 3 2 3 3 6 4 3" xfId="22732"/>
    <cellStyle name="Standard 3 2 3 3 6 4 4" xfId="39314"/>
    <cellStyle name="Standard 3 2 3 3 6 4 5" xfId="47864"/>
    <cellStyle name="Standard 3 2 3 3 6 5" xfId="9134"/>
    <cellStyle name="Standard 3 2 3 3 6 5 2" xfId="25975"/>
    <cellStyle name="Standard 3 2 3 3 6 6" xfId="17684"/>
    <cellStyle name="Standard 3 2 3 3 6 7" xfId="34266"/>
    <cellStyle name="Standard 3 2 3 3 6 8" xfId="42816"/>
    <cellStyle name="Standard 3 2 3 3 7" xfId="1081"/>
    <cellStyle name="Standard 3 2 3 3 7 2" xfId="3154"/>
    <cellStyle name="Standard 3 2 3 3 7 2 2" xfId="5619"/>
    <cellStyle name="Standard 3 2 3 3 7 2 2 2" xfId="14187"/>
    <cellStyle name="Standard 3 2 3 3 7 2 2 2 2" xfId="31028"/>
    <cellStyle name="Standard 3 2 3 3 7 2 2 3" xfId="22737"/>
    <cellStyle name="Standard 3 2 3 3 7 2 2 4" xfId="39319"/>
    <cellStyle name="Standard 3 2 3 3 7 2 2 5" xfId="47869"/>
    <cellStyle name="Standard 3 2 3 3 7 2 3" xfId="11724"/>
    <cellStyle name="Standard 3 2 3 3 7 2 3 2" xfId="28565"/>
    <cellStyle name="Standard 3 2 3 3 7 2 4" xfId="20274"/>
    <cellStyle name="Standard 3 2 3 3 7 2 5" xfId="36856"/>
    <cellStyle name="Standard 3 2 3 3 7 2 6" xfId="45406"/>
    <cellStyle name="Standard 3 2 3 3 7 3" xfId="5618"/>
    <cellStyle name="Standard 3 2 3 3 7 3 2" xfId="14186"/>
    <cellStyle name="Standard 3 2 3 3 7 3 2 2" xfId="31027"/>
    <cellStyle name="Standard 3 2 3 3 7 3 3" xfId="22736"/>
    <cellStyle name="Standard 3 2 3 3 7 3 4" xfId="39318"/>
    <cellStyle name="Standard 3 2 3 3 7 3 5" xfId="47868"/>
    <cellStyle name="Standard 3 2 3 3 7 4" xfId="9652"/>
    <cellStyle name="Standard 3 2 3 3 7 4 2" xfId="26493"/>
    <cellStyle name="Standard 3 2 3 3 7 5" xfId="18202"/>
    <cellStyle name="Standard 3 2 3 3 7 6" xfId="34784"/>
    <cellStyle name="Standard 3 2 3 3 7 7" xfId="43334"/>
    <cellStyle name="Standard 3 2 3 3 8" xfId="2118"/>
    <cellStyle name="Standard 3 2 3 3 8 2" xfId="5620"/>
    <cellStyle name="Standard 3 2 3 3 8 2 2" xfId="14188"/>
    <cellStyle name="Standard 3 2 3 3 8 2 2 2" xfId="31029"/>
    <cellStyle name="Standard 3 2 3 3 8 2 3" xfId="22738"/>
    <cellStyle name="Standard 3 2 3 3 8 2 4" xfId="39320"/>
    <cellStyle name="Standard 3 2 3 3 8 2 5" xfId="47870"/>
    <cellStyle name="Standard 3 2 3 3 8 3" xfId="10688"/>
    <cellStyle name="Standard 3 2 3 3 8 3 2" xfId="27529"/>
    <cellStyle name="Standard 3 2 3 3 8 4" xfId="19238"/>
    <cellStyle name="Standard 3 2 3 3 8 5" xfId="35820"/>
    <cellStyle name="Standard 3 2 3 3 8 6" xfId="44370"/>
    <cellStyle name="Standard 3 2 3 3 9" xfId="5493"/>
    <cellStyle name="Standard 3 2 3 3 9 2" xfId="14061"/>
    <cellStyle name="Standard 3 2 3 3 9 2 2" xfId="30902"/>
    <cellStyle name="Standard 3 2 3 3 9 3" xfId="22611"/>
    <cellStyle name="Standard 3 2 3 3 9 4" xfId="39193"/>
    <cellStyle name="Standard 3 2 3 3 9 5" xfId="47743"/>
    <cellStyle name="Standard 3 2 3 4" xfId="55"/>
    <cellStyle name="Standard 3 2 3 4 10" xfId="8632"/>
    <cellStyle name="Standard 3 2 3 4 11" xfId="17182"/>
    <cellStyle name="Standard 3 2 3 4 12" xfId="33764"/>
    <cellStyle name="Standard 3 2 3 4 13" xfId="42314"/>
    <cellStyle name="Standard 3 2 3 4 2" xfId="119"/>
    <cellStyle name="Standard 3 2 3 4 2 10" xfId="17246"/>
    <cellStyle name="Standard 3 2 3 4 2 11" xfId="33828"/>
    <cellStyle name="Standard 3 2 3 4 2 12" xfId="42378"/>
    <cellStyle name="Standard 3 2 3 4 2 2" xfId="248"/>
    <cellStyle name="Standard 3 2 3 4 2 2 10" xfId="33956"/>
    <cellStyle name="Standard 3 2 3 4 2 2 11" xfId="42506"/>
    <cellStyle name="Standard 3 2 3 4 2 2 2" xfId="512"/>
    <cellStyle name="Standard 3 2 3 4 2 2 2 2" xfId="1030"/>
    <cellStyle name="Standard 3 2 3 4 2 2 2 2 2" xfId="2066"/>
    <cellStyle name="Standard 3 2 3 4 2 2 2 2 2 2" xfId="4139"/>
    <cellStyle name="Standard 3 2 3 4 2 2 2 2 2 2 2" xfId="5627"/>
    <cellStyle name="Standard 3 2 3 4 2 2 2 2 2 2 2 2" xfId="14195"/>
    <cellStyle name="Standard 3 2 3 4 2 2 2 2 2 2 2 2 2" xfId="31036"/>
    <cellStyle name="Standard 3 2 3 4 2 2 2 2 2 2 2 3" xfId="22745"/>
    <cellStyle name="Standard 3 2 3 4 2 2 2 2 2 2 2 4" xfId="39327"/>
    <cellStyle name="Standard 3 2 3 4 2 2 2 2 2 2 2 5" xfId="47877"/>
    <cellStyle name="Standard 3 2 3 4 2 2 2 2 2 2 3" xfId="12709"/>
    <cellStyle name="Standard 3 2 3 4 2 2 2 2 2 2 3 2" xfId="29550"/>
    <cellStyle name="Standard 3 2 3 4 2 2 2 2 2 2 4" xfId="21259"/>
    <cellStyle name="Standard 3 2 3 4 2 2 2 2 2 2 5" xfId="37841"/>
    <cellStyle name="Standard 3 2 3 4 2 2 2 2 2 2 6" xfId="46391"/>
    <cellStyle name="Standard 3 2 3 4 2 2 2 2 2 3" xfId="5626"/>
    <cellStyle name="Standard 3 2 3 4 2 2 2 2 2 3 2" xfId="14194"/>
    <cellStyle name="Standard 3 2 3 4 2 2 2 2 2 3 2 2" xfId="31035"/>
    <cellStyle name="Standard 3 2 3 4 2 2 2 2 2 3 3" xfId="22744"/>
    <cellStyle name="Standard 3 2 3 4 2 2 2 2 2 3 4" xfId="39326"/>
    <cellStyle name="Standard 3 2 3 4 2 2 2 2 2 3 5" xfId="47876"/>
    <cellStyle name="Standard 3 2 3 4 2 2 2 2 2 4" xfId="10637"/>
    <cellStyle name="Standard 3 2 3 4 2 2 2 2 2 4 2" xfId="27478"/>
    <cellStyle name="Standard 3 2 3 4 2 2 2 2 2 5" xfId="19187"/>
    <cellStyle name="Standard 3 2 3 4 2 2 2 2 2 6" xfId="35769"/>
    <cellStyle name="Standard 3 2 3 4 2 2 2 2 2 7" xfId="44319"/>
    <cellStyle name="Standard 3 2 3 4 2 2 2 2 3" xfId="3103"/>
    <cellStyle name="Standard 3 2 3 4 2 2 2 2 3 2" xfId="5628"/>
    <cellStyle name="Standard 3 2 3 4 2 2 2 2 3 2 2" xfId="14196"/>
    <cellStyle name="Standard 3 2 3 4 2 2 2 2 3 2 2 2" xfId="31037"/>
    <cellStyle name="Standard 3 2 3 4 2 2 2 2 3 2 3" xfId="22746"/>
    <cellStyle name="Standard 3 2 3 4 2 2 2 2 3 2 4" xfId="39328"/>
    <cellStyle name="Standard 3 2 3 4 2 2 2 2 3 2 5" xfId="47878"/>
    <cellStyle name="Standard 3 2 3 4 2 2 2 2 3 3" xfId="11673"/>
    <cellStyle name="Standard 3 2 3 4 2 2 2 2 3 3 2" xfId="28514"/>
    <cellStyle name="Standard 3 2 3 4 2 2 2 2 3 4" xfId="20223"/>
    <cellStyle name="Standard 3 2 3 4 2 2 2 2 3 5" xfId="36805"/>
    <cellStyle name="Standard 3 2 3 4 2 2 2 2 3 6" xfId="45355"/>
    <cellStyle name="Standard 3 2 3 4 2 2 2 2 4" xfId="5625"/>
    <cellStyle name="Standard 3 2 3 4 2 2 2 2 4 2" xfId="14193"/>
    <cellStyle name="Standard 3 2 3 4 2 2 2 2 4 2 2" xfId="31034"/>
    <cellStyle name="Standard 3 2 3 4 2 2 2 2 4 3" xfId="22743"/>
    <cellStyle name="Standard 3 2 3 4 2 2 2 2 4 4" xfId="39325"/>
    <cellStyle name="Standard 3 2 3 4 2 2 2 2 4 5" xfId="47875"/>
    <cellStyle name="Standard 3 2 3 4 2 2 2 2 5" xfId="9601"/>
    <cellStyle name="Standard 3 2 3 4 2 2 2 2 5 2" xfId="26442"/>
    <cellStyle name="Standard 3 2 3 4 2 2 2 2 6" xfId="18151"/>
    <cellStyle name="Standard 3 2 3 4 2 2 2 2 7" xfId="34733"/>
    <cellStyle name="Standard 3 2 3 4 2 2 2 2 8" xfId="43283"/>
    <cellStyle name="Standard 3 2 3 4 2 2 2 3" xfId="1548"/>
    <cellStyle name="Standard 3 2 3 4 2 2 2 3 2" xfId="3621"/>
    <cellStyle name="Standard 3 2 3 4 2 2 2 3 2 2" xfId="5630"/>
    <cellStyle name="Standard 3 2 3 4 2 2 2 3 2 2 2" xfId="14198"/>
    <cellStyle name="Standard 3 2 3 4 2 2 2 3 2 2 2 2" xfId="31039"/>
    <cellStyle name="Standard 3 2 3 4 2 2 2 3 2 2 3" xfId="22748"/>
    <cellStyle name="Standard 3 2 3 4 2 2 2 3 2 2 4" xfId="39330"/>
    <cellStyle name="Standard 3 2 3 4 2 2 2 3 2 2 5" xfId="47880"/>
    <cellStyle name="Standard 3 2 3 4 2 2 2 3 2 3" xfId="12191"/>
    <cellStyle name="Standard 3 2 3 4 2 2 2 3 2 3 2" xfId="29032"/>
    <cellStyle name="Standard 3 2 3 4 2 2 2 3 2 4" xfId="20741"/>
    <cellStyle name="Standard 3 2 3 4 2 2 2 3 2 5" xfId="37323"/>
    <cellStyle name="Standard 3 2 3 4 2 2 2 3 2 6" xfId="45873"/>
    <cellStyle name="Standard 3 2 3 4 2 2 2 3 3" xfId="5629"/>
    <cellStyle name="Standard 3 2 3 4 2 2 2 3 3 2" xfId="14197"/>
    <cellStyle name="Standard 3 2 3 4 2 2 2 3 3 2 2" xfId="31038"/>
    <cellStyle name="Standard 3 2 3 4 2 2 2 3 3 3" xfId="22747"/>
    <cellStyle name="Standard 3 2 3 4 2 2 2 3 3 4" xfId="39329"/>
    <cellStyle name="Standard 3 2 3 4 2 2 2 3 3 5" xfId="47879"/>
    <cellStyle name="Standard 3 2 3 4 2 2 2 3 4" xfId="10119"/>
    <cellStyle name="Standard 3 2 3 4 2 2 2 3 4 2" xfId="26960"/>
    <cellStyle name="Standard 3 2 3 4 2 2 2 3 5" xfId="18669"/>
    <cellStyle name="Standard 3 2 3 4 2 2 2 3 6" xfId="35251"/>
    <cellStyle name="Standard 3 2 3 4 2 2 2 3 7" xfId="43801"/>
    <cellStyle name="Standard 3 2 3 4 2 2 2 4" xfId="2585"/>
    <cellStyle name="Standard 3 2 3 4 2 2 2 4 2" xfId="5631"/>
    <cellStyle name="Standard 3 2 3 4 2 2 2 4 2 2" xfId="14199"/>
    <cellStyle name="Standard 3 2 3 4 2 2 2 4 2 2 2" xfId="31040"/>
    <cellStyle name="Standard 3 2 3 4 2 2 2 4 2 3" xfId="22749"/>
    <cellStyle name="Standard 3 2 3 4 2 2 2 4 2 4" xfId="39331"/>
    <cellStyle name="Standard 3 2 3 4 2 2 2 4 2 5" xfId="47881"/>
    <cellStyle name="Standard 3 2 3 4 2 2 2 4 3" xfId="11155"/>
    <cellStyle name="Standard 3 2 3 4 2 2 2 4 3 2" xfId="27996"/>
    <cellStyle name="Standard 3 2 3 4 2 2 2 4 4" xfId="19705"/>
    <cellStyle name="Standard 3 2 3 4 2 2 2 4 5" xfId="36287"/>
    <cellStyle name="Standard 3 2 3 4 2 2 2 4 6" xfId="44837"/>
    <cellStyle name="Standard 3 2 3 4 2 2 2 5" xfId="5624"/>
    <cellStyle name="Standard 3 2 3 4 2 2 2 5 2" xfId="14192"/>
    <cellStyle name="Standard 3 2 3 4 2 2 2 5 2 2" xfId="31033"/>
    <cellStyle name="Standard 3 2 3 4 2 2 2 5 3" xfId="22742"/>
    <cellStyle name="Standard 3 2 3 4 2 2 2 5 4" xfId="39324"/>
    <cellStyle name="Standard 3 2 3 4 2 2 2 5 5" xfId="47874"/>
    <cellStyle name="Standard 3 2 3 4 2 2 2 6" xfId="9083"/>
    <cellStyle name="Standard 3 2 3 4 2 2 2 6 2" xfId="25925"/>
    <cellStyle name="Standard 3 2 3 4 2 2 2 7" xfId="17633"/>
    <cellStyle name="Standard 3 2 3 4 2 2 2 8" xfId="34215"/>
    <cellStyle name="Standard 3 2 3 4 2 2 2 9" xfId="42765"/>
    <cellStyle name="Standard 3 2 3 4 2 2 3" xfId="771"/>
    <cellStyle name="Standard 3 2 3 4 2 2 3 2" xfId="1807"/>
    <cellStyle name="Standard 3 2 3 4 2 2 3 2 2" xfId="3880"/>
    <cellStyle name="Standard 3 2 3 4 2 2 3 2 2 2" xfId="5634"/>
    <cellStyle name="Standard 3 2 3 4 2 2 3 2 2 2 2" xfId="14202"/>
    <cellStyle name="Standard 3 2 3 4 2 2 3 2 2 2 2 2" xfId="31043"/>
    <cellStyle name="Standard 3 2 3 4 2 2 3 2 2 2 3" xfId="22752"/>
    <cellStyle name="Standard 3 2 3 4 2 2 3 2 2 2 4" xfId="39334"/>
    <cellStyle name="Standard 3 2 3 4 2 2 3 2 2 2 5" xfId="47884"/>
    <cellStyle name="Standard 3 2 3 4 2 2 3 2 2 3" xfId="12450"/>
    <cellStyle name="Standard 3 2 3 4 2 2 3 2 2 3 2" xfId="29291"/>
    <cellStyle name="Standard 3 2 3 4 2 2 3 2 2 4" xfId="21000"/>
    <cellStyle name="Standard 3 2 3 4 2 2 3 2 2 5" xfId="37582"/>
    <cellStyle name="Standard 3 2 3 4 2 2 3 2 2 6" xfId="46132"/>
    <cellStyle name="Standard 3 2 3 4 2 2 3 2 3" xfId="5633"/>
    <cellStyle name="Standard 3 2 3 4 2 2 3 2 3 2" xfId="14201"/>
    <cellStyle name="Standard 3 2 3 4 2 2 3 2 3 2 2" xfId="31042"/>
    <cellStyle name="Standard 3 2 3 4 2 2 3 2 3 3" xfId="22751"/>
    <cellStyle name="Standard 3 2 3 4 2 2 3 2 3 4" xfId="39333"/>
    <cellStyle name="Standard 3 2 3 4 2 2 3 2 3 5" xfId="47883"/>
    <cellStyle name="Standard 3 2 3 4 2 2 3 2 4" xfId="10378"/>
    <cellStyle name="Standard 3 2 3 4 2 2 3 2 4 2" xfId="27219"/>
    <cellStyle name="Standard 3 2 3 4 2 2 3 2 5" xfId="18928"/>
    <cellStyle name="Standard 3 2 3 4 2 2 3 2 6" xfId="35510"/>
    <cellStyle name="Standard 3 2 3 4 2 2 3 2 7" xfId="44060"/>
    <cellStyle name="Standard 3 2 3 4 2 2 3 3" xfId="2844"/>
    <cellStyle name="Standard 3 2 3 4 2 2 3 3 2" xfId="5635"/>
    <cellStyle name="Standard 3 2 3 4 2 2 3 3 2 2" xfId="14203"/>
    <cellStyle name="Standard 3 2 3 4 2 2 3 3 2 2 2" xfId="31044"/>
    <cellStyle name="Standard 3 2 3 4 2 2 3 3 2 3" xfId="22753"/>
    <cellStyle name="Standard 3 2 3 4 2 2 3 3 2 4" xfId="39335"/>
    <cellStyle name="Standard 3 2 3 4 2 2 3 3 2 5" xfId="47885"/>
    <cellStyle name="Standard 3 2 3 4 2 2 3 3 3" xfId="11414"/>
    <cellStyle name="Standard 3 2 3 4 2 2 3 3 3 2" xfId="28255"/>
    <cellStyle name="Standard 3 2 3 4 2 2 3 3 4" xfId="19964"/>
    <cellStyle name="Standard 3 2 3 4 2 2 3 3 5" xfId="36546"/>
    <cellStyle name="Standard 3 2 3 4 2 2 3 3 6" xfId="45096"/>
    <cellStyle name="Standard 3 2 3 4 2 2 3 4" xfId="5632"/>
    <cellStyle name="Standard 3 2 3 4 2 2 3 4 2" xfId="14200"/>
    <cellStyle name="Standard 3 2 3 4 2 2 3 4 2 2" xfId="31041"/>
    <cellStyle name="Standard 3 2 3 4 2 2 3 4 3" xfId="22750"/>
    <cellStyle name="Standard 3 2 3 4 2 2 3 4 4" xfId="39332"/>
    <cellStyle name="Standard 3 2 3 4 2 2 3 4 5" xfId="47882"/>
    <cellStyle name="Standard 3 2 3 4 2 2 3 5" xfId="9342"/>
    <cellStyle name="Standard 3 2 3 4 2 2 3 5 2" xfId="26183"/>
    <cellStyle name="Standard 3 2 3 4 2 2 3 6" xfId="17892"/>
    <cellStyle name="Standard 3 2 3 4 2 2 3 7" xfId="34474"/>
    <cellStyle name="Standard 3 2 3 4 2 2 3 8" xfId="43024"/>
    <cellStyle name="Standard 3 2 3 4 2 2 4" xfId="1289"/>
    <cellStyle name="Standard 3 2 3 4 2 2 4 2" xfId="3362"/>
    <cellStyle name="Standard 3 2 3 4 2 2 4 2 2" xfId="5637"/>
    <cellStyle name="Standard 3 2 3 4 2 2 4 2 2 2" xfId="14205"/>
    <cellStyle name="Standard 3 2 3 4 2 2 4 2 2 2 2" xfId="31046"/>
    <cellStyle name="Standard 3 2 3 4 2 2 4 2 2 3" xfId="22755"/>
    <cellStyle name="Standard 3 2 3 4 2 2 4 2 2 4" xfId="39337"/>
    <cellStyle name="Standard 3 2 3 4 2 2 4 2 2 5" xfId="47887"/>
    <cellStyle name="Standard 3 2 3 4 2 2 4 2 3" xfId="11932"/>
    <cellStyle name="Standard 3 2 3 4 2 2 4 2 3 2" xfId="28773"/>
    <cellStyle name="Standard 3 2 3 4 2 2 4 2 4" xfId="20482"/>
    <cellStyle name="Standard 3 2 3 4 2 2 4 2 5" xfId="37064"/>
    <cellStyle name="Standard 3 2 3 4 2 2 4 2 6" xfId="45614"/>
    <cellStyle name="Standard 3 2 3 4 2 2 4 3" xfId="5636"/>
    <cellStyle name="Standard 3 2 3 4 2 2 4 3 2" xfId="14204"/>
    <cellStyle name="Standard 3 2 3 4 2 2 4 3 2 2" xfId="31045"/>
    <cellStyle name="Standard 3 2 3 4 2 2 4 3 3" xfId="22754"/>
    <cellStyle name="Standard 3 2 3 4 2 2 4 3 4" xfId="39336"/>
    <cellStyle name="Standard 3 2 3 4 2 2 4 3 5" xfId="47886"/>
    <cellStyle name="Standard 3 2 3 4 2 2 4 4" xfId="9860"/>
    <cellStyle name="Standard 3 2 3 4 2 2 4 4 2" xfId="26701"/>
    <cellStyle name="Standard 3 2 3 4 2 2 4 5" xfId="18410"/>
    <cellStyle name="Standard 3 2 3 4 2 2 4 6" xfId="34992"/>
    <cellStyle name="Standard 3 2 3 4 2 2 4 7" xfId="43542"/>
    <cellStyle name="Standard 3 2 3 4 2 2 5" xfId="2326"/>
    <cellStyle name="Standard 3 2 3 4 2 2 5 2" xfId="5638"/>
    <cellStyle name="Standard 3 2 3 4 2 2 5 2 2" xfId="14206"/>
    <cellStyle name="Standard 3 2 3 4 2 2 5 2 2 2" xfId="31047"/>
    <cellStyle name="Standard 3 2 3 4 2 2 5 2 3" xfId="22756"/>
    <cellStyle name="Standard 3 2 3 4 2 2 5 2 4" xfId="39338"/>
    <cellStyle name="Standard 3 2 3 4 2 2 5 2 5" xfId="47888"/>
    <cellStyle name="Standard 3 2 3 4 2 2 5 3" xfId="10896"/>
    <cellStyle name="Standard 3 2 3 4 2 2 5 3 2" xfId="27737"/>
    <cellStyle name="Standard 3 2 3 4 2 2 5 4" xfId="19446"/>
    <cellStyle name="Standard 3 2 3 4 2 2 5 5" xfId="36028"/>
    <cellStyle name="Standard 3 2 3 4 2 2 5 6" xfId="44578"/>
    <cellStyle name="Standard 3 2 3 4 2 2 6" xfId="5623"/>
    <cellStyle name="Standard 3 2 3 4 2 2 6 2" xfId="14191"/>
    <cellStyle name="Standard 3 2 3 4 2 2 6 2 2" xfId="31032"/>
    <cellStyle name="Standard 3 2 3 4 2 2 6 3" xfId="22741"/>
    <cellStyle name="Standard 3 2 3 4 2 2 6 4" xfId="39323"/>
    <cellStyle name="Standard 3 2 3 4 2 2 6 5" xfId="47873"/>
    <cellStyle name="Standard 3 2 3 4 2 2 7" xfId="8564"/>
    <cellStyle name="Standard 3 2 3 4 2 2 7 2" xfId="17115"/>
    <cellStyle name="Standard 3 2 3 4 2 2 7 3" xfId="25665"/>
    <cellStyle name="Standard 3 2 3 4 2 2 7 4" xfId="42247"/>
    <cellStyle name="Standard 3 2 3 4 2 2 7 5" xfId="50797"/>
    <cellStyle name="Standard 3 2 3 4 2 2 8" xfId="8824"/>
    <cellStyle name="Standard 3 2 3 4 2 2 9" xfId="17374"/>
    <cellStyle name="Standard 3 2 3 4 2 3" xfId="384"/>
    <cellStyle name="Standard 3 2 3 4 2 3 2" xfId="902"/>
    <cellStyle name="Standard 3 2 3 4 2 3 2 2" xfId="1938"/>
    <cellStyle name="Standard 3 2 3 4 2 3 2 2 2" xfId="4011"/>
    <cellStyle name="Standard 3 2 3 4 2 3 2 2 2 2" xfId="5642"/>
    <cellStyle name="Standard 3 2 3 4 2 3 2 2 2 2 2" xfId="14210"/>
    <cellStyle name="Standard 3 2 3 4 2 3 2 2 2 2 2 2" xfId="31051"/>
    <cellStyle name="Standard 3 2 3 4 2 3 2 2 2 2 3" xfId="22760"/>
    <cellStyle name="Standard 3 2 3 4 2 3 2 2 2 2 4" xfId="39342"/>
    <cellStyle name="Standard 3 2 3 4 2 3 2 2 2 2 5" xfId="47892"/>
    <cellStyle name="Standard 3 2 3 4 2 3 2 2 2 3" xfId="12581"/>
    <cellStyle name="Standard 3 2 3 4 2 3 2 2 2 3 2" xfId="29422"/>
    <cellStyle name="Standard 3 2 3 4 2 3 2 2 2 4" xfId="21131"/>
    <cellStyle name="Standard 3 2 3 4 2 3 2 2 2 5" xfId="37713"/>
    <cellStyle name="Standard 3 2 3 4 2 3 2 2 2 6" xfId="46263"/>
    <cellStyle name="Standard 3 2 3 4 2 3 2 2 3" xfId="5641"/>
    <cellStyle name="Standard 3 2 3 4 2 3 2 2 3 2" xfId="14209"/>
    <cellStyle name="Standard 3 2 3 4 2 3 2 2 3 2 2" xfId="31050"/>
    <cellStyle name="Standard 3 2 3 4 2 3 2 2 3 3" xfId="22759"/>
    <cellStyle name="Standard 3 2 3 4 2 3 2 2 3 4" xfId="39341"/>
    <cellStyle name="Standard 3 2 3 4 2 3 2 2 3 5" xfId="47891"/>
    <cellStyle name="Standard 3 2 3 4 2 3 2 2 4" xfId="10509"/>
    <cellStyle name="Standard 3 2 3 4 2 3 2 2 4 2" xfId="27350"/>
    <cellStyle name="Standard 3 2 3 4 2 3 2 2 5" xfId="19059"/>
    <cellStyle name="Standard 3 2 3 4 2 3 2 2 6" xfId="35641"/>
    <cellStyle name="Standard 3 2 3 4 2 3 2 2 7" xfId="44191"/>
    <cellStyle name="Standard 3 2 3 4 2 3 2 3" xfId="2975"/>
    <cellStyle name="Standard 3 2 3 4 2 3 2 3 2" xfId="5643"/>
    <cellStyle name="Standard 3 2 3 4 2 3 2 3 2 2" xfId="14211"/>
    <cellStyle name="Standard 3 2 3 4 2 3 2 3 2 2 2" xfId="31052"/>
    <cellStyle name="Standard 3 2 3 4 2 3 2 3 2 3" xfId="22761"/>
    <cellStyle name="Standard 3 2 3 4 2 3 2 3 2 4" xfId="39343"/>
    <cellStyle name="Standard 3 2 3 4 2 3 2 3 2 5" xfId="47893"/>
    <cellStyle name="Standard 3 2 3 4 2 3 2 3 3" xfId="11545"/>
    <cellStyle name="Standard 3 2 3 4 2 3 2 3 3 2" xfId="28386"/>
    <cellStyle name="Standard 3 2 3 4 2 3 2 3 4" xfId="20095"/>
    <cellStyle name="Standard 3 2 3 4 2 3 2 3 5" xfId="36677"/>
    <cellStyle name="Standard 3 2 3 4 2 3 2 3 6" xfId="45227"/>
    <cellStyle name="Standard 3 2 3 4 2 3 2 4" xfId="5640"/>
    <cellStyle name="Standard 3 2 3 4 2 3 2 4 2" xfId="14208"/>
    <cellStyle name="Standard 3 2 3 4 2 3 2 4 2 2" xfId="31049"/>
    <cellStyle name="Standard 3 2 3 4 2 3 2 4 3" xfId="22758"/>
    <cellStyle name="Standard 3 2 3 4 2 3 2 4 4" xfId="39340"/>
    <cellStyle name="Standard 3 2 3 4 2 3 2 4 5" xfId="47890"/>
    <cellStyle name="Standard 3 2 3 4 2 3 2 5" xfId="9473"/>
    <cellStyle name="Standard 3 2 3 4 2 3 2 5 2" xfId="26314"/>
    <cellStyle name="Standard 3 2 3 4 2 3 2 6" xfId="18023"/>
    <cellStyle name="Standard 3 2 3 4 2 3 2 7" xfId="34605"/>
    <cellStyle name="Standard 3 2 3 4 2 3 2 8" xfId="43155"/>
    <cellStyle name="Standard 3 2 3 4 2 3 3" xfId="1420"/>
    <cellStyle name="Standard 3 2 3 4 2 3 3 2" xfId="3493"/>
    <cellStyle name="Standard 3 2 3 4 2 3 3 2 2" xfId="5645"/>
    <cellStyle name="Standard 3 2 3 4 2 3 3 2 2 2" xfId="14213"/>
    <cellStyle name="Standard 3 2 3 4 2 3 3 2 2 2 2" xfId="31054"/>
    <cellStyle name="Standard 3 2 3 4 2 3 3 2 2 3" xfId="22763"/>
    <cellStyle name="Standard 3 2 3 4 2 3 3 2 2 4" xfId="39345"/>
    <cellStyle name="Standard 3 2 3 4 2 3 3 2 2 5" xfId="47895"/>
    <cellStyle name="Standard 3 2 3 4 2 3 3 2 3" xfId="12063"/>
    <cellStyle name="Standard 3 2 3 4 2 3 3 2 3 2" xfId="28904"/>
    <cellStyle name="Standard 3 2 3 4 2 3 3 2 4" xfId="20613"/>
    <cellStyle name="Standard 3 2 3 4 2 3 3 2 5" xfId="37195"/>
    <cellStyle name="Standard 3 2 3 4 2 3 3 2 6" xfId="45745"/>
    <cellStyle name="Standard 3 2 3 4 2 3 3 3" xfId="5644"/>
    <cellStyle name="Standard 3 2 3 4 2 3 3 3 2" xfId="14212"/>
    <cellStyle name="Standard 3 2 3 4 2 3 3 3 2 2" xfId="31053"/>
    <cellStyle name="Standard 3 2 3 4 2 3 3 3 3" xfId="22762"/>
    <cellStyle name="Standard 3 2 3 4 2 3 3 3 4" xfId="39344"/>
    <cellStyle name="Standard 3 2 3 4 2 3 3 3 5" xfId="47894"/>
    <cellStyle name="Standard 3 2 3 4 2 3 3 4" xfId="9991"/>
    <cellStyle name="Standard 3 2 3 4 2 3 3 4 2" xfId="26832"/>
    <cellStyle name="Standard 3 2 3 4 2 3 3 5" xfId="18541"/>
    <cellStyle name="Standard 3 2 3 4 2 3 3 6" xfId="35123"/>
    <cellStyle name="Standard 3 2 3 4 2 3 3 7" xfId="43673"/>
    <cellStyle name="Standard 3 2 3 4 2 3 4" xfId="2457"/>
    <cellStyle name="Standard 3 2 3 4 2 3 4 2" xfId="5646"/>
    <cellStyle name="Standard 3 2 3 4 2 3 4 2 2" xfId="14214"/>
    <cellStyle name="Standard 3 2 3 4 2 3 4 2 2 2" xfId="31055"/>
    <cellStyle name="Standard 3 2 3 4 2 3 4 2 3" xfId="22764"/>
    <cellStyle name="Standard 3 2 3 4 2 3 4 2 4" xfId="39346"/>
    <cellStyle name="Standard 3 2 3 4 2 3 4 2 5" xfId="47896"/>
    <cellStyle name="Standard 3 2 3 4 2 3 4 3" xfId="11027"/>
    <cellStyle name="Standard 3 2 3 4 2 3 4 3 2" xfId="27868"/>
    <cellStyle name="Standard 3 2 3 4 2 3 4 4" xfId="19577"/>
    <cellStyle name="Standard 3 2 3 4 2 3 4 5" xfId="36159"/>
    <cellStyle name="Standard 3 2 3 4 2 3 4 6" xfId="44709"/>
    <cellStyle name="Standard 3 2 3 4 2 3 5" xfId="5639"/>
    <cellStyle name="Standard 3 2 3 4 2 3 5 2" xfId="14207"/>
    <cellStyle name="Standard 3 2 3 4 2 3 5 2 2" xfId="31048"/>
    <cellStyle name="Standard 3 2 3 4 2 3 5 3" xfId="22757"/>
    <cellStyle name="Standard 3 2 3 4 2 3 5 4" xfId="39339"/>
    <cellStyle name="Standard 3 2 3 4 2 3 5 5" xfId="47889"/>
    <cellStyle name="Standard 3 2 3 4 2 3 6" xfId="8955"/>
    <cellStyle name="Standard 3 2 3 4 2 3 6 2" xfId="25797"/>
    <cellStyle name="Standard 3 2 3 4 2 3 7" xfId="17505"/>
    <cellStyle name="Standard 3 2 3 4 2 3 8" xfId="34087"/>
    <cellStyle name="Standard 3 2 3 4 2 3 9" xfId="42637"/>
    <cellStyle name="Standard 3 2 3 4 2 4" xfId="643"/>
    <cellStyle name="Standard 3 2 3 4 2 4 2" xfId="1679"/>
    <cellStyle name="Standard 3 2 3 4 2 4 2 2" xfId="3752"/>
    <cellStyle name="Standard 3 2 3 4 2 4 2 2 2" xfId="5649"/>
    <cellStyle name="Standard 3 2 3 4 2 4 2 2 2 2" xfId="14217"/>
    <cellStyle name="Standard 3 2 3 4 2 4 2 2 2 2 2" xfId="31058"/>
    <cellStyle name="Standard 3 2 3 4 2 4 2 2 2 3" xfId="22767"/>
    <cellStyle name="Standard 3 2 3 4 2 4 2 2 2 4" xfId="39349"/>
    <cellStyle name="Standard 3 2 3 4 2 4 2 2 2 5" xfId="47899"/>
    <cellStyle name="Standard 3 2 3 4 2 4 2 2 3" xfId="12322"/>
    <cellStyle name="Standard 3 2 3 4 2 4 2 2 3 2" xfId="29163"/>
    <cellStyle name="Standard 3 2 3 4 2 4 2 2 4" xfId="20872"/>
    <cellStyle name="Standard 3 2 3 4 2 4 2 2 5" xfId="37454"/>
    <cellStyle name="Standard 3 2 3 4 2 4 2 2 6" xfId="46004"/>
    <cellStyle name="Standard 3 2 3 4 2 4 2 3" xfId="5648"/>
    <cellStyle name="Standard 3 2 3 4 2 4 2 3 2" xfId="14216"/>
    <cellStyle name="Standard 3 2 3 4 2 4 2 3 2 2" xfId="31057"/>
    <cellStyle name="Standard 3 2 3 4 2 4 2 3 3" xfId="22766"/>
    <cellStyle name="Standard 3 2 3 4 2 4 2 3 4" xfId="39348"/>
    <cellStyle name="Standard 3 2 3 4 2 4 2 3 5" xfId="47898"/>
    <cellStyle name="Standard 3 2 3 4 2 4 2 4" xfId="10250"/>
    <cellStyle name="Standard 3 2 3 4 2 4 2 4 2" xfId="27091"/>
    <cellStyle name="Standard 3 2 3 4 2 4 2 5" xfId="18800"/>
    <cellStyle name="Standard 3 2 3 4 2 4 2 6" xfId="35382"/>
    <cellStyle name="Standard 3 2 3 4 2 4 2 7" xfId="43932"/>
    <cellStyle name="Standard 3 2 3 4 2 4 3" xfId="2716"/>
    <cellStyle name="Standard 3 2 3 4 2 4 3 2" xfId="5650"/>
    <cellStyle name="Standard 3 2 3 4 2 4 3 2 2" xfId="14218"/>
    <cellStyle name="Standard 3 2 3 4 2 4 3 2 2 2" xfId="31059"/>
    <cellStyle name="Standard 3 2 3 4 2 4 3 2 3" xfId="22768"/>
    <cellStyle name="Standard 3 2 3 4 2 4 3 2 4" xfId="39350"/>
    <cellStyle name="Standard 3 2 3 4 2 4 3 2 5" xfId="47900"/>
    <cellStyle name="Standard 3 2 3 4 2 4 3 3" xfId="11286"/>
    <cellStyle name="Standard 3 2 3 4 2 4 3 3 2" xfId="28127"/>
    <cellStyle name="Standard 3 2 3 4 2 4 3 4" xfId="19836"/>
    <cellStyle name="Standard 3 2 3 4 2 4 3 5" xfId="36418"/>
    <cellStyle name="Standard 3 2 3 4 2 4 3 6" xfId="44968"/>
    <cellStyle name="Standard 3 2 3 4 2 4 4" xfId="5647"/>
    <cellStyle name="Standard 3 2 3 4 2 4 4 2" xfId="14215"/>
    <cellStyle name="Standard 3 2 3 4 2 4 4 2 2" xfId="31056"/>
    <cellStyle name="Standard 3 2 3 4 2 4 4 3" xfId="22765"/>
    <cellStyle name="Standard 3 2 3 4 2 4 4 4" xfId="39347"/>
    <cellStyle name="Standard 3 2 3 4 2 4 4 5" xfId="47897"/>
    <cellStyle name="Standard 3 2 3 4 2 4 5" xfId="9214"/>
    <cellStyle name="Standard 3 2 3 4 2 4 5 2" xfId="26055"/>
    <cellStyle name="Standard 3 2 3 4 2 4 6" xfId="17764"/>
    <cellStyle name="Standard 3 2 3 4 2 4 7" xfId="34346"/>
    <cellStyle name="Standard 3 2 3 4 2 4 8" xfId="42896"/>
    <cellStyle name="Standard 3 2 3 4 2 5" xfId="1161"/>
    <cellStyle name="Standard 3 2 3 4 2 5 2" xfId="3234"/>
    <cellStyle name="Standard 3 2 3 4 2 5 2 2" xfId="5652"/>
    <cellStyle name="Standard 3 2 3 4 2 5 2 2 2" xfId="14220"/>
    <cellStyle name="Standard 3 2 3 4 2 5 2 2 2 2" xfId="31061"/>
    <cellStyle name="Standard 3 2 3 4 2 5 2 2 3" xfId="22770"/>
    <cellStyle name="Standard 3 2 3 4 2 5 2 2 4" xfId="39352"/>
    <cellStyle name="Standard 3 2 3 4 2 5 2 2 5" xfId="47902"/>
    <cellStyle name="Standard 3 2 3 4 2 5 2 3" xfId="11804"/>
    <cellStyle name="Standard 3 2 3 4 2 5 2 3 2" xfId="28645"/>
    <cellStyle name="Standard 3 2 3 4 2 5 2 4" xfId="20354"/>
    <cellStyle name="Standard 3 2 3 4 2 5 2 5" xfId="36936"/>
    <cellStyle name="Standard 3 2 3 4 2 5 2 6" xfId="45486"/>
    <cellStyle name="Standard 3 2 3 4 2 5 3" xfId="5651"/>
    <cellStyle name="Standard 3 2 3 4 2 5 3 2" xfId="14219"/>
    <cellStyle name="Standard 3 2 3 4 2 5 3 2 2" xfId="31060"/>
    <cellStyle name="Standard 3 2 3 4 2 5 3 3" xfId="22769"/>
    <cellStyle name="Standard 3 2 3 4 2 5 3 4" xfId="39351"/>
    <cellStyle name="Standard 3 2 3 4 2 5 3 5" xfId="47901"/>
    <cellStyle name="Standard 3 2 3 4 2 5 4" xfId="9732"/>
    <cellStyle name="Standard 3 2 3 4 2 5 4 2" xfId="26573"/>
    <cellStyle name="Standard 3 2 3 4 2 5 5" xfId="18282"/>
    <cellStyle name="Standard 3 2 3 4 2 5 6" xfId="34864"/>
    <cellStyle name="Standard 3 2 3 4 2 5 7" xfId="43414"/>
    <cellStyle name="Standard 3 2 3 4 2 6" xfId="2198"/>
    <cellStyle name="Standard 3 2 3 4 2 6 2" xfId="5653"/>
    <cellStyle name="Standard 3 2 3 4 2 6 2 2" xfId="14221"/>
    <cellStyle name="Standard 3 2 3 4 2 6 2 2 2" xfId="31062"/>
    <cellStyle name="Standard 3 2 3 4 2 6 2 3" xfId="22771"/>
    <cellStyle name="Standard 3 2 3 4 2 6 2 4" xfId="39353"/>
    <cellStyle name="Standard 3 2 3 4 2 6 2 5" xfId="47903"/>
    <cellStyle name="Standard 3 2 3 4 2 6 3" xfId="10768"/>
    <cellStyle name="Standard 3 2 3 4 2 6 3 2" xfId="27609"/>
    <cellStyle name="Standard 3 2 3 4 2 6 4" xfId="19318"/>
    <cellStyle name="Standard 3 2 3 4 2 6 5" xfId="35900"/>
    <cellStyle name="Standard 3 2 3 4 2 6 6" xfId="44450"/>
    <cellStyle name="Standard 3 2 3 4 2 7" xfId="5622"/>
    <cellStyle name="Standard 3 2 3 4 2 7 2" xfId="14190"/>
    <cellStyle name="Standard 3 2 3 4 2 7 2 2" xfId="31031"/>
    <cellStyle name="Standard 3 2 3 4 2 7 3" xfId="22740"/>
    <cellStyle name="Standard 3 2 3 4 2 7 4" xfId="39322"/>
    <cellStyle name="Standard 3 2 3 4 2 7 5" xfId="47872"/>
    <cellStyle name="Standard 3 2 3 4 2 8" xfId="8436"/>
    <cellStyle name="Standard 3 2 3 4 2 8 2" xfId="16987"/>
    <cellStyle name="Standard 3 2 3 4 2 8 3" xfId="25537"/>
    <cellStyle name="Standard 3 2 3 4 2 8 4" xfId="42119"/>
    <cellStyle name="Standard 3 2 3 4 2 8 5" xfId="50669"/>
    <cellStyle name="Standard 3 2 3 4 2 9" xfId="8696"/>
    <cellStyle name="Standard 3 2 3 4 3" xfId="184"/>
    <cellStyle name="Standard 3 2 3 4 3 10" xfId="33892"/>
    <cellStyle name="Standard 3 2 3 4 3 11" xfId="42442"/>
    <cellStyle name="Standard 3 2 3 4 3 2" xfId="448"/>
    <cellStyle name="Standard 3 2 3 4 3 2 2" xfId="966"/>
    <cellStyle name="Standard 3 2 3 4 3 2 2 2" xfId="2002"/>
    <cellStyle name="Standard 3 2 3 4 3 2 2 2 2" xfId="4075"/>
    <cellStyle name="Standard 3 2 3 4 3 2 2 2 2 2" xfId="5658"/>
    <cellStyle name="Standard 3 2 3 4 3 2 2 2 2 2 2" xfId="14226"/>
    <cellStyle name="Standard 3 2 3 4 3 2 2 2 2 2 2 2" xfId="31067"/>
    <cellStyle name="Standard 3 2 3 4 3 2 2 2 2 2 3" xfId="22776"/>
    <cellStyle name="Standard 3 2 3 4 3 2 2 2 2 2 4" xfId="39358"/>
    <cellStyle name="Standard 3 2 3 4 3 2 2 2 2 2 5" xfId="47908"/>
    <cellStyle name="Standard 3 2 3 4 3 2 2 2 2 3" xfId="12645"/>
    <cellStyle name="Standard 3 2 3 4 3 2 2 2 2 3 2" xfId="29486"/>
    <cellStyle name="Standard 3 2 3 4 3 2 2 2 2 4" xfId="21195"/>
    <cellStyle name="Standard 3 2 3 4 3 2 2 2 2 5" xfId="37777"/>
    <cellStyle name="Standard 3 2 3 4 3 2 2 2 2 6" xfId="46327"/>
    <cellStyle name="Standard 3 2 3 4 3 2 2 2 3" xfId="5657"/>
    <cellStyle name="Standard 3 2 3 4 3 2 2 2 3 2" xfId="14225"/>
    <cellStyle name="Standard 3 2 3 4 3 2 2 2 3 2 2" xfId="31066"/>
    <cellStyle name="Standard 3 2 3 4 3 2 2 2 3 3" xfId="22775"/>
    <cellStyle name="Standard 3 2 3 4 3 2 2 2 3 4" xfId="39357"/>
    <cellStyle name="Standard 3 2 3 4 3 2 2 2 3 5" xfId="47907"/>
    <cellStyle name="Standard 3 2 3 4 3 2 2 2 4" xfId="10573"/>
    <cellStyle name="Standard 3 2 3 4 3 2 2 2 4 2" xfId="27414"/>
    <cellStyle name="Standard 3 2 3 4 3 2 2 2 5" xfId="19123"/>
    <cellStyle name="Standard 3 2 3 4 3 2 2 2 6" xfId="35705"/>
    <cellStyle name="Standard 3 2 3 4 3 2 2 2 7" xfId="44255"/>
    <cellStyle name="Standard 3 2 3 4 3 2 2 3" xfId="3039"/>
    <cellStyle name="Standard 3 2 3 4 3 2 2 3 2" xfId="5659"/>
    <cellStyle name="Standard 3 2 3 4 3 2 2 3 2 2" xfId="14227"/>
    <cellStyle name="Standard 3 2 3 4 3 2 2 3 2 2 2" xfId="31068"/>
    <cellStyle name="Standard 3 2 3 4 3 2 2 3 2 3" xfId="22777"/>
    <cellStyle name="Standard 3 2 3 4 3 2 2 3 2 4" xfId="39359"/>
    <cellStyle name="Standard 3 2 3 4 3 2 2 3 2 5" xfId="47909"/>
    <cellStyle name="Standard 3 2 3 4 3 2 2 3 3" xfId="11609"/>
    <cellStyle name="Standard 3 2 3 4 3 2 2 3 3 2" xfId="28450"/>
    <cellStyle name="Standard 3 2 3 4 3 2 2 3 4" xfId="20159"/>
    <cellStyle name="Standard 3 2 3 4 3 2 2 3 5" xfId="36741"/>
    <cellStyle name="Standard 3 2 3 4 3 2 2 3 6" xfId="45291"/>
    <cellStyle name="Standard 3 2 3 4 3 2 2 4" xfId="5656"/>
    <cellStyle name="Standard 3 2 3 4 3 2 2 4 2" xfId="14224"/>
    <cellStyle name="Standard 3 2 3 4 3 2 2 4 2 2" xfId="31065"/>
    <cellStyle name="Standard 3 2 3 4 3 2 2 4 3" xfId="22774"/>
    <cellStyle name="Standard 3 2 3 4 3 2 2 4 4" xfId="39356"/>
    <cellStyle name="Standard 3 2 3 4 3 2 2 4 5" xfId="47906"/>
    <cellStyle name="Standard 3 2 3 4 3 2 2 5" xfId="9537"/>
    <cellStyle name="Standard 3 2 3 4 3 2 2 5 2" xfId="26378"/>
    <cellStyle name="Standard 3 2 3 4 3 2 2 6" xfId="18087"/>
    <cellStyle name="Standard 3 2 3 4 3 2 2 7" xfId="34669"/>
    <cellStyle name="Standard 3 2 3 4 3 2 2 8" xfId="43219"/>
    <cellStyle name="Standard 3 2 3 4 3 2 3" xfId="1484"/>
    <cellStyle name="Standard 3 2 3 4 3 2 3 2" xfId="3557"/>
    <cellStyle name="Standard 3 2 3 4 3 2 3 2 2" xfId="5661"/>
    <cellStyle name="Standard 3 2 3 4 3 2 3 2 2 2" xfId="14229"/>
    <cellStyle name="Standard 3 2 3 4 3 2 3 2 2 2 2" xfId="31070"/>
    <cellStyle name="Standard 3 2 3 4 3 2 3 2 2 3" xfId="22779"/>
    <cellStyle name="Standard 3 2 3 4 3 2 3 2 2 4" xfId="39361"/>
    <cellStyle name="Standard 3 2 3 4 3 2 3 2 2 5" xfId="47911"/>
    <cellStyle name="Standard 3 2 3 4 3 2 3 2 3" xfId="12127"/>
    <cellStyle name="Standard 3 2 3 4 3 2 3 2 3 2" xfId="28968"/>
    <cellStyle name="Standard 3 2 3 4 3 2 3 2 4" xfId="20677"/>
    <cellStyle name="Standard 3 2 3 4 3 2 3 2 5" xfId="37259"/>
    <cellStyle name="Standard 3 2 3 4 3 2 3 2 6" xfId="45809"/>
    <cellStyle name="Standard 3 2 3 4 3 2 3 3" xfId="5660"/>
    <cellStyle name="Standard 3 2 3 4 3 2 3 3 2" xfId="14228"/>
    <cellStyle name="Standard 3 2 3 4 3 2 3 3 2 2" xfId="31069"/>
    <cellStyle name="Standard 3 2 3 4 3 2 3 3 3" xfId="22778"/>
    <cellStyle name="Standard 3 2 3 4 3 2 3 3 4" xfId="39360"/>
    <cellStyle name="Standard 3 2 3 4 3 2 3 3 5" xfId="47910"/>
    <cellStyle name="Standard 3 2 3 4 3 2 3 4" xfId="10055"/>
    <cellStyle name="Standard 3 2 3 4 3 2 3 4 2" xfId="26896"/>
    <cellStyle name="Standard 3 2 3 4 3 2 3 5" xfId="18605"/>
    <cellStyle name="Standard 3 2 3 4 3 2 3 6" xfId="35187"/>
    <cellStyle name="Standard 3 2 3 4 3 2 3 7" xfId="43737"/>
    <cellStyle name="Standard 3 2 3 4 3 2 4" xfId="2521"/>
    <cellStyle name="Standard 3 2 3 4 3 2 4 2" xfId="5662"/>
    <cellStyle name="Standard 3 2 3 4 3 2 4 2 2" xfId="14230"/>
    <cellStyle name="Standard 3 2 3 4 3 2 4 2 2 2" xfId="31071"/>
    <cellStyle name="Standard 3 2 3 4 3 2 4 2 3" xfId="22780"/>
    <cellStyle name="Standard 3 2 3 4 3 2 4 2 4" xfId="39362"/>
    <cellStyle name="Standard 3 2 3 4 3 2 4 2 5" xfId="47912"/>
    <cellStyle name="Standard 3 2 3 4 3 2 4 3" xfId="11091"/>
    <cellStyle name="Standard 3 2 3 4 3 2 4 3 2" xfId="27932"/>
    <cellStyle name="Standard 3 2 3 4 3 2 4 4" xfId="19641"/>
    <cellStyle name="Standard 3 2 3 4 3 2 4 5" xfId="36223"/>
    <cellStyle name="Standard 3 2 3 4 3 2 4 6" xfId="44773"/>
    <cellStyle name="Standard 3 2 3 4 3 2 5" xfId="5655"/>
    <cellStyle name="Standard 3 2 3 4 3 2 5 2" xfId="14223"/>
    <cellStyle name="Standard 3 2 3 4 3 2 5 2 2" xfId="31064"/>
    <cellStyle name="Standard 3 2 3 4 3 2 5 3" xfId="22773"/>
    <cellStyle name="Standard 3 2 3 4 3 2 5 4" xfId="39355"/>
    <cellStyle name="Standard 3 2 3 4 3 2 5 5" xfId="47905"/>
    <cellStyle name="Standard 3 2 3 4 3 2 6" xfId="9019"/>
    <cellStyle name="Standard 3 2 3 4 3 2 6 2" xfId="25861"/>
    <cellStyle name="Standard 3 2 3 4 3 2 7" xfId="17569"/>
    <cellStyle name="Standard 3 2 3 4 3 2 8" xfId="34151"/>
    <cellStyle name="Standard 3 2 3 4 3 2 9" xfId="42701"/>
    <cellStyle name="Standard 3 2 3 4 3 3" xfId="707"/>
    <cellStyle name="Standard 3 2 3 4 3 3 2" xfId="1743"/>
    <cellStyle name="Standard 3 2 3 4 3 3 2 2" xfId="3816"/>
    <cellStyle name="Standard 3 2 3 4 3 3 2 2 2" xfId="5665"/>
    <cellStyle name="Standard 3 2 3 4 3 3 2 2 2 2" xfId="14233"/>
    <cellStyle name="Standard 3 2 3 4 3 3 2 2 2 2 2" xfId="31074"/>
    <cellStyle name="Standard 3 2 3 4 3 3 2 2 2 3" xfId="22783"/>
    <cellStyle name="Standard 3 2 3 4 3 3 2 2 2 4" xfId="39365"/>
    <cellStyle name="Standard 3 2 3 4 3 3 2 2 2 5" xfId="47915"/>
    <cellStyle name="Standard 3 2 3 4 3 3 2 2 3" xfId="12386"/>
    <cellStyle name="Standard 3 2 3 4 3 3 2 2 3 2" xfId="29227"/>
    <cellStyle name="Standard 3 2 3 4 3 3 2 2 4" xfId="20936"/>
    <cellStyle name="Standard 3 2 3 4 3 3 2 2 5" xfId="37518"/>
    <cellStyle name="Standard 3 2 3 4 3 3 2 2 6" xfId="46068"/>
    <cellStyle name="Standard 3 2 3 4 3 3 2 3" xfId="5664"/>
    <cellStyle name="Standard 3 2 3 4 3 3 2 3 2" xfId="14232"/>
    <cellStyle name="Standard 3 2 3 4 3 3 2 3 2 2" xfId="31073"/>
    <cellStyle name="Standard 3 2 3 4 3 3 2 3 3" xfId="22782"/>
    <cellStyle name="Standard 3 2 3 4 3 3 2 3 4" xfId="39364"/>
    <cellStyle name="Standard 3 2 3 4 3 3 2 3 5" xfId="47914"/>
    <cellStyle name="Standard 3 2 3 4 3 3 2 4" xfId="10314"/>
    <cellStyle name="Standard 3 2 3 4 3 3 2 4 2" xfId="27155"/>
    <cellStyle name="Standard 3 2 3 4 3 3 2 5" xfId="18864"/>
    <cellStyle name="Standard 3 2 3 4 3 3 2 6" xfId="35446"/>
    <cellStyle name="Standard 3 2 3 4 3 3 2 7" xfId="43996"/>
    <cellStyle name="Standard 3 2 3 4 3 3 3" xfId="2780"/>
    <cellStyle name="Standard 3 2 3 4 3 3 3 2" xfId="5666"/>
    <cellStyle name="Standard 3 2 3 4 3 3 3 2 2" xfId="14234"/>
    <cellStyle name="Standard 3 2 3 4 3 3 3 2 2 2" xfId="31075"/>
    <cellStyle name="Standard 3 2 3 4 3 3 3 2 3" xfId="22784"/>
    <cellStyle name="Standard 3 2 3 4 3 3 3 2 4" xfId="39366"/>
    <cellStyle name="Standard 3 2 3 4 3 3 3 2 5" xfId="47916"/>
    <cellStyle name="Standard 3 2 3 4 3 3 3 3" xfId="11350"/>
    <cellStyle name="Standard 3 2 3 4 3 3 3 3 2" xfId="28191"/>
    <cellStyle name="Standard 3 2 3 4 3 3 3 4" xfId="19900"/>
    <cellStyle name="Standard 3 2 3 4 3 3 3 5" xfId="36482"/>
    <cellStyle name="Standard 3 2 3 4 3 3 3 6" xfId="45032"/>
    <cellStyle name="Standard 3 2 3 4 3 3 4" xfId="5663"/>
    <cellStyle name="Standard 3 2 3 4 3 3 4 2" xfId="14231"/>
    <cellStyle name="Standard 3 2 3 4 3 3 4 2 2" xfId="31072"/>
    <cellStyle name="Standard 3 2 3 4 3 3 4 3" xfId="22781"/>
    <cellStyle name="Standard 3 2 3 4 3 3 4 4" xfId="39363"/>
    <cellStyle name="Standard 3 2 3 4 3 3 4 5" xfId="47913"/>
    <cellStyle name="Standard 3 2 3 4 3 3 5" xfId="9278"/>
    <cellStyle name="Standard 3 2 3 4 3 3 5 2" xfId="26119"/>
    <cellStyle name="Standard 3 2 3 4 3 3 6" xfId="17828"/>
    <cellStyle name="Standard 3 2 3 4 3 3 7" xfId="34410"/>
    <cellStyle name="Standard 3 2 3 4 3 3 8" xfId="42960"/>
    <cellStyle name="Standard 3 2 3 4 3 4" xfId="1225"/>
    <cellStyle name="Standard 3 2 3 4 3 4 2" xfId="3298"/>
    <cellStyle name="Standard 3 2 3 4 3 4 2 2" xfId="5668"/>
    <cellStyle name="Standard 3 2 3 4 3 4 2 2 2" xfId="14236"/>
    <cellStyle name="Standard 3 2 3 4 3 4 2 2 2 2" xfId="31077"/>
    <cellStyle name="Standard 3 2 3 4 3 4 2 2 3" xfId="22786"/>
    <cellStyle name="Standard 3 2 3 4 3 4 2 2 4" xfId="39368"/>
    <cellStyle name="Standard 3 2 3 4 3 4 2 2 5" xfId="47918"/>
    <cellStyle name="Standard 3 2 3 4 3 4 2 3" xfId="11868"/>
    <cellStyle name="Standard 3 2 3 4 3 4 2 3 2" xfId="28709"/>
    <cellStyle name="Standard 3 2 3 4 3 4 2 4" xfId="20418"/>
    <cellStyle name="Standard 3 2 3 4 3 4 2 5" xfId="37000"/>
    <cellStyle name="Standard 3 2 3 4 3 4 2 6" xfId="45550"/>
    <cellStyle name="Standard 3 2 3 4 3 4 3" xfId="5667"/>
    <cellStyle name="Standard 3 2 3 4 3 4 3 2" xfId="14235"/>
    <cellStyle name="Standard 3 2 3 4 3 4 3 2 2" xfId="31076"/>
    <cellStyle name="Standard 3 2 3 4 3 4 3 3" xfId="22785"/>
    <cellStyle name="Standard 3 2 3 4 3 4 3 4" xfId="39367"/>
    <cellStyle name="Standard 3 2 3 4 3 4 3 5" xfId="47917"/>
    <cellStyle name="Standard 3 2 3 4 3 4 4" xfId="9796"/>
    <cellStyle name="Standard 3 2 3 4 3 4 4 2" xfId="26637"/>
    <cellStyle name="Standard 3 2 3 4 3 4 5" xfId="18346"/>
    <cellStyle name="Standard 3 2 3 4 3 4 6" xfId="34928"/>
    <cellStyle name="Standard 3 2 3 4 3 4 7" xfId="43478"/>
    <cellStyle name="Standard 3 2 3 4 3 5" xfId="2262"/>
    <cellStyle name="Standard 3 2 3 4 3 5 2" xfId="5669"/>
    <cellStyle name="Standard 3 2 3 4 3 5 2 2" xfId="14237"/>
    <cellStyle name="Standard 3 2 3 4 3 5 2 2 2" xfId="31078"/>
    <cellStyle name="Standard 3 2 3 4 3 5 2 3" xfId="22787"/>
    <cellStyle name="Standard 3 2 3 4 3 5 2 4" xfId="39369"/>
    <cellStyle name="Standard 3 2 3 4 3 5 2 5" xfId="47919"/>
    <cellStyle name="Standard 3 2 3 4 3 5 3" xfId="10832"/>
    <cellStyle name="Standard 3 2 3 4 3 5 3 2" xfId="27673"/>
    <cellStyle name="Standard 3 2 3 4 3 5 4" xfId="19382"/>
    <cellStyle name="Standard 3 2 3 4 3 5 5" xfId="35964"/>
    <cellStyle name="Standard 3 2 3 4 3 5 6" xfId="44514"/>
    <cellStyle name="Standard 3 2 3 4 3 6" xfId="5654"/>
    <cellStyle name="Standard 3 2 3 4 3 6 2" xfId="14222"/>
    <cellStyle name="Standard 3 2 3 4 3 6 2 2" xfId="31063"/>
    <cellStyle name="Standard 3 2 3 4 3 6 3" xfId="22772"/>
    <cellStyle name="Standard 3 2 3 4 3 6 4" xfId="39354"/>
    <cellStyle name="Standard 3 2 3 4 3 6 5" xfId="47904"/>
    <cellStyle name="Standard 3 2 3 4 3 7" xfId="8500"/>
    <cellStyle name="Standard 3 2 3 4 3 7 2" xfId="17051"/>
    <cellStyle name="Standard 3 2 3 4 3 7 3" xfId="25601"/>
    <cellStyle name="Standard 3 2 3 4 3 7 4" xfId="42183"/>
    <cellStyle name="Standard 3 2 3 4 3 7 5" xfId="50733"/>
    <cellStyle name="Standard 3 2 3 4 3 8" xfId="8760"/>
    <cellStyle name="Standard 3 2 3 4 3 9" xfId="17310"/>
    <cellStyle name="Standard 3 2 3 4 4" xfId="320"/>
    <cellStyle name="Standard 3 2 3 4 4 2" xfId="838"/>
    <cellStyle name="Standard 3 2 3 4 4 2 2" xfId="1874"/>
    <cellStyle name="Standard 3 2 3 4 4 2 2 2" xfId="3947"/>
    <cellStyle name="Standard 3 2 3 4 4 2 2 2 2" xfId="5673"/>
    <cellStyle name="Standard 3 2 3 4 4 2 2 2 2 2" xfId="14241"/>
    <cellStyle name="Standard 3 2 3 4 4 2 2 2 2 2 2" xfId="31082"/>
    <cellStyle name="Standard 3 2 3 4 4 2 2 2 2 3" xfId="22791"/>
    <cellStyle name="Standard 3 2 3 4 4 2 2 2 2 4" xfId="39373"/>
    <cellStyle name="Standard 3 2 3 4 4 2 2 2 2 5" xfId="47923"/>
    <cellStyle name="Standard 3 2 3 4 4 2 2 2 3" xfId="12517"/>
    <cellStyle name="Standard 3 2 3 4 4 2 2 2 3 2" xfId="29358"/>
    <cellStyle name="Standard 3 2 3 4 4 2 2 2 4" xfId="21067"/>
    <cellStyle name="Standard 3 2 3 4 4 2 2 2 5" xfId="37649"/>
    <cellStyle name="Standard 3 2 3 4 4 2 2 2 6" xfId="46199"/>
    <cellStyle name="Standard 3 2 3 4 4 2 2 3" xfId="5672"/>
    <cellStyle name="Standard 3 2 3 4 4 2 2 3 2" xfId="14240"/>
    <cellStyle name="Standard 3 2 3 4 4 2 2 3 2 2" xfId="31081"/>
    <cellStyle name="Standard 3 2 3 4 4 2 2 3 3" xfId="22790"/>
    <cellStyle name="Standard 3 2 3 4 4 2 2 3 4" xfId="39372"/>
    <cellStyle name="Standard 3 2 3 4 4 2 2 3 5" xfId="47922"/>
    <cellStyle name="Standard 3 2 3 4 4 2 2 4" xfId="10445"/>
    <cellStyle name="Standard 3 2 3 4 4 2 2 4 2" xfId="27286"/>
    <cellStyle name="Standard 3 2 3 4 4 2 2 5" xfId="18995"/>
    <cellStyle name="Standard 3 2 3 4 4 2 2 6" xfId="35577"/>
    <cellStyle name="Standard 3 2 3 4 4 2 2 7" xfId="44127"/>
    <cellStyle name="Standard 3 2 3 4 4 2 3" xfId="2911"/>
    <cellStyle name="Standard 3 2 3 4 4 2 3 2" xfId="5674"/>
    <cellStyle name="Standard 3 2 3 4 4 2 3 2 2" xfId="14242"/>
    <cellStyle name="Standard 3 2 3 4 4 2 3 2 2 2" xfId="31083"/>
    <cellStyle name="Standard 3 2 3 4 4 2 3 2 3" xfId="22792"/>
    <cellStyle name="Standard 3 2 3 4 4 2 3 2 4" xfId="39374"/>
    <cellStyle name="Standard 3 2 3 4 4 2 3 2 5" xfId="47924"/>
    <cellStyle name="Standard 3 2 3 4 4 2 3 3" xfId="11481"/>
    <cellStyle name="Standard 3 2 3 4 4 2 3 3 2" xfId="28322"/>
    <cellStyle name="Standard 3 2 3 4 4 2 3 4" xfId="20031"/>
    <cellStyle name="Standard 3 2 3 4 4 2 3 5" xfId="36613"/>
    <cellStyle name="Standard 3 2 3 4 4 2 3 6" xfId="45163"/>
    <cellStyle name="Standard 3 2 3 4 4 2 4" xfId="5671"/>
    <cellStyle name="Standard 3 2 3 4 4 2 4 2" xfId="14239"/>
    <cellStyle name="Standard 3 2 3 4 4 2 4 2 2" xfId="31080"/>
    <cellStyle name="Standard 3 2 3 4 4 2 4 3" xfId="22789"/>
    <cellStyle name="Standard 3 2 3 4 4 2 4 4" xfId="39371"/>
    <cellStyle name="Standard 3 2 3 4 4 2 4 5" xfId="47921"/>
    <cellStyle name="Standard 3 2 3 4 4 2 5" xfId="9409"/>
    <cellStyle name="Standard 3 2 3 4 4 2 5 2" xfId="26250"/>
    <cellStyle name="Standard 3 2 3 4 4 2 6" xfId="17959"/>
    <cellStyle name="Standard 3 2 3 4 4 2 7" xfId="34541"/>
    <cellStyle name="Standard 3 2 3 4 4 2 8" xfId="43091"/>
    <cellStyle name="Standard 3 2 3 4 4 3" xfId="1356"/>
    <cellStyle name="Standard 3 2 3 4 4 3 2" xfId="3429"/>
    <cellStyle name="Standard 3 2 3 4 4 3 2 2" xfId="5676"/>
    <cellStyle name="Standard 3 2 3 4 4 3 2 2 2" xfId="14244"/>
    <cellStyle name="Standard 3 2 3 4 4 3 2 2 2 2" xfId="31085"/>
    <cellStyle name="Standard 3 2 3 4 4 3 2 2 3" xfId="22794"/>
    <cellStyle name="Standard 3 2 3 4 4 3 2 2 4" xfId="39376"/>
    <cellStyle name="Standard 3 2 3 4 4 3 2 2 5" xfId="47926"/>
    <cellStyle name="Standard 3 2 3 4 4 3 2 3" xfId="11999"/>
    <cellStyle name="Standard 3 2 3 4 4 3 2 3 2" xfId="28840"/>
    <cellStyle name="Standard 3 2 3 4 4 3 2 4" xfId="20549"/>
    <cellStyle name="Standard 3 2 3 4 4 3 2 5" xfId="37131"/>
    <cellStyle name="Standard 3 2 3 4 4 3 2 6" xfId="45681"/>
    <cellStyle name="Standard 3 2 3 4 4 3 3" xfId="5675"/>
    <cellStyle name="Standard 3 2 3 4 4 3 3 2" xfId="14243"/>
    <cellStyle name="Standard 3 2 3 4 4 3 3 2 2" xfId="31084"/>
    <cellStyle name="Standard 3 2 3 4 4 3 3 3" xfId="22793"/>
    <cellStyle name="Standard 3 2 3 4 4 3 3 4" xfId="39375"/>
    <cellStyle name="Standard 3 2 3 4 4 3 3 5" xfId="47925"/>
    <cellStyle name="Standard 3 2 3 4 4 3 4" xfId="9927"/>
    <cellStyle name="Standard 3 2 3 4 4 3 4 2" xfId="26768"/>
    <cellStyle name="Standard 3 2 3 4 4 3 5" xfId="18477"/>
    <cellStyle name="Standard 3 2 3 4 4 3 6" xfId="35059"/>
    <cellStyle name="Standard 3 2 3 4 4 3 7" xfId="43609"/>
    <cellStyle name="Standard 3 2 3 4 4 4" xfId="2393"/>
    <cellStyle name="Standard 3 2 3 4 4 4 2" xfId="5677"/>
    <cellStyle name="Standard 3 2 3 4 4 4 2 2" xfId="14245"/>
    <cellStyle name="Standard 3 2 3 4 4 4 2 2 2" xfId="31086"/>
    <cellStyle name="Standard 3 2 3 4 4 4 2 3" xfId="22795"/>
    <cellStyle name="Standard 3 2 3 4 4 4 2 4" xfId="39377"/>
    <cellStyle name="Standard 3 2 3 4 4 4 2 5" xfId="47927"/>
    <cellStyle name="Standard 3 2 3 4 4 4 3" xfId="10963"/>
    <cellStyle name="Standard 3 2 3 4 4 4 3 2" xfId="27804"/>
    <cellStyle name="Standard 3 2 3 4 4 4 4" xfId="19513"/>
    <cellStyle name="Standard 3 2 3 4 4 4 5" xfId="36095"/>
    <cellStyle name="Standard 3 2 3 4 4 4 6" xfId="44645"/>
    <cellStyle name="Standard 3 2 3 4 4 5" xfId="5670"/>
    <cellStyle name="Standard 3 2 3 4 4 5 2" xfId="14238"/>
    <cellStyle name="Standard 3 2 3 4 4 5 2 2" xfId="31079"/>
    <cellStyle name="Standard 3 2 3 4 4 5 3" xfId="22788"/>
    <cellStyle name="Standard 3 2 3 4 4 5 4" xfId="39370"/>
    <cellStyle name="Standard 3 2 3 4 4 5 5" xfId="47920"/>
    <cellStyle name="Standard 3 2 3 4 4 6" xfId="8891"/>
    <cellStyle name="Standard 3 2 3 4 4 6 2" xfId="25733"/>
    <cellStyle name="Standard 3 2 3 4 4 7" xfId="17441"/>
    <cellStyle name="Standard 3 2 3 4 4 8" xfId="34023"/>
    <cellStyle name="Standard 3 2 3 4 4 9" xfId="42573"/>
    <cellStyle name="Standard 3 2 3 4 5" xfId="579"/>
    <cellStyle name="Standard 3 2 3 4 5 2" xfId="1615"/>
    <cellStyle name="Standard 3 2 3 4 5 2 2" xfId="3688"/>
    <cellStyle name="Standard 3 2 3 4 5 2 2 2" xfId="5680"/>
    <cellStyle name="Standard 3 2 3 4 5 2 2 2 2" xfId="14248"/>
    <cellStyle name="Standard 3 2 3 4 5 2 2 2 2 2" xfId="31089"/>
    <cellStyle name="Standard 3 2 3 4 5 2 2 2 3" xfId="22798"/>
    <cellStyle name="Standard 3 2 3 4 5 2 2 2 4" xfId="39380"/>
    <cellStyle name="Standard 3 2 3 4 5 2 2 2 5" xfId="47930"/>
    <cellStyle name="Standard 3 2 3 4 5 2 2 3" xfId="12258"/>
    <cellStyle name="Standard 3 2 3 4 5 2 2 3 2" xfId="29099"/>
    <cellStyle name="Standard 3 2 3 4 5 2 2 4" xfId="20808"/>
    <cellStyle name="Standard 3 2 3 4 5 2 2 5" xfId="37390"/>
    <cellStyle name="Standard 3 2 3 4 5 2 2 6" xfId="45940"/>
    <cellStyle name="Standard 3 2 3 4 5 2 3" xfId="5679"/>
    <cellStyle name="Standard 3 2 3 4 5 2 3 2" xfId="14247"/>
    <cellStyle name="Standard 3 2 3 4 5 2 3 2 2" xfId="31088"/>
    <cellStyle name="Standard 3 2 3 4 5 2 3 3" xfId="22797"/>
    <cellStyle name="Standard 3 2 3 4 5 2 3 4" xfId="39379"/>
    <cellStyle name="Standard 3 2 3 4 5 2 3 5" xfId="47929"/>
    <cellStyle name="Standard 3 2 3 4 5 2 4" xfId="10186"/>
    <cellStyle name="Standard 3 2 3 4 5 2 4 2" xfId="27027"/>
    <cellStyle name="Standard 3 2 3 4 5 2 5" xfId="18736"/>
    <cellStyle name="Standard 3 2 3 4 5 2 6" xfId="35318"/>
    <cellStyle name="Standard 3 2 3 4 5 2 7" xfId="43868"/>
    <cellStyle name="Standard 3 2 3 4 5 3" xfId="2652"/>
    <cellStyle name="Standard 3 2 3 4 5 3 2" xfId="5681"/>
    <cellStyle name="Standard 3 2 3 4 5 3 2 2" xfId="14249"/>
    <cellStyle name="Standard 3 2 3 4 5 3 2 2 2" xfId="31090"/>
    <cellStyle name="Standard 3 2 3 4 5 3 2 3" xfId="22799"/>
    <cellStyle name="Standard 3 2 3 4 5 3 2 4" xfId="39381"/>
    <cellStyle name="Standard 3 2 3 4 5 3 2 5" xfId="47931"/>
    <cellStyle name="Standard 3 2 3 4 5 3 3" xfId="11222"/>
    <cellStyle name="Standard 3 2 3 4 5 3 3 2" xfId="28063"/>
    <cellStyle name="Standard 3 2 3 4 5 3 4" xfId="19772"/>
    <cellStyle name="Standard 3 2 3 4 5 3 5" xfId="36354"/>
    <cellStyle name="Standard 3 2 3 4 5 3 6" xfId="44904"/>
    <cellStyle name="Standard 3 2 3 4 5 4" xfId="5678"/>
    <cellStyle name="Standard 3 2 3 4 5 4 2" xfId="14246"/>
    <cellStyle name="Standard 3 2 3 4 5 4 2 2" xfId="31087"/>
    <cellStyle name="Standard 3 2 3 4 5 4 3" xfId="22796"/>
    <cellStyle name="Standard 3 2 3 4 5 4 4" xfId="39378"/>
    <cellStyle name="Standard 3 2 3 4 5 4 5" xfId="47928"/>
    <cellStyle name="Standard 3 2 3 4 5 5" xfId="9150"/>
    <cellStyle name="Standard 3 2 3 4 5 5 2" xfId="25991"/>
    <cellStyle name="Standard 3 2 3 4 5 6" xfId="17700"/>
    <cellStyle name="Standard 3 2 3 4 5 7" xfId="34282"/>
    <cellStyle name="Standard 3 2 3 4 5 8" xfId="42832"/>
    <cellStyle name="Standard 3 2 3 4 6" xfId="1097"/>
    <cellStyle name="Standard 3 2 3 4 6 2" xfId="3170"/>
    <cellStyle name="Standard 3 2 3 4 6 2 2" xfId="5683"/>
    <cellStyle name="Standard 3 2 3 4 6 2 2 2" xfId="14251"/>
    <cellStyle name="Standard 3 2 3 4 6 2 2 2 2" xfId="31092"/>
    <cellStyle name="Standard 3 2 3 4 6 2 2 3" xfId="22801"/>
    <cellStyle name="Standard 3 2 3 4 6 2 2 4" xfId="39383"/>
    <cellStyle name="Standard 3 2 3 4 6 2 2 5" xfId="47933"/>
    <cellStyle name="Standard 3 2 3 4 6 2 3" xfId="11740"/>
    <cellStyle name="Standard 3 2 3 4 6 2 3 2" xfId="28581"/>
    <cellStyle name="Standard 3 2 3 4 6 2 4" xfId="20290"/>
    <cellStyle name="Standard 3 2 3 4 6 2 5" xfId="36872"/>
    <cellStyle name="Standard 3 2 3 4 6 2 6" xfId="45422"/>
    <cellStyle name="Standard 3 2 3 4 6 3" xfId="5682"/>
    <cellStyle name="Standard 3 2 3 4 6 3 2" xfId="14250"/>
    <cellStyle name="Standard 3 2 3 4 6 3 2 2" xfId="31091"/>
    <cellStyle name="Standard 3 2 3 4 6 3 3" xfId="22800"/>
    <cellStyle name="Standard 3 2 3 4 6 3 4" xfId="39382"/>
    <cellStyle name="Standard 3 2 3 4 6 3 5" xfId="47932"/>
    <cellStyle name="Standard 3 2 3 4 6 4" xfId="9668"/>
    <cellStyle name="Standard 3 2 3 4 6 4 2" xfId="26509"/>
    <cellStyle name="Standard 3 2 3 4 6 5" xfId="18218"/>
    <cellStyle name="Standard 3 2 3 4 6 6" xfId="34800"/>
    <cellStyle name="Standard 3 2 3 4 6 7" xfId="43350"/>
    <cellStyle name="Standard 3 2 3 4 7" xfId="2134"/>
    <cellStyle name="Standard 3 2 3 4 7 2" xfId="5684"/>
    <cellStyle name="Standard 3 2 3 4 7 2 2" xfId="14252"/>
    <cellStyle name="Standard 3 2 3 4 7 2 2 2" xfId="31093"/>
    <cellStyle name="Standard 3 2 3 4 7 2 3" xfId="22802"/>
    <cellStyle name="Standard 3 2 3 4 7 2 4" xfId="39384"/>
    <cellStyle name="Standard 3 2 3 4 7 2 5" xfId="47934"/>
    <cellStyle name="Standard 3 2 3 4 7 3" xfId="10704"/>
    <cellStyle name="Standard 3 2 3 4 7 3 2" xfId="27545"/>
    <cellStyle name="Standard 3 2 3 4 7 4" xfId="19254"/>
    <cellStyle name="Standard 3 2 3 4 7 5" xfId="35836"/>
    <cellStyle name="Standard 3 2 3 4 7 6" xfId="44386"/>
    <cellStyle name="Standard 3 2 3 4 8" xfId="5621"/>
    <cellStyle name="Standard 3 2 3 4 8 2" xfId="14189"/>
    <cellStyle name="Standard 3 2 3 4 8 2 2" xfId="31030"/>
    <cellStyle name="Standard 3 2 3 4 8 3" xfId="22739"/>
    <cellStyle name="Standard 3 2 3 4 8 4" xfId="39321"/>
    <cellStyle name="Standard 3 2 3 4 8 5" xfId="47871"/>
    <cellStyle name="Standard 3 2 3 4 9" xfId="8372"/>
    <cellStyle name="Standard 3 2 3 4 9 2" xfId="16923"/>
    <cellStyle name="Standard 3 2 3 4 9 3" xfId="25473"/>
    <cellStyle name="Standard 3 2 3 4 9 4" xfId="42055"/>
    <cellStyle name="Standard 3 2 3 4 9 5" xfId="50605"/>
    <cellStyle name="Standard 3 2 3 5" xfId="87"/>
    <cellStyle name="Standard 3 2 3 5 10" xfId="17214"/>
    <cellStyle name="Standard 3 2 3 5 11" xfId="33796"/>
    <cellStyle name="Standard 3 2 3 5 12" xfId="42346"/>
    <cellStyle name="Standard 3 2 3 5 2" xfId="216"/>
    <cellStyle name="Standard 3 2 3 5 2 10" xfId="33924"/>
    <cellStyle name="Standard 3 2 3 5 2 11" xfId="42474"/>
    <cellStyle name="Standard 3 2 3 5 2 2" xfId="480"/>
    <cellStyle name="Standard 3 2 3 5 2 2 2" xfId="998"/>
    <cellStyle name="Standard 3 2 3 5 2 2 2 2" xfId="2034"/>
    <cellStyle name="Standard 3 2 3 5 2 2 2 2 2" xfId="4107"/>
    <cellStyle name="Standard 3 2 3 5 2 2 2 2 2 2" xfId="5690"/>
    <cellStyle name="Standard 3 2 3 5 2 2 2 2 2 2 2" xfId="14258"/>
    <cellStyle name="Standard 3 2 3 5 2 2 2 2 2 2 2 2" xfId="31099"/>
    <cellStyle name="Standard 3 2 3 5 2 2 2 2 2 2 3" xfId="22808"/>
    <cellStyle name="Standard 3 2 3 5 2 2 2 2 2 2 4" xfId="39390"/>
    <cellStyle name="Standard 3 2 3 5 2 2 2 2 2 2 5" xfId="47940"/>
    <cellStyle name="Standard 3 2 3 5 2 2 2 2 2 3" xfId="12677"/>
    <cellStyle name="Standard 3 2 3 5 2 2 2 2 2 3 2" xfId="29518"/>
    <cellStyle name="Standard 3 2 3 5 2 2 2 2 2 4" xfId="21227"/>
    <cellStyle name="Standard 3 2 3 5 2 2 2 2 2 5" xfId="37809"/>
    <cellStyle name="Standard 3 2 3 5 2 2 2 2 2 6" xfId="46359"/>
    <cellStyle name="Standard 3 2 3 5 2 2 2 2 3" xfId="5689"/>
    <cellStyle name="Standard 3 2 3 5 2 2 2 2 3 2" xfId="14257"/>
    <cellStyle name="Standard 3 2 3 5 2 2 2 2 3 2 2" xfId="31098"/>
    <cellStyle name="Standard 3 2 3 5 2 2 2 2 3 3" xfId="22807"/>
    <cellStyle name="Standard 3 2 3 5 2 2 2 2 3 4" xfId="39389"/>
    <cellStyle name="Standard 3 2 3 5 2 2 2 2 3 5" xfId="47939"/>
    <cellStyle name="Standard 3 2 3 5 2 2 2 2 4" xfId="10605"/>
    <cellStyle name="Standard 3 2 3 5 2 2 2 2 4 2" xfId="27446"/>
    <cellStyle name="Standard 3 2 3 5 2 2 2 2 5" xfId="19155"/>
    <cellStyle name="Standard 3 2 3 5 2 2 2 2 6" xfId="35737"/>
    <cellStyle name="Standard 3 2 3 5 2 2 2 2 7" xfId="44287"/>
    <cellStyle name="Standard 3 2 3 5 2 2 2 3" xfId="3071"/>
    <cellStyle name="Standard 3 2 3 5 2 2 2 3 2" xfId="5691"/>
    <cellStyle name="Standard 3 2 3 5 2 2 2 3 2 2" xfId="14259"/>
    <cellStyle name="Standard 3 2 3 5 2 2 2 3 2 2 2" xfId="31100"/>
    <cellStyle name="Standard 3 2 3 5 2 2 2 3 2 3" xfId="22809"/>
    <cellStyle name="Standard 3 2 3 5 2 2 2 3 2 4" xfId="39391"/>
    <cellStyle name="Standard 3 2 3 5 2 2 2 3 2 5" xfId="47941"/>
    <cellStyle name="Standard 3 2 3 5 2 2 2 3 3" xfId="11641"/>
    <cellStyle name="Standard 3 2 3 5 2 2 2 3 3 2" xfId="28482"/>
    <cellStyle name="Standard 3 2 3 5 2 2 2 3 4" xfId="20191"/>
    <cellStyle name="Standard 3 2 3 5 2 2 2 3 5" xfId="36773"/>
    <cellStyle name="Standard 3 2 3 5 2 2 2 3 6" xfId="45323"/>
    <cellStyle name="Standard 3 2 3 5 2 2 2 4" xfId="5688"/>
    <cellStyle name="Standard 3 2 3 5 2 2 2 4 2" xfId="14256"/>
    <cellStyle name="Standard 3 2 3 5 2 2 2 4 2 2" xfId="31097"/>
    <cellStyle name="Standard 3 2 3 5 2 2 2 4 3" xfId="22806"/>
    <cellStyle name="Standard 3 2 3 5 2 2 2 4 4" xfId="39388"/>
    <cellStyle name="Standard 3 2 3 5 2 2 2 4 5" xfId="47938"/>
    <cellStyle name="Standard 3 2 3 5 2 2 2 5" xfId="9569"/>
    <cellStyle name="Standard 3 2 3 5 2 2 2 5 2" xfId="26410"/>
    <cellStyle name="Standard 3 2 3 5 2 2 2 6" xfId="18119"/>
    <cellStyle name="Standard 3 2 3 5 2 2 2 7" xfId="34701"/>
    <cellStyle name="Standard 3 2 3 5 2 2 2 8" xfId="43251"/>
    <cellStyle name="Standard 3 2 3 5 2 2 3" xfId="1516"/>
    <cellStyle name="Standard 3 2 3 5 2 2 3 2" xfId="3589"/>
    <cellStyle name="Standard 3 2 3 5 2 2 3 2 2" xfId="5693"/>
    <cellStyle name="Standard 3 2 3 5 2 2 3 2 2 2" xfId="14261"/>
    <cellStyle name="Standard 3 2 3 5 2 2 3 2 2 2 2" xfId="31102"/>
    <cellStyle name="Standard 3 2 3 5 2 2 3 2 2 3" xfId="22811"/>
    <cellStyle name="Standard 3 2 3 5 2 2 3 2 2 4" xfId="39393"/>
    <cellStyle name="Standard 3 2 3 5 2 2 3 2 2 5" xfId="47943"/>
    <cellStyle name="Standard 3 2 3 5 2 2 3 2 3" xfId="12159"/>
    <cellStyle name="Standard 3 2 3 5 2 2 3 2 3 2" xfId="29000"/>
    <cellStyle name="Standard 3 2 3 5 2 2 3 2 4" xfId="20709"/>
    <cellStyle name="Standard 3 2 3 5 2 2 3 2 5" xfId="37291"/>
    <cellStyle name="Standard 3 2 3 5 2 2 3 2 6" xfId="45841"/>
    <cellStyle name="Standard 3 2 3 5 2 2 3 3" xfId="5692"/>
    <cellStyle name="Standard 3 2 3 5 2 2 3 3 2" xfId="14260"/>
    <cellStyle name="Standard 3 2 3 5 2 2 3 3 2 2" xfId="31101"/>
    <cellStyle name="Standard 3 2 3 5 2 2 3 3 3" xfId="22810"/>
    <cellStyle name="Standard 3 2 3 5 2 2 3 3 4" xfId="39392"/>
    <cellStyle name="Standard 3 2 3 5 2 2 3 3 5" xfId="47942"/>
    <cellStyle name="Standard 3 2 3 5 2 2 3 4" xfId="10087"/>
    <cellStyle name="Standard 3 2 3 5 2 2 3 4 2" xfId="26928"/>
    <cellStyle name="Standard 3 2 3 5 2 2 3 5" xfId="18637"/>
    <cellStyle name="Standard 3 2 3 5 2 2 3 6" xfId="35219"/>
    <cellStyle name="Standard 3 2 3 5 2 2 3 7" xfId="43769"/>
    <cellStyle name="Standard 3 2 3 5 2 2 4" xfId="2553"/>
    <cellStyle name="Standard 3 2 3 5 2 2 4 2" xfId="5694"/>
    <cellStyle name="Standard 3 2 3 5 2 2 4 2 2" xfId="14262"/>
    <cellStyle name="Standard 3 2 3 5 2 2 4 2 2 2" xfId="31103"/>
    <cellStyle name="Standard 3 2 3 5 2 2 4 2 3" xfId="22812"/>
    <cellStyle name="Standard 3 2 3 5 2 2 4 2 4" xfId="39394"/>
    <cellStyle name="Standard 3 2 3 5 2 2 4 2 5" xfId="47944"/>
    <cellStyle name="Standard 3 2 3 5 2 2 4 3" xfId="11123"/>
    <cellStyle name="Standard 3 2 3 5 2 2 4 3 2" xfId="27964"/>
    <cellStyle name="Standard 3 2 3 5 2 2 4 4" xfId="19673"/>
    <cellStyle name="Standard 3 2 3 5 2 2 4 5" xfId="36255"/>
    <cellStyle name="Standard 3 2 3 5 2 2 4 6" xfId="44805"/>
    <cellStyle name="Standard 3 2 3 5 2 2 5" xfId="5687"/>
    <cellStyle name="Standard 3 2 3 5 2 2 5 2" xfId="14255"/>
    <cellStyle name="Standard 3 2 3 5 2 2 5 2 2" xfId="31096"/>
    <cellStyle name="Standard 3 2 3 5 2 2 5 3" xfId="22805"/>
    <cellStyle name="Standard 3 2 3 5 2 2 5 4" xfId="39387"/>
    <cellStyle name="Standard 3 2 3 5 2 2 5 5" xfId="47937"/>
    <cellStyle name="Standard 3 2 3 5 2 2 6" xfId="9051"/>
    <cellStyle name="Standard 3 2 3 5 2 2 6 2" xfId="25893"/>
    <cellStyle name="Standard 3 2 3 5 2 2 7" xfId="17601"/>
    <cellStyle name="Standard 3 2 3 5 2 2 8" xfId="34183"/>
    <cellStyle name="Standard 3 2 3 5 2 2 9" xfId="42733"/>
    <cellStyle name="Standard 3 2 3 5 2 3" xfId="739"/>
    <cellStyle name="Standard 3 2 3 5 2 3 2" xfId="1775"/>
    <cellStyle name="Standard 3 2 3 5 2 3 2 2" xfId="3848"/>
    <cellStyle name="Standard 3 2 3 5 2 3 2 2 2" xfId="5697"/>
    <cellStyle name="Standard 3 2 3 5 2 3 2 2 2 2" xfId="14265"/>
    <cellStyle name="Standard 3 2 3 5 2 3 2 2 2 2 2" xfId="31106"/>
    <cellStyle name="Standard 3 2 3 5 2 3 2 2 2 3" xfId="22815"/>
    <cellStyle name="Standard 3 2 3 5 2 3 2 2 2 4" xfId="39397"/>
    <cellStyle name="Standard 3 2 3 5 2 3 2 2 2 5" xfId="47947"/>
    <cellStyle name="Standard 3 2 3 5 2 3 2 2 3" xfId="12418"/>
    <cellStyle name="Standard 3 2 3 5 2 3 2 2 3 2" xfId="29259"/>
    <cellStyle name="Standard 3 2 3 5 2 3 2 2 4" xfId="20968"/>
    <cellStyle name="Standard 3 2 3 5 2 3 2 2 5" xfId="37550"/>
    <cellStyle name="Standard 3 2 3 5 2 3 2 2 6" xfId="46100"/>
    <cellStyle name="Standard 3 2 3 5 2 3 2 3" xfId="5696"/>
    <cellStyle name="Standard 3 2 3 5 2 3 2 3 2" xfId="14264"/>
    <cellStyle name="Standard 3 2 3 5 2 3 2 3 2 2" xfId="31105"/>
    <cellStyle name="Standard 3 2 3 5 2 3 2 3 3" xfId="22814"/>
    <cellStyle name="Standard 3 2 3 5 2 3 2 3 4" xfId="39396"/>
    <cellStyle name="Standard 3 2 3 5 2 3 2 3 5" xfId="47946"/>
    <cellStyle name="Standard 3 2 3 5 2 3 2 4" xfId="10346"/>
    <cellStyle name="Standard 3 2 3 5 2 3 2 4 2" xfId="27187"/>
    <cellStyle name="Standard 3 2 3 5 2 3 2 5" xfId="18896"/>
    <cellStyle name="Standard 3 2 3 5 2 3 2 6" xfId="35478"/>
    <cellStyle name="Standard 3 2 3 5 2 3 2 7" xfId="44028"/>
    <cellStyle name="Standard 3 2 3 5 2 3 3" xfId="2812"/>
    <cellStyle name="Standard 3 2 3 5 2 3 3 2" xfId="5698"/>
    <cellStyle name="Standard 3 2 3 5 2 3 3 2 2" xfId="14266"/>
    <cellStyle name="Standard 3 2 3 5 2 3 3 2 2 2" xfId="31107"/>
    <cellStyle name="Standard 3 2 3 5 2 3 3 2 3" xfId="22816"/>
    <cellStyle name="Standard 3 2 3 5 2 3 3 2 4" xfId="39398"/>
    <cellStyle name="Standard 3 2 3 5 2 3 3 2 5" xfId="47948"/>
    <cellStyle name="Standard 3 2 3 5 2 3 3 3" xfId="11382"/>
    <cellStyle name="Standard 3 2 3 5 2 3 3 3 2" xfId="28223"/>
    <cellStyle name="Standard 3 2 3 5 2 3 3 4" xfId="19932"/>
    <cellStyle name="Standard 3 2 3 5 2 3 3 5" xfId="36514"/>
    <cellStyle name="Standard 3 2 3 5 2 3 3 6" xfId="45064"/>
    <cellStyle name="Standard 3 2 3 5 2 3 4" xfId="5695"/>
    <cellStyle name="Standard 3 2 3 5 2 3 4 2" xfId="14263"/>
    <cellStyle name="Standard 3 2 3 5 2 3 4 2 2" xfId="31104"/>
    <cellStyle name="Standard 3 2 3 5 2 3 4 3" xfId="22813"/>
    <cellStyle name="Standard 3 2 3 5 2 3 4 4" xfId="39395"/>
    <cellStyle name="Standard 3 2 3 5 2 3 4 5" xfId="47945"/>
    <cellStyle name="Standard 3 2 3 5 2 3 5" xfId="9310"/>
    <cellStyle name="Standard 3 2 3 5 2 3 5 2" xfId="26151"/>
    <cellStyle name="Standard 3 2 3 5 2 3 6" xfId="17860"/>
    <cellStyle name="Standard 3 2 3 5 2 3 7" xfId="34442"/>
    <cellStyle name="Standard 3 2 3 5 2 3 8" xfId="42992"/>
    <cellStyle name="Standard 3 2 3 5 2 4" xfId="1257"/>
    <cellStyle name="Standard 3 2 3 5 2 4 2" xfId="3330"/>
    <cellStyle name="Standard 3 2 3 5 2 4 2 2" xfId="5700"/>
    <cellStyle name="Standard 3 2 3 5 2 4 2 2 2" xfId="14268"/>
    <cellStyle name="Standard 3 2 3 5 2 4 2 2 2 2" xfId="31109"/>
    <cellStyle name="Standard 3 2 3 5 2 4 2 2 3" xfId="22818"/>
    <cellStyle name="Standard 3 2 3 5 2 4 2 2 4" xfId="39400"/>
    <cellStyle name="Standard 3 2 3 5 2 4 2 2 5" xfId="47950"/>
    <cellStyle name="Standard 3 2 3 5 2 4 2 3" xfId="11900"/>
    <cellStyle name="Standard 3 2 3 5 2 4 2 3 2" xfId="28741"/>
    <cellStyle name="Standard 3 2 3 5 2 4 2 4" xfId="20450"/>
    <cellStyle name="Standard 3 2 3 5 2 4 2 5" xfId="37032"/>
    <cellStyle name="Standard 3 2 3 5 2 4 2 6" xfId="45582"/>
    <cellStyle name="Standard 3 2 3 5 2 4 3" xfId="5699"/>
    <cellStyle name="Standard 3 2 3 5 2 4 3 2" xfId="14267"/>
    <cellStyle name="Standard 3 2 3 5 2 4 3 2 2" xfId="31108"/>
    <cellStyle name="Standard 3 2 3 5 2 4 3 3" xfId="22817"/>
    <cellStyle name="Standard 3 2 3 5 2 4 3 4" xfId="39399"/>
    <cellStyle name="Standard 3 2 3 5 2 4 3 5" xfId="47949"/>
    <cellStyle name="Standard 3 2 3 5 2 4 4" xfId="9828"/>
    <cellStyle name="Standard 3 2 3 5 2 4 4 2" xfId="26669"/>
    <cellStyle name="Standard 3 2 3 5 2 4 5" xfId="18378"/>
    <cellStyle name="Standard 3 2 3 5 2 4 6" xfId="34960"/>
    <cellStyle name="Standard 3 2 3 5 2 4 7" xfId="43510"/>
    <cellStyle name="Standard 3 2 3 5 2 5" xfId="2294"/>
    <cellStyle name="Standard 3 2 3 5 2 5 2" xfId="5701"/>
    <cellStyle name="Standard 3 2 3 5 2 5 2 2" xfId="14269"/>
    <cellStyle name="Standard 3 2 3 5 2 5 2 2 2" xfId="31110"/>
    <cellStyle name="Standard 3 2 3 5 2 5 2 3" xfId="22819"/>
    <cellStyle name="Standard 3 2 3 5 2 5 2 4" xfId="39401"/>
    <cellStyle name="Standard 3 2 3 5 2 5 2 5" xfId="47951"/>
    <cellStyle name="Standard 3 2 3 5 2 5 3" xfId="10864"/>
    <cellStyle name="Standard 3 2 3 5 2 5 3 2" xfId="27705"/>
    <cellStyle name="Standard 3 2 3 5 2 5 4" xfId="19414"/>
    <cellStyle name="Standard 3 2 3 5 2 5 5" xfId="35996"/>
    <cellStyle name="Standard 3 2 3 5 2 5 6" xfId="44546"/>
    <cellStyle name="Standard 3 2 3 5 2 6" xfId="5686"/>
    <cellStyle name="Standard 3 2 3 5 2 6 2" xfId="14254"/>
    <cellStyle name="Standard 3 2 3 5 2 6 2 2" xfId="31095"/>
    <cellStyle name="Standard 3 2 3 5 2 6 3" xfId="22804"/>
    <cellStyle name="Standard 3 2 3 5 2 6 4" xfId="39386"/>
    <cellStyle name="Standard 3 2 3 5 2 6 5" xfId="47936"/>
    <cellStyle name="Standard 3 2 3 5 2 7" xfId="8532"/>
    <cellStyle name="Standard 3 2 3 5 2 7 2" xfId="17083"/>
    <cellStyle name="Standard 3 2 3 5 2 7 3" xfId="25633"/>
    <cellStyle name="Standard 3 2 3 5 2 7 4" xfId="42215"/>
    <cellStyle name="Standard 3 2 3 5 2 7 5" xfId="50765"/>
    <cellStyle name="Standard 3 2 3 5 2 8" xfId="8792"/>
    <cellStyle name="Standard 3 2 3 5 2 9" xfId="17342"/>
    <cellStyle name="Standard 3 2 3 5 3" xfId="352"/>
    <cellStyle name="Standard 3 2 3 5 3 2" xfId="870"/>
    <cellStyle name="Standard 3 2 3 5 3 2 2" xfId="1906"/>
    <cellStyle name="Standard 3 2 3 5 3 2 2 2" xfId="3979"/>
    <cellStyle name="Standard 3 2 3 5 3 2 2 2 2" xfId="5705"/>
    <cellStyle name="Standard 3 2 3 5 3 2 2 2 2 2" xfId="14273"/>
    <cellStyle name="Standard 3 2 3 5 3 2 2 2 2 2 2" xfId="31114"/>
    <cellStyle name="Standard 3 2 3 5 3 2 2 2 2 3" xfId="22823"/>
    <cellStyle name="Standard 3 2 3 5 3 2 2 2 2 4" xfId="39405"/>
    <cellStyle name="Standard 3 2 3 5 3 2 2 2 2 5" xfId="47955"/>
    <cellStyle name="Standard 3 2 3 5 3 2 2 2 3" xfId="12549"/>
    <cellStyle name="Standard 3 2 3 5 3 2 2 2 3 2" xfId="29390"/>
    <cellStyle name="Standard 3 2 3 5 3 2 2 2 4" xfId="21099"/>
    <cellStyle name="Standard 3 2 3 5 3 2 2 2 5" xfId="37681"/>
    <cellStyle name="Standard 3 2 3 5 3 2 2 2 6" xfId="46231"/>
    <cellStyle name="Standard 3 2 3 5 3 2 2 3" xfId="5704"/>
    <cellStyle name="Standard 3 2 3 5 3 2 2 3 2" xfId="14272"/>
    <cellStyle name="Standard 3 2 3 5 3 2 2 3 2 2" xfId="31113"/>
    <cellStyle name="Standard 3 2 3 5 3 2 2 3 3" xfId="22822"/>
    <cellStyle name="Standard 3 2 3 5 3 2 2 3 4" xfId="39404"/>
    <cellStyle name="Standard 3 2 3 5 3 2 2 3 5" xfId="47954"/>
    <cellStyle name="Standard 3 2 3 5 3 2 2 4" xfId="10477"/>
    <cellStyle name="Standard 3 2 3 5 3 2 2 4 2" xfId="27318"/>
    <cellStyle name="Standard 3 2 3 5 3 2 2 5" xfId="19027"/>
    <cellStyle name="Standard 3 2 3 5 3 2 2 6" xfId="35609"/>
    <cellStyle name="Standard 3 2 3 5 3 2 2 7" xfId="44159"/>
    <cellStyle name="Standard 3 2 3 5 3 2 3" xfId="2943"/>
    <cellStyle name="Standard 3 2 3 5 3 2 3 2" xfId="5706"/>
    <cellStyle name="Standard 3 2 3 5 3 2 3 2 2" xfId="14274"/>
    <cellStyle name="Standard 3 2 3 5 3 2 3 2 2 2" xfId="31115"/>
    <cellStyle name="Standard 3 2 3 5 3 2 3 2 3" xfId="22824"/>
    <cellStyle name="Standard 3 2 3 5 3 2 3 2 4" xfId="39406"/>
    <cellStyle name="Standard 3 2 3 5 3 2 3 2 5" xfId="47956"/>
    <cellStyle name="Standard 3 2 3 5 3 2 3 3" xfId="11513"/>
    <cellStyle name="Standard 3 2 3 5 3 2 3 3 2" xfId="28354"/>
    <cellStyle name="Standard 3 2 3 5 3 2 3 4" xfId="20063"/>
    <cellStyle name="Standard 3 2 3 5 3 2 3 5" xfId="36645"/>
    <cellStyle name="Standard 3 2 3 5 3 2 3 6" xfId="45195"/>
    <cellStyle name="Standard 3 2 3 5 3 2 4" xfId="5703"/>
    <cellStyle name="Standard 3 2 3 5 3 2 4 2" xfId="14271"/>
    <cellStyle name="Standard 3 2 3 5 3 2 4 2 2" xfId="31112"/>
    <cellStyle name="Standard 3 2 3 5 3 2 4 3" xfId="22821"/>
    <cellStyle name="Standard 3 2 3 5 3 2 4 4" xfId="39403"/>
    <cellStyle name="Standard 3 2 3 5 3 2 4 5" xfId="47953"/>
    <cellStyle name="Standard 3 2 3 5 3 2 5" xfId="9441"/>
    <cellStyle name="Standard 3 2 3 5 3 2 5 2" xfId="26282"/>
    <cellStyle name="Standard 3 2 3 5 3 2 6" xfId="17991"/>
    <cellStyle name="Standard 3 2 3 5 3 2 7" xfId="34573"/>
    <cellStyle name="Standard 3 2 3 5 3 2 8" xfId="43123"/>
    <cellStyle name="Standard 3 2 3 5 3 3" xfId="1388"/>
    <cellStyle name="Standard 3 2 3 5 3 3 2" xfId="3461"/>
    <cellStyle name="Standard 3 2 3 5 3 3 2 2" xfId="5708"/>
    <cellStyle name="Standard 3 2 3 5 3 3 2 2 2" xfId="14276"/>
    <cellStyle name="Standard 3 2 3 5 3 3 2 2 2 2" xfId="31117"/>
    <cellStyle name="Standard 3 2 3 5 3 3 2 2 3" xfId="22826"/>
    <cellStyle name="Standard 3 2 3 5 3 3 2 2 4" xfId="39408"/>
    <cellStyle name="Standard 3 2 3 5 3 3 2 2 5" xfId="47958"/>
    <cellStyle name="Standard 3 2 3 5 3 3 2 3" xfId="12031"/>
    <cellStyle name="Standard 3 2 3 5 3 3 2 3 2" xfId="28872"/>
    <cellStyle name="Standard 3 2 3 5 3 3 2 4" xfId="20581"/>
    <cellStyle name="Standard 3 2 3 5 3 3 2 5" xfId="37163"/>
    <cellStyle name="Standard 3 2 3 5 3 3 2 6" xfId="45713"/>
    <cellStyle name="Standard 3 2 3 5 3 3 3" xfId="5707"/>
    <cellStyle name="Standard 3 2 3 5 3 3 3 2" xfId="14275"/>
    <cellStyle name="Standard 3 2 3 5 3 3 3 2 2" xfId="31116"/>
    <cellStyle name="Standard 3 2 3 5 3 3 3 3" xfId="22825"/>
    <cellStyle name="Standard 3 2 3 5 3 3 3 4" xfId="39407"/>
    <cellStyle name="Standard 3 2 3 5 3 3 3 5" xfId="47957"/>
    <cellStyle name="Standard 3 2 3 5 3 3 4" xfId="9959"/>
    <cellStyle name="Standard 3 2 3 5 3 3 4 2" xfId="26800"/>
    <cellStyle name="Standard 3 2 3 5 3 3 5" xfId="18509"/>
    <cellStyle name="Standard 3 2 3 5 3 3 6" xfId="35091"/>
    <cellStyle name="Standard 3 2 3 5 3 3 7" xfId="43641"/>
    <cellStyle name="Standard 3 2 3 5 3 4" xfId="2425"/>
    <cellStyle name="Standard 3 2 3 5 3 4 2" xfId="5709"/>
    <cellStyle name="Standard 3 2 3 5 3 4 2 2" xfId="14277"/>
    <cellStyle name="Standard 3 2 3 5 3 4 2 2 2" xfId="31118"/>
    <cellStyle name="Standard 3 2 3 5 3 4 2 3" xfId="22827"/>
    <cellStyle name="Standard 3 2 3 5 3 4 2 4" xfId="39409"/>
    <cellStyle name="Standard 3 2 3 5 3 4 2 5" xfId="47959"/>
    <cellStyle name="Standard 3 2 3 5 3 4 3" xfId="10995"/>
    <cellStyle name="Standard 3 2 3 5 3 4 3 2" xfId="27836"/>
    <cellStyle name="Standard 3 2 3 5 3 4 4" xfId="19545"/>
    <cellStyle name="Standard 3 2 3 5 3 4 5" xfId="36127"/>
    <cellStyle name="Standard 3 2 3 5 3 4 6" xfId="44677"/>
    <cellStyle name="Standard 3 2 3 5 3 5" xfId="5702"/>
    <cellStyle name="Standard 3 2 3 5 3 5 2" xfId="14270"/>
    <cellStyle name="Standard 3 2 3 5 3 5 2 2" xfId="31111"/>
    <cellStyle name="Standard 3 2 3 5 3 5 3" xfId="22820"/>
    <cellStyle name="Standard 3 2 3 5 3 5 4" xfId="39402"/>
    <cellStyle name="Standard 3 2 3 5 3 5 5" xfId="47952"/>
    <cellStyle name="Standard 3 2 3 5 3 6" xfId="8923"/>
    <cellStyle name="Standard 3 2 3 5 3 6 2" xfId="25765"/>
    <cellStyle name="Standard 3 2 3 5 3 7" xfId="17473"/>
    <cellStyle name="Standard 3 2 3 5 3 8" xfId="34055"/>
    <cellStyle name="Standard 3 2 3 5 3 9" xfId="42605"/>
    <cellStyle name="Standard 3 2 3 5 4" xfId="611"/>
    <cellStyle name="Standard 3 2 3 5 4 2" xfId="1647"/>
    <cellStyle name="Standard 3 2 3 5 4 2 2" xfId="3720"/>
    <cellStyle name="Standard 3 2 3 5 4 2 2 2" xfId="5712"/>
    <cellStyle name="Standard 3 2 3 5 4 2 2 2 2" xfId="14280"/>
    <cellStyle name="Standard 3 2 3 5 4 2 2 2 2 2" xfId="31121"/>
    <cellStyle name="Standard 3 2 3 5 4 2 2 2 3" xfId="22830"/>
    <cellStyle name="Standard 3 2 3 5 4 2 2 2 4" xfId="39412"/>
    <cellStyle name="Standard 3 2 3 5 4 2 2 2 5" xfId="47962"/>
    <cellStyle name="Standard 3 2 3 5 4 2 2 3" xfId="12290"/>
    <cellStyle name="Standard 3 2 3 5 4 2 2 3 2" xfId="29131"/>
    <cellStyle name="Standard 3 2 3 5 4 2 2 4" xfId="20840"/>
    <cellStyle name="Standard 3 2 3 5 4 2 2 5" xfId="37422"/>
    <cellStyle name="Standard 3 2 3 5 4 2 2 6" xfId="45972"/>
    <cellStyle name="Standard 3 2 3 5 4 2 3" xfId="5711"/>
    <cellStyle name="Standard 3 2 3 5 4 2 3 2" xfId="14279"/>
    <cellStyle name="Standard 3 2 3 5 4 2 3 2 2" xfId="31120"/>
    <cellStyle name="Standard 3 2 3 5 4 2 3 3" xfId="22829"/>
    <cellStyle name="Standard 3 2 3 5 4 2 3 4" xfId="39411"/>
    <cellStyle name="Standard 3 2 3 5 4 2 3 5" xfId="47961"/>
    <cellStyle name="Standard 3 2 3 5 4 2 4" xfId="10218"/>
    <cellStyle name="Standard 3 2 3 5 4 2 4 2" xfId="27059"/>
    <cellStyle name="Standard 3 2 3 5 4 2 5" xfId="18768"/>
    <cellStyle name="Standard 3 2 3 5 4 2 6" xfId="35350"/>
    <cellStyle name="Standard 3 2 3 5 4 2 7" xfId="43900"/>
    <cellStyle name="Standard 3 2 3 5 4 3" xfId="2684"/>
    <cellStyle name="Standard 3 2 3 5 4 3 2" xfId="5713"/>
    <cellStyle name="Standard 3 2 3 5 4 3 2 2" xfId="14281"/>
    <cellStyle name="Standard 3 2 3 5 4 3 2 2 2" xfId="31122"/>
    <cellStyle name="Standard 3 2 3 5 4 3 2 3" xfId="22831"/>
    <cellStyle name="Standard 3 2 3 5 4 3 2 4" xfId="39413"/>
    <cellStyle name="Standard 3 2 3 5 4 3 2 5" xfId="47963"/>
    <cellStyle name="Standard 3 2 3 5 4 3 3" xfId="11254"/>
    <cellStyle name="Standard 3 2 3 5 4 3 3 2" xfId="28095"/>
    <cellStyle name="Standard 3 2 3 5 4 3 4" xfId="19804"/>
    <cellStyle name="Standard 3 2 3 5 4 3 5" xfId="36386"/>
    <cellStyle name="Standard 3 2 3 5 4 3 6" xfId="44936"/>
    <cellStyle name="Standard 3 2 3 5 4 4" xfId="5710"/>
    <cellStyle name="Standard 3 2 3 5 4 4 2" xfId="14278"/>
    <cellStyle name="Standard 3 2 3 5 4 4 2 2" xfId="31119"/>
    <cellStyle name="Standard 3 2 3 5 4 4 3" xfId="22828"/>
    <cellStyle name="Standard 3 2 3 5 4 4 4" xfId="39410"/>
    <cellStyle name="Standard 3 2 3 5 4 4 5" xfId="47960"/>
    <cellStyle name="Standard 3 2 3 5 4 5" xfId="9182"/>
    <cellStyle name="Standard 3 2 3 5 4 5 2" xfId="26023"/>
    <cellStyle name="Standard 3 2 3 5 4 6" xfId="17732"/>
    <cellStyle name="Standard 3 2 3 5 4 7" xfId="34314"/>
    <cellStyle name="Standard 3 2 3 5 4 8" xfId="42864"/>
    <cellStyle name="Standard 3 2 3 5 5" xfId="1129"/>
    <cellStyle name="Standard 3 2 3 5 5 2" xfId="3202"/>
    <cellStyle name="Standard 3 2 3 5 5 2 2" xfId="5715"/>
    <cellStyle name="Standard 3 2 3 5 5 2 2 2" xfId="14283"/>
    <cellStyle name="Standard 3 2 3 5 5 2 2 2 2" xfId="31124"/>
    <cellStyle name="Standard 3 2 3 5 5 2 2 3" xfId="22833"/>
    <cellStyle name="Standard 3 2 3 5 5 2 2 4" xfId="39415"/>
    <cellStyle name="Standard 3 2 3 5 5 2 2 5" xfId="47965"/>
    <cellStyle name="Standard 3 2 3 5 5 2 3" xfId="11772"/>
    <cellStyle name="Standard 3 2 3 5 5 2 3 2" xfId="28613"/>
    <cellStyle name="Standard 3 2 3 5 5 2 4" xfId="20322"/>
    <cellStyle name="Standard 3 2 3 5 5 2 5" xfId="36904"/>
    <cellStyle name="Standard 3 2 3 5 5 2 6" xfId="45454"/>
    <cellStyle name="Standard 3 2 3 5 5 3" xfId="5714"/>
    <cellStyle name="Standard 3 2 3 5 5 3 2" xfId="14282"/>
    <cellStyle name="Standard 3 2 3 5 5 3 2 2" xfId="31123"/>
    <cellStyle name="Standard 3 2 3 5 5 3 3" xfId="22832"/>
    <cellStyle name="Standard 3 2 3 5 5 3 4" xfId="39414"/>
    <cellStyle name="Standard 3 2 3 5 5 3 5" xfId="47964"/>
    <cellStyle name="Standard 3 2 3 5 5 4" xfId="9700"/>
    <cellStyle name="Standard 3 2 3 5 5 4 2" xfId="26541"/>
    <cellStyle name="Standard 3 2 3 5 5 5" xfId="18250"/>
    <cellStyle name="Standard 3 2 3 5 5 6" xfId="34832"/>
    <cellStyle name="Standard 3 2 3 5 5 7" xfId="43382"/>
    <cellStyle name="Standard 3 2 3 5 6" xfId="2166"/>
    <cellStyle name="Standard 3 2 3 5 6 2" xfId="5716"/>
    <cellStyle name="Standard 3 2 3 5 6 2 2" xfId="14284"/>
    <cellStyle name="Standard 3 2 3 5 6 2 2 2" xfId="31125"/>
    <cellStyle name="Standard 3 2 3 5 6 2 3" xfId="22834"/>
    <cellStyle name="Standard 3 2 3 5 6 2 4" xfId="39416"/>
    <cellStyle name="Standard 3 2 3 5 6 2 5" xfId="47966"/>
    <cellStyle name="Standard 3 2 3 5 6 3" xfId="10736"/>
    <cellStyle name="Standard 3 2 3 5 6 3 2" xfId="27577"/>
    <cellStyle name="Standard 3 2 3 5 6 4" xfId="19286"/>
    <cellStyle name="Standard 3 2 3 5 6 5" xfId="35868"/>
    <cellStyle name="Standard 3 2 3 5 6 6" xfId="44418"/>
    <cellStyle name="Standard 3 2 3 5 7" xfId="5685"/>
    <cellStyle name="Standard 3 2 3 5 7 2" xfId="14253"/>
    <cellStyle name="Standard 3 2 3 5 7 2 2" xfId="31094"/>
    <cellStyle name="Standard 3 2 3 5 7 3" xfId="22803"/>
    <cellStyle name="Standard 3 2 3 5 7 4" xfId="39385"/>
    <cellStyle name="Standard 3 2 3 5 7 5" xfId="47935"/>
    <cellStyle name="Standard 3 2 3 5 8" xfId="8404"/>
    <cellStyle name="Standard 3 2 3 5 8 2" xfId="16955"/>
    <cellStyle name="Standard 3 2 3 5 8 3" xfId="25505"/>
    <cellStyle name="Standard 3 2 3 5 8 4" xfId="42087"/>
    <cellStyle name="Standard 3 2 3 5 8 5" xfId="50637"/>
    <cellStyle name="Standard 3 2 3 5 9" xfId="8664"/>
    <cellStyle name="Standard 3 2 3 6" xfId="152"/>
    <cellStyle name="Standard 3 2 3 6 10" xfId="33860"/>
    <cellStyle name="Standard 3 2 3 6 11" xfId="42410"/>
    <cellStyle name="Standard 3 2 3 6 2" xfId="416"/>
    <cellStyle name="Standard 3 2 3 6 2 2" xfId="934"/>
    <cellStyle name="Standard 3 2 3 6 2 2 2" xfId="1970"/>
    <cellStyle name="Standard 3 2 3 6 2 2 2 2" xfId="4043"/>
    <cellStyle name="Standard 3 2 3 6 2 2 2 2 2" xfId="5721"/>
    <cellStyle name="Standard 3 2 3 6 2 2 2 2 2 2" xfId="14289"/>
    <cellStyle name="Standard 3 2 3 6 2 2 2 2 2 2 2" xfId="31130"/>
    <cellStyle name="Standard 3 2 3 6 2 2 2 2 2 3" xfId="22839"/>
    <cellStyle name="Standard 3 2 3 6 2 2 2 2 2 4" xfId="39421"/>
    <cellStyle name="Standard 3 2 3 6 2 2 2 2 2 5" xfId="47971"/>
    <cellStyle name="Standard 3 2 3 6 2 2 2 2 3" xfId="12613"/>
    <cellStyle name="Standard 3 2 3 6 2 2 2 2 3 2" xfId="29454"/>
    <cellStyle name="Standard 3 2 3 6 2 2 2 2 4" xfId="21163"/>
    <cellStyle name="Standard 3 2 3 6 2 2 2 2 5" xfId="37745"/>
    <cellStyle name="Standard 3 2 3 6 2 2 2 2 6" xfId="46295"/>
    <cellStyle name="Standard 3 2 3 6 2 2 2 3" xfId="5720"/>
    <cellStyle name="Standard 3 2 3 6 2 2 2 3 2" xfId="14288"/>
    <cellStyle name="Standard 3 2 3 6 2 2 2 3 2 2" xfId="31129"/>
    <cellStyle name="Standard 3 2 3 6 2 2 2 3 3" xfId="22838"/>
    <cellStyle name="Standard 3 2 3 6 2 2 2 3 4" xfId="39420"/>
    <cellStyle name="Standard 3 2 3 6 2 2 2 3 5" xfId="47970"/>
    <cellStyle name="Standard 3 2 3 6 2 2 2 4" xfId="10541"/>
    <cellStyle name="Standard 3 2 3 6 2 2 2 4 2" xfId="27382"/>
    <cellStyle name="Standard 3 2 3 6 2 2 2 5" xfId="19091"/>
    <cellStyle name="Standard 3 2 3 6 2 2 2 6" xfId="35673"/>
    <cellStyle name="Standard 3 2 3 6 2 2 2 7" xfId="44223"/>
    <cellStyle name="Standard 3 2 3 6 2 2 3" xfId="3007"/>
    <cellStyle name="Standard 3 2 3 6 2 2 3 2" xfId="5722"/>
    <cellStyle name="Standard 3 2 3 6 2 2 3 2 2" xfId="14290"/>
    <cellStyle name="Standard 3 2 3 6 2 2 3 2 2 2" xfId="31131"/>
    <cellStyle name="Standard 3 2 3 6 2 2 3 2 3" xfId="22840"/>
    <cellStyle name="Standard 3 2 3 6 2 2 3 2 4" xfId="39422"/>
    <cellStyle name="Standard 3 2 3 6 2 2 3 2 5" xfId="47972"/>
    <cellStyle name="Standard 3 2 3 6 2 2 3 3" xfId="11577"/>
    <cellStyle name="Standard 3 2 3 6 2 2 3 3 2" xfId="28418"/>
    <cellStyle name="Standard 3 2 3 6 2 2 3 4" xfId="20127"/>
    <cellStyle name="Standard 3 2 3 6 2 2 3 5" xfId="36709"/>
    <cellStyle name="Standard 3 2 3 6 2 2 3 6" xfId="45259"/>
    <cellStyle name="Standard 3 2 3 6 2 2 4" xfId="5719"/>
    <cellStyle name="Standard 3 2 3 6 2 2 4 2" xfId="14287"/>
    <cellStyle name="Standard 3 2 3 6 2 2 4 2 2" xfId="31128"/>
    <cellStyle name="Standard 3 2 3 6 2 2 4 3" xfId="22837"/>
    <cellStyle name="Standard 3 2 3 6 2 2 4 4" xfId="39419"/>
    <cellStyle name="Standard 3 2 3 6 2 2 4 5" xfId="47969"/>
    <cellStyle name="Standard 3 2 3 6 2 2 5" xfId="9505"/>
    <cellStyle name="Standard 3 2 3 6 2 2 5 2" xfId="26346"/>
    <cellStyle name="Standard 3 2 3 6 2 2 6" xfId="18055"/>
    <cellStyle name="Standard 3 2 3 6 2 2 7" xfId="34637"/>
    <cellStyle name="Standard 3 2 3 6 2 2 8" xfId="43187"/>
    <cellStyle name="Standard 3 2 3 6 2 3" xfId="1452"/>
    <cellStyle name="Standard 3 2 3 6 2 3 2" xfId="3525"/>
    <cellStyle name="Standard 3 2 3 6 2 3 2 2" xfId="5724"/>
    <cellStyle name="Standard 3 2 3 6 2 3 2 2 2" xfId="14292"/>
    <cellStyle name="Standard 3 2 3 6 2 3 2 2 2 2" xfId="31133"/>
    <cellStyle name="Standard 3 2 3 6 2 3 2 2 3" xfId="22842"/>
    <cellStyle name="Standard 3 2 3 6 2 3 2 2 4" xfId="39424"/>
    <cellStyle name="Standard 3 2 3 6 2 3 2 2 5" xfId="47974"/>
    <cellStyle name="Standard 3 2 3 6 2 3 2 3" xfId="12095"/>
    <cellStyle name="Standard 3 2 3 6 2 3 2 3 2" xfId="28936"/>
    <cellStyle name="Standard 3 2 3 6 2 3 2 4" xfId="20645"/>
    <cellStyle name="Standard 3 2 3 6 2 3 2 5" xfId="37227"/>
    <cellStyle name="Standard 3 2 3 6 2 3 2 6" xfId="45777"/>
    <cellStyle name="Standard 3 2 3 6 2 3 3" xfId="5723"/>
    <cellStyle name="Standard 3 2 3 6 2 3 3 2" xfId="14291"/>
    <cellStyle name="Standard 3 2 3 6 2 3 3 2 2" xfId="31132"/>
    <cellStyle name="Standard 3 2 3 6 2 3 3 3" xfId="22841"/>
    <cellStyle name="Standard 3 2 3 6 2 3 3 4" xfId="39423"/>
    <cellStyle name="Standard 3 2 3 6 2 3 3 5" xfId="47973"/>
    <cellStyle name="Standard 3 2 3 6 2 3 4" xfId="10023"/>
    <cellStyle name="Standard 3 2 3 6 2 3 4 2" xfId="26864"/>
    <cellStyle name="Standard 3 2 3 6 2 3 5" xfId="18573"/>
    <cellStyle name="Standard 3 2 3 6 2 3 6" xfId="35155"/>
    <cellStyle name="Standard 3 2 3 6 2 3 7" xfId="43705"/>
    <cellStyle name="Standard 3 2 3 6 2 4" xfId="2489"/>
    <cellStyle name="Standard 3 2 3 6 2 4 2" xfId="5725"/>
    <cellStyle name="Standard 3 2 3 6 2 4 2 2" xfId="14293"/>
    <cellStyle name="Standard 3 2 3 6 2 4 2 2 2" xfId="31134"/>
    <cellStyle name="Standard 3 2 3 6 2 4 2 3" xfId="22843"/>
    <cellStyle name="Standard 3 2 3 6 2 4 2 4" xfId="39425"/>
    <cellStyle name="Standard 3 2 3 6 2 4 2 5" xfId="47975"/>
    <cellStyle name="Standard 3 2 3 6 2 4 3" xfId="11059"/>
    <cellStyle name="Standard 3 2 3 6 2 4 3 2" xfId="27900"/>
    <cellStyle name="Standard 3 2 3 6 2 4 4" xfId="19609"/>
    <cellStyle name="Standard 3 2 3 6 2 4 5" xfId="36191"/>
    <cellStyle name="Standard 3 2 3 6 2 4 6" xfId="44741"/>
    <cellStyle name="Standard 3 2 3 6 2 5" xfId="5718"/>
    <cellStyle name="Standard 3 2 3 6 2 5 2" xfId="14286"/>
    <cellStyle name="Standard 3 2 3 6 2 5 2 2" xfId="31127"/>
    <cellStyle name="Standard 3 2 3 6 2 5 3" xfId="22836"/>
    <cellStyle name="Standard 3 2 3 6 2 5 4" xfId="39418"/>
    <cellStyle name="Standard 3 2 3 6 2 5 5" xfId="47968"/>
    <cellStyle name="Standard 3 2 3 6 2 6" xfId="8987"/>
    <cellStyle name="Standard 3 2 3 6 2 6 2" xfId="25829"/>
    <cellStyle name="Standard 3 2 3 6 2 7" xfId="17537"/>
    <cellStyle name="Standard 3 2 3 6 2 8" xfId="34119"/>
    <cellStyle name="Standard 3 2 3 6 2 9" xfId="42669"/>
    <cellStyle name="Standard 3 2 3 6 3" xfId="675"/>
    <cellStyle name="Standard 3 2 3 6 3 2" xfId="1711"/>
    <cellStyle name="Standard 3 2 3 6 3 2 2" xfId="3784"/>
    <cellStyle name="Standard 3 2 3 6 3 2 2 2" xfId="5728"/>
    <cellStyle name="Standard 3 2 3 6 3 2 2 2 2" xfId="14296"/>
    <cellStyle name="Standard 3 2 3 6 3 2 2 2 2 2" xfId="31137"/>
    <cellStyle name="Standard 3 2 3 6 3 2 2 2 3" xfId="22846"/>
    <cellStyle name="Standard 3 2 3 6 3 2 2 2 4" xfId="39428"/>
    <cellStyle name="Standard 3 2 3 6 3 2 2 2 5" xfId="47978"/>
    <cellStyle name="Standard 3 2 3 6 3 2 2 3" xfId="12354"/>
    <cellStyle name="Standard 3 2 3 6 3 2 2 3 2" xfId="29195"/>
    <cellStyle name="Standard 3 2 3 6 3 2 2 4" xfId="20904"/>
    <cellStyle name="Standard 3 2 3 6 3 2 2 5" xfId="37486"/>
    <cellStyle name="Standard 3 2 3 6 3 2 2 6" xfId="46036"/>
    <cellStyle name="Standard 3 2 3 6 3 2 3" xfId="5727"/>
    <cellStyle name="Standard 3 2 3 6 3 2 3 2" xfId="14295"/>
    <cellStyle name="Standard 3 2 3 6 3 2 3 2 2" xfId="31136"/>
    <cellStyle name="Standard 3 2 3 6 3 2 3 3" xfId="22845"/>
    <cellStyle name="Standard 3 2 3 6 3 2 3 4" xfId="39427"/>
    <cellStyle name="Standard 3 2 3 6 3 2 3 5" xfId="47977"/>
    <cellStyle name="Standard 3 2 3 6 3 2 4" xfId="10282"/>
    <cellStyle name="Standard 3 2 3 6 3 2 4 2" xfId="27123"/>
    <cellStyle name="Standard 3 2 3 6 3 2 5" xfId="18832"/>
    <cellStyle name="Standard 3 2 3 6 3 2 6" xfId="35414"/>
    <cellStyle name="Standard 3 2 3 6 3 2 7" xfId="43964"/>
    <cellStyle name="Standard 3 2 3 6 3 3" xfId="2748"/>
    <cellStyle name="Standard 3 2 3 6 3 3 2" xfId="5729"/>
    <cellStyle name="Standard 3 2 3 6 3 3 2 2" xfId="14297"/>
    <cellStyle name="Standard 3 2 3 6 3 3 2 2 2" xfId="31138"/>
    <cellStyle name="Standard 3 2 3 6 3 3 2 3" xfId="22847"/>
    <cellStyle name="Standard 3 2 3 6 3 3 2 4" xfId="39429"/>
    <cellStyle name="Standard 3 2 3 6 3 3 2 5" xfId="47979"/>
    <cellStyle name="Standard 3 2 3 6 3 3 3" xfId="11318"/>
    <cellStyle name="Standard 3 2 3 6 3 3 3 2" xfId="28159"/>
    <cellStyle name="Standard 3 2 3 6 3 3 4" xfId="19868"/>
    <cellStyle name="Standard 3 2 3 6 3 3 5" xfId="36450"/>
    <cellStyle name="Standard 3 2 3 6 3 3 6" xfId="45000"/>
    <cellStyle name="Standard 3 2 3 6 3 4" xfId="5726"/>
    <cellStyle name="Standard 3 2 3 6 3 4 2" xfId="14294"/>
    <cellStyle name="Standard 3 2 3 6 3 4 2 2" xfId="31135"/>
    <cellStyle name="Standard 3 2 3 6 3 4 3" xfId="22844"/>
    <cellStyle name="Standard 3 2 3 6 3 4 4" xfId="39426"/>
    <cellStyle name="Standard 3 2 3 6 3 4 5" xfId="47976"/>
    <cellStyle name="Standard 3 2 3 6 3 5" xfId="9246"/>
    <cellStyle name="Standard 3 2 3 6 3 5 2" xfId="26087"/>
    <cellStyle name="Standard 3 2 3 6 3 6" xfId="17796"/>
    <cellStyle name="Standard 3 2 3 6 3 7" xfId="34378"/>
    <cellStyle name="Standard 3 2 3 6 3 8" xfId="42928"/>
    <cellStyle name="Standard 3 2 3 6 4" xfId="1193"/>
    <cellStyle name="Standard 3 2 3 6 4 2" xfId="3266"/>
    <cellStyle name="Standard 3 2 3 6 4 2 2" xfId="5731"/>
    <cellStyle name="Standard 3 2 3 6 4 2 2 2" xfId="14299"/>
    <cellStyle name="Standard 3 2 3 6 4 2 2 2 2" xfId="31140"/>
    <cellStyle name="Standard 3 2 3 6 4 2 2 3" xfId="22849"/>
    <cellStyle name="Standard 3 2 3 6 4 2 2 4" xfId="39431"/>
    <cellStyle name="Standard 3 2 3 6 4 2 2 5" xfId="47981"/>
    <cellStyle name="Standard 3 2 3 6 4 2 3" xfId="11836"/>
    <cellStyle name="Standard 3 2 3 6 4 2 3 2" xfId="28677"/>
    <cellStyle name="Standard 3 2 3 6 4 2 4" xfId="20386"/>
    <cellStyle name="Standard 3 2 3 6 4 2 5" xfId="36968"/>
    <cellStyle name="Standard 3 2 3 6 4 2 6" xfId="45518"/>
    <cellStyle name="Standard 3 2 3 6 4 3" xfId="5730"/>
    <cellStyle name="Standard 3 2 3 6 4 3 2" xfId="14298"/>
    <cellStyle name="Standard 3 2 3 6 4 3 2 2" xfId="31139"/>
    <cellStyle name="Standard 3 2 3 6 4 3 3" xfId="22848"/>
    <cellStyle name="Standard 3 2 3 6 4 3 4" xfId="39430"/>
    <cellStyle name="Standard 3 2 3 6 4 3 5" xfId="47980"/>
    <cellStyle name="Standard 3 2 3 6 4 4" xfId="9764"/>
    <cellStyle name="Standard 3 2 3 6 4 4 2" xfId="26605"/>
    <cellStyle name="Standard 3 2 3 6 4 5" xfId="18314"/>
    <cellStyle name="Standard 3 2 3 6 4 6" xfId="34896"/>
    <cellStyle name="Standard 3 2 3 6 4 7" xfId="43446"/>
    <cellStyle name="Standard 3 2 3 6 5" xfId="2230"/>
    <cellStyle name="Standard 3 2 3 6 5 2" xfId="5732"/>
    <cellStyle name="Standard 3 2 3 6 5 2 2" xfId="14300"/>
    <cellStyle name="Standard 3 2 3 6 5 2 2 2" xfId="31141"/>
    <cellStyle name="Standard 3 2 3 6 5 2 3" xfId="22850"/>
    <cellStyle name="Standard 3 2 3 6 5 2 4" xfId="39432"/>
    <cellStyle name="Standard 3 2 3 6 5 2 5" xfId="47982"/>
    <cellStyle name="Standard 3 2 3 6 5 3" xfId="10800"/>
    <cellStyle name="Standard 3 2 3 6 5 3 2" xfId="27641"/>
    <cellStyle name="Standard 3 2 3 6 5 4" xfId="19350"/>
    <cellStyle name="Standard 3 2 3 6 5 5" xfId="35932"/>
    <cellStyle name="Standard 3 2 3 6 5 6" xfId="44482"/>
    <cellStyle name="Standard 3 2 3 6 6" xfId="5717"/>
    <cellStyle name="Standard 3 2 3 6 6 2" xfId="14285"/>
    <cellStyle name="Standard 3 2 3 6 6 2 2" xfId="31126"/>
    <cellStyle name="Standard 3 2 3 6 6 3" xfId="22835"/>
    <cellStyle name="Standard 3 2 3 6 6 4" xfId="39417"/>
    <cellStyle name="Standard 3 2 3 6 6 5" xfId="47967"/>
    <cellStyle name="Standard 3 2 3 6 7" xfId="8468"/>
    <cellStyle name="Standard 3 2 3 6 7 2" xfId="17019"/>
    <cellStyle name="Standard 3 2 3 6 7 3" xfId="25569"/>
    <cellStyle name="Standard 3 2 3 6 7 4" xfId="42151"/>
    <cellStyle name="Standard 3 2 3 6 7 5" xfId="50701"/>
    <cellStyle name="Standard 3 2 3 6 8" xfId="8728"/>
    <cellStyle name="Standard 3 2 3 6 9" xfId="17278"/>
    <cellStyle name="Standard 3 2 3 7" xfId="288"/>
    <cellStyle name="Standard 3 2 3 7 2" xfId="806"/>
    <cellStyle name="Standard 3 2 3 7 2 2" xfId="1842"/>
    <cellStyle name="Standard 3 2 3 7 2 2 2" xfId="3915"/>
    <cellStyle name="Standard 3 2 3 7 2 2 2 2" xfId="5736"/>
    <cellStyle name="Standard 3 2 3 7 2 2 2 2 2" xfId="14304"/>
    <cellStyle name="Standard 3 2 3 7 2 2 2 2 2 2" xfId="31145"/>
    <cellStyle name="Standard 3 2 3 7 2 2 2 2 3" xfId="22854"/>
    <cellStyle name="Standard 3 2 3 7 2 2 2 2 4" xfId="39436"/>
    <cellStyle name="Standard 3 2 3 7 2 2 2 2 5" xfId="47986"/>
    <cellStyle name="Standard 3 2 3 7 2 2 2 3" xfId="12485"/>
    <cellStyle name="Standard 3 2 3 7 2 2 2 3 2" xfId="29326"/>
    <cellStyle name="Standard 3 2 3 7 2 2 2 4" xfId="21035"/>
    <cellStyle name="Standard 3 2 3 7 2 2 2 5" xfId="37617"/>
    <cellStyle name="Standard 3 2 3 7 2 2 2 6" xfId="46167"/>
    <cellStyle name="Standard 3 2 3 7 2 2 3" xfId="5735"/>
    <cellStyle name="Standard 3 2 3 7 2 2 3 2" xfId="14303"/>
    <cellStyle name="Standard 3 2 3 7 2 2 3 2 2" xfId="31144"/>
    <cellStyle name="Standard 3 2 3 7 2 2 3 3" xfId="22853"/>
    <cellStyle name="Standard 3 2 3 7 2 2 3 4" xfId="39435"/>
    <cellStyle name="Standard 3 2 3 7 2 2 3 5" xfId="47985"/>
    <cellStyle name="Standard 3 2 3 7 2 2 4" xfId="10413"/>
    <cellStyle name="Standard 3 2 3 7 2 2 4 2" xfId="27254"/>
    <cellStyle name="Standard 3 2 3 7 2 2 5" xfId="18963"/>
    <cellStyle name="Standard 3 2 3 7 2 2 6" xfId="35545"/>
    <cellStyle name="Standard 3 2 3 7 2 2 7" xfId="44095"/>
    <cellStyle name="Standard 3 2 3 7 2 3" xfId="2879"/>
    <cellStyle name="Standard 3 2 3 7 2 3 2" xfId="5737"/>
    <cellStyle name="Standard 3 2 3 7 2 3 2 2" xfId="14305"/>
    <cellStyle name="Standard 3 2 3 7 2 3 2 2 2" xfId="31146"/>
    <cellStyle name="Standard 3 2 3 7 2 3 2 3" xfId="22855"/>
    <cellStyle name="Standard 3 2 3 7 2 3 2 4" xfId="39437"/>
    <cellStyle name="Standard 3 2 3 7 2 3 2 5" xfId="47987"/>
    <cellStyle name="Standard 3 2 3 7 2 3 3" xfId="11449"/>
    <cellStyle name="Standard 3 2 3 7 2 3 3 2" xfId="28290"/>
    <cellStyle name="Standard 3 2 3 7 2 3 4" xfId="19999"/>
    <cellStyle name="Standard 3 2 3 7 2 3 5" xfId="36581"/>
    <cellStyle name="Standard 3 2 3 7 2 3 6" xfId="45131"/>
    <cellStyle name="Standard 3 2 3 7 2 4" xfId="5734"/>
    <cellStyle name="Standard 3 2 3 7 2 4 2" xfId="14302"/>
    <cellStyle name="Standard 3 2 3 7 2 4 2 2" xfId="31143"/>
    <cellStyle name="Standard 3 2 3 7 2 4 3" xfId="22852"/>
    <cellStyle name="Standard 3 2 3 7 2 4 4" xfId="39434"/>
    <cellStyle name="Standard 3 2 3 7 2 4 5" xfId="47984"/>
    <cellStyle name="Standard 3 2 3 7 2 5" xfId="9377"/>
    <cellStyle name="Standard 3 2 3 7 2 5 2" xfId="26218"/>
    <cellStyle name="Standard 3 2 3 7 2 6" xfId="17927"/>
    <cellStyle name="Standard 3 2 3 7 2 7" xfId="34509"/>
    <cellStyle name="Standard 3 2 3 7 2 8" xfId="43059"/>
    <cellStyle name="Standard 3 2 3 7 3" xfId="1324"/>
    <cellStyle name="Standard 3 2 3 7 3 2" xfId="3397"/>
    <cellStyle name="Standard 3 2 3 7 3 2 2" xfId="5739"/>
    <cellStyle name="Standard 3 2 3 7 3 2 2 2" xfId="14307"/>
    <cellStyle name="Standard 3 2 3 7 3 2 2 2 2" xfId="31148"/>
    <cellStyle name="Standard 3 2 3 7 3 2 2 3" xfId="22857"/>
    <cellStyle name="Standard 3 2 3 7 3 2 2 4" xfId="39439"/>
    <cellStyle name="Standard 3 2 3 7 3 2 2 5" xfId="47989"/>
    <cellStyle name="Standard 3 2 3 7 3 2 3" xfId="11967"/>
    <cellStyle name="Standard 3 2 3 7 3 2 3 2" xfId="28808"/>
    <cellStyle name="Standard 3 2 3 7 3 2 4" xfId="20517"/>
    <cellStyle name="Standard 3 2 3 7 3 2 5" xfId="37099"/>
    <cellStyle name="Standard 3 2 3 7 3 2 6" xfId="45649"/>
    <cellStyle name="Standard 3 2 3 7 3 3" xfId="5738"/>
    <cellStyle name="Standard 3 2 3 7 3 3 2" xfId="14306"/>
    <cellStyle name="Standard 3 2 3 7 3 3 2 2" xfId="31147"/>
    <cellStyle name="Standard 3 2 3 7 3 3 3" xfId="22856"/>
    <cellStyle name="Standard 3 2 3 7 3 3 4" xfId="39438"/>
    <cellStyle name="Standard 3 2 3 7 3 3 5" xfId="47988"/>
    <cellStyle name="Standard 3 2 3 7 3 4" xfId="9895"/>
    <cellStyle name="Standard 3 2 3 7 3 4 2" xfId="26736"/>
    <cellStyle name="Standard 3 2 3 7 3 5" xfId="18445"/>
    <cellStyle name="Standard 3 2 3 7 3 6" xfId="35027"/>
    <cellStyle name="Standard 3 2 3 7 3 7" xfId="43577"/>
    <cellStyle name="Standard 3 2 3 7 4" xfId="2361"/>
    <cellStyle name="Standard 3 2 3 7 4 2" xfId="5740"/>
    <cellStyle name="Standard 3 2 3 7 4 2 2" xfId="14308"/>
    <cellStyle name="Standard 3 2 3 7 4 2 2 2" xfId="31149"/>
    <cellStyle name="Standard 3 2 3 7 4 2 3" xfId="22858"/>
    <cellStyle name="Standard 3 2 3 7 4 2 4" xfId="39440"/>
    <cellStyle name="Standard 3 2 3 7 4 2 5" xfId="47990"/>
    <cellStyle name="Standard 3 2 3 7 4 3" xfId="10931"/>
    <cellStyle name="Standard 3 2 3 7 4 3 2" xfId="27772"/>
    <cellStyle name="Standard 3 2 3 7 4 4" xfId="19481"/>
    <cellStyle name="Standard 3 2 3 7 4 5" xfId="36063"/>
    <cellStyle name="Standard 3 2 3 7 4 6" xfId="44613"/>
    <cellStyle name="Standard 3 2 3 7 5" xfId="5733"/>
    <cellStyle name="Standard 3 2 3 7 5 2" xfId="14301"/>
    <cellStyle name="Standard 3 2 3 7 5 2 2" xfId="31142"/>
    <cellStyle name="Standard 3 2 3 7 5 3" xfId="22851"/>
    <cellStyle name="Standard 3 2 3 7 5 4" xfId="39433"/>
    <cellStyle name="Standard 3 2 3 7 5 5" xfId="47983"/>
    <cellStyle name="Standard 3 2 3 7 6" xfId="8859"/>
    <cellStyle name="Standard 3 2 3 7 6 2" xfId="25701"/>
    <cellStyle name="Standard 3 2 3 7 7" xfId="17409"/>
    <cellStyle name="Standard 3 2 3 7 8" xfId="33991"/>
    <cellStyle name="Standard 3 2 3 7 9" xfId="42541"/>
    <cellStyle name="Standard 3 2 3 8" xfId="547"/>
    <cellStyle name="Standard 3 2 3 8 2" xfId="1583"/>
    <cellStyle name="Standard 3 2 3 8 2 2" xfId="3656"/>
    <cellStyle name="Standard 3 2 3 8 2 2 2" xfId="5743"/>
    <cellStyle name="Standard 3 2 3 8 2 2 2 2" xfId="14311"/>
    <cellStyle name="Standard 3 2 3 8 2 2 2 2 2" xfId="31152"/>
    <cellStyle name="Standard 3 2 3 8 2 2 2 3" xfId="22861"/>
    <cellStyle name="Standard 3 2 3 8 2 2 2 4" xfId="39443"/>
    <cellStyle name="Standard 3 2 3 8 2 2 2 5" xfId="47993"/>
    <cellStyle name="Standard 3 2 3 8 2 2 3" xfId="12226"/>
    <cellStyle name="Standard 3 2 3 8 2 2 3 2" xfId="29067"/>
    <cellStyle name="Standard 3 2 3 8 2 2 4" xfId="20776"/>
    <cellStyle name="Standard 3 2 3 8 2 2 5" xfId="37358"/>
    <cellStyle name="Standard 3 2 3 8 2 2 6" xfId="45908"/>
    <cellStyle name="Standard 3 2 3 8 2 3" xfId="5742"/>
    <cellStyle name="Standard 3 2 3 8 2 3 2" xfId="14310"/>
    <cellStyle name="Standard 3 2 3 8 2 3 2 2" xfId="31151"/>
    <cellStyle name="Standard 3 2 3 8 2 3 3" xfId="22860"/>
    <cellStyle name="Standard 3 2 3 8 2 3 4" xfId="39442"/>
    <cellStyle name="Standard 3 2 3 8 2 3 5" xfId="47992"/>
    <cellStyle name="Standard 3 2 3 8 2 4" xfId="10154"/>
    <cellStyle name="Standard 3 2 3 8 2 4 2" xfId="26995"/>
    <cellStyle name="Standard 3 2 3 8 2 5" xfId="18704"/>
    <cellStyle name="Standard 3 2 3 8 2 6" xfId="35286"/>
    <cellStyle name="Standard 3 2 3 8 2 7" xfId="43836"/>
    <cellStyle name="Standard 3 2 3 8 3" xfId="2620"/>
    <cellStyle name="Standard 3 2 3 8 3 2" xfId="5744"/>
    <cellStyle name="Standard 3 2 3 8 3 2 2" xfId="14312"/>
    <cellStyle name="Standard 3 2 3 8 3 2 2 2" xfId="31153"/>
    <cellStyle name="Standard 3 2 3 8 3 2 3" xfId="22862"/>
    <cellStyle name="Standard 3 2 3 8 3 2 4" xfId="39444"/>
    <cellStyle name="Standard 3 2 3 8 3 2 5" xfId="47994"/>
    <cellStyle name="Standard 3 2 3 8 3 3" xfId="11190"/>
    <cellStyle name="Standard 3 2 3 8 3 3 2" xfId="28031"/>
    <cellStyle name="Standard 3 2 3 8 3 4" xfId="19740"/>
    <cellStyle name="Standard 3 2 3 8 3 5" xfId="36322"/>
    <cellStyle name="Standard 3 2 3 8 3 6" xfId="44872"/>
    <cellStyle name="Standard 3 2 3 8 4" xfId="5741"/>
    <cellStyle name="Standard 3 2 3 8 4 2" xfId="14309"/>
    <cellStyle name="Standard 3 2 3 8 4 2 2" xfId="31150"/>
    <cellStyle name="Standard 3 2 3 8 4 3" xfId="22859"/>
    <cellStyle name="Standard 3 2 3 8 4 4" xfId="39441"/>
    <cellStyle name="Standard 3 2 3 8 4 5" xfId="47991"/>
    <cellStyle name="Standard 3 2 3 8 5" xfId="9118"/>
    <cellStyle name="Standard 3 2 3 8 5 2" xfId="25959"/>
    <cellStyle name="Standard 3 2 3 8 6" xfId="17668"/>
    <cellStyle name="Standard 3 2 3 8 7" xfId="34250"/>
    <cellStyle name="Standard 3 2 3 8 8" xfId="42800"/>
    <cellStyle name="Standard 3 2 3 9" xfId="1065"/>
    <cellStyle name="Standard 3 2 3 9 2" xfId="3138"/>
    <cellStyle name="Standard 3 2 3 9 2 2" xfId="5746"/>
    <cellStyle name="Standard 3 2 3 9 2 2 2" xfId="14314"/>
    <cellStyle name="Standard 3 2 3 9 2 2 2 2" xfId="31155"/>
    <cellStyle name="Standard 3 2 3 9 2 2 3" xfId="22864"/>
    <cellStyle name="Standard 3 2 3 9 2 2 4" xfId="39446"/>
    <cellStyle name="Standard 3 2 3 9 2 2 5" xfId="47996"/>
    <cellStyle name="Standard 3 2 3 9 2 3" xfId="11708"/>
    <cellStyle name="Standard 3 2 3 9 2 3 2" xfId="28549"/>
    <cellStyle name="Standard 3 2 3 9 2 4" xfId="20258"/>
    <cellStyle name="Standard 3 2 3 9 2 5" xfId="36840"/>
    <cellStyle name="Standard 3 2 3 9 2 6" xfId="45390"/>
    <cellStyle name="Standard 3 2 3 9 3" xfId="5745"/>
    <cellStyle name="Standard 3 2 3 9 3 2" xfId="14313"/>
    <cellStyle name="Standard 3 2 3 9 3 2 2" xfId="31154"/>
    <cellStyle name="Standard 3 2 3 9 3 3" xfId="22863"/>
    <cellStyle name="Standard 3 2 3 9 3 4" xfId="39445"/>
    <cellStyle name="Standard 3 2 3 9 3 5" xfId="47995"/>
    <cellStyle name="Standard 3 2 3 9 4" xfId="9636"/>
    <cellStyle name="Standard 3 2 3 9 4 2" xfId="26477"/>
    <cellStyle name="Standard 3 2 3 9 5" xfId="18186"/>
    <cellStyle name="Standard 3 2 3 9 6" xfId="34768"/>
    <cellStyle name="Standard 3 2 3 9 7" xfId="43318"/>
    <cellStyle name="Standard 3 2 4" xfId="27"/>
    <cellStyle name="Standard 3 2 4 10" xfId="5747"/>
    <cellStyle name="Standard 3 2 4 10 2" xfId="14315"/>
    <cellStyle name="Standard 3 2 4 10 2 2" xfId="31156"/>
    <cellStyle name="Standard 3 2 4 10 3" xfId="22865"/>
    <cellStyle name="Standard 3 2 4 10 4" xfId="39447"/>
    <cellStyle name="Standard 3 2 4 10 5" xfId="47997"/>
    <cellStyle name="Standard 3 2 4 11" xfId="8344"/>
    <cellStyle name="Standard 3 2 4 11 2" xfId="16895"/>
    <cellStyle name="Standard 3 2 4 11 3" xfId="25445"/>
    <cellStyle name="Standard 3 2 4 11 4" xfId="42027"/>
    <cellStyle name="Standard 3 2 4 11 5" xfId="50577"/>
    <cellStyle name="Standard 3 2 4 12" xfId="8604"/>
    <cellStyle name="Standard 3 2 4 13" xfId="17154"/>
    <cellStyle name="Standard 3 2 4 14" xfId="33736"/>
    <cellStyle name="Standard 3 2 4 15" xfId="42286"/>
    <cellStyle name="Standard 3 2 4 2" xfId="43"/>
    <cellStyle name="Standard 3 2 4 2 10" xfId="8360"/>
    <cellStyle name="Standard 3 2 4 2 10 2" xfId="16911"/>
    <cellStyle name="Standard 3 2 4 2 10 3" xfId="25461"/>
    <cellStyle name="Standard 3 2 4 2 10 4" xfId="42043"/>
    <cellStyle name="Standard 3 2 4 2 10 5" xfId="50593"/>
    <cellStyle name="Standard 3 2 4 2 11" xfId="8620"/>
    <cellStyle name="Standard 3 2 4 2 12" xfId="17170"/>
    <cellStyle name="Standard 3 2 4 2 13" xfId="33752"/>
    <cellStyle name="Standard 3 2 4 2 14" xfId="42302"/>
    <cellStyle name="Standard 3 2 4 2 2" xfId="75"/>
    <cellStyle name="Standard 3 2 4 2 2 10" xfId="8652"/>
    <cellStyle name="Standard 3 2 4 2 2 11" xfId="17202"/>
    <cellStyle name="Standard 3 2 4 2 2 12" xfId="33784"/>
    <cellStyle name="Standard 3 2 4 2 2 13" xfId="42334"/>
    <cellStyle name="Standard 3 2 4 2 2 2" xfId="139"/>
    <cellStyle name="Standard 3 2 4 2 2 2 10" xfId="17266"/>
    <cellStyle name="Standard 3 2 4 2 2 2 11" xfId="33848"/>
    <cellStyle name="Standard 3 2 4 2 2 2 12" xfId="42398"/>
    <cellStyle name="Standard 3 2 4 2 2 2 2" xfId="268"/>
    <cellStyle name="Standard 3 2 4 2 2 2 2 10" xfId="33976"/>
    <cellStyle name="Standard 3 2 4 2 2 2 2 11" xfId="42526"/>
    <cellStyle name="Standard 3 2 4 2 2 2 2 2" xfId="532"/>
    <cellStyle name="Standard 3 2 4 2 2 2 2 2 2" xfId="1050"/>
    <cellStyle name="Standard 3 2 4 2 2 2 2 2 2 2" xfId="2086"/>
    <cellStyle name="Standard 3 2 4 2 2 2 2 2 2 2 2" xfId="4159"/>
    <cellStyle name="Standard 3 2 4 2 2 2 2 2 2 2 2 2" xfId="5755"/>
    <cellStyle name="Standard 3 2 4 2 2 2 2 2 2 2 2 2 2" xfId="14323"/>
    <cellStyle name="Standard 3 2 4 2 2 2 2 2 2 2 2 2 2 2" xfId="31164"/>
    <cellStyle name="Standard 3 2 4 2 2 2 2 2 2 2 2 2 3" xfId="22873"/>
    <cellStyle name="Standard 3 2 4 2 2 2 2 2 2 2 2 2 4" xfId="39455"/>
    <cellStyle name="Standard 3 2 4 2 2 2 2 2 2 2 2 2 5" xfId="48005"/>
    <cellStyle name="Standard 3 2 4 2 2 2 2 2 2 2 2 3" xfId="12729"/>
    <cellStyle name="Standard 3 2 4 2 2 2 2 2 2 2 2 3 2" xfId="29570"/>
    <cellStyle name="Standard 3 2 4 2 2 2 2 2 2 2 2 4" xfId="21279"/>
    <cellStyle name="Standard 3 2 4 2 2 2 2 2 2 2 2 5" xfId="37861"/>
    <cellStyle name="Standard 3 2 4 2 2 2 2 2 2 2 2 6" xfId="46411"/>
    <cellStyle name="Standard 3 2 4 2 2 2 2 2 2 2 3" xfId="5754"/>
    <cellStyle name="Standard 3 2 4 2 2 2 2 2 2 2 3 2" xfId="14322"/>
    <cellStyle name="Standard 3 2 4 2 2 2 2 2 2 2 3 2 2" xfId="31163"/>
    <cellStyle name="Standard 3 2 4 2 2 2 2 2 2 2 3 3" xfId="22872"/>
    <cellStyle name="Standard 3 2 4 2 2 2 2 2 2 2 3 4" xfId="39454"/>
    <cellStyle name="Standard 3 2 4 2 2 2 2 2 2 2 3 5" xfId="48004"/>
    <cellStyle name="Standard 3 2 4 2 2 2 2 2 2 2 4" xfId="10657"/>
    <cellStyle name="Standard 3 2 4 2 2 2 2 2 2 2 4 2" xfId="27498"/>
    <cellStyle name="Standard 3 2 4 2 2 2 2 2 2 2 5" xfId="19207"/>
    <cellStyle name="Standard 3 2 4 2 2 2 2 2 2 2 6" xfId="35789"/>
    <cellStyle name="Standard 3 2 4 2 2 2 2 2 2 2 7" xfId="44339"/>
    <cellStyle name="Standard 3 2 4 2 2 2 2 2 2 3" xfId="3123"/>
    <cellStyle name="Standard 3 2 4 2 2 2 2 2 2 3 2" xfId="5756"/>
    <cellStyle name="Standard 3 2 4 2 2 2 2 2 2 3 2 2" xfId="14324"/>
    <cellStyle name="Standard 3 2 4 2 2 2 2 2 2 3 2 2 2" xfId="31165"/>
    <cellStyle name="Standard 3 2 4 2 2 2 2 2 2 3 2 3" xfId="22874"/>
    <cellStyle name="Standard 3 2 4 2 2 2 2 2 2 3 2 4" xfId="39456"/>
    <cellStyle name="Standard 3 2 4 2 2 2 2 2 2 3 2 5" xfId="48006"/>
    <cellStyle name="Standard 3 2 4 2 2 2 2 2 2 3 3" xfId="11693"/>
    <cellStyle name="Standard 3 2 4 2 2 2 2 2 2 3 3 2" xfId="28534"/>
    <cellStyle name="Standard 3 2 4 2 2 2 2 2 2 3 4" xfId="20243"/>
    <cellStyle name="Standard 3 2 4 2 2 2 2 2 2 3 5" xfId="36825"/>
    <cellStyle name="Standard 3 2 4 2 2 2 2 2 2 3 6" xfId="45375"/>
    <cellStyle name="Standard 3 2 4 2 2 2 2 2 2 4" xfId="5753"/>
    <cellStyle name="Standard 3 2 4 2 2 2 2 2 2 4 2" xfId="14321"/>
    <cellStyle name="Standard 3 2 4 2 2 2 2 2 2 4 2 2" xfId="31162"/>
    <cellStyle name="Standard 3 2 4 2 2 2 2 2 2 4 3" xfId="22871"/>
    <cellStyle name="Standard 3 2 4 2 2 2 2 2 2 4 4" xfId="39453"/>
    <cellStyle name="Standard 3 2 4 2 2 2 2 2 2 4 5" xfId="48003"/>
    <cellStyle name="Standard 3 2 4 2 2 2 2 2 2 5" xfId="9621"/>
    <cellStyle name="Standard 3 2 4 2 2 2 2 2 2 5 2" xfId="26462"/>
    <cellStyle name="Standard 3 2 4 2 2 2 2 2 2 6" xfId="18171"/>
    <cellStyle name="Standard 3 2 4 2 2 2 2 2 2 7" xfId="34753"/>
    <cellStyle name="Standard 3 2 4 2 2 2 2 2 2 8" xfId="43303"/>
    <cellStyle name="Standard 3 2 4 2 2 2 2 2 3" xfId="1568"/>
    <cellStyle name="Standard 3 2 4 2 2 2 2 2 3 2" xfId="3641"/>
    <cellStyle name="Standard 3 2 4 2 2 2 2 2 3 2 2" xfId="5758"/>
    <cellStyle name="Standard 3 2 4 2 2 2 2 2 3 2 2 2" xfId="14326"/>
    <cellStyle name="Standard 3 2 4 2 2 2 2 2 3 2 2 2 2" xfId="31167"/>
    <cellStyle name="Standard 3 2 4 2 2 2 2 2 3 2 2 3" xfId="22876"/>
    <cellStyle name="Standard 3 2 4 2 2 2 2 2 3 2 2 4" xfId="39458"/>
    <cellStyle name="Standard 3 2 4 2 2 2 2 2 3 2 2 5" xfId="48008"/>
    <cellStyle name="Standard 3 2 4 2 2 2 2 2 3 2 3" xfId="12211"/>
    <cellStyle name="Standard 3 2 4 2 2 2 2 2 3 2 3 2" xfId="29052"/>
    <cellStyle name="Standard 3 2 4 2 2 2 2 2 3 2 4" xfId="20761"/>
    <cellStyle name="Standard 3 2 4 2 2 2 2 2 3 2 5" xfId="37343"/>
    <cellStyle name="Standard 3 2 4 2 2 2 2 2 3 2 6" xfId="45893"/>
    <cellStyle name="Standard 3 2 4 2 2 2 2 2 3 3" xfId="5757"/>
    <cellStyle name="Standard 3 2 4 2 2 2 2 2 3 3 2" xfId="14325"/>
    <cellStyle name="Standard 3 2 4 2 2 2 2 2 3 3 2 2" xfId="31166"/>
    <cellStyle name="Standard 3 2 4 2 2 2 2 2 3 3 3" xfId="22875"/>
    <cellStyle name="Standard 3 2 4 2 2 2 2 2 3 3 4" xfId="39457"/>
    <cellStyle name="Standard 3 2 4 2 2 2 2 2 3 3 5" xfId="48007"/>
    <cellStyle name="Standard 3 2 4 2 2 2 2 2 3 4" xfId="10139"/>
    <cellStyle name="Standard 3 2 4 2 2 2 2 2 3 4 2" xfId="26980"/>
    <cellStyle name="Standard 3 2 4 2 2 2 2 2 3 5" xfId="18689"/>
    <cellStyle name="Standard 3 2 4 2 2 2 2 2 3 6" xfId="35271"/>
    <cellStyle name="Standard 3 2 4 2 2 2 2 2 3 7" xfId="43821"/>
    <cellStyle name="Standard 3 2 4 2 2 2 2 2 4" xfId="2605"/>
    <cellStyle name="Standard 3 2 4 2 2 2 2 2 4 2" xfId="5759"/>
    <cellStyle name="Standard 3 2 4 2 2 2 2 2 4 2 2" xfId="14327"/>
    <cellStyle name="Standard 3 2 4 2 2 2 2 2 4 2 2 2" xfId="31168"/>
    <cellStyle name="Standard 3 2 4 2 2 2 2 2 4 2 3" xfId="22877"/>
    <cellStyle name="Standard 3 2 4 2 2 2 2 2 4 2 4" xfId="39459"/>
    <cellStyle name="Standard 3 2 4 2 2 2 2 2 4 2 5" xfId="48009"/>
    <cellStyle name="Standard 3 2 4 2 2 2 2 2 4 3" xfId="11175"/>
    <cellStyle name="Standard 3 2 4 2 2 2 2 2 4 3 2" xfId="28016"/>
    <cellStyle name="Standard 3 2 4 2 2 2 2 2 4 4" xfId="19725"/>
    <cellStyle name="Standard 3 2 4 2 2 2 2 2 4 5" xfId="36307"/>
    <cellStyle name="Standard 3 2 4 2 2 2 2 2 4 6" xfId="44857"/>
    <cellStyle name="Standard 3 2 4 2 2 2 2 2 5" xfId="5752"/>
    <cellStyle name="Standard 3 2 4 2 2 2 2 2 5 2" xfId="14320"/>
    <cellStyle name="Standard 3 2 4 2 2 2 2 2 5 2 2" xfId="31161"/>
    <cellStyle name="Standard 3 2 4 2 2 2 2 2 5 3" xfId="22870"/>
    <cellStyle name="Standard 3 2 4 2 2 2 2 2 5 4" xfId="39452"/>
    <cellStyle name="Standard 3 2 4 2 2 2 2 2 5 5" xfId="48002"/>
    <cellStyle name="Standard 3 2 4 2 2 2 2 2 6" xfId="9103"/>
    <cellStyle name="Standard 3 2 4 2 2 2 2 2 6 2" xfId="25945"/>
    <cellStyle name="Standard 3 2 4 2 2 2 2 2 7" xfId="17653"/>
    <cellStyle name="Standard 3 2 4 2 2 2 2 2 8" xfId="34235"/>
    <cellStyle name="Standard 3 2 4 2 2 2 2 2 9" xfId="42785"/>
    <cellStyle name="Standard 3 2 4 2 2 2 2 3" xfId="791"/>
    <cellStyle name="Standard 3 2 4 2 2 2 2 3 2" xfId="1827"/>
    <cellStyle name="Standard 3 2 4 2 2 2 2 3 2 2" xfId="3900"/>
    <cellStyle name="Standard 3 2 4 2 2 2 2 3 2 2 2" xfId="5762"/>
    <cellStyle name="Standard 3 2 4 2 2 2 2 3 2 2 2 2" xfId="14330"/>
    <cellStyle name="Standard 3 2 4 2 2 2 2 3 2 2 2 2 2" xfId="31171"/>
    <cellStyle name="Standard 3 2 4 2 2 2 2 3 2 2 2 3" xfId="22880"/>
    <cellStyle name="Standard 3 2 4 2 2 2 2 3 2 2 2 4" xfId="39462"/>
    <cellStyle name="Standard 3 2 4 2 2 2 2 3 2 2 2 5" xfId="48012"/>
    <cellStyle name="Standard 3 2 4 2 2 2 2 3 2 2 3" xfId="12470"/>
    <cellStyle name="Standard 3 2 4 2 2 2 2 3 2 2 3 2" xfId="29311"/>
    <cellStyle name="Standard 3 2 4 2 2 2 2 3 2 2 4" xfId="21020"/>
    <cellStyle name="Standard 3 2 4 2 2 2 2 3 2 2 5" xfId="37602"/>
    <cellStyle name="Standard 3 2 4 2 2 2 2 3 2 2 6" xfId="46152"/>
    <cellStyle name="Standard 3 2 4 2 2 2 2 3 2 3" xfId="5761"/>
    <cellStyle name="Standard 3 2 4 2 2 2 2 3 2 3 2" xfId="14329"/>
    <cellStyle name="Standard 3 2 4 2 2 2 2 3 2 3 2 2" xfId="31170"/>
    <cellStyle name="Standard 3 2 4 2 2 2 2 3 2 3 3" xfId="22879"/>
    <cellStyle name="Standard 3 2 4 2 2 2 2 3 2 3 4" xfId="39461"/>
    <cellStyle name="Standard 3 2 4 2 2 2 2 3 2 3 5" xfId="48011"/>
    <cellStyle name="Standard 3 2 4 2 2 2 2 3 2 4" xfId="10398"/>
    <cellStyle name="Standard 3 2 4 2 2 2 2 3 2 4 2" xfId="27239"/>
    <cellStyle name="Standard 3 2 4 2 2 2 2 3 2 5" xfId="18948"/>
    <cellStyle name="Standard 3 2 4 2 2 2 2 3 2 6" xfId="35530"/>
    <cellStyle name="Standard 3 2 4 2 2 2 2 3 2 7" xfId="44080"/>
    <cellStyle name="Standard 3 2 4 2 2 2 2 3 3" xfId="2864"/>
    <cellStyle name="Standard 3 2 4 2 2 2 2 3 3 2" xfId="5763"/>
    <cellStyle name="Standard 3 2 4 2 2 2 2 3 3 2 2" xfId="14331"/>
    <cellStyle name="Standard 3 2 4 2 2 2 2 3 3 2 2 2" xfId="31172"/>
    <cellStyle name="Standard 3 2 4 2 2 2 2 3 3 2 3" xfId="22881"/>
    <cellStyle name="Standard 3 2 4 2 2 2 2 3 3 2 4" xfId="39463"/>
    <cellStyle name="Standard 3 2 4 2 2 2 2 3 3 2 5" xfId="48013"/>
    <cellStyle name="Standard 3 2 4 2 2 2 2 3 3 3" xfId="11434"/>
    <cellStyle name="Standard 3 2 4 2 2 2 2 3 3 3 2" xfId="28275"/>
    <cellStyle name="Standard 3 2 4 2 2 2 2 3 3 4" xfId="19984"/>
    <cellStyle name="Standard 3 2 4 2 2 2 2 3 3 5" xfId="36566"/>
    <cellStyle name="Standard 3 2 4 2 2 2 2 3 3 6" xfId="45116"/>
    <cellStyle name="Standard 3 2 4 2 2 2 2 3 4" xfId="5760"/>
    <cellStyle name="Standard 3 2 4 2 2 2 2 3 4 2" xfId="14328"/>
    <cellStyle name="Standard 3 2 4 2 2 2 2 3 4 2 2" xfId="31169"/>
    <cellStyle name="Standard 3 2 4 2 2 2 2 3 4 3" xfId="22878"/>
    <cellStyle name="Standard 3 2 4 2 2 2 2 3 4 4" xfId="39460"/>
    <cellStyle name="Standard 3 2 4 2 2 2 2 3 4 5" xfId="48010"/>
    <cellStyle name="Standard 3 2 4 2 2 2 2 3 5" xfId="9362"/>
    <cellStyle name="Standard 3 2 4 2 2 2 2 3 5 2" xfId="26203"/>
    <cellStyle name="Standard 3 2 4 2 2 2 2 3 6" xfId="17912"/>
    <cellStyle name="Standard 3 2 4 2 2 2 2 3 7" xfId="34494"/>
    <cellStyle name="Standard 3 2 4 2 2 2 2 3 8" xfId="43044"/>
    <cellStyle name="Standard 3 2 4 2 2 2 2 4" xfId="1309"/>
    <cellStyle name="Standard 3 2 4 2 2 2 2 4 2" xfId="3382"/>
    <cellStyle name="Standard 3 2 4 2 2 2 2 4 2 2" xfId="5765"/>
    <cellStyle name="Standard 3 2 4 2 2 2 2 4 2 2 2" xfId="14333"/>
    <cellStyle name="Standard 3 2 4 2 2 2 2 4 2 2 2 2" xfId="31174"/>
    <cellStyle name="Standard 3 2 4 2 2 2 2 4 2 2 3" xfId="22883"/>
    <cellStyle name="Standard 3 2 4 2 2 2 2 4 2 2 4" xfId="39465"/>
    <cellStyle name="Standard 3 2 4 2 2 2 2 4 2 2 5" xfId="48015"/>
    <cellStyle name="Standard 3 2 4 2 2 2 2 4 2 3" xfId="11952"/>
    <cellStyle name="Standard 3 2 4 2 2 2 2 4 2 3 2" xfId="28793"/>
    <cellStyle name="Standard 3 2 4 2 2 2 2 4 2 4" xfId="20502"/>
    <cellStyle name="Standard 3 2 4 2 2 2 2 4 2 5" xfId="37084"/>
    <cellStyle name="Standard 3 2 4 2 2 2 2 4 2 6" xfId="45634"/>
    <cellStyle name="Standard 3 2 4 2 2 2 2 4 3" xfId="5764"/>
    <cellStyle name="Standard 3 2 4 2 2 2 2 4 3 2" xfId="14332"/>
    <cellStyle name="Standard 3 2 4 2 2 2 2 4 3 2 2" xfId="31173"/>
    <cellStyle name="Standard 3 2 4 2 2 2 2 4 3 3" xfId="22882"/>
    <cellStyle name="Standard 3 2 4 2 2 2 2 4 3 4" xfId="39464"/>
    <cellStyle name="Standard 3 2 4 2 2 2 2 4 3 5" xfId="48014"/>
    <cellStyle name="Standard 3 2 4 2 2 2 2 4 4" xfId="9880"/>
    <cellStyle name="Standard 3 2 4 2 2 2 2 4 4 2" xfId="26721"/>
    <cellStyle name="Standard 3 2 4 2 2 2 2 4 5" xfId="18430"/>
    <cellStyle name="Standard 3 2 4 2 2 2 2 4 6" xfId="35012"/>
    <cellStyle name="Standard 3 2 4 2 2 2 2 4 7" xfId="43562"/>
    <cellStyle name="Standard 3 2 4 2 2 2 2 5" xfId="2346"/>
    <cellStyle name="Standard 3 2 4 2 2 2 2 5 2" xfId="5766"/>
    <cellStyle name="Standard 3 2 4 2 2 2 2 5 2 2" xfId="14334"/>
    <cellStyle name="Standard 3 2 4 2 2 2 2 5 2 2 2" xfId="31175"/>
    <cellStyle name="Standard 3 2 4 2 2 2 2 5 2 3" xfId="22884"/>
    <cellStyle name="Standard 3 2 4 2 2 2 2 5 2 4" xfId="39466"/>
    <cellStyle name="Standard 3 2 4 2 2 2 2 5 2 5" xfId="48016"/>
    <cellStyle name="Standard 3 2 4 2 2 2 2 5 3" xfId="10916"/>
    <cellStyle name="Standard 3 2 4 2 2 2 2 5 3 2" xfId="27757"/>
    <cellStyle name="Standard 3 2 4 2 2 2 2 5 4" xfId="19466"/>
    <cellStyle name="Standard 3 2 4 2 2 2 2 5 5" xfId="36048"/>
    <cellStyle name="Standard 3 2 4 2 2 2 2 5 6" xfId="44598"/>
    <cellStyle name="Standard 3 2 4 2 2 2 2 6" xfId="5751"/>
    <cellStyle name="Standard 3 2 4 2 2 2 2 6 2" xfId="14319"/>
    <cellStyle name="Standard 3 2 4 2 2 2 2 6 2 2" xfId="31160"/>
    <cellStyle name="Standard 3 2 4 2 2 2 2 6 3" xfId="22869"/>
    <cellStyle name="Standard 3 2 4 2 2 2 2 6 4" xfId="39451"/>
    <cellStyle name="Standard 3 2 4 2 2 2 2 6 5" xfId="48001"/>
    <cellStyle name="Standard 3 2 4 2 2 2 2 7" xfId="8584"/>
    <cellStyle name="Standard 3 2 4 2 2 2 2 7 2" xfId="17135"/>
    <cellStyle name="Standard 3 2 4 2 2 2 2 7 3" xfId="25685"/>
    <cellStyle name="Standard 3 2 4 2 2 2 2 7 4" xfId="42267"/>
    <cellStyle name="Standard 3 2 4 2 2 2 2 7 5" xfId="50817"/>
    <cellStyle name="Standard 3 2 4 2 2 2 2 8" xfId="8844"/>
    <cellStyle name="Standard 3 2 4 2 2 2 2 9" xfId="17394"/>
    <cellStyle name="Standard 3 2 4 2 2 2 3" xfId="404"/>
    <cellStyle name="Standard 3 2 4 2 2 2 3 2" xfId="922"/>
    <cellStyle name="Standard 3 2 4 2 2 2 3 2 2" xfId="1958"/>
    <cellStyle name="Standard 3 2 4 2 2 2 3 2 2 2" xfId="4031"/>
    <cellStyle name="Standard 3 2 4 2 2 2 3 2 2 2 2" xfId="5770"/>
    <cellStyle name="Standard 3 2 4 2 2 2 3 2 2 2 2 2" xfId="14338"/>
    <cellStyle name="Standard 3 2 4 2 2 2 3 2 2 2 2 2 2" xfId="31179"/>
    <cellStyle name="Standard 3 2 4 2 2 2 3 2 2 2 2 3" xfId="22888"/>
    <cellStyle name="Standard 3 2 4 2 2 2 3 2 2 2 2 4" xfId="39470"/>
    <cellStyle name="Standard 3 2 4 2 2 2 3 2 2 2 2 5" xfId="48020"/>
    <cellStyle name="Standard 3 2 4 2 2 2 3 2 2 2 3" xfId="12601"/>
    <cellStyle name="Standard 3 2 4 2 2 2 3 2 2 2 3 2" xfId="29442"/>
    <cellStyle name="Standard 3 2 4 2 2 2 3 2 2 2 4" xfId="21151"/>
    <cellStyle name="Standard 3 2 4 2 2 2 3 2 2 2 5" xfId="37733"/>
    <cellStyle name="Standard 3 2 4 2 2 2 3 2 2 2 6" xfId="46283"/>
    <cellStyle name="Standard 3 2 4 2 2 2 3 2 2 3" xfId="5769"/>
    <cellStyle name="Standard 3 2 4 2 2 2 3 2 2 3 2" xfId="14337"/>
    <cellStyle name="Standard 3 2 4 2 2 2 3 2 2 3 2 2" xfId="31178"/>
    <cellStyle name="Standard 3 2 4 2 2 2 3 2 2 3 3" xfId="22887"/>
    <cellStyle name="Standard 3 2 4 2 2 2 3 2 2 3 4" xfId="39469"/>
    <cellStyle name="Standard 3 2 4 2 2 2 3 2 2 3 5" xfId="48019"/>
    <cellStyle name="Standard 3 2 4 2 2 2 3 2 2 4" xfId="10529"/>
    <cellStyle name="Standard 3 2 4 2 2 2 3 2 2 4 2" xfId="27370"/>
    <cellStyle name="Standard 3 2 4 2 2 2 3 2 2 5" xfId="19079"/>
    <cellStyle name="Standard 3 2 4 2 2 2 3 2 2 6" xfId="35661"/>
    <cellStyle name="Standard 3 2 4 2 2 2 3 2 2 7" xfId="44211"/>
    <cellStyle name="Standard 3 2 4 2 2 2 3 2 3" xfId="2995"/>
    <cellStyle name="Standard 3 2 4 2 2 2 3 2 3 2" xfId="5771"/>
    <cellStyle name="Standard 3 2 4 2 2 2 3 2 3 2 2" xfId="14339"/>
    <cellStyle name="Standard 3 2 4 2 2 2 3 2 3 2 2 2" xfId="31180"/>
    <cellStyle name="Standard 3 2 4 2 2 2 3 2 3 2 3" xfId="22889"/>
    <cellStyle name="Standard 3 2 4 2 2 2 3 2 3 2 4" xfId="39471"/>
    <cellStyle name="Standard 3 2 4 2 2 2 3 2 3 2 5" xfId="48021"/>
    <cellStyle name="Standard 3 2 4 2 2 2 3 2 3 3" xfId="11565"/>
    <cellStyle name="Standard 3 2 4 2 2 2 3 2 3 3 2" xfId="28406"/>
    <cellStyle name="Standard 3 2 4 2 2 2 3 2 3 4" xfId="20115"/>
    <cellStyle name="Standard 3 2 4 2 2 2 3 2 3 5" xfId="36697"/>
    <cellStyle name="Standard 3 2 4 2 2 2 3 2 3 6" xfId="45247"/>
    <cellStyle name="Standard 3 2 4 2 2 2 3 2 4" xfId="5768"/>
    <cellStyle name="Standard 3 2 4 2 2 2 3 2 4 2" xfId="14336"/>
    <cellStyle name="Standard 3 2 4 2 2 2 3 2 4 2 2" xfId="31177"/>
    <cellStyle name="Standard 3 2 4 2 2 2 3 2 4 3" xfId="22886"/>
    <cellStyle name="Standard 3 2 4 2 2 2 3 2 4 4" xfId="39468"/>
    <cellStyle name="Standard 3 2 4 2 2 2 3 2 4 5" xfId="48018"/>
    <cellStyle name="Standard 3 2 4 2 2 2 3 2 5" xfId="9493"/>
    <cellStyle name="Standard 3 2 4 2 2 2 3 2 5 2" xfId="26334"/>
    <cellStyle name="Standard 3 2 4 2 2 2 3 2 6" xfId="18043"/>
    <cellStyle name="Standard 3 2 4 2 2 2 3 2 7" xfId="34625"/>
    <cellStyle name="Standard 3 2 4 2 2 2 3 2 8" xfId="43175"/>
    <cellStyle name="Standard 3 2 4 2 2 2 3 3" xfId="1440"/>
    <cellStyle name="Standard 3 2 4 2 2 2 3 3 2" xfId="3513"/>
    <cellStyle name="Standard 3 2 4 2 2 2 3 3 2 2" xfId="5773"/>
    <cellStyle name="Standard 3 2 4 2 2 2 3 3 2 2 2" xfId="14341"/>
    <cellStyle name="Standard 3 2 4 2 2 2 3 3 2 2 2 2" xfId="31182"/>
    <cellStyle name="Standard 3 2 4 2 2 2 3 3 2 2 3" xfId="22891"/>
    <cellStyle name="Standard 3 2 4 2 2 2 3 3 2 2 4" xfId="39473"/>
    <cellStyle name="Standard 3 2 4 2 2 2 3 3 2 2 5" xfId="48023"/>
    <cellStyle name="Standard 3 2 4 2 2 2 3 3 2 3" xfId="12083"/>
    <cellStyle name="Standard 3 2 4 2 2 2 3 3 2 3 2" xfId="28924"/>
    <cellStyle name="Standard 3 2 4 2 2 2 3 3 2 4" xfId="20633"/>
    <cellStyle name="Standard 3 2 4 2 2 2 3 3 2 5" xfId="37215"/>
    <cellStyle name="Standard 3 2 4 2 2 2 3 3 2 6" xfId="45765"/>
    <cellStyle name="Standard 3 2 4 2 2 2 3 3 3" xfId="5772"/>
    <cellStyle name="Standard 3 2 4 2 2 2 3 3 3 2" xfId="14340"/>
    <cellStyle name="Standard 3 2 4 2 2 2 3 3 3 2 2" xfId="31181"/>
    <cellStyle name="Standard 3 2 4 2 2 2 3 3 3 3" xfId="22890"/>
    <cellStyle name="Standard 3 2 4 2 2 2 3 3 3 4" xfId="39472"/>
    <cellStyle name="Standard 3 2 4 2 2 2 3 3 3 5" xfId="48022"/>
    <cellStyle name="Standard 3 2 4 2 2 2 3 3 4" xfId="10011"/>
    <cellStyle name="Standard 3 2 4 2 2 2 3 3 4 2" xfId="26852"/>
    <cellStyle name="Standard 3 2 4 2 2 2 3 3 5" xfId="18561"/>
    <cellStyle name="Standard 3 2 4 2 2 2 3 3 6" xfId="35143"/>
    <cellStyle name="Standard 3 2 4 2 2 2 3 3 7" xfId="43693"/>
    <cellStyle name="Standard 3 2 4 2 2 2 3 4" xfId="2477"/>
    <cellStyle name="Standard 3 2 4 2 2 2 3 4 2" xfId="5774"/>
    <cellStyle name="Standard 3 2 4 2 2 2 3 4 2 2" xfId="14342"/>
    <cellStyle name="Standard 3 2 4 2 2 2 3 4 2 2 2" xfId="31183"/>
    <cellStyle name="Standard 3 2 4 2 2 2 3 4 2 3" xfId="22892"/>
    <cellStyle name="Standard 3 2 4 2 2 2 3 4 2 4" xfId="39474"/>
    <cellStyle name="Standard 3 2 4 2 2 2 3 4 2 5" xfId="48024"/>
    <cellStyle name="Standard 3 2 4 2 2 2 3 4 3" xfId="11047"/>
    <cellStyle name="Standard 3 2 4 2 2 2 3 4 3 2" xfId="27888"/>
    <cellStyle name="Standard 3 2 4 2 2 2 3 4 4" xfId="19597"/>
    <cellStyle name="Standard 3 2 4 2 2 2 3 4 5" xfId="36179"/>
    <cellStyle name="Standard 3 2 4 2 2 2 3 4 6" xfId="44729"/>
    <cellStyle name="Standard 3 2 4 2 2 2 3 5" xfId="5767"/>
    <cellStyle name="Standard 3 2 4 2 2 2 3 5 2" xfId="14335"/>
    <cellStyle name="Standard 3 2 4 2 2 2 3 5 2 2" xfId="31176"/>
    <cellStyle name="Standard 3 2 4 2 2 2 3 5 3" xfId="22885"/>
    <cellStyle name="Standard 3 2 4 2 2 2 3 5 4" xfId="39467"/>
    <cellStyle name="Standard 3 2 4 2 2 2 3 5 5" xfId="48017"/>
    <cellStyle name="Standard 3 2 4 2 2 2 3 6" xfId="8975"/>
    <cellStyle name="Standard 3 2 4 2 2 2 3 6 2" xfId="25817"/>
    <cellStyle name="Standard 3 2 4 2 2 2 3 7" xfId="17525"/>
    <cellStyle name="Standard 3 2 4 2 2 2 3 8" xfId="34107"/>
    <cellStyle name="Standard 3 2 4 2 2 2 3 9" xfId="42657"/>
    <cellStyle name="Standard 3 2 4 2 2 2 4" xfId="663"/>
    <cellStyle name="Standard 3 2 4 2 2 2 4 2" xfId="1699"/>
    <cellStyle name="Standard 3 2 4 2 2 2 4 2 2" xfId="3772"/>
    <cellStyle name="Standard 3 2 4 2 2 2 4 2 2 2" xfId="5777"/>
    <cellStyle name="Standard 3 2 4 2 2 2 4 2 2 2 2" xfId="14345"/>
    <cellStyle name="Standard 3 2 4 2 2 2 4 2 2 2 2 2" xfId="31186"/>
    <cellStyle name="Standard 3 2 4 2 2 2 4 2 2 2 3" xfId="22895"/>
    <cellStyle name="Standard 3 2 4 2 2 2 4 2 2 2 4" xfId="39477"/>
    <cellStyle name="Standard 3 2 4 2 2 2 4 2 2 2 5" xfId="48027"/>
    <cellStyle name="Standard 3 2 4 2 2 2 4 2 2 3" xfId="12342"/>
    <cellStyle name="Standard 3 2 4 2 2 2 4 2 2 3 2" xfId="29183"/>
    <cellStyle name="Standard 3 2 4 2 2 2 4 2 2 4" xfId="20892"/>
    <cellStyle name="Standard 3 2 4 2 2 2 4 2 2 5" xfId="37474"/>
    <cellStyle name="Standard 3 2 4 2 2 2 4 2 2 6" xfId="46024"/>
    <cellStyle name="Standard 3 2 4 2 2 2 4 2 3" xfId="5776"/>
    <cellStyle name="Standard 3 2 4 2 2 2 4 2 3 2" xfId="14344"/>
    <cellStyle name="Standard 3 2 4 2 2 2 4 2 3 2 2" xfId="31185"/>
    <cellStyle name="Standard 3 2 4 2 2 2 4 2 3 3" xfId="22894"/>
    <cellStyle name="Standard 3 2 4 2 2 2 4 2 3 4" xfId="39476"/>
    <cellStyle name="Standard 3 2 4 2 2 2 4 2 3 5" xfId="48026"/>
    <cellStyle name="Standard 3 2 4 2 2 2 4 2 4" xfId="10270"/>
    <cellStyle name="Standard 3 2 4 2 2 2 4 2 4 2" xfId="27111"/>
    <cellStyle name="Standard 3 2 4 2 2 2 4 2 5" xfId="18820"/>
    <cellStyle name="Standard 3 2 4 2 2 2 4 2 6" xfId="35402"/>
    <cellStyle name="Standard 3 2 4 2 2 2 4 2 7" xfId="43952"/>
    <cellStyle name="Standard 3 2 4 2 2 2 4 3" xfId="2736"/>
    <cellStyle name="Standard 3 2 4 2 2 2 4 3 2" xfId="5778"/>
    <cellStyle name="Standard 3 2 4 2 2 2 4 3 2 2" xfId="14346"/>
    <cellStyle name="Standard 3 2 4 2 2 2 4 3 2 2 2" xfId="31187"/>
    <cellStyle name="Standard 3 2 4 2 2 2 4 3 2 3" xfId="22896"/>
    <cellStyle name="Standard 3 2 4 2 2 2 4 3 2 4" xfId="39478"/>
    <cellStyle name="Standard 3 2 4 2 2 2 4 3 2 5" xfId="48028"/>
    <cellStyle name="Standard 3 2 4 2 2 2 4 3 3" xfId="11306"/>
    <cellStyle name="Standard 3 2 4 2 2 2 4 3 3 2" xfId="28147"/>
    <cellStyle name="Standard 3 2 4 2 2 2 4 3 4" xfId="19856"/>
    <cellStyle name="Standard 3 2 4 2 2 2 4 3 5" xfId="36438"/>
    <cellStyle name="Standard 3 2 4 2 2 2 4 3 6" xfId="44988"/>
    <cellStyle name="Standard 3 2 4 2 2 2 4 4" xfId="5775"/>
    <cellStyle name="Standard 3 2 4 2 2 2 4 4 2" xfId="14343"/>
    <cellStyle name="Standard 3 2 4 2 2 2 4 4 2 2" xfId="31184"/>
    <cellStyle name="Standard 3 2 4 2 2 2 4 4 3" xfId="22893"/>
    <cellStyle name="Standard 3 2 4 2 2 2 4 4 4" xfId="39475"/>
    <cellStyle name="Standard 3 2 4 2 2 2 4 4 5" xfId="48025"/>
    <cellStyle name="Standard 3 2 4 2 2 2 4 5" xfId="9234"/>
    <cellStyle name="Standard 3 2 4 2 2 2 4 5 2" xfId="26075"/>
    <cellStyle name="Standard 3 2 4 2 2 2 4 6" xfId="17784"/>
    <cellStyle name="Standard 3 2 4 2 2 2 4 7" xfId="34366"/>
    <cellStyle name="Standard 3 2 4 2 2 2 4 8" xfId="42916"/>
    <cellStyle name="Standard 3 2 4 2 2 2 5" xfId="1181"/>
    <cellStyle name="Standard 3 2 4 2 2 2 5 2" xfId="3254"/>
    <cellStyle name="Standard 3 2 4 2 2 2 5 2 2" xfId="5780"/>
    <cellStyle name="Standard 3 2 4 2 2 2 5 2 2 2" xfId="14348"/>
    <cellStyle name="Standard 3 2 4 2 2 2 5 2 2 2 2" xfId="31189"/>
    <cellStyle name="Standard 3 2 4 2 2 2 5 2 2 3" xfId="22898"/>
    <cellStyle name="Standard 3 2 4 2 2 2 5 2 2 4" xfId="39480"/>
    <cellStyle name="Standard 3 2 4 2 2 2 5 2 2 5" xfId="48030"/>
    <cellStyle name="Standard 3 2 4 2 2 2 5 2 3" xfId="11824"/>
    <cellStyle name="Standard 3 2 4 2 2 2 5 2 3 2" xfId="28665"/>
    <cellStyle name="Standard 3 2 4 2 2 2 5 2 4" xfId="20374"/>
    <cellStyle name="Standard 3 2 4 2 2 2 5 2 5" xfId="36956"/>
    <cellStyle name="Standard 3 2 4 2 2 2 5 2 6" xfId="45506"/>
    <cellStyle name="Standard 3 2 4 2 2 2 5 3" xfId="5779"/>
    <cellStyle name="Standard 3 2 4 2 2 2 5 3 2" xfId="14347"/>
    <cellStyle name="Standard 3 2 4 2 2 2 5 3 2 2" xfId="31188"/>
    <cellStyle name="Standard 3 2 4 2 2 2 5 3 3" xfId="22897"/>
    <cellStyle name="Standard 3 2 4 2 2 2 5 3 4" xfId="39479"/>
    <cellStyle name="Standard 3 2 4 2 2 2 5 3 5" xfId="48029"/>
    <cellStyle name="Standard 3 2 4 2 2 2 5 4" xfId="9752"/>
    <cellStyle name="Standard 3 2 4 2 2 2 5 4 2" xfId="26593"/>
    <cellStyle name="Standard 3 2 4 2 2 2 5 5" xfId="18302"/>
    <cellStyle name="Standard 3 2 4 2 2 2 5 6" xfId="34884"/>
    <cellStyle name="Standard 3 2 4 2 2 2 5 7" xfId="43434"/>
    <cellStyle name="Standard 3 2 4 2 2 2 6" xfId="2218"/>
    <cellStyle name="Standard 3 2 4 2 2 2 6 2" xfId="5781"/>
    <cellStyle name="Standard 3 2 4 2 2 2 6 2 2" xfId="14349"/>
    <cellStyle name="Standard 3 2 4 2 2 2 6 2 2 2" xfId="31190"/>
    <cellStyle name="Standard 3 2 4 2 2 2 6 2 3" xfId="22899"/>
    <cellStyle name="Standard 3 2 4 2 2 2 6 2 4" xfId="39481"/>
    <cellStyle name="Standard 3 2 4 2 2 2 6 2 5" xfId="48031"/>
    <cellStyle name="Standard 3 2 4 2 2 2 6 3" xfId="10788"/>
    <cellStyle name="Standard 3 2 4 2 2 2 6 3 2" xfId="27629"/>
    <cellStyle name="Standard 3 2 4 2 2 2 6 4" xfId="19338"/>
    <cellStyle name="Standard 3 2 4 2 2 2 6 5" xfId="35920"/>
    <cellStyle name="Standard 3 2 4 2 2 2 6 6" xfId="44470"/>
    <cellStyle name="Standard 3 2 4 2 2 2 7" xfId="5750"/>
    <cellStyle name="Standard 3 2 4 2 2 2 7 2" xfId="14318"/>
    <cellStyle name="Standard 3 2 4 2 2 2 7 2 2" xfId="31159"/>
    <cellStyle name="Standard 3 2 4 2 2 2 7 3" xfId="22868"/>
    <cellStyle name="Standard 3 2 4 2 2 2 7 4" xfId="39450"/>
    <cellStyle name="Standard 3 2 4 2 2 2 7 5" xfId="48000"/>
    <cellStyle name="Standard 3 2 4 2 2 2 8" xfId="8456"/>
    <cellStyle name="Standard 3 2 4 2 2 2 8 2" xfId="17007"/>
    <cellStyle name="Standard 3 2 4 2 2 2 8 3" xfId="25557"/>
    <cellStyle name="Standard 3 2 4 2 2 2 8 4" xfId="42139"/>
    <cellStyle name="Standard 3 2 4 2 2 2 8 5" xfId="50689"/>
    <cellStyle name="Standard 3 2 4 2 2 2 9" xfId="8716"/>
    <cellStyle name="Standard 3 2 4 2 2 3" xfId="204"/>
    <cellStyle name="Standard 3 2 4 2 2 3 10" xfId="33912"/>
    <cellStyle name="Standard 3 2 4 2 2 3 11" xfId="42462"/>
    <cellStyle name="Standard 3 2 4 2 2 3 2" xfId="468"/>
    <cellStyle name="Standard 3 2 4 2 2 3 2 2" xfId="986"/>
    <cellStyle name="Standard 3 2 4 2 2 3 2 2 2" xfId="2022"/>
    <cellStyle name="Standard 3 2 4 2 2 3 2 2 2 2" xfId="4095"/>
    <cellStyle name="Standard 3 2 4 2 2 3 2 2 2 2 2" xfId="5786"/>
    <cellStyle name="Standard 3 2 4 2 2 3 2 2 2 2 2 2" xfId="14354"/>
    <cellStyle name="Standard 3 2 4 2 2 3 2 2 2 2 2 2 2" xfId="31195"/>
    <cellStyle name="Standard 3 2 4 2 2 3 2 2 2 2 2 3" xfId="22904"/>
    <cellStyle name="Standard 3 2 4 2 2 3 2 2 2 2 2 4" xfId="39486"/>
    <cellStyle name="Standard 3 2 4 2 2 3 2 2 2 2 2 5" xfId="48036"/>
    <cellStyle name="Standard 3 2 4 2 2 3 2 2 2 2 3" xfId="12665"/>
    <cellStyle name="Standard 3 2 4 2 2 3 2 2 2 2 3 2" xfId="29506"/>
    <cellStyle name="Standard 3 2 4 2 2 3 2 2 2 2 4" xfId="21215"/>
    <cellStyle name="Standard 3 2 4 2 2 3 2 2 2 2 5" xfId="37797"/>
    <cellStyle name="Standard 3 2 4 2 2 3 2 2 2 2 6" xfId="46347"/>
    <cellStyle name="Standard 3 2 4 2 2 3 2 2 2 3" xfId="5785"/>
    <cellStyle name="Standard 3 2 4 2 2 3 2 2 2 3 2" xfId="14353"/>
    <cellStyle name="Standard 3 2 4 2 2 3 2 2 2 3 2 2" xfId="31194"/>
    <cellStyle name="Standard 3 2 4 2 2 3 2 2 2 3 3" xfId="22903"/>
    <cellStyle name="Standard 3 2 4 2 2 3 2 2 2 3 4" xfId="39485"/>
    <cellStyle name="Standard 3 2 4 2 2 3 2 2 2 3 5" xfId="48035"/>
    <cellStyle name="Standard 3 2 4 2 2 3 2 2 2 4" xfId="10593"/>
    <cellStyle name="Standard 3 2 4 2 2 3 2 2 2 4 2" xfId="27434"/>
    <cellStyle name="Standard 3 2 4 2 2 3 2 2 2 5" xfId="19143"/>
    <cellStyle name="Standard 3 2 4 2 2 3 2 2 2 6" xfId="35725"/>
    <cellStyle name="Standard 3 2 4 2 2 3 2 2 2 7" xfId="44275"/>
    <cellStyle name="Standard 3 2 4 2 2 3 2 2 3" xfId="3059"/>
    <cellStyle name="Standard 3 2 4 2 2 3 2 2 3 2" xfId="5787"/>
    <cellStyle name="Standard 3 2 4 2 2 3 2 2 3 2 2" xfId="14355"/>
    <cellStyle name="Standard 3 2 4 2 2 3 2 2 3 2 2 2" xfId="31196"/>
    <cellStyle name="Standard 3 2 4 2 2 3 2 2 3 2 3" xfId="22905"/>
    <cellStyle name="Standard 3 2 4 2 2 3 2 2 3 2 4" xfId="39487"/>
    <cellStyle name="Standard 3 2 4 2 2 3 2 2 3 2 5" xfId="48037"/>
    <cellStyle name="Standard 3 2 4 2 2 3 2 2 3 3" xfId="11629"/>
    <cellStyle name="Standard 3 2 4 2 2 3 2 2 3 3 2" xfId="28470"/>
    <cellStyle name="Standard 3 2 4 2 2 3 2 2 3 4" xfId="20179"/>
    <cellStyle name="Standard 3 2 4 2 2 3 2 2 3 5" xfId="36761"/>
    <cellStyle name="Standard 3 2 4 2 2 3 2 2 3 6" xfId="45311"/>
    <cellStyle name="Standard 3 2 4 2 2 3 2 2 4" xfId="5784"/>
    <cellStyle name="Standard 3 2 4 2 2 3 2 2 4 2" xfId="14352"/>
    <cellStyle name="Standard 3 2 4 2 2 3 2 2 4 2 2" xfId="31193"/>
    <cellStyle name="Standard 3 2 4 2 2 3 2 2 4 3" xfId="22902"/>
    <cellStyle name="Standard 3 2 4 2 2 3 2 2 4 4" xfId="39484"/>
    <cellStyle name="Standard 3 2 4 2 2 3 2 2 4 5" xfId="48034"/>
    <cellStyle name="Standard 3 2 4 2 2 3 2 2 5" xfId="9557"/>
    <cellStyle name="Standard 3 2 4 2 2 3 2 2 5 2" xfId="26398"/>
    <cellStyle name="Standard 3 2 4 2 2 3 2 2 6" xfId="18107"/>
    <cellStyle name="Standard 3 2 4 2 2 3 2 2 7" xfId="34689"/>
    <cellStyle name="Standard 3 2 4 2 2 3 2 2 8" xfId="43239"/>
    <cellStyle name="Standard 3 2 4 2 2 3 2 3" xfId="1504"/>
    <cellStyle name="Standard 3 2 4 2 2 3 2 3 2" xfId="3577"/>
    <cellStyle name="Standard 3 2 4 2 2 3 2 3 2 2" xfId="5789"/>
    <cellStyle name="Standard 3 2 4 2 2 3 2 3 2 2 2" xfId="14357"/>
    <cellStyle name="Standard 3 2 4 2 2 3 2 3 2 2 2 2" xfId="31198"/>
    <cellStyle name="Standard 3 2 4 2 2 3 2 3 2 2 3" xfId="22907"/>
    <cellStyle name="Standard 3 2 4 2 2 3 2 3 2 2 4" xfId="39489"/>
    <cellStyle name="Standard 3 2 4 2 2 3 2 3 2 2 5" xfId="48039"/>
    <cellStyle name="Standard 3 2 4 2 2 3 2 3 2 3" xfId="12147"/>
    <cellStyle name="Standard 3 2 4 2 2 3 2 3 2 3 2" xfId="28988"/>
    <cellStyle name="Standard 3 2 4 2 2 3 2 3 2 4" xfId="20697"/>
    <cellStyle name="Standard 3 2 4 2 2 3 2 3 2 5" xfId="37279"/>
    <cellStyle name="Standard 3 2 4 2 2 3 2 3 2 6" xfId="45829"/>
    <cellStyle name="Standard 3 2 4 2 2 3 2 3 3" xfId="5788"/>
    <cellStyle name="Standard 3 2 4 2 2 3 2 3 3 2" xfId="14356"/>
    <cellStyle name="Standard 3 2 4 2 2 3 2 3 3 2 2" xfId="31197"/>
    <cellStyle name="Standard 3 2 4 2 2 3 2 3 3 3" xfId="22906"/>
    <cellStyle name="Standard 3 2 4 2 2 3 2 3 3 4" xfId="39488"/>
    <cellStyle name="Standard 3 2 4 2 2 3 2 3 3 5" xfId="48038"/>
    <cellStyle name="Standard 3 2 4 2 2 3 2 3 4" xfId="10075"/>
    <cellStyle name="Standard 3 2 4 2 2 3 2 3 4 2" xfId="26916"/>
    <cellStyle name="Standard 3 2 4 2 2 3 2 3 5" xfId="18625"/>
    <cellStyle name="Standard 3 2 4 2 2 3 2 3 6" xfId="35207"/>
    <cellStyle name="Standard 3 2 4 2 2 3 2 3 7" xfId="43757"/>
    <cellStyle name="Standard 3 2 4 2 2 3 2 4" xfId="2541"/>
    <cellStyle name="Standard 3 2 4 2 2 3 2 4 2" xfId="5790"/>
    <cellStyle name="Standard 3 2 4 2 2 3 2 4 2 2" xfId="14358"/>
    <cellStyle name="Standard 3 2 4 2 2 3 2 4 2 2 2" xfId="31199"/>
    <cellStyle name="Standard 3 2 4 2 2 3 2 4 2 3" xfId="22908"/>
    <cellStyle name="Standard 3 2 4 2 2 3 2 4 2 4" xfId="39490"/>
    <cellStyle name="Standard 3 2 4 2 2 3 2 4 2 5" xfId="48040"/>
    <cellStyle name="Standard 3 2 4 2 2 3 2 4 3" xfId="11111"/>
    <cellStyle name="Standard 3 2 4 2 2 3 2 4 3 2" xfId="27952"/>
    <cellStyle name="Standard 3 2 4 2 2 3 2 4 4" xfId="19661"/>
    <cellStyle name="Standard 3 2 4 2 2 3 2 4 5" xfId="36243"/>
    <cellStyle name="Standard 3 2 4 2 2 3 2 4 6" xfId="44793"/>
    <cellStyle name="Standard 3 2 4 2 2 3 2 5" xfId="5783"/>
    <cellStyle name="Standard 3 2 4 2 2 3 2 5 2" xfId="14351"/>
    <cellStyle name="Standard 3 2 4 2 2 3 2 5 2 2" xfId="31192"/>
    <cellStyle name="Standard 3 2 4 2 2 3 2 5 3" xfId="22901"/>
    <cellStyle name="Standard 3 2 4 2 2 3 2 5 4" xfId="39483"/>
    <cellStyle name="Standard 3 2 4 2 2 3 2 5 5" xfId="48033"/>
    <cellStyle name="Standard 3 2 4 2 2 3 2 6" xfId="9039"/>
    <cellStyle name="Standard 3 2 4 2 2 3 2 6 2" xfId="25881"/>
    <cellStyle name="Standard 3 2 4 2 2 3 2 7" xfId="17589"/>
    <cellStyle name="Standard 3 2 4 2 2 3 2 8" xfId="34171"/>
    <cellStyle name="Standard 3 2 4 2 2 3 2 9" xfId="42721"/>
    <cellStyle name="Standard 3 2 4 2 2 3 3" xfId="727"/>
    <cellStyle name="Standard 3 2 4 2 2 3 3 2" xfId="1763"/>
    <cellStyle name="Standard 3 2 4 2 2 3 3 2 2" xfId="3836"/>
    <cellStyle name="Standard 3 2 4 2 2 3 3 2 2 2" xfId="5793"/>
    <cellStyle name="Standard 3 2 4 2 2 3 3 2 2 2 2" xfId="14361"/>
    <cellStyle name="Standard 3 2 4 2 2 3 3 2 2 2 2 2" xfId="31202"/>
    <cellStyle name="Standard 3 2 4 2 2 3 3 2 2 2 3" xfId="22911"/>
    <cellStyle name="Standard 3 2 4 2 2 3 3 2 2 2 4" xfId="39493"/>
    <cellStyle name="Standard 3 2 4 2 2 3 3 2 2 2 5" xfId="48043"/>
    <cellStyle name="Standard 3 2 4 2 2 3 3 2 2 3" xfId="12406"/>
    <cellStyle name="Standard 3 2 4 2 2 3 3 2 2 3 2" xfId="29247"/>
    <cellStyle name="Standard 3 2 4 2 2 3 3 2 2 4" xfId="20956"/>
    <cellStyle name="Standard 3 2 4 2 2 3 3 2 2 5" xfId="37538"/>
    <cellStyle name="Standard 3 2 4 2 2 3 3 2 2 6" xfId="46088"/>
    <cellStyle name="Standard 3 2 4 2 2 3 3 2 3" xfId="5792"/>
    <cellStyle name="Standard 3 2 4 2 2 3 3 2 3 2" xfId="14360"/>
    <cellStyle name="Standard 3 2 4 2 2 3 3 2 3 2 2" xfId="31201"/>
    <cellStyle name="Standard 3 2 4 2 2 3 3 2 3 3" xfId="22910"/>
    <cellStyle name="Standard 3 2 4 2 2 3 3 2 3 4" xfId="39492"/>
    <cellStyle name="Standard 3 2 4 2 2 3 3 2 3 5" xfId="48042"/>
    <cellStyle name="Standard 3 2 4 2 2 3 3 2 4" xfId="10334"/>
    <cellStyle name="Standard 3 2 4 2 2 3 3 2 4 2" xfId="27175"/>
    <cellStyle name="Standard 3 2 4 2 2 3 3 2 5" xfId="18884"/>
    <cellStyle name="Standard 3 2 4 2 2 3 3 2 6" xfId="35466"/>
    <cellStyle name="Standard 3 2 4 2 2 3 3 2 7" xfId="44016"/>
    <cellStyle name="Standard 3 2 4 2 2 3 3 3" xfId="2800"/>
    <cellStyle name="Standard 3 2 4 2 2 3 3 3 2" xfId="5794"/>
    <cellStyle name="Standard 3 2 4 2 2 3 3 3 2 2" xfId="14362"/>
    <cellStyle name="Standard 3 2 4 2 2 3 3 3 2 2 2" xfId="31203"/>
    <cellStyle name="Standard 3 2 4 2 2 3 3 3 2 3" xfId="22912"/>
    <cellStyle name="Standard 3 2 4 2 2 3 3 3 2 4" xfId="39494"/>
    <cellStyle name="Standard 3 2 4 2 2 3 3 3 2 5" xfId="48044"/>
    <cellStyle name="Standard 3 2 4 2 2 3 3 3 3" xfId="11370"/>
    <cellStyle name="Standard 3 2 4 2 2 3 3 3 3 2" xfId="28211"/>
    <cellStyle name="Standard 3 2 4 2 2 3 3 3 4" xfId="19920"/>
    <cellStyle name="Standard 3 2 4 2 2 3 3 3 5" xfId="36502"/>
    <cellStyle name="Standard 3 2 4 2 2 3 3 3 6" xfId="45052"/>
    <cellStyle name="Standard 3 2 4 2 2 3 3 4" xfId="5791"/>
    <cellStyle name="Standard 3 2 4 2 2 3 3 4 2" xfId="14359"/>
    <cellStyle name="Standard 3 2 4 2 2 3 3 4 2 2" xfId="31200"/>
    <cellStyle name="Standard 3 2 4 2 2 3 3 4 3" xfId="22909"/>
    <cellStyle name="Standard 3 2 4 2 2 3 3 4 4" xfId="39491"/>
    <cellStyle name="Standard 3 2 4 2 2 3 3 4 5" xfId="48041"/>
    <cellStyle name="Standard 3 2 4 2 2 3 3 5" xfId="9298"/>
    <cellStyle name="Standard 3 2 4 2 2 3 3 5 2" xfId="26139"/>
    <cellStyle name="Standard 3 2 4 2 2 3 3 6" xfId="17848"/>
    <cellStyle name="Standard 3 2 4 2 2 3 3 7" xfId="34430"/>
    <cellStyle name="Standard 3 2 4 2 2 3 3 8" xfId="42980"/>
    <cellStyle name="Standard 3 2 4 2 2 3 4" xfId="1245"/>
    <cellStyle name="Standard 3 2 4 2 2 3 4 2" xfId="3318"/>
    <cellStyle name="Standard 3 2 4 2 2 3 4 2 2" xfId="5796"/>
    <cellStyle name="Standard 3 2 4 2 2 3 4 2 2 2" xfId="14364"/>
    <cellStyle name="Standard 3 2 4 2 2 3 4 2 2 2 2" xfId="31205"/>
    <cellStyle name="Standard 3 2 4 2 2 3 4 2 2 3" xfId="22914"/>
    <cellStyle name="Standard 3 2 4 2 2 3 4 2 2 4" xfId="39496"/>
    <cellStyle name="Standard 3 2 4 2 2 3 4 2 2 5" xfId="48046"/>
    <cellStyle name="Standard 3 2 4 2 2 3 4 2 3" xfId="11888"/>
    <cellStyle name="Standard 3 2 4 2 2 3 4 2 3 2" xfId="28729"/>
    <cellStyle name="Standard 3 2 4 2 2 3 4 2 4" xfId="20438"/>
    <cellStyle name="Standard 3 2 4 2 2 3 4 2 5" xfId="37020"/>
    <cellStyle name="Standard 3 2 4 2 2 3 4 2 6" xfId="45570"/>
    <cellStyle name="Standard 3 2 4 2 2 3 4 3" xfId="5795"/>
    <cellStyle name="Standard 3 2 4 2 2 3 4 3 2" xfId="14363"/>
    <cellStyle name="Standard 3 2 4 2 2 3 4 3 2 2" xfId="31204"/>
    <cellStyle name="Standard 3 2 4 2 2 3 4 3 3" xfId="22913"/>
    <cellStyle name="Standard 3 2 4 2 2 3 4 3 4" xfId="39495"/>
    <cellStyle name="Standard 3 2 4 2 2 3 4 3 5" xfId="48045"/>
    <cellStyle name="Standard 3 2 4 2 2 3 4 4" xfId="9816"/>
    <cellStyle name="Standard 3 2 4 2 2 3 4 4 2" xfId="26657"/>
    <cellStyle name="Standard 3 2 4 2 2 3 4 5" xfId="18366"/>
    <cellStyle name="Standard 3 2 4 2 2 3 4 6" xfId="34948"/>
    <cellStyle name="Standard 3 2 4 2 2 3 4 7" xfId="43498"/>
    <cellStyle name="Standard 3 2 4 2 2 3 5" xfId="2282"/>
    <cellStyle name="Standard 3 2 4 2 2 3 5 2" xfId="5797"/>
    <cellStyle name="Standard 3 2 4 2 2 3 5 2 2" xfId="14365"/>
    <cellStyle name="Standard 3 2 4 2 2 3 5 2 2 2" xfId="31206"/>
    <cellStyle name="Standard 3 2 4 2 2 3 5 2 3" xfId="22915"/>
    <cellStyle name="Standard 3 2 4 2 2 3 5 2 4" xfId="39497"/>
    <cellStyle name="Standard 3 2 4 2 2 3 5 2 5" xfId="48047"/>
    <cellStyle name="Standard 3 2 4 2 2 3 5 3" xfId="10852"/>
    <cellStyle name="Standard 3 2 4 2 2 3 5 3 2" xfId="27693"/>
    <cellStyle name="Standard 3 2 4 2 2 3 5 4" xfId="19402"/>
    <cellStyle name="Standard 3 2 4 2 2 3 5 5" xfId="35984"/>
    <cellStyle name="Standard 3 2 4 2 2 3 5 6" xfId="44534"/>
    <cellStyle name="Standard 3 2 4 2 2 3 6" xfId="5782"/>
    <cellStyle name="Standard 3 2 4 2 2 3 6 2" xfId="14350"/>
    <cellStyle name="Standard 3 2 4 2 2 3 6 2 2" xfId="31191"/>
    <cellStyle name="Standard 3 2 4 2 2 3 6 3" xfId="22900"/>
    <cellStyle name="Standard 3 2 4 2 2 3 6 4" xfId="39482"/>
    <cellStyle name="Standard 3 2 4 2 2 3 6 5" xfId="48032"/>
    <cellStyle name="Standard 3 2 4 2 2 3 7" xfId="8520"/>
    <cellStyle name="Standard 3 2 4 2 2 3 7 2" xfId="17071"/>
    <cellStyle name="Standard 3 2 4 2 2 3 7 3" xfId="25621"/>
    <cellStyle name="Standard 3 2 4 2 2 3 7 4" xfId="42203"/>
    <cellStyle name="Standard 3 2 4 2 2 3 7 5" xfId="50753"/>
    <cellStyle name="Standard 3 2 4 2 2 3 8" xfId="8780"/>
    <cellStyle name="Standard 3 2 4 2 2 3 9" xfId="17330"/>
    <cellStyle name="Standard 3 2 4 2 2 4" xfId="340"/>
    <cellStyle name="Standard 3 2 4 2 2 4 2" xfId="858"/>
    <cellStyle name="Standard 3 2 4 2 2 4 2 2" xfId="1894"/>
    <cellStyle name="Standard 3 2 4 2 2 4 2 2 2" xfId="3967"/>
    <cellStyle name="Standard 3 2 4 2 2 4 2 2 2 2" xfId="5801"/>
    <cellStyle name="Standard 3 2 4 2 2 4 2 2 2 2 2" xfId="14369"/>
    <cellStyle name="Standard 3 2 4 2 2 4 2 2 2 2 2 2" xfId="31210"/>
    <cellStyle name="Standard 3 2 4 2 2 4 2 2 2 2 3" xfId="22919"/>
    <cellStyle name="Standard 3 2 4 2 2 4 2 2 2 2 4" xfId="39501"/>
    <cellStyle name="Standard 3 2 4 2 2 4 2 2 2 2 5" xfId="48051"/>
    <cellStyle name="Standard 3 2 4 2 2 4 2 2 2 3" xfId="12537"/>
    <cellStyle name="Standard 3 2 4 2 2 4 2 2 2 3 2" xfId="29378"/>
    <cellStyle name="Standard 3 2 4 2 2 4 2 2 2 4" xfId="21087"/>
    <cellStyle name="Standard 3 2 4 2 2 4 2 2 2 5" xfId="37669"/>
    <cellStyle name="Standard 3 2 4 2 2 4 2 2 2 6" xfId="46219"/>
    <cellStyle name="Standard 3 2 4 2 2 4 2 2 3" xfId="5800"/>
    <cellStyle name="Standard 3 2 4 2 2 4 2 2 3 2" xfId="14368"/>
    <cellStyle name="Standard 3 2 4 2 2 4 2 2 3 2 2" xfId="31209"/>
    <cellStyle name="Standard 3 2 4 2 2 4 2 2 3 3" xfId="22918"/>
    <cellStyle name="Standard 3 2 4 2 2 4 2 2 3 4" xfId="39500"/>
    <cellStyle name="Standard 3 2 4 2 2 4 2 2 3 5" xfId="48050"/>
    <cellStyle name="Standard 3 2 4 2 2 4 2 2 4" xfId="10465"/>
    <cellStyle name="Standard 3 2 4 2 2 4 2 2 4 2" xfId="27306"/>
    <cellStyle name="Standard 3 2 4 2 2 4 2 2 5" xfId="19015"/>
    <cellStyle name="Standard 3 2 4 2 2 4 2 2 6" xfId="35597"/>
    <cellStyle name="Standard 3 2 4 2 2 4 2 2 7" xfId="44147"/>
    <cellStyle name="Standard 3 2 4 2 2 4 2 3" xfId="2931"/>
    <cellStyle name="Standard 3 2 4 2 2 4 2 3 2" xfId="5802"/>
    <cellStyle name="Standard 3 2 4 2 2 4 2 3 2 2" xfId="14370"/>
    <cellStyle name="Standard 3 2 4 2 2 4 2 3 2 2 2" xfId="31211"/>
    <cellStyle name="Standard 3 2 4 2 2 4 2 3 2 3" xfId="22920"/>
    <cellStyle name="Standard 3 2 4 2 2 4 2 3 2 4" xfId="39502"/>
    <cellStyle name="Standard 3 2 4 2 2 4 2 3 2 5" xfId="48052"/>
    <cellStyle name="Standard 3 2 4 2 2 4 2 3 3" xfId="11501"/>
    <cellStyle name="Standard 3 2 4 2 2 4 2 3 3 2" xfId="28342"/>
    <cellStyle name="Standard 3 2 4 2 2 4 2 3 4" xfId="20051"/>
    <cellStyle name="Standard 3 2 4 2 2 4 2 3 5" xfId="36633"/>
    <cellStyle name="Standard 3 2 4 2 2 4 2 3 6" xfId="45183"/>
    <cellStyle name="Standard 3 2 4 2 2 4 2 4" xfId="5799"/>
    <cellStyle name="Standard 3 2 4 2 2 4 2 4 2" xfId="14367"/>
    <cellStyle name="Standard 3 2 4 2 2 4 2 4 2 2" xfId="31208"/>
    <cellStyle name="Standard 3 2 4 2 2 4 2 4 3" xfId="22917"/>
    <cellStyle name="Standard 3 2 4 2 2 4 2 4 4" xfId="39499"/>
    <cellStyle name="Standard 3 2 4 2 2 4 2 4 5" xfId="48049"/>
    <cellStyle name="Standard 3 2 4 2 2 4 2 5" xfId="9429"/>
    <cellStyle name="Standard 3 2 4 2 2 4 2 5 2" xfId="26270"/>
    <cellStyle name="Standard 3 2 4 2 2 4 2 6" xfId="17979"/>
    <cellStyle name="Standard 3 2 4 2 2 4 2 7" xfId="34561"/>
    <cellStyle name="Standard 3 2 4 2 2 4 2 8" xfId="43111"/>
    <cellStyle name="Standard 3 2 4 2 2 4 3" xfId="1376"/>
    <cellStyle name="Standard 3 2 4 2 2 4 3 2" xfId="3449"/>
    <cellStyle name="Standard 3 2 4 2 2 4 3 2 2" xfId="5804"/>
    <cellStyle name="Standard 3 2 4 2 2 4 3 2 2 2" xfId="14372"/>
    <cellStyle name="Standard 3 2 4 2 2 4 3 2 2 2 2" xfId="31213"/>
    <cellStyle name="Standard 3 2 4 2 2 4 3 2 2 3" xfId="22922"/>
    <cellStyle name="Standard 3 2 4 2 2 4 3 2 2 4" xfId="39504"/>
    <cellStyle name="Standard 3 2 4 2 2 4 3 2 2 5" xfId="48054"/>
    <cellStyle name="Standard 3 2 4 2 2 4 3 2 3" xfId="12019"/>
    <cellStyle name="Standard 3 2 4 2 2 4 3 2 3 2" xfId="28860"/>
    <cellStyle name="Standard 3 2 4 2 2 4 3 2 4" xfId="20569"/>
    <cellStyle name="Standard 3 2 4 2 2 4 3 2 5" xfId="37151"/>
    <cellStyle name="Standard 3 2 4 2 2 4 3 2 6" xfId="45701"/>
    <cellStyle name="Standard 3 2 4 2 2 4 3 3" xfId="5803"/>
    <cellStyle name="Standard 3 2 4 2 2 4 3 3 2" xfId="14371"/>
    <cellStyle name="Standard 3 2 4 2 2 4 3 3 2 2" xfId="31212"/>
    <cellStyle name="Standard 3 2 4 2 2 4 3 3 3" xfId="22921"/>
    <cellStyle name="Standard 3 2 4 2 2 4 3 3 4" xfId="39503"/>
    <cellStyle name="Standard 3 2 4 2 2 4 3 3 5" xfId="48053"/>
    <cellStyle name="Standard 3 2 4 2 2 4 3 4" xfId="9947"/>
    <cellStyle name="Standard 3 2 4 2 2 4 3 4 2" xfId="26788"/>
    <cellStyle name="Standard 3 2 4 2 2 4 3 5" xfId="18497"/>
    <cellStyle name="Standard 3 2 4 2 2 4 3 6" xfId="35079"/>
    <cellStyle name="Standard 3 2 4 2 2 4 3 7" xfId="43629"/>
    <cellStyle name="Standard 3 2 4 2 2 4 4" xfId="2413"/>
    <cellStyle name="Standard 3 2 4 2 2 4 4 2" xfId="5805"/>
    <cellStyle name="Standard 3 2 4 2 2 4 4 2 2" xfId="14373"/>
    <cellStyle name="Standard 3 2 4 2 2 4 4 2 2 2" xfId="31214"/>
    <cellStyle name="Standard 3 2 4 2 2 4 4 2 3" xfId="22923"/>
    <cellStyle name="Standard 3 2 4 2 2 4 4 2 4" xfId="39505"/>
    <cellStyle name="Standard 3 2 4 2 2 4 4 2 5" xfId="48055"/>
    <cellStyle name="Standard 3 2 4 2 2 4 4 3" xfId="10983"/>
    <cellStyle name="Standard 3 2 4 2 2 4 4 3 2" xfId="27824"/>
    <cellStyle name="Standard 3 2 4 2 2 4 4 4" xfId="19533"/>
    <cellStyle name="Standard 3 2 4 2 2 4 4 5" xfId="36115"/>
    <cellStyle name="Standard 3 2 4 2 2 4 4 6" xfId="44665"/>
    <cellStyle name="Standard 3 2 4 2 2 4 5" xfId="5798"/>
    <cellStyle name="Standard 3 2 4 2 2 4 5 2" xfId="14366"/>
    <cellStyle name="Standard 3 2 4 2 2 4 5 2 2" xfId="31207"/>
    <cellStyle name="Standard 3 2 4 2 2 4 5 3" xfId="22916"/>
    <cellStyle name="Standard 3 2 4 2 2 4 5 4" xfId="39498"/>
    <cellStyle name="Standard 3 2 4 2 2 4 5 5" xfId="48048"/>
    <cellStyle name="Standard 3 2 4 2 2 4 6" xfId="8911"/>
    <cellStyle name="Standard 3 2 4 2 2 4 6 2" xfId="25753"/>
    <cellStyle name="Standard 3 2 4 2 2 4 7" xfId="17461"/>
    <cellStyle name="Standard 3 2 4 2 2 4 8" xfId="34043"/>
    <cellStyle name="Standard 3 2 4 2 2 4 9" xfId="42593"/>
    <cellStyle name="Standard 3 2 4 2 2 5" xfId="599"/>
    <cellStyle name="Standard 3 2 4 2 2 5 2" xfId="1635"/>
    <cellStyle name="Standard 3 2 4 2 2 5 2 2" xfId="3708"/>
    <cellStyle name="Standard 3 2 4 2 2 5 2 2 2" xfId="5808"/>
    <cellStyle name="Standard 3 2 4 2 2 5 2 2 2 2" xfId="14376"/>
    <cellStyle name="Standard 3 2 4 2 2 5 2 2 2 2 2" xfId="31217"/>
    <cellStyle name="Standard 3 2 4 2 2 5 2 2 2 3" xfId="22926"/>
    <cellStyle name="Standard 3 2 4 2 2 5 2 2 2 4" xfId="39508"/>
    <cellStyle name="Standard 3 2 4 2 2 5 2 2 2 5" xfId="48058"/>
    <cellStyle name="Standard 3 2 4 2 2 5 2 2 3" xfId="12278"/>
    <cellStyle name="Standard 3 2 4 2 2 5 2 2 3 2" xfId="29119"/>
    <cellStyle name="Standard 3 2 4 2 2 5 2 2 4" xfId="20828"/>
    <cellStyle name="Standard 3 2 4 2 2 5 2 2 5" xfId="37410"/>
    <cellStyle name="Standard 3 2 4 2 2 5 2 2 6" xfId="45960"/>
    <cellStyle name="Standard 3 2 4 2 2 5 2 3" xfId="5807"/>
    <cellStyle name="Standard 3 2 4 2 2 5 2 3 2" xfId="14375"/>
    <cellStyle name="Standard 3 2 4 2 2 5 2 3 2 2" xfId="31216"/>
    <cellStyle name="Standard 3 2 4 2 2 5 2 3 3" xfId="22925"/>
    <cellStyle name="Standard 3 2 4 2 2 5 2 3 4" xfId="39507"/>
    <cellStyle name="Standard 3 2 4 2 2 5 2 3 5" xfId="48057"/>
    <cellStyle name="Standard 3 2 4 2 2 5 2 4" xfId="10206"/>
    <cellStyle name="Standard 3 2 4 2 2 5 2 4 2" xfId="27047"/>
    <cellStyle name="Standard 3 2 4 2 2 5 2 5" xfId="18756"/>
    <cellStyle name="Standard 3 2 4 2 2 5 2 6" xfId="35338"/>
    <cellStyle name="Standard 3 2 4 2 2 5 2 7" xfId="43888"/>
    <cellStyle name="Standard 3 2 4 2 2 5 3" xfId="2672"/>
    <cellStyle name="Standard 3 2 4 2 2 5 3 2" xfId="5809"/>
    <cellStyle name="Standard 3 2 4 2 2 5 3 2 2" xfId="14377"/>
    <cellStyle name="Standard 3 2 4 2 2 5 3 2 2 2" xfId="31218"/>
    <cellStyle name="Standard 3 2 4 2 2 5 3 2 3" xfId="22927"/>
    <cellStyle name="Standard 3 2 4 2 2 5 3 2 4" xfId="39509"/>
    <cellStyle name="Standard 3 2 4 2 2 5 3 2 5" xfId="48059"/>
    <cellStyle name="Standard 3 2 4 2 2 5 3 3" xfId="11242"/>
    <cellStyle name="Standard 3 2 4 2 2 5 3 3 2" xfId="28083"/>
    <cellStyle name="Standard 3 2 4 2 2 5 3 4" xfId="19792"/>
    <cellStyle name="Standard 3 2 4 2 2 5 3 5" xfId="36374"/>
    <cellStyle name="Standard 3 2 4 2 2 5 3 6" xfId="44924"/>
    <cellStyle name="Standard 3 2 4 2 2 5 4" xfId="5806"/>
    <cellStyle name="Standard 3 2 4 2 2 5 4 2" xfId="14374"/>
    <cellStyle name="Standard 3 2 4 2 2 5 4 2 2" xfId="31215"/>
    <cellStyle name="Standard 3 2 4 2 2 5 4 3" xfId="22924"/>
    <cellStyle name="Standard 3 2 4 2 2 5 4 4" xfId="39506"/>
    <cellStyle name="Standard 3 2 4 2 2 5 4 5" xfId="48056"/>
    <cellStyle name="Standard 3 2 4 2 2 5 5" xfId="9170"/>
    <cellStyle name="Standard 3 2 4 2 2 5 5 2" xfId="26011"/>
    <cellStyle name="Standard 3 2 4 2 2 5 6" xfId="17720"/>
    <cellStyle name="Standard 3 2 4 2 2 5 7" xfId="34302"/>
    <cellStyle name="Standard 3 2 4 2 2 5 8" xfId="42852"/>
    <cellStyle name="Standard 3 2 4 2 2 6" xfId="1117"/>
    <cellStyle name="Standard 3 2 4 2 2 6 2" xfId="3190"/>
    <cellStyle name="Standard 3 2 4 2 2 6 2 2" xfId="5811"/>
    <cellStyle name="Standard 3 2 4 2 2 6 2 2 2" xfId="14379"/>
    <cellStyle name="Standard 3 2 4 2 2 6 2 2 2 2" xfId="31220"/>
    <cellStyle name="Standard 3 2 4 2 2 6 2 2 3" xfId="22929"/>
    <cellStyle name="Standard 3 2 4 2 2 6 2 2 4" xfId="39511"/>
    <cellStyle name="Standard 3 2 4 2 2 6 2 2 5" xfId="48061"/>
    <cellStyle name="Standard 3 2 4 2 2 6 2 3" xfId="11760"/>
    <cellStyle name="Standard 3 2 4 2 2 6 2 3 2" xfId="28601"/>
    <cellStyle name="Standard 3 2 4 2 2 6 2 4" xfId="20310"/>
    <cellStyle name="Standard 3 2 4 2 2 6 2 5" xfId="36892"/>
    <cellStyle name="Standard 3 2 4 2 2 6 2 6" xfId="45442"/>
    <cellStyle name="Standard 3 2 4 2 2 6 3" xfId="5810"/>
    <cellStyle name="Standard 3 2 4 2 2 6 3 2" xfId="14378"/>
    <cellStyle name="Standard 3 2 4 2 2 6 3 2 2" xfId="31219"/>
    <cellStyle name="Standard 3 2 4 2 2 6 3 3" xfId="22928"/>
    <cellStyle name="Standard 3 2 4 2 2 6 3 4" xfId="39510"/>
    <cellStyle name="Standard 3 2 4 2 2 6 3 5" xfId="48060"/>
    <cellStyle name="Standard 3 2 4 2 2 6 4" xfId="9688"/>
    <cellStyle name="Standard 3 2 4 2 2 6 4 2" xfId="26529"/>
    <cellStyle name="Standard 3 2 4 2 2 6 5" xfId="18238"/>
    <cellStyle name="Standard 3 2 4 2 2 6 6" xfId="34820"/>
    <cellStyle name="Standard 3 2 4 2 2 6 7" xfId="43370"/>
    <cellStyle name="Standard 3 2 4 2 2 7" xfId="2154"/>
    <cellStyle name="Standard 3 2 4 2 2 7 2" xfId="5812"/>
    <cellStyle name="Standard 3 2 4 2 2 7 2 2" xfId="14380"/>
    <cellStyle name="Standard 3 2 4 2 2 7 2 2 2" xfId="31221"/>
    <cellStyle name="Standard 3 2 4 2 2 7 2 3" xfId="22930"/>
    <cellStyle name="Standard 3 2 4 2 2 7 2 4" xfId="39512"/>
    <cellStyle name="Standard 3 2 4 2 2 7 2 5" xfId="48062"/>
    <cellStyle name="Standard 3 2 4 2 2 7 3" xfId="10724"/>
    <cellStyle name="Standard 3 2 4 2 2 7 3 2" xfId="27565"/>
    <cellStyle name="Standard 3 2 4 2 2 7 4" xfId="19274"/>
    <cellStyle name="Standard 3 2 4 2 2 7 5" xfId="35856"/>
    <cellStyle name="Standard 3 2 4 2 2 7 6" xfId="44406"/>
    <cellStyle name="Standard 3 2 4 2 2 8" xfId="5749"/>
    <cellStyle name="Standard 3 2 4 2 2 8 2" xfId="14317"/>
    <cellStyle name="Standard 3 2 4 2 2 8 2 2" xfId="31158"/>
    <cellStyle name="Standard 3 2 4 2 2 8 3" xfId="22867"/>
    <cellStyle name="Standard 3 2 4 2 2 8 4" xfId="39449"/>
    <cellStyle name="Standard 3 2 4 2 2 8 5" xfId="47999"/>
    <cellStyle name="Standard 3 2 4 2 2 9" xfId="8392"/>
    <cellStyle name="Standard 3 2 4 2 2 9 2" xfId="16943"/>
    <cellStyle name="Standard 3 2 4 2 2 9 3" xfId="25493"/>
    <cellStyle name="Standard 3 2 4 2 2 9 4" xfId="42075"/>
    <cellStyle name="Standard 3 2 4 2 2 9 5" xfId="50625"/>
    <cellStyle name="Standard 3 2 4 2 3" xfId="107"/>
    <cellStyle name="Standard 3 2 4 2 3 10" xfId="17234"/>
    <cellStyle name="Standard 3 2 4 2 3 11" xfId="33816"/>
    <cellStyle name="Standard 3 2 4 2 3 12" xfId="42366"/>
    <cellStyle name="Standard 3 2 4 2 3 2" xfId="236"/>
    <cellStyle name="Standard 3 2 4 2 3 2 10" xfId="33944"/>
    <cellStyle name="Standard 3 2 4 2 3 2 11" xfId="42494"/>
    <cellStyle name="Standard 3 2 4 2 3 2 2" xfId="500"/>
    <cellStyle name="Standard 3 2 4 2 3 2 2 2" xfId="1018"/>
    <cellStyle name="Standard 3 2 4 2 3 2 2 2 2" xfId="2054"/>
    <cellStyle name="Standard 3 2 4 2 3 2 2 2 2 2" xfId="4127"/>
    <cellStyle name="Standard 3 2 4 2 3 2 2 2 2 2 2" xfId="5818"/>
    <cellStyle name="Standard 3 2 4 2 3 2 2 2 2 2 2 2" xfId="14386"/>
    <cellStyle name="Standard 3 2 4 2 3 2 2 2 2 2 2 2 2" xfId="31227"/>
    <cellStyle name="Standard 3 2 4 2 3 2 2 2 2 2 2 3" xfId="22936"/>
    <cellStyle name="Standard 3 2 4 2 3 2 2 2 2 2 2 4" xfId="39518"/>
    <cellStyle name="Standard 3 2 4 2 3 2 2 2 2 2 2 5" xfId="48068"/>
    <cellStyle name="Standard 3 2 4 2 3 2 2 2 2 2 3" xfId="12697"/>
    <cellStyle name="Standard 3 2 4 2 3 2 2 2 2 2 3 2" xfId="29538"/>
    <cellStyle name="Standard 3 2 4 2 3 2 2 2 2 2 4" xfId="21247"/>
    <cellStyle name="Standard 3 2 4 2 3 2 2 2 2 2 5" xfId="37829"/>
    <cellStyle name="Standard 3 2 4 2 3 2 2 2 2 2 6" xfId="46379"/>
    <cellStyle name="Standard 3 2 4 2 3 2 2 2 2 3" xfId="5817"/>
    <cellStyle name="Standard 3 2 4 2 3 2 2 2 2 3 2" xfId="14385"/>
    <cellStyle name="Standard 3 2 4 2 3 2 2 2 2 3 2 2" xfId="31226"/>
    <cellStyle name="Standard 3 2 4 2 3 2 2 2 2 3 3" xfId="22935"/>
    <cellStyle name="Standard 3 2 4 2 3 2 2 2 2 3 4" xfId="39517"/>
    <cellStyle name="Standard 3 2 4 2 3 2 2 2 2 3 5" xfId="48067"/>
    <cellStyle name="Standard 3 2 4 2 3 2 2 2 2 4" xfId="10625"/>
    <cellStyle name="Standard 3 2 4 2 3 2 2 2 2 4 2" xfId="27466"/>
    <cellStyle name="Standard 3 2 4 2 3 2 2 2 2 5" xfId="19175"/>
    <cellStyle name="Standard 3 2 4 2 3 2 2 2 2 6" xfId="35757"/>
    <cellStyle name="Standard 3 2 4 2 3 2 2 2 2 7" xfId="44307"/>
    <cellStyle name="Standard 3 2 4 2 3 2 2 2 3" xfId="3091"/>
    <cellStyle name="Standard 3 2 4 2 3 2 2 2 3 2" xfId="5819"/>
    <cellStyle name="Standard 3 2 4 2 3 2 2 2 3 2 2" xfId="14387"/>
    <cellStyle name="Standard 3 2 4 2 3 2 2 2 3 2 2 2" xfId="31228"/>
    <cellStyle name="Standard 3 2 4 2 3 2 2 2 3 2 3" xfId="22937"/>
    <cellStyle name="Standard 3 2 4 2 3 2 2 2 3 2 4" xfId="39519"/>
    <cellStyle name="Standard 3 2 4 2 3 2 2 2 3 2 5" xfId="48069"/>
    <cellStyle name="Standard 3 2 4 2 3 2 2 2 3 3" xfId="11661"/>
    <cellStyle name="Standard 3 2 4 2 3 2 2 2 3 3 2" xfId="28502"/>
    <cellStyle name="Standard 3 2 4 2 3 2 2 2 3 4" xfId="20211"/>
    <cellStyle name="Standard 3 2 4 2 3 2 2 2 3 5" xfId="36793"/>
    <cellStyle name="Standard 3 2 4 2 3 2 2 2 3 6" xfId="45343"/>
    <cellStyle name="Standard 3 2 4 2 3 2 2 2 4" xfId="5816"/>
    <cellStyle name="Standard 3 2 4 2 3 2 2 2 4 2" xfId="14384"/>
    <cellStyle name="Standard 3 2 4 2 3 2 2 2 4 2 2" xfId="31225"/>
    <cellStyle name="Standard 3 2 4 2 3 2 2 2 4 3" xfId="22934"/>
    <cellStyle name="Standard 3 2 4 2 3 2 2 2 4 4" xfId="39516"/>
    <cellStyle name="Standard 3 2 4 2 3 2 2 2 4 5" xfId="48066"/>
    <cellStyle name="Standard 3 2 4 2 3 2 2 2 5" xfId="9589"/>
    <cellStyle name="Standard 3 2 4 2 3 2 2 2 5 2" xfId="26430"/>
    <cellStyle name="Standard 3 2 4 2 3 2 2 2 6" xfId="18139"/>
    <cellStyle name="Standard 3 2 4 2 3 2 2 2 7" xfId="34721"/>
    <cellStyle name="Standard 3 2 4 2 3 2 2 2 8" xfId="43271"/>
    <cellStyle name="Standard 3 2 4 2 3 2 2 3" xfId="1536"/>
    <cellStyle name="Standard 3 2 4 2 3 2 2 3 2" xfId="3609"/>
    <cellStyle name="Standard 3 2 4 2 3 2 2 3 2 2" xfId="5821"/>
    <cellStyle name="Standard 3 2 4 2 3 2 2 3 2 2 2" xfId="14389"/>
    <cellStyle name="Standard 3 2 4 2 3 2 2 3 2 2 2 2" xfId="31230"/>
    <cellStyle name="Standard 3 2 4 2 3 2 2 3 2 2 3" xfId="22939"/>
    <cellStyle name="Standard 3 2 4 2 3 2 2 3 2 2 4" xfId="39521"/>
    <cellStyle name="Standard 3 2 4 2 3 2 2 3 2 2 5" xfId="48071"/>
    <cellStyle name="Standard 3 2 4 2 3 2 2 3 2 3" xfId="12179"/>
    <cellStyle name="Standard 3 2 4 2 3 2 2 3 2 3 2" xfId="29020"/>
    <cellStyle name="Standard 3 2 4 2 3 2 2 3 2 4" xfId="20729"/>
    <cellStyle name="Standard 3 2 4 2 3 2 2 3 2 5" xfId="37311"/>
    <cellStyle name="Standard 3 2 4 2 3 2 2 3 2 6" xfId="45861"/>
    <cellStyle name="Standard 3 2 4 2 3 2 2 3 3" xfId="5820"/>
    <cellStyle name="Standard 3 2 4 2 3 2 2 3 3 2" xfId="14388"/>
    <cellStyle name="Standard 3 2 4 2 3 2 2 3 3 2 2" xfId="31229"/>
    <cellStyle name="Standard 3 2 4 2 3 2 2 3 3 3" xfId="22938"/>
    <cellStyle name="Standard 3 2 4 2 3 2 2 3 3 4" xfId="39520"/>
    <cellStyle name="Standard 3 2 4 2 3 2 2 3 3 5" xfId="48070"/>
    <cellStyle name="Standard 3 2 4 2 3 2 2 3 4" xfId="10107"/>
    <cellStyle name="Standard 3 2 4 2 3 2 2 3 4 2" xfId="26948"/>
    <cellStyle name="Standard 3 2 4 2 3 2 2 3 5" xfId="18657"/>
    <cellStyle name="Standard 3 2 4 2 3 2 2 3 6" xfId="35239"/>
    <cellStyle name="Standard 3 2 4 2 3 2 2 3 7" xfId="43789"/>
    <cellStyle name="Standard 3 2 4 2 3 2 2 4" xfId="2573"/>
    <cellStyle name="Standard 3 2 4 2 3 2 2 4 2" xfId="5822"/>
    <cellStyle name="Standard 3 2 4 2 3 2 2 4 2 2" xfId="14390"/>
    <cellStyle name="Standard 3 2 4 2 3 2 2 4 2 2 2" xfId="31231"/>
    <cellStyle name="Standard 3 2 4 2 3 2 2 4 2 3" xfId="22940"/>
    <cellStyle name="Standard 3 2 4 2 3 2 2 4 2 4" xfId="39522"/>
    <cellStyle name="Standard 3 2 4 2 3 2 2 4 2 5" xfId="48072"/>
    <cellStyle name="Standard 3 2 4 2 3 2 2 4 3" xfId="11143"/>
    <cellStyle name="Standard 3 2 4 2 3 2 2 4 3 2" xfId="27984"/>
    <cellStyle name="Standard 3 2 4 2 3 2 2 4 4" xfId="19693"/>
    <cellStyle name="Standard 3 2 4 2 3 2 2 4 5" xfId="36275"/>
    <cellStyle name="Standard 3 2 4 2 3 2 2 4 6" xfId="44825"/>
    <cellStyle name="Standard 3 2 4 2 3 2 2 5" xfId="5815"/>
    <cellStyle name="Standard 3 2 4 2 3 2 2 5 2" xfId="14383"/>
    <cellStyle name="Standard 3 2 4 2 3 2 2 5 2 2" xfId="31224"/>
    <cellStyle name="Standard 3 2 4 2 3 2 2 5 3" xfId="22933"/>
    <cellStyle name="Standard 3 2 4 2 3 2 2 5 4" xfId="39515"/>
    <cellStyle name="Standard 3 2 4 2 3 2 2 5 5" xfId="48065"/>
    <cellStyle name="Standard 3 2 4 2 3 2 2 6" xfId="9071"/>
    <cellStyle name="Standard 3 2 4 2 3 2 2 6 2" xfId="25913"/>
    <cellStyle name="Standard 3 2 4 2 3 2 2 7" xfId="17621"/>
    <cellStyle name="Standard 3 2 4 2 3 2 2 8" xfId="34203"/>
    <cellStyle name="Standard 3 2 4 2 3 2 2 9" xfId="42753"/>
    <cellStyle name="Standard 3 2 4 2 3 2 3" xfId="759"/>
    <cellStyle name="Standard 3 2 4 2 3 2 3 2" xfId="1795"/>
    <cellStyle name="Standard 3 2 4 2 3 2 3 2 2" xfId="3868"/>
    <cellStyle name="Standard 3 2 4 2 3 2 3 2 2 2" xfId="5825"/>
    <cellStyle name="Standard 3 2 4 2 3 2 3 2 2 2 2" xfId="14393"/>
    <cellStyle name="Standard 3 2 4 2 3 2 3 2 2 2 2 2" xfId="31234"/>
    <cellStyle name="Standard 3 2 4 2 3 2 3 2 2 2 3" xfId="22943"/>
    <cellStyle name="Standard 3 2 4 2 3 2 3 2 2 2 4" xfId="39525"/>
    <cellStyle name="Standard 3 2 4 2 3 2 3 2 2 2 5" xfId="48075"/>
    <cellStyle name="Standard 3 2 4 2 3 2 3 2 2 3" xfId="12438"/>
    <cellStyle name="Standard 3 2 4 2 3 2 3 2 2 3 2" xfId="29279"/>
    <cellStyle name="Standard 3 2 4 2 3 2 3 2 2 4" xfId="20988"/>
    <cellStyle name="Standard 3 2 4 2 3 2 3 2 2 5" xfId="37570"/>
    <cellStyle name="Standard 3 2 4 2 3 2 3 2 2 6" xfId="46120"/>
    <cellStyle name="Standard 3 2 4 2 3 2 3 2 3" xfId="5824"/>
    <cellStyle name="Standard 3 2 4 2 3 2 3 2 3 2" xfId="14392"/>
    <cellStyle name="Standard 3 2 4 2 3 2 3 2 3 2 2" xfId="31233"/>
    <cellStyle name="Standard 3 2 4 2 3 2 3 2 3 3" xfId="22942"/>
    <cellStyle name="Standard 3 2 4 2 3 2 3 2 3 4" xfId="39524"/>
    <cellStyle name="Standard 3 2 4 2 3 2 3 2 3 5" xfId="48074"/>
    <cellStyle name="Standard 3 2 4 2 3 2 3 2 4" xfId="10366"/>
    <cellStyle name="Standard 3 2 4 2 3 2 3 2 4 2" xfId="27207"/>
    <cellStyle name="Standard 3 2 4 2 3 2 3 2 5" xfId="18916"/>
    <cellStyle name="Standard 3 2 4 2 3 2 3 2 6" xfId="35498"/>
    <cellStyle name="Standard 3 2 4 2 3 2 3 2 7" xfId="44048"/>
    <cellStyle name="Standard 3 2 4 2 3 2 3 3" xfId="2832"/>
    <cellStyle name="Standard 3 2 4 2 3 2 3 3 2" xfId="5826"/>
    <cellStyle name="Standard 3 2 4 2 3 2 3 3 2 2" xfId="14394"/>
    <cellStyle name="Standard 3 2 4 2 3 2 3 3 2 2 2" xfId="31235"/>
    <cellStyle name="Standard 3 2 4 2 3 2 3 3 2 3" xfId="22944"/>
    <cellStyle name="Standard 3 2 4 2 3 2 3 3 2 4" xfId="39526"/>
    <cellStyle name="Standard 3 2 4 2 3 2 3 3 2 5" xfId="48076"/>
    <cellStyle name="Standard 3 2 4 2 3 2 3 3 3" xfId="11402"/>
    <cellStyle name="Standard 3 2 4 2 3 2 3 3 3 2" xfId="28243"/>
    <cellStyle name="Standard 3 2 4 2 3 2 3 3 4" xfId="19952"/>
    <cellStyle name="Standard 3 2 4 2 3 2 3 3 5" xfId="36534"/>
    <cellStyle name="Standard 3 2 4 2 3 2 3 3 6" xfId="45084"/>
    <cellStyle name="Standard 3 2 4 2 3 2 3 4" xfId="5823"/>
    <cellStyle name="Standard 3 2 4 2 3 2 3 4 2" xfId="14391"/>
    <cellStyle name="Standard 3 2 4 2 3 2 3 4 2 2" xfId="31232"/>
    <cellStyle name="Standard 3 2 4 2 3 2 3 4 3" xfId="22941"/>
    <cellStyle name="Standard 3 2 4 2 3 2 3 4 4" xfId="39523"/>
    <cellStyle name="Standard 3 2 4 2 3 2 3 4 5" xfId="48073"/>
    <cellStyle name="Standard 3 2 4 2 3 2 3 5" xfId="9330"/>
    <cellStyle name="Standard 3 2 4 2 3 2 3 5 2" xfId="26171"/>
    <cellStyle name="Standard 3 2 4 2 3 2 3 6" xfId="17880"/>
    <cellStyle name="Standard 3 2 4 2 3 2 3 7" xfId="34462"/>
    <cellStyle name="Standard 3 2 4 2 3 2 3 8" xfId="43012"/>
    <cellStyle name="Standard 3 2 4 2 3 2 4" xfId="1277"/>
    <cellStyle name="Standard 3 2 4 2 3 2 4 2" xfId="3350"/>
    <cellStyle name="Standard 3 2 4 2 3 2 4 2 2" xfId="5828"/>
    <cellStyle name="Standard 3 2 4 2 3 2 4 2 2 2" xfId="14396"/>
    <cellStyle name="Standard 3 2 4 2 3 2 4 2 2 2 2" xfId="31237"/>
    <cellStyle name="Standard 3 2 4 2 3 2 4 2 2 3" xfId="22946"/>
    <cellStyle name="Standard 3 2 4 2 3 2 4 2 2 4" xfId="39528"/>
    <cellStyle name="Standard 3 2 4 2 3 2 4 2 2 5" xfId="48078"/>
    <cellStyle name="Standard 3 2 4 2 3 2 4 2 3" xfId="11920"/>
    <cellStyle name="Standard 3 2 4 2 3 2 4 2 3 2" xfId="28761"/>
    <cellStyle name="Standard 3 2 4 2 3 2 4 2 4" xfId="20470"/>
    <cellStyle name="Standard 3 2 4 2 3 2 4 2 5" xfId="37052"/>
    <cellStyle name="Standard 3 2 4 2 3 2 4 2 6" xfId="45602"/>
    <cellStyle name="Standard 3 2 4 2 3 2 4 3" xfId="5827"/>
    <cellStyle name="Standard 3 2 4 2 3 2 4 3 2" xfId="14395"/>
    <cellStyle name="Standard 3 2 4 2 3 2 4 3 2 2" xfId="31236"/>
    <cellStyle name="Standard 3 2 4 2 3 2 4 3 3" xfId="22945"/>
    <cellStyle name="Standard 3 2 4 2 3 2 4 3 4" xfId="39527"/>
    <cellStyle name="Standard 3 2 4 2 3 2 4 3 5" xfId="48077"/>
    <cellStyle name="Standard 3 2 4 2 3 2 4 4" xfId="9848"/>
    <cellStyle name="Standard 3 2 4 2 3 2 4 4 2" xfId="26689"/>
    <cellStyle name="Standard 3 2 4 2 3 2 4 5" xfId="18398"/>
    <cellStyle name="Standard 3 2 4 2 3 2 4 6" xfId="34980"/>
    <cellStyle name="Standard 3 2 4 2 3 2 4 7" xfId="43530"/>
    <cellStyle name="Standard 3 2 4 2 3 2 5" xfId="2314"/>
    <cellStyle name="Standard 3 2 4 2 3 2 5 2" xfId="5829"/>
    <cellStyle name="Standard 3 2 4 2 3 2 5 2 2" xfId="14397"/>
    <cellStyle name="Standard 3 2 4 2 3 2 5 2 2 2" xfId="31238"/>
    <cellStyle name="Standard 3 2 4 2 3 2 5 2 3" xfId="22947"/>
    <cellStyle name="Standard 3 2 4 2 3 2 5 2 4" xfId="39529"/>
    <cellStyle name="Standard 3 2 4 2 3 2 5 2 5" xfId="48079"/>
    <cellStyle name="Standard 3 2 4 2 3 2 5 3" xfId="10884"/>
    <cellStyle name="Standard 3 2 4 2 3 2 5 3 2" xfId="27725"/>
    <cellStyle name="Standard 3 2 4 2 3 2 5 4" xfId="19434"/>
    <cellStyle name="Standard 3 2 4 2 3 2 5 5" xfId="36016"/>
    <cellStyle name="Standard 3 2 4 2 3 2 5 6" xfId="44566"/>
    <cellStyle name="Standard 3 2 4 2 3 2 6" xfId="5814"/>
    <cellStyle name="Standard 3 2 4 2 3 2 6 2" xfId="14382"/>
    <cellStyle name="Standard 3 2 4 2 3 2 6 2 2" xfId="31223"/>
    <cellStyle name="Standard 3 2 4 2 3 2 6 3" xfId="22932"/>
    <cellStyle name="Standard 3 2 4 2 3 2 6 4" xfId="39514"/>
    <cellStyle name="Standard 3 2 4 2 3 2 6 5" xfId="48064"/>
    <cellStyle name="Standard 3 2 4 2 3 2 7" xfId="8552"/>
    <cellStyle name="Standard 3 2 4 2 3 2 7 2" xfId="17103"/>
    <cellStyle name="Standard 3 2 4 2 3 2 7 3" xfId="25653"/>
    <cellStyle name="Standard 3 2 4 2 3 2 7 4" xfId="42235"/>
    <cellStyle name="Standard 3 2 4 2 3 2 7 5" xfId="50785"/>
    <cellStyle name="Standard 3 2 4 2 3 2 8" xfId="8812"/>
    <cellStyle name="Standard 3 2 4 2 3 2 9" xfId="17362"/>
    <cellStyle name="Standard 3 2 4 2 3 3" xfId="372"/>
    <cellStyle name="Standard 3 2 4 2 3 3 2" xfId="890"/>
    <cellStyle name="Standard 3 2 4 2 3 3 2 2" xfId="1926"/>
    <cellStyle name="Standard 3 2 4 2 3 3 2 2 2" xfId="3999"/>
    <cellStyle name="Standard 3 2 4 2 3 3 2 2 2 2" xfId="5833"/>
    <cellStyle name="Standard 3 2 4 2 3 3 2 2 2 2 2" xfId="14401"/>
    <cellStyle name="Standard 3 2 4 2 3 3 2 2 2 2 2 2" xfId="31242"/>
    <cellStyle name="Standard 3 2 4 2 3 3 2 2 2 2 3" xfId="22951"/>
    <cellStyle name="Standard 3 2 4 2 3 3 2 2 2 2 4" xfId="39533"/>
    <cellStyle name="Standard 3 2 4 2 3 3 2 2 2 2 5" xfId="48083"/>
    <cellStyle name="Standard 3 2 4 2 3 3 2 2 2 3" xfId="12569"/>
    <cellStyle name="Standard 3 2 4 2 3 3 2 2 2 3 2" xfId="29410"/>
    <cellStyle name="Standard 3 2 4 2 3 3 2 2 2 4" xfId="21119"/>
    <cellStyle name="Standard 3 2 4 2 3 3 2 2 2 5" xfId="37701"/>
    <cellStyle name="Standard 3 2 4 2 3 3 2 2 2 6" xfId="46251"/>
    <cellStyle name="Standard 3 2 4 2 3 3 2 2 3" xfId="5832"/>
    <cellStyle name="Standard 3 2 4 2 3 3 2 2 3 2" xfId="14400"/>
    <cellStyle name="Standard 3 2 4 2 3 3 2 2 3 2 2" xfId="31241"/>
    <cellStyle name="Standard 3 2 4 2 3 3 2 2 3 3" xfId="22950"/>
    <cellStyle name="Standard 3 2 4 2 3 3 2 2 3 4" xfId="39532"/>
    <cellStyle name="Standard 3 2 4 2 3 3 2 2 3 5" xfId="48082"/>
    <cellStyle name="Standard 3 2 4 2 3 3 2 2 4" xfId="10497"/>
    <cellStyle name="Standard 3 2 4 2 3 3 2 2 4 2" xfId="27338"/>
    <cellStyle name="Standard 3 2 4 2 3 3 2 2 5" xfId="19047"/>
    <cellStyle name="Standard 3 2 4 2 3 3 2 2 6" xfId="35629"/>
    <cellStyle name="Standard 3 2 4 2 3 3 2 2 7" xfId="44179"/>
    <cellStyle name="Standard 3 2 4 2 3 3 2 3" xfId="2963"/>
    <cellStyle name="Standard 3 2 4 2 3 3 2 3 2" xfId="5834"/>
    <cellStyle name="Standard 3 2 4 2 3 3 2 3 2 2" xfId="14402"/>
    <cellStyle name="Standard 3 2 4 2 3 3 2 3 2 2 2" xfId="31243"/>
    <cellStyle name="Standard 3 2 4 2 3 3 2 3 2 3" xfId="22952"/>
    <cellStyle name="Standard 3 2 4 2 3 3 2 3 2 4" xfId="39534"/>
    <cellStyle name="Standard 3 2 4 2 3 3 2 3 2 5" xfId="48084"/>
    <cellStyle name="Standard 3 2 4 2 3 3 2 3 3" xfId="11533"/>
    <cellStyle name="Standard 3 2 4 2 3 3 2 3 3 2" xfId="28374"/>
    <cellStyle name="Standard 3 2 4 2 3 3 2 3 4" xfId="20083"/>
    <cellStyle name="Standard 3 2 4 2 3 3 2 3 5" xfId="36665"/>
    <cellStyle name="Standard 3 2 4 2 3 3 2 3 6" xfId="45215"/>
    <cellStyle name="Standard 3 2 4 2 3 3 2 4" xfId="5831"/>
    <cellStyle name="Standard 3 2 4 2 3 3 2 4 2" xfId="14399"/>
    <cellStyle name="Standard 3 2 4 2 3 3 2 4 2 2" xfId="31240"/>
    <cellStyle name="Standard 3 2 4 2 3 3 2 4 3" xfId="22949"/>
    <cellStyle name="Standard 3 2 4 2 3 3 2 4 4" xfId="39531"/>
    <cellStyle name="Standard 3 2 4 2 3 3 2 4 5" xfId="48081"/>
    <cellStyle name="Standard 3 2 4 2 3 3 2 5" xfId="9461"/>
    <cellStyle name="Standard 3 2 4 2 3 3 2 5 2" xfId="26302"/>
    <cellStyle name="Standard 3 2 4 2 3 3 2 6" xfId="18011"/>
    <cellStyle name="Standard 3 2 4 2 3 3 2 7" xfId="34593"/>
    <cellStyle name="Standard 3 2 4 2 3 3 2 8" xfId="43143"/>
    <cellStyle name="Standard 3 2 4 2 3 3 3" xfId="1408"/>
    <cellStyle name="Standard 3 2 4 2 3 3 3 2" xfId="3481"/>
    <cellStyle name="Standard 3 2 4 2 3 3 3 2 2" xfId="5836"/>
    <cellStyle name="Standard 3 2 4 2 3 3 3 2 2 2" xfId="14404"/>
    <cellStyle name="Standard 3 2 4 2 3 3 3 2 2 2 2" xfId="31245"/>
    <cellStyle name="Standard 3 2 4 2 3 3 3 2 2 3" xfId="22954"/>
    <cellStyle name="Standard 3 2 4 2 3 3 3 2 2 4" xfId="39536"/>
    <cellStyle name="Standard 3 2 4 2 3 3 3 2 2 5" xfId="48086"/>
    <cellStyle name="Standard 3 2 4 2 3 3 3 2 3" xfId="12051"/>
    <cellStyle name="Standard 3 2 4 2 3 3 3 2 3 2" xfId="28892"/>
    <cellStyle name="Standard 3 2 4 2 3 3 3 2 4" xfId="20601"/>
    <cellStyle name="Standard 3 2 4 2 3 3 3 2 5" xfId="37183"/>
    <cellStyle name="Standard 3 2 4 2 3 3 3 2 6" xfId="45733"/>
    <cellStyle name="Standard 3 2 4 2 3 3 3 3" xfId="5835"/>
    <cellStyle name="Standard 3 2 4 2 3 3 3 3 2" xfId="14403"/>
    <cellStyle name="Standard 3 2 4 2 3 3 3 3 2 2" xfId="31244"/>
    <cellStyle name="Standard 3 2 4 2 3 3 3 3 3" xfId="22953"/>
    <cellStyle name="Standard 3 2 4 2 3 3 3 3 4" xfId="39535"/>
    <cellStyle name="Standard 3 2 4 2 3 3 3 3 5" xfId="48085"/>
    <cellStyle name="Standard 3 2 4 2 3 3 3 4" xfId="9979"/>
    <cellStyle name="Standard 3 2 4 2 3 3 3 4 2" xfId="26820"/>
    <cellStyle name="Standard 3 2 4 2 3 3 3 5" xfId="18529"/>
    <cellStyle name="Standard 3 2 4 2 3 3 3 6" xfId="35111"/>
    <cellStyle name="Standard 3 2 4 2 3 3 3 7" xfId="43661"/>
    <cellStyle name="Standard 3 2 4 2 3 3 4" xfId="2445"/>
    <cellStyle name="Standard 3 2 4 2 3 3 4 2" xfId="5837"/>
    <cellStyle name="Standard 3 2 4 2 3 3 4 2 2" xfId="14405"/>
    <cellStyle name="Standard 3 2 4 2 3 3 4 2 2 2" xfId="31246"/>
    <cellStyle name="Standard 3 2 4 2 3 3 4 2 3" xfId="22955"/>
    <cellStyle name="Standard 3 2 4 2 3 3 4 2 4" xfId="39537"/>
    <cellStyle name="Standard 3 2 4 2 3 3 4 2 5" xfId="48087"/>
    <cellStyle name="Standard 3 2 4 2 3 3 4 3" xfId="11015"/>
    <cellStyle name="Standard 3 2 4 2 3 3 4 3 2" xfId="27856"/>
    <cellStyle name="Standard 3 2 4 2 3 3 4 4" xfId="19565"/>
    <cellStyle name="Standard 3 2 4 2 3 3 4 5" xfId="36147"/>
    <cellStyle name="Standard 3 2 4 2 3 3 4 6" xfId="44697"/>
    <cellStyle name="Standard 3 2 4 2 3 3 5" xfId="5830"/>
    <cellStyle name="Standard 3 2 4 2 3 3 5 2" xfId="14398"/>
    <cellStyle name="Standard 3 2 4 2 3 3 5 2 2" xfId="31239"/>
    <cellStyle name="Standard 3 2 4 2 3 3 5 3" xfId="22948"/>
    <cellStyle name="Standard 3 2 4 2 3 3 5 4" xfId="39530"/>
    <cellStyle name="Standard 3 2 4 2 3 3 5 5" xfId="48080"/>
    <cellStyle name="Standard 3 2 4 2 3 3 6" xfId="8943"/>
    <cellStyle name="Standard 3 2 4 2 3 3 6 2" xfId="25785"/>
    <cellStyle name="Standard 3 2 4 2 3 3 7" xfId="17493"/>
    <cellStyle name="Standard 3 2 4 2 3 3 8" xfId="34075"/>
    <cellStyle name="Standard 3 2 4 2 3 3 9" xfId="42625"/>
    <cellStyle name="Standard 3 2 4 2 3 4" xfId="631"/>
    <cellStyle name="Standard 3 2 4 2 3 4 2" xfId="1667"/>
    <cellStyle name="Standard 3 2 4 2 3 4 2 2" xfId="3740"/>
    <cellStyle name="Standard 3 2 4 2 3 4 2 2 2" xfId="5840"/>
    <cellStyle name="Standard 3 2 4 2 3 4 2 2 2 2" xfId="14408"/>
    <cellStyle name="Standard 3 2 4 2 3 4 2 2 2 2 2" xfId="31249"/>
    <cellStyle name="Standard 3 2 4 2 3 4 2 2 2 3" xfId="22958"/>
    <cellStyle name="Standard 3 2 4 2 3 4 2 2 2 4" xfId="39540"/>
    <cellStyle name="Standard 3 2 4 2 3 4 2 2 2 5" xfId="48090"/>
    <cellStyle name="Standard 3 2 4 2 3 4 2 2 3" xfId="12310"/>
    <cellStyle name="Standard 3 2 4 2 3 4 2 2 3 2" xfId="29151"/>
    <cellStyle name="Standard 3 2 4 2 3 4 2 2 4" xfId="20860"/>
    <cellStyle name="Standard 3 2 4 2 3 4 2 2 5" xfId="37442"/>
    <cellStyle name="Standard 3 2 4 2 3 4 2 2 6" xfId="45992"/>
    <cellStyle name="Standard 3 2 4 2 3 4 2 3" xfId="5839"/>
    <cellStyle name="Standard 3 2 4 2 3 4 2 3 2" xfId="14407"/>
    <cellStyle name="Standard 3 2 4 2 3 4 2 3 2 2" xfId="31248"/>
    <cellStyle name="Standard 3 2 4 2 3 4 2 3 3" xfId="22957"/>
    <cellStyle name="Standard 3 2 4 2 3 4 2 3 4" xfId="39539"/>
    <cellStyle name="Standard 3 2 4 2 3 4 2 3 5" xfId="48089"/>
    <cellStyle name="Standard 3 2 4 2 3 4 2 4" xfId="10238"/>
    <cellStyle name="Standard 3 2 4 2 3 4 2 4 2" xfId="27079"/>
    <cellStyle name="Standard 3 2 4 2 3 4 2 5" xfId="18788"/>
    <cellStyle name="Standard 3 2 4 2 3 4 2 6" xfId="35370"/>
    <cellStyle name="Standard 3 2 4 2 3 4 2 7" xfId="43920"/>
    <cellStyle name="Standard 3 2 4 2 3 4 3" xfId="2704"/>
    <cellStyle name="Standard 3 2 4 2 3 4 3 2" xfId="5841"/>
    <cellStyle name="Standard 3 2 4 2 3 4 3 2 2" xfId="14409"/>
    <cellStyle name="Standard 3 2 4 2 3 4 3 2 2 2" xfId="31250"/>
    <cellStyle name="Standard 3 2 4 2 3 4 3 2 3" xfId="22959"/>
    <cellStyle name="Standard 3 2 4 2 3 4 3 2 4" xfId="39541"/>
    <cellStyle name="Standard 3 2 4 2 3 4 3 2 5" xfId="48091"/>
    <cellStyle name="Standard 3 2 4 2 3 4 3 3" xfId="11274"/>
    <cellStyle name="Standard 3 2 4 2 3 4 3 3 2" xfId="28115"/>
    <cellStyle name="Standard 3 2 4 2 3 4 3 4" xfId="19824"/>
    <cellStyle name="Standard 3 2 4 2 3 4 3 5" xfId="36406"/>
    <cellStyle name="Standard 3 2 4 2 3 4 3 6" xfId="44956"/>
    <cellStyle name="Standard 3 2 4 2 3 4 4" xfId="5838"/>
    <cellStyle name="Standard 3 2 4 2 3 4 4 2" xfId="14406"/>
    <cellStyle name="Standard 3 2 4 2 3 4 4 2 2" xfId="31247"/>
    <cellStyle name="Standard 3 2 4 2 3 4 4 3" xfId="22956"/>
    <cellStyle name="Standard 3 2 4 2 3 4 4 4" xfId="39538"/>
    <cellStyle name="Standard 3 2 4 2 3 4 4 5" xfId="48088"/>
    <cellStyle name="Standard 3 2 4 2 3 4 5" xfId="9202"/>
    <cellStyle name="Standard 3 2 4 2 3 4 5 2" xfId="26043"/>
    <cellStyle name="Standard 3 2 4 2 3 4 6" xfId="17752"/>
    <cellStyle name="Standard 3 2 4 2 3 4 7" xfId="34334"/>
    <cellStyle name="Standard 3 2 4 2 3 4 8" xfId="42884"/>
    <cellStyle name="Standard 3 2 4 2 3 5" xfId="1149"/>
    <cellStyle name="Standard 3 2 4 2 3 5 2" xfId="3222"/>
    <cellStyle name="Standard 3 2 4 2 3 5 2 2" xfId="5843"/>
    <cellStyle name="Standard 3 2 4 2 3 5 2 2 2" xfId="14411"/>
    <cellStyle name="Standard 3 2 4 2 3 5 2 2 2 2" xfId="31252"/>
    <cellStyle name="Standard 3 2 4 2 3 5 2 2 3" xfId="22961"/>
    <cellStyle name="Standard 3 2 4 2 3 5 2 2 4" xfId="39543"/>
    <cellStyle name="Standard 3 2 4 2 3 5 2 2 5" xfId="48093"/>
    <cellStyle name="Standard 3 2 4 2 3 5 2 3" xfId="11792"/>
    <cellStyle name="Standard 3 2 4 2 3 5 2 3 2" xfId="28633"/>
    <cellStyle name="Standard 3 2 4 2 3 5 2 4" xfId="20342"/>
    <cellStyle name="Standard 3 2 4 2 3 5 2 5" xfId="36924"/>
    <cellStyle name="Standard 3 2 4 2 3 5 2 6" xfId="45474"/>
    <cellStyle name="Standard 3 2 4 2 3 5 3" xfId="5842"/>
    <cellStyle name="Standard 3 2 4 2 3 5 3 2" xfId="14410"/>
    <cellStyle name="Standard 3 2 4 2 3 5 3 2 2" xfId="31251"/>
    <cellStyle name="Standard 3 2 4 2 3 5 3 3" xfId="22960"/>
    <cellStyle name="Standard 3 2 4 2 3 5 3 4" xfId="39542"/>
    <cellStyle name="Standard 3 2 4 2 3 5 3 5" xfId="48092"/>
    <cellStyle name="Standard 3 2 4 2 3 5 4" xfId="9720"/>
    <cellStyle name="Standard 3 2 4 2 3 5 4 2" xfId="26561"/>
    <cellStyle name="Standard 3 2 4 2 3 5 5" xfId="18270"/>
    <cellStyle name="Standard 3 2 4 2 3 5 6" xfId="34852"/>
    <cellStyle name="Standard 3 2 4 2 3 5 7" xfId="43402"/>
    <cellStyle name="Standard 3 2 4 2 3 6" xfId="2186"/>
    <cellStyle name="Standard 3 2 4 2 3 6 2" xfId="5844"/>
    <cellStyle name="Standard 3 2 4 2 3 6 2 2" xfId="14412"/>
    <cellStyle name="Standard 3 2 4 2 3 6 2 2 2" xfId="31253"/>
    <cellStyle name="Standard 3 2 4 2 3 6 2 3" xfId="22962"/>
    <cellStyle name="Standard 3 2 4 2 3 6 2 4" xfId="39544"/>
    <cellStyle name="Standard 3 2 4 2 3 6 2 5" xfId="48094"/>
    <cellStyle name="Standard 3 2 4 2 3 6 3" xfId="10756"/>
    <cellStyle name="Standard 3 2 4 2 3 6 3 2" xfId="27597"/>
    <cellStyle name="Standard 3 2 4 2 3 6 4" xfId="19306"/>
    <cellStyle name="Standard 3 2 4 2 3 6 5" xfId="35888"/>
    <cellStyle name="Standard 3 2 4 2 3 6 6" xfId="44438"/>
    <cellStyle name="Standard 3 2 4 2 3 7" xfId="5813"/>
    <cellStyle name="Standard 3 2 4 2 3 7 2" xfId="14381"/>
    <cellStyle name="Standard 3 2 4 2 3 7 2 2" xfId="31222"/>
    <cellStyle name="Standard 3 2 4 2 3 7 3" xfId="22931"/>
    <cellStyle name="Standard 3 2 4 2 3 7 4" xfId="39513"/>
    <cellStyle name="Standard 3 2 4 2 3 7 5" xfId="48063"/>
    <cellStyle name="Standard 3 2 4 2 3 8" xfId="8424"/>
    <cellStyle name="Standard 3 2 4 2 3 8 2" xfId="16975"/>
    <cellStyle name="Standard 3 2 4 2 3 8 3" xfId="25525"/>
    <cellStyle name="Standard 3 2 4 2 3 8 4" xfId="42107"/>
    <cellStyle name="Standard 3 2 4 2 3 8 5" xfId="50657"/>
    <cellStyle name="Standard 3 2 4 2 3 9" xfId="8684"/>
    <cellStyle name="Standard 3 2 4 2 4" xfId="172"/>
    <cellStyle name="Standard 3 2 4 2 4 10" xfId="33880"/>
    <cellStyle name="Standard 3 2 4 2 4 11" xfId="42430"/>
    <cellStyle name="Standard 3 2 4 2 4 2" xfId="436"/>
    <cellStyle name="Standard 3 2 4 2 4 2 2" xfId="954"/>
    <cellStyle name="Standard 3 2 4 2 4 2 2 2" xfId="1990"/>
    <cellStyle name="Standard 3 2 4 2 4 2 2 2 2" xfId="4063"/>
    <cellStyle name="Standard 3 2 4 2 4 2 2 2 2 2" xfId="5849"/>
    <cellStyle name="Standard 3 2 4 2 4 2 2 2 2 2 2" xfId="14417"/>
    <cellStyle name="Standard 3 2 4 2 4 2 2 2 2 2 2 2" xfId="31258"/>
    <cellStyle name="Standard 3 2 4 2 4 2 2 2 2 2 3" xfId="22967"/>
    <cellStyle name="Standard 3 2 4 2 4 2 2 2 2 2 4" xfId="39549"/>
    <cellStyle name="Standard 3 2 4 2 4 2 2 2 2 2 5" xfId="48099"/>
    <cellStyle name="Standard 3 2 4 2 4 2 2 2 2 3" xfId="12633"/>
    <cellStyle name="Standard 3 2 4 2 4 2 2 2 2 3 2" xfId="29474"/>
    <cellStyle name="Standard 3 2 4 2 4 2 2 2 2 4" xfId="21183"/>
    <cellStyle name="Standard 3 2 4 2 4 2 2 2 2 5" xfId="37765"/>
    <cellStyle name="Standard 3 2 4 2 4 2 2 2 2 6" xfId="46315"/>
    <cellStyle name="Standard 3 2 4 2 4 2 2 2 3" xfId="5848"/>
    <cellStyle name="Standard 3 2 4 2 4 2 2 2 3 2" xfId="14416"/>
    <cellStyle name="Standard 3 2 4 2 4 2 2 2 3 2 2" xfId="31257"/>
    <cellStyle name="Standard 3 2 4 2 4 2 2 2 3 3" xfId="22966"/>
    <cellStyle name="Standard 3 2 4 2 4 2 2 2 3 4" xfId="39548"/>
    <cellStyle name="Standard 3 2 4 2 4 2 2 2 3 5" xfId="48098"/>
    <cellStyle name="Standard 3 2 4 2 4 2 2 2 4" xfId="10561"/>
    <cellStyle name="Standard 3 2 4 2 4 2 2 2 4 2" xfId="27402"/>
    <cellStyle name="Standard 3 2 4 2 4 2 2 2 5" xfId="19111"/>
    <cellStyle name="Standard 3 2 4 2 4 2 2 2 6" xfId="35693"/>
    <cellStyle name="Standard 3 2 4 2 4 2 2 2 7" xfId="44243"/>
    <cellStyle name="Standard 3 2 4 2 4 2 2 3" xfId="3027"/>
    <cellStyle name="Standard 3 2 4 2 4 2 2 3 2" xfId="5850"/>
    <cellStyle name="Standard 3 2 4 2 4 2 2 3 2 2" xfId="14418"/>
    <cellStyle name="Standard 3 2 4 2 4 2 2 3 2 2 2" xfId="31259"/>
    <cellStyle name="Standard 3 2 4 2 4 2 2 3 2 3" xfId="22968"/>
    <cellStyle name="Standard 3 2 4 2 4 2 2 3 2 4" xfId="39550"/>
    <cellStyle name="Standard 3 2 4 2 4 2 2 3 2 5" xfId="48100"/>
    <cellStyle name="Standard 3 2 4 2 4 2 2 3 3" xfId="11597"/>
    <cellStyle name="Standard 3 2 4 2 4 2 2 3 3 2" xfId="28438"/>
    <cellStyle name="Standard 3 2 4 2 4 2 2 3 4" xfId="20147"/>
    <cellStyle name="Standard 3 2 4 2 4 2 2 3 5" xfId="36729"/>
    <cellStyle name="Standard 3 2 4 2 4 2 2 3 6" xfId="45279"/>
    <cellStyle name="Standard 3 2 4 2 4 2 2 4" xfId="5847"/>
    <cellStyle name="Standard 3 2 4 2 4 2 2 4 2" xfId="14415"/>
    <cellStyle name="Standard 3 2 4 2 4 2 2 4 2 2" xfId="31256"/>
    <cellStyle name="Standard 3 2 4 2 4 2 2 4 3" xfId="22965"/>
    <cellStyle name="Standard 3 2 4 2 4 2 2 4 4" xfId="39547"/>
    <cellStyle name="Standard 3 2 4 2 4 2 2 4 5" xfId="48097"/>
    <cellStyle name="Standard 3 2 4 2 4 2 2 5" xfId="9525"/>
    <cellStyle name="Standard 3 2 4 2 4 2 2 5 2" xfId="26366"/>
    <cellStyle name="Standard 3 2 4 2 4 2 2 6" xfId="18075"/>
    <cellStyle name="Standard 3 2 4 2 4 2 2 7" xfId="34657"/>
    <cellStyle name="Standard 3 2 4 2 4 2 2 8" xfId="43207"/>
    <cellStyle name="Standard 3 2 4 2 4 2 3" xfId="1472"/>
    <cellStyle name="Standard 3 2 4 2 4 2 3 2" xfId="3545"/>
    <cellStyle name="Standard 3 2 4 2 4 2 3 2 2" xfId="5852"/>
    <cellStyle name="Standard 3 2 4 2 4 2 3 2 2 2" xfId="14420"/>
    <cellStyle name="Standard 3 2 4 2 4 2 3 2 2 2 2" xfId="31261"/>
    <cellStyle name="Standard 3 2 4 2 4 2 3 2 2 3" xfId="22970"/>
    <cellStyle name="Standard 3 2 4 2 4 2 3 2 2 4" xfId="39552"/>
    <cellStyle name="Standard 3 2 4 2 4 2 3 2 2 5" xfId="48102"/>
    <cellStyle name="Standard 3 2 4 2 4 2 3 2 3" xfId="12115"/>
    <cellStyle name="Standard 3 2 4 2 4 2 3 2 3 2" xfId="28956"/>
    <cellStyle name="Standard 3 2 4 2 4 2 3 2 4" xfId="20665"/>
    <cellStyle name="Standard 3 2 4 2 4 2 3 2 5" xfId="37247"/>
    <cellStyle name="Standard 3 2 4 2 4 2 3 2 6" xfId="45797"/>
    <cellStyle name="Standard 3 2 4 2 4 2 3 3" xfId="5851"/>
    <cellStyle name="Standard 3 2 4 2 4 2 3 3 2" xfId="14419"/>
    <cellStyle name="Standard 3 2 4 2 4 2 3 3 2 2" xfId="31260"/>
    <cellStyle name="Standard 3 2 4 2 4 2 3 3 3" xfId="22969"/>
    <cellStyle name="Standard 3 2 4 2 4 2 3 3 4" xfId="39551"/>
    <cellStyle name="Standard 3 2 4 2 4 2 3 3 5" xfId="48101"/>
    <cellStyle name="Standard 3 2 4 2 4 2 3 4" xfId="10043"/>
    <cellStyle name="Standard 3 2 4 2 4 2 3 4 2" xfId="26884"/>
    <cellStyle name="Standard 3 2 4 2 4 2 3 5" xfId="18593"/>
    <cellStyle name="Standard 3 2 4 2 4 2 3 6" xfId="35175"/>
    <cellStyle name="Standard 3 2 4 2 4 2 3 7" xfId="43725"/>
    <cellStyle name="Standard 3 2 4 2 4 2 4" xfId="2509"/>
    <cellStyle name="Standard 3 2 4 2 4 2 4 2" xfId="5853"/>
    <cellStyle name="Standard 3 2 4 2 4 2 4 2 2" xfId="14421"/>
    <cellStyle name="Standard 3 2 4 2 4 2 4 2 2 2" xfId="31262"/>
    <cellStyle name="Standard 3 2 4 2 4 2 4 2 3" xfId="22971"/>
    <cellStyle name="Standard 3 2 4 2 4 2 4 2 4" xfId="39553"/>
    <cellStyle name="Standard 3 2 4 2 4 2 4 2 5" xfId="48103"/>
    <cellStyle name="Standard 3 2 4 2 4 2 4 3" xfId="11079"/>
    <cellStyle name="Standard 3 2 4 2 4 2 4 3 2" xfId="27920"/>
    <cellStyle name="Standard 3 2 4 2 4 2 4 4" xfId="19629"/>
    <cellStyle name="Standard 3 2 4 2 4 2 4 5" xfId="36211"/>
    <cellStyle name="Standard 3 2 4 2 4 2 4 6" xfId="44761"/>
    <cellStyle name="Standard 3 2 4 2 4 2 5" xfId="5846"/>
    <cellStyle name="Standard 3 2 4 2 4 2 5 2" xfId="14414"/>
    <cellStyle name="Standard 3 2 4 2 4 2 5 2 2" xfId="31255"/>
    <cellStyle name="Standard 3 2 4 2 4 2 5 3" xfId="22964"/>
    <cellStyle name="Standard 3 2 4 2 4 2 5 4" xfId="39546"/>
    <cellStyle name="Standard 3 2 4 2 4 2 5 5" xfId="48096"/>
    <cellStyle name="Standard 3 2 4 2 4 2 6" xfId="9007"/>
    <cellStyle name="Standard 3 2 4 2 4 2 6 2" xfId="25849"/>
    <cellStyle name="Standard 3 2 4 2 4 2 7" xfId="17557"/>
    <cellStyle name="Standard 3 2 4 2 4 2 8" xfId="34139"/>
    <cellStyle name="Standard 3 2 4 2 4 2 9" xfId="42689"/>
    <cellStyle name="Standard 3 2 4 2 4 3" xfId="695"/>
    <cellStyle name="Standard 3 2 4 2 4 3 2" xfId="1731"/>
    <cellStyle name="Standard 3 2 4 2 4 3 2 2" xfId="3804"/>
    <cellStyle name="Standard 3 2 4 2 4 3 2 2 2" xfId="5856"/>
    <cellStyle name="Standard 3 2 4 2 4 3 2 2 2 2" xfId="14424"/>
    <cellStyle name="Standard 3 2 4 2 4 3 2 2 2 2 2" xfId="31265"/>
    <cellStyle name="Standard 3 2 4 2 4 3 2 2 2 3" xfId="22974"/>
    <cellStyle name="Standard 3 2 4 2 4 3 2 2 2 4" xfId="39556"/>
    <cellStyle name="Standard 3 2 4 2 4 3 2 2 2 5" xfId="48106"/>
    <cellStyle name="Standard 3 2 4 2 4 3 2 2 3" xfId="12374"/>
    <cellStyle name="Standard 3 2 4 2 4 3 2 2 3 2" xfId="29215"/>
    <cellStyle name="Standard 3 2 4 2 4 3 2 2 4" xfId="20924"/>
    <cellStyle name="Standard 3 2 4 2 4 3 2 2 5" xfId="37506"/>
    <cellStyle name="Standard 3 2 4 2 4 3 2 2 6" xfId="46056"/>
    <cellStyle name="Standard 3 2 4 2 4 3 2 3" xfId="5855"/>
    <cellStyle name="Standard 3 2 4 2 4 3 2 3 2" xfId="14423"/>
    <cellStyle name="Standard 3 2 4 2 4 3 2 3 2 2" xfId="31264"/>
    <cellStyle name="Standard 3 2 4 2 4 3 2 3 3" xfId="22973"/>
    <cellStyle name="Standard 3 2 4 2 4 3 2 3 4" xfId="39555"/>
    <cellStyle name="Standard 3 2 4 2 4 3 2 3 5" xfId="48105"/>
    <cellStyle name="Standard 3 2 4 2 4 3 2 4" xfId="10302"/>
    <cellStyle name="Standard 3 2 4 2 4 3 2 4 2" xfId="27143"/>
    <cellStyle name="Standard 3 2 4 2 4 3 2 5" xfId="18852"/>
    <cellStyle name="Standard 3 2 4 2 4 3 2 6" xfId="35434"/>
    <cellStyle name="Standard 3 2 4 2 4 3 2 7" xfId="43984"/>
    <cellStyle name="Standard 3 2 4 2 4 3 3" xfId="2768"/>
    <cellStyle name="Standard 3 2 4 2 4 3 3 2" xfId="5857"/>
    <cellStyle name="Standard 3 2 4 2 4 3 3 2 2" xfId="14425"/>
    <cellStyle name="Standard 3 2 4 2 4 3 3 2 2 2" xfId="31266"/>
    <cellStyle name="Standard 3 2 4 2 4 3 3 2 3" xfId="22975"/>
    <cellStyle name="Standard 3 2 4 2 4 3 3 2 4" xfId="39557"/>
    <cellStyle name="Standard 3 2 4 2 4 3 3 2 5" xfId="48107"/>
    <cellStyle name="Standard 3 2 4 2 4 3 3 3" xfId="11338"/>
    <cellStyle name="Standard 3 2 4 2 4 3 3 3 2" xfId="28179"/>
    <cellStyle name="Standard 3 2 4 2 4 3 3 4" xfId="19888"/>
    <cellStyle name="Standard 3 2 4 2 4 3 3 5" xfId="36470"/>
    <cellStyle name="Standard 3 2 4 2 4 3 3 6" xfId="45020"/>
    <cellStyle name="Standard 3 2 4 2 4 3 4" xfId="5854"/>
    <cellStyle name="Standard 3 2 4 2 4 3 4 2" xfId="14422"/>
    <cellStyle name="Standard 3 2 4 2 4 3 4 2 2" xfId="31263"/>
    <cellStyle name="Standard 3 2 4 2 4 3 4 3" xfId="22972"/>
    <cellStyle name="Standard 3 2 4 2 4 3 4 4" xfId="39554"/>
    <cellStyle name="Standard 3 2 4 2 4 3 4 5" xfId="48104"/>
    <cellStyle name="Standard 3 2 4 2 4 3 5" xfId="9266"/>
    <cellStyle name="Standard 3 2 4 2 4 3 5 2" xfId="26107"/>
    <cellStyle name="Standard 3 2 4 2 4 3 6" xfId="17816"/>
    <cellStyle name="Standard 3 2 4 2 4 3 7" xfId="34398"/>
    <cellStyle name="Standard 3 2 4 2 4 3 8" xfId="42948"/>
    <cellStyle name="Standard 3 2 4 2 4 4" xfId="1213"/>
    <cellStyle name="Standard 3 2 4 2 4 4 2" xfId="3286"/>
    <cellStyle name="Standard 3 2 4 2 4 4 2 2" xfId="5859"/>
    <cellStyle name="Standard 3 2 4 2 4 4 2 2 2" xfId="14427"/>
    <cellStyle name="Standard 3 2 4 2 4 4 2 2 2 2" xfId="31268"/>
    <cellStyle name="Standard 3 2 4 2 4 4 2 2 3" xfId="22977"/>
    <cellStyle name="Standard 3 2 4 2 4 4 2 2 4" xfId="39559"/>
    <cellStyle name="Standard 3 2 4 2 4 4 2 2 5" xfId="48109"/>
    <cellStyle name="Standard 3 2 4 2 4 4 2 3" xfId="11856"/>
    <cellStyle name="Standard 3 2 4 2 4 4 2 3 2" xfId="28697"/>
    <cellStyle name="Standard 3 2 4 2 4 4 2 4" xfId="20406"/>
    <cellStyle name="Standard 3 2 4 2 4 4 2 5" xfId="36988"/>
    <cellStyle name="Standard 3 2 4 2 4 4 2 6" xfId="45538"/>
    <cellStyle name="Standard 3 2 4 2 4 4 3" xfId="5858"/>
    <cellStyle name="Standard 3 2 4 2 4 4 3 2" xfId="14426"/>
    <cellStyle name="Standard 3 2 4 2 4 4 3 2 2" xfId="31267"/>
    <cellStyle name="Standard 3 2 4 2 4 4 3 3" xfId="22976"/>
    <cellStyle name="Standard 3 2 4 2 4 4 3 4" xfId="39558"/>
    <cellStyle name="Standard 3 2 4 2 4 4 3 5" xfId="48108"/>
    <cellStyle name="Standard 3 2 4 2 4 4 4" xfId="9784"/>
    <cellStyle name="Standard 3 2 4 2 4 4 4 2" xfId="26625"/>
    <cellStyle name="Standard 3 2 4 2 4 4 5" xfId="18334"/>
    <cellStyle name="Standard 3 2 4 2 4 4 6" xfId="34916"/>
    <cellStyle name="Standard 3 2 4 2 4 4 7" xfId="43466"/>
    <cellStyle name="Standard 3 2 4 2 4 5" xfId="2250"/>
    <cellStyle name="Standard 3 2 4 2 4 5 2" xfId="5860"/>
    <cellStyle name="Standard 3 2 4 2 4 5 2 2" xfId="14428"/>
    <cellStyle name="Standard 3 2 4 2 4 5 2 2 2" xfId="31269"/>
    <cellStyle name="Standard 3 2 4 2 4 5 2 3" xfId="22978"/>
    <cellStyle name="Standard 3 2 4 2 4 5 2 4" xfId="39560"/>
    <cellStyle name="Standard 3 2 4 2 4 5 2 5" xfId="48110"/>
    <cellStyle name="Standard 3 2 4 2 4 5 3" xfId="10820"/>
    <cellStyle name="Standard 3 2 4 2 4 5 3 2" xfId="27661"/>
    <cellStyle name="Standard 3 2 4 2 4 5 4" xfId="19370"/>
    <cellStyle name="Standard 3 2 4 2 4 5 5" xfId="35952"/>
    <cellStyle name="Standard 3 2 4 2 4 5 6" xfId="44502"/>
    <cellStyle name="Standard 3 2 4 2 4 6" xfId="5845"/>
    <cellStyle name="Standard 3 2 4 2 4 6 2" xfId="14413"/>
    <cellStyle name="Standard 3 2 4 2 4 6 2 2" xfId="31254"/>
    <cellStyle name="Standard 3 2 4 2 4 6 3" xfId="22963"/>
    <cellStyle name="Standard 3 2 4 2 4 6 4" xfId="39545"/>
    <cellStyle name="Standard 3 2 4 2 4 6 5" xfId="48095"/>
    <cellStyle name="Standard 3 2 4 2 4 7" xfId="8488"/>
    <cellStyle name="Standard 3 2 4 2 4 7 2" xfId="17039"/>
    <cellStyle name="Standard 3 2 4 2 4 7 3" xfId="25589"/>
    <cellStyle name="Standard 3 2 4 2 4 7 4" xfId="42171"/>
    <cellStyle name="Standard 3 2 4 2 4 7 5" xfId="50721"/>
    <cellStyle name="Standard 3 2 4 2 4 8" xfId="8748"/>
    <cellStyle name="Standard 3 2 4 2 4 9" xfId="17298"/>
    <cellStyle name="Standard 3 2 4 2 5" xfId="308"/>
    <cellStyle name="Standard 3 2 4 2 5 2" xfId="826"/>
    <cellStyle name="Standard 3 2 4 2 5 2 2" xfId="1862"/>
    <cellStyle name="Standard 3 2 4 2 5 2 2 2" xfId="3935"/>
    <cellStyle name="Standard 3 2 4 2 5 2 2 2 2" xfId="5864"/>
    <cellStyle name="Standard 3 2 4 2 5 2 2 2 2 2" xfId="14432"/>
    <cellStyle name="Standard 3 2 4 2 5 2 2 2 2 2 2" xfId="31273"/>
    <cellStyle name="Standard 3 2 4 2 5 2 2 2 2 3" xfId="22982"/>
    <cellStyle name="Standard 3 2 4 2 5 2 2 2 2 4" xfId="39564"/>
    <cellStyle name="Standard 3 2 4 2 5 2 2 2 2 5" xfId="48114"/>
    <cellStyle name="Standard 3 2 4 2 5 2 2 2 3" xfId="12505"/>
    <cellStyle name="Standard 3 2 4 2 5 2 2 2 3 2" xfId="29346"/>
    <cellStyle name="Standard 3 2 4 2 5 2 2 2 4" xfId="21055"/>
    <cellStyle name="Standard 3 2 4 2 5 2 2 2 5" xfId="37637"/>
    <cellStyle name="Standard 3 2 4 2 5 2 2 2 6" xfId="46187"/>
    <cellStyle name="Standard 3 2 4 2 5 2 2 3" xfId="5863"/>
    <cellStyle name="Standard 3 2 4 2 5 2 2 3 2" xfId="14431"/>
    <cellStyle name="Standard 3 2 4 2 5 2 2 3 2 2" xfId="31272"/>
    <cellStyle name="Standard 3 2 4 2 5 2 2 3 3" xfId="22981"/>
    <cellStyle name="Standard 3 2 4 2 5 2 2 3 4" xfId="39563"/>
    <cellStyle name="Standard 3 2 4 2 5 2 2 3 5" xfId="48113"/>
    <cellStyle name="Standard 3 2 4 2 5 2 2 4" xfId="10433"/>
    <cellStyle name="Standard 3 2 4 2 5 2 2 4 2" xfId="27274"/>
    <cellStyle name="Standard 3 2 4 2 5 2 2 5" xfId="18983"/>
    <cellStyle name="Standard 3 2 4 2 5 2 2 6" xfId="35565"/>
    <cellStyle name="Standard 3 2 4 2 5 2 2 7" xfId="44115"/>
    <cellStyle name="Standard 3 2 4 2 5 2 3" xfId="2899"/>
    <cellStyle name="Standard 3 2 4 2 5 2 3 2" xfId="5865"/>
    <cellStyle name="Standard 3 2 4 2 5 2 3 2 2" xfId="14433"/>
    <cellStyle name="Standard 3 2 4 2 5 2 3 2 2 2" xfId="31274"/>
    <cellStyle name="Standard 3 2 4 2 5 2 3 2 3" xfId="22983"/>
    <cellStyle name="Standard 3 2 4 2 5 2 3 2 4" xfId="39565"/>
    <cellStyle name="Standard 3 2 4 2 5 2 3 2 5" xfId="48115"/>
    <cellStyle name="Standard 3 2 4 2 5 2 3 3" xfId="11469"/>
    <cellStyle name="Standard 3 2 4 2 5 2 3 3 2" xfId="28310"/>
    <cellStyle name="Standard 3 2 4 2 5 2 3 4" xfId="20019"/>
    <cellStyle name="Standard 3 2 4 2 5 2 3 5" xfId="36601"/>
    <cellStyle name="Standard 3 2 4 2 5 2 3 6" xfId="45151"/>
    <cellStyle name="Standard 3 2 4 2 5 2 4" xfId="5862"/>
    <cellStyle name="Standard 3 2 4 2 5 2 4 2" xfId="14430"/>
    <cellStyle name="Standard 3 2 4 2 5 2 4 2 2" xfId="31271"/>
    <cellStyle name="Standard 3 2 4 2 5 2 4 3" xfId="22980"/>
    <cellStyle name="Standard 3 2 4 2 5 2 4 4" xfId="39562"/>
    <cellStyle name="Standard 3 2 4 2 5 2 4 5" xfId="48112"/>
    <cellStyle name="Standard 3 2 4 2 5 2 5" xfId="9397"/>
    <cellStyle name="Standard 3 2 4 2 5 2 5 2" xfId="26238"/>
    <cellStyle name="Standard 3 2 4 2 5 2 6" xfId="17947"/>
    <cellStyle name="Standard 3 2 4 2 5 2 7" xfId="34529"/>
    <cellStyle name="Standard 3 2 4 2 5 2 8" xfId="43079"/>
    <cellStyle name="Standard 3 2 4 2 5 3" xfId="1344"/>
    <cellStyle name="Standard 3 2 4 2 5 3 2" xfId="3417"/>
    <cellStyle name="Standard 3 2 4 2 5 3 2 2" xfId="5867"/>
    <cellStyle name="Standard 3 2 4 2 5 3 2 2 2" xfId="14435"/>
    <cellStyle name="Standard 3 2 4 2 5 3 2 2 2 2" xfId="31276"/>
    <cellStyle name="Standard 3 2 4 2 5 3 2 2 3" xfId="22985"/>
    <cellStyle name="Standard 3 2 4 2 5 3 2 2 4" xfId="39567"/>
    <cellStyle name="Standard 3 2 4 2 5 3 2 2 5" xfId="48117"/>
    <cellStyle name="Standard 3 2 4 2 5 3 2 3" xfId="11987"/>
    <cellStyle name="Standard 3 2 4 2 5 3 2 3 2" xfId="28828"/>
    <cellStyle name="Standard 3 2 4 2 5 3 2 4" xfId="20537"/>
    <cellStyle name="Standard 3 2 4 2 5 3 2 5" xfId="37119"/>
    <cellStyle name="Standard 3 2 4 2 5 3 2 6" xfId="45669"/>
    <cellStyle name="Standard 3 2 4 2 5 3 3" xfId="5866"/>
    <cellStyle name="Standard 3 2 4 2 5 3 3 2" xfId="14434"/>
    <cellStyle name="Standard 3 2 4 2 5 3 3 2 2" xfId="31275"/>
    <cellStyle name="Standard 3 2 4 2 5 3 3 3" xfId="22984"/>
    <cellStyle name="Standard 3 2 4 2 5 3 3 4" xfId="39566"/>
    <cellStyle name="Standard 3 2 4 2 5 3 3 5" xfId="48116"/>
    <cellStyle name="Standard 3 2 4 2 5 3 4" xfId="9915"/>
    <cellStyle name="Standard 3 2 4 2 5 3 4 2" xfId="26756"/>
    <cellStyle name="Standard 3 2 4 2 5 3 5" xfId="18465"/>
    <cellStyle name="Standard 3 2 4 2 5 3 6" xfId="35047"/>
    <cellStyle name="Standard 3 2 4 2 5 3 7" xfId="43597"/>
    <cellStyle name="Standard 3 2 4 2 5 4" xfId="2381"/>
    <cellStyle name="Standard 3 2 4 2 5 4 2" xfId="5868"/>
    <cellStyle name="Standard 3 2 4 2 5 4 2 2" xfId="14436"/>
    <cellStyle name="Standard 3 2 4 2 5 4 2 2 2" xfId="31277"/>
    <cellStyle name="Standard 3 2 4 2 5 4 2 3" xfId="22986"/>
    <cellStyle name="Standard 3 2 4 2 5 4 2 4" xfId="39568"/>
    <cellStyle name="Standard 3 2 4 2 5 4 2 5" xfId="48118"/>
    <cellStyle name="Standard 3 2 4 2 5 4 3" xfId="10951"/>
    <cellStyle name="Standard 3 2 4 2 5 4 3 2" xfId="27792"/>
    <cellStyle name="Standard 3 2 4 2 5 4 4" xfId="19501"/>
    <cellStyle name="Standard 3 2 4 2 5 4 5" xfId="36083"/>
    <cellStyle name="Standard 3 2 4 2 5 4 6" xfId="44633"/>
    <cellStyle name="Standard 3 2 4 2 5 5" xfId="5861"/>
    <cellStyle name="Standard 3 2 4 2 5 5 2" xfId="14429"/>
    <cellStyle name="Standard 3 2 4 2 5 5 2 2" xfId="31270"/>
    <cellStyle name="Standard 3 2 4 2 5 5 3" xfId="22979"/>
    <cellStyle name="Standard 3 2 4 2 5 5 4" xfId="39561"/>
    <cellStyle name="Standard 3 2 4 2 5 5 5" xfId="48111"/>
    <cellStyle name="Standard 3 2 4 2 5 6" xfId="8879"/>
    <cellStyle name="Standard 3 2 4 2 5 6 2" xfId="25721"/>
    <cellStyle name="Standard 3 2 4 2 5 7" xfId="17429"/>
    <cellStyle name="Standard 3 2 4 2 5 8" xfId="34011"/>
    <cellStyle name="Standard 3 2 4 2 5 9" xfId="42561"/>
    <cellStyle name="Standard 3 2 4 2 6" xfId="567"/>
    <cellStyle name="Standard 3 2 4 2 6 2" xfId="1603"/>
    <cellStyle name="Standard 3 2 4 2 6 2 2" xfId="3676"/>
    <cellStyle name="Standard 3 2 4 2 6 2 2 2" xfId="5871"/>
    <cellStyle name="Standard 3 2 4 2 6 2 2 2 2" xfId="14439"/>
    <cellStyle name="Standard 3 2 4 2 6 2 2 2 2 2" xfId="31280"/>
    <cellStyle name="Standard 3 2 4 2 6 2 2 2 3" xfId="22989"/>
    <cellStyle name="Standard 3 2 4 2 6 2 2 2 4" xfId="39571"/>
    <cellStyle name="Standard 3 2 4 2 6 2 2 2 5" xfId="48121"/>
    <cellStyle name="Standard 3 2 4 2 6 2 2 3" xfId="12246"/>
    <cellStyle name="Standard 3 2 4 2 6 2 2 3 2" xfId="29087"/>
    <cellStyle name="Standard 3 2 4 2 6 2 2 4" xfId="20796"/>
    <cellStyle name="Standard 3 2 4 2 6 2 2 5" xfId="37378"/>
    <cellStyle name="Standard 3 2 4 2 6 2 2 6" xfId="45928"/>
    <cellStyle name="Standard 3 2 4 2 6 2 3" xfId="5870"/>
    <cellStyle name="Standard 3 2 4 2 6 2 3 2" xfId="14438"/>
    <cellStyle name="Standard 3 2 4 2 6 2 3 2 2" xfId="31279"/>
    <cellStyle name="Standard 3 2 4 2 6 2 3 3" xfId="22988"/>
    <cellStyle name="Standard 3 2 4 2 6 2 3 4" xfId="39570"/>
    <cellStyle name="Standard 3 2 4 2 6 2 3 5" xfId="48120"/>
    <cellStyle name="Standard 3 2 4 2 6 2 4" xfId="10174"/>
    <cellStyle name="Standard 3 2 4 2 6 2 4 2" xfId="27015"/>
    <cellStyle name="Standard 3 2 4 2 6 2 5" xfId="18724"/>
    <cellStyle name="Standard 3 2 4 2 6 2 6" xfId="35306"/>
    <cellStyle name="Standard 3 2 4 2 6 2 7" xfId="43856"/>
    <cellStyle name="Standard 3 2 4 2 6 3" xfId="2640"/>
    <cellStyle name="Standard 3 2 4 2 6 3 2" xfId="5872"/>
    <cellStyle name="Standard 3 2 4 2 6 3 2 2" xfId="14440"/>
    <cellStyle name="Standard 3 2 4 2 6 3 2 2 2" xfId="31281"/>
    <cellStyle name="Standard 3 2 4 2 6 3 2 3" xfId="22990"/>
    <cellStyle name="Standard 3 2 4 2 6 3 2 4" xfId="39572"/>
    <cellStyle name="Standard 3 2 4 2 6 3 2 5" xfId="48122"/>
    <cellStyle name="Standard 3 2 4 2 6 3 3" xfId="11210"/>
    <cellStyle name="Standard 3 2 4 2 6 3 3 2" xfId="28051"/>
    <cellStyle name="Standard 3 2 4 2 6 3 4" xfId="19760"/>
    <cellStyle name="Standard 3 2 4 2 6 3 5" xfId="36342"/>
    <cellStyle name="Standard 3 2 4 2 6 3 6" xfId="44892"/>
    <cellStyle name="Standard 3 2 4 2 6 4" xfId="5869"/>
    <cellStyle name="Standard 3 2 4 2 6 4 2" xfId="14437"/>
    <cellStyle name="Standard 3 2 4 2 6 4 2 2" xfId="31278"/>
    <cellStyle name="Standard 3 2 4 2 6 4 3" xfId="22987"/>
    <cellStyle name="Standard 3 2 4 2 6 4 4" xfId="39569"/>
    <cellStyle name="Standard 3 2 4 2 6 4 5" xfId="48119"/>
    <cellStyle name="Standard 3 2 4 2 6 5" xfId="9138"/>
    <cellStyle name="Standard 3 2 4 2 6 5 2" xfId="25979"/>
    <cellStyle name="Standard 3 2 4 2 6 6" xfId="17688"/>
    <cellStyle name="Standard 3 2 4 2 6 7" xfId="34270"/>
    <cellStyle name="Standard 3 2 4 2 6 8" xfId="42820"/>
    <cellStyle name="Standard 3 2 4 2 7" xfId="1085"/>
    <cellStyle name="Standard 3 2 4 2 7 2" xfId="3158"/>
    <cellStyle name="Standard 3 2 4 2 7 2 2" xfId="5874"/>
    <cellStyle name="Standard 3 2 4 2 7 2 2 2" xfId="14442"/>
    <cellStyle name="Standard 3 2 4 2 7 2 2 2 2" xfId="31283"/>
    <cellStyle name="Standard 3 2 4 2 7 2 2 3" xfId="22992"/>
    <cellStyle name="Standard 3 2 4 2 7 2 2 4" xfId="39574"/>
    <cellStyle name="Standard 3 2 4 2 7 2 2 5" xfId="48124"/>
    <cellStyle name="Standard 3 2 4 2 7 2 3" xfId="11728"/>
    <cellStyle name="Standard 3 2 4 2 7 2 3 2" xfId="28569"/>
    <cellStyle name="Standard 3 2 4 2 7 2 4" xfId="20278"/>
    <cellStyle name="Standard 3 2 4 2 7 2 5" xfId="36860"/>
    <cellStyle name="Standard 3 2 4 2 7 2 6" xfId="45410"/>
    <cellStyle name="Standard 3 2 4 2 7 3" xfId="5873"/>
    <cellStyle name="Standard 3 2 4 2 7 3 2" xfId="14441"/>
    <cellStyle name="Standard 3 2 4 2 7 3 2 2" xfId="31282"/>
    <cellStyle name="Standard 3 2 4 2 7 3 3" xfId="22991"/>
    <cellStyle name="Standard 3 2 4 2 7 3 4" xfId="39573"/>
    <cellStyle name="Standard 3 2 4 2 7 3 5" xfId="48123"/>
    <cellStyle name="Standard 3 2 4 2 7 4" xfId="9656"/>
    <cellStyle name="Standard 3 2 4 2 7 4 2" xfId="26497"/>
    <cellStyle name="Standard 3 2 4 2 7 5" xfId="18206"/>
    <cellStyle name="Standard 3 2 4 2 7 6" xfId="34788"/>
    <cellStyle name="Standard 3 2 4 2 7 7" xfId="43338"/>
    <cellStyle name="Standard 3 2 4 2 8" xfId="2122"/>
    <cellStyle name="Standard 3 2 4 2 8 2" xfId="5875"/>
    <cellStyle name="Standard 3 2 4 2 8 2 2" xfId="14443"/>
    <cellStyle name="Standard 3 2 4 2 8 2 2 2" xfId="31284"/>
    <cellStyle name="Standard 3 2 4 2 8 2 3" xfId="22993"/>
    <cellStyle name="Standard 3 2 4 2 8 2 4" xfId="39575"/>
    <cellStyle name="Standard 3 2 4 2 8 2 5" xfId="48125"/>
    <cellStyle name="Standard 3 2 4 2 8 3" xfId="10692"/>
    <cellStyle name="Standard 3 2 4 2 8 3 2" xfId="27533"/>
    <cellStyle name="Standard 3 2 4 2 8 4" xfId="19242"/>
    <cellStyle name="Standard 3 2 4 2 8 5" xfId="35824"/>
    <cellStyle name="Standard 3 2 4 2 8 6" xfId="44374"/>
    <cellStyle name="Standard 3 2 4 2 9" xfId="5748"/>
    <cellStyle name="Standard 3 2 4 2 9 2" xfId="14316"/>
    <cellStyle name="Standard 3 2 4 2 9 2 2" xfId="31157"/>
    <cellStyle name="Standard 3 2 4 2 9 3" xfId="22866"/>
    <cellStyle name="Standard 3 2 4 2 9 4" xfId="39448"/>
    <cellStyle name="Standard 3 2 4 2 9 5" xfId="47998"/>
    <cellStyle name="Standard 3 2 4 3" xfId="59"/>
    <cellStyle name="Standard 3 2 4 3 10" xfId="8636"/>
    <cellStyle name="Standard 3 2 4 3 11" xfId="17186"/>
    <cellStyle name="Standard 3 2 4 3 12" xfId="33768"/>
    <cellStyle name="Standard 3 2 4 3 13" xfId="42318"/>
    <cellStyle name="Standard 3 2 4 3 2" xfId="123"/>
    <cellStyle name="Standard 3 2 4 3 2 10" xfId="17250"/>
    <cellStyle name="Standard 3 2 4 3 2 11" xfId="33832"/>
    <cellStyle name="Standard 3 2 4 3 2 12" xfId="42382"/>
    <cellStyle name="Standard 3 2 4 3 2 2" xfId="252"/>
    <cellStyle name="Standard 3 2 4 3 2 2 10" xfId="33960"/>
    <cellStyle name="Standard 3 2 4 3 2 2 11" xfId="42510"/>
    <cellStyle name="Standard 3 2 4 3 2 2 2" xfId="516"/>
    <cellStyle name="Standard 3 2 4 3 2 2 2 2" xfId="1034"/>
    <cellStyle name="Standard 3 2 4 3 2 2 2 2 2" xfId="2070"/>
    <cellStyle name="Standard 3 2 4 3 2 2 2 2 2 2" xfId="4143"/>
    <cellStyle name="Standard 3 2 4 3 2 2 2 2 2 2 2" xfId="5882"/>
    <cellStyle name="Standard 3 2 4 3 2 2 2 2 2 2 2 2" xfId="14450"/>
    <cellStyle name="Standard 3 2 4 3 2 2 2 2 2 2 2 2 2" xfId="31291"/>
    <cellStyle name="Standard 3 2 4 3 2 2 2 2 2 2 2 3" xfId="23000"/>
    <cellStyle name="Standard 3 2 4 3 2 2 2 2 2 2 2 4" xfId="39582"/>
    <cellStyle name="Standard 3 2 4 3 2 2 2 2 2 2 2 5" xfId="48132"/>
    <cellStyle name="Standard 3 2 4 3 2 2 2 2 2 2 3" xfId="12713"/>
    <cellStyle name="Standard 3 2 4 3 2 2 2 2 2 2 3 2" xfId="29554"/>
    <cellStyle name="Standard 3 2 4 3 2 2 2 2 2 2 4" xfId="21263"/>
    <cellStyle name="Standard 3 2 4 3 2 2 2 2 2 2 5" xfId="37845"/>
    <cellStyle name="Standard 3 2 4 3 2 2 2 2 2 2 6" xfId="46395"/>
    <cellStyle name="Standard 3 2 4 3 2 2 2 2 2 3" xfId="5881"/>
    <cellStyle name="Standard 3 2 4 3 2 2 2 2 2 3 2" xfId="14449"/>
    <cellStyle name="Standard 3 2 4 3 2 2 2 2 2 3 2 2" xfId="31290"/>
    <cellStyle name="Standard 3 2 4 3 2 2 2 2 2 3 3" xfId="22999"/>
    <cellStyle name="Standard 3 2 4 3 2 2 2 2 2 3 4" xfId="39581"/>
    <cellStyle name="Standard 3 2 4 3 2 2 2 2 2 3 5" xfId="48131"/>
    <cellStyle name="Standard 3 2 4 3 2 2 2 2 2 4" xfId="10641"/>
    <cellStyle name="Standard 3 2 4 3 2 2 2 2 2 4 2" xfId="27482"/>
    <cellStyle name="Standard 3 2 4 3 2 2 2 2 2 5" xfId="19191"/>
    <cellStyle name="Standard 3 2 4 3 2 2 2 2 2 6" xfId="35773"/>
    <cellStyle name="Standard 3 2 4 3 2 2 2 2 2 7" xfId="44323"/>
    <cellStyle name="Standard 3 2 4 3 2 2 2 2 3" xfId="3107"/>
    <cellStyle name="Standard 3 2 4 3 2 2 2 2 3 2" xfId="5883"/>
    <cellStyle name="Standard 3 2 4 3 2 2 2 2 3 2 2" xfId="14451"/>
    <cellStyle name="Standard 3 2 4 3 2 2 2 2 3 2 2 2" xfId="31292"/>
    <cellStyle name="Standard 3 2 4 3 2 2 2 2 3 2 3" xfId="23001"/>
    <cellStyle name="Standard 3 2 4 3 2 2 2 2 3 2 4" xfId="39583"/>
    <cellStyle name="Standard 3 2 4 3 2 2 2 2 3 2 5" xfId="48133"/>
    <cellStyle name="Standard 3 2 4 3 2 2 2 2 3 3" xfId="11677"/>
    <cellStyle name="Standard 3 2 4 3 2 2 2 2 3 3 2" xfId="28518"/>
    <cellStyle name="Standard 3 2 4 3 2 2 2 2 3 4" xfId="20227"/>
    <cellStyle name="Standard 3 2 4 3 2 2 2 2 3 5" xfId="36809"/>
    <cellStyle name="Standard 3 2 4 3 2 2 2 2 3 6" xfId="45359"/>
    <cellStyle name="Standard 3 2 4 3 2 2 2 2 4" xfId="5880"/>
    <cellStyle name="Standard 3 2 4 3 2 2 2 2 4 2" xfId="14448"/>
    <cellStyle name="Standard 3 2 4 3 2 2 2 2 4 2 2" xfId="31289"/>
    <cellStyle name="Standard 3 2 4 3 2 2 2 2 4 3" xfId="22998"/>
    <cellStyle name="Standard 3 2 4 3 2 2 2 2 4 4" xfId="39580"/>
    <cellStyle name="Standard 3 2 4 3 2 2 2 2 4 5" xfId="48130"/>
    <cellStyle name="Standard 3 2 4 3 2 2 2 2 5" xfId="9605"/>
    <cellStyle name="Standard 3 2 4 3 2 2 2 2 5 2" xfId="26446"/>
    <cellStyle name="Standard 3 2 4 3 2 2 2 2 6" xfId="18155"/>
    <cellStyle name="Standard 3 2 4 3 2 2 2 2 7" xfId="34737"/>
    <cellStyle name="Standard 3 2 4 3 2 2 2 2 8" xfId="43287"/>
    <cellStyle name="Standard 3 2 4 3 2 2 2 3" xfId="1552"/>
    <cellStyle name="Standard 3 2 4 3 2 2 2 3 2" xfId="3625"/>
    <cellStyle name="Standard 3 2 4 3 2 2 2 3 2 2" xfId="5885"/>
    <cellStyle name="Standard 3 2 4 3 2 2 2 3 2 2 2" xfId="14453"/>
    <cellStyle name="Standard 3 2 4 3 2 2 2 3 2 2 2 2" xfId="31294"/>
    <cellStyle name="Standard 3 2 4 3 2 2 2 3 2 2 3" xfId="23003"/>
    <cellStyle name="Standard 3 2 4 3 2 2 2 3 2 2 4" xfId="39585"/>
    <cellStyle name="Standard 3 2 4 3 2 2 2 3 2 2 5" xfId="48135"/>
    <cellStyle name="Standard 3 2 4 3 2 2 2 3 2 3" xfId="12195"/>
    <cellStyle name="Standard 3 2 4 3 2 2 2 3 2 3 2" xfId="29036"/>
    <cellStyle name="Standard 3 2 4 3 2 2 2 3 2 4" xfId="20745"/>
    <cellStyle name="Standard 3 2 4 3 2 2 2 3 2 5" xfId="37327"/>
    <cellStyle name="Standard 3 2 4 3 2 2 2 3 2 6" xfId="45877"/>
    <cellStyle name="Standard 3 2 4 3 2 2 2 3 3" xfId="5884"/>
    <cellStyle name="Standard 3 2 4 3 2 2 2 3 3 2" xfId="14452"/>
    <cellStyle name="Standard 3 2 4 3 2 2 2 3 3 2 2" xfId="31293"/>
    <cellStyle name="Standard 3 2 4 3 2 2 2 3 3 3" xfId="23002"/>
    <cellStyle name="Standard 3 2 4 3 2 2 2 3 3 4" xfId="39584"/>
    <cellStyle name="Standard 3 2 4 3 2 2 2 3 3 5" xfId="48134"/>
    <cellStyle name="Standard 3 2 4 3 2 2 2 3 4" xfId="10123"/>
    <cellStyle name="Standard 3 2 4 3 2 2 2 3 4 2" xfId="26964"/>
    <cellStyle name="Standard 3 2 4 3 2 2 2 3 5" xfId="18673"/>
    <cellStyle name="Standard 3 2 4 3 2 2 2 3 6" xfId="35255"/>
    <cellStyle name="Standard 3 2 4 3 2 2 2 3 7" xfId="43805"/>
    <cellStyle name="Standard 3 2 4 3 2 2 2 4" xfId="2589"/>
    <cellStyle name="Standard 3 2 4 3 2 2 2 4 2" xfId="5886"/>
    <cellStyle name="Standard 3 2 4 3 2 2 2 4 2 2" xfId="14454"/>
    <cellStyle name="Standard 3 2 4 3 2 2 2 4 2 2 2" xfId="31295"/>
    <cellStyle name="Standard 3 2 4 3 2 2 2 4 2 3" xfId="23004"/>
    <cellStyle name="Standard 3 2 4 3 2 2 2 4 2 4" xfId="39586"/>
    <cellStyle name="Standard 3 2 4 3 2 2 2 4 2 5" xfId="48136"/>
    <cellStyle name="Standard 3 2 4 3 2 2 2 4 3" xfId="11159"/>
    <cellStyle name="Standard 3 2 4 3 2 2 2 4 3 2" xfId="28000"/>
    <cellStyle name="Standard 3 2 4 3 2 2 2 4 4" xfId="19709"/>
    <cellStyle name="Standard 3 2 4 3 2 2 2 4 5" xfId="36291"/>
    <cellStyle name="Standard 3 2 4 3 2 2 2 4 6" xfId="44841"/>
    <cellStyle name="Standard 3 2 4 3 2 2 2 5" xfId="5879"/>
    <cellStyle name="Standard 3 2 4 3 2 2 2 5 2" xfId="14447"/>
    <cellStyle name="Standard 3 2 4 3 2 2 2 5 2 2" xfId="31288"/>
    <cellStyle name="Standard 3 2 4 3 2 2 2 5 3" xfId="22997"/>
    <cellStyle name="Standard 3 2 4 3 2 2 2 5 4" xfId="39579"/>
    <cellStyle name="Standard 3 2 4 3 2 2 2 5 5" xfId="48129"/>
    <cellStyle name="Standard 3 2 4 3 2 2 2 6" xfId="9087"/>
    <cellStyle name="Standard 3 2 4 3 2 2 2 6 2" xfId="25929"/>
    <cellStyle name="Standard 3 2 4 3 2 2 2 7" xfId="17637"/>
    <cellStyle name="Standard 3 2 4 3 2 2 2 8" xfId="34219"/>
    <cellStyle name="Standard 3 2 4 3 2 2 2 9" xfId="42769"/>
    <cellStyle name="Standard 3 2 4 3 2 2 3" xfId="775"/>
    <cellStyle name="Standard 3 2 4 3 2 2 3 2" xfId="1811"/>
    <cellStyle name="Standard 3 2 4 3 2 2 3 2 2" xfId="3884"/>
    <cellStyle name="Standard 3 2 4 3 2 2 3 2 2 2" xfId="5889"/>
    <cellStyle name="Standard 3 2 4 3 2 2 3 2 2 2 2" xfId="14457"/>
    <cellStyle name="Standard 3 2 4 3 2 2 3 2 2 2 2 2" xfId="31298"/>
    <cellStyle name="Standard 3 2 4 3 2 2 3 2 2 2 3" xfId="23007"/>
    <cellStyle name="Standard 3 2 4 3 2 2 3 2 2 2 4" xfId="39589"/>
    <cellStyle name="Standard 3 2 4 3 2 2 3 2 2 2 5" xfId="48139"/>
    <cellStyle name="Standard 3 2 4 3 2 2 3 2 2 3" xfId="12454"/>
    <cellStyle name="Standard 3 2 4 3 2 2 3 2 2 3 2" xfId="29295"/>
    <cellStyle name="Standard 3 2 4 3 2 2 3 2 2 4" xfId="21004"/>
    <cellStyle name="Standard 3 2 4 3 2 2 3 2 2 5" xfId="37586"/>
    <cellStyle name="Standard 3 2 4 3 2 2 3 2 2 6" xfId="46136"/>
    <cellStyle name="Standard 3 2 4 3 2 2 3 2 3" xfId="5888"/>
    <cellStyle name="Standard 3 2 4 3 2 2 3 2 3 2" xfId="14456"/>
    <cellStyle name="Standard 3 2 4 3 2 2 3 2 3 2 2" xfId="31297"/>
    <cellStyle name="Standard 3 2 4 3 2 2 3 2 3 3" xfId="23006"/>
    <cellStyle name="Standard 3 2 4 3 2 2 3 2 3 4" xfId="39588"/>
    <cellStyle name="Standard 3 2 4 3 2 2 3 2 3 5" xfId="48138"/>
    <cellStyle name="Standard 3 2 4 3 2 2 3 2 4" xfId="10382"/>
    <cellStyle name="Standard 3 2 4 3 2 2 3 2 4 2" xfId="27223"/>
    <cellStyle name="Standard 3 2 4 3 2 2 3 2 5" xfId="18932"/>
    <cellStyle name="Standard 3 2 4 3 2 2 3 2 6" xfId="35514"/>
    <cellStyle name="Standard 3 2 4 3 2 2 3 2 7" xfId="44064"/>
    <cellStyle name="Standard 3 2 4 3 2 2 3 3" xfId="2848"/>
    <cellStyle name="Standard 3 2 4 3 2 2 3 3 2" xfId="5890"/>
    <cellStyle name="Standard 3 2 4 3 2 2 3 3 2 2" xfId="14458"/>
    <cellStyle name="Standard 3 2 4 3 2 2 3 3 2 2 2" xfId="31299"/>
    <cellStyle name="Standard 3 2 4 3 2 2 3 3 2 3" xfId="23008"/>
    <cellStyle name="Standard 3 2 4 3 2 2 3 3 2 4" xfId="39590"/>
    <cellStyle name="Standard 3 2 4 3 2 2 3 3 2 5" xfId="48140"/>
    <cellStyle name="Standard 3 2 4 3 2 2 3 3 3" xfId="11418"/>
    <cellStyle name="Standard 3 2 4 3 2 2 3 3 3 2" xfId="28259"/>
    <cellStyle name="Standard 3 2 4 3 2 2 3 3 4" xfId="19968"/>
    <cellStyle name="Standard 3 2 4 3 2 2 3 3 5" xfId="36550"/>
    <cellStyle name="Standard 3 2 4 3 2 2 3 3 6" xfId="45100"/>
    <cellStyle name="Standard 3 2 4 3 2 2 3 4" xfId="5887"/>
    <cellStyle name="Standard 3 2 4 3 2 2 3 4 2" xfId="14455"/>
    <cellStyle name="Standard 3 2 4 3 2 2 3 4 2 2" xfId="31296"/>
    <cellStyle name="Standard 3 2 4 3 2 2 3 4 3" xfId="23005"/>
    <cellStyle name="Standard 3 2 4 3 2 2 3 4 4" xfId="39587"/>
    <cellStyle name="Standard 3 2 4 3 2 2 3 4 5" xfId="48137"/>
    <cellStyle name="Standard 3 2 4 3 2 2 3 5" xfId="9346"/>
    <cellStyle name="Standard 3 2 4 3 2 2 3 5 2" xfId="26187"/>
    <cellStyle name="Standard 3 2 4 3 2 2 3 6" xfId="17896"/>
    <cellStyle name="Standard 3 2 4 3 2 2 3 7" xfId="34478"/>
    <cellStyle name="Standard 3 2 4 3 2 2 3 8" xfId="43028"/>
    <cellStyle name="Standard 3 2 4 3 2 2 4" xfId="1293"/>
    <cellStyle name="Standard 3 2 4 3 2 2 4 2" xfId="3366"/>
    <cellStyle name="Standard 3 2 4 3 2 2 4 2 2" xfId="5892"/>
    <cellStyle name="Standard 3 2 4 3 2 2 4 2 2 2" xfId="14460"/>
    <cellStyle name="Standard 3 2 4 3 2 2 4 2 2 2 2" xfId="31301"/>
    <cellStyle name="Standard 3 2 4 3 2 2 4 2 2 3" xfId="23010"/>
    <cellStyle name="Standard 3 2 4 3 2 2 4 2 2 4" xfId="39592"/>
    <cellStyle name="Standard 3 2 4 3 2 2 4 2 2 5" xfId="48142"/>
    <cellStyle name="Standard 3 2 4 3 2 2 4 2 3" xfId="11936"/>
    <cellStyle name="Standard 3 2 4 3 2 2 4 2 3 2" xfId="28777"/>
    <cellStyle name="Standard 3 2 4 3 2 2 4 2 4" xfId="20486"/>
    <cellStyle name="Standard 3 2 4 3 2 2 4 2 5" xfId="37068"/>
    <cellStyle name="Standard 3 2 4 3 2 2 4 2 6" xfId="45618"/>
    <cellStyle name="Standard 3 2 4 3 2 2 4 3" xfId="5891"/>
    <cellStyle name="Standard 3 2 4 3 2 2 4 3 2" xfId="14459"/>
    <cellStyle name="Standard 3 2 4 3 2 2 4 3 2 2" xfId="31300"/>
    <cellStyle name="Standard 3 2 4 3 2 2 4 3 3" xfId="23009"/>
    <cellStyle name="Standard 3 2 4 3 2 2 4 3 4" xfId="39591"/>
    <cellStyle name="Standard 3 2 4 3 2 2 4 3 5" xfId="48141"/>
    <cellStyle name="Standard 3 2 4 3 2 2 4 4" xfId="9864"/>
    <cellStyle name="Standard 3 2 4 3 2 2 4 4 2" xfId="26705"/>
    <cellStyle name="Standard 3 2 4 3 2 2 4 5" xfId="18414"/>
    <cellStyle name="Standard 3 2 4 3 2 2 4 6" xfId="34996"/>
    <cellStyle name="Standard 3 2 4 3 2 2 4 7" xfId="43546"/>
    <cellStyle name="Standard 3 2 4 3 2 2 5" xfId="2330"/>
    <cellStyle name="Standard 3 2 4 3 2 2 5 2" xfId="5893"/>
    <cellStyle name="Standard 3 2 4 3 2 2 5 2 2" xfId="14461"/>
    <cellStyle name="Standard 3 2 4 3 2 2 5 2 2 2" xfId="31302"/>
    <cellStyle name="Standard 3 2 4 3 2 2 5 2 3" xfId="23011"/>
    <cellStyle name="Standard 3 2 4 3 2 2 5 2 4" xfId="39593"/>
    <cellStyle name="Standard 3 2 4 3 2 2 5 2 5" xfId="48143"/>
    <cellStyle name="Standard 3 2 4 3 2 2 5 3" xfId="10900"/>
    <cellStyle name="Standard 3 2 4 3 2 2 5 3 2" xfId="27741"/>
    <cellStyle name="Standard 3 2 4 3 2 2 5 4" xfId="19450"/>
    <cellStyle name="Standard 3 2 4 3 2 2 5 5" xfId="36032"/>
    <cellStyle name="Standard 3 2 4 3 2 2 5 6" xfId="44582"/>
    <cellStyle name="Standard 3 2 4 3 2 2 6" xfId="5878"/>
    <cellStyle name="Standard 3 2 4 3 2 2 6 2" xfId="14446"/>
    <cellStyle name="Standard 3 2 4 3 2 2 6 2 2" xfId="31287"/>
    <cellStyle name="Standard 3 2 4 3 2 2 6 3" xfId="22996"/>
    <cellStyle name="Standard 3 2 4 3 2 2 6 4" xfId="39578"/>
    <cellStyle name="Standard 3 2 4 3 2 2 6 5" xfId="48128"/>
    <cellStyle name="Standard 3 2 4 3 2 2 7" xfId="8568"/>
    <cellStyle name="Standard 3 2 4 3 2 2 7 2" xfId="17119"/>
    <cellStyle name="Standard 3 2 4 3 2 2 7 3" xfId="25669"/>
    <cellStyle name="Standard 3 2 4 3 2 2 7 4" xfId="42251"/>
    <cellStyle name="Standard 3 2 4 3 2 2 7 5" xfId="50801"/>
    <cellStyle name="Standard 3 2 4 3 2 2 8" xfId="8828"/>
    <cellStyle name="Standard 3 2 4 3 2 2 9" xfId="17378"/>
    <cellStyle name="Standard 3 2 4 3 2 3" xfId="388"/>
    <cellStyle name="Standard 3 2 4 3 2 3 2" xfId="906"/>
    <cellStyle name="Standard 3 2 4 3 2 3 2 2" xfId="1942"/>
    <cellStyle name="Standard 3 2 4 3 2 3 2 2 2" xfId="4015"/>
    <cellStyle name="Standard 3 2 4 3 2 3 2 2 2 2" xfId="5897"/>
    <cellStyle name="Standard 3 2 4 3 2 3 2 2 2 2 2" xfId="14465"/>
    <cellStyle name="Standard 3 2 4 3 2 3 2 2 2 2 2 2" xfId="31306"/>
    <cellStyle name="Standard 3 2 4 3 2 3 2 2 2 2 3" xfId="23015"/>
    <cellStyle name="Standard 3 2 4 3 2 3 2 2 2 2 4" xfId="39597"/>
    <cellStyle name="Standard 3 2 4 3 2 3 2 2 2 2 5" xfId="48147"/>
    <cellStyle name="Standard 3 2 4 3 2 3 2 2 2 3" xfId="12585"/>
    <cellStyle name="Standard 3 2 4 3 2 3 2 2 2 3 2" xfId="29426"/>
    <cellStyle name="Standard 3 2 4 3 2 3 2 2 2 4" xfId="21135"/>
    <cellStyle name="Standard 3 2 4 3 2 3 2 2 2 5" xfId="37717"/>
    <cellStyle name="Standard 3 2 4 3 2 3 2 2 2 6" xfId="46267"/>
    <cellStyle name="Standard 3 2 4 3 2 3 2 2 3" xfId="5896"/>
    <cellStyle name="Standard 3 2 4 3 2 3 2 2 3 2" xfId="14464"/>
    <cellStyle name="Standard 3 2 4 3 2 3 2 2 3 2 2" xfId="31305"/>
    <cellStyle name="Standard 3 2 4 3 2 3 2 2 3 3" xfId="23014"/>
    <cellStyle name="Standard 3 2 4 3 2 3 2 2 3 4" xfId="39596"/>
    <cellStyle name="Standard 3 2 4 3 2 3 2 2 3 5" xfId="48146"/>
    <cellStyle name="Standard 3 2 4 3 2 3 2 2 4" xfId="10513"/>
    <cellStyle name="Standard 3 2 4 3 2 3 2 2 4 2" xfId="27354"/>
    <cellStyle name="Standard 3 2 4 3 2 3 2 2 5" xfId="19063"/>
    <cellStyle name="Standard 3 2 4 3 2 3 2 2 6" xfId="35645"/>
    <cellStyle name="Standard 3 2 4 3 2 3 2 2 7" xfId="44195"/>
    <cellStyle name="Standard 3 2 4 3 2 3 2 3" xfId="2979"/>
    <cellStyle name="Standard 3 2 4 3 2 3 2 3 2" xfId="5898"/>
    <cellStyle name="Standard 3 2 4 3 2 3 2 3 2 2" xfId="14466"/>
    <cellStyle name="Standard 3 2 4 3 2 3 2 3 2 2 2" xfId="31307"/>
    <cellStyle name="Standard 3 2 4 3 2 3 2 3 2 3" xfId="23016"/>
    <cellStyle name="Standard 3 2 4 3 2 3 2 3 2 4" xfId="39598"/>
    <cellStyle name="Standard 3 2 4 3 2 3 2 3 2 5" xfId="48148"/>
    <cellStyle name="Standard 3 2 4 3 2 3 2 3 3" xfId="11549"/>
    <cellStyle name="Standard 3 2 4 3 2 3 2 3 3 2" xfId="28390"/>
    <cellStyle name="Standard 3 2 4 3 2 3 2 3 4" xfId="20099"/>
    <cellStyle name="Standard 3 2 4 3 2 3 2 3 5" xfId="36681"/>
    <cellStyle name="Standard 3 2 4 3 2 3 2 3 6" xfId="45231"/>
    <cellStyle name="Standard 3 2 4 3 2 3 2 4" xfId="5895"/>
    <cellStyle name="Standard 3 2 4 3 2 3 2 4 2" xfId="14463"/>
    <cellStyle name="Standard 3 2 4 3 2 3 2 4 2 2" xfId="31304"/>
    <cellStyle name="Standard 3 2 4 3 2 3 2 4 3" xfId="23013"/>
    <cellStyle name="Standard 3 2 4 3 2 3 2 4 4" xfId="39595"/>
    <cellStyle name="Standard 3 2 4 3 2 3 2 4 5" xfId="48145"/>
    <cellStyle name="Standard 3 2 4 3 2 3 2 5" xfId="9477"/>
    <cellStyle name="Standard 3 2 4 3 2 3 2 5 2" xfId="26318"/>
    <cellStyle name="Standard 3 2 4 3 2 3 2 6" xfId="18027"/>
    <cellStyle name="Standard 3 2 4 3 2 3 2 7" xfId="34609"/>
    <cellStyle name="Standard 3 2 4 3 2 3 2 8" xfId="43159"/>
    <cellStyle name="Standard 3 2 4 3 2 3 3" xfId="1424"/>
    <cellStyle name="Standard 3 2 4 3 2 3 3 2" xfId="3497"/>
    <cellStyle name="Standard 3 2 4 3 2 3 3 2 2" xfId="5900"/>
    <cellStyle name="Standard 3 2 4 3 2 3 3 2 2 2" xfId="14468"/>
    <cellStyle name="Standard 3 2 4 3 2 3 3 2 2 2 2" xfId="31309"/>
    <cellStyle name="Standard 3 2 4 3 2 3 3 2 2 3" xfId="23018"/>
    <cellStyle name="Standard 3 2 4 3 2 3 3 2 2 4" xfId="39600"/>
    <cellStyle name="Standard 3 2 4 3 2 3 3 2 2 5" xfId="48150"/>
    <cellStyle name="Standard 3 2 4 3 2 3 3 2 3" xfId="12067"/>
    <cellStyle name="Standard 3 2 4 3 2 3 3 2 3 2" xfId="28908"/>
    <cellStyle name="Standard 3 2 4 3 2 3 3 2 4" xfId="20617"/>
    <cellStyle name="Standard 3 2 4 3 2 3 3 2 5" xfId="37199"/>
    <cellStyle name="Standard 3 2 4 3 2 3 3 2 6" xfId="45749"/>
    <cellStyle name="Standard 3 2 4 3 2 3 3 3" xfId="5899"/>
    <cellStyle name="Standard 3 2 4 3 2 3 3 3 2" xfId="14467"/>
    <cellStyle name="Standard 3 2 4 3 2 3 3 3 2 2" xfId="31308"/>
    <cellStyle name="Standard 3 2 4 3 2 3 3 3 3" xfId="23017"/>
    <cellStyle name="Standard 3 2 4 3 2 3 3 3 4" xfId="39599"/>
    <cellStyle name="Standard 3 2 4 3 2 3 3 3 5" xfId="48149"/>
    <cellStyle name="Standard 3 2 4 3 2 3 3 4" xfId="9995"/>
    <cellStyle name="Standard 3 2 4 3 2 3 3 4 2" xfId="26836"/>
    <cellStyle name="Standard 3 2 4 3 2 3 3 5" xfId="18545"/>
    <cellStyle name="Standard 3 2 4 3 2 3 3 6" xfId="35127"/>
    <cellStyle name="Standard 3 2 4 3 2 3 3 7" xfId="43677"/>
    <cellStyle name="Standard 3 2 4 3 2 3 4" xfId="2461"/>
    <cellStyle name="Standard 3 2 4 3 2 3 4 2" xfId="5901"/>
    <cellStyle name="Standard 3 2 4 3 2 3 4 2 2" xfId="14469"/>
    <cellStyle name="Standard 3 2 4 3 2 3 4 2 2 2" xfId="31310"/>
    <cellStyle name="Standard 3 2 4 3 2 3 4 2 3" xfId="23019"/>
    <cellStyle name="Standard 3 2 4 3 2 3 4 2 4" xfId="39601"/>
    <cellStyle name="Standard 3 2 4 3 2 3 4 2 5" xfId="48151"/>
    <cellStyle name="Standard 3 2 4 3 2 3 4 3" xfId="11031"/>
    <cellStyle name="Standard 3 2 4 3 2 3 4 3 2" xfId="27872"/>
    <cellStyle name="Standard 3 2 4 3 2 3 4 4" xfId="19581"/>
    <cellStyle name="Standard 3 2 4 3 2 3 4 5" xfId="36163"/>
    <cellStyle name="Standard 3 2 4 3 2 3 4 6" xfId="44713"/>
    <cellStyle name="Standard 3 2 4 3 2 3 5" xfId="5894"/>
    <cellStyle name="Standard 3 2 4 3 2 3 5 2" xfId="14462"/>
    <cellStyle name="Standard 3 2 4 3 2 3 5 2 2" xfId="31303"/>
    <cellStyle name="Standard 3 2 4 3 2 3 5 3" xfId="23012"/>
    <cellStyle name="Standard 3 2 4 3 2 3 5 4" xfId="39594"/>
    <cellStyle name="Standard 3 2 4 3 2 3 5 5" xfId="48144"/>
    <cellStyle name="Standard 3 2 4 3 2 3 6" xfId="8959"/>
    <cellStyle name="Standard 3 2 4 3 2 3 6 2" xfId="25801"/>
    <cellStyle name="Standard 3 2 4 3 2 3 7" xfId="17509"/>
    <cellStyle name="Standard 3 2 4 3 2 3 8" xfId="34091"/>
    <cellStyle name="Standard 3 2 4 3 2 3 9" xfId="42641"/>
    <cellStyle name="Standard 3 2 4 3 2 4" xfId="647"/>
    <cellStyle name="Standard 3 2 4 3 2 4 2" xfId="1683"/>
    <cellStyle name="Standard 3 2 4 3 2 4 2 2" xfId="3756"/>
    <cellStyle name="Standard 3 2 4 3 2 4 2 2 2" xfId="5904"/>
    <cellStyle name="Standard 3 2 4 3 2 4 2 2 2 2" xfId="14472"/>
    <cellStyle name="Standard 3 2 4 3 2 4 2 2 2 2 2" xfId="31313"/>
    <cellStyle name="Standard 3 2 4 3 2 4 2 2 2 3" xfId="23022"/>
    <cellStyle name="Standard 3 2 4 3 2 4 2 2 2 4" xfId="39604"/>
    <cellStyle name="Standard 3 2 4 3 2 4 2 2 2 5" xfId="48154"/>
    <cellStyle name="Standard 3 2 4 3 2 4 2 2 3" xfId="12326"/>
    <cellStyle name="Standard 3 2 4 3 2 4 2 2 3 2" xfId="29167"/>
    <cellStyle name="Standard 3 2 4 3 2 4 2 2 4" xfId="20876"/>
    <cellStyle name="Standard 3 2 4 3 2 4 2 2 5" xfId="37458"/>
    <cellStyle name="Standard 3 2 4 3 2 4 2 2 6" xfId="46008"/>
    <cellStyle name="Standard 3 2 4 3 2 4 2 3" xfId="5903"/>
    <cellStyle name="Standard 3 2 4 3 2 4 2 3 2" xfId="14471"/>
    <cellStyle name="Standard 3 2 4 3 2 4 2 3 2 2" xfId="31312"/>
    <cellStyle name="Standard 3 2 4 3 2 4 2 3 3" xfId="23021"/>
    <cellStyle name="Standard 3 2 4 3 2 4 2 3 4" xfId="39603"/>
    <cellStyle name="Standard 3 2 4 3 2 4 2 3 5" xfId="48153"/>
    <cellStyle name="Standard 3 2 4 3 2 4 2 4" xfId="10254"/>
    <cellStyle name="Standard 3 2 4 3 2 4 2 4 2" xfId="27095"/>
    <cellStyle name="Standard 3 2 4 3 2 4 2 5" xfId="18804"/>
    <cellStyle name="Standard 3 2 4 3 2 4 2 6" xfId="35386"/>
    <cellStyle name="Standard 3 2 4 3 2 4 2 7" xfId="43936"/>
    <cellStyle name="Standard 3 2 4 3 2 4 3" xfId="2720"/>
    <cellStyle name="Standard 3 2 4 3 2 4 3 2" xfId="5905"/>
    <cellStyle name="Standard 3 2 4 3 2 4 3 2 2" xfId="14473"/>
    <cellStyle name="Standard 3 2 4 3 2 4 3 2 2 2" xfId="31314"/>
    <cellStyle name="Standard 3 2 4 3 2 4 3 2 3" xfId="23023"/>
    <cellStyle name="Standard 3 2 4 3 2 4 3 2 4" xfId="39605"/>
    <cellStyle name="Standard 3 2 4 3 2 4 3 2 5" xfId="48155"/>
    <cellStyle name="Standard 3 2 4 3 2 4 3 3" xfId="11290"/>
    <cellStyle name="Standard 3 2 4 3 2 4 3 3 2" xfId="28131"/>
    <cellStyle name="Standard 3 2 4 3 2 4 3 4" xfId="19840"/>
    <cellStyle name="Standard 3 2 4 3 2 4 3 5" xfId="36422"/>
    <cellStyle name="Standard 3 2 4 3 2 4 3 6" xfId="44972"/>
    <cellStyle name="Standard 3 2 4 3 2 4 4" xfId="5902"/>
    <cellStyle name="Standard 3 2 4 3 2 4 4 2" xfId="14470"/>
    <cellStyle name="Standard 3 2 4 3 2 4 4 2 2" xfId="31311"/>
    <cellStyle name="Standard 3 2 4 3 2 4 4 3" xfId="23020"/>
    <cellStyle name="Standard 3 2 4 3 2 4 4 4" xfId="39602"/>
    <cellStyle name="Standard 3 2 4 3 2 4 4 5" xfId="48152"/>
    <cellStyle name="Standard 3 2 4 3 2 4 5" xfId="9218"/>
    <cellStyle name="Standard 3 2 4 3 2 4 5 2" xfId="26059"/>
    <cellStyle name="Standard 3 2 4 3 2 4 6" xfId="17768"/>
    <cellStyle name="Standard 3 2 4 3 2 4 7" xfId="34350"/>
    <cellStyle name="Standard 3 2 4 3 2 4 8" xfId="42900"/>
    <cellStyle name="Standard 3 2 4 3 2 5" xfId="1165"/>
    <cellStyle name="Standard 3 2 4 3 2 5 2" xfId="3238"/>
    <cellStyle name="Standard 3 2 4 3 2 5 2 2" xfId="5907"/>
    <cellStyle name="Standard 3 2 4 3 2 5 2 2 2" xfId="14475"/>
    <cellStyle name="Standard 3 2 4 3 2 5 2 2 2 2" xfId="31316"/>
    <cellStyle name="Standard 3 2 4 3 2 5 2 2 3" xfId="23025"/>
    <cellStyle name="Standard 3 2 4 3 2 5 2 2 4" xfId="39607"/>
    <cellStyle name="Standard 3 2 4 3 2 5 2 2 5" xfId="48157"/>
    <cellStyle name="Standard 3 2 4 3 2 5 2 3" xfId="11808"/>
    <cellStyle name="Standard 3 2 4 3 2 5 2 3 2" xfId="28649"/>
    <cellStyle name="Standard 3 2 4 3 2 5 2 4" xfId="20358"/>
    <cellStyle name="Standard 3 2 4 3 2 5 2 5" xfId="36940"/>
    <cellStyle name="Standard 3 2 4 3 2 5 2 6" xfId="45490"/>
    <cellStyle name="Standard 3 2 4 3 2 5 3" xfId="5906"/>
    <cellStyle name="Standard 3 2 4 3 2 5 3 2" xfId="14474"/>
    <cellStyle name="Standard 3 2 4 3 2 5 3 2 2" xfId="31315"/>
    <cellStyle name="Standard 3 2 4 3 2 5 3 3" xfId="23024"/>
    <cellStyle name="Standard 3 2 4 3 2 5 3 4" xfId="39606"/>
    <cellStyle name="Standard 3 2 4 3 2 5 3 5" xfId="48156"/>
    <cellStyle name="Standard 3 2 4 3 2 5 4" xfId="9736"/>
    <cellStyle name="Standard 3 2 4 3 2 5 4 2" xfId="26577"/>
    <cellStyle name="Standard 3 2 4 3 2 5 5" xfId="18286"/>
    <cellStyle name="Standard 3 2 4 3 2 5 6" xfId="34868"/>
    <cellStyle name="Standard 3 2 4 3 2 5 7" xfId="43418"/>
    <cellStyle name="Standard 3 2 4 3 2 6" xfId="2202"/>
    <cellStyle name="Standard 3 2 4 3 2 6 2" xfId="5908"/>
    <cellStyle name="Standard 3 2 4 3 2 6 2 2" xfId="14476"/>
    <cellStyle name="Standard 3 2 4 3 2 6 2 2 2" xfId="31317"/>
    <cellStyle name="Standard 3 2 4 3 2 6 2 3" xfId="23026"/>
    <cellStyle name="Standard 3 2 4 3 2 6 2 4" xfId="39608"/>
    <cellStyle name="Standard 3 2 4 3 2 6 2 5" xfId="48158"/>
    <cellStyle name="Standard 3 2 4 3 2 6 3" xfId="10772"/>
    <cellStyle name="Standard 3 2 4 3 2 6 3 2" xfId="27613"/>
    <cellStyle name="Standard 3 2 4 3 2 6 4" xfId="19322"/>
    <cellStyle name="Standard 3 2 4 3 2 6 5" xfId="35904"/>
    <cellStyle name="Standard 3 2 4 3 2 6 6" xfId="44454"/>
    <cellStyle name="Standard 3 2 4 3 2 7" xfId="5877"/>
    <cellStyle name="Standard 3 2 4 3 2 7 2" xfId="14445"/>
    <cellStyle name="Standard 3 2 4 3 2 7 2 2" xfId="31286"/>
    <cellStyle name="Standard 3 2 4 3 2 7 3" xfId="22995"/>
    <cellStyle name="Standard 3 2 4 3 2 7 4" xfId="39577"/>
    <cellStyle name="Standard 3 2 4 3 2 7 5" xfId="48127"/>
    <cellStyle name="Standard 3 2 4 3 2 8" xfId="8440"/>
    <cellStyle name="Standard 3 2 4 3 2 8 2" xfId="16991"/>
    <cellStyle name="Standard 3 2 4 3 2 8 3" xfId="25541"/>
    <cellStyle name="Standard 3 2 4 3 2 8 4" xfId="42123"/>
    <cellStyle name="Standard 3 2 4 3 2 8 5" xfId="50673"/>
    <cellStyle name="Standard 3 2 4 3 2 9" xfId="8700"/>
    <cellStyle name="Standard 3 2 4 3 3" xfId="188"/>
    <cellStyle name="Standard 3 2 4 3 3 10" xfId="33896"/>
    <cellStyle name="Standard 3 2 4 3 3 11" xfId="42446"/>
    <cellStyle name="Standard 3 2 4 3 3 2" xfId="452"/>
    <cellStyle name="Standard 3 2 4 3 3 2 2" xfId="970"/>
    <cellStyle name="Standard 3 2 4 3 3 2 2 2" xfId="2006"/>
    <cellStyle name="Standard 3 2 4 3 3 2 2 2 2" xfId="4079"/>
    <cellStyle name="Standard 3 2 4 3 3 2 2 2 2 2" xfId="5913"/>
    <cellStyle name="Standard 3 2 4 3 3 2 2 2 2 2 2" xfId="14481"/>
    <cellStyle name="Standard 3 2 4 3 3 2 2 2 2 2 2 2" xfId="31322"/>
    <cellStyle name="Standard 3 2 4 3 3 2 2 2 2 2 3" xfId="23031"/>
    <cellStyle name="Standard 3 2 4 3 3 2 2 2 2 2 4" xfId="39613"/>
    <cellStyle name="Standard 3 2 4 3 3 2 2 2 2 2 5" xfId="48163"/>
    <cellStyle name="Standard 3 2 4 3 3 2 2 2 2 3" xfId="12649"/>
    <cellStyle name="Standard 3 2 4 3 3 2 2 2 2 3 2" xfId="29490"/>
    <cellStyle name="Standard 3 2 4 3 3 2 2 2 2 4" xfId="21199"/>
    <cellStyle name="Standard 3 2 4 3 3 2 2 2 2 5" xfId="37781"/>
    <cellStyle name="Standard 3 2 4 3 3 2 2 2 2 6" xfId="46331"/>
    <cellStyle name="Standard 3 2 4 3 3 2 2 2 3" xfId="5912"/>
    <cellStyle name="Standard 3 2 4 3 3 2 2 2 3 2" xfId="14480"/>
    <cellStyle name="Standard 3 2 4 3 3 2 2 2 3 2 2" xfId="31321"/>
    <cellStyle name="Standard 3 2 4 3 3 2 2 2 3 3" xfId="23030"/>
    <cellStyle name="Standard 3 2 4 3 3 2 2 2 3 4" xfId="39612"/>
    <cellStyle name="Standard 3 2 4 3 3 2 2 2 3 5" xfId="48162"/>
    <cellStyle name="Standard 3 2 4 3 3 2 2 2 4" xfId="10577"/>
    <cellStyle name="Standard 3 2 4 3 3 2 2 2 4 2" xfId="27418"/>
    <cellStyle name="Standard 3 2 4 3 3 2 2 2 5" xfId="19127"/>
    <cellStyle name="Standard 3 2 4 3 3 2 2 2 6" xfId="35709"/>
    <cellStyle name="Standard 3 2 4 3 3 2 2 2 7" xfId="44259"/>
    <cellStyle name="Standard 3 2 4 3 3 2 2 3" xfId="3043"/>
    <cellStyle name="Standard 3 2 4 3 3 2 2 3 2" xfId="5914"/>
    <cellStyle name="Standard 3 2 4 3 3 2 2 3 2 2" xfId="14482"/>
    <cellStyle name="Standard 3 2 4 3 3 2 2 3 2 2 2" xfId="31323"/>
    <cellStyle name="Standard 3 2 4 3 3 2 2 3 2 3" xfId="23032"/>
    <cellStyle name="Standard 3 2 4 3 3 2 2 3 2 4" xfId="39614"/>
    <cellStyle name="Standard 3 2 4 3 3 2 2 3 2 5" xfId="48164"/>
    <cellStyle name="Standard 3 2 4 3 3 2 2 3 3" xfId="11613"/>
    <cellStyle name="Standard 3 2 4 3 3 2 2 3 3 2" xfId="28454"/>
    <cellStyle name="Standard 3 2 4 3 3 2 2 3 4" xfId="20163"/>
    <cellStyle name="Standard 3 2 4 3 3 2 2 3 5" xfId="36745"/>
    <cellStyle name="Standard 3 2 4 3 3 2 2 3 6" xfId="45295"/>
    <cellStyle name="Standard 3 2 4 3 3 2 2 4" xfId="5911"/>
    <cellStyle name="Standard 3 2 4 3 3 2 2 4 2" xfId="14479"/>
    <cellStyle name="Standard 3 2 4 3 3 2 2 4 2 2" xfId="31320"/>
    <cellStyle name="Standard 3 2 4 3 3 2 2 4 3" xfId="23029"/>
    <cellStyle name="Standard 3 2 4 3 3 2 2 4 4" xfId="39611"/>
    <cellStyle name="Standard 3 2 4 3 3 2 2 4 5" xfId="48161"/>
    <cellStyle name="Standard 3 2 4 3 3 2 2 5" xfId="9541"/>
    <cellStyle name="Standard 3 2 4 3 3 2 2 5 2" xfId="26382"/>
    <cellStyle name="Standard 3 2 4 3 3 2 2 6" xfId="18091"/>
    <cellStyle name="Standard 3 2 4 3 3 2 2 7" xfId="34673"/>
    <cellStyle name="Standard 3 2 4 3 3 2 2 8" xfId="43223"/>
    <cellStyle name="Standard 3 2 4 3 3 2 3" xfId="1488"/>
    <cellStyle name="Standard 3 2 4 3 3 2 3 2" xfId="3561"/>
    <cellStyle name="Standard 3 2 4 3 3 2 3 2 2" xfId="5916"/>
    <cellStyle name="Standard 3 2 4 3 3 2 3 2 2 2" xfId="14484"/>
    <cellStyle name="Standard 3 2 4 3 3 2 3 2 2 2 2" xfId="31325"/>
    <cellStyle name="Standard 3 2 4 3 3 2 3 2 2 3" xfId="23034"/>
    <cellStyle name="Standard 3 2 4 3 3 2 3 2 2 4" xfId="39616"/>
    <cellStyle name="Standard 3 2 4 3 3 2 3 2 2 5" xfId="48166"/>
    <cellStyle name="Standard 3 2 4 3 3 2 3 2 3" xfId="12131"/>
    <cellStyle name="Standard 3 2 4 3 3 2 3 2 3 2" xfId="28972"/>
    <cellStyle name="Standard 3 2 4 3 3 2 3 2 4" xfId="20681"/>
    <cellStyle name="Standard 3 2 4 3 3 2 3 2 5" xfId="37263"/>
    <cellStyle name="Standard 3 2 4 3 3 2 3 2 6" xfId="45813"/>
    <cellStyle name="Standard 3 2 4 3 3 2 3 3" xfId="5915"/>
    <cellStyle name="Standard 3 2 4 3 3 2 3 3 2" xfId="14483"/>
    <cellStyle name="Standard 3 2 4 3 3 2 3 3 2 2" xfId="31324"/>
    <cellStyle name="Standard 3 2 4 3 3 2 3 3 3" xfId="23033"/>
    <cellStyle name="Standard 3 2 4 3 3 2 3 3 4" xfId="39615"/>
    <cellStyle name="Standard 3 2 4 3 3 2 3 3 5" xfId="48165"/>
    <cellStyle name="Standard 3 2 4 3 3 2 3 4" xfId="10059"/>
    <cellStyle name="Standard 3 2 4 3 3 2 3 4 2" xfId="26900"/>
    <cellStyle name="Standard 3 2 4 3 3 2 3 5" xfId="18609"/>
    <cellStyle name="Standard 3 2 4 3 3 2 3 6" xfId="35191"/>
    <cellStyle name="Standard 3 2 4 3 3 2 3 7" xfId="43741"/>
    <cellStyle name="Standard 3 2 4 3 3 2 4" xfId="2525"/>
    <cellStyle name="Standard 3 2 4 3 3 2 4 2" xfId="5917"/>
    <cellStyle name="Standard 3 2 4 3 3 2 4 2 2" xfId="14485"/>
    <cellStyle name="Standard 3 2 4 3 3 2 4 2 2 2" xfId="31326"/>
    <cellStyle name="Standard 3 2 4 3 3 2 4 2 3" xfId="23035"/>
    <cellStyle name="Standard 3 2 4 3 3 2 4 2 4" xfId="39617"/>
    <cellStyle name="Standard 3 2 4 3 3 2 4 2 5" xfId="48167"/>
    <cellStyle name="Standard 3 2 4 3 3 2 4 3" xfId="11095"/>
    <cellStyle name="Standard 3 2 4 3 3 2 4 3 2" xfId="27936"/>
    <cellStyle name="Standard 3 2 4 3 3 2 4 4" xfId="19645"/>
    <cellStyle name="Standard 3 2 4 3 3 2 4 5" xfId="36227"/>
    <cellStyle name="Standard 3 2 4 3 3 2 4 6" xfId="44777"/>
    <cellStyle name="Standard 3 2 4 3 3 2 5" xfId="5910"/>
    <cellStyle name="Standard 3 2 4 3 3 2 5 2" xfId="14478"/>
    <cellStyle name="Standard 3 2 4 3 3 2 5 2 2" xfId="31319"/>
    <cellStyle name="Standard 3 2 4 3 3 2 5 3" xfId="23028"/>
    <cellStyle name="Standard 3 2 4 3 3 2 5 4" xfId="39610"/>
    <cellStyle name="Standard 3 2 4 3 3 2 5 5" xfId="48160"/>
    <cellStyle name="Standard 3 2 4 3 3 2 6" xfId="9023"/>
    <cellStyle name="Standard 3 2 4 3 3 2 6 2" xfId="25865"/>
    <cellStyle name="Standard 3 2 4 3 3 2 7" xfId="17573"/>
    <cellStyle name="Standard 3 2 4 3 3 2 8" xfId="34155"/>
    <cellStyle name="Standard 3 2 4 3 3 2 9" xfId="42705"/>
    <cellStyle name="Standard 3 2 4 3 3 3" xfId="711"/>
    <cellStyle name="Standard 3 2 4 3 3 3 2" xfId="1747"/>
    <cellStyle name="Standard 3 2 4 3 3 3 2 2" xfId="3820"/>
    <cellStyle name="Standard 3 2 4 3 3 3 2 2 2" xfId="5920"/>
    <cellStyle name="Standard 3 2 4 3 3 3 2 2 2 2" xfId="14488"/>
    <cellStyle name="Standard 3 2 4 3 3 3 2 2 2 2 2" xfId="31329"/>
    <cellStyle name="Standard 3 2 4 3 3 3 2 2 2 3" xfId="23038"/>
    <cellStyle name="Standard 3 2 4 3 3 3 2 2 2 4" xfId="39620"/>
    <cellStyle name="Standard 3 2 4 3 3 3 2 2 2 5" xfId="48170"/>
    <cellStyle name="Standard 3 2 4 3 3 3 2 2 3" xfId="12390"/>
    <cellStyle name="Standard 3 2 4 3 3 3 2 2 3 2" xfId="29231"/>
    <cellStyle name="Standard 3 2 4 3 3 3 2 2 4" xfId="20940"/>
    <cellStyle name="Standard 3 2 4 3 3 3 2 2 5" xfId="37522"/>
    <cellStyle name="Standard 3 2 4 3 3 3 2 2 6" xfId="46072"/>
    <cellStyle name="Standard 3 2 4 3 3 3 2 3" xfId="5919"/>
    <cellStyle name="Standard 3 2 4 3 3 3 2 3 2" xfId="14487"/>
    <cellStyle name="Standard 3 2 4 3 3 3 2 3 2 2" xfId="31328"/>
    <cellStyle name="Standard 3 2 4 3 3 3 2 3 3" xfId="23037"/>
    <cellStyle name="Standard 3 2 4 3 3 3 2 3 4" xfId="39619"/>
    <cellStyle name="Standard 3 2 4 3 3 3 2 3 5" xfId="48169"/>
    <cellStyle name="Standard 3 2 4 3 3 3 2 4" xfId="10318"/>
    <cellStyle name="Standard 3 2 4 3 3 3 2 4 2" xfId="27159"/>
    <cellStyle name="Standard 3 2 4 3 3 3 2 5" xfId="18868"/>
    <cellStyle name="Standard 3 2 4 3 3 3 2 6" xfId="35450"/>
    <cellStyle name="Standard 3 2 4 3 3 3 2 7" xfId="44000"/>
    <cellStyle name="Standard 3 2 4 3 3 3 3" xfId="2784"/>
    <cellStyle name="Standard 3 2 4 3 3 3 3 2" xfId="5921"/>
    <cellStyle name="Standard 3 2 4 3 3 3 3 2 2" xfId="14489"/>
    <cellStyle name="Standard 3 2 4 3 3 3 3 2 2 2" xfId="31330"/>
    <cellStyle name="Standard 3 2 4 3 3 3 3 2 3" xfId="23039"/>
    <cellStyle name="Standard 3 2 4 3 3 3 3 2 4" xfId="39621"/>
    <cellStyle name="Standard 3 2 4 3 3 3 3 2 5" xfId="48171"/>
    <cellStyle name="Standard 3 2 4 3 3 3 3 3" xfId="11354"/>
    <cellStyle name="Standard 3 2 4 3 3 3 3 3 2" xfId="28195"/>
    <cellStyle name="Standard 3 2 4 3 3 3 3 4" xfId="19904"/>
    <cellStyle name="Standard 3 2 4 3 3 3 3 5" xfId="36486"/>
    <cellStyle name="Standard 3 2 4 3 3 3 3 6" xfId="45036"/>
    <cellStyle name="Standard 3 2 4 3 3 3 4" xfId="5918"/>
    <cellStyle name="Standard 3 2 4 3 3 3 4 2" xfId="14486"/>
    <cellStyle name="Standard 3 2 4 3 3 3 4 2 2" xfId="31327"/>
    <cellStyle name="Standard 3 2 4 3 3 3 4 3" xfId="23036"/>
    <cellStyle name="Standard 3 2 4 3 3 3 4 4" xfId="39618"/>
    <cellStyle name="Standard 3 2 4 3 3 3 4 5" xfId="48168"/>
    <cellStyle name="Standard 3 2 4 3 3 3 5" xfId="9282"/>
    <cellStyle name="Standard 3 2 4 3 3 3 5 2" xfId="26123"/>
    <cellStyle name="Standard 3 2 4 3 3 3 6" xfId="17832"/>
    <cellStyle name="Standard 3 2 4 3 3 3 7" xfId="34414"/>
    <cellStyle name="Standard 3 2 4 3 3 3 8" xfId="42964"/>
    <cellStyle name="Standard 3 2 4 3 3 4" xfId="1229"/>
    <cellStyle name="Standard 3 2 4 3 3 4 2" xfId="3302"/>
    <cellStyle name="Standard 3 2 4 3 3 4 2 2" xfId="5923"/>
    <cellStyle name="Standard 3 2 4 3 3 4 2 2 2" xfId="14491"/>
    <cellStyle name="Standard 3 2 4 3 3 4 2 2 2 2" xfId="31332"/>
    <cellStyle name="Standard 3 2 4 3 3 4 2 2 3" xfId="23041"/>
    <cellStyle name="Standard 3 2 4 3 3 4 2 2 4" xfId="39623"/>
    <cellStyle name="Standard 3 2 4 3 3 4 2 2 5" xfId="48173"/>
    <cellStyle name="Standard 3 2 4 3 3 4 2 3" xfId="11872"/>
    <cellStyle name="Standard 3 2 4 3 3 4 2 3 2" xfId="28713"/>
    <cellStyle name="Standard 3 2 4 3 3 4 2 4" xfId="20422"/>
    <cellStyle name="Standard 3 2 4 3 3 4 2 5" xfId="37004"/>
    <cellStyle name="Standard 3 2 4 3 3 4 2 6" xfId="45554"/>
    <cellStyle name="Standard 3 2 4 3 3 4 3" xfId="5922"/>
    <cellStyle name="Standard 3 2 4 3 3 4 3 2" xfId="14490"/>
    <cellStyle name="Standard 3 2 4 3 3 4 3 2 2" xfId="31331"/>
    <cellStyle name="Standard 3 2 4 3 3 4 3 3" xfId="23040"/>
    <cellStyle name="Standard 3 2 4 3 3 4 3 4" xfId="39622"/>
    <cellStyle name="Standard 3 2 4 3 3 4 3 5" xfId="48172"/>
    <cellStyle name="Standard 3 2 4 3 3 4 4" xfId="9800"/>
    <cellStyle name="Standard 3 2 4 3 3 4 4 2" xfId="26641"/>
    <cellStyle name="Standard 3 2 4 3 3 4 5" xfId="18350"/>
    <cellStyle name="Standard 3 2 4 3 3 4 6" xfId="34932"/>
    <cellStyle name="Standard 3 2 4 3 3 4 7" xfId="43482"/>
    <cellStyle name="Standard 3 2 4 3 3 5" xfId="2266"/>
    <cellStyle name="Standard 3 2 4 3 3 5 2" xfId="5924"/>
    <cellStyle name="Standard 3 2 4 3 3 5 2 2" xfId="14492"/>
    <cellStyle name="Standard 3 2 4 3 3 5 2 2 2" xfId="31333"/>
    <cellStyle name="Standard 3 2 4 3 3 5 2 3" xfId="23042"/>
    <cellStyle name="Standard 3 2 4 3 3 5 2 4" xfId="39624"/>
    <cellStyle name="Standard 3 2 4 3 3 5 2 5" xfId="48174"/>
    <cellStyle name="Standard 3 2 4 3 3 5 3" xfId="10836"/>
    <cellStyle name="Standard 3 2 4 3 3 5 3 2" xfId="27677"/>
    <cellStyle name="Standard 3 2 4 3 3 5 4" xfId="19386"/>
    <cellStyle name="Standard 3 2 4 3 3 5 5" xfId="35968"/>
    <cellStyle name="Standard 3 2 4 3 3 5 6" xfId="44518"/>
    <cellStyle name="Standard 3 2 4 3 3 6" xfId="5909"/>
    <cellStyle name="Standard 3 2 4 3 3 6 2" xfId="14477"/>
    <cellStyle name="Standard 3 2 4 3 3 6 2 2" xfId="31318"/>
    <cellStyle name="Standard 3 2 4 3 3 6 3" xfId="23027"/>
    <cellStyle name="Standard 3 2 4 3 3 6 4" xfId="39609"/>
    <cellStyle name="Standard 3 2 4 3 3 6 5" xfId="48159"/>
    <cellStyle name="Standard 3 2 4 3 3 7" xfId="8504"/>
    <cellStyle name="Standard 3 2 4 3 3 7 2" xfId="17055"/>
    <cellStyle name="Standard 3 2 4 3 3 7 3" xfId="25605"/>
    <cellStyle name="Standard 3 2 4 3 3 7 4" xfId="42187"/>
    <cellStyle name="Standard 3 2 4 3 3 7 5" xfId="50737"/>
    <cellStyle name="Standard 3 2 4 3 3 8" xfId="8764"/>
    <cellStyle name="Standard 3 2 4 3 3 9" xfId="17314"/>
    <cellStyle name="Standard 3 2 4 3 4" xfId="324"/>
    <cellStyle name="Standard 3 2 4 3 4 2" xfId="842"/>
    <cellStyle name="Standard 3 2 4 3 4 2 2" xfId="1878"/>
    <cellStyle name="Standard 3 2 4 3 4 2 2 2" xfId="3951"/>
    <cellStyle name="Standard 3 2 4 3 4 2 2 2 2" xfId="5928"/>
    <cellStyle name="Standard 3 2 4 3 4 2 2 2 2 2" xfId="14496"/>
    <cellStyle name="Standard 3 2 4 3 4 2 2 2 2 2 2" xfId="31337"/>
    <cellStyle name="Standard 3 2 4 3 4 2 2 2 2 3" xfId="23046"/>
    <cellStyle name="Standard 3 2 4 3 4 2 2 2 2 4" xfId="39628"/>
    <cellStyle name="Standard 3 2 4 3 4 2 2 2 2 5" xfId="48178"/>
    <cellStyle name="Standard 3 2 4 3 4 2 2 2 3" xfId="12521"/>
    <cellStyle name="Standard 3 2 4 3 4 2 2 2 3 2" xfId="29362"/>
    <cellStyle name="Standard 3 2 4 3 4 2 2 2 4" xfId="21071"/>
    <cellStyle name="Standard 3 2 4 3 4 2 2 2 5" xfId="37653"/>
    <cellStyle name="Standard 3 2 4 3 4 2 2 2 6" xfId="46203"/>
    <cellStyle name="Standard 3 2 4 3 4 2 2 3" xfId="5927"/>
    <cellStyle name="Standard 3 2 4 3 4 2 2 3 2" xfId="14495"/>
    <cellStyle name="Standard 3 2 4 3 4 2 2 3 2 2" xfId="31336"/>
    <cellStyle name="Standard 3 2 4 3 4 2 2 3 3" xfId="23045"/>
    <cellStyle name="Standard 3 2 4 3 4 2 2 3 4" xfId="39627"/>
    <cellStyle name="Standard 3 2 4 3 4 2 2 3 5" xfId="48177"/>
    <cellStyle name="Standard 3 2 4 3 4 2 2 4" xfId="10449"/>
    <cellStyle name="Standard 3 2 4 3 4 2 2 4 2" xfId="27290"/>
    <cellStyle name="Standard 3 2 4 3 4 2 2 5" xfId="18999"/>
    <cellStyle name="Standard 3 2 4 3 4 2 2 6" xfId="35581"/>
    <cellStyle name="Standard 3 2 4 3 4 2 2 7" xfId="44131"/>
    <cellStyle name="Standard 3 2 4 3 4 2 3" xfId="2915"/>
    <cellStyle name="Standard 3 2 4 3 4 2 3 2" xfId="5929"/>
    <cellStyle name="Standard 3 2 4 3 4 2 3 2 2" xfId="14497"/>
    <cellStyle name="Standard 3 2 4 3 4 2 3 2 2 2" xfId="31338"/>
    <cellStyle name="Standard 3 2 4 3 4 2 3 2 3" xfId="23047"/>
    <cellStyle name="Standard 3 2 4 3 4 2 3 2 4" xfId="39629"/>
    <cellStyle name="Standard 3 2 4 3 4 2 3 2 5" xfId="48179"/>
    <cellStyle name="Standard 3 2 4 3 4 2 3 3" xfId="11485"/>
    <cellStyle name="Standard 3 2 4 3 4 2 3 3 2" xfId="28326"/>
    <cellStyle name="Standard 3 2 4 3 4 2 3 4" xfId="20035"/>
    <cellStyle name="Standard 3 2 4 3 4 2 3 5" xfId="36617"/>
    <cellStyle name="Standard 3 2 4 3 4 2 3 6" xfId="45167"/>
    <cellStyle name="Standard 3 2 4 3 4 2 4" xfId="5926"/>
    <cellStyle name="Standard 3 2 4 3 4 2 4 2" xfId="14494"/>
    <cellStyle name="Standard 3 2 4 3 4 2 4 2 2" xfId="31335"/>
    <cellStyle name="Standard 3 2 4 3 4 2 4 3" xfId="23044"/>
    <cellStyle name="Standard 3 2 4 3 4 2 4 4" xfId="39626"/>
    <cellStyle name="Standard 3 2 4 3 4 2 4 5" xfId="48176"/>
    <cellStyle name="Standard 3 2 4 3 4 2 5" xfId="9413"/>
    <cellStyle name="Standard 3 2 4 3 4 2 5 2" xfId="26254"/>
    <cellStyle name="Standard 3 2 4 3 4 2 6" xfId="17963"/>
    <cellStyle name="Standard 3 2 4 3 4 2 7" xfId="34545"/>
    <cellStyle name="Standard 3 2 4 3 4 2 8" xfId="43095"/>
    <cellStyle name="Standard 3 2 4 3 4 3" xfId="1360"/>
    <cellStyle name="Standard 3 2 4 3 4 3 2" xfId="3433"/>
    <cellStyle name="Standard 3 2 4 3 4 3 2 2" xfId="5931"/>
    <cellStyle name="Standard 3 2 4 3 4 3 2 2 2" xfId="14499"/>
    <cellStyle name="Standard 3 2 4 3 4 3 2 2 2 2" xfId="31340"/>
    <cellStyle name="Standard 3 2 4 3 4 3 2 2 3" xfId="23049"/>
    <cellStyle name="Standard 3 2 4 3 4 3 2 2 4" xfId="39631"/>
    <cellStyle name="Standard 3 2 4 3 4 3 2 2 5" xfId="48181"/>
    <cellStyle name="Standard 3 2 4 3 4 3 2 3" xfId="12003"/>
    <cellStyle name="Standard 3 2 4 3 4 3 2 3 2" xfId="28844"/>
    <cellStyle name="Standard 3 2 4 3 4 3 2 4" xfId="20553"/>
    <cellStyle name="Standard 3 2 4 3 4 3 2 5" xfId="37135"/>
    <cellStyle name="Standard 3 2 4 3 4 3 2 6" xfId="45685"/>
    <cellStyle name="Standard 3 2 4 3 4 3 3" xfId="5930"/>
    <cellStyle name="Standard 3 2 4 3 4 3 3 2" xfId="14498"/>
    <cellStyle name="Standard 3 2 4 3 4 3 3 2 2" xfId="31339"/>
    <cellStyle name="Standard 3 2 4 3 4 3 3 3" xfId="23048"/>
    <cellStyle name="Standard 3 2 4 3 4 3 3 4" xfId="39630"/>
    <cellStyle name="Standard 3 2 4 3 4 3 3 5" xfId="48180"/>
    <cellStyle name="Standard 3 2 4 3 4 3 4" xfId="9931"/>
    <cellStyle name="Standard 3 2 4 3 4 3 4 2" xfId="26772"/>
    <cellStyle name="Standard 3 2 4 3 4 3 5" xfId="18481"/>
    <cellStyle name="Standard 3 2 4 3 4 3 6" xfId="35063"/>
    <cellStyle name="Standard 3 2 4 3 4 3 7" xfId="43613"/>
    <cellStyle name="Standard 3 2 4 3 4 4" xfId="2397"/>
    <cellStyle name="Standard 3 2 4 3 4 4 2" xfId="5932"/>
    <cellStyle name="Standard 3 2 4 3 4 4 2 2" xfId="14500"/>
    <cellStyle name="Standard 3 2 4 3 4 4 2 2 2" xfId="31341"/>
    <cellStyle name="Standard 3 2 4 3 4 4 2 3" xfId="23050"/>
    <cellStyle name="Standard 3 2 4 3 4 4 2 4" xfId="39632"/>
    <cellStyle name="Standard 3 2 4 3 4 4 2 5" xfId="48182"/>
    <cellStyle name="Standard 3 2 4 3 4 4 3" xfId="10967"/>
    <cellStyle name="Standard 3 2 4 3 4 4 3 2" xfId="27808"/>
    <cellStyle name="Standard 3 2 4 3 4 4 4" xfId="19517"/>
    <cellStyle name="Standard 3 2 4 3 4 4 5" xfId="36099"/>
    <cellStyle name="Standard 3 2 4 3 4 4 6" xfId="44649"/>
    <cellStyle name="Standard 3 2 4 3 4 5" xfId="5925"/>
    <cellStyle name="Standard 3 2 4 3 4 5 2" xfId="14493"/>
    <cellStyle name="Standard 3 2 4 3 4 5 2 2" xfId="31334"/>
    <cellStyle name="Standard 3 2 4 3 4 5 3" xfId="23043"/>
    <cellStyle name="Standard 3 2 4 3 4 5 4" xfId="39625"/>
    <cellStyle name="Standard 3 2 4 3 4 5 5" xfId="48175"/>
    <cellStyle name="Standard 3 2 4 3 4 6" xfId="8895"/>
    <cellStyle name="Standard 3 2 4 3 4 6 2" xfId="25737"/>
    <cellStyle name="Standard 3 2 4 3 4 7" xfId="17445"/>
    <cellStyle name="Standard 3 2 4 3 4 8" xfId="34027"/>
    <cellStyle name="Standard 3 2 4 3 4 9" xfId="42577"/>
    <cellStyle name="Standard 3 2 4 3 5" xfId="583"/>
    <cellStyle name="Standard 3 2 4 3 5 2" xfId="1619"/>
    <cellStyle name="Standard 3 2 4 3 5 2 2" xfId="3692"/>
    <cellStyle name="Standard 3 2 4 3 5 2 2 2" xfId="5935"/>
    <cellStyle name="Standard 3 2 4 3 5 2 2 2 2" xfId="14503"/>
    <cellStyle name="Standard 3 2 4 3 5 2 2 2 2 2" xfId="31344"/>
    <cellStyle name="Standard 3 2 4 3 5 2 2 2 3" xfId="23053"/>
    <cellStyle name="Standard 3 2 4 3 5 2 2 2 4" xfId="39635"/>
    <cellStyle name="Standard 3 2 4 3 5 2 2 2 5" xfId="48185"/>
    <cellStyle name="Standard 3 2 4 3 5 2 2 3" xfId="12262"/>
    <cellStyle name="Standard 3 2 4 3 5 2 2 3 2" xfId="29103"/>
    <cellStyle name="Standard 3 2 4 3 5 2 2 4" xfId="20812"/>
    <cellStyle name="Standard 3 2 4 3 5 2 2 5" xfId="37394"/>
    <cellStyle name="Standard 3 2 4 3 5 2 2 6" xfId="45944"/>
    <cellStyle name="Standard 3 2 4 3 5 2 3" xfId="5934"/>
    <cellStyle name="Standard 3 2 4 3 5 2 3 2" xfId="14502"/>
    <cellStyle name="Standard 3 2 4 3 5 2 3 2 2" xfId="31343"/>
    <cellStyle name="Standard 3 2 4 3 5 2 3 3" xfId="23052"/>
    <cellStyle name="Standard 3 2 4 3 5 2 3 4" xfId="39634"/>
    <cellStyle name="Standard 3 2 4 3 5 2 3 5" xfId="48184"/>
    <cellStyle name="Standard 3 2 4 3 5 2 4" xfId="10190"/>
    <cellStyle name="Standard 3 2 4 3 5 2 4 2" xfId="27031"/>
    <cellStyle name="Standard 3 2 4 3 5 2 5" xfId="18740"/>
    <cellStyle name="Standard 3 2 4 3 5 2 6" xfId="35322"/>
    <cellStyle name="Standard 3 2 4 3 5 2 7" xfId="43872"/>
    <cellStyle name="Standard 3 2 4 3 5 3" xfId="2656"/>
    <cellStyle name="Standard 3 2 4 3 5 3 2" xfId="5936"/>
    <cellStyle name="Standard 3 2 4 3 5 3 2 2" xfId="14504"/>
    <cellStyle name="Standard 3 2 4 3 5 3 2 2 2" xfId="31345"/>
    <cellStyle name="Standard 3 2 4 3 5 3 2 3" xfId="23054"/>
    <cellStyle name="Standard 3 2 4 3 5 3 2 4" xfId="39636"/>
    <cellStyle name="Standard 3 2 4 3 5 3 2 5" xfId="48186"/>
    <cellStyle name="Standard 3 2 4 3 5 3 3" xfId="11226"/>
    <cellStyle name="Standard 3 2 4 3 5 3 3 2" xfId="28067"/>
    <cellStyle name="Standard 3 2 4 3 5 3 4" xfId="19776"/>
    <cellStyle name="Standard 3 2 4 3 5 3 5" xfId="36358"/>
    <cellStyle name="Standard 3 2 4 3 5 3 6" xfId="44908"/>
    <cellStyle name="Standard 3 2 4 3 5 4" xfId="5933"/>
    <cellStyle name="Standard 3 2 4 3 5 4 2" xfId="14501"/>
    <cellStyle name="Standard 3 2 4 3 5 4 2 2" xfId="31342"/>
    <cellStyle name="Standard 3 2 4 3 5 4 3" xfId="23051"/>
    <cellStyle name="Standard 3 2 4 3 5 4 4" xfId="39633"/>
    <cellStyle name="Standard 3 2 4 3 5 4 5" xfId="48183"/>
    <cellStyle name="Standard 3 2 4 3 5 5" xfId="9154"/>
    <cellStyle name="Standard 3 2 4 3 5 5 2" xfId="25995"/>
    <cellStyle name="Standard 3 2 4 3 5 6" xfId="17704"/>
    <cellStyle name="Standard 3 2 4 3 5 7" xfId="34286"/>
    <cellStyle name="Standard 3 2 4 3 5 8" xfId="42836"/>
    <cellStyle name="Standard 3 2 4 3 6" xfId="1101"/>
    <cellStyle name="Standard 3 2 4 3 6 2" xfId="3174"/>
    <cellStyle name="Standard 3 2 4 3 6 2 2" xfId="5938"/>
    <cellStyle name="Standard 3 2 4 3 6 2 2 2" xfId="14506"/>
    <cellStyle name="Standard 3 2 4 3 6 2 2 2 2" xfId="31347"/>
    <cellStyle name="Standard 3 2 4 3 6 2 2 3" xfId="23056"/>
    <cellStyle name="Standard 3 2 4 3 6 2 2 4" xfId="39638"/>
    <cellStyle name="Standard 3 2 4 3 6 2 2 5" xfId="48188"/>
    <cellStyle name="Standard 3 2 4 3 6 2 3" xfId="11744"/>
    <cellStyle name="Standard 3 2 4 3 6 2 3 2" xfId="28585"/>
    <cellStyle name="Standard 3 2 4 3 6 2 4" xfId="20294"/>
    <cellStyle name="Standard 3 2 4 3 6 2 5" xfId="36876"/>
    <cellStyle name="Standard 3 2 4 3 6 2 6" xfId="45426"/>
    <cellStyle name="Standard 3 2 4 3 6 3" xfId="5937"/>
    <cellStyle name="Standard 3 2 4 3 6 3 2" xfId="14505"/>
    <cellStyle name="Standard 3 2 4 3 6 3 2 2" xfId="31346"/>
    <cellStyle name="Standard 3 2 4 3 6 3 3" xfId="23055"/>
    <cellStyle name="Standard 3 2 4 3 6 3 4" xfId="39637"/>
    <cellStyle name="Standard 3 2 4 3 6 3 5" xfId="48187"/>
    <cellStyle name="Standard 3 2 4 3 6 4" xfId="9672"/>
    <cellStyle name="Standard 3 2 4 3 6 4 2" xfId="26513"/>
    <cellStyle name="Standard 3 2 4 3 6 5" xfId="18222"/>
    <cellStyle name="Standard 3 2 4 3 6 6" xfId="34804"/>
    <cellStyle name="Standard 3 2 4 3 6 7" xfId="43354"/>
    <cellStyle name="Standard 3 2 4 3 7" xfId="2138"/>
    <cellStyle name="Standard 3 2 4 3 7 2" xfId="5939"/>
    <cellStyle name="Standard 3 2 4 3 7 2 2" xfId="14507"/>
    <cellStyle name="Standard 3 2 4 3 7 2 2 2" xfId="31348"/>
    <cellStyle name="Standard 3 2 4 3 7 2 3" xfId="23057"/>
    <cellStyle name="Standard 3 2 4 3 7 2 4" xfId="39639"/>
    <cellStyle name="Standard 3 2 4 3 7 2 5" xfId="48189"/>
    <cellStyle name="Standard 3 2 4 3 7 3" xfId="10708"/>
    <cellStyle name="Standard 3 2 4 3 7 3 2" xfId="27549"/>
    <cellStyle name="Standard 3 2 4 3 7 4" xfId="19258"/>
    <cellStyle name="Standard 3 2 4 3 7 5" xfId="35840"/>
    <cellStyle name="Standard 3 2 4 3 7 6" xfId="44390"/>
    <cellStyle name="Standard 3 2 4 3 8" xfId="5876"/>
    <cellStyle name="Standard 3 2 4 3 8 2" xfId="14444"/>
    <cellStyle name="Standard 3 2 4 3 8 2 2" xfId="31285"/>
    <cellStyle name="Standard 3 2 4 3 8 3" xfId="22994"/>
    <cellStyle name="Standard 3 2 4 3 8 4" xfId="39576"/>
    <cellStyle name="Standard 3 2 4 3 8 5" xfId="48126"/>
    <cellStyle name="Standard 3 2 4 3 9" xfId="8376"/>
    <cellStyle name="Standard 3 2 4 3 9 2" xfId="16927"/>
    <cellStyle name="Standard 3 2 4 3 9 3" xfId="25477"/>
    <cellStyle name="Standard 3 2 4 3 9 4" xfId="42059"/>
    <cellStyle name="Standard 3 2 4 3 9 5" xfId="50609"/>
    <cellStyle name="Standard 3 2 4 4" xfId="91"/>
    <cellStyle name="Standard 3 2 4 4 10" xfId="17218"/>
    <cellStyle name="Standard 3 2 4 4 11" xfId="33800"/>
    <cellStyle name="Standard 3 2 4 4 12" xfId="42350"/>
    <cellStyle name="Standard 3 2 4 4 2" xfId="220"/>
    <cellStyle name="Standard 3 2 4 4 2 10" xfId="33928"/>
    <cellStyle name="Standard 3 2 4 4 2 11" xfId="42478"/>
    <cellStyle name="Standard 3 2 4 4 2 2" xfId="484"/>
    <cellStyle name="Standard 3 2 4 4 2 2 2" xfId="1002"/>
    <cellStyle name="Standard 3 2 4 4 2 2 2 2" xfId="2038"/>
    <cellStyle name="Standard 3 2 4 4 2 2 2 2 2" xfId="4111"/>
    <cellStyle name="Standard 3 2 4 4 2 2 2 2 2 2" xfId="5945"/>
    <cellStyle name="Standard 3 2 4 4 2 2 2 2 2 2 2" xfId="14513"/>
    <cellStyle name="Standard 3 2 4 4 2 2 2 2 2 2 2 2" xfId="31354"/>
    <cellStyle name="Standard 3 2 4 4 2 2 2 2 2 2 3" xfId="23063"/>
    <cellStyle name="Standard 3 2 4 4 2 2 2 2 2 2 4" xfId="39645"/>
    <cellStyle name="Standard 3 2 4 4 2 2 2 2 2 2 5" xfId="48195"/>
    <cellStyle name="Standard 3 2 4 4 2 2 2 2 2 3" xfId="12681"/>
    <cellStyle name="Standard 3 2 4 4 2 2 2 2 2 3 2" xfId="29522"/>
    <cellStyle name="Standard 3 2 4 4 2 2 2 2 2 4" xfId="21231"/>
    <cellStyle name="Standard 3 2 4 4 2 2 2 2 2 5" xfId="37813"/>
    <cellStyle name="Standard 3 2 4 4 2 2 2 2 2 6" xfId="46363"/>
    <cellStyle name="Standard 3 2 4 4 2 2 2 2 3" xfId="5944"/>
    <cellStyle name="Standard 3 2 4 4 2 2 2 2 3 2" xfId="14512"/>
    <cellStyle name="Standard 3 2 4 4 2 2 2 2 3 2 2" xfId="31353"/>
    <cellStyle name="Standard 3 2 4 4 2 2 2 2 3 3" xfId="23062"/>
    <cellStyle name="Standard 3 2 4 4 2 2 2 2 3 4" xfId="39644"/>
    <cellStyle name="Standard 3 2 4 4 2 2 2 2 3 5" xfId="48194"/>
    <cellStyle name="Standard 3 2 4 4 2 2 2 2 4" xfId="10609"/>
    <cellStyle name="Standard 3 2 4 4 2 2 2 2 4 2" xfId="27450"/>
    <cellStyle name="Standard 3 2 4 4 2 2 2 2 5" xfId="19159"/>
    <cellStyle name="Standard 3 2 4 4 2 2 2 2 6" xfId="35741"/>
    <cellStyle name="Standard 3 2 4 4 2 2 2 2 7" xfId="44291"/>
    <cellStyle name="Standard 3 2 4 4 2 2 2 3" xfId="3075"/>
    <cellStyle name="Standard 3 2 4 4 2 2 2 3 2" xfId="5946"/>
    <cellStyle name="Standard 3 2 4 4 2 2 2 3 2 2" xfId="14514"/>
    <cellStyle name="Standard 3 2 4 4 2 2 2 3 2 2 2" xfId="31355"/>
    <cellStyle name="Standard 3 2 4 4 2 2 2 3 2 3" xfId="23064"/>
    <cellStyle name="Standard 3 2 4 4 2 2 2 3 2 4" xfId="39646"/>
    <cellStyle name="Standard 3 2 4 4 2 2 2 3 2 5" xfId="48196"/>
    <cellStyle name="Standard 3 2 4 4 2 2 2 3 3" xfId="11645"/>
    <cellStyle name="Standard 3 2 4 4 2 2 2 3 3 2" xfId="28486"/>
    <cellStyle name="Standard 3 2 4 4 2 2 2 3 4" xfId="20195"/>
    <cellStyle name="Standard 3 2 4 4 2 2 2 3 5" xfId="36777"/>
    <cellStyle name="Standard 3 2 4 4 2 2 2 3 6" xfId="45327"/>
    <cellStyle name="Standard 3 2 4 4 2 2 2 4" xfId="5943"/>
    <cellStyle name="Standard 3 2 4 4 2 2 2 4 2" xfId="14511"/>
    <cellStyle name="Standard 3 2 4 4 2 2 2 4 2 2" xfId="31352"/>
    <cellStyle name="Standard 3 2 4 4 2 2 2 4 3" xfId="23061"/>
    <cellStyle name="Standard 3 2 4 4 2 2 2 4 4" xfId="39643"/>
    <cellStyle name="Standard 3 2 4 4 2 2 2 4 5" xfId="48193"/>
    <cellStyle name="Standard 3 2 4 4 2 2 2 5" xfId="9573"/>
    <cellStyle name="Standard 3 2 4 4 2 2 2 5 2" xfId="26414"/>
    <cellStyle name="Standard 3 2 4 4 2 2 2 6" xfId="18123"/>
    <cellStyle name="Standard 3 2 4 4 2 2 2 7" xfId="34705"/>
    <cellStyle name="Standard 3 2 4 4 2 2 2 8" xfId="43255"/>
    <cellStyle name="Standard 3 2 4 4 2 2 3" xfId="1520"/>
    <cellStyle name="Standard 3 2 4 4 2 2 3 2" xfId="3593"/>
    <cellStyle name="Standard 3 2 4 4 2 2 3 2 2" xfId="5948"/>
    <cellStyle name="Standard 3 2 4 4 2 2 3 2 2 2" xfId="14516"/>
    <cellStyle name="Standard 3 2 4 4 2 2 3 2 2 2 2" xfId="31357"/>
    <cellStyle name="Standard 3 2 4 4 2 2 3 2 2 3" xfId="23066"/>
    <cellStyle name="Standard 3 2 4 4 2 2 3 2 2 4" xfId="39648"/>
    <cellStyle name="Standard 3 2 4 4 2 2 3 2 2 5" xfId="48198"/>
    <cellStyle name="Standard 3 2 4 4 2 2 3 2 3" xfId="12163"/>
    <cellStyle name="Standard 3 2 4 4 2 2 3 2 3 2" xfId="29004"/>
    <cellStyle name="Standard 3 2 4 4 2 2 3 2 4" xfId="20713"/>
    <cellStyle name="Standard 3 2 4 4 2 2 3 2 5" xfId="37295"/>
    <cellStyle name="Standard 3 2 4 4 2 2 3 2 6" xfId="45845"/>
    <cellStyle name="Standard 3 2 4 4 2 2 3 3" xfId="5947"/>
    <cellStyle name="Standard 3 2 4 4 2 2 3 3 2" xfId="14515"/>
    <cellStyle name="Standard 3 2 4 4 2 2 3 3 2 2" xfId="31356"/>
    <cellStyle name="Standard 3 2 4 4 2 2 3 3 3" xfId="23065"/>
    <cellStyle name="Standard 3 2 4 4 2 2 3 3 4" xfId="39647"/>
    <cellStyle name="Standard 3 2 4 4 2 2 3 3 5" xfId="48197"/>
    <cellStyle name="Standard 3 2 4 4 2 2 3 4" xfId="10091"/>
    <cellStyle name="Standard 3 2 4 4 2 2 3 4 2" xfId="26932"/>
    <cellStyle name="Standard 3 2 4 4 2 2 3 5" xfId="18641"/>
    <cellStyle name="Standard 3 2 4 4 2 2 3 6" xfId="35223"/>
    <cellStyle name="Standard 3 2 4 4 2 2 3 7" xfId="43773"/>
    <cellStyle name="Standard 3 2 4 4 2 2 4" xfId="2557"/>
    <cellStyle name="Standard 3 2 4 4 2 2 4 2" xfId="5949"/>
    <cellStyle name="Standard 3 2 4 4 2 2 4 2 2" xfId="14517"/>
    <cellStyle name="Standard 3 2 4 4 2 2 4 2 2 2" xfId="31358"/>
    <cellStyle name="Standard 3 2 4 4 2 2 4 2 3" xfId="23067"/>
    <cellStyle name="Standard 3 2 4 4 2 2 4 2 4" xfId="39649"/>
    <cellStyle name="Standard 3 2 4 4 2 2 4 2 5" xfId="48199"/>
    <cellStyle name="Standard 3 2 4 4 2 2 4 3" xfId="11127"/>
    <cellStyle name="Standard 3 2 4 4 2 2 4 3 2" xfId="27968"/>
    <cellStyle name="Standard 3 2 4 4 2 2 4 4" xfId="19677"/>
    <cellStyle name="Standard 3 2 4 4 2 2 4 5" xfId="36259"/>
    <cellStyle name="Standard 3 2 4 4 2 2 4 6" xfId="44809"/>
    <cellStyle name="Standard 3 2 4 4 2 2 5" xfId="5942"/>
    <cellStyle name="Standard 3 2 4 4 2 2 5 2" xfId="14510"/>
    <cellStyle name="Standard 3 2 4 4 2 2 5 2 2" xfId="31351"/>
    <cellStyle name="Standard 3 2 4 4 2 2 5 3" xfId="23060"/>
    <cellStyle name="Standard 3 2 4 4 2 2 5 4" xfId="39642"/>
    <cellStyle name="Standard 3 2 4 4 2 2 5 5" xfId="48192"/>
    <cellStyle name="Standard 3 2 4 4 2 2 6" xfId="9055"/>
    <cellStyle name="Standard 3 2 4 4 2 2 6 2" xfId="25897"/>
    <cellStyle name="Standard 3 2 4 4 2 2 7" xfId="17605"/>
    <cellStyle name="Standard 3 2 4 4 2 2 8" xfId="34187"/>
    <cellStyle name="Standard 3 2 4 4 2 2 9" xfId="42737"/>
    <cellStyle name="Standard 3 2 4 4 2 3" xfId="743"/>
    <cellStyle name="Standard 3 2 4 4 2 3 2" xfId="1779"/>
    <cellStyle name="Standard 3 2 4 4 2 3 2 2" xfId="3852"/>
    <cellStyle name="Standard 3 2 4 4 2 3 2 2 2" xfId="5952"/>
    <cellStyle name="Standard 3 2 4 4 2 3 2 2 2 2" xfId="14520"/>
    <cellStyle name="Standard 3 2 4 4 2 3 2 2 2 2 2" xfId="31361"/>
    <cellStyle name="Standard 3 2 4 4 2 3 2 2 2 3" xfId="23070"/>
    <cellStyle name="Standard 3 2 4 4 2 3 2 2 2 4" xfId="39652"/>
    <cellStyle name="Standard 3 2 4 4 2 3 2 2 2 5" xfId="48202"/>
    <cellStyle name="Standard 3 2 4 4 2 3 2 2 3" xfId="12422"/>
    <cellStyle name="Standard 3 2 4 4 2 3 2 2 3 2" xfId="29263"/>
    <cellStyle name="Standard 3 2 4 4 2 3 2 2 4" xfId="20972"/>
    <cellStyle name="Standard 3 2 4 4 2 3 2 2 5" xfId="37554"/>
    <cellStyle name="Standard 3 2 4 4 2 3 2 2 6" xfId="46104"/>
    <cellStyle name="Standard 3 2 4 4 2 3 2 3" xfId="5951"/>
    <cellStyle name="Standard 3 2 4 4 2 3 2 3 2" xfId="14519"/>
    <cellStyle name="Standard 3 2 4 4 2 3 2 3 2 2" xfId="31360"/>
    <cellStyle name="Standard 3 2 4 4 2 3 2 3 3" xfId="23069"/>
    <cellStyle name="Standard 3 2 4 4 2 3 2 3 4" xfId="39651"/>
    <cellStyle name="Standard 3 2 4 4 2 3 2 3 5" xfId="48201"/>
    <cellStyle name="Standard 3 2 4 4 2 3 2 4" xfId="10350"/>
    <cellStyle name="Standard 3 2 4 4 2 3 2 4 2" xfId="27191"/>
    <cellStyle name="Standard 3 2 4 4 2 3 2 5" xfId="18900"/>
    <cellStyle name="Standard 3 2 4 4 2 3 2 6" xfId="35482"/>
    <cellStyle name="Standard 3 2 4 4 2 3 2 7" xfId="44032"/>
    <cellStyle name="Standard 3 2 4 4 2 3 3" xfId="2816"/>
    <cellStyle name="Standard 3 2 4 4 2 3 3 2" xfId="5953"/>
    <cellStyle name="Standard 3 2 4 4 2 3 3 2 2" xfId="14521"/>
    <cellStyle name="Standard 3 2 4 4 2 3 3 2 2 2" xfId="31362"/>
    <cellStyle name="Standard 3 2 4 4 2 3 3 2 3" xfId="23071"/>
    <cellStyle name="Standard 3 2 4 4 2 3 3 2 4" xfId="39653"/>
    <cellStyle name="Standard 3 2 4 4 2 3 3 2 5" xfId="48203"/>
    <cellStyle name="Standard 3 2 4 4 2 3 3 3" xfId="11386"/>
    <cellStyle name="Standard 3 2 4 4 2 3 3 3 2" xfId="28227"/>
    <cellStyle name="Standard 3 2 4 4 2 3 3 4" xfId="19936"/>
    <cellStyle name="Standard 3 2 4 4 2 3 3 5" xfId="36518"/>
    <cellStyle name="Standard 3 2 4 4 2 3 3 6" xfId="45068"/>
    <cellStyle name="Standard 3 2 4 4 2 3 4" xfId="5950"/>
    <cellStyle name="Standard 3 2 4 4 2 3 4 2" xfId="14518"/>
    <cellStyle name="Standard 3 2 4 4 2 3 4 2 2" xfId="31359"/>
    <cellStyle name="Standard 3 2 4 4 2 3 4 3" xfId="23068"/>
    <cellStyle name="Standard 3 2 4 4 2 3 4 4" xfId="39650"/>
    <cellStyle name="Standard 3 2 4 4 2 3 4 5" xfId="48200"/>
    <cellStyle name="Standard 3 2 4 4 2 3 5" xfId="9314"/>
    <cellStyle name="Standard 3 2 4 4 2 3 5 2" xfId="26155"/>
    <cellStyle name="Standard 3 2 4 4 2 3 6" xfId="17864"/>
    <cellStyle name="Standard 3 2 4 4 2 3 7" xfId="34446"/>
    <cellStyle name="Standard 3 2 4 4 2 3 8" xfId="42996"/>
    <cellStyle name="Standard 3 2 4 4 2 4" xfId="1261"/>
    <cellStyle name="Standard 3 2 4 4 2 4 2" xfId="3334"/>
    <cellStyle name="Standard 3 2 4 4 2 4 2 2" xfId="5955"/>
    <cellStyle name="Standard 3 2 4 4 2 4 2 2 2" xfId="14523"/>
    <cellStyle name="Standard 3 2 4 4 2 4 2 2 2 2" xfId="31364"/>
    <cellStyle name="Standard 3 2 4 4 2 4 2 2 3" xfId="23073"/>
    <cellStyle name="Standard 3 2 4 4 2 4 2 2 4" xfId="39655"/>
    <cellStyle name="Standard 3 2 4 4 2 4 2 2 5" xfId="48205"/>
    <cellStyle name="Standard 3 2 4 4 2 4 2 3" xfId="11904"/>
    <cellStyle name="Standard 3 2 4 4 2 4 2 3 2" xfId="28745"/>
    <cellStyle name="Standard 3 2 4 4 2 4 2 4" xfId="20454"/>
    <cellStyle name="Standard 3 2 4 4 2 4 2 5" xfId="37036"/>
    <cellStyle name="Standard 3 2 4 4 2 4 2 6" xfId="45586"/>
    <cellStyle name="Standard 3 2 4 4 2 4 3" xfId="5954"/>
    <cellStyle name="Standard 3 2 4 4 2 4 3 2" xfId="14522"/>
    <cellStyle name="Standard 3 2 4 4 2 4 3 2 2" xfId="31363"/>
    <cellStyle name="Standard 3 2 4 4 2 4 3 3" xfId="23072"/>
    <cellStyle name="Standard 3 2 4 4 2 4 3 4" xfId="39654"/>
    <cellStyle name="Standard 3 2 4 4 2 4 3 5" xfId="48204"/>
    <cellStyle name="Standard 3 2 4 4 2 4 4" xfId="9832"/>
    <cellStyle name="Standard 3 2 4 4 2 4 4 2" xfId="26673"/>
    <cellStyle name="Standard 3 2 4 4 2 4 5" xfId="18382"/>
    <cellStyle name="Standard 3 2 4 4 2 4 6" xfId="34964"/>
    <cellStyle name="Standard 3 2 4 4 2 4 7" xfId="43514"/>
    <cellStyle name="Standard 3 2 4 4 2 5" xfId="2298"/>
    <cellStyle name="Standard 3 2 4 4 2 5 2" xfId="5956"/>
    <cellStyle name="Standard 3 2 4 4 2 5 2 2" xfId="14524"/>
    <cellStyle name="Standard 3 2 4 4 2 5 2 2 2" xfId="31365"/>
    <cellStyle name="Standard 3 2 4 4 2 5 2 3" xfId="23074"/>
    <cellStyle name="Standard 3 2 4 4 2 5 2 4" xfId="39656"/>
    <cellStyle name="Standard 3 2 4 4 2 5 2 5" xfId="48206"/>
    <cellStyle name="Standard 3 2 4 4 2 5 3" xfId="10868"/>
    <cellStyle name="Standard 3 2 4 4 2 5 3 2" xfId="27709"/>
    <cellStyle name="Standard 3 2 4 4 2 5 4" xfId="19418"/>
    <cellStyle name="Standard 3 2 4 4 2 5 5" xfId="36000"/>
    <cellStyle name="Standard 3 2 4 4 2 5 6" xfId="44550"/>
    <cellStyle name="Standard 3 2 4 4 2 6" xfId="5941"/>
    <cellStyle name="Standard 3 2 4 4 2 6 2" xfId="14509"/>
    <cellStyle name="Standard 3 2 4 4 2 6 2 2" xfId="31350"/>
    <cellStyle name="Standard 3 2 4 4 2 6 3" xfId="23059"/>
    <cellStyle name="Standard 3 2 4 4 2 6 4" xfId="39641"/>
    <cellStyle name="Standard 3 2 4 4 2 6 5" xfId="48191"/>
    <cellStyle name="Standard 3 2 4 4 2 7" xfId="8536"/>
    <cellStyle name="Standard 3 2 4 4 2 7 2" xfId="17087"/>
    <cellStyle name="Standard 3 2 4 4 2 7 3" xfId="25637"/>
    <cellStyle name="Standard 3 2 4 4 2 7 4" xfId="42219"/>
    <cellStyle name="Standard 3 2 4 4 2 7 5" xfId="50769"/>
    <cellStyle name="Standard 3 2 4 4 2 8" xfId="8796"/>
    <cellStyle name="Standard 3 2 4 4 2 9" xfId="17346"/>
    <cellStyle name="Standard 3 2 4 4 3" xfId="356"/>
    <cellStyle name="Standard 3 2 4 4 3 2" xfId="874"/>
    <cellStyle name="Standard 3 2 4 4 3 2 2" xfId="1910"/>
    <cellStyle name="Standard 3 2 4 4 3 2 2 2" xfId="3983"/>
    <cellStyle name="Standard 3 2 4 4 3 2 2 2 2" xfId="5960"/>
    <cellStyle name="Standard 3 2 4 4 3 2 2 2 2 2" xfId="14528"/>
    <cellStyle name="Standard 3 2 4 4 3 2 2 2 2 2 2" xfId="31369"/>
    <cellStyle name="Standard 3 2 4 4 3 2 2 2 2 3" xfId="23078"/>
    <cellStyle name="Standard 3 2 4 4 3 2 2 2 2 4" xfId="39660"/>
    <cellStyle name="Standard 3 2 4 4 3 2 2 2 2 5" xfId="48210"/>
    <cellStyle name="Standard 3 2 4 4 3 2 2 2 3" xfId="12553"/>
    <cellStyle name="Standard 3 2 4 4 3 2 2 2 3 2" xfId="29394"/>
    <cellStyle name="Standard 3 2 4 4 3 2 2 2 4" xfId="21103"/>
    <cellStyle name="Standard 3 2 4 4 3 2 2 2 5" xfId="37685"/>
    <cellStyle name="Standard 3 2 4 4 3 2 2 2 6" xfId="46235"/>
    <cellStyle name="Standard 3 2 4 4 3 2 2 3" xfId="5959"/>
    <cellStyle name="Standard 3 2 4 4 3 2 2 3 2" xfId="14527"/>
    <cellStyle name="Standard 3 2 4 4 3 2 2 3 2 2" xfId="31368"/>
    <cellStyle name="Standard 3 2 4 4 3 2 2 3 3" xfId="23077"/>
    <cellStyle name="Standard 3 2 4 4 3 2 2 3 4" xfId="39659"/>
    <cellStyle name="Standard 3 2 4 4 3 2 2 3 5" xfId="48209"/>
    <cellStyle name="Standard 3 2 4 4 3 2 2 4" xfId="10481"/>
    <cellStyle name="Standard 3 2 4 4 3 2 2 4 2" xfId="27322"/>
    <cellStyle name="Standard 3 2 4 4 3 2 2 5" xfId="19031"/>
    <cellStyle name="Standard 3 2 4 4 3 2 2 6" xfId="35613"/>
    <cellStyle name="Standard 3 2 4 4 3 2 2 7" xfId="44163"/>
    <cellStyle name="Standard 3 2 4 4 3 2 3" xfId="2947"/>
    <cellStyle name="Standard 3 2 4 4 3 2 3 2" xfId="5961"/>
    <cellStyle name="Standard 3 2 4 4 3 2 3 2 2" xfId="14529"/>
    <cellStyle name="Standard 3 2 4 4 3 2 3 2 2 2" xfId="31370"/>
    <cellStyle name="Standard 3 2 4 4 3 2 3 2 3" xfId="23079"/>
    <cellStyle name="Standard 3 2 4 4 3 2 3 2 4" xfId="39661"/>
    <cellStyle name="Standard 3 2 4 4 3 2 3 2 5" xfId="48211"/>
    <cellStyle name="Standard 3 2 4 4 3 2 3 3" xfId="11517"/>
    <cellStyle name="Standard 3 2 4 4 3 2 3 3 2" xfId="28358"/>
    <cellStyle name="Standard 3 2 4 4 3 2 3 4" xfId="20067"/>
    <cellStyle name="Standard 3 2 4 4 3 2 3 5" xfId="36649"/>
    <cellStyle name="Standard 3 2 4 4 3 2 3 6" xfId="45199"/>
    <cellStyle name="Standard 3 2 4 4 3 2 4" xfId="5958"/>
    <cellStyle name="Standard 3 2 4 4 3 2 4 2" xfId="14526"/>
    <cellStyle name="Standard 3 2 4 4 3 2 4 2 2" xfId="31367"/>
    <cellStyle name="Standard 3 2 4 4 3 2 4 3" xfId="23076"/>
    <cellStyle name="Standard 3 2 4 4 3 2 4 4" xfId="39658"/>
    <cellStyle name="Standard 3 2 4 4 3 2 4 5" xfId="48208"/>
    <cellStyle name="Standard 3 2 4 4 3 2 5" xfId="9445"/>
    <cellStyle name="Standard 3 2 4 4 3 2 5 2" xfId="26286"/>
    <cellStyle name="Standard 3 2 4 4 3 2 6" xfId="17995"/>
    <cellStyle name="Standard 3 2 4 4 3 2 7" xfId="34577"/>
    <cellStyle name="Standard 3 2 4 4 3 2 8" xfId="43127"/>
    <cellStyle name="Standard 3 2 4 4 3 3" xfId="1392"/>
    <cellStyle name="Standard 3 2 4 4 3 3 2" xfId="3465"/>
    <cellStyle name="Standard 3 2 4 4 3 3 2 2" xfId="5963"/>
    <cellStyle name="Standard 3 2 4 4 3 3 2 2 2" xfId="14531"/>
    <cellStyle name="Standard 3 2 4 4 3 3 2 2 2 2" xfId="31372"/>
    <cellStyle name="Standard 3 2 4 4 3 3 2 2 3" xfId="23081"/>
    <cellStyle name="Standard 3 2 4 4 3 3 2 2 4" xfId="39663"/>
    <cellStyle name="Standard 3 2 4 4 3 3 2 2 5" xfId="48213"/>
    <cellStyle name="Standard 3 2 4 4 3 3 2 3" xfId="12035"/>
    <cellStyle name="Standard 3 2 4 4 3 3 2 3 2" xfId="28876"/>
    <cellStyle name="Standard 3 2 4 4 3 3 2 4" xfId="20585"/>
    <cellStyle name="Standard 3 2 4 4 3 3 2 5" xfId="37167"/>
    <cellStyle name="Standard 3 2 4 4 3 3 2 6" xfId="45717"/>
    <cellStyle name="Standard 3 2 4 4 3 3 3" xfId="5962"/>
    <cellStyle name="Standard 3 2 4 4 3 3 3 2" xfId="14530"/>
    <cellStyle name="Standard 3 2 4 4 3 3 3 2 2" xfId="31371"/>
    <cellStyle name="Standard 3 2 4 4 3 3 3 3" xfId="23080"/>
    <cellStyle name="Standard 3 2 4 4 3 3 3 4" xfId="39662"/>
    <cellStyle name="Standard 3 2 4 4 3 3 3 5" xfId="48212"/>
    <cellStyle name="Standard 3 2 4 4 3 3 4" xfId="9963"/>
    <cellStyle name="Standard 3 2 4 4 3 3 4 2" xfId="26804"/>
    <cellStyle name="Standard 3 2 4 4 3 3 5" xfId="18513"/>
    <cellStyle name="Standard 3 2 4 4 3 3 6" xfId="35095"/>
    <cellStyle name="Standard 3 2 4 4 3 3 7" xfId="43645"/>
    <cellStyle name="Standard 3 2 4 4 3 4" xfId="2429"/>
    <cellStyle name="Standard 3 2 4 4 3 4 2" xfId="5964"/>
    <cellStyle name="Standard 3 2 4 4 3 4 2 2" xfId="14532"/>
    <cellStyle name="Standard 3 2 4 4 3 4 2 2 2" xfId="31373"/>
    <cellStyle name="Standard 3 2 4 4 3 4 2 3" xfId="23082"/>
    <cellStyle name="Standard 3 2 4 4 3 4 2 4" xfId="39664"/>
    <cellStyle name="Standard 3 2 4 4 3 4 2 5" xfId="48214"/>
    <cellStyle name="Standard 3 2 4 4 3 4 3" xfId="10999"/>
    <cellStyle name="Standard 3 2 4 4 3 4 3 2" xfId="27840"/>
    <cellStyle name="Standard 3 2 4 4 3 4 4" xfId="19549"/>
    <cellStyle name="Standard 3 2 4 4 3 4 5" xfId="36131"/>
    <cellStyle name="Standard 3 2 4 4 3 4 6" xfId="44681"/>
    <cellStyle name="Standard 3 2 4 4 3 5" xfId="5957"/>
    <cellStyle name="Standard 3 2 4 4 3 5 2" xfId="14525"/>
    <cellStyle name="Standard 3 2 4 4 3 5 2 2" xfId="31366"/>
    <cellStyle name="Standard 3 2 4 4 3 5 3" xfId="23075"/>
    <cellStyle name="Standard 3 2 4 4 3 5 4" xfId="39657"/>
    <cellStyle name="Standard 3 2 4 4 3 5 5" xfId="48207"/>
    <cellStyle name="Standard 3 2 4 4 3 6" xfId="8927"/>
    <cellStyle name="Standard 3 2 4 4 3 6 2" xfId="25769"/>
    <cellStyle name="Standard 3 2 4 4 3 7" xfId="17477"/>
    <cellStyle name="Standard 3 2 4 4 3 8" xfId="34059"/>
    <cellStyle name="Standard 3 2 4 4 3 9" xfId="42609"/>
    <cellStyle name="Standard 3 2 4 4 4" xfId="615"/>
    <cellStyle name="Standard 3 2 4 4 4 2" xfId="1651"/>
    <cellStyle name="Standard 3 2 4 4 4 2 2" xfId="3724"/>
    <cellStyle name="Standard 3 2 4 4 4 2 2 2" xfId="5967"/>
    <cellStyle name="Standard 3 2 4 4 4 2 2 2 2" xfId="14535"/>
    <cellStyle name="Standard 3 2 4 4 4 2 2 2 2 2" xfId="31376"/>
    <cellStyle name="Standard 3 2 4 4 4 2 2 2 3" xfId="23085"/>
    <cellStyle name="Standard 3 2 4 4 4 2 2 2 4" xfId="39667"/>
    <cellStyle name="Standard 3 2 4 4 4 2 2 2 5" xfId="48217"/>
    <cellStyle name="Standard 3 2 4 4 4 2 2 3" xfId="12294"/>
    <cellStyle name="Standard 3 2 4 4 4 2 2 3 2" xfId="29135"/>
    <cellStyle name="Standard 3 2 4 4 4 2 2 4" xfId="20844"/>
    <cellStyle name="Standard 3 2 4 4 4 2 2 5" xfId="37426"/>
    <cellStyle name="Standard 3 2 4 4 4 2 2 6" xfId="45976"/>
    <cellStyle name="Standard 3 2 4 4 4 2 3" xfId="5966"/>
    <cellStyle name="Standard 3 2 4 4 4 2 3 2" xfId="14534"/>
    <cellStyle name="Standard 3 2 4 4 4 2 3 2 2" xfId="31375"/>
    <cellStyle name="Standard 3 2 4 4 4 2 3 3" xfId="23084"/>
    <cellStyle name="Standard 3 2 4 4 4 2 3 4" xfId="39666"/>
    <cellStyle name="Standard 3 2 4 4 4 2 3 5" xfId="48216"/>
    <cellStyle name="Standard 3 2 4 4 4 2 4" xfId="10222"/>
    <cellStyle name="Standard 3 2 4 4 4 2 4 2" xfId="27063"/>
    <cellStyle name="Standard 3 2 4 4 4 2 5" xfId="18772"/>
    <cellStyle name="Standard 3 2 4 4 4 2 6" xfId="35354"/>
    <cellStyle name="Standard 3 2 4 4 4 2 7" xfId="43904"/>
    <cellStyle name="Standard 3 2 4 4 4 3" xfId="2688"/>
    <cellStyle name="Standard 3 2 4 4 4 3 2" xfId="5968"/>
    <cellStyle name="Standard 3 2 4 4 4 3 2 2" xfId="14536"/>
    <cellStyle name="Standard 3 2 4 4 4 3 2 2 2" xfId="31377"/>
    <cellStyle name="Standard 3 2 4 4 4 3 2 3" xfId="23086"/>
    <cellStyle name="Standard 3 2 4 4 4 3 2 4" xfId="39668"/>
    <cellStyle name="Standard 3 2 4 4 4 3 2 5" xfId="48218"/>
    <cellStyle name="Standard 3 2 4 4 4 3 3" xfId="11258"/>
    <cellStyle name="Standard 3 2 4 4 4 3 3 2" xfId="28099"/>
    <cellStyle name="Standard 3 2 4 4 4 3 4" xfId="19808"/>
    <cellStyle name="Standard 3 2 4 4 4 3 5" xfId="36390"/>
    <cellStyle name="Standard 3 2 4 4 4 3 6" xfId="44940"/>
    <cellStyle name="Standard 3 2 4 4 4 4" xfId="5965"/>
    <cellStyle name="Standard 3 2 4 4 4 4 2" xfId="14533"/>
    <cellStyle name="Standard 3 2 4 4 4 4 2 2" xfId="31374"/>
    <cellStyle name="Standard 3 2 4 4 4 4 3" xfId="23083"/>
    <cellStyle name="Standard 3 2 4 4 4 4 4" xfId="39665"/>
    <cellStyle name="Standard 3 2 4 4 4 4 5" xfId="48215"/>
    <cellStyle name="Standard 3 2 4 4 4 5" xfId="9186"/>
    <cellStyle name="Standard 3 2 4 4 4 5 2" xfId="26027"/>
    <cellStyle name="Standard 3 2 4 4 4 6" xfId="17736"/>
    <cellStyle name="Standard 3 2 4 4 4 7" xfId="34318"/>
    <cellStyle name="Standard 3 2 4 4 4 8" xfId="42868"/>
    <cellStyle name="Standard 3 2 4 4 5" xfId="1133"/>
    <cellStyle name="Standard 3 2 4 4 5 2" xfId="3206"/>
    <cellStyle name="Standard 3 2 4 4 5 2 2" xfId="5970"/>
    <cellStyle name="Standard 3 2 4 4 5 2 2 2" xfId="14538"/>
    <cellStyle name="Standard 3 2 4 4 5 2 2 2 2" xfId="31379"/>
    <cellStyle name="Standard 3 2 4 4 5 2 2 3" xfId="23088"/>
    <cellStyle name="Standard 3 2 4 4 5 2 2 4" xfId="39670"/>
    <cellStyle name="Standard 3 2 4 4 5 2 2 5" xfId="48220"/>
    <cellStyle name="Standard 3 2 4 4 5 2 3" xfId="11776"/>
    <cellStyle name="Standard 3 2 4 4 5 2 3 2" xfId="28617"/>
    <cellStyle name="Standard 3 2 4 4 5 2 4" xfId="20326"/>
    <cellStyle name="Standard 3 2 4 4 5 2 5" xfId="36908"/>
    <cellStyle name="Standard 3 2 4 4 5 2 6" xfId="45458"/>
    <cellStyle name="Standard 3 2 4 4 5 3" xfId="5969"/>
    <cellStyle name="Standard 3 2 4 4 5 3 2" xfId="14537"/>
    <cellStyle name="Standard 3 2 4 4 5 3 2 2" xfId="31378"/>
    <cellStyle name="Standard 3 2 4 4 5 3 3" xfId="23087"/>
    <cellStyle name="Standard 3 2 4 4 5 3 4" xfId="39669"/>
    <cellStyle name="Standard 3 2 4 4 5 3 5" xfId="48219"/>
    <cellStyle name="Standard 3 2 4 4 5 4" xfId="9704"/>
    <cellStyle name="Standard 3 2 4 4 5 4 2" xfId="26545"/>
    <cellStyle name="Standard 3 2 4 4 5 5" xfId="18254"/>
    <cellStyle name="Standard 3 2 4 4 5 6" xfId="34836"/>
    <cellStyle name="Standard 3 2 4 4 5 7" xfId="43386"/>
    <cellStyle name="Standard 3 2 4 4 6" xfId="2170"/>
    <cellStyle name="Standard 3 2 4 4 6 2" xfId="5971"/>
    <cellStyle name="Standard 3 2 4 4 6 2 2" xfId="14539"/>
    <cellStyle name="Standard 3 2 4 4 6 2 2 2" xfId="31380"/>
    <cellStyle name="Standard 3 2 4 4 6 2 3" xfId="23089"/>
    <cellStyle name="Standard 3 2 4 4 6 2 4" xfId="39671"/>
    <cellStyle name="Standard 3 2 4 4 6 2 5" xfId="48221"/>
    <cellStyle name="Standard 3 2 4 4 6 3" xfId="10740"/>
    <cellStyle name="Standard 3 2 4 4 6 3 2" xfId="27581"/>
    <cellStyle name="Standard 3 2 4 4 6 4" xfId="19290"/>
    <cellStyle name="Standard 3 2 4 4 6 5" xfId="35872"/>
    <cellStyle name="Standard 3 2 4 4 6 6" xfId="44422"/>
    <cellStyle name="Standard 3 2 4 4 7" xfId="5940"/>
    <cellStyle name="Standard 3 2 4 4 7 2" xfId="14508"/>
    <cellStyle name="Standard 3 2 4 4 7 2 2" xfId="31349"/>
    <cellStyle name="Standard 3 2 4 4 7 3" xfId="23058"/>
    <cellStyle name="Standard 3 2 4 4 7 4" xfId="39640"/>
    <cellStyle name="Standard 3 2 4 4 7 5" xfId="48190"/>
    <cellStyle name="Standard 3 2 4 4 8" xfId="8408"/>
    <cellStyle name="Standard 3 2 4 4 8 2" xfId="16959"/>
    <cellStyle name="Standard 3 2 4 4 8 3" xfId="25509"/>
    <cellStyle name="Standard 3 2 4 4 8 4" xfId="42091"/>
    <cellStyle name="Standard 3 2 4 4 8 5" xfId="50641"/>
    <cellStyle name="Standard 3 2 4 4 9" xfId="8668"/>
    <cellStyle name="Standard 3 2 4 5" xfId="156"/>
    <cellStyle name="Standard 3 2 4 5 10" xfId="33864"/>
    <cellStyle name="Standard 3 2 4 5 11" xfId="42414"/>
    <cellStyle name="Standard 3 2 4 5 2" xfId="420"/>
    <cellStyle name="Standard 3 2 4 5 2 2" xfId="938"/>
    <cellStyle name="Standard 3 2 4 5 2 2 2" xfId="1974"/>
    <cellStyle name="Standard 3 2 4 5 2 2 2 2" xfId="4047"/>
    <cellStyle name="Standard 3 2 4 5 2 2 2 2 2" xfId="5976"/>
    <cellStyle name="Standard 3 2 4 5 2 2 2 2 2 2" xfId="14544"/>
    <cellStyle name="Standard 3 2 4 5 2 2 2 2 2 2 2" xfId="31385"/>
    <cellStyle name="Standard 3 2 4 5 2 2 2 2 2 3" xfId="23094"/>
    <cellStyle name="Standard 3 2 4 5 2 2 2 2 2 4" xfId="39676"/>
    <cellStyle name="Standard 3 2 4 5 2 2 2 2 2 5" xfId="48226"/>
    <cellStyle name="Standard 3 2 4 5 2 2 2 2 3" xfId="12617"/>
    <cellStyle name="Standard 3 2 4 5 2 2 2 2 3 2" xfId="29458"/>
    <cellStyle name="Standard 3 2 4 5 2 2 2 2 4" xfId="21167"/>
    <cellStyle name="Standard 3 2 4 5 2 2 2 2 5" xfId="37749"/>
    <cellStyle name="Standard 3 2 4 5 2 2 2 2 6" xfId="46299"/>
    <cellStyle name="Standard 3 2 4 5 2 2 2 3" xfId="5975"/>
    <cellStyle name="Standard 3 2 4 5 2 2 2 3 2" xfId="14543"/>
    <cellStyle name="Standard 3 2 4 5 2 2 2 3 2 2" xfId="31384"/>
    <cellStyle name="Standard 3 2 4 5 2 2 2 3 3" xfId="23093"/>
    <cellStyle name="Standard 3 2 4 5 2 2 2 3 4" xfId="39675"/>
    <cellStyle name="Standard 3 2 4 5 2 2 2 3 5" xfId="48225"/>
    <cellStyle name="Standard 3 2 4 5 2 2 2 4" xfId="10545"/>
    <cellStyle name="Standard 3 2 4 5 2 2 2 4 2" xfId="27386"/>
    <cellStyle name="Standard 3 2 4 5 2 2 2 5" xfId="19095"/>
    <cellStyle name="Standard 3 2 4 5 2 2 2 6" xfId="35677"/>
    <cellStyle name="Standard 3 2 4 5 2 2 2 7" xfId="44227"/>
    <cellStyle name="Standard 3 2 4 5 2 2 3" xfId="3011"/>
    <cellStyle name="Standard 3 2 4 5 2 2 3 2" xfId="5977"/>
    <cellStyle name="Standard 3 2 4 5 2 2 3 2 2" xfId="14545"/>
    <cellStyle name="Standard 3 2 4 5 2 2 3 2 2 2" xfId="31386"/>
    <cellStyle name="Standard 3 2 4 5 2 2 3 2 3" xfId="23095"/>
    <cellStyle name="Standard 3 2 4 5 2 2 3 2 4" xfId="39677"/>
    <cellStyle name="Standard 3 2 4 5 2 2 3 2 5" xfId="48227"/>
    <cellStyle name="Standard 3 2 4 5 2 2 3 3" xfId="11581"/>
    <cellStyle name="Standard 3 2 4 5 2 2 3 3 2" xfId="28422"/>
    <cellStyle name="Standard 3 2 4 5 2 2 3 4" xfId="20131"/>
    <cellStyle name="Standard 3 2 4 5 2 2 3 5" xfId="36713"/>
    <cellStyle name="Standard 3 2 4 5 2 2 3 6" xfId="45263"/>
    <cellStyle name="Standard 3 2 4 5 2 2 4" xfId="5974"/>
    <cellStyle name="Standard 3 2 4 5 2 2 4 2" xfId="14542"/>
    <cellStyle name="Standard 3 2 4 5 2 2 4 2 2" xfId="31383"/>
    <cellStyle name="Standard 3 2 4 5 2 2 4 3" xfId="23092"/>
    <cellStyle name="Standard 3 2 4 5 2 2 4 4" xfId="39674"/>
    <cellStyle name="Standard 3 2 4 5 2 2 4 5" xfId="48224"/>
    <cellStyle name="Standard 3 2 4 5 2 2 5" xfId="9509"/>
    <cellStyle name="Standard 3 2 4 5 2 2 5 2" xfId="26350"/>
    <cellStyle name="Standard 3 2 4 5 2 2 6" xfId="18059"/>
    <cellStyle name="Standard 3 2 4 5 2 2 7" xfId="34641"/>
    <cellStyle name="Standard 3 2 4 5 2 2 8" xfId="43191"/>
    <cellStyle name="Standard 3 2 4 5 2 3" xfId="1456"/>
    <cellStyle name="Standard 3 2 4 5 2 3 2" xfId="3529"/>
    <cellStyle name="Standard 3 2 4 5 2 3 2 2" xfId="5979"/>
    <cellStyle name="Standard 3 2 4 5 2 3 2 2 2" xfId="14547"/>
    <cellStyle name="Standard 3 2 4 5 2 3 2 2 2 2" xfId="31388"/>
    <cellStyle name="Standard 3 2 4 5 2 3 2 2 3" xfId="23097"/>
    <cellStyle name="Standard 3 2 4 5 2 3 2 2 4" xfId="39679"/>
    <cellStyle name="Standard 3 2 4 5 2 3 2 2 5" xfId="48229"/>
    <cellStyle name="Standard 3 2 4 5 2 3 2 3" xfId="12099"/>
    <cellStyle name="Standard 3 2 4 5 2 3 2 3 2" xfId="28940"/>
    <cellStyle name="Standard 3 2 4 5 2 3 2 4" xfId="20649"/>
    <cellStyle name="Standard 3 2 4 5 2 3 2 5" xfId="37231"/>
    <cellStyle name="Standard 3 2 4 5 2 3 2 6" xfId="45781"/>
    <cellStyle name="Standard 3 2 4 5 2 3 3" xfId="5978"/>
    <cellStyle name="Standard 3 2 4 5 2 3 3 2" xfId="14546"/>
    <cellStyle name="Standard 3 2 4 5 2 3 3 2 2" xfId="31387"/>
    <cellStyle name="Standard 3 2 4 5 2 3 3 3" xfId="23096"/>
    <cellStyle name="Standard 3 2 4 5 2 3 3 4" xfId="39678"/>
    <cellStyle name="Standard 3 2 4 5 2 3 3 5" xfId="48228"/>
    <cellStyle name="Standard 3 2 4 5 2 3 4" xfId="10027"/>
    <cellStyle name="Standard 3 2 4 5 2 3 4 2" xfId="26868"/>
    <cellStyle name="Standard 3 2 4 5 2 3 5" xfId="18577"/>
    <cellStyle name="Standard 3 2 4 5 2 3 6" xfId="35159"/>
    <cellStyle name="Standard 3 2 4 5 2 3 7" xfId="43709"/>
    <cellStyle name="Standard 3 2 4 5 2 4" xfId="2493"/>
    <cellStyle name="Standard 3 2 4 5 2 4 2" xfId="5980"/>
    <cellStyle name="Standard 3 2 4 5 2 4 2 2" xfId="14548"/>
    <cellStyle name="Standard 3 2 4 5 2 4 2 2 2" xfId="31389"/>
    <cellStyle name="Standard 3 2 4 5 2 4 2 3" xfId="23098"/>
    <cellStyle name="Standard 3 2 4 5 2 4 2 4" xfId="39680"/>
    <cellStyle name="Standard 3 2 4 5 2 4 2 5" xfId="48230"/>
    <cellStyle name="Standard 3 2 4 5 2 4 3" xfId="11063"/>
    <cellStyle name="Standard 3 2 4 5 2 4 3 2" xfId="27904"/>
    <cellStyle name="Standard 3 2 4 5 2 4 4" xfId="19613"/>
    <cellStyle name="Standard 3 2 4 5 2 4 5" xfId="36195"/>
    <cellStyle name="Standard 3 2 4 5 2 4 6" xfId="44745"/>
    <cellStyle name="Standard 3 2 4 5 2 5" xfId="5973"/>
    <cellStyle name="Standard 3 2 4 5 2 5 2" xfId="14541"/>
    <cellStyle name="Standard 3 2 4 5 2 5 2 2" xfId="31382"/>
    <cellStyle name="Standard 3 2 4 5 2 5 3" xfId="23091"/>
    <cellStyle name="Standard 3 2 4 5 2 5 4" xfId="39673"/>
    <cellStyle name="Standard 3 2 4 5 2 5 5" xfId="48223"/>
    <cellStyle name="Standard 3 2 4 5 2 6" xfId="8991"/>
    <cellStyle name="Standard 3 2 4 5 2 6 2" xfId="25833"/>
    <cellStyle name="Standard 3 2 4 5 2 7" xfId="17541"/>
    <cellStyle name="Standard 3 2 4 5 2 8" xfId="34123"/>
    <cellStyle name="Standard 3 2 4 5 2 9" xfId="42673"/>
    <cellStyle name="Standard 3 2 4 5 3" xfId="679"/>
    <cellStyle name="Standard 3 2 4 5 3 2" xfId="1715"/>
    <cellStyle name="Standard 3 2 4 5 3 2 2" xfId="3788"/>
    <cellStyle name="Standard 3 2 4 5 3 2 2 2" xfId="5983"/>
    <cellStyle name="Standard 3 2 4 5 3 2 2 2 2" xfId="14551"/>
    <cellStyle name="Standard 3 2 4 5 3 2 2 2 2 2" xfId="31392"/>
    <cellStyle name="Standard 3 2 4 5 3 2 2 2 3" xfId="23101"/>
    <cellStyle name="Standard 3 2 4 5 3 2 2 2 4" xfId="39683"/>
    <cellStyle name="Standard 3 2 4 5 3 2 2 2 5" xfId="48233"/>
    <cellStyle name="Standard 3 2 4 5 3 2 2 3" xfId="12358"/>
    <cellStyle name="Standard 3 2 4 5 3 2 2 3 2" xfId="29199"/>
    <cellStyle name="Standard 3 2 4 5 3 2 2 4" xfId="20908"/>
    <cellStyle name="Standard 3 2 4 5 3 2 2 5" xfId="37490"/>
    <cellStyle name="Standard 3 2 4 5 3 2 2 6" xfId="46040"/>
    <cellStyle name="Standard 3 2 4 5 3 2 3" xfId="5982"/>
    <cellStyle name="Standard 3 2 4 5 3 2 3 2" xfId="14550"/>
    <cellStyle name="Standard 3 2 4 5 3 2 3 2 2" xfId="31391"/>
    <cellStyle name="Standard 3 2 4 5 3 2 3 3" xfId="23100"/>
    <cellStyle name="Standard 3 2 4 5 3 2 3 4" xfId="39682"/>
    <cellStyle name="Standard 3 2 4 5 3 2 3 5" xfId="48232"/>
    <cellStyle name="Standard 3 2 4 5 3 2 4" xfId="10286"/>
    <cellStyle name="Standard 3 2 4 5 3 2 4 2" xfId="27127"/>
    <cellStyle name="Standard 3 2 4 5 3 2 5" xfId="18836"/>
    <cellStyle name="Standard 3 2 4 5 3 2 6" xfId="35418"/>
    <cellStyle name="Standard 3 2 4 5 3 2 7" xfId="43968"/>
    <cellStyle name="Standard 3 2 4 5 3 3" xfId="2752"/>
    <cellStyle name="Standard 3 2 4 5 3 3 2" xfId="5984"/>
    <cellStyle name="Standard 3 2 4 5 3 3 2 2" xfId="14552"/>
    <cellStyle name="Standard 3 2 4 5 3 3 2 2 2" xfId="31393"/>
    <cellStyle name="Standard 3 2 4 5 3 3 2 3" xfId="23102"/>
    <cellStyle name="Standard 3 2 4 5 3 3 2 4" xfId="39684"/>
    <cellStyle name="Standard 3 2 4 5 3 3 2 5" xfId="48234"/>
    <cellStyle name="Standard 3 2 4 5 3 3 3" xfId="11322"/>
    <cellStyle name="Standard 3 2 4 5 3 3 3 2" xfId="28163"/>
    <cellStyle name="Standard 3 2 4 5 3 3 4" xfId="19872"/>
    <cellStyle name="Standard 3 2 4 5 3 3 5" xfId="36454"/>
    <cellStyle name="Standard 3 2 4 5 3 3 6" xfId="45004"/>
    <cellStyle name="Standard 3 2 4 5 3 4" xfId="5981"/>
    <cellStyle name="Standard 3 2 4 5 3 4 2" xfId="14549"/>
    <cellStyle name="Standard 3 2 4 5 3 4 2 2" xfId="31390"/>
    <cellStyle name="Standard 3 2 4 5 3 4 3" xfId="23099"/>
    <cellStyle name="Standard 3 2 4 5 3 4 4" xfId="39681"/>
    <cellStyle name="Standard 3 2 4 5 3 4 5" xfId="48231"/>
    <cellStyle name="Standard 3 2 4 5 3 5" xfId="9250"/>
    <cellStyle name="Standard 3 2 4 5 3 5 2" xfId="26091"/>
    <cellStyle name="Standard 3 2 4 5 3 6" xfId="17800"/>
    <cellStyle name="Standard 3 2 4 5 3 7" xfId="34382"/>
    <cellStyle name="Standard 3 2 4 5 3 8" xfId="42932"/>
    <cellStyle name="Standard 3 2 4 5 4" xfId="1197"/>
    <cellStyle name="Standard 3 2 4 5 4 2" xfId="3270"/>
    <cellStyle name="Standard 3 2 4 5 4 2 2" xfId="5986"/>
    <cellStyle name="Standard 3 2 4 5 4 2 2 2" xfId="14554"/>
    <cellStyle name="Standard 3 2 4 5 4 2 2 2 2" xfId="31395"/>
    <cellStyle name="Standard 3 2 4 5 4 2 2 3" xfId="23104"/>
    <cellStyle name="Standard 3 2 4 5 4 2 2 4" xfId="39686"/>
    <cellStyle name="Standard 3 2 4 5 4 2 2 5" xfId="48236"/>
    <cellStyle name="Standard 3 2 4 5 4 2 3" xfId="11840"/>
    <cellStyle name="Standard 3 2 4 5 4 2 3 2" xfId="28681"/>
    <cellStyle name="Standard 3 2 4 5 4 2 4" xfId="20390"/>
    <cellStyle name="Standard 3 2 4 5 4 2 5" xfId="36972"/>
    <cellStyle name="Standard 3 2 4 5 4 2 6" xfId="45522"/>
    <cellStyle name="Standard 3 2 4 5 4 3" xfId="5985"/>
    <cellStyle name="Standard 3 2 4 5 4 3 2" xfId="14553"/>
    <cellStyle name="Standard 3 2 4 5 4 3 2 2" xfId="31394"/>
    <cellStyle name="Standard 3 2 4 5 4 3 3" xfId="23103"/>
    <cellStyle name="Standard 3 2 4 5 4 3 4" xfId="39685"/>
    <cellStyle name="Standard 3 2 4 5 4 3 5" xfId="48235"/>
    <cellStyle name="Standard 3 2 4 5 4 4" xfId="9768"/>
    <cellStyle name="Standard 3 2 4 5 4 4 2" xfId="26609"/>
    <cellStyle name="Standard 3 2 4 5 4 5" xfId="18318"/>
    <cellStyle name="Standard 3 2 4 5 4 6" xfId="34900"/>
    <cellStyle name="Standard 3 2 4 5 4 7" xfId="43450"/>
    <cellStyle name="Standard 3 2 4 5 5" xfId="2234"/>
    <cellStyle name="Standard 3 2 4 5 5 2" xfId="5987"/>
    <cellStyle name="Standard 3 2 4 5 5 2 2" xfId="14555"/>
    <cellStyle name="Standard 3 2 4 5 5 2 2 2" xfId="31396"/>
    <cellStyle name="Standard 3 2 4 5 5 2 3" xfId="23105"/>
    <cellStyle name="Standard 3 2 4 5 5 2 4" xfId="39687"/>
    <cellStyle name="Standard 3 2 4 5 5 2 5" xfId="48237"/>
    <cellStyle name="Standard 3 2 4 5 5 3" xfId="10804"/>
    <cellStyle name="Standard 3 2 4 5 5 3 2" xfId="27645"/>
    <cellStyle name="Standard 3 2 4 5 5 4" xfId="19354"/>
    <cellStyle name="Standard 3 2 4 5 5 5" xfId="35936"/>
    <cellStyle name="Standard 3 2 4 5 5 6" xfId="44486"/>
    <cellStyle name="Standard 3 2 4 5 6" xfId="5972"/>
    <cellStyle name="Standard 3 2 4 5 6 2" xfId="14540"/>
    <cellStyle name="Standard 3 2 4 5 6 2 2" xfId="31381"/>
    <cellStyle name="Standard 3 2 4 5 6 3" xfId="23090"/>
    <cellStyle name="Standard 3 2 4 5 6 4" xfId="39672"/>
    <cellStyle name="Standard 3 2 4 5 6 5" xfId="48222"/>
    <cellStyle name="Standard 3 2 4 5 7" xfId="8472"/>
    <cellStyle name="Standard 3 2 4 5 7 2" xfId="17023"/>
    <cellStyle name="Standard 3 2 4 5 7 3" xfId="25573"/>
    <cellStyle name="Standard 3 2 4 5 7 4" xfId="42155"/>
    <cellStyle name="Standard 3 2 4 5 7 5" xfId="50705"/>
    <cellStyle name="Standard 3 2 4 5 8" xfId="8732"/>
    <cellStyle name="Standard 3 2 4 5 9" xfId="17282"/>
    <cellStyle name="Standard 3 2 4 6" xfId="292"/>
    <cellStyle name="Standard 3 2 4 6 2" xfId="810"/>
    <cellStyle name="Standard 3 2 4 6 2 2" xfId="1846"/>
    <cellStyle name="Standard 3 2 4 6 2 2 2" xfId="3919"/>
    <cellStyle name="Standard 3 2 4 6 2 2 2 2" xfId="5991"/>
    <cellStyle name="Standard 3 2 4 6 2 2 2 2 2" xfId="14559"/>
    <cellStyle name="Standard 3 2 4 6 2 2 2 2 2 2" xfId="31400"/>
    <cellStyle name="Standard 3 2 4 6 2 2 2 2 3" xfId="23109"/>
    <cellStyle name="Standard 3 2 4 6 2 2 2 2 4" xfId="39691"/>
    <cellStyle name="Standard 3 2 4 6 2 2 2 2 5" xfId="48241"/>
    <cellStyle name="Standard 3 2 4 6 2 2 2 3" xfId="12489"/>
    <cellStyle name="Standard 3 2 4 6 2 2 2 3 2" xfId="29330"/>
    <cellStyle name="Standard 3 2 4 6 2 2 2 4" xfId="21039"/>
    <cellStyle name="Standard 3 2 4 6 2 2 2 5" xfId="37621"/>
    <cellStyle name="Standard 3 2 4 6 2 2 2 6" xfId="46171"/>
    <cellStyle name="Standard 3 2 4 6 2 2 3" xfId="5990"/>
    <cellStyle name="Standard 3 2 4 6 2 2 3 2" xfId="14558"/>
    <cellStyle name="Standard 3 2 4 6 2 2 3 2 2" xfId="31399"/>
    <cellStyle name="Standard 3 2 4 6 2 2 3 3" xfId="23108"/>
    <cellStyle name="Standard 3 2 4 6 2 2 3 4" xfId="39690"/>
    <cellStyle name="Standard 3 2 4 6 2 2 3 5" xfId="48240"/>
    <cellStyle name="Standard 3 2 4 6 2 2 4" xfId="10417"/>
    <cellStyle name="Standard 3 2 4 6 2 2 4 2" xfId="27258"/>
    <cellStyle name="Standard 3 2 4 6 2 2 5" xfId="18967"/>
    <cellStyle name="Standard 3 2 4 6 2 2 6" xfId="35549"/>
    <cellStyle name="Standard 3 2 4 6 2 2 7" xfId="44099"/>
    <cellStyle name="Standard 3 2 4 6 2 3" xfId="2883"/>
    <cellStyle name="Standard 3 2 4 6 2 3 2" xfId="5992"/>
    <cellStyle name="Standard 3 2 4 6 2 3 2 2" xfId="14560"/>
    <cellStyle name="Standard 3 2 4 6 2 3 2 2 2" xfId="31401"/>
    <cellStyle name="Standard 3 2 4 6 2 3 2 3" xfId="23110"/>
    <cellStyle name="Standard 3 2 4 6 2 3 2 4" xfId="39692"/>
    <cellStyle name="Standard 3 2 4 6 2 3 2 5" xfId="48242"/>
    <cellStyle name="Standard 3 2 4 6 2 3 3" xfId="11453"/>
    <cellStyle name="Standard 3 2 4 6 2 3 3 2" xfId="28294"/>
    <cellStyle name="Standard 3 2 4 6 2 3 4" xfId="20003"/>
    <cellStyle name="Standard 3 2 4 6 2 3 5" xfId="36585"/>
    <cellStyle name="Standard 3 2 4 6 2 3 6" xfId="45135"/>
    <cellStyle name="Standard 3 2 4 6 2 4" xfId="5989"/>
    <cellStyle name="Standard 3 2 4 6 2 4 2" xfId="14557"/>
    <cellStyle name="Standard 3 2 4 6 2 4 2 2" xfId="31398"/>
    <cellStyle name="Standard 3 2 4 6 2 4 3" xfId="23107"/>
    <cellStyle name="Standard 3 2 4 6 2 4 4" xfId="39689"/>
    <cellStyle name="Standard 3 2 4 6 2 4 5" xfId="48239"/>
    <cellStyle name="Standard 3 2 4 6 2 5" xfId="9381"/>
    <cellStyle name="Standard 3 2 4 6 2 5 2" xfId="26222"/>
    <cellStyle name="Standard 3 2 4 6 2 6" xfId="17931"/>
    <cellStyle name="Standard 3 2 4 6 2 7" xfId="34513"/>
    <cellStyle name="Standard 3 2 4 6 2 8" xfId="43063"/>
    <cellStyle name="Standard 3 2 4 6 3" xfId="1328"/>
    <cellStyle name="Standard 3 2 4 6 3 2" xfId="3401"/>
    <cellStyle name="Standard 3 2 4 6 3 2 2" xfId="5994"/>
    <cellStyle name="Standard 3 2 4 6 3 2 2 2" xfId="14562"/>
    <cellStyle name="Standard 3 2 4 6 3 2 2 2 2" xfId="31403"/>
    <cellStyle name="Standard 3 2 4 6 3 2 2 3" xfId="23112"/>
    <cellStyle name="Standard 3 2 4 6 3 2 2 4" xfId="39694"/>
    <cellStyle name="Standard 3 2 4 6 3 2 2 5" xfId="48244"/>
    <cellStyle name="Standard 3 2 4 6 3 2 3" xfId="11971"/>
    <cellStyle name="Standard 3 2 4 6 3 2 3 2" xfId="28812"/>
    <cellStyle name="Standard 3 2 4 6 3 2 4" xfId="20521"/>
    <cellStyle name="Standard 3 2 4 6 3 2 5" xfId="37103"/>
    <cellStyle name="Standard 3 2 4 6 3 2 6" xfId="45653"/>
    <cellStyle name="Standard 3 2 4 6 3 3" xfId="5993"/>
    <cellStyle name="Standard 3 2 4 6 3 3 2" xfId="14561"/>
    <cellStyle name="Standard 3 2 4 6 3 3 2 2" xfId="31402"/>
    <cellStyle name="Standard 3 2 4 6 3 3 3" xfId="23111"/>
    <cellStyle name="Standard 3 2 4 6 3 3 4" xfId="39693"/>
    <cellStyle name="Standard 3 2 4 6 3 3 5" xfId="48243"/>
    <cellStyle name="Standard 3 2 4 6 3 4" xfId="9899"/>
    <cellStyle name="Standard 3 2 4 6 3 4 2" xfId="26740"/>
    <cellStyle name="Standard 3 2 4 6 3 5" xfId="18449"/>
    <cellStyle name="Standard 3 2 4 6 3 6" xfId="35031"/>
    <cellStyle name="Standard 3 2 4 6 3 7" xfId="43581"/>
    <cellStyle name="Standard 3 2 4 6 4" xfId="2365"/>
    <cellStyle name="Standard 3 2 4 6 4 2" xfId="5995"/>
    <cellStyle name="Standard 3 2 4 6 4 2 2" xfId="14563"/>
    <cellStyle name="Standard 3 2 4 6 4 2 2 2" xfId="31404"/>
    <cellStyle name="Standard 3 2 4 6 4 2 3" xfId="23113"/>
    <cellStyle name="Standard 3 2 4 6 4 2 4" xfId="39695"/>
    <cellStyle name="Standard 3 2 4 6 4 2 5" xfId="48245"/>
    <cellStyle name="Standard 3 2 4 6 4 3" xfId="10935"/>
    <cellStyle name="Standard 3 2 4 6 4 3 2" xfId="27776"/>
    <cellStyle name="Standard 3 2 4 6 4 4" xfId="19485"/>
    <cellStyle name="Standard 3 2 4 6 4 5" xfId="36067"/>
    <cellStyle name="Standard 3 2 4 6 4 6" xfId="44617"/>
    <cellStyle name="Standard 3 2 4 6 5" xfId="5988"/>
    <cellStyle name="Standard 3 2 4 6 5 2" xfId="14556"/>
    <cellStyle name="Standard 3 2 4 6 5 2 2" xfId="31397"/>
    <cellStyle name="Standard 3 2 4 6 5 3" xfId="23106"/>
    <cellStyle name="Standard 3 2 4 6 5 4" xfId="39688"/>
    <cellStyle name="Standard 3 2 4 6 5 5" xfId="48238"/>
    <cellStyle name="Standard 3 2 4 6 6" xfId="8863"/>
    <cellStyle name="Standard 3 2 4 6 6 2" xfId="25705"/>
    <cellStyle name="Standard 3 2 4 6 7" xfId="17413"/>
    <cellStyle name="Standard 3 2 4 6 8" xfId="33995"/>
    <cellStyle name="Standard 3 2 4 6 9" xfId="42545"/>
    <cellStyle name="Standard 3 2 4 7" xfId="551"/>
    <cellStyle name="Standard 3 2 4 7 2" xfId="1587"/>
    <cellStyle name="Standard 3 2 4 7 2 2" xfId="3660"/>
    <cellStyle name="Standard 3 2 4 7 2 2 2" xfId="5998"/>
    <cellStyle name="Standard 3 2 4 7 2 2 2 2" xfId="14566"/>
    <cellStyle name="Standard 3 2 4 7 2 2 2 2 2" xfId="31407"/>
    <cellStyle name="Standard 3 2 4 7 2 2 2 3" xfId="23116"/>
    <cellStyle name="Standard 3 2 4 7 2 2 2 4" xfId="39698"/>
    <cellStyle name="Standard 3 2 4 7 2 2 2 5" xfId="48248"/>
    <cellStyle name="Standard 3 2 4 7 2 2 3" xfId="12230"/>
    <cellStyle name="Standard 3 2 4 7 2 2 3 2" xfId="29071"/>
    <cellStyle name="Standard 3 2 4 7 2 2 4" xfId="20780"/>
    <cellStyle name="Standard 3 2 4 7 2 2 5" xfId="37362"/>
    <cellStyle name="Standard 3 2 4 7 2 2 6" xfId="45912"/>
    <cellStyle name="Standard 3 2 4 7 2 3" xfId="5997"/>
    <cellStyle name="Standard 3 2 4 7 2 3 2" xfId="14565"/>
    <cellStyle name="Standard 3 2 4 7 2 3 2 2" xfId="31406"/>
    <cellStyle name="Standard 3 2 4 7 2 3 3" xfId="23115"/>
    <cellStyle name="Standard 3 2 4 7 2 3 4" xfId="39697"/>
    <cellStyle name="Standard 3 2 4 7 2 3 5" xfId="48247"/>
    <cellStyle name="Standard 3 2 4 7 2 4" xfId="10158"/>
    <cellStyle name="Standard 3 2 4 7 2 4 2" xfId="26999"/>
    <cellStyle name="Standard 3 2 4 7 2 5" xfId="18708"/>
    <cellStyle name="Standard 3 2 4 7 2 6" xfId="35290"/>
    <cellStyle name="Standard 3 2 4 7 2 7" xfId="43840"/>
    <cellStyle name="Standard 3 2 4 7 3" xfId="2624"/>
    <cellStyle name="Standard 3 2 4 7 3 2" xfId="5999"/>
    <cellStyle name="Standard 3 2 4 7 3 2 2" xfId="14567"/>
    <cellStyle name="Standard 3 2 4 7 3 2 2 2" xfId="31408"/>
    <cellStyle name="Standard 3 2 4 7 3 2 3" xfId="23117"/>
    <cellStyle name="Standard 3 2 4 7 3 2 4" xfId="39699"/>
    <cellStyle name="Standard 3 2 4 7 3 2 5" xfId="48249"/>
    <cellStyle name="Standard 3 2 4 7 3 3" xfId="11194"/>
    <cellStyle name="Standard 3 2 4 7 3 3 2" xfId="28035"/>
    <cellStyle name="Standard 3 2 4 7 3 4" xfId="19744"/>
    <cellStyle name="Standard 3 2 4 7 3 5" xfId="36326"/>
    <cellStyle name="Standard 3 2 4 7 3 6" xfId="44876"/>
    <cellStyle name="Standard 3 2 4 7 4" xfId="5996"/>
    <cellStyle name="Standard 3 2 4 7 4 2" xfId="14564"/>
    <cellStyle name="Standard 3 2 4 7 4 2 2" xfId="31405"/>
    <cellStyle name="Standard 3 2 4 7 4 3" xfId="23114"/>
    <cellStyle name="Standard 3 2 4 7 4 4" xfId="39696"/>
    <cellStyle name="Standard 3 2 4 7 4 5" xfId="48246"/>
    <cellStyle name="Standard 3 2 4 7 5" xfId="9122"/>
    <cellStyle name="Standard 3 2 4 7 5 2" xfId="25963"/>
    <cellStyle name="Standard 3 2 4 7 6" xfId="17672"/>
    <cellStyle name="Standard 3 2 4 7 7" xfId="34254"/>
    <cellStyle name="Standard 3 2 4 7 8" xfId="42804"/>
    <cellStyle name="Standard 3 2 4 8" xfId="1069"/>
    <cellStyle name="Standard 3 2 4 8 2" xfId="3142"/>
    <cellStyle name="Standard 3 2 4 8 2 2" xfId="6001"/>
    <cellStyle name="Standard 3 2 4 8 2 2 2" xfId="14569"/>
    <cellStyle name="Standard 3 2 4 8 2 2 2 2" xfId="31410"/>
    <cellStyle name="Standard 3 2 4 8 2 2 3" xfId="23119"/>
    <cellStyle name="Standard 3 2 4 8 2 2 4" xfId="39701"/>
    <cellStyle name="Standard 3 2 4 8 2 2 5" xfId="48251"/>
    <cellStyle name="Standard 3 2 4 8 2 3" xfId="11712"/>
    <cellStyle name="Standard 3 2 4 8 2 3 2" xfId="28553"/>
    <cellStyle name="Standard 3 2 4 8 2 4" xfId="20262"/>
    <cellStyle name="Standard 3 2 4 8 2 5" xfId="36844"/>
    <cellStyle name="Standard 3 2 4 8 2 6" xfId="45394"/>
    <cellStyle name="Standard 3 2 4 8 3" xfId="6000"/>
    <cellStyle name="Standard 3 2 4 8 3 2" xfId="14568"/>
    <cellStyle name="Standard 3 2 4 8 3 2 2" xfId="31409"/>
    <cellStyle name="Standard 3 2 4 8 3 3" xfId="23118"/>
    <cellStyle name="Standard 3 2 4 8 3 4" xfId="39700"/>
    <cellStyle name="Standard 3 2 4 8 3 5" xfId="48250"/>
    <cellStyle name="Standard 3 2 4 8 4" xfId="9640"/>
    <cellStyle name="Standard 3 2 4 8 4 2" xfId="26481"/>
    <cellStyle name="Standard 3 2 4 8 5" xfId="18190"/>
    <cellStyle name="Standard 3 2 4 8 6" xfId="34772"/>
    <cellStyle name="Standard 3 2 4 8 7" xfId="43322"/>
    <cellStyle name="Standard 3 2 4 9" xfId="2106"/>
    <cellStyle name="Standard 3 2 4 9 2" xfId="6002"/>
    <cellStyle name="Standard 3 2 4 9 2 2" xfId="14570"/>
    <cellStyle name="Standard 3 2 4 9 2 2 2" xfId="31411"/>
    <cellStyle name="Standard 3 2 4 9 2 3" xfId="23120"/>
    <cellStyle name="Standard 3 2 4 9 2 4" xfId="39702"/>
    <cellStyle name="Standard 3 2 4 9 2 5" xfId="48252"/>
    <cellStyle name="Standard 3 2 4 9 3" xfId="10676"/>
    <cellStyle name="Standard 3 2 4 9 3 2" xfId="27517"/>
    <cellStyle name="Standard 3 2 4 9 4" xfId="19226"/>
    <cellStyle name="Standard 3 2 4 9 5" xfId="35808"/>
    <cellStyle name="Standard 3 2 4 9 6" xfId="44358"/>
    <cellStyle name="Standard 3 2 5" xfId="35"/>
    <cellStyle name="Standard 3 2 5 10" xfId="8352"/>
    <cellStyle name="Standard 3 2 5 10 2" xfId="16903"/>
    <cellStyle name="Standard 3 2 5 10 3" xfId="25453"/>
    <cellStyle name="Standard 3 2 5 10 4" xfId="42035"/>
    <cellStyle name="Standard 3 2 5 10 5" xfId="50585"/>
    <cellStyle name="Standard 3 2 5 11" xfId="8612"/>
    <cellStyle name="Standard 3 2 5 12" xfId="17162"/>
    <cellStyle name="Standard 3 2 5 13" xfId="33744"/>
    <cellStyle name="Standard 3 2 5 14" xfId="42294"/>
    <cellStyle name="Standard 3 2 5 2" xfId="67"/>
    <cellStyle name="Standard 3 2 5 2 10" xfId="8644"/>
    <cellStyle name="Standard 3 2 5 2 11" xfId="17194"/>
    <cellStyle name="Standard 3 2 5 2 12" xfId="33776"/>
    <cellStyle name="Standard 3 2 5 2 13" xfId="42326"/>
    <cellStyle name="Standard 3 2 5 2 2" xfId="131"/>
    <cellStyle name="Standard 3 2 5 2 2 10" xfId="17258"/>
    <cellStyle name="Standard 3 2 5 2 2 11" xfId="33840"/>
    <cellStyle name="Standard 3 2 5 2 2 12" xfId="42390"/>
    <cellStyle name="Standard 3 2 5 2 2 2" xfId="260"/>
    <cellStyle name="Standard 3 2 5 2 2 2 10" xfId="33968"/>
    <cellStyle name="Standard 3 2 5 2 2 2 11" xfId="42518"/>
    <cellStyle name="Standard 3 2 5 2 2 2 2" xfId="524"/>
    <cellStyle name="Standard 3 2 5 2 2 2 2 2" xfId="1042"/>
    <cellStyle name="Standard 3 2 5 2 2 2 2 2 2" xfId="2078"/>
    <cellStyle name="Standard 3 2 5 2 2 2 2 2 2 2" xfId="4151"/>
    <cellStyle name="Standard 3 2 5 2 2 2 2 2 2 2 2" xfId="6010"/>
    <cellStyle name="Standard 3 2 5 2 2 2 2 2 2 2 2 2" xfId="14578"/>
    <cellStyle name="Standard 3 2 5 2 2 2 2 2 2 2 2 2 2" xfId="31419"/>
    <cellStyle name="Standard 3 2 5 2 2 2 2 2 2 2 2 3" xfId="23128"/>
    <cellStyle name="Standard 3 2 5 2 2 2 2 2 2 2 2 4" xfId="39710"/>
    <cellStyle name="Standard 3 2 5 2 2 2 2 2 2 2 2 5" xfId="48260"/>
    <cellStyle name="Standard 3 2 5 2 2 2 2 2 2 2 3" xfId="12721"/>
    <cellStyle name="Standard 3 2 5 2 2 2 2 2 2 2 3 2" xfId="29562"/>
    <cellStyle name="Standard 3 2 5 2 2 2 2 2 2 2 4" xfId="21271"/>
    <cellStyle name="Standard 3 2 5 2 2 2 2 2 2 2 5" xfId="37853"/>
    <cellStyle name="Standard 3 2 5 2 2 2 2 2 2 2 6" xfId="46403"/>
    <cellStyle name="Standard 3 2 5 2 2 2 2 2 2 3" xfId="6009"/>
    <cellStyle name="Standard 3 2 5 2 2 2 2 2 2 3 2" xfId="14577"/>
    <cellStyle name="Standard 3 2 5 2 2 2 2 2 2 3 2 2" xfId="31418"/>
    <cellStyle name="Standard 3 2 5 2 2 2 2 2 2 3 3" xfId="23127"/>
    <cellStyle name="Standard 3 2 5 2 2 2 2 2 2 3 4" xfId="39709"/>
    <cellStyle name="Standard 3 2 5 2 2 2 2 2 2 3 5" xfId="48259"/>
    <cellStyle name="Standard 3 2 5 2 2 2 2 2 2 4" xfId="10649"/>
    <cellStyle name="Standard 3 2 5 2 2 2 2 2 2 4 2" xfId="27490"/>
    <cellStyle name="Standard 3 2 5 2 2 2 2 2 2 5" xfId="19199"/>
    <cellStyle name="Standard 3 2 5 2 2 2 2 2 2 6" xfId="35781"/>
    <cellStyle name="Standard 3 2 5 2 2 2 2 2 2 7" xfId="44331"/>
    <cellStyle name="Standard 3 2 5 2 2 2 2 2 3" xfId="3115"/>
    <cellStyle name="Standard 3 2 5 2 2 2 2 2 3 2" xfId="6011"/>
    <cellStyle name="Standard 3 2 5 2 2 2 2 2 3 2 2" xfId="14579"/>
    <cellStyle name="Standard 3 2 5 2 2 2 2 2 3 2 2 2" xfId="31420"/>
    <cellStyle name="Standard 3 2 5 2 2 2 2 2 3 2 3" xfId="23129"/>
    <cellStyle name="Standard 3 2 5 2 2 2 2 2 3 2 4" xfId="39711"/>
    <cellStyle name="Standard 3 2 5 2 2 2 2 2 3 2 5" xfId="48261"/>
    <cellStyle name="Standard 3 2 5 2 2 2 2 2 3 3" xfId="11685"/>
    <cellStyle name="Standard 3 2 5 2 2 2 2 2 3 3 2" xfId="28526"/>
    <cellStyle name="Standard 3 2 5 2 2 2 2 2 3 4" xfId="20235"/>
    <cellStyle name="Standard 3 2 5 2 2 2 2 2 3 5" xfId="36817"/>
    <cellStyle name="Standard 3 2 5 2 2 2 2 2 3 6" xfId="45367"/>
    <cellStyle name="Standard 3 2 5 2 2 2 2 2 4" xfId="6008"/>
    <cellStyle name="Standard 3 2 5 2 2 2 2 2 4 2" xfId="14576"/>
    <cellStyle name="Standard 3 2 5 2 2 2 2 2 4 2 2" xfId="31417"/>
    <cellStyle name="Standard 3 2 5 2 2 2 2 2 4 3" xfId="23126"/>
    <cellStyle name="Standard 3 2 5 2 2 2 2 2 4 4" xfId="39708"/>
    <cellStyle name="Standard 3 2 5 2 2 2 2 2 4 5" xfId="48258"/>
    <cellStyle name="Standard 3 2 5 2 2 2 2 2 5" xfId="9613"/>
    <cellStyle name="Standard 3 2 5 2 2 2 2 2 5 2" xfId="26454"/>
    <cellStyle name="Standard 3 2 5 2 2 2 2 2 6" xfId="18163"/>
    <cellStyle name="Standard 3 2 5 2 2 2 2 2 7" xfId="34745"/>
    <cellStyle name="Standard 3 2 5 2 2 2 2 2 8" xfId="43295"/>
    <cellStyle name="Standard 3 2 5 2 2 2 2 3" xfId="1560"/>
    <cellStyle name="Standard 3 2 5 2 2 2 2 3 2" xfId="3633"/>
    <cellStyle name="Standard 3 2 5 2 2 2 2 3 2 2" xfId="6013"/>
    <cellStyle name="Standard 3 2 5 2 2 2 2 3 2 2 2" xfId="14581"/>
    <cellStyle name="Standard 3 2 5 2 2 2 2 3 2 2 2 2" xfId="31422"/>
    <cellStyle name="Standard 3 2 5 2 2 2 2 3 2 2 3" xfId="23131"/>
    <cellStyle name="Standard 3 2 5 2 2 2 2 3 2 2 4" xfId="39713"/>
    <cellStyle name="Standard 3 2 5 2 2 2 2 3 2 2 5" xfId="48263"/>
    <cellStyle name="Standard 3 2 5 2 2 2 2 3 2 3" xfId="12203"/>
    <cellStyle name="Standard 3 2 5 2 2 2 2 3 2 3 2" xfId="29044"/>
    <cellStyle name="Standard 3 2 5 2 2 2 2 3 2 4" xfId="20753"/>
    <cellStyle name="Standard 3 2 5 2 2 2 2 3 2 5" xfId="37335"/>
    <cellStyle name="Standard 3 2 5 2 2 2 2 3 2 6" xfId="45885"/>
    <cellStyle name="Standard 3 2 5 2 2 2 2 3 3" xfId="6012"/>
    <cellStyle name="Standard 3 2 5 2 2 2 2 3 3 2" xfId="14580"/>
    <cellStyle name="Standard 3 2 5 2 2 2 2 3 3 2 2" xfId="31421"/>
    <cellStyle name="Standard 3 2 5 2 2 2 2 3 3 3" xfId="23130"/>
    <cellStyle name="Standard 3 2 5 2 2 2 2 3 3 4" xfId="39712"/>
    <cellStyle name="Standard 3 2 5 2 2 2 2 3 3 5" xfId="48262"/>
    <cellStyle name="Standard 3 2 5 2 2 2 2 3 4" xfId="10131"/>
    <cellStyle name="Standard 3 2 5 2 2 2 2 3 4 2" xfId="26972"/>
    <cellStyle name="Standard 3 2 5 2 2 2 2 3 5" xfId="18681"/>
    <cellStyle name="Standard 3 2 5 2 2 2 2 3 6" xfId="35263"/>
    <cellStyle name="Standard 3 2 5 2 2 2 2 3 7" xfId="43813"/>
    <cellStyle name="Standard 3 2 5 2 2 2 2 4" xfId="2597"/>
    <cellStyle name="Standard 3 2 5 2 2 2 2 4 2" xfId="6014"/>
    <cellStyle name="Standard 3 2 5 2 2 2 2 4 2 2" xfId="14582"/>
    <cellStyle name="Standard 3 2 5 2 2 2 2 4 2 2 2" xfId="31423"/>
    <cellStyle name="Standard 3 2 5 2 2 2 2 4 2 3" xfId="23132"/>
    <cellStyle name="Standard 3 2 5 2 2 2 2 4 2 4" xfId="39714"/>
    <cellStyle name="Standard 3 2 5 2 2 2 2 4 2 5" xfId="48264"/>
    <cellStyle name="Standard 3 2 5 2 2 2 2 4 3" xfId="11167"/>
    <cellStyle name="Standard 3 2 5 2 2 2 2 4 3 2" xfId="28008"/>
    <cellStyle name="Standard 3 2 5 2 2 2 2 4 4" xfId="19717"/>
    <cellStyle name="Standard 3 2 5 2 2 2 2 4 5" xfId="36299"/>
    <cellStyle name="Standard 3 2 5 2 2 2 2 4 6" xfId="44849"/>
    <cellStyle name="Standard 3 2 5 2 2 2 2 5" xfId="6007"/>
    <cellStyle name="Standard 3 2 5 2 2 2 2 5 2" xfId="14575"/>
    <cellStyle name="Standard 3 2 5 2 2 2 2 5 2 2" xfId="31416"/>
    <cellStyle name="Standard 3 2 5 2 2 2 2 5 3" xfId="23125"/>
    <cellStyle name="Standard 3 2 5 2 2 2 2 5 4" xfId="39707"/>
    <cellStyle name="Standard 3 2 5 2 2 2 2 5 5" xfId="48257"/>
    <cellStyle name="Standard 3 2 5 2 2 2 2 6" xfId="9095"/>
    <cellStyle name="Standard 3 2 5 2 2 2 2 6 2" xfId="25937"/>
    <cellStyle name="Standard 3 2 5 2 2 2 2 7" xfId="17645"/>
    <cellStyle name="Standard 3 2 5 2 2 2 2 8" xfId="34227"/>
    <cellStyle name="Standard 3 2 5 2 2 2 2 9" xfId="42777"/>
    <cellStyle name="Standard 3 2 5 2 2 2 3" xfId="783"/>
    <cellStyle name="Standard 3 2 5 2 2 2 3 2" xfId="1819"/>
    <cellStyle name="Standard 3 2 5 2 2 2 3 2 2" xfId="3892"/>
    <cellStyle name="Standard 3 2 5 2 2 2 3 2 2 2" xfId="6017"/>
    <cellStyle name="Standard 3 2 5 2 2 2 3 2 2 2 2" xfId="14585"/>
    <cellStyle name="Standard 3 2 5 2 2 2 3 2 2 2 2 2" xfId="31426"/>
    <cellStyle name="Standard 3 2 5 2 2 2 3 2 2 2 3" xfId="23135"/>
    <cellStyle name="Standard 3 2 5 2 2 2 3 2 2 2 4" xfId="39717"/>
    <cellStyle name="Standard 3 2 5 2 2 2 3 2 2 2 5" xfId="48267"/>
    <cellStyle name="Standard 3 2 5 2 2 2 3 2 2 3" xfId="12462"/>
    <cellStyle name="Standard 3 2 5 2 2 2 3 2 2 3 2" xfId="29303"/>
    <cellStyle name="Standard 3 2 5 2 2 2 3 2 2 4" xfId="21012"/>
    <cellStyle name="Standard 3 2 5 2 2 2 3 2 2 5" xfId="37594"/>
    <cellStyle name="Standard 3 2 5 2 2 2 3 2 2 6" xfId="46144"/>
    <cellStyle name="Standard 3 2 5 2 2 2 3 2 3" xfId="6016"/>
    <cellStyle name="Standard 3 2 5 2 2 2 3 2 3 2" xfId="14584"/>
    <cellStyle name="Standard 3 2 5 2 2 2 3 2 3 2 2" xfId="31425"/>
    <cellStyle name="Standard 3 2 5 2 2 2 3 2 3 3" xfId="23134"/>
    <cellStyle name="Standard 3 2 5 2 2 2 3 2 3 4" xfId="39716"/>
    <cellStyle name="Standard 3 2 5 2 2 2 3 2 3 5" xfId="48266"/>
    <cellStyle name="Standard 3 2 5 2 2 2 3 2 4" xfId="10390"/>
    <cellStyle name="Standard 3 2 5 2 2 2 3 2 4 2" xfId="27231"/>
    <cellStyle name="Standard 3 2 5 2 2 2 3 2 5" xfId="18940"/>
    <cellStyle name="Standard 3 2 5 2 2 2 3 2 6" xfId="35522"/>
    <cellStyle name="Standard 3 2 5 2 2 2 3 2 7" xfId="44072"/>
    <cellStyle name="Standard 3 2 5 2 2 2 3 3" xfId="2856"/>
    <cellStyle name="Standard 3 2 5 2 2 2 3 3 2" xfId="6018"/>
    <cellStyle name="Standard 3 2 5 2 2 2 3 3 2 2" xfId="14586"/>
    <cellStyle name="Standard 3 2 5 2 2 2 3 3 2 2 2" xfId="31427"/>
    <cellStyle name="Standard 3 2 5 2 2 2 3 3 2 3" xfId="23136"/>
    <cellStyle name="Standard 3 2 5 2 2 2 3 3 2 4" xfId="39718"/>
    <cellStyle name="Standard 3 2 5 2 2 2 3 3 2 5" xfId="48268"/>
    <cellStyle name="Standard 3 2 5 2 2 2 3 3 3" xfId="11426"/>
    <cellStyle name="Standard 3 2 5 2 2 2 3 3 3 2" xfId="28267"/>
    <cellStyle name="Standard 3 2 5 2 2 2 3 3 4" xfId="19976"/>
    <cellStyle name="Standard 3 2 5 2 2 2 3 3 5" xfId="36558"/>
    <cellStyle name="Standard 3 2 5 2 2 2 3 3 6" xfId="45108"/>
    <cellStyle name="Standard 3 2 5 2 2 2 3 4" xfId="6015"/>
    <cellStyle name="Standard 3 2 5 2 2 2 3 4 2" xfId="14583"/>
    <cellStyle name="Standard 3 2 5 2 2 2 3 4 2 2" xfId="31424"/>
    <cellStyle name="Standard 3 2 5 2 2 2 3 4 3" xfId="23133"/>
    <cellStyle name="Standard 3 2 5 2 2 2 3 4 4" xfId="39715"/>
    <cellStyle name="Standard 3 2 5 2 2 2 3 4 5" xfId="48265"/>
    <cellStyle name="Standard 3 2 5 2 2 2 3 5" xfId="9354"/>
    <cellStyle name="Standard 3 2 5 2 2 2 3 5 2" xfId="26195"/>
    <cellStyle name="Standard 3 2 5 2 2 2 3 6" xfId="17904"/>
    <cellStyle name="Standard 3 2 5 2 2 2 3 7" xfId="34486"/>
    <cellStyle name="Standard 3 2 5 2 2 2 3 8" xfId="43036"/>
    <cellStyle name="Standard 3 2 5 2 2 2 4" xfId="1301"/>
    <cellStyle name="Standard 3 2 5 2 2 2 4 2" xfId="3374"/>
    <cellStyle name="Standard 3 2 5 2 2 2 4 2 2" xfId="6020"/>
    <cellStyle name="Standard 3 2 5 2 2 2 4 2 2 2" xfId="14588"/>
    <cellStyle name="Standard 3 2 5 2 2 2 4 2 2 2 2" xfId="31429"/>
    <cellStyle name="Standard 3 2 5 2 2 2 4 2 2 3" xfId="23138"/>
    <cellStyle name="Standard 3 2 5 2 2 2 4 2 2 4" xfId="39720"/>
    <cellStyle name="Standard 3 2 5 2 2 2 4 2 2 5" xfId="48270"/>
    <cellStyle name="Standard 3 2 5 2 2 2 4 2 3" xfId="11944"/>
    <cellStyle name="Standard 3 2 5 2 2 2 4 2 3 2" xfId="28785"/>
    <cellStyle name="Standard 3 2 5 2 2 2 4 2 4" xfId="20494"/>
    <cellStyle name="Standard 3 2 5 2 2 2 4 2 5" xfId="37076"/>
    <cellStyle name="Standard 3 2 5 2 2 2 4 2 6" xfId="45626"/>
    <cellStyle name="Standard 3 2 5 2 2 2 4 3" xfId="6019"/>
    <cellStyle name="Standard 3 2 5 2 2 2 4 3 2" xfId="14587"/>
    <cellStyle name="Standard 3 2 5 2 2 2 4 3 2 2" xfId="31428"/>
    <cellStyle name="Standard 3 2 5 2 2 2 4 3 3" xfId="23137"/>
    <cellStyle name="Standard 3 2 5 2 2 2 4 3 4" xfId="39719"/>
    <cellStyle name="Standard 3 2 5 2 2 2 4 3 5" xfId="48269"/>
    <cellStyle name="Standard 3 2 5 2 2 2 4 4" xfId="9872"/>
    <cellStyle name="Standard 3 2 5 2 2 2 4 4 2" xfId="26713"/>
    <cellStyle name="Standard 3 2 5 2 2 2 4 5" xfId="18422"/>
    <cellStyle name="Standard 3 2 5 2 2 2 4 6" xfId="35004"/>
    <cellStyle name="Standard 3 2 5 2 2 2 4 7" xfId="43554"/>
    <cellStyle name="Standard 3 2 5 2 2 2 5" xfId="2338"/>
    <cellStyle name="Standard 3 2 5 2 2 2 5 2" xfId="6021"/>
    <cellStyle name="Standard 3 2 5 2 2 2 5 2 2" xfId="14589"/>
    <cellStyle name="Standard 3 2 5 2 2 2 5 2 2 2" xfId="31430"/>
    <cellStyle name="Standard 3 2 5 2 2 2 5 2 3" xfId="23139"/>
    <cellStyle name="Standard 3 2 5 2 2 2 5 2 4" xfId="39721"/>
    <cellStyle name="Standard 3 2 5 2 2 2 5 2 5" xfId="48271"/>
    <cellStyle name="Standard 3 2 5 2 2 2 5 3" xfId="10908"/>
    <cellStyle name="Standard 3 2 5 2 2 2 5 3 2" xfId="27749"/>
    <cellStyle name="Standard 3 2 5 2 2 2 5 4" xfId="19458"/>
    <cellStyle name="Standard 3 2 5 2 2 2 5 5" xfId="36040"/>
    <cellStyle name="Standard 3 2 5 2 2 2 5 6" xfId="44590"/>
    <cellStyle name="Standard 3 2 5 2 2 2 6" xfId="6006"/>
    <cellStyle name="Standard 3 2 5 2 2 2 6 2" xfId="14574"/>
    <cellStyle name="Standard 3 2 5 2 2 2 6 2 2" xfId="31415"/>
    <cellStyle name="Standard 3 2 5 2 2 2 6 3" xfId="23124"/>
    <cellStyle name="Standard 3 2 5 2 2 2 6 4" xfId="39706"/>
    <cellStyle name="Standard 3 2 5 2 2 2 6 5" xfId="48256"/>
    <cellStyle name="Standard 3 2 5 2 2 2 7" xfId="8576"/>
    <cellStyle name="Standard 3 2 5 2 2 2 7 2" xfId="17127"/>
    <cellStyle name="Standard 3 2 5 2 2 2 7 3" xfId="25677"/>
    <cellStyle name="Standard 3 2 5 2 2 2 7 4" xfId="42259"/>
    <cellStyle name="Standard 3 2 5 2 2 2 7 5" xfId="50809"/>
    <cellStyle name="Standard 3 2 5 2 2 2 8" xfId="8836"/>
    <cellStyle name="Standard 3 2 5 2 2 2 9" xfId="17386"/>
    <cellStyle name="Standard 3 2 5 2 2 3" xfId="396"/>
    <cellStyle name="Standard 3 2 5 2 2 3 2" xfId="914"/>
    <cellStyle name="Standard 3 2 5 2 2 3 2 2" xfId="1950"/>
    <cellStyle name="Standard 3 2 5 2 2 3 2 2 2" xfId="4023"/>
    <cellStyle name="Standard 3 2 5 2 2 3 2 2 2 2" xfId="6025"/>
    <cellStyle name="Standard 3 2 5 2 2 3 2 2 2 2 2" xfId="14593"/>
    <cellStyle name="Standard 3 2 5 2 2 3 2 2 2 2 2 2" xfId="31434"/>
    <cellStyle name="Standard 3 2 5 2 2 3 2 2 2 2 3" xfId="23143"/>
    <cellStyle name="Standard 3 2 5 2 2 3 2 2 2 2 4" xfId="39725"/>
    <cellStyle name="Standard 3 2 5 2 2 3 2 2 2 2 5" xfId="48275"/>
    <cellStyle name="Standard 3 2 5 2 2 3 2 2 2 3" xfId="12593"/>
    <cellStyle name="Standard 3 2 5 2 2 3 2 2 2 3 2" xfId="29434"/>
    <cellStyle name="Standard 3 2 5 2 2 3 2 2 2 4" xfId="21143"/>
    <cellStyle name="Standard 3 2 5 2 2 3 2 2 2 5" xfId="37725"/>
    <cellStyle name="Standard 3 2 5 2 2 3 2 2 2 6" xfId="46275"/>
    <cellStyle name="Standard 3 2 5 2 2 3 2 2 3" xfId="6024"/>
    <cellStyle name="Standard 3 2 5 2 2 3 2 2 3 2" xfId="14592"/>
    <cellStyle name="Standard 3 2 5 2 2 3 2 2 3 2 2" xfId="31433"/>
    <cellStyle name="Standard 3 2 5 2 2 3 2 2 3 3" xfId="23142"/>
    <cellStyle name="Standard 3 2 5 2 2 3 2 2 3 4" xfId="39724"/>
    <cellStyle name="Standard 3 2 5 2 2 3 2 2 3 5" xfId="48274"/>
    <cellStyle name="Standard 3 2 5 2 2 3 2 2 4" xfId="10521"/>
    <cellStyle name="Standard 3 2 5 2 2 3 2 2 4 2" xfId="27362"/>
    <cellStyle name="Standard 3 2 5 2 2 3 2 2 5" xfId="19071"/>
    <cellStyle name="Standard 3 2 5 2 2 3 2 2 6" xfId="35653"/>
    <cellStyle name="Standard 3 2 5 2 2 3 2 2 7" xfId="44203"/>
    <cellStyle name="Standard 3 2 5 2 2 3 2 3" xfId="2987"/>
    <cellStyle name="Standard 3 2 5 2 2 3 2 3 2" xfId="6026"/>
    <cellStyle name="Standard 3 2 5 2 2 3 2 3 2 2" xfId="14594"/>
    <cellStyle name="Standard 3 2 5 2 2 3 2 3 2 2 2" xfId="31435"/>
    <cellStyle name="Standard 3 2 5 2 2 3 2 3 2 3" xfId="23144"/>
    <cellStyle name="Standard 3 2 5 2 2 3 2 3 2 4" xfId="39726"/>
    <cellStyle name="Standard 3 2 5 2 2 3 2 3 2 5" xfId="48276"/>
    <cellStyle name="Standard 3 2 5 2 2 3 2 3 3" xfId="11557"/>
    <cellStyle name="Standard 3 2 5 2 2 3 2 3 3 2" xfId="28398"/>
    <cellStyle name="Standard 3 2 5 2 2 3 2 3 4" xfId="20107"/>
    <cellStyle name="Standard 3 2 5 2 2 3 2 3 5" xfId="36689"/>
    <cellStyle name="Standard 3 2 5 2 2 3 2 3 6" xfId="45239"/>
    <cellStyle name="Standard 3 2 5 2 2 3 2 4" xfId="6023"/>
    <cellStyle name="Standard 3 2 5 2 2 3 2 4 2" xfId="14591"/>
    <cellStyle name="Standard 3 2 5 2 2 3 2 4 2 2" xfId="31432"/>
    <cellStyle name="Standard 3 2 5 2 2 3 2 4 3" xfId="23141"/>
    <cellStyle name="Standard 3 2 5 2 2 3 2 4 4" xfId="39723"/>
    <cellStyle name="Standard 3 2 5 2 2 3 2 4 5" xfId="48273"/>
    <cellStyle name="Standard 3 2 5 2 2 3 2 5" xfId="9485"/>
    <cellStyle name="Standard 3 2 5 2 2 3 2 5 2" xfId="26326"/>
    <cellStyle name="Standard 3 2 5 2 2 3 2 6" xfId="18035"/>
    <cellStyle name="Standard 3 2 5 2 2 3 2 7" xfId="34617"/>
    <cellStyle name="Standard 3 2 5 2 2 3 2 8" xfId="43167"/>
    <cellStyle name="Standard 3 2 5 2 2 3 3" xfId="1432"/>
    <cellStyle name="Standard 3 2 5 2 2 3 3 2" xfId="3505"/>
    <cellStyle name="Standard 3 2 5 2 2 3 3 2 2" xfId="6028"/>
    <cellStyle name="Standard 3 2 5 2 2 3 3 2 2 2" xfId="14596"/>
    <cellStyle name="Standard 3 2 5 2 2 3 3 2 2 2 2" xfId="31437"/>
    <cellStyle name="Standard 3 2 5 2 2 3 3 2 2 3" xfId="23146"/>
    <cellStyle name="Standard 3 2 5 2 2 3 3 2 2 4" xfId="39728"/>
    <cellStyle name="Standard 3 2 5 2 2 3 3 2 2 5" xfId="48278"/>
    <cellStyle name="Standard 3 2 5 2 2 3 3 2 3" xfId="12075"/>
    <cellStyle name="Standard 3 2 5 2 2 3 3 2 3 2" xfId="28916"/>
    <cellStyle name="Standard 3 2 5 2 2 3 3 2 4" xfId="20625"/>
    <cellStyle name="Standard 3 2 5 2 2 3 3 2 5" xfId="37207"/>
    <cellStyle name="Standard 3 2 5 2 2 3 3 2 6" xfId="45757"/>
    <cellStyle name="Standard 3 2 5 2 2 3 3 3" xfId="6027"/>
    <cellStyle name="Standard 3 2 5 2 2 3 3 3 2" xfId="14595"/>
    <cellStyle name="Standard 3 2 5 2 2 3 3 3 2 2" xfId="31436"/>
    <cellStyle name="Standard 3 2 5 2 2 3 3 3 3" xfId="23145"/>
    <cellStyle name="Standard 3 2 5 2 2 3 3 3 4" xfId="39727"/>
    <cellStyle name="Standard 3 2 5 2 2 3 3 3 5" xfId="48277"/>
    <cellStyle name="Standard 3 2 5 2 2 3 3 4" xfId="10003"/>
    <cellStyle name="Standard 3 2 5 2 2 3 3 4 2" xfId="26844"/>
    <cellStyle name="Standard 3 2 5 2 2 3 3 5" xfId="18553"/>
    <cellStyle name="Standard 3 2 5 2 2 3 3 6" xfId="35135"/>
    <cellStyle name="Standard 3 2 5 2 2 3 3 7" xfId="43685"/>
    <cellStyle name="Standard 3 2 5 2 2 3 4" xfId="2469"/>
    <cellStyle name="Standard 3 2 5 2 2 3 4 2" xfId="6029"/>
    <cellStyle name="Standard 3 2 5 2 2 3 4 2 2" xfId="14597"/>
    <cellStyle name="Standard 3 2 5 2 2 3 4 2 2 2" xfId="31438"/>
    <cellStyle name="Standard 3 2 5 2 2 3 4 2 3" xfId="23147"/>
    <cellStyle name="Standard 3 2 5 2 2 3 4 2 4" xfId="39729"/>
    <cellStyle name="Standard 3 2 5 2 2 3 4 2 5" xfId="48279"/>
    <cellStyle name="Standard 3 2 5 2 2 3 4 3" xfId="11039"/>
    <cellStyle name="Standard 3 2 5 2 2 3 4 3 2" xfId="27880"/>
    <cellStyle name="Standard 3 2 5 2 2 3 4 4" xfId="19589"/>
    <cellStyle name="Standard 3 2 5 2 2 3 4 5" xfId="36171"/>
    <cellStyle name="Standard 3 2 5 2 2 3 4 6" xfId="44721"/>
    <cellStyle name="Standard 3 2 5 2 2 3 5" xfId="6022"/>
    <cellStyle name="Standard 3 2 5 2 2 3 5 2" xfId="14590"/>
    <cellStyle name="Standard 3 2 5 2 2 3 5 2 2" xfId="31431"/>
    <cellStyle name="Standard 3 2 5 2 2 3 5 3" xfId="23140"/>
    <cellStyle name="Standard 3 2 5 2 2 3 5 4" xfId="39722"/>
    <cellStyle name="Standard 3 2 5 2 2 3 5 5" xfId="48272"/>
    <cellStyle name="Standard 3 2 5 2 2 3 6" xfId="8967"/>
    <cellStyle name="Standard 3 2 5 2 2 3 6 2" xfId="25809"/>
    <cellStyle name="Standard 3 2 5 2 2 3 7" xfId="17517"/>
    <cellStyle name="Standard 3 2 5 2 2 3 8" xfId="34099"/>
    <cellStyle name="Standard 3 2 5 2 2 3 9" xfId="42649"/>
    <cellStyle name="Standard 3 2 5 2 2 4" xfId="655"/>
    <cellStyle name="Standard 3 2 5 2 2 4 2" xfId="1691"/>
    <cellStyle name="Standard 3 2 5 2 2 4 2 2" xfId="3764"/>
    <cellStyle name="Standard 3 2 5 2 2 4 2 2 2" xfId="6032"/>
    <cellStyle name="Standard 3 2 5 2 2 4 2 2 2 2" xfId="14600"/>
    <cellStyle name="Standard 3 2 5 2 2 4 2 2 2 2 2" xfId="31441"/>
    <cellStyle name="Standard 3 2 5 2 2 4 2 2 2 3" xfId="23150"/>
    <cellStyle name="Standard 3 2 5 2 2 4 2 2 2 4" xfId="39732"/>
    <cellStyle name="Standard 3 2 5 2 2 4 2 2 2 5" xfId="48282"/>
    <cellStyle name="Standard 3 2 5 2 2 4 2 2 3" xfId="12334"/>
    <cellStyle name="Standard 3 2 5 2 2 4 2 2 3 2" xfId="29175"/>
    <cellStyle name="Standard 3 2 5 2 2 4 2 2 4" xfId="20884"/>
    <cellStyle name="Standard 3 2 5 2 2 4 2 2 5" xfId="37466"/>
    <cellStyle name="Standard 3 2 5 2 2 4 2 2 6" xfId="46016"/>
    <cellStyle name="Standard 3 2 5 2 2 4 2 3" xfId="6031"/>
    <cellStyle name="Standard 3 2 5 2 2 4 2 3 2" xfId="14599"/>
    <cellStyle name="Standard 3 2 5 2 2 4 2 3 2 2" xfId="31440"/>
    <cellStyle name="Standard 3 2 5 2 2 4 2 3 3" xfId="23149"/>
    <cellStyle name="Standard 3 2 5 2 2 4 2 3 4" xfId="39731"/>
    <cellStyle name="Standard 3 2 5 2 2 4 2 3 5" xfId="48281"/>
    <cellStyle name="Standard 3 2 5 2 2 4 2 4" xfId="10262"/>
    <cellStyle name="Standard 3 2 5 2 2 4 2 4 2" xfId="27103"/>
    <cellStyle name="Standard 3 2 5 2 2 4 2 5" xfId="18812"/>
    <cellStyle name="Standard 3 2 5 2 2 4 2 6" xfId="35394"/>
    <cellStyle name="Standard 3 2 5 2 2 4 2 7" xfId="43944"/>
    <cellStyle name="Standard 3 2 5 2 2 4 3" xfId="2728"/>
    <cellStyle name="Standard 3 2 5 2 2 4 3 2" xfId="6033"/>
    <cellStyle name="Standard 3 2 5 2 2 4 3 2 2" xfId="14601"/>
    <cellStyle name="Standard 3 2 5 2 2 4 3 2 2 2" xfId="31442"/>
    <cellStyle name="Standard 3 2 5 2 2 4 3 2 3" xfId="23151"/>
    <cellStyle name="Standard 3 2 5 2 2 4 3 2 4" xfId="39733"/>
    <cellStyle name="Standard 3 2 5 2 2 4 3 2 5" xfId="48283"/>
    <cellStyle name="Standard 3 2 5 2 2 4 3 3" xfId="11298"/>
    <cellStyle name="Standard 3 2 5 2 2 4 3 3 2" xfId="28139"/>
    <cellStyle name="Standard 3 2 5 2 2 4 3 4" xfId="19848"/>
    <cellStyle name="Standard 3 2 5 2 2 4 3 5" xfId="36430"/>
    <cellStyle name="Standard 3 2 5 2 2 4 3 6" xfId="44980"/>
    <cellStyle name="Standard 3 2 5 2 2 4 4" xfId="6030"/>
    <cellStyle name="Standard 3 2 5 2 2 4 4 2" xfId="14598"/>
    <cellStyle name="Standard 3 2 5 2 2 4 4 2 2" xfId="31439"/>
    <cellStyle name="Standard 3 2 5 2 2 4 4 3" xfId="23148"/>
    <cellStyle name="Standard 3 2 5 2 2 4 4 4" xfId="39730"/>
    <cellStyle name="Standard 3 2 5 2 2 4 4 5" xfId="48280"/>
    <cellStyle name="Standard 3 2 5 2 2 4 5" xfId="9226"/>
    <cellStyle name="Standard 3 2 5 2 2 4 5 2" xfId="26067"/>
    <cellStyle name="Standard 3 2 5 2 2 4 6" xfId="17776"/>
    <cellStyle name="Standard 3 2 5 2 2 4 7" xfId="34358"/>
    <cellStyle name="Standard 3 2 5 2 2 4 8" xfId="42908"/>
    <cellStyle name="Standard 3 2 5 2 2 5" xfId="1173"/>
    <cellStyle name="Standard 3 2 5 2 2 5 2" xfId="3246"/>
    <cellStyle name="Standard 3 2 5 2 2 5 2 2" xfId="6035"/>
    <cellStyle name="Standard 3 2 5 2 2 5 2 2 2" xfId="14603"/>
    <cellStyle name="Standard 3 2 5 2 2 5 2 2 2 2" xfId="31444"/>
    <cellStyle name="Standard 3 2 5 2 2 5 2 2 3" xfId="23153"/>
    <cellStyle name="Standard 3 2 5 2 2 5 2 2 4" xfId="39735"/>
    <cellStyle name="Standard 3 2 5 2 2 5 2 2 5" xfId="48285"/>
    <cellStyle name="Standard 3 2 5 2 2 5 2 3" xfId="11816"/>
    <cellStyle name="Standard 3 2 5 2 2 5 2 3 2" xfId="28657"/>
    <cellStyle name="Standard 3 2 5 2 2 5 2 4" xfId="20366"/>
    <cellStyle name="Standard 3 2 5 2 2 5 2 5" xfId="36948"/>
    <cellStyle name="Standard 3 2 5 2 2 5 2 6" xfId="45498"/>
    <cellStyle name="Standard 3 2 5 2 2 5 3" xfId="6034"/>
    <cellStyle name="Standard 3 2 5 2 2 5 3 2" xfId="14602"/>
    <cellStyle name="Standard 3 2 5 2 2 5 3 2 2" xfId="31443"/>
    <cellStyle name="Standard 3 2 5 2 2 5 3 3" xfId="23152"/>
    <cellStyle name="Standard 3 2 5 2 2 5 3 4" xfId="39734"/>
    <cellStyle name="Standard 3 2 5 2 2 5 3 5" xfId="48284"/>
    <cellStyle name="Standard 3 2 5 2 2 5 4" xfId="9744"/>
    <cellStyle name="Standard 3 2 5 2 2 5 4 2" xfId="26585"/>
    <cellStyle name="Standard 3 2 5 2 2 5 5" xfId="18294"/>
    <cellStyle name="Standard 3 2 5 2 2 5 6" xfId="34876"/>
    <cellStyle name="Standard 3 2 5 2 2 5 7" xfId="43426"/>
    <cellStyle name="Standard 3 2 5 2 2 6" xfId="2210"/>
    <cellStyle name="Standard 3 2 5 2 2 6 2" xfId="6036"/>
    <cellStyle name="Standard 3 2 5 2 2 6 2 2" xfId="14604"/>
    <cellStyle name="Standard 3 2 5 2 2 6 2 2 2" xfId="31445"/>
    <cellStyle name="Standard 3 2 5 2 2 6 2 3" xfId="23154"/>
    <cellStyle name="Standard 3 2 5 2 2 6 2 4" xfId="39736"/>
    <cellStyle name="Standard 3 2 5 2 2 6 2 5" xfId="48286"/>
    <cellStyle name="Standard 3 2 5 2 2 6 3" xfId="10780"/>
    <cellStyle name="Standard 3 2 5 2 2 6 3 2" xfId="27621"/>
    <cellStyle name="Standard 3 2 5 2 2 6 4" xfId="19330"/>
    <cellStyle name="Standard 3 2 5 2 2 6 5" xfId="35912"/>
    <cellStyle name="Standard 3 2 5 2 2 6 6" xfId="44462"/>
    <cellStyle name="Standard 3 2 5 2 2 7" xfId="6005"/>
    <cellStyle name="Standard 3 2 5 2 2 7 2" xfId="14573"/>
    <cellStyle name="Standard 3 2 5 2 2 7 2 2" xfId="31414"/>
    <cellStyle name="Standard 3 2 5 2 2 7 3" xfId="23123"/>
    <cellStyle name="Standard 3 2 5 2 2 7 4" xfId="39705"/>
    <cellStyle name="Standard 3 2 5 2 2 7 5" xfId="48255"/>
    <cellStyle name="Standard 3 2 5 2 2 8" xfId="8448"/>
    <cellStyle name="Standard 3 2 5 2 2 8 2" xfId="16999"/>
    <cellStyle name="Standard 3 2 5 2 2 8 3" xfId="25549"/>
    <cellStyle name="Standard 3 2 5 2 2 8 4" xfId="42131"/>
    <cellStyle name="Standard 3 2 5 2 2 8 5" xfId="50681"/>
    <cellStyle name="Standard 3 2 5 2 2 9" xfId="8708"/>
    <cellStyle name="Standard 3 2 5 2 3" xfId="196"/>
    <cellStyle name="Standard 3 2 5 2 3 10" xfId="33904"/>
    <cellStyle name="Standard 3 2 5 2 3 11" xfId="42454"/>
    <cellStyle name="Standard 3 2 5 2 3 2" xfId="460"/>
    <cellStyle name="Standard 3 2 5 2 3 2 2" xfId="978"/>
    <cellStyle name="Standard 3 2 5 2 3 2 2 2" xfId="2014"/>
    <cellStyle name="Standard 3 2 5 2 3 2 2 2 2" xfId="4087"/>
    <cellStyle name="Standard 3 2 5 2 3 2 2 2 2 2" xfId="6041"/>
    <cellStyle name="Standard 3 2 5 2 3 2 2 2 2 2 2" xfId="14609"/>
    <cellStyle name="Standard 3 2 5 2 3 2 2 2 2 2 2 2" xfId="31450"/>
    <cellStyle name="Standard 3 2 5 2 3 2 2 2 2 2 3" xfId="23159"/>
    <cellStyle name="Standard 3 2 5 2 3 2 2 2 2 2 4" xfId="39741"/>
    <cellStyle name="Standard 3 2 5 2 3 2 2 2 2 2 5" xfId="48291"/>
    <cellStyle name="Standard 3 2 5 2 3 2 2 2 2 3" xfId="12657"/>
    <cellStyle name="Standard 3 2 5 2 3 2 2 2 2 3 2" xfId="29498"/>
    <cellStyle name="Standard 3 2 5 2 3 2 2 2 2 4" xfId="21207"/>
    <cellStyle name="Standard 3 2 5 2 3 2 2 2 2 5" xfId="37789"/>
    <cellStyle name="Standard 3 2 5 2 3 2 2 2 2 6" xfId="46339"/>
    <cellStyle name="Standard 3 2 5 2 3 2 2 2 3" xfId="6040"/>
    <cellStyle name="Standard 3 2 5 2 3 2 2 2 3 2" xfId="14608"/>
    <cellStyle name="Standard 3 2 5 2 3 2 2 2 3 2 2" xfId="31449"/>
    <cellStyle name="Standard 3 2 5 2 3 2 2 2 3 3" xfId="23158"/>
    <cellStyle name="Standard 3 2 5 2 3 2 2 2 3 4" xfId="39740"/>
    <cellStyle name="Standard 3 2 5 2 3 2 2 2 3 5" xfId="48290"/>
    <cellStyle name="Standard 3 2 5 2 3 2 2 2 4" xfId="10585"/>
    <cellStyle name="Standard 3 2 5 2 3 2 2 2 4 2" xfId="27426"/>
    <cellStyle name="Standard 3 2 5 2 3 2 2 2 5" xfId="19135"/>
    <cellStyle name="Standard 3 2 5 2 3 2 2 2 6" xfId="35717"/>
    <cellStyle name="Standard 3 2 5 2 3 2 2 2 7" xfId="44267"/>
    <cellStyle name="Standard 3 2 5 2 3 2 2 3" xfId="3051"/>
    <cellStyle name="Standard 3 2 5 2 3 2 2 3 2" xfId="6042"/>
    <cellStyle name="Standard 3 2 5 2 3 2 2 3 2 2" xfId="14610"/>
    <cellStyle name="Standard 3 2 5 2 3 2 2 3 2 2 2" xfId="31451"/>
    <cellStyle name="Standard 3 2 5 2 3 2 2 3 2 3" xfId="23160"/>
    <cellStyle name="Standard 3 2 5 2 3 2 2 3 2 4" xfId="39742"/>
    <cellStyle name="Standard 3 2 5 2 3 2 2 3 2 5" xfId="48292"/>
    <cellStyle name="Standard 3 2 5 2 3 2 2 3 3" xfId="11621"/>
    <cellStyle name="Standard 3 2 5 2 3 2 2 3 3 2" xfId="28462"/>
    <cellStyle name="Standard 3 2 5 2 3 2 2 3 4" xfId="20171"/>
    <cellStyle name="Standard 3 2 5 2 3 2 2 3 5" xfId="36753"/>
    <cellStyle name="Standard 3 2 5 2 3 2 2 3 6" xfId="45303"/>
    <cellStyle name="Standard 3 2 5 2 3 2 2 4" xfId="6039"/>
    <cellStyle name="Standard 3 2 5 2 3 2 2 4 2" xfId="14607"/>
    <cellStyle name="Standard 3 2 5 2 3 2 2 4 2 2" xfId="31448"/>
    <cellStyle name="Standard 3 2 5 2 3 2 2 4 3" xfId="23157"/>
    <cellStyle name="Standard 3 2 5 2 3 2 2 4 4" xfId="39739"/>
    <cellStyle name="Standard 3 2 5 2 3 2 2 4 5" xfId="48289"/>
    <cellStyle name="Standard 3 2 5 2 3 2 2 5" xfId="9549"/>
    <cellStyle name="Standard 3 2 5 2 3 2 2 5 2" xfId="26390"/>
    <cellStyle name="Standard 3 2 5 2 3 2 2 6" xfId="18099"/>
    <cellStyle name="Standard 3 2 5 2 3 2 2 7" xfId="34681"/>
    <cellStyle name="Standard 3 2 5 2 3 2 2 8" xfId="43231"/>
    <cellStyle name="Standard 3 2 5 2 3 2 3" xfId="1496"/>
    <cellStyle name="Standard 3 2 5 2 3 2 3 2" xfId="3569"/>
    <cellStyle name="Standard 3 2 5 2 3 2 3 2 2" xfId="6044"/>
    <cellStyle name="Standard 3 2 5 2 3 2 3 2 2 2" xfId="14612"/>
    <cellStyle name="Standard 3 2 5 2 3 2 3 2 2 2 2" xfId="31453"/>
    <cellStyle name="Standard 3 2 5 2 3 2 3 2 2 3" xfId="23162"/>
    <cellStyle name="Standard 3 2 5 2 3 2 3 2 2 4" xfId="39744"/>
    <cellStyle name="Standard 3 2 5 2 3 2 3 2 2 5" xfId="48294"/>
    <cellStyle name="Standard 3 2 5 2 3 2 3 2 3" xfId="12139"/>
    <cellStyle name="Standard 3 2 5 2 3 2 3 2 3 2" xfId="28980"/>
    <cellStyle name="Standard 3 2 5 2 3 2 3 2 4" xfId="20689"/>
    <cellStyle name="Standard 3 2 5 2 3 2 3 2 5" xfId="37271"/>
    <cellStyle name="Standard 3 2 5 2 3 2 3 2 6" xfId="45821"/>
    <cellStyle name="Standard 3 2 5 2 3 2 3 3" xfId="6043"/>
    <cellStyle name="Standard 3 2 5 2 3 2 3 3 2" xfId="14611"/>
    <cellStyle name="Standard 3 2 5 2 3 2 3 3 2 2" xfId="31452"/>
    <cellStyle name="Standard 3 2 5 2 3 2 3 3 3" xfId="23161"/>
    <cellStyle name="Standard 3 2 5 2 3 2 3 3 4" xfId="39743"/>
    <cellStyle name="Standard 3 2 5 2 3 2 3 3 5" xfId="48293"/>
    <cellStyle name="Standard 3 2 5 2 3 2 3 4" xfId="10067"/>
    <cellStyle name="Standard 3 2 5 2 3 2 3 4 2" xfId="26908"/>
    <cellStyle name="Standard 3 2 5 2 3 2 3 5" xfId="18617"/>
    <cellStyle name="Standard 3 2 5 2 3 2 3 6" xfId="35199"/>
    <cellStyle name="Standard 3 2 5 2 3 2 3 7" xfId="43749"/>
    <cellStyle name="Standard 3 2 5 2 3 2 4" xfId="2533"/>
    <cellStyle name="Standard 3 2 5 2 3 2 4 2" xfId="6045"/>
    <cellStyle name="Standard 3 2 5 2 3 2 4 2 2" xfId="14613"/>
    <cellStyle name="Standard 3 2 5 2 3 2 4 2 2 2" xfId="31454"/>
    <cellStyle name="Standard 3 2 5 2 3 2 4 2 3" xfId="23163"/>
    <cellStyle name="Standard 3 2 5 2 3 2 4 2 4" xfId="39745"/>
    <cellStyle name="Standard 3 2 5 2 3 2 4 2 5" xfId="48295"/>
    <cellStyle name="Standard 3 2 5 2 3 2 4 3" xfId="11103"/>
    <cellStyle name="Standard 3 2 5 2 3 2 4 3 2" xfId="27944"/>
    <cellStyle name="Standard 3 2 5 2 3 2 4 4" xfId="19653"/>
    <cellStyle name="Standard 3 2 5 2 3 2 4 5" xfId="36235"/>
    <cellStyle name="Standard 3 2 5 2 3 2 4 6" xfId="44785"/>
    <cellStyle name="Standard 3 2 5 2 3 2 5" xfId="6038"/>
    <cellStyle name="Standard 3 2 5 2 3 2 5 2" xfId="14606"/>
    <cellStyle name="Standard 3 2 5 2 3 2 5 2 2" xfId="31447"/>
    <cellStyle name="Standard 3 2 5 2 3 2 5 3" xfId="23156"/>
    <cellStyle name="Standard 3 2 5 2 3 2 5 4" xfId="39738"/>
    <cellStyle name="Standard 3 2 5 2 3 2 5 5" xfId="48288"/>
    <cellStyle name="Standard 3 2 5 2 3 2 6" xfId="9031"/>
    <cellStyle name="Standard 3 2 5 2 3 2 6 2" xfId="25873"/>
    <cellStyle name="Standard 3 2 5 2 3 2 7" xfId="17581"/>
    <cellStyle name="Standard 3 2 5 2 3 2 8" xfId="34163"/>
    <cellStyle name="Standard 3 2 5 2 3 2 9" xfId="42713"/>
    <cellStyle name="Standard 3 2 5 2 3 3" xfId="719"/>
    <cellStyle name="Standard 3 2 5 2 3 3 2" xfId="1755"/>
    <cellStyle name="Standard 3 2 5 2 3 3 2 2" xfId="3828"/>
    <cellStyle name="Standard 3 2 5 2 3 3 2 2 2" xfId="6048"/>
    <cellStyle name="Standard 3 2 5 2 3 3 2 2 2 2" xfId="14616"/>
    <cellStyle name="Standard 3 2 5 2 3 3 2 2 2 2 2" xfId="31457"/>
    <cellStyle name="Standard 3 2 5 2 3 3 2 2 2 3" xfId="23166"/>
    <cellStyle name="Standard 3 2 5 2 3 3 2 2 2 4" xfId="39748"/>
    <cellStyle name="Standard 3 2 5 2 3 3 2 2 2 5" xfId="48298"/>
    <cellStyle name="Standard 3 2 5 2 3 3 2 2 3" xfId="12398"/>
    <cellStyle name="Standard 3 2 5 2 3 3 2 2 3 2" xfId="29239"/>
    <cellStyle name="Standard 3 2 5 2 3 3 2 2 4" xfId="20948"/>
    <cellStyle name="Standard 3 2 5 2 3 3 2 2 5" xfId="37530"/>
    <cellStyle name="Standard 3 2 5 2 3 3 2 2 6" xfId="46080"/>
    <cellStyle name="Standard 3 2 5 2 3 3 2 3" xfId="6047"/>
    <cellStyle name="Standard 3 2 5 2 3 3 2 3 2" xfId="14615"/>
    <cellStyle name="Standard 3 2 5 2 3 3 2 3 2 2" xfId="31456"/>
    <cellStyle name="Standard 3 2 5 2 3 3 2 3 3" xfId="23165"/>
    <cellStyle name="Standard 3 2 5 2 3 3 2 3 4" xfId="39747"/>
    <cellStyle name="Standard 3 2 5 2 3 3 2 3 5" xfId="48297"/>
    <cellStyle name="Standard 3 2 5 2 3 3 2 4" xfId="10326"/>
    <cellStyle name="Standard 3 2 5 2 3 3 2 4 2" xfId="27167"/>
    <cellStyle name="Standard 3 2 5 2 3 3 2 5" xfId="18876"/>
    <cellStyle name="Standard 3 2 5 2 3 3 2 6" xfId="35458"/>
    <cellStyle name="Standard 3 2 5 2 3 3 2 7" xfId="44008"/>
    <cellStyle name="Standard 3 2 5 2 3 3 3" xfId="2792"/>
    <cellStyle name="Standard 3 2 5 2 3 3 3 2" xfId="6049"/>
    <cellStyle name="Standard 3 2 5 2 3 3 3 2 2" xfId="14617"/>
    <cellStyle name="Standard 3 2 5 2 3 3 3 2 2 2" xfId="31458"/>
    <cellStyle name="Standard 3 2 5 2 3 3 3 2 3" xfId="23167"/>
    <cellStyle name="Standard 3 2 5 2 3 3 3 2 4" xfId="39749"/>
    <cellStyle name="Standard 3 2 5 2 3 3 3 2 5" xfId="48299"/>
    <cellStyle name="Standard 3 2 5 2 3 3 3 3" xfId="11362"/>
    <cellStyle name="Standard 3 2 5 2 3 3 3 3 2" xfId="28203"/>
    <cellStyle name="Standard 3 2 5 2 3 3 3 4" xfId="19912"/>
    <cellStyle name="Standard 3 2 5 2 3 3 3 5" xfId="36494"/>
    <cellStyle name="Standard 3 2 5 2 3 3 3 6" xfId="45044"/>
    <cellStyle name="Standard 3 2 5 2 3 3 4" xfId="6046"/>
    <cellStyle name="Standard 3 2 5 2 3 3 4 2" xfId="14614"/>
    <cellStyle name="Standard 3 2 5 2 3 3 4 2 2" xfId="31455"/>
    <cellStyle name="Standard 3 2 5 2 3 3 4 3" xfId="23164"/>
    <cellStyle name="Standard 3 2 5 2 3 3 4 4" xfId="39746"/>
    <cellStyle name="Standard 3 2 5 2 3 3 4 5" xfId="48296"/>
    <cellStyle name="Standard 3 2 5 2 3 3 5" xfId="9290"/>
    <cellStyle name="Standard 3 2 5 2 3 3 5 2" xfId="26131"/>
    <cellStyle name="Standard 3 2 5 2 3 3 6" xfId="17840"/>
    <cellStyle name="Standard 3 2 5 2 3 3 7" xfId="34422"/>
    <cellStyle name="Standard 3 2 5 2 3 3 8" xfId="42972"/>
    <cellStyle name="Standard 3 2 5 2 3 4" xfId="1237"/>
    <cellStyle name="Standard 3 2 5 2 3 4 2" xfId="3310"/>
    <cellStyle name="Standard 3 2 5 2 3 4 2 2" xfId="6051"/>
    <cellStyle name="Standard 3 2 5 2 3 4 2 2 2" xfId="14619"/>
    <cellStyle name="Standard 3 2 5 2 3 4 2 2 2 2" xfId="31460"/>
    <cellStyle name="Standard 3 2 5 2 3 4 2 2 3" xfId="23169"/>
    <cellStyle name="Standard 3 2 5 2 3 4 2 2 4" xfId="39751"/>
    <cellStyle name="Standard 3 2 5 2 3 4 2 2 5" xfId="48301"/>
    <cellStyle name="Standard 3 2 5 2 3 4 2 3" xfId="11880"/>
    <cellStyle name="Standard 3 2 5 2 3 4 2 3 2" xfId="28721"/>
    <cellStyle name="Standard 3 2 5 2 3 4 2 4" xfId="20430"/>
    <cellStyle name="Standard 3 2 5 2 3 4 2 5" xfId="37012"/>
    <cellStyle name="Standard 3 2 5 2 3 4 2 6" xfId="45562"/>
    <cellStyle name="Standard 3 2 5 2 3 4 3" xfId="6050"/>
    <cellStyle name="Standard 3 2 5 2 3 4 3 2" xfId="14618"/>
    <cellStyle name="Standard 3 2 5 2 3 4 3 2 2" xfId="31459"/>
    <cellStyle name="Standard 3 2 5 2 3 4 3 3" xfId="23168"/>
    <cellStyle name="Standard 3 2 5 2 3 4 3 4" xfId="39750"/>
    <cellStyle name="Standard 3 2 5 2 3 4 3 5" xfId="48300"/>
    <cellStyle name="Standard 3 2 5 2 3 4 4" xfId="9808"/>
    <cellStyle name="Standard 3 2 5 2 3 4 4 2" xfId="26649"/>
    <cellStyle name="Standard 3 2 5 2 3 4 5" xfId="18358"/>
    <cellStyle name="Standard 3 2 5 2 3 4 6" xfId="34940"/>
    <cellStyle name="Standard 3 2 5 2 3 4 7" xfId="43490"/>
    <cellStyle name="Standard 3 2 5 2 3 5" xfId="2274"/>
    <cellStyle name="Standard 3 2 5 2 3 5 2" xfId="6052"/>
    <cellStyle name="Standard 3 2 5 2 3 5 2 2" xfId="14620"/>
    <cellStyle name="Standard 3 2 5 2 3 5 2 2 2" xfId="31461"/>
    <cellStyle name="Standard 3 2 5 2 3 5 2 3" xfId="23170"/>
    <cellStyle name="Standard 3 2 5 2 3 5 2 4" xfId="39752"/>
    <cellStyle name="Standard 3 2 5 2 3 5 2 5" xfId="48302"/>
    <cellStyle name="Standard 3 2 5 2 3 5 3" xfId="10844"/>
    <cellStyle name="Standard 3 2 5 2 3 5 3 2" xfId="27685"/>
    <cellStyle name="Standard 3 2 5 2 3 5 4" xfId="19394"/>
    <cellStyle name="Standard 3 2 5 2 3 5 5" xfId="35976"/>
    <cellStyle name="Standard 3 2 5 2 3 5 6" xfId="44526"/>
    <cellStyle name="Standard 3 2 5 2 3 6" xfId="6037"/>
    <cellStyle name="Standard 3 2 5 2 3 6 2" xfId="14605"/>
    <cellStyle name="Standard 3 2 5 2 3 6 2 2" xfId="31446"/>
    <cellStyle name="Standard 3 2 5 2 3 6 3" xfId="23155"/>
    <cellStyle name="Standard 3 2 5 2 3 6 4" xfId="39737"/>
    <cellStyle name="Standard 3 2 5 2 3 6 5" xfId="48287"/>
    <cellStyle name="Standard 3 2 5 2 3 7" xfId="8512"/>
    <cellStyle name="Standard 3 2 5 2 3 7 2" xfId="17063"/>
    <cellStyle name="Standard 3 2 5 2 3 7 3" xfId="25613"/>
    <cellStyle name="Standard 3 2 5 2 3 7 4" xfId="42195"/>
    <cellStyle name="Standard 3 2 5 2 3 7 5" xfId="50745"/>
    <cellStyle name="Standard 3 2 5 2 3 8" xfId="8772"/>
    <cellStyle name="Standard 3 2 5 2 3 9" xfId="17322"/>
    <cellStyle name="Standard 3 2 5 2 4" xfId="332"/>
    <cellStyle name="Standard 3 2 5 2 4 2" xfId="850"/>
    <cellStyle name="Standard 3 2 5 2 4 2 2" xfId="1886"/>
    <cellStyle name="Standard 3 2 5 2 4 2 2 2" xfId="3959"/>
    <cellStyle name="Standard 3 2 5 2 4 2 2 2 2" xfId="6056"/>
    <cellStyle name="Standard 3 2 5 2 4 2 2 2 2 2" xfId="14624"/>
    <cellStyle name="Standard 3 2 5 2 4 2 2 2 2 2 2" xfId="31465"/>
    <cellStyle name="Standard 3 2 5 2 4 2 2 2 2 3" xfId="23174"/>
    <cellStyle name="Standard 3 2 5 2 4 2 2 2 2 4" xfId="39756"/>
    <cellStyle name="Standard 3 2 5 2 4 2 2 2 2 5" xfId="48306"/>
    <cellStyle name="Standard 3 2 5 2 4 2 2 2 3" xfId="12529"/>
    <cellStyle name="Standard 3 2 5 2 4 2 2 2 3 2" xfId="29370"/>
    <cellStyle name="Standard 3 2 5 2 4 2 2 2 4" xfId="21079"/>
    <cellStyle name="Standard 3 2 5 2 4 2 2 2 5" xfId="37661"/>
    <cellStyle name="Standard 3 2 5 2 4 2 2 2 6" xfId="46211"/>
    <cellStyle name="Standard 3 2 5 2 4 2 2 3" xfId="6055"/>
    <cellStyle name="Standard 3 2 5 2 4 2 2 3 2" xfId="14623"/>
    <cellStyle name="Standard 3 2 5 2 4 2 2 3 2 2" xfId="31464"/>
    <cellStyle name="Standard 3 2 5 2 4 2 2 3 3" xfId="23173"/>
    <cellStyle name="Standard 3 2 5 2 4 2 2 3 4" xfId="39755"/>
    <cellStyle name="Standard 3 2 5 2 4 2 2 3 5" xfId="48305"/>
    <cellStyle name="Standard 3 2 5 2 4 2 2 4" xfId="10457"/>
    <cellStyle name="Standard 3 2 5 2 4 2 2 4 2" xfId="27298"/>
    <cellStyle name="Standard 3 2 5 2 4 2 2 5" xfId="19007"/>
    <cellStyle name="Standard 3 2 5 2 4 2 2 6" xfId="35589"/>
    <cellStyle name="Standard 3 2 5 2 4 2 2 7" xfId="44139"/>
    <cellStyle name="Standard 3 2 5 2 4 2 3" xfId="2923"/>
    <cellStyle name="Standard 3 2 5 2 4 2 3 2" xfId="6057"/>
    <cellStyle name="Standard 3 2 5 2 4 2 3 2 2" xfId="14625"/>
    <cellStyle name="Standard 3 2 5 2 4 2 3 2 2 2" xfId="31466"/>
    <cellStyle name="Standard 3 2 5 2 4 2 3 2 3" xfId="23175"/>
    <cellStyle name="Standard 3 2 5 2 4 2 3 2 4" xfId="39757"/>
    <cellStyle name="Standard 3 2 5 2 4 2 3 2 5" xfId="48307"/>
    <cellStyle name="Standard 3 2 5 2 4 2 3 3" xfId="11493"/>
    <cellStyle name="Standard 3 2 5 2 4 2 3 3 2" xfId="28334"/>
    <cellStyle name="Standard 3 2 5 2 4 2 3 4" xfId="20043"/>
    <cellStyle name="Standard 3 2 5 2 4 2 3 5" xfId="36625"/>
    <cellStyle name="Standard 3 2 5 2 4 2 3 6" xfId="45175"/>
    <cellStyle name="Standard 3 2 5 2 4 2 4" xfId="6054"/>
    <cellStyle name="Standard 3 2 5 2 4 2 4 2" xfId="14622"/>
    <cellStyle name="Standard 3 2 5 2 4 2 4 2 2" xfId="31463"/>
    <cellStyle name="Standard 3 2 5 2 4 2 4 3" xfId="23172"/>
    <cellStyle name="Standard 3 2 5 2 4 2 4 4" xfId="39754"/>
    <cellStyle name="Standard 3 2 5 2 4 2 4 5" xfId="48304"/>
    <cellStyle name="Standard 3 2 5 2 4 2 5" xfId="9421"/>
    <cellStyle name="Standard 3 2 5 2 4 2 5 2" xfId="26262"/>
    <cellStyle name="Standard 3 2 5 2 4 2 6" xfId="17971"/>
    <cellStyle name="Standard 3 2 5 2 4 2 7" xfId="34553"/>
    <cellStyle name="Standard 3 2 5 2 4 2 8" xfId="43103"/>
    <cellStyle name="Standard 3 2 5 2 4 3" xfId="1368"/>
    <cellStyle name="Standard 3 2 5 2 4 3 2" xfId="3441"/>
    <cellStyle name="Standard 3 2 5 2 4 3 2 2" xfId="6059"/>
    <cellStyle name="Standard 3 2 5 2 4 3 2 2 2" xfId="14627"/>
    <cellStyle name="Standard 3 2 5 2 4 3 2 2 2 2" xfId="31468"/>
    <cellStyle name="Standard 3 2 5 2 4 3 2 2 3" xfId="23177"/>
    <cellStyle name="Standard 3 2 5 2 4 3 2 2 4" xfId="39759"/>
    <cellStyle name="Standard 3 2 5 2 4 3 2 2 5" xfId="48309"/>
    <cellStyle name="Standard 3 2 5 2 4 3 2 3" xfId="12011"/>
    <cellStyle name="Standard 3 2 5 2 4 3 2 3 2" xfId="28852"/>
    <cellStyle name="Standard 3 2 5 2 4 3 2 4" xfId="20561"/>
    <cellStyle name="Standard 3 2 5 2 4 3 2 5" xfId="37143"/>
    <cellStyle name="Standard 3 2 5 2 4 3 2 6" xfId="45693"/>
    <cellStyle name="Standard 3 2 5 2 4 3 3" xfId="6058"/>
    <cellStyle name="Standard 3 2 5 2 4 3 3 2" xfId="14626"/>
    <cellStyle name="Standard 3 2 5 2 4 3 3 2 2" xfId="31467"/>
    <cellStyle name="Standard 3 2 5 2 4 3 3 3" xfId="23176"/>
    <cellStyle name="Standard 3 2 5 2 4 3 3 4" xfId="39758"/>
    <cellStyle name="Standard 3 2 5 2 4 3 3 5" xfId="48308"/>
    <cellStyle name="Standard 3 2 5 2 4 3 4" xfId="9939"/>
    <cellStyle name="Standard 3 2 5 2 4 3 4 2" xfId="26780"/>
    <cellStyle name="Standard 3 2 5 2 4 3 5" xfId="18489"/>
    <cellStyle name="Standard 3 2 5 2 4 3 6" xfId="35071"/>
    <cellStyle name="Standard 3 2 5 2 4 3 7" xfId="43621"/>
    <cellStyle name="Standard 3 2 5 2 4 4" xfId="2405"/>
    <cellStyle name="Standard 3 2 5 2 4 4 2" xfId="6060"/>
    <cellStyle name="Standard 3 2 5 2 4 4 2 2" xfId="14628"/>
    <cellStyle name="Standard 3 2 5 2 4 4 2 2 2" xfId="31469"/>
    <cellStyle name="Standard 3 2 5 2 4 4 2 3" xfId="23178"/>
    <cellStyle name="Standard 3 2 5 2 4 4 2 4" xfId="39760"/>
    <cellStyle name="Standard 3 2 5 2 4 4 2 5" xfId="48310"/>
    <cellStyle name="Standard 3 2 5 2 4 4 3" xfId="10975"/>
    <cellStyle name="Standard 3 2 5 2 4 4 3 2" xfId="27816"/>
    <cellStyle name="Standard 3 2 5 2 4 4 4" xfId="19525"/>
    <cellStyle name="Standard 3 2 5 2 4 4 5" xfId="36107"/>
    <cellStyle name="Standard 3 2 5 2 4 4 6" xfId="44657"/>
    <cellStyle name="Standard 3 2 5 2 4 5" xfId="6053"/>
    <cellStyle name="Standard 3 2 5 2 4 5 2" xfId="14621"/>
    <cellStyle name="Standard 3 2 5 2 4 5 2 2" xfId="31462"/>
    <cellStyle name="Standard 3 2 5 2 4 5 3" xfId="23171"/>
    <cellStyle name="Standard 3 2 5 2 4 5 4" xfId="39753"/>
    <cellStyle name="Standard 3 2 5 2 4 5 5" xfId="48303"/>
    <cellStyle name="Standard 3 2 5 2 4 6" xfId="8903"/>
    <cellStyle name="Standard 3 2 5 2 4 6 2" xfId="25745"/>
    <cellStyle name="Standard 3 2 5 2 4 7" xfId="17453"/>
    <cellStyle name="Standard 3 2 5 2 4 8" xfId="34035"/>
    <cellStyle name="Standard 3 2 5 2 4 9" xfId="42585"/>
    <cellStyle name="Standard 3 2 5 2 5" xfId="591"/>
    <cellStyle name="Standard 3 2 5 2 5 2" xfId="1627"/>
    <cellStyle name="Standard 3 2 5 2 5 2 2" xfId="3700"/>
    <cellStyle name="Standard 3 2 5 2 5 2 2 2" xfId="6063"/>
    <cellStyle name="Standard 3 2 5 2 5 2 2 2 2" xfId="14631"/>
    <cellStyle name="Standard 3 2 5 2 5 2 2 2 2 2" xfId="31472"/>
    <cellStyle name="Standard 3 2 5 2 5 2 2 2 3" xfId="23181"/>
    <cellStyle name="Standard 3 2 5 2 5 2 2 2 4" xfId="39763"/>
    <cellStyle name="Standard 3 2 5 2 5 2 2 2 5" xfId="48313"/>
    <cellStyle name="Standard 3 2 5 2 5 2 2 3" xfId="12270"/>
    <cellStyle name="Standard 3 2 5 2 5 2 2 3 2" xfId="29111"/>
    <cellStyle name="Standard 3 2 5 2 5 2 2 4" xfId="20820"/>
    <cellStyle name="Standard 3 2 5 2 5 2 2 5" xfId="37402"/>
    <cellStyle name="Standard 3 2 5 2 5 2 2 6" xfId="45952"/>
    <cellStyle name="Standard 3 2 5 2 5 2 3" xfId="6062"/>
    <cellStyle name="Standard 3 2 5 2 5 2 3 2" xfId="14630"/>
    <cellStyle name="Standard 3 2 5 2 5 2 3 2 2" xfId="31471"/>
    <cellStyle name="Standard 3 2 5 2 5 2 3 3" xfId="23180"/>
    <cellStyle name="Standard 3 2 5 2 5 2 3 4" xfId="39762"/>
    <cellStyle name="Standard 3 2 5 2 5 2 3 5" xfId="48312"/>
    <cellStyle name="Standard 3 2 5 2 5 2 4" xfId="10198"/>
    <cellStyle name="Standard 3 2 5 2 5 2 4 2" xfId="27039"/>
    <cellStyle name="Standard 3 2 5 2 5 2 5" xfId="18748"/>
    <cellStyle name="Standard 3 2 5 2 5 2 6" xfId="35330"/>
    <cellStyle name="Standard 3 2 5 2 5 2 7" xfId="43880"/>
    <cellStyle name="Standard 3 2 5 2 5 3" xfId="2664"/>
    <cellStyle name="Standard 3 2 5 2 5 3 2" xfId="6064"/>
    <cellStyle name="Standard 3 2 5 2 5 3 2 2" xfId="14632"/>
    <cellStyle name="Standard 3 2 5 2 5 3 2 2 2" xfId="31473"/>
    <cellStyle name="Standard 3 2 5 2 5 3 2 3" xfId="23182"/>
    <cellStyle name="Standard 3 2 5 2 5 3 2 4" xfId="39764"/>
    <cellStyle name="Standard 3 2 5 2 5 3 2 5" xfId="48314"/>
    <cellStyle name="Standard 3 2 5 2 5 3 3" xfId="11234"/>
    <cellStyle name="Standard 3 2 5 2 5 3 3 2" xfId="28075"/>
    <cellStyle name="Standard 3 2 5 2 5 3 4" xfId="19784"/>
    <cellStyle name="Standard 3 2 5 2 5 3 5" xfId="36366"/>
    <cellStyle name="Standard 3 2 5 2 5 3 6" xfId="44916"/>
    <cellStyle name="Standard 3 2 5 2 5 4" xfId="6061"/>
    <cellStyle name="Standard 3 2 5 2 5 4 2" xfId="14629"/>
    <cellStyle name="Standard 3 2 5 2 5 4 2 2" xfId="31470"/>
    <cellStyle name="Standard 3 2 5 2 5 4 3" xfId="23179"/>
    <cellStyle name="Standard 3 2 5 2 5 4 4" xfId="39761"/>
    <cellStyle name="Standard 3 2 5 2 5 4 5" xfId="48311"/>
    <cellStyle name="Standard 3 2 5 2 5 5" xfId="9162"/>
    <cellStyle name="Standard 3 2 5 2 5 5 2" xfId="26003"/>
    <cellStyle name="Standard 3 2 5 2 5 6" xfId="17712"/>
    <cellStyle name="Standard 3 2 5 2 5 7" xfId="34294"/>
    <cellStyle name="Standard 3 2 5 2 5 8" xfId="42844"/>
    <cellStyle name="Standard 3 2 5 2 6" xfId="1109"/>
    <cellStyle name="Standard 3 2 5 2 6 2" xfId="3182"/>
    <cellStyle name="Standard 3 2 5 2 6 2 2" xfId="6066"/>
    <cellStyle name="Standard 3 2 5 2 6 2 2 2" xfId="14634"/>
    <cellStyle name="Standard 3 2 5 2 6 2 2 2 2" xfId="31475"/>
    <cellStyle name="Standard 3 2 5 2 6 2 2 3" xfId="23184"/>
    <cellStyle name="Standard 3 2 5 2 6 2 2 4" xfId="39766"/>
    <cellStyle name="Standard 3 2 5 2 6 2 2 5" xfId="48316"/>
    <cellStyle name="Standard 3 2 5 2 6 2 3" xfId="11752"/>
    <cellStyle name="Standard 3 2 5 2 6 2 3 2" xfId="28593"/>
    <cellStyle name="Standard 3 2 5 2 6 2 4" xfId="20302"/>
    <cellStyle name="Standard 3 2 5 2 6 2 5" xfId="36884"/>
    <cellStyle name="Standard 3 2 5 2 6 2 6" xfId="45434"/>
    <cellStyle name="Standard 3 2 5 2 6 3" xfId="6065"/>
    <cellStyle name="Standard 3 2 5 2 6 3 2" xfId="14633"/>
    <cellStyle name="Standard 3 2 5 2 6 3 2 2" xfId="31474"/>
    <cellStyle name="Standard 3 2 5 2 6 3 3" xfId="23183"/>
    <cellStyle name="Standard 3 2 5 2 6 3 4" xfId="39765"/>
    <cellStyle name="Standard 3 2 5 2 6 3 5" xfId="48315"/>
    <cellStyle name="Standard 3 2 5 2 6 4" xfId="9680"/>
    <cellStyle name="Standard 3 2 5 2 6 4 2" xfId="26521"/>
    <cellStyle name="Standard 3 2 5 2 6 5" xfId="18230"/>
    <cellStyle name="Standard 3 2 5 2 6 6" xfId="34812"/>
    <cellStyle name="Standard 3 2 5 2 6 7" xfId="43362"/>
    <cellStyle name="Standard 3 2 5 2 7" xfId="2146"/>
    <cellStyle name="Standard 3 2 5 2 7 2" xfId="6067"/>
    <cellStyle name="Standard 3 2 5 2 7 2 2" xfId="14635"/>
    <cellStyle name="Standard 3 2 5 2 7 2 2 2" xfId="31476"/>
    <cellStyle name="Standard 3 2 5 2 7 2 3" xfId="23185"/>
    <cellStyle name="Standard 3 2 5 2 7 2 4" xfId="39767"/>
    <cellStyle name="Standard 3 2 5 2 7 2 5" xfId="48317"/>
    <cellStyle name="Standard 3 2 5 2 7 3" xfId="10716"/>
    <cellStyle name="Standard 3 2 5 2 7 3 2" xfId="27557"/>
    <cellStyle name="Standard 3 2 5 2 7 4" xfId="19266"/>
    <cellStyle name="Standard 3 2 5 2 7 5" xfId="35848"/>
    <cellStyle name="Standard 3 2 5 2 7 6" xfId="44398"/>
    <cellStyle name="Standard 3 2 5 2 8" xfId="6004"/>
    <cellStyle name="Standard 3 2 5 2 8 2" xfId="14572"/>
    <cellStyle name="Standard 3 2 5 2 8 2 2" xfId="31413"/>
    <cellStyle name="Standard 3 2 5 2 8 3" xfId="23122"/>
    <cellStyle name="Standard 3 2 5 2 8 4" xfId="39704"/>
    <cellStyle name="Standard 3 2 5 2 8 5" xfId="48254"/>
    <cellStyle name="Standard 3 2 5 2 9" xfId="8384"/>
    <cellStyle name="Standard 3 2 5 2 9 2" xfId="16935"/>
    <cellStyle name="Standard 3 2 5 2 9 3" xfId="25485"/>
    <cellStyle name="Standard 3 2 5 2 9 4" xfId="42067"/>
    <cellStyle name="Standard 3 2 5 2 9 5" xfId="50617"/>
    <cellStyle name="Standard 3 2 5 3" xfId="99"/>
    <cellStyle name="Standard 3 2 5 3 10" xfId="17226"/>
    <cellStyle name="Standard 3 2 5 3 11" xfId="33808"/>
    <cellStyle name="Standard 3 2 5 3 12" xfId="42358"/>
    <cellStyle name="Standard 3 2 5 3 2" xfId="228"/>
    <cellStyle name="Standard 3 2 5 3 2 10" xfId="33936"/>
    <cellStyle name="Standard 3 2 5 3 2 11" xfId="42486"/>
    <cellStyle name="Standard 3 2 5 3 2 2" xfId="492"/>
    <cellStyle name="Standard 3 2 5 3 2 2 2" xfId="1010"/>
    <cellStyle name="Standard 3 2 5 3 2 2 2 2" xfId="2046"/>
    <cellStyle name="Standard 3 2 5 3 2 2 2 2 2" xfId="4119"/>
    <cellStyle name="Standard 3 2 5 3 2 2 2 2 2 2" xfId="6073"/>
    <cellStyle name="Standard 3 2 5 3 2 2 2 2 2 2 2" xfId="14641"/>
    <cellStyle name="Standard 3 2 5 3 2 2 2 2 2 2 2 2" xfId="31482"/>
    <cellStyle name="Standard 3 2 5 3 2 2 2 2 2 2 3" xfId="23191"/>
    <cellStyle name="Standard 3 2 5 3 2 2 2 2 2 2 4" xfId="39773"/>
    <cellStyle name="Standard 3 2 5 3 2 2 2 2 2 2 5" xfId="48323"/>
    <cellStyle name="Standard 3 2 5 3 2 2 2 2 2 3" xfId="12689"/>
    <cellStyle name="Standard 3 2 5 3 2 2 2 2 2 3 2" xfId="29530"/>
    <cellStyle name="Standard 3 2 5 3 2 2 2 2 2 4" xfId="21239"/>
    <cellStyle name="Standard 3 2 5 3 2 2 2 2 2 5" xfId="37821"/>
    <cellStyle name="Standard 3 2 5 3 2 2 2 2 2 6" xfId="46371"/>
    <cellStyle name="Standard 3 2 5 3 2 2 2 2 3" xfId="6072"/>
    <cellStyle name="Standard 3 2 5 3 2 2 2 2 3 2" xfId="14640"/>
    <cellStyle name="Standard 3 2 5 3 2 2 2 2 3 2 2" xfId="31481"/>
    <cellStyle name="Standard 3 2 5 3 2 2 2 2 3 3" xfId="23190"/>
    <cellStyle name="Standard 3 2 5 3 2 2 2 2 3 4" xfId="39772"/>
    <cellStyle name="Standard 3 2 5 3 2 2 2 2 3 5" xfId="48322"/>
    <cellStyle name="Standard 3 2 5 3 2 2 2 2 4" xfId="10617"/>
    <cellStyle name="Standard 3 2 5 3 2 2 2 2 4 2" xfId="27458"/>
    <cellStyle name="Standard 3 2 5 3 2 2 2 2 5" xfId="19167"/>
    <cellStyle name="Standard 3 2 5 3 2 2 2 2 6" xfId="35749"/>
    <cellStyle name="Standard 3 2 5 3 2 2 2 2 7" xfId="44299"/>
    <cellStyle name="Standard 3 2 5 3 2 2 2 3" xfId="3083"/>
    <cellStyle name="Standard 3 2 5 3 2 2 2 3 2" xfId="6074"/>
    <cellStyle name="Standard 3 2 5 3 2 2 2 3 2 2" xfId="14642"/>
    <cellStyle name="Standard 3 2 5 3 2 2 2 3 2 2 2" xfId="31483"/>
    <cellStyle name="Standard 3 2 5 3 2 2 2 3 2 3" xfId="23192"/>
    <cellStyle name="Standard 3 2 5 3 2 2 2 3 2 4" xfId="39774"/>
    <cellStyle name="Standard 3 2 5 3 2 2 2 3 2 5" xfId="48324"/>
    <cellStyle name="Standard 3 2 5 3 2 2 2 3 3" xfId="11653"/>
    <cellStyle name="Standard 3 2 5 3 2 2 2 3 3 2" xfId="28494"/>
    <cellStyle name="Standard 3 2 5 3 2 2 2 3 4" xfId="20203"/>
    <cellStyle name="Standard 3 2 5 3 2 2 2 3 5" xfId="36785"/>
    <cellStyle name="Standard 3 2 5 3 2 2 2 3 6" xfId="45335"/>
    <cellStyle name="Standard 3 2 5 3 2 2 2 4" xfId="6071"/>
    <cellStyle name="Standard 3 2 5 3 2 2 2 4 2" xfId="14639"/>
    <cellStyle name="Standard 3 2 5 3 2 2 2 4 2 2" xfId="31480"/>
    <cellStyle name="Standard 3 2 5 3 2 2 2 4 3" xfId="23189"/>
    <cellStyle name="Standard 3 2 5 3 2 2 2 4 4" xfId="39771"/>
    <cellStyle name="Standard 3 2 5 3 2 2 2 4 5" xfId="48321"/>
    <cellStyle name="Standard 3 2 5 3 2 2 2 5" xfId="9581"/>
    <cellStyle name="Standard 3 2 5 3 2 2 2 5 2" xfId="26422"/>
    <cellStyle name="Standard 3 2 5 3 2 2 2 6" xfId="18131"/>
    <cellStyle name="Standard 3 2 5 3 2 2 2 7" xfId="34713"/>
    <cellStyle name="Standard 3 2 5 3 2 2 2 8" xfId="43263"/>
    <cellStyle name="Standard 3 2 5 3 2 2 3" xfId="1528"/>
    <cellStyle name="Standard 3 2 5 3 2 2 3 2" xfId="3601"/>
    <cellStyle name="Standard 3 2 5 3 2 2 3 2 2" xfId="6076"/>
    <cellStyle name="Standard 3 2 5 3 2 2 3 2 2 2" xfId="14644"/>
    <cellStyle name="Standard 3 2 5 3 2 2 3 2 2 2 2" xfId="31485"/>
    <cellStyle name="Standard 3 2 5 3 2 2 3 2 2 3" xfId="23194"/>
    <cellStyle name="Standard 3 2 5 3 2 2 3 2 2 4" xfId="39776"/>
    <cellStyle name="Standard 3 2 5 3 2 2 3 2 2 5" xfId="48326"/>
    <cellStyle name="Standard 3 2 5 3 2 2 3 2 3" xfId="12171"/>
    <cellStyle name="Standard 3 2 5 3 2 2 3 2 3 2" xfId="29012"/>
    <cellStyle name="Standard 3 2 5 3 2 2 3 2 4" xfId="20721"/>
    <cellStyle name="Standard 3 2 5 3 2 2 3 2 5" xfId="37303"/>
    <cellStyle name="Standard 3 2 5 3 2 2 3 2 6" xfId="45853"/>
    <cellStyle name="Standard 3 2 5 3 2 2 3 3" xfId="6075"/>
    <cellStyle name="Standard 3 2 5 3 2 2 3 3 2" xfId="14643"/>
    <cellStyle name="Standard 3 2 5 3 2 2 3 3 2 2" xfId="31484"/>
    <cellStyle name="Standard 3 2 5 3 2 2 3 3 3" xfId="23193"/>
    <cellStyle name="Standard 3 2 5 3 2 2 3 3 4" xfId="39775"/>
    <cellStyle name="Standard 3 2 5 3 2 2 3 3 5" xfId="48325"/>
    <cellStyle name="Standard 3 2 5 3 2 2 3 4" xfId="10099"/>
    <cellStyle name="Standard 3 2 5 3 2 2 3 4 2" xfId="26940"/>
    <cellStyle name="Standard 3 2 5 3 2 2 3 5" xfId="18649"/>
    <cellStyle name="Standard 3 2 5 3 2 2 3 6" xfId="35231"/>
    <cellStyle name="Standard 3 2 5 3 2 2 3 7" xfId="43781"/>
    <cellStyle name="Standard 3 2 5 3 2 2 4" xfId="2565"/>
    <cellStyle name="Standard 3 2 5 3 2 2 4 2" xfId="6077"/>
    <cellStyle name="Standard 3 2 5 3 2 2 4 2 2" xfId="14645"/>
    <cellStyle name="Standard 3 2 5 3 2 2 4 2 2 2" xfId="31486"/>
    <cellStyle name="Standard 3 2 5 3 2 2 4 2 3" xfId="23195"/>
    <cellStyle name="Standard 3 2 5 3 2 2 4 2 4" xfId="39777"/>
    <cellStyle name="Standard 3 2 5 3 2 2 4 2 5" xfId="48327"/>
    <cellStyle name="Standard 3 2 5 3 2 2 4 3" xfId="11135"/>
    <cellStyle name="Standard 3 2 5 3 2 2 4 3 2" xfId="27976"/>
    <cellStyle name="Standard 3 2 5 3 2 2 4 4" xfId="19685"/>
    <cellStyle name="Standard 3 2 5 3 2 2 4 5" xfId="36267"/>
    <cellStyle name="Standard 3 2 5 3 2 2 4 6" xfId="44817"/>
    <cellStyle name="Standard 3 2 5 3 2 2 5" xfId="6070"/>
    <cellStyle name="Standard 3 2 5 3 2 2 5 2" xfId="14638"/>
    <cellStyle name="Standard 3 2 5 3 2 2 5 2 2" xfId="31479"/>
    <cellStyle name="Standard 3 2 5 3 2 2 5 3" xfId="23188"/>
    <cellStyle name="Standard 3 2 5 3 2 2 5 4" xfId="39770"/>
    <cellStyle name="Standard 3 2 5 3 2 2 5 5" xfId="48320"/>
    <cellStyle name="Standard 3 2 5 3 2 2 6" xfId="9063"/>
    <cellStyle name="Standard 3 2 5 3 2 2 6 2" xfId="25905"/>
    <cellStyle name="Standard 3 2 5 3 2 2 7" xfId="17613"/>
    <cellStyle name="Standard 3 2 5 3 2 2 8" xfId="34195"/>
    <cellStyle name="Standard 3 2 5 3 2 2 9" xfId="42745"/>
    <cellStyle name="Standard 3 2 5 3 2 3" xfId="751"/>
    <cellStyle name="Standard 3 2 5 3 2 3 2" xfId="1787"/>
    <cellStyle name="Standard 3 2 5 3 2 3 2 2" xfId="3860"/>
    <cellStyle name="Standard 3 2 5 3 2 3 2 2 2" xfId="6080"/>
    <cellStyle name="Standard 3 2 5 3 2 3 2 2 2 2" xfId="14648"/>
    <cellStyle name="Standard 3 2 5 3 2 3 2 2 2 2 2" xfId="31489"/>
    <cellStyle name="Standard 3 2 5 3 2 3 2 2 2 3" xfId="23198"/>
    <cellStyle name="Standard 3 2 5 3 2 3 2 2 2 4" xfId="39780"/>
    <cellStyle name="Standard 3 2 5 3 2 3 2 2 2 5" xfId="48330"/>
    <cellStyle name="Standard 3 2 5 3 2 3 2 2 3" xfId="12430"/>
    <cellStyle name="Standard 3 2 5 3 2 3 2 2 3 2" xfId="29271"/>
    <cellStyle name="Standard 3 2 5 3 2 3 2 2 4" xfId="20980"/>
    <cellStyle name="Standard 3 2 5 3 2 3 2 2 5" xfId="37562"/>
    <cellStyle name="Standard 3 2 5 3 2 3 2 2 6" xfId="46112"/>
    <cellStyle name="Standard 3 2 5 3 2 3 2 3" xfId="6079"/>
    <cellStyle name="Standard 3 2 5 3 2 3 2 3 2" xfId="14647"/>
    <cellStyle name="Standard 3 2 5 3 2 3 2 3 2 2" xfId="31488"/>
    <cellStyle name="Standard 3 2 5 3 2 3 2 3 3" xfId="23197"/>
    <cellStyle name="Standard 3 2 5 3 2 3 2 3 4" xfId="39779"/>
    <cellStyle name="Standard 3 2 5 3 2 3 2 3 5" xfId="48329"/>
    <cellStyle name="Standard 3 2 5 3 2 3 2 4" xfId="10358"/>
    <cellStyle name="Standard 3 2 5 3 2 3 2 4 2" xfId="27199"/>
    <cellStyle name="Standard 3 2 5 3 2 3 2 5" xfId="18908"/>
    <cellStyle name="Standard 3 2 5 3 2 3 2 6" xfId="35490"/>
    <cellStyle name="Standard 3 2 5 3 2 3 2 7" xfId="44040"/>
    <cellStyle name="Standard 3 2 5 3 2 3 3" xfId="2824"/>
    <cellStyle name="Standard 3 2 5 3 2 3 3 2" xfId="6081"/>
    <cellStyle name="Standard 3 2 5 3 2 3 3 2 2" xfId="14649"/>
    <cellStyle name="Standard 3 2 5 3 2 3 3 2 2 2" xfId="31490"/>
    <cellStyle name="Standard 3 2 5 3 2 3 3 2 3" xfId="23199"/>
    <cellStyle name="Standard 3 2 5 3 2 3 3 2 4" xfId="39781"/>
    <cellStyle name="Standard 3 2 5 3 2 3 3 2 5" xfId="48331"/>
    <cellStyle name="Standard 3 2 5 3 2 3 3 3" xfId="11394"/>
    <cellStyle name="Standard 3 2 5 3 2 3 3 3 2" xfId="28235"/>
    <cellStyle name="Standard 3 2 5 3 2 3 3 4" xfId="19944"/>
    <cellStyle name="Standard 3 2 5 3 2 3 3 5" xfId="36526"/>
    <cellStyle name="Standard 3 2 5 3 2 3 3 6" xfId="45076"/>
    <cellStyle name="Standard 3 2 5 3 2 3 4" xfId="6078"/>
    <cellStyle name="Standard 3 2 5 3 2 3 4 2" xfId="14646"/>
    <cellStyle name="Standard 3 2 5 3 2 3 4 2 2" xfId="31487"/>
    <cellStyle name="Standard 3 2 5 3 2 3 4 3" xfId="23196"/>
    <cellStyle name="Standard 3 2 5 3 2 3 4 4" xfId="39778"/>
    <cellStyle name="Standard 3 2 5 3 2 3 4 5" xfId="48328"/>
    <cellStyle name="Standard 3 2 5 3 2 3 5" xfId="9322"/>
    <cellStyle name="Standard 3 2 5 3 2 3 5 2" xfId="26163"/>
    <cellStyle name="Standard 3 2 5 3 2 3 6" xfId="17872"/>
    <cellStyle name="Standard 3 2 5 3 2 3 7" xfId="34454"/>
    <cellStyle name="Standard 3 2 5 3 2 3 8" xfId="43004"/>
    <cellStyle name="Standard 3 2 5 3 2 4" xfId="1269"/>
    <cellStyle name="Standard 3 2 5 3 2 4 2" xfId="3342"/>
    <cellStyle name="Standard 3 2 5 3 2 4 2 2" xfId="6083"/>
    <cellStyle name="Standard 3 2 5 3 2 4 2 2 2" xfId="14651"/>
    <cellStyle name="Standard 3 2 5 3 2 4 2 2 2 2" xfId="31492"/>
    <cellStyle name="Standard 3 2 5 3 2 4 2 2 3" xfId="23201"/>
    <cellStyle name="Standard 3 2 5 3 2 4 2 2 4" xfId="39783"/>
    <cellStyle name="Standard 3 2 5 3 2 4 2 2 5" xfId="48333"/>
    <cellStyle name="Standard 3 2 5 3 2 4 2 3" xfId="11912"/>
    <cellStyle name="Standard 3 2 5 3 2 4 2 3 2" xfId="28753"/>
    <cellStyle name="Standard 3 2 5 3 2 4 2 4" xfId="20462"/>
    <cellStyle name="Standard 3 2 5 3 2 4 2 5" xfId="37044"/>
    <cellStyle name="Standard 3 2 5 3 2 4 2 6" xfId="45594"/>
    <cellStyle name="Standard 3 2 5 3 2 4 3" xfId="6082"/>
    <cellStyle name="Standard 3 2 5 3 2 4 3 2" xfId="14650"/>
    <cellStyle name="Standard 3 2 5 3 2 4 3 2 2" xfId="31491"/>
    <cellStyle name="Standard 3 2 5 3 2 4 3 3" xfId="23200"/>
    <cellStyle name="Standard 3 2 5 3 2 4 3 4" xfId="39782"/>
    <cellStyle name="Standard 3 2 5 3 2 4 3 5" xfId="48332"/>
    <cellStyle name="Standard 3 2 5 3 2 4 4" xfId="9840"/>
    <cellStyle name="Standard 3 2 5 3 2 4 4 2" xfId="26681"/>
    <cellStyle name="Standard 3 2 5 3 2 4 5" xfId="18390"/>
    <cellStyle name="Standard 3 2 5 3 2 4 6" xfId="34972"/>
    <cellStyle name="Standard 3 2 5 3 2 4 7" xfId="43522"/>
    <cellStyle name="Standard 3 2 5 3 2 5" xfId="2306"/>
    <cellStyle name="Standard 3 2 5 3 2 5 2" xfId="6084"/>
    <cellStyle name="Standard 3 2 5 3 2 5 2 2" xfId="14652"/>
    <cellStyle name="Standard 3 2 5 3 2 5 2 2 2" xfId="31493"/>
    <cellStyle name="Standard 3 2 5 3 2 5 2 3" xfId="23202"/>
    <cellStyle name="Standard 3 2 5 3 2 5 2 4" xfId="39784"/>
    <cellStyle name="Standard 3 2 5 3 2 5 2 5" xfId="48334"/>
    <cellStyle name="Standard 3 2 5 3 2 5 3" xfId="10876"/>
    <cellStyle name="Standard 3 2 5 3 2 5 3 2" xfId="27717"/>
    <cellStyle name="Standard 3 2 5 3 2 5 4" xfId="19426"/>
    <cellStyle name="Standard 3 2 5 3 2 5 5" xfId="36008"/>
    <cellStyle name="Standard 3 2 5 3 2 5 6" xfId="44558"/>
    <cellStyle name="Standard 3 2 5 3 2 6" xfId="6069"/>
    <cellStyle name="Standard 3 2 5 3 2 6 2" xfId="14637"/>
    <cellStyle name="Standard 3 2 5 3 2 6 2 2" xfId="31478"/>
    <cellStyle name="Standard 3 2 5 3 2 6 3" xfId="23187"/>
    <cellStyle name="Standard 3 2 5 3 2 6 4" xfId="39769"/>
    <cellStyle name="Standard 3 2 5 3 2 6 5" xfId="48319"/>
    <cellStyle name="Standard 3 2 5 3 2 7" xfId="8544"/>
    <cellStyle name="Standard 3 2 5 3 2 7 2" xfId="17095"/>
    <cellStyle name="Standard 3 2 5 3 2 7 3" xfId="25645"/>
    <cellStyle name="Standard 3 2 5 3 2 7 4" xfId="42227"/>
    <cellStyle name="Standard 3 2 5 3 2 7 5" xfId="50777"/>
    <cellStyle name="Standard 3 2 5 3 2 8" xfId="8804"/>
    <cellStyle name="Standard 3 2 5 3 2 9" xfId="17354"/>
    <cellStyle name="Standard 3 2 5 3 3" xfId="364"/>
    <cellStyle name="Standard 3 2 5 3 3 2" xfId="882"/>
    <cellStyle name="Standard 3 2 5 3 3 2 2" xfId="1918"/>
    <cellStyle name="Standard 3 2 5 3 3 2 2 2" xfId="3991"/>
    <cellStyle name="Standard 3 2 5 3 3 2 2 2 2" xfId="6088"/>
    <cellStyle name="Standard 3 2 5 3 3 2 2 2 2 2" xfId="14656"/>
    <cellStyle name="Standard 3 2 5 3 3 2 2 2 2 2 2" xfId="31497"/>
    <cellStyle name="Standard 3 2 5 3 3 2 2 2 2 3" xfId="23206"/>
    <cellStyle name="Standard 3 2 5 3 3 2 2 2 2 4" xfId="39788"/>
    <cellStyle name="Standard 3 2 5 3 3 2 2 2 2 5" xfId="48338"/>
    <cellStyle name="Standard 3 2 5 3 3 2 2 2 3" xfId="12561"/>
    <cellStyle name="Standard 3 2 5 3 3 2 2 2 3 2" xfId="29402"/>
    <cellStyle name="Standard 3 2 5 3 3 2 2 2 4" xfId="21111"/>
    <cellStyle name="Standard 3 2 5 3 3 2 2 2 5" xfId="37693"/>
    <cellStyle name="Standard 3 2 5 3 3 2 2 2 6" xfId="46243"/>
    <cellStyle name="Standard 3 2 5 3 3 2 2 3" xfId="6087"/>
    <cellStyle name="Standard 3 2 5 3 3 2 2 3 2" xfId="14655"/>
    <cellStyle name="Standard 3 2 5 3 3 2 2 3 2 2" xfId="31496"/>
    <cellStyle name="Standard 3 2 5 3 3 2 2 3 3" xfId="23205"/>
    <cellStyle name="Standard 3 2 5 3 3 2 2 3 4" xfId="39787"/>
    <cellStyle name="Standard 3 2 5 3 3 2 2 3 5" xfId="48337"/>
    <cellStyle name="Standard 3 2 5 3 3 2 2 4" xfId="10489"/>
    <cellStyle name="Standard 3 2 5 3 3 2 2 4 2" xfId="27330"/>
    <cellStyle name="Standard 3 2 5 3 3 2 2 5" xfId="19039"/>
    <cellStyle name="Standard 3 2 5 3 3 2 2 6" xfId="35621"/>
    <cellStyle name="Standard 3 2 5 3 3 2 2 7" xfId="44171"/>
    <cellStyle name="Standard 3 2 5 3 3 2 3" xfId="2955"/>
    <cellStyle name="Standard 3 2 5 3 3 2 3 2" xfId="6089"/>
    <cellStyle name="Standard 3 2 5 3 3 2 3 2 2" xfId="14657"/>
    <cellStyle name="Standard 3 2 5 3 3 2 3 2 2 2" xfId="31498"/>
    <cellStyle name="Standard 3 2 5 3 3 2 3 2 3" xfId="23207"/>
    <cellStyle name="Standard 3 2 5 3 3 2 3 2 4" xfId="39789"/>
    <cellStyle name="Standard 3 2 5 3 3 2 3 2 5" xfId="48339"/>
    <cellStyle name="Standard 3 2 5 3 3 2 3 3" xfId="11525"/>
    <cellStyle name="Standard 3 2 5 3 3 2 3 3 2" xfId="28366"/>
    <cellStyle name="Standard 3 2 5 3 3 2 3 4" xfId="20075"/>
    <cellStyle name="Standard 3 2 5 3 3 2 3 5" xfId="36657"/>
    <cellStyle name="Standard 3 2 5 3 3 2 3 6" xfId="45207"/>
    <cellStyle name="Standard 3 2 5 3 3 2 4" xfId="6086"/>
    <cellStyle name="Standard 3 2 5 3 3 2 4 2" xfId="14654"/>
    <cellStyle name="Standard 3 2 5 3 3 2 4 2 2" xfId="31495"/>
    <cellStyle name="Standard 3 2 5 3 3 2 4 3" xfId="23204"/>
    <cellStyle name="Standard 3 2 5 3 3 2 4 4" xfId="39786"/>
    <cellStyle name="Standard 3 2 5 3 3 2 4 5" xfId="48336"/>
    <cellStyle name="Standard 3 2 5 3 3 2 5" xfId="9453"/>
    <cellStyle name="Standard 3 2 5 3 3 2 5 2" xfId="26294"/>
    <cellStyle name="Standard 3 2 5 3 3 2 6" xfId="18003"/>
    <cellStyle name="Standard 3 2 5 3 3 2 7" xfId="34585"/>
    <cellStyle name="Standard 3 2 5 3 3 2 8" xfId="43135"/>
    <cellStyle name="Standard 3 2 5 3 3 3" xfId="1400"/>
    <cellStyle name="Standard 3 2 5 3 3 3 2" xfId="3473"/>
    <cellStyle name="Standard 3 2 5 3 3 3 2 2" xfId="6091"/>
    <cellStyle name="Standard 3 2 5 3 3 3 2 2 2" xfId="14659"/>
    <cellStyle name="Standard 3 2 5 3 3 3 2 2 2 2" xfId="31500"/>
    <cellStyle name="Standard 3 2 5 3 3 3 2 2 3" xfId="23209"/>
    <cellStyle name="Standard 3 2 5 3 3 3 2 2 4" xfId="39791"/>
    <cellStyle name="Standard 3 2 5 3 3 3 2 2 5" xfId="48341"/>
    <cellStyle name="Standard 3 2 5 3 3 3 2 3" xfId="12043"/>
    <cellStyle name="Standard 3 2 5 3 3 3 2 3 2" xfId="28884"/>
    <cellStyle name="Standard 3 2 5 3 3 3 2 4" xfId="20593"/>
    <cellStyle name="Standard 3 2 5 3 3 3 2 5" xfId="37175"/>
    <cellStyle name="Standard 3 2 5 3 3 3 2 6" xfId="45725"/>
    <cellStyle name="Standard 3 2 5 3 3 3 3" xfId="6090"/>
    <cellStyle name="Standard 3 2 5 3 3 3 3 2" xfId="14658"/>
    <cellStyle name="Standard 3 2 5 3 3 3 3 2 2" xfId="31499"/>
    <cellStyle name="Standard 3 2 5 3 3 3 3 3" xfId="23208"/>
    <cellStyle name="Standard 3 2 5 3 3 3 3 4" xfId="39790"/>
    <cellStyle name="Standard 3 2 5 3 3 3 3 5" xfId="48340"/>
    <cellStyle name="Standard 3 2 5 3 3 3 4" xfId="9971"/>
    <cellStyle name="Standard 3 2 5 3 3 3 4 2" xfId="26812"/>
    <cellStyle name="Standard 3 2 5 3 3 3 5" xfId="18521"/>
    <cellStyle name="Standard 3 2 5 3 3 3 6" xfId="35103"/>
    <cellStyle name="Standard 3 2 5 3 3 3 7" xfId="43653"/>
    <cellStyle name="Standard 3 2 5 3 3 4" xfId="2437"/>
    <cellStyle name="Standard 3 2 5 3 3 4 2" xfId="6092"/>
    <cellStyle name="Standard 3 2 5 3 3 4 2 2" xfId="14660"/>
    <cellStyle name="Standard 3 2 5 3 3 4 2 2 2" xfId="31501"/>
    <cellStyle name="Standard 3 2 5 3 3 4 2 3" xfId="23210"/>
    <cellStyle name="Standard 3 2 5 3 3 4 2 4" xfId="39792"/>
    <cellStyle name="Standard 3 2 5 3 3 4 2 5" xfId="48342"/>
    <cellStyle name="Standard 3 2 5 3 3 4 3" xfId="11007"/>
    <cellStyle name="Standard 3 2 5 3 3 4 3 2" xfId="27848"/>
    <cellStyle name="Standard 3 2 5 3 3 4 4" xfId="19557"/>
    <cellStyle name="Standard 3 2 5 3 3 4 5" xfId="36139"/>
    <cellStyle name="Standard 3 2 5 3 3 4 6" xfId="44689"/>
    <cellStyle name="Standard 3 2 5 3 3 5" xfId="6085"/>
    <cellStyle name="Standard 3 2 5 3 3 5 2" xfId="14653"/>
    <cellStyle name="Standard 3 2 5 3 3 5 2 2" xfId="31494"/>
    <cellStyle name="Standard 3 2 5 3 3 5 3" xfId="23203"/>
    <cellStyle name="Standard 3 2 5 3 3 5 4" xfId="39785"/>
    <cellStyle name="Standard 3 2 5 3 3 5 5" xfId="48335"/>
    <cellStyle name="Standard 3 2 5 3 3 6" xfId="8935"/>
    <cellStyle name="Standard 3 2 5 3 3 6 2" xfId="25777"/>
    <cellStyle name="Standard 3 2 5 3 3 7" xfId="17485"/>
    <cellStyle name="Standard 3 2 5 3 3 8" xfId="34067"/>
    <cellStyle name="Standard 3 2 5 3 3 9" xfId="42617"/>
    <cellStyle name="Standard 3 2 5 3 4" xfId="623"/>
    <cellStyle name="Standard 3 2 5 3 4 2" xfId="1659"/>
    <cellStyle name="Standard 3 2 5 3 4 2 2" xfId="3732"/>
    <cellStyle name="Standard 3 2 5 3 4 2 2 2" xfId="6095"/>
    <cellStyle name="Standard 3 2 5 3 4 2 2 2 2" xfId="14663"/>
    <cellStyle name="Standard 3 2 5 3 4 2 2 2 2 2" xfId="31504"/>
    <cellStyle name="Standard 3 2 5 3 4 2 2 2 3" xfId="23213"/>
    <cellStyle name="Standard 3 2 5 3 4 2 2 2 4" xfId="39795"/>
    <cellStyle name="Standard 3 2 5 3 4 2 2 2 5" xfId="48345"/>
    <cellStyle name="Standard 3 2 5 3 4 2 2 3" xfId="12302"/>
    <cellStyle name="Standard 3 2 5 3 4 2 2 3 2" xfId="29143"/>
    <cellStyle name="Standard 3 2 5 3 4 2 2 4" xfId="20852"/>
    <cellStyle name="Standard 3 2 5 3 4 2 2 5" xfId="37434"/>
    <cellStyle name="Standard 3 2 5 3 4 2 2 6" xfId="45984"/>
    <cellStyle name="Standard 3 2 5 3 4 2 3" xfId="6094"/>
    <cellStyle name="Standard 3 2 5 3 4 2 3 2" xfId="14662"/>
    <cellStyle name="Standard 3 2 5 3 4 2 3 2 2" xfId="31503"/>
    <cellStyle name="Standard 3 2 5 3 4 2 3 3" xfId="23212"/>
    <cellStyle name="Standard 3 2 5 3 4 2 3 4" xfId="39794"/>
    <cellStyle name="Standard 3 2 5 3 4 2 3 5" xfId="48344"/>
    <cellStyle name="Standard 3 2 5 3 4 2 4" xfId="10230"/>
    <cellStyle name="Standard 3 2 5 3 4 2 4 2" xfId="27071"/>
    <cellStyle name="Standard 3 2 5 3 4 2 5" xfId="18780"/>
    <cellStyle name="Standard 3 2 5 3 4 2 6" xfId="35362"/>
    <cellStyle name="Standard 3 2 5 3 4 2 7" xfId="43912"/>
    <cellStyle name="Standard 3 2 5 3 4 3" xfId="2696"/>
    <cellStyle name="Standard 3 2 5 3 4 3 2" xfId="6096"/>
    <cellStyle name="Standard 3 2 5 3 4 3 2 2" xfId="14664"/>
    <cellStyle name="Standard 3 2 5 3 4 3 2 2 2" xfId="31505"/>
    <cellStyle name="Standard 3 2 5 3 4 3 2 3" xfId="23214"/>
    <cellStyle name="Standard 3 2 5 3 4 3 2 4" xfId="39796"/>
    <cellStyle name="Standard 3 2 5 3 4 3 2 5" xfId="48346"/>
    <cellStyle name="Standard 3 2 5 3 4 3 3" xfId="11266"/>
    <cellStyle name="Standard 3 2 5 3 4 3 3 2" xfId="28107"/>
    <cellStyle name="Standard 3 2 5 3 4 3 4" xfId="19816"/>
    <cellStyle name="Standard 3 2 5 3 4 3 5" xfId="36398"/>
    <cellStyle name="Standard 3 2 5 3 4 3 6" xfId="44948"/>
    <cellStyle name="Standard 3 2 5 3 4 4" xfId="6093"/>
    <cellStyle name="Standard 3 2 5 3 4 4 2" xfId="14661"/>
    <cellStyle name="Standard 3 2 5 3 4 4 2 2" xfId="31502"/>
    <cellStyle name="Standard 3 2 5 3 4 4 3" xfId="23211"/>
    <cellStyle name="Standard 3 2 5 3 4 4 4" xfId="39793"/>
    <cellStyle name="Standard 3 2 5 3 4 4 5" xfId="48343"/>
    <cellStyle name="Standard 3 2 5 3 4 5" xfId="9194"/>
    <cellStyle name="Standard 3 2 5 3 4 5 2" xfId="26035"/>
    <cellStyle name="Standard 3 2 5 3 4 6" xfId="17744"/>
    <cellStyle name="Standard 3 2 5 3 4 7" xfId="34326"/>
    <cellStyle name="Standard 3 2 5 3 4 8" xfId="42876"/>
    <cellStyle name="Standard 3 2 5 3 5" xfId="1141"/>
    <cellStyle name="Standard 3 2 5 3 5 2" xfId="3214"/>
    <cellStyle name="Standard 3 2 5 3 5 2 2" xfId="6098"/>
    <cellStyle name="Standard 3 2 5 3 5 2 2 2" xfId="14666"/>
    <cellStyle name="Standard 3 2 5 3 5 2 2 2 2" xfId="31507"/>
    <cellStyle name="Standard 3 2 5 3 5 2 2 3" xfId="23216"/>
    <cellStyle name="Standard 3 2 5 3 5 2 2 4" xfId="39798"/>
    <cellStyle name="Standard 3 2 5 3 5 2 2 5" xfId="48348"/>
    <cellStyle name="Standard 3 2 5 3 5 2 3" xfId="11784"/>
    <cellStyle name="Standard 3 2 5 3 5 2 3 2" xfId="28625"/>
    <cellStyle name="Standard 3 2 5 3 5 2 4" xfId="20334"/>
    <cellStyle name="Standard 3 2 5 3 5 2 5" xfId="36916"/>
    <cellStyle name="Standard 3 2 5 3 5 2 6" xfId="45466"/>
    <cellStyle name="Standard 3 2 5 3 5 3" xfId="6097"/>
    <cellStyle name="Standard 3 2 5 3 5 3 2" xfId="14665"/>
    <cellStyle name="Standard 3 2 5 3 5 3 2 2" xfId="31506"/>
    <cellStyle name="Standard 3 2 5 3 5 3 3" xfId="23215"/>
    <cellStyle name="Standard 3 2 5 3 5 3 4" xfId="39797"/>
    <cellStyle name="Standard 3 2 5 3 5 3 5" xfId="48347"/>
    <cellStyle name="Standard 3 2 5 3 5 4" xfId="9712"/>
    <cellStyle name="Standard 3 2 5 3 5 4 2" xfId="26553"/>
    <cellStyle name="Standard 3 2 5 3 5 5" xfId="18262"/>
    <cellStyle name="Standard 3 2 5 3 5 6" xfId="34844"/>
    <cellStyle name="Standard 3 2 5 3 5 7" xfId="43394"/>
    <cellStyle name="Standard 3 2 5 3 6" xfId="2178"/>
    <cellStyle name="Standard 3 2 5 3 6 2" xfId="6099"/>
    <cellStyle name="Standard 3 2 5 3 6 2 2" xfId="14667"/>
    <cellStyle name="Standard 3 2 5 3 6 2 2 2" xfId="31508"/>
    <cellStyle name="Standard 3 2 5 3 6 2 3" xfId="23217"/>
    <cellStyle name="Standard 3 2 5 3 6 2 4" xfId="39799"/>
    <cellStyle name="Standard 3 2 5 3 6 2 5" xfId="48349"/>
    <cellStyle name="Standard 3 2 5 3 6 3" xfId="10748"/>
    <cellStyle name="Standard 3 2 5 3 6 3 2" xfId="27589"/>
    <cellStyle name="Standard 3 2 5 3 6 4" xfId="19298"/>
    <cellStyle name="Standard 3 2 5 3 6 5" xfId="35880"/>
    <cellStyle name="Standard 3 2 5 3 6 6" xfId="44430"/>
    <cellStyle name="Standard 3 2 5 3 7" xfId="6068"/>
    <cellStyle name="Standard 3 2 5 3 7 2" xfId="14636"/>
    <cellStyle name="Standard 3 2 5 3 7 2 2" xfId="31477"/>
    <cellStyle name="Standard 3 2 5 3 7 3" xfId="23186"/>
    <cellStyle name="Standard 3 2 5 3 7 4" xfId="39768"/>
    <cellStyle name="Standard 3 2 5 3 7 5" xfId="48318"/>
    <cellStyle name="Standard 3 2 5 3 8" xfId="8416"/>
    <cellStyle name="Standard 3 2 5 3 8 2" xfId="16967"/>
    <cellStyle name="Standard 3 2 5 3 8 3" xfId="25517"/>
    <cellStyle name="Standard 3 2 5 3 8 4" xfId="42099"/>
    <cellStyle name="Standard 3 2 5 3 8 5" xfId="50649"/>
    <cellStyle name="Standard 3 2 5 3 9" xfId="8676"/>
    <cellStyle name="Standard 3 2 5 4" xfId="164"/>
    <cellStyle name="Standard 3 2 5 4 10" xfId="33872"/>
    <cellStyle name="Standard 3 2 5 4 11" xfId="42422"/>
    <cellStyle name="Standard 3 2 5 4 2" xfId="428"/>
    <cellStyle name="Standard 3 2 5 4 2 2" xfId="946"/>
    <cellStyle name="Standard 3 2 5 4 2 2 2" xfId="1982"/>
    <cellStyle name="Standard 3 2 5 4 2 2 2 2" xfId="4055"/>
    <cellStyle name="Standard 3 2 5 4 2 2 2 2 2" xfId="6104"/>
    <cellStyle name="Standard 3 2 5 4 2 2 2 2 2 2" xfId="14672"/>
    <cellStyle name="Standard 3 2 5 4 2 2 2 2 2 2 2" xfId="31513"/>
    <cellStyle name="Standard 3 2 5 4 2 2 2 2 2 3" xfId="23222"/>
    <cellStyle name="Standard 3 2 5 4 2 2 2 2 2 4" xfId="39804"/>
    <cellStyle name="Standard 3 2 5 4 2 2 2 2 2 5" xfId="48354"/>
    <cellStyle name="Standard 3 2 5 4 2 2 2 2 3" xfId="12625"/>
    <cellStyle name="Standard 3 2 5 4 2 2 2 2 3 2" xfId="29466"/>
    <cellStyle name="Standard 3 2 5 4 2 2 2 2 4" xfId="21175"/>
    <cellStyle name="Standard 3 2 5 4 2 2 2 2 5" xfId="37757"/>
    <cellStyle name="Standard 3 2 5 4 2 2 2 2 6" xfId="46307"/>
    <cellStyle name="Standard 3 2 5 4 2 2 2 3" xfId="6103"/>
    <cellStyle name="Standard 3 2 5 4 2 2 2 3 2" xfId="14671"/>
    <cellStyle name="Standard 3 2 5 4 2 2 2 3 2 2" xfId="31512"/>
    <cellStyle name="Standard 3 2 5 4 2 2 2 3 3" xfId="23221"/>
    <cellStyle name="Standard 3 2 5 4 2 2 2 3 4" xfId="39803"/>
    <cellStyle name="Standard 3 2 5 4 2 2 2 3 5" xfId="48353"/>
    <cellStyle name="Standard 3 2 5 4 2 2 2 4" xfId="10553"/>
    <cellStyle name="Standard 3 2 5 4 2 2 2 4 2" xfId="27394"/>
    <cellStyle name="Standard 3 2 5 4 2 2 2 5" xfId="19103"/>
    <cellStyle name="Standard 3 2 5 4 2 2 2 6" xfId="35685"/>
    <cellStyle name="Standard 3 2 5 4 2 2 2 7" xfId="44235"/>
    <cellStyle name="Standard 3 2 5 4 2 2 3" xfId="3019"/>
    <cellStyle name="Standard 3 2 5 4 2 2 3 2" xfId="6105"/>
    <cellStyle name="Standard 3 2 5 4 2 2 3 2 2" xfId="14673"/>
    <cellStyle name="Standard 3 2 5 4 2 2 3 2 2 2" xfId="31514"/>
    <cellStyle name="Standard 3 2 5 4 2 2 3 2 3" xfId="23223"/>
    <cellStyle name="Standard 3 2 5 4 2 2 3 2 4" xfId="39805"/>
    <cellStyle name="Standard 3 2 5 4 2 2 3 2 5" xfId="48355"/>
    <cellStyle name="Standard 3 2 5 4 2 2 3 3" xfId="11589"/>
    <cellStyle name="Standard 3 2 5 4 2 2 3 3 2" xfId="28430"/>
    <cellStyle name="Standard 3 2 5 4 2 2 3 4" xfId="20139"/>
    <cellStyle name="Standard 3 2 5 4 2 2 3 5" xfId="36721"/>
    <cellStyle name="Standard 3 2 5 4 2 2 3 6" xfId="45271"/>
    <cellStyle name="Standard 3 2 5 4 2 2 4" xfId="6102"/>
    <cellStyle name="Standard 3 2 5 4 2 2 4 2" xfId="14670"/>
    <cellStyle name="Standard 3 2 5 4 2 2 4 2 2" xfId="31511"/>
    <cellStyle name="Standard 3 2 5 4 2 2 4 3" xfId="23220"/>
    <cellStyle name="Standard 3 2 5 4 2 2 4 4" xfId="39802"/>
    <cellStyle name="Standard 3 2 5 4 2 2 4 5" xfId="48352"/>
    <cellStyle name="Standard 3 2 5 4 2 2 5" xfId="9517"/>
    <cellStyle name="Standard 3 2 5 4 2 2 5 2" xfId="26358"/>
    <cellStyle name="Standard 3 2 5 4 2 2 6" xfId="18067"/>
    <cellStyle name="Standard 3 2 5 4 2 2 7" xfId="34649"/>
    <cellStyle name="Standard 3 2 5 4 2 2 8" xfId="43199"/>
    <cellStyle name="Standard 3 2 5 4 2 3" xfId="1464"/>
    <cellStyle name="Standard 3 2 5 4 2 3 2" xfId="3537"/>
    <cellStyle name="Standard 3 2 5 4 2 3 2 2" xfId="6107"/>
    <cellStyle name="Standard 3 2 5 4 2 3 2 2 2" xfId="14675"/>
    <cellStyle name="Standard 3 2 5 4 2 3 2 2 2 2" xfId="31516"/>
    <cellStyle name="Standard 3 2 5 4 2 3 2 2 3" xfId="23225"/>
    <cellStyle name="Standard 3 2 5 4 2 3 2 2 4" xfId="39807"/>
    <cellStyle name="Standard 3 2 5 4 2 3 2 2 5" xfId="48357"/>
    <cellStyle name="Standard 3 2 5 4 2 3 2 3" xfId="12107"/>
    <cellStyle name="Standard 3 2 5 4 2 3 2 3 2" xfId="28948"/>
    <cellStyle name="Standard 3 2 5 4 2 3 2 4" xfId="20657"/>
    <cellStyle name="Standard 3 2 5 4 2 3 2 5" xfId="37239"/>
    <cellStyle name="Standard 3 2 5 4 2 3 2 6" xfId="45789"/>
    <cellStyle name="Standard 3 2 5 4 2 3 3" xfId="6106"/>
    <cellStyle name="Standard 3 2 5 4 2 3 3 2" xfId="14674"/>
    <cellStyle name="Standard 3 2 5 4 2 3 3 2 2" xfId="31515"/>
    <cellStyle name="Standard 3 2 5 4 2 3 3 3" xfId="23224"/>
    <cellStyle name="Standard 3 2 5 4 2 3 3 4" xfId="39806"/>
    <cellStyle name="Standard 3 2 5 4 2 3 3 5" xfId="48356"/>
    <cellStyle name="Standard 3 2 5 4 2 3 4" xfId="10035"/>
    <cellStyle name="Standard 3 2 5 4 2 3 4 2" xfId="26876"/>
    <cellStyle name="Standard 3 2 5 4 2 3 5" xfId="18585"/>
    <cellStyle name="Standard 3 2 5 4 2 3 6" xfId="35167"/>
    <cellStyle name="Standard 3 2 5 4 2 3 7" xfId="43717"/>
    <cellStyle name="Standard 3 2 5 4 2 4" xfId="2501"/>
    <cellStyle name="Standard 3 2 5 4 2 4 2" xfId="6108"/>
    <cellStyle name="Standard 3 2 5 4 2 4 2 2" xfId="14676"/>
    <cellStyle name="Standard 3 2 5 4 2 4 2 2 2" xfId="31517"/>
    <cellStyle name="Standard 3 2 5 4 2 4 2 3" xfId="23226"/>
    <cellStyle name="Standard 3 2 5 4 2 4 2 4" xfId="39808"/>
    <cellStyle name="Standard 3 2 5 4 2 4 2 5" xfId="48358"/>
    <cellStyle name="Standard 3 2 5 4 2 4 3" xfId="11071"/>
    <cellStyle name="Standard 3 2 5 4 2 4 3 2" xfId="27912"/>
    <cellStyle name="Standard 3 2 5 4 2 4 4" xfId="19621"/>
    <cellStyle name="Standard 3 2 5 4 2 4 5" xfId="36203"/>
    <cellStyle name="Standard 3 2 5 4 2 4 6" xfId="44753"/>
    <cellStyle name="Standard 3 2 5 4 2 5" xfId="6101"/>
    <cellStyle name="Standard 3 2 5 4 2 5 2" xfId="14669"/>
    <cellStyle name="Standard 3 2 5 4 2 5 2 2" xfId="31510"/>
    <cellStyle name="Standard 3 2 5 4 2 5 3" xfId="23219"/>
    <cellStyle name="Standard 3 2 5 4 2 5 4" xfId="39801"/>
    <cellStyle name="Standard 3 2 5 4 2 5 5" xfId="48351"/>
    <cellStyle name="Standard 3 2 5 4 2 6" xfId="8999"/>
    <cellStyle name="Standard 3 2 5 4 2 6 2" xfId="25841"/>
    <cellStyle name="Standard 3 2 5 4 2 7" xfId="17549"/>
    <cellStyle name="Standard 3 2 5 4 2 8" xfId="34131"/>
    <cellStyle name="Standard 3 2 5 4 2 9" xfId="42681"/>
    <cellStyle name="Standard 3 2 5 4 3" xfId="687"/>
    <cellStyle name="Standard 3 2 5 4 3 2" xfId="1723"/>
    <cellStyle name="Standard 3 2 5 4 3 2 2" xfId="3796"/>
    <cellStyle name="Standard 3 2 5 4 3 2 2 2" xfId="6111"/>
    <cellStyle name="Standard 3 2 5 4 3 2 2 2 2" xfId="14679"/>
    <cellStyle name="Standard 3 2 5 4 3 2 2 2 2 2" xfId="31520"/>
    <cellStyle name="Standard 3 2 5 4 3 2 2 2 3" xfId="23229"/>
    <cellStyle name="Standard 3 2 5 4 3 2 2 2 4" xfId="39811"/>
    <cellStyle name="Standard 3 2 5 4 3 2 2 2 5" xfId="48361"/>
    <cellStyle name="Standard 3 2 5 4 3 2 2 3" xfId="12366"/>
    <cellStyle name="Standard 3 2 5 4 3 2 2 3 2" xfId="29207"/>
    <cellStyle name="Standard 3 2 5 4 3 2 2 4" xfId="20916"/>
    <cellStyle name="Standard 3 2 5 4 3 2 2 5" xfId="37498"/>
    <cellStyle name="Standard 3 2 5 4 3 2 2 6" xfId="46048"/>
    <cellStyle name="Standard 3 2 5 4 3 2 3" xfId="6110"/>
    <cellStyle name="Standard 3 2 5 4 3 2 3 2" xfId="14678"/>
    <cellStyle name="Standard 3 2 5 4 3 2 3 2 2" xfId="31519"/>
    <cellStyle name="Standard 3 2 5 4 3 2 3 3" xfId="23228"/>
    <cellStyle name="Standard 3 2 5 4 3 2 3 4" xfId="39810"/>
    <cellStyle name="Standard 3 2 5 4 3 2 3 5" xfId="48360"/>
    <cellStyle name="Standard 3 2 5 4 3 2 4" xfId="10294"/>
    <cellStyle name="Standard 3 2 5 4 3 2 4 2" xfId="27135"/>
    <cellStyle name="Standard 3 2 5 4 3 2 5" xfId="18844"/>
    <cellStyle name="Standard 3 2 5 4 3 2 6" xfId="35426"/>
    <cellStyle name="Standard 3 2 5 4 3 2 7" xfId="43976"/>
    <cellStyle name="Standard 3 2 5 4 3 3" xfId="2760"/>
    <cellStyle name="Standard 3 2 5 4 3 3 2" xfId="6112"/>
    <cellStyle name="Standard 3 2 5 4 3 3 2 2" xfId="14680"/>
    <cellStyle name="Standard 3 2 5 4 3 3 2 2 2" xfId="31521"/>
    <cellStyle name="Standard 3 2 5 4 3 3 2 3" xfId="23230"/>
    <cellStyle name="Standard 3 2 5 4 3 3 2 4" xfId="39812"/>
    <cellStyle name="Standard 3 2 5 4 3 3 2 5" xfId="48362"/>
    <cellStyle name="Standard 3 2 5 4 3 3 3" xfId="11330"/>
    <cellStyle name="Standard 3 2 5 4 3 3 3 2" xfId="28171"/>
    <cellStyle name="Standard 3 2 5 4 3 3 4" xfId="19880"/>
    <cellStyle name="Standard 3 2 5 4 3 3 5" xfId="36462"/>
    <cellStyle name="Standard 3 2 5 4 3 3 6" xfId="45012"/>
    <cellStyle name="Standard 3 2 5 4 3 4" xfId="6109"/>
    <cellStyle name="Standard 3 2 5 4 3 4 2" xfId="14677"/>
    <cellStyle name="Standard 3 2 5 4 3 4 2 2" xfId="31518"/>
    <cellStyle name="Standard 3 2 5 4 3 4 3" xfId="23227"/>
    <cellStyle name="Standard 3 2 5 4 3 4 4" xfId="39809"/>
    <cellStyle name="Standard 3 2 5 4 3 4 5" xfId="48359"/>
    <cellStyle name="Standard 3 2 5 4 3 5" xfId="9258"/>
    <cellStyle name="Standard 3 2 5 4 3 5 2" xfId="26099"/>
    <cellStyle name="Standard 3 2 5 4 3 6" xfId="17808"/>
    <cellStyle name="Standard 3 2 5 4 3 7" xfId="34390"/>
    <cellStyle name="Standard 3 2 5 4 3 8" xfId="42940"/>
    <cellStyle name="Standard 3 2 5 4 4" xfId="1205"/>
    <cellStyle name="Standard 3 2 5 4 4 2" xfId="3278"/>
    <cellStyle name="Standard 3 2 5 4 4 2 2" xfId="6114"/>
    <cellStyle name="Standard 3 2 5 4 4 2 2 2" xfId="14682"/>
    <cellStyle name="Standard 3 2 5 4 4 2 2 2 2" xfId="31523"/>
    <cellStyle name="Standard 3 2 5 4 4 2 2 3" xfId="23232"/>
    <cellStyle name="Standard 3 2 5 4 4 2 2 4" xfId="39814"/>
    <cellStyle name="Standard 3 2 5 4 4 2 2 5" xfId="48364"/>
    <cellStyle name="Standard 3 2 5 4 4 2 3" xfId="11848"/>
    <cellStyle name="Standard 3 2 5 4 4 2 3 2" xfId="28689"/>
    <cellStyle name="Standard 3 2 5 4 4 2 4" xfId="20398"/>
    <cellStyle name="Standard 3 2 5 4 4 2 5" xfId="36980"/>
    <cellStyle name="Standard 3 2 5 4 4 2 6" xfId="45530"/>
    <cellStyle name="Standard 3 2 5 4 4 3" xfId="6113"/>
    <cellStyle name="Standard 3 2 5 4 4 3 2" xfId="14681"/>
    <cellStyle name="Standard 3 2 5 4 4 3 2 2" xfId="31522"/>
    <cellStyle name="Standard 3 2 5 4 4 3 3" xfId="23231"/>
    <cellStyle name="Standard 3 2 5 4 4 3 4" xfId="39813"/>
    <cellStyle name="Standard 3 2 5 4 4 3 5" xfId="48363"/>
    <cellStyle name="Standard 3 2 5 4 4 4" xfId="9776"/>
    <cellStyle name="Standard 3 2 5 4 4 4 2" xfId="26617"/>
    <cellStyle name="Standard 3 2 5 4 4 5" xfId="18326"/>
    <cellStyle name="Standard 3 2 5 4 4 6" xfId="34908"/>
    <cellStyle name="Standard 3 2 5 4 4 7" xfId="43458"/>
    <cellStyle name="Standard 3 2 5 4 5" xfId="2242"/>
    <cellStyle name="Standard 3 2 5 4 5 2" xfId="6115"/>
    <cellStyle name="Standard 3 2 5 4 5 2 2" xfId="14683"/>
    <cellStyle name="Standard 3 2 5 4 5 2 2 2" xfId="31524"/>
    <cellStyle name="Standard 3 2 5 4 5 2 3" xfId="23233"/>
    <cellStyle name="Standard 3 2 5 4 5 2 4" xfId="39815"/>
    <cellStyle name="Standard 3 2 5 4 5 2 5" xfId="48365"/>
    <cellStyle name="Standard 3 2 5 4 5 3" xfId="10812"/>
    <cellStyle name="Standard 3 2 5 4 5 3 2" xfId="27653"/>
    <cellStyle name="Standard 3 2 5 4 5 4" xfId="19362"/>
    <cellStyle name="Standard 3 2 5 4 5 5" xfId="35944"/>
    <cellStyle name="Standard 3 2 5 4 5 6" xfId="44494"/>
    <cellStyle name="Standard 3 2 5 4 6" xfId="6100"/>
    <cellStyle name="Standard 3 2 5 4 6 2" xfId="14668"/>
    <cellStyle name="Standard 3 2 5 4 6 2 2" xfId="31509"/>
    <cellStyle name="Standard 3 2 5 4 6 3" xfId="23218"/>
    <cellStyle name="Standard 3 2 5 4 6 4" xfId="39800"/>
    <cellStyle name="Standard 3 2 5 4 6 5" xfId="48350"/>
    <cellStyle name="Standard 3 2 5 4 7" xfId="8480"/>
    <cellStyle name="Standard 3 2 5 4 7 2" xfId="17031"/>
    <cellStyle name="Standard 3 2 5 4 7 3" xfId="25581"/>
    <cellStyle name="Standard 3 2 5 4 7 4" xfId="42163"/>
    <cellStyle name="Standard 3 2 5 4 7 5" xfId="50713"/>
    <cellStyle name="Standard 3 2 5 4 8" xfId="8740"/>
    <cellStyle name="Standard 3 2 5 4 9" xfId="17290"/>
    <cellStyle name="Standard 3 2 5 5" xfId="300"/>
    <cellStyle name="Standard 3 2 5 5 2" xfId="818"/>
    <cellStyle name="Standard 3 2 5 5 2 2" xfId="1854"/>
    <cellStyle name="Standard 3 2 5 5 2 2 2" xfId="3927"/>
    <cellStyle name="Standard 3 2 5 5 2 2 2 2" xfId="6119"/>
    <cellStyle name="Standard 3 2 5 5 2 2 2 2 2" xfId="14687"/>
    <cellStyle name="Standard 3 2 5 5 2 2 2 2 2 2" xfId="31528"/>
    <cellStyle name="Standard 3 2 5 5 2 2 2 2 3" xfId="23237"/>
    <cellStyle name="Standard 3 2 5 5 2 2 2 2 4" xfId="39819"/>
    <cellStyle name="Standard 3 2 5 5 2 2 2 2 5" xfId="48369"/>
    <cellStyle name="Standard 3 2 5 5 2 2 2 3" xfId="12497"/>
    <cellStyle name="Standard 3 2 5 5 2 2 2 3 2" xfId="29338"/>
    <cellStyle name="Standard 3 2 5 5 2 2 2 4" xfId="21047"/>
    <cellStyle name="Standard 3 2 5 5 2 2 2 5" xfId="37629"/>
    <cellStyle name="Standard 3 2 5 5 2 2 2 6" xfId="46179"/>
    <cellStyle name="Standard 3 2 5 5 2 2 3" xfId="6118"/>
    <cellStyle name="Standard 3 2 5 5 2 2 3 2" xfId="14686"/>
    <cellStyle name="Standard 3 2 5 5 2 2 3 2 2" xfId="31527"/>
    <cellStyle name="Standard 3 2 5 5 2 2 3 3" xfId="23236"/>
    <cellStyle name="Standard 3 2 5 5 2 2 3 4" xfId="39818"/>
    <cellStyle name="Standard 3 2 5 5 2 2 3 5" xfId="48368"/>
    <cellStyle name="Standard 3 2 5 5 2 2 4" xfId="10425"/>
    <cellStyle name="Standard 3 2 5 5 2 2 4 2" xfId="27266"/>
    <cellStyle name="Standard 3 2 5 5 2 2 5" xfId="18975"/>
    <cellStyle name="Standard 3 2 5 5 2 2 6" xfId="35557"/>
    <cellStyle name="Standard 3 2 5 5 2 2 7" xfId="44107"/>
    <cellStyle name="Standard 3 2 5 5 2 3" xfId="2891"/>
    <cellStyle name="Standard 3 2 5 5 2 3 2" xfId="6120"/>
    <cellStyle name="Standard 3 2 5 5 2 3 2 2" xfId="14688"/>
    <cellStyle name="Standard 3 2 5 5 2 3 2 2 2" xfId="31529"/>
    <cellStyle name="Standard 3 2 5 5 2 3 2 3" xfId="23238"/>
    <cellStyle name="Standard 3 2 5 5 2 3 2 4" xfId="39820"/>
    <cellStyle name="Standard 3 2 5 5 2 3 2 5" xfId="48370"/>
    <cellStyle name="Standard 3 2 5 5 2 3 3" xfId="11461"/>
    <cellStyle name="Standard 3 2 5 5 2 3 3 2" xfId="28302"/>
    <cellStyle name="Standard 3 2 5 5 2 3 4" xfId="20011"/>
    <cellStyle name="Standard 3 2 5 5 2 3 5" xfId="36593"/>
    <cellStyle name="Standard 3 2 5 5 2 3 6" xfId="45143"/>
    <cellStyle name="Standard 3 2 5 5 2 4" xfId="6117"/>
    <cellStyle name="Standard 3 2 5 5 2 4 2" xfId="14685"/>
    <cellStyle name="Standard 3 2 5 5 2 4 2 2" xfId="31526"/>
    <cellStyle name="Standard 3 2 5 5 2 4 3" xfId="23235"/>
    <cellStyle name="Standard 3 2 5 5 2 4 4" xfId="39817"/>
    <cellStyle name="Standard 3 2 5 5 2 4 5" xfId="48367"/>
    <cellStyle name="Standard 3 2 5 5 2 5" xfId="9389"/>
    <cellStyle name="Standard 3 2 5 5 2 5 2" xfId="26230"/>
    <cellStyle name="Standard 3 2 5 5 2 6" xfId="17939"/>
    <cellStyle name="Standard 3 2 5 5 2 7" xfId="34521"/>
    <cellStyle name="Standard 3 2 5 5 2 8" xfId="43071"/>
    <cellStyle name="Standard 3 2 5 5 3" xfId="1336"/>
    <cellStyle name="Standard 3 2 5 5 3 2" xfId="3409"/>
    <cellStyle name="Standard 3 2 5 5 3 2 2" xfId="6122"/>
    <cellStyle name="Standard 3 2 5 5 3 2 2 2" xfId="14690"/>
    <cellStyle name="Standard 3 2 5 5 3 2 2 2 2" xfId="31531"/>
    <cellStyle name="Standard 3 2 5 5 3 2 2 3" xfId="23240"/>
    <cellStyle name="Standard 3 2 5 5 3 2 2 4" xfId="39822"/>
    <cellStyle name="Standard 3 2 5 5 3 2 2 5" xfId="48372"/>
    <cellStyle name="Standard 3 2 5 5 3 2 3" xfId="11979"/>
    <cellStyle name="Standard 3 2 5 5 3 2 3 2" xfId="28820"/>
    <cellStyle name="Standard 3 2 5 5 3 2 4" xfId="20529"/>
    <cellStyle name="Standard 3 2 5 5 3 2 5" xfId="37111"/>
    <cellStyle name="Standard 3 2 5 5 3 2 6" xfId="45661"/>
    <cellStyle name="Standard 3 2 5 5 3 3" xfId="6121"/>
    <cellStyle name="Standard 3 2 5 5 3 3 2" xfId="14689"/>
    <cellStyle name="Standard 3 2 5 5 3 3 2 2" xfId="31530"/>
    <cellStyle name="Standard 3 2 5 5 3 3 3" xfId="23239"/>
    <cellStyle name="Standard 3 2 5 5 3 3 4" xfId="39821"/>
    <cellStyle name="Standard 3 2 5 5 3 3 5" xfId="48371"/>
    <cellStyle name="Standard 3 2 5 5 3 4" xfId="9907"/>
    <cellStyle name="Standard 3 2 5 5 3 4 2" xfId="26748"/>
    <cellStyle name="Standard 3 2 5 5 3 5" xfId="18457"/>
    <cellStyle name="Standard 3 2 5 5 3 6" xfId="35039"/>
    <cellStyle name="Standard 3 2 5 5 3 7" xfId="43589"/>
    <cellStyle name="Standard 3 2 5 5 4" xfId="2373"/>
    <cellStyle name="Standard 3 2 5 5 4 2" xfId="6123"/>
    <cellStyle name="Standard 3 2 5 5 4 2 2" xfId="14691"/>
    <cellStyle name="Standard 3 2 5 5 4 2 2 2" xfId="31532"/>
    <cellStyle name="Standard 3 2 5 5 4 2 3" xfId="23241"/>
    <cellStyle name="Standard 3 2 5 5 4 2 4" xfId="39823"/>
    <cellStyle name="Standard 3 2 5 5 4 2 5" xfId="48373"/>
    <cellStyle name="Standard 3 2 5 5 4 3" xfId="10943"/>
    <cellStyle name="Standard 3 2 5 5 4 3 2" xfId="27784"/>
    <cellStyle name="Standard 3 2 5 5 4 4" xfId="19493"/>
    <cellStyle name="Standard 3 2 5 5 4 5" xfId="36075"/>
    <cellStyle name="Standard 3 2 5 5 4 6" xfId="44625"/>
    <cellStyle name="Standard 3 2 5 5 5" xfId="6116"/>
    <cellStyle name="Standard 3 2 5 5 5 2" xfId="14684"/>
    <cellStyle name="Standard 3 2 5 5 5 2 2" xfId="31525"/>
    <cellStyle name="Standard 3 2 5 5 5 3" xfId="23234"/>
    <cellStyle name="Standard 3 2 5 5 5 4" xfId="39816"/>
    <cellStyle name="Standard 3 2 5 5 5 5" xfId="48366"/>
    <cellStyle name="Standard 3 2 5 5 6" xfId="8871"/>
    <cellStyle name="Standard 3 2 5 5 6 2" xfId="25713"/>
    <cellStyle name="Standard 3 2 5 5 7" xfId="17421"/>
    <cellStyle name="Standard 3 2 5 5 8" xfId="34003"/>
    <cellStyle name="Standard 3 2 5 5 9" xfId="42553"/>
    <cellStyle name="Standard 3 2 5 6" xfId="559"/>
    <cellStyle name="Standard 3 2 5 6 2" xfId="1595"/>
    <cellStyle name="Standard 3 2 5 6 2 2" xfId="3668"/>
    <cellStyle name="Standard 3 2 5 6 2 2 2" xfId="6126"/>
    <cellStyle name="Standard 3 2 5 6 2 2 2 2" xfId="14694"/>
    <cellStyle name="Standard 3 2 5 6 2 2 2 2 2" xfId="31535"/>
    <cellStyle name="Standard 3 2 5 6 2 2 2 3" xfId="23244"/>
    <cellStyle name="Standard 3 2 5 6 2 2 2 4" xfId="39826"/>
    <cellStyle name="Standard 3 2 5 6 2 2 2 5" xfId="48376"/>
    <cellStyle name="Standard 3 2 5 6 2 2 3" xfId="12238"/>
    <cellStyle name="Standard 3 2 5 6 2 2 3 2" xfId="29079"/>
    <cellStyle name="Standard 3 2 5 6 2 2 4" xfId="20788"/>
    <cellStyle name="Standard 3 2 5 6 2 2 5" xfId="37370"/>
    <cellStyle name="Standard 3 2 5 6 2 2 6" xfId="45920"/>
    <cellStyle name="Standard 3 2 5 6 2 3" xfId="6125"/>
    <cellStyle name="Standard 3 2 5 6 2 3 2" xfId="14693"/>
    <cellStyle name="Standard 3 2 5 6 2 3 2 2" xfId="31534"/>
    <cellStyle name="Standard 3 2 5 6 2 3 3" xfId="23243"/>
    <cellStyle name="Standard 3 2 5 6 2 3 4" xfId="39825"/>
    <cellStyle name="Standard 3 2 5 6 2 3 5" xfId="48375"/>
    <cellStyle name="Standard 3 2 5 6 2 4" xfId="10166"/>
    <cellStyle name="Standard 3 2 5 6 2 4 2" xfId="27007"/>
    <cellStyle name="Standard 3 2 5 6 2 5" xfId="18716"/>
    <cellStyle name="Standard 3 2 5 6 2 6" xfId="35298"/>
    <cellStyle name="Standard 3 2 5 6 2 7" xfId="43848"/>
    <cellStyle name="Standard 3 2 5 6 3" xfId="2632"/>
    <cellStyle name="Standard 3 2 5 6 3 2" xfId="6127"/>
    <cellStyle name="Standard 3 2 5 6 3 2 2" xfId="14695"/>
    <cellStyle name="Standard 3 2 5 6 3 2 2 2" xfId="31536"/>
    <cellStyle name="Standard 3 2 5 6 3 2 3" xfId="23245"/>
    <cellStyle name="Standard 3 2 5 6 3 2 4" xfId="39827"/>
    <cellStyle name="Standard 3 2 5 6 3 2 5" xfId="48377"/>
    <cellStyle name="Standard 3 2 5 6 3 3" xfId="11202"/>
    <cellStyle name="Standard 3 2 5 6 3 3 2" xfId="28043"/>
    <cellStyle name="Standard 3 2 5 6 3 4" xfId="19752"/>
    <cellStyle name="Standard 3 2 5 6 3 5" xfId="36334"/>
    <cellStyle name="Standard 3 2 5 6 3 6" xfId="44884"/>
    <cellStyle name="Standard 3 2 5 6 4" xfId="6124"/>
    <cellStyle name="Standard 3 2 5 6 4 2" xfId="14692"/>
    <cellStyle name="Standard 3 2 5 6 4 2 2" xfId="31533"/>
    <cellStyle name="Standard 3 2 5 6 4 3" xfId="23242"/>
    <cellStyle name="Standard 3 2 5 6 4 4" xfId="39824"/>
    <cellStyle name="Standard 3 2 5 6 4 5" xfId="48374"/>
    <cellStyle name="Standard 3 2 5 6 5" xfId="9130"/>
    <cellStyle name="Standard 3 2 5 6 5 2" xfId="25971"/>
    <cellStyle name="Standard 3 2 5 6 6" xfId="17680"/>
    <cellStyle name="Standard 3 2 5 6 7" xfId="34262"/>
    <cellStyle name="Standard 3 2 5 6 8" xfId="42812"/>
    <cellStyle name="Standard 3 2 5 7" xfId="1077"/>
    <cellStyle name="Standard 3 2 5 7 2" xfId="3150"/>
    <cellStyle name="Standard 3 2 5 7 2 2" xfId="6129"/>
    <cellStyle name="Standard 3 2 5 7 2 2 2" xfId="14697"/>
    <cellStyle name="Standard 3 2 5 7 2 2 2 2" xfId="31538"/>
    <cellStyle name="Standard 3 2 5 7 2 2 3" xfId="23247"/>
    <cellStyle name="Standard 3 2 5 7 2 2 4" xfId="39829"/>
    <cellStyle name="Standard 3 2 5 7 2 2 5" xfId="48379"/>
    <cellStyle name="Standard 3 2 5 7 2 3" xfId="11720"/>
    <cellStyle name="Standard 3 2 5 7 2 3 2" xfId="28561"/>
    <cellStyle name="Standard 3 2 5 7 2 4" xfId="20270"/>
    <cellStyle name="Standard 3 2 5 7 2 5" xfId="36852"/>
    <cellStyle name="Standard 3 2 5 7 2 6" xfId="45402"/>
    <cellStyle name="Standard 3 2 5 7 3" xfId="6128"/>
    <cellStyle name="Standard 3 2 5 7 3 2" xfId="14696"/>
    <cellStyle name="Standard 3 2 5 7 3 2 2" xfId="31537"/>
    <cellStyle name="Standard 3 2 5 7 3 3" xfId="23246"/>
    <cellStyle name="Standard 3 2 5 7 3 4" xfId="39828"/>
    <cellStyle name="Standard 3 2 5 7 3 5" xfId="48378"/>
    <cellStyle name="Standard 3 2 5 7 4" xfId="9648"/>
    <cellStyle name="Standard 3 2 5 7 4 2" xfId="26489"/>
    <cellStyle name="Standard 3 2 5 7 5" xfId="18198"/>
    <cellStyle name="Standard 3 2 5 7 6" xfId="34780"/>
    <cellStyle name="Standard 3 2 5 7 7" xfId="43330"/>
    <cellStyle name="Standard 3 2 5 8" xfId="2114"/>
    <cellStyle name="Standard 3 2 5 8 2" xfId="6130"/>
    <cellStyle name="Standard 3 2 5 8 2 2" xfId="14698"/>
    <cellStyle name="Standard 3 2 5 8 2 2 2" xfId="31539"/>
    <cellStyle name="Standard 3 2 5 8 2 3" xfId="23248"/>
    <cellStyle name="Standard 3 2 5 8 2 4" xfId="39830"/>
    <cellStyle name="Standard 3 2 5 8 2 5" xfId="48380"/>
    <cellStyle name="Standard 3 2 5 8 3" xfId="10684"/>
    <cellStyle name="Standard 3 2 5 8 3 2" xfId="27525"/>
    <cellStyle name="Standard 3 2 5 8 4" xfId="19234"/>
    <cellStyle name="Standard 3 2 5 8 5" xfId="35816"/>
    <cellStyle name="Standard 3 2 5 8 6" xfId="44366"/>
    <cellStyle name="Standard 3 2 5 9" xfId="6003"/>
    <cellStyle name="Standard 3 2 5 9 2" xfId="14571"/>
    <cellStyle name="Standard 3 2 5 9 2 2" xfId="31412"/>
    <cellStyle name="Standard 3 2 5 9 3" xfId="23121"/>
    <cellStyle name="Standard 3 2 5 9 4" xfId="39703"/>
    <cellStyle name="Standard 3 2 5 9 5" xfId="48253"/>
    <cellStyle name="Standard 3 2 6" xfId="51"/>
    <cellStyle name="Standard 3 2 6 10" xfId="8628"/>
    <cellStyle name="Standard 3 2 6 11" xfId="17178"/>
    <cellStyle name="Standard 3 2 6 12" xfId="33760"/>
    <cellStyle name="Standard 3 2 6 13" xfId="42310"/>
    <cellStyle name="Standard 3 2 6 2" xfId="115"/>
    <cellStyle name="Standard 3 2 6 2 10" xfId="17242"/>
    <cellStyle name="Standard 3 2 6 2 11" xfId="33824"/>
    <cellStyle name="Standard 3 2 6 2 12" xfId="42374"/>
    <cellStyle name="Standard 3 2 6 2 2" xfId="244"/>
    <cellStyle name="Standard 3 2 6 2 2 10" xfId="33952"/>
    <cellStyle name="Standard 3 2 6 2 2 11" xfId="42502"/>
    <cellStyle name="Standard 3 2 6 2 2 2" xfId="508"/>
    <cellStyle name="Standard 3 2 6 2 2 2 2" xfId="1026"/>
    <cellStyle name="Standard 3 2 6 2 2 2 2 2" xfId="2062"/>
    <cellStyle name="Standard 3 2 6 2 2 2 2 2 2" xfId="4135"/>
    <cellStyle name="Standard 3 2 6 2 2 2 2 2 2 2" xfId="6137"/>
    <cellStyle name="Standard 3 2 6 2 2 2 2 2 2 2 2" xfId="14705"/>
    <cellStyle name="Standard 3 2 6 2 2 2 2 2 2 2 2 2" xfId="31546"/>
    <cellStyle name="Standard 3 2 6 2 2 2 2 2 2 2 3" xfId="23255"/>
    <cellStyle name="Standard 3 2 6 2 2 2 2 2 2 2 4" xfId="39837"/>
    <cellStyle name="Standard 3 2 6 2 2 2 2 2 2 2 5" xfId="48387"/>
    <cellStyle name="Standard 3 2 6 2 2 2 2 2 2 3" xfId="12705"/>
    <cellStyle name="Standard 3 2 6 2 2 2 2 2 2 3 2" xfId="29546"/>
    <cellStyle name="Standard 3 2 6 2 2 2 2 2 2 4" xfId="21255"/>
    <cellStyle name="Standard 3 2 6 2 2 2 2 2 2 5" xfId="37837"/>
    <cellStyle name="Standard 3 2 6 2 2 2 2 2 2 6" xfId="46387"/>
    <cellStyle name="Standard 3 2 6 2 2 2 2 2 3" xfId="6136"/>
    <cellStyle name="Standard 3 2 6 2 2 2 2 2 3 2" xfId="14704"/>
    <cellStyle name="Standard 3 2 6 2 2 2 2 2 3 2 2" xfId="31545"/>
    <cellStyle name="Standard 3 2 6 2 2 2 2 2 3 3" xfId="23254"/>
    <cellStyle name="Standard 3 2 6 2 2 2 2 2 3 4" xfId="39836"/>
    <cellStyle name="Standard 3 2 6 2 2 2 2 2 3 5" xfId="48386"/>
    <cellStyle name="Standard 3 2 6 2 2 2 2 2 4" xfId="10633"/>
    <cellStyle name="Standard 3 2 6 2 2 2 2 2 4 2" xfId="27474"/>
    <cellStyle name="Standard 3 2 6 2 2 2 2 2 5" xfId="19183"/>
    <cellStyle name="Standard 3 2 6 2 2 2 2 2 6" xfId="35765"/>
    <cellStyle name="Standard 3 2 6 2 2 2 2 2 7" xfId="44315"/>
    <cellStyle name="Standard 3 2 6 2 2 2 2 3" xfId="3099"/>
    <cellStyle name="Standard 3 2 6 2 2 2 2 3 2" xfId="6138"/>
    <cellStyle name="Standard 3 2 6 2 2 2 2 3 2 2" xfId="14706"/>
    <cellStyle name="Standard 3 2 6 2 2 2 2 3 2 2 2" xfId="31547"/>
    <cellStyle name="Standard 3 2 6 2 2 2 2 3 2 3" xfId="23256"/>
    <cellStyle name="Standard 3 2 6 2 2 2 2 3 2 4" xfId="39838"/>
    <cellStyle name="Standard 3 2 6 2 2 2 2 3 2 5" xfId="48388"/>
    <cellStyle name="Standard 3 2 6 2 2 2 2 3 3" xfId="11669"/>
    <cellStyle name="Standard 3 2 6 2 2 2 2 3 3 2" xfId="28510"/>
    <cellStyle name="Standard 3 2 6 2 2 2 2 3 4" xfId="20219"/>
    <cellStyle name="Standard 3 2 6 2 2 2 2 3 5" xfId="36801"/>
    <cellStyle name="Standard 3 2 6 2 2 2 2 3 6" xfId="45351"/>
    <cellStyle name="Standard 3 2 6 2 2 2 2 4" xfId="6135"/>
    <cellStyle name="Standard 3 2 6 2 2 2 2 4 2" xfId="14703"/>
    <cellStyle name="Standard 3 2 6 2 2 2 2 4 2 2" xfId="31544"/>
    <cellStyle name="Standard 3 2 6 2 2 2 2 4 3" xfId="23253"/>
    <cellStyle name="Standard 3 2 6 2 2 2 2 4 4" xfId="39835"/>
    <cellStyle name="Standard 3 2 6 2 2 2 2 4 5" xfId="48385"/>
    <cellStyle name="Standard 3 2 6 2 2 2 2 5" xfId="9597"/>
    <cellStyle name="Standard 3 2 6 2 2 2 2 5 2" xfId="26438"/>
    <cellStyle name="Standard 3 2 6 2 2 2 2 6" xfId="18147"/>
    <cellStyle name="Standard 3 2 6 2 2 2 2 7" xfId="34729"/>
    <cellStyle name="Standard 3 2 6 2 2 2 2 8" xfId="43279"/>
    <cellStyle name="Standard 3 2 6 2 2 2 3" xfId="1544"/>
    <cellStyle name="Standard 3 2 6 2 2 2 3 2" xfId="3617"/>
    <cellStyle name="Standard 3 2 6 2 2 2 3 2 2" xfId="6140"/>
    <cellStyle name="Standard 3 2 6 2 2 2 3 2 2 2" xfId="14708"/>
    <cellStyle name="Standard 3 2 6 2 2 2 3 2 2 2 2" xfId="31549"/>
    <cellStyle name="Standard 3 2 6 2 2 2 3 2 2 3" xfId="23258"/>
    <cellStyle name="Standard 3 2 6 2 2 2 3 2 2 4" xfId="39840"/>
    <cellStyle name="Standard 3 2 6 2 2 2 3 2 2 5" xfId="48390"/>
    <cellStyle name="Standard 3 2 6 2 2 2 3 2 3" xfId="12187"/>
    <cellStyle name="Standard 3 2 6 2 2 2 3 2 3 2" xfId="29028"/>
    <cellStyle name="Standard 3 2 6 2 2 2 3 2 4" xfId="20737"/>
    <cellStyle name="Standard 3 2 6 2 2 2 3 2 5" xfId="37319"/>
    <cellStyle name="Standard 3 2 6 2 2 2 3 2 6" xfId="45869"/>
    <cellStyle name="Standard 3 2 6 2 2 2 3 3" xfId="6139"/>
    <cellStyle name="Standard 3 2 6 2 2 2 3 3 2" xfId="14707"/>
    <cellStyle name="Standard 3 2 6 2 2 2 3 3 2 2" xfId="31548"/>
    <cellStyle name="Standard 3 2 6 2 2 2 3 3 3" xfId="23257"/>
    <cellStyle name="Standard 3 2 6 2 2 2 3 3 4" xfId="39839"/>
    <cellStyle name="Standard 3 2 6 2 2 2 3 3 5" xfId="48389"/>
    <cellStyle name="Standard 3 2 6 2 2 2 3 4" xfId="10115"/>
    <cellStyle name="Standard 3 2 6 2 2 2 3 4 2" xfId="26956"/>
    <cellStyle name="Standard 3 2 6 2 2 2 3 5" xfId="18665"/>
    <cellStyle name="Standard 3 2 6 2 2 2 3 6" xfId="35247"/>
    <cellStyle name="Standard 3 2 6 2 2 2 3 7" xfId="43797"/>
    <cellStyle name="Standard 3 2 6 2 2 2 4" xfId="2581"/>
    <cellStyle name="Standard 3 2 6 2 2 2 4 2" xfId="6141"/>
    <cellStyle name="Standard 3 2 6 2 2 2 4 2 2" xfId="14709"/>
    <cellStyle name="Standard 3 2 6 2 2 2 4 2 2 2" xfId="31550"/>
    <cellStyle name="Standard 3 2 6 2 2 2 4 2 3" xfId="23259"/>
    <cellStyle name="Standard 3 2 6 2 2 2 4 2 4" xfId="39841"/>
    <cellStyle name="Standard 3 2 6 2 2 2 4 2 5" xfId="48391"/>
    <cellStyle name="Standard 3 2 6 2 2 2 4 3" xfId="11151"/>
    <cellStyle name="Standard 3 2 6 2 2 2 4 3 2" xfId="27992"/>
    <cellStyle name="Standard 3 2 6 2 2 2 4 4" xfId="19701"/>
    <cellStyle name="Standard 3 2 6 2 2 2 4 5" xfId="36283"/>
    <cellStyle name="Standard 3 2 6 2 2 2 4 6" xfId="44833"/>
    <cellStyle name="Standard 3 2 6 2 2 2 5" xfId="6134"/>
    <cellStyle name="Standard 3 2 6 2 2 2 5 2" xfId="14702"/>
    <cellStyle name="Standard 3 2 6 2 2 2 5 2 2" xfId="31543"/>
    <cellStyle name="Standard 3 2 6 2 2 2 5 3" xfId="23252"/>
    <cellStyle name="Standard 3 2 6 2 2 2 5 4" xfId="39834"/>
    <cellStyle name="Standard 3 2 6 2 2 2 5 5" xfId="48384"/>
    <cellStyle name="Standard 3 2 6 2 2 2 6" xfId="9079"/>
    <cellStyle name="Standard 3 2 6 2 2 2 6 2" xfId="25921"/>
    <cellStyle name="Standard 3 2 6 2 2 2 7" xfId="17629"/>
    <cellStyle name="Standard 3 2 6 2 2 2 8" xfId="34211"/>
    <cellStyle name="Standard 3 2 6 2 2 2 9" xfId="42761"/>
    <cellStyle name="Standard 3 2 6 2 2 3" xfId="767"/>
    <cellStyle name="Standard 3 2 6 2 2 3 2" xfId="1803"/>
    <cellStyle name="Standard 3 2 6 2 2 3 2 2" xfId="3876"/>
    <cellStyle name="Standard 3 2 6 2 2 3 2 2 2" xfId="6144"/>
    <cellStyle name="Standard 3 2 6 2 2 3 2 2 2 2" xfId="14712"/>
    <cellStyle name="Standard 3 2 6 2 2 3 2 2 2 2 2" xfId="31553"/>
    <cellStyle name="Standard 3 2 6 2 2 3 2 2 2 3" xfId="23262"/>
    <cellStyle name="Standard 3 2 6 2 2 3 2 2 2 4" xfId="39844"/>
    <cellStyle name="Standard 3 2 6 2 2 3 2 2 2 5" xfId="48394"/>
    <cellStyle name="Standard 3 2 6 2 2 3 2 2 3" xfId="12446"/>
    <cellStyle name="Standard 3 2 6 2 2 3 2 2 3 2" xfId="29287"/>
    <cellStyle name="Standard 3 2 6 2 2 3 2 2 4" xfId="20996"/>
    <cellStyle name="Standard 3 2 6 2 2 3 2 2 5" xfId="37578"/>
    <cellStyle name="Standard 3 2 6 2 2 3 2 2 6" xfId="46128"/>
    <cellStyle name="Standard 3 2 6 2 2 3 2 3" xfId="6143"/>
    <cellStyle name="Standard 3 2 6 2 2 3 2 3 2" xfId="14711"/>
    <cellStyle name="Standard 3 2 6 2 2 3 2 3 2 2" xfId="31552"/>
    <cellStyle name="Standard 3 2 6 2 2 3 2 3 3" xfId="23261"/>
    <cellStyle name="Standard 3 2 6 2 2 3 2 3 4" xfId="39843"/>
    <cellStyle name="Standard 3 2 6 2 2 3 2 3 5" xfId="48393"/>
    <cellStyle name="Standard 3 2 6 2 2 3 2 4" xfId="10374"/>
    <cellStyle name="Standard 3 2 6 2 2 3 2 4 2" xfId="27215"/>
    <cellStyle name="Standard 3 2 6 2 2 3 2 5" xfId="18924"/>
    <cellStyle name="Standard 3 2 6 2 2 3 2 6" xfId="35506"/>
    <cellStyle name="Standard 3 2 6 2 2 3 2 7" xfId="44056"/>
    <cellStyle name="Standard 3 2 6 2 2 3 3" xfId="2840"/>
    <cellStyle name="Standard 3 2 6 2 2 3 3 2" xfId="6145"/>
    <cellStyle name="Standard 3 2 6 2 2 3 3 2 2" xfId="14713"/>
    <cellStyle name="Standard 3 2 6 2 2 3 3 2 2 2" xfId="31554"/>
    <cellStyle name="Standard 3 2 6 2 2 3 3 2 3" xfId="23263"/>
    <cellStyle name="Standard 3 2 6 2 2 3 3 2 4" xfId="39845"/>
    <cellStyle name="Standard 3 2 6 2 2 3 3 2 5" xfId="48395"/>
    <cellStyle name="Standard 3 2 6 2 2 3 3 3" xfId="11410"/>
    <cellStyle name="Standard 3 2 6 2 2 3 3 3 2" xfId="28251"/>
    <cellStyle name="Standard 3 2 6 2 2 3 3 4" xfId="19960"/>
    <cellStyle name="Standard 3 2 6 2 2 3 3 5" xfId="36542"/>
    <cellStyle name="Standard 3 2 6 2 2 3 3 6" xfId="45092"/>
    <cellStyle name="Standard 3 2 6 2 2 3 4" xfId="6142"/>
    <cellStyle name="Standard 3 2 6 2 2 3 4 2" xfId="14710"/>
    <cellStyle name="Standard 3 2 6 2 2 3 4 2 2" xfId="31551"/>
    <cellStyle name="Standard 3 2 6 2 2 3 4 3" xfId="23260"/>
    <cellStyle name="Standard 3 2 6 2 2 3 4 4" xfId="39842"/>
    <cellStyle name="Standard 3 2 6 2 2 3 4 5" xfId="48392"/>
    <cellStyle name="Standard 3 2 6 2 2 3 5" xfId="9338"/>
    <cellStyle name="Standard 3 2 6 2 2 3 5 2" xfId="26179"/>
    <cellStyle name="Standard 3 2 6 2 2 3 6" xfId="17888"/>
    <cellStyle name="Standard 3 2 6 2 2 3 7" xfId="34470"/>
    <cellStyle name="Standard 3 2 6 2 2 3 8" xfId="43020"/>
    <cellStyle name="Standard 3 2 6 2 2 4" xfId="1285"/>
    <cellStyle name="Standard 3 2 6 2 2 4 2" xfId="3358"/>
    <cellStyle name="Standard 3 2 6 2 2 4 2 2" xfId="6147"/>
    <cellStyle name="Standard 3 2 6 2 2 4 2 2 2" xfId="14715"/>
    <cellStyle name="Standard 3 2 6 2 2 4 2 2 2 2" xfId="31556"/>
    <cellStyle name="Standard 3 2 6 2 2 4 2 2 3" xfId="23265"/>
    <cellStyle name="Standard 3 2 6 2 2 4 2 2 4" xfId="39847"/>
    <cellStyle name="Standard 3 2 6 2 2 4 2 2 5" xfId="48397"/>
    <cellStyle name="Standard 3 2 6 2 2 4 2 3" xfId="11928"/>
    <cellStyle name="Standard 3 2 6 2 2 4 2 3 2" xfId="28769"/>
    <cellStyle name="Standard 3 2 6 2 2 4 2 4" xfId="20478"/>
    <cellStyle name="Standard 3 2 6 2 2 4 2 5" xfId="37060"/>
    <cellStyle name="Standard 3 2 6 2 2 4 2 6" xfId="45610"/>
    <cellStyle name="Standard 3 2 6 2 2 4 3" xfId="6146"/>
    <cellStyle name="Standard 3 2 6 2 2 4 3 2" xfId="14714"/>
    <cellStyle name="Standard 3 2 6 2 2 4 3 2 2" xfId="31555"/>
    <cellStyle name="Standard 3 2 6 2 2 4 3 3" xfId="23264"/>
    <cellStyle name="Standard 3 2 6 2 2 4 3 4" xfId="39846"/>
    <cellStyle name="Standard 3 2 6 2 2 4 3 5" xfId="48396"/>
    <cellStyle name="Standard 3 2 6 2 2 4 4" xfId="9856"/>
    <cellStyle name="Standard 3 2 6 2 2 4 4 2" xfId="26697"/>
    <cellStyle name="Standard 3 2 6 2 2 4 5" xfId="18406"/>
    <cellStyle name="Standard 3 2 6 2 2 4 6" xfId="34988"/>
    <cellStyle name="Standard 3 2 6 2 2 4 7" xfId="43538"/>
    <cellStyle name="Standard 3 2 6 2 2 5" xfId="2322"/>
    <cellStyle name="Standard 3 2 6 2 2 5 2" xfId="6148"/>
    <cellStyle name="Standard 3 2 6 2 2 5 2 2" xfId="14716"/>
    <cellStyle name="Standard 3 2 6 2 2 5 2 2 2" xfId="31557"/>
    <cellStyle name="Standard 3 2 6 2 2 5 2 3" xfId="23266"/>
    <cellStyle name="Standard 3 2 6 2 2 5 2 4" xfId="39848"/>
    <cellStyle name="Standard 3 2 6 2 2 5 2 5" xfId="48398"/>
    <cellStyle name="Standard 3 2 6 2 2 5 3" xfId="10892"/>
    <cellStyle name="Standard 3 2 6 2 2 5 3 2" xfId="27733"/>
    <cellStyle name="Standard 3 2 6 2 2 5 4" xfId="19442"/>
    <cellStyle name="Standard 3 2 6 2 2 5 5" xfId="36024"/>
    <cellStyle name="Standard 3 2 6 2 2 5 6" xfId="44574"/>
    <cellStyle name="Standard 3 2 6 2 2 6" xfId="6133"/>
    <cellStyle name="Standard 3 2 6 2 2 6 2" xfId="14701"/>
    <cellStyle name="Standard 3 2 6 2 2 6 2 2" xfId="31542"/>
    <cellStyle name="Standard 3 2 6 2 2 6 3" xfId="23251"/>
    <cellStyle name="Standard 3 2 6 2 2 6 4" xfId="39833"/>
    <cellStyle name="Standard 3 2 6 2 2 6 5" xfId="48383"/>
    <cellStyle name="Standard 3 2 6 2 2 7" xfId="8560"/>
    <cellStyle name="Standard 3 2 6 2 2 7 2" xfId="17111"/>
    <cellStyle name="Standard 3 2 6 2 2 7 3" xfId="25661"/>
    <cellStyle name="Standard 3 2 6 2 2 7 4" xfId="42243"/>
    <cellStyle name="Standard 3 2 6 2 2 7 5" xfId="50793"/>
    <cellStyle name="Standard 3 2 6 2 2 8" xfId="8820"/>
    <cellStyle name="Standard 3 2 6 2 2 9" xfId="17370"/>
    <cellStyle name="Standard 3 2 6 2 3" xfId="380"/>
    <cellStyle name="Standard 3 2 6 2 3 2" xfId="898"/>
    <cellStyle name="Standard 3 2 6 2 3 2 2" xfId="1934"/>
    <cellStyle name="Standard 3 2 6 2 3 2 2 2" xfId="4007"/>
    <cellStyle name="Standard 3 2 6 2 3 2 2 2 2" xfId="6152"/>
    <cellStyle name="Standard 3 2 6 2 3 2 2 2 2 2" xfId="14720"/>
    <cellStyle name="Standard 3 2 6 2 3 2 2 2 2 2 2" xfId="31561"/>
    <cellStyle name="Standard 3 2 6 2 3 2 2 2 2 3" xfId="23270"/>
    <cellStyle name="Standard 3 2 6 2 3 2 2 2 2 4" xfId="39852"/>
    <cellStyle name="Standard 3 2 6 2 3 2 2 2 2 5" xfId="48402"/>
    <cellStyle name="Standard 3 2 6 2 3 2 2 2 3" xfId="12577"/>
    <cellStyle name="Standard 3 2 6 2 3 2 2 2 3 2" xfId="29418"/>
    <cellStyle name="Standard 3 2 6 2 3 2 2 2 4" xfId="21127"/>
    <cellStyle name="Standard 3 2 6 2 3 2 2 2 5" xfId="37709"/>
    <cellStyle name="Standard 3 2 6 2 3 2 2 2 6" xfId="46259"/>
    <cellStyle name="Standard 3 2 6 2 3 2 2 3" xfId="6151"/>
    <cellStyle name="Standard 3 2 6 2 3 2 2 3 2" xfId="14719"/>
    <cellStyle name="Standard 3 2 6 2 3 2 2 3 2 2" xfId="31560"/>
    <cellStyle name="Standard 3 2 6 2 3 2 2 3 3" xfId="23269"/>
    <cellStyle name="Standard 3 2 6 2 3 2 2 3 4" xfId="39851"/>
    <cellStyle name="Standard 3 2 6 2 3 2 2 3 5" xfId="48401"/>
    <cellStyle name="Standard 3 2 6 2 3 2 2 4" xfId="10505"/>
    <cellStyle name="Standard 3 2 6 2 3 2 2 4 2" xfId="27346"/>
    <cellStyle name="Standard 3 2 6 2 3 2 2 5" xfId="19055"/>
    <cellStyle name="Standard 3 2 6 2 3 2 2 6" xfId="35637"/>
    <cellStyle name="Standard 3 2 6 2 3 2 2 7" xfId="44187"/>
    <cellStyle name="Standard 3 2 6 2 3 2 3" xfId="2971"/>
    <cellStyle name="Standard 3 2 6 2 3 2 3 2" xfId="6153"/>
    <cellStyle name="Standard 3 2 6 2 3 2 3 2 2" xfId="14721"/>
    <cellStyle name="Standard 3 2 6 2 3 2 3 2 2 2" xfId="31562"/>
    <cellStyle name="Standard 3 2 6 2 3 2 3 2 3" xfId="23271"/>
    <cellStyle name="Standard 3 2 6 2 3 2 3 2 4" xfId="39853"/>
    <cellStyle name="Standard 3 2 6 2 3 2 3 2 5" xfId="48403"/>
    <cellStyle name="Standard 3 2 6 2 3 2 3 3" xfId="11541"/>
    <cellStyle name="Standard 3 2 6 2 3 2 3 3 2" xfId="28382"/>
    <cellStyle name="Standard 3 2 6 2 3 2 3 4" xfId="20091"/>
    <cellStyle name="Standard 3 2 6 2 3 2 3 5" xfId="36673"/>
    <cellStyle name="Standard 3 2 6 2 3 2 3 6" xfId="45223"/>
    <cellStyle name="Standard 3 2 6 2 3 2 4" xfId="6150"/>
    <cellStyle name="Standard 3 2 6 2 3 2 4 2" xfId="14718"/>
    <cellStyle name="Standard 3 2 6 2 3 2 4 2 2" xfId="31559"/>
    <cellStyle name="Standard 3 2 6 2 3 2 4 3" xfId="23268"/>
    <cellStyle name="Standard 3 2 6 2 3 2 4 4" xfId="39850"/>
    <cellStyle name="Standard 3 2 6 2 3 2 4 5" xfId="48400"/>
    <cellStyle name="Standard 3 2 6 2 3 2 5" xfId="9469"/>
    <cellStyle name="Standard 3 2 6 2 3 2 5 2" xfId="26310"/>
    <cellStyle name="Standard 3 2 6 2 3 2 6" xfId="18019"/>
    <cellStyle name="Standard 3 2 6 2 3 2 7" xfId="34601"/>
    <cellStyle name="Standard 3 2 6 2 3 2 8" xfId="43151"/>
    <cellStyle name="Standard 3 2 6 2 3 3" xfId="1416"/>
    <cellStyle name="Standard 3 2 6 2 3 3 2" xfId="3489"/>
    <cellStyle name="Standard 3 2 6 2 3 3 2 2" xfId="6155"/>
    <cellStyle name="Standard 3 2 6 2 3 3 2 2 2" xfId="14723"/>
    <cellStyle name="Standard 3 2 6 2 3 3 2 2 2 2" xfId="31564"/>
    <cellStyle name="Standard 3 2 6 2 3 3 2 2 3" xfId="23273"/>
    <cellStyle name="Standard 3 2 6 2 3 3 2 2 4" xfId="39855"/>
    <cellStyle name="Standard 3 2 6 2 3 3 2 2 5" xfId="48405"/>
    <cellStyle name="Standard 3 2 6 2 3 3 2 3" xfId="12059"/>
    <cellStyle name="Standard 3 2 6 2 3 3 2 3 2" xfId="28900"/>
    <cellStyle name="Standard 3 2 6 2 3 3 2 4" xfId="20609"/>
    <cellStyle name="Standard 3 2 6 2 3 3 2 5" xfId="37191"/>
    <cellStyle name="Standard 3 2 6 2 3 3 2 6" xfId="45741"/>
    <cellStyle name="Standard 3 2 6 2 3 3 3" xfId="6154"/>
    <cellStyle name="Standard 3 2 6 2 3 3 3 2" xfId="14722"/>
    <cellStyle name="Standard 3 2 6 2 3 3 3 2 2" xfId="31563"/>
    <cellStyle name="Standard 3 2 6 2 3 3 3 3" xfId="23272"/>
    <cellStyle name="Standard 3 2 6 2 3 3 3 4" xfId="39854"/>
    <cellStyle name="Standard 3 2 6 2 3 3 3 5" xfId="48404"/>
    <cellStyle name="Standard 3 2 6 2 3 3 4" xfId="9987"/>
    <cellStyle name="Standard 3 2 6 2 3 3 4 2" xfId="26828"/>
    <cellStyle name="Standard 3 2 6 2 3 3 5" xfId="18537"/>
    <cellStyle name="Standard 3 2 6 2 3 3 6" xfId="35119"/>
    <cellStyle name="Standard 3 2 6 2 3 3 7" xfId="43669"/>
    <cellStyle name="Standard 3 2 6 2 3 4" xfId="2453"/>
    <cellStyle name="Standard 3 2 6 2 3 4 2" xfId="6156"/>
    <cellStyle name="Standard 3 2 6 2 3 4 2 2" xfId="14724"/>
    <cellStyle name="Standard 3 2 6 2 3 4 2 2 2" xfId="31565"/>
    <cellStyle name="Standard 3 2 6 2 3 4 2 3" xfId="23274"/>
    <cellStyle name="Standard 3 2 6 2 3 4 2 4" xfId="39856"/>
    <cellStyle name="Standard 3 2 6 2 3 4 2 5" xfId="48406"/>
    <cellStyle name="Standard 3 2 6 2 3 4 3" xfId="11023"/>
    <cellStyle name="Standard 3 2 6 2 3 4 3 2" xfId="27864"/>
    <cellStyle name="Standard 3 2 6 2 3 4 4" xfId="19573"/>
    <cellStyle name="Standard 3 2 6 2 3 4 5" xfId="36155"/>
    <cellStyle name="Standard 3 2 6 2 3 4 6" xfId="44705"/>
    <cellStyle name="Standard 3 2 6 2 3 5" xfId="6149"/>
    <cellStyle name="Standard 3 2 6 2 3 5 2" xfId="14717"/>
    <cellStyle name="Standard 3 2 6 2 3 5 2 2" xfId="31558"/>
    <cellStyle name="Standard 3 2 6 2 3 5 3" xfId="23267"/>
    <cellStyle name="Standard 3 2 6 2 3 5 4" xfId="39849"/>
    <cellStyle name="Standard 3 2 6 2 3 5 5" xfId="48399"/>
    <cellStyle name="Standard 3 2 6 2 3 6" xfId="8951"/>
    <cellStyle name="Standard 3 2 6 2 3 6 2" xfId="25793"/>
    <cellStyle name="Standard 3 2 6 2 3 7" xfId="17501"/>
    <cellStyle name="Standard 3 2 6 2 3 8" xfId="34083"/>
    <cellStyle name="Standard 3 2 6 2 3 9" xfId="42633"/>
    <cellStyle name="Standard 3 2 6 2 4" xfId="639"/>
    <cellStyle name="Standard 3 2 6 2 4 2" xfId="1675"/>
    <cellStyle name="Standard 3 2 6 2 4 2 2" xfId="3748"/>
    <cellStyle name="Standard 3 2 6 2 4 2 2 2" xfId="6159"/>
    <cellStyle name="Standard 3 2 6 2 4 2 2 2 2" xfId="14727"/>
    <cellStyle name="Standard 3 2 6 2 4 2 2 2 2 2" xfId="31568"/>
    <cellStyle name="Standard 3 2 6 2 4 2 2 2 3" xfId="23277"/>
    <cellStyle name="Standard 3 2 6 2 4 2 2 2 4" xfId="39859"/>
    <cellStyle name="Standard 3 2 6 2 4 2 2 2 5" xfId="48409"/>
    <cellStyle name="Standard 3 2 6 2 4 2 2 3" xfId="12318"/>
    <cellStyle name="Standard 3 2 6 2 4 2 2 3 2" xfId="29159"/>
    <cellStyle name="Standard 3 2 6 2 4 2 2 4" xfId="20868"/>
    <cellStyle name="Standard 3 2 6 2 4 2 2 5" xfId="37450"/>
    <cellStyle name="Standard 3 2 6 2 4 2 2 6" xfId="46000"/>
    <cellStyle name="Standard 3 2 6 2 4 2 3" xfId="6158"/>
    <cellStyle name="Standard 3 2 6 2 4 2 3 2" xfId="14726"/>
    <cellStyle name="Standard 3 2 6 2 4 2 3 2 2" xfId="31567"/>
    <cellStyle name="Standard 3 2 6 2 4 2 3 3" xfId="23276"/>
    <cellStyle name="Standard 3 2 6 2 4 2 3 4" xfId="39858"/>
    <cellStyle name="Standard 3 2 6 2 4 2 3 5" xfId="48408"/>
    <cellStyle name="Standard 3 2 6 2 4 2 4" xfId="10246"/>
    <cellStyle name="Standard 3 2 6 2 4 2 4 2" xfId="27087"/>
    <cellStyle name="Standard 3 2 6 2 4 2 5" xfId="18796"/>
    <cellStyle name="Standard 3 2 6 2 4 2 6" xfId="35378"/>
    <cellStyle name="Standard 3 2 6 2 4 2 7" xfId="43928"/>
    <cellStyle name="Standard 3 2 6 2 4 3" xfId="2712"/>
    <cellStyle name="Standard 3 2 6 2 4 3 2" xfId="6160"/>
    <cellStyle name="Standard 3 2 6 2 4 3 2 2" xfId="14728"/>
    <cellStyle name="Standard 3 2 6 2 4 3 2 2 2" xfId="31569"/>
    <cellStyle name="Standard 3 2 6 2 4 3 2 3" xfId="23278"/>
    <cellStyle name="Standard 3 2 6 2 4 3 2 4" xfId="39860"/>
    <cellStyle name="Standard 3 2 6 2 4 3 2 5" xfId="48410"/>
    <cellStyle name="Standard 3 2 6 2 4 3 3" xfId="11282"/>
    <cellStyle name="Standard 3 2 6 2 4 3 3 2" xfId="28123"/>
    <cellStyle name="Standard 3 2 6 2 4 3 4" xfId="19832"/>
    <cellStyle name="Standard 3 2 6 2 4 3 5" xfId="36414"/>
    <cellStyle name="Standard 3 2 6 2 4 3 6" xfId="44964"/>
    <cellStyle name="Standard 3 2 6 2 4 4" xfId="6157"/>
    <cellStyle name="Standard 3 2 6 2 4 4 2" xfId="14725"/>
    <cellStyle name="Standard 3 2 6 2 4 4 2 2" xfId="31566"/>
    <cellStyle name="Standard 3 2 6 2 4 4 3" xfId="23275"/>
    <cellStyle name="Standard 3 2 6 2 4 4 4" xfId="39857"/>
    <cellStyle name="Standard 3 2 6 2 4 4 5" xfId="48407"/>
    <cellStyle name="Standard 3 2 6 2 4 5" xfId="9210"/>
    <cellStyle name="Standard 3 2 6 2 4 5 2" xfId="26051"/>
    <cellStyle name="Standard 3 2 6 2 4 6" xfId="17760"/>
    <cellStyle name="Standard 3 2 6 2 4 7" xfId="34342"/>
    <cellStyle name="Standard 3 2 6 2 4 8" xfId="42892"/>
    <cellStyle name="Standard 3 2 6 2 5" xfId="1157"/>
    <cellStyle name="Standard 3 2 6 2 5 2" xfId="3230"/>
    <cellStyle name="Standard 3 2 6 2 5 2 2" xfId="6162"/>
    <cellStyle name="Standard 3 2 6 2 5 2 2 2" xfId="14730"/>
    <cellStyle name="Standard 3 2 6 2 5 2 2 2 2" xfId="31571"/>
    <cellStyle name="Standard 3 2 6 2 5 2 2 3" xfId="23280"/>
    <cellStyle name="Standard 3 2 6 2 5 2 2 4" xfId="39862"/>
    <cellStyle name="Standard 3 2 6 2 5 2 2 5" xfId="48412"/>
    <cellStyle name="Standard 3 2 6 2 5 2 3" xfId="11800"/>
    <cellStyle name="Standard 3 2 6 2 5 2 3 2" xfId="28641"/>
    <cellStyle name="Standard 3 2 6 2 5 2 4" xfId="20350"/>
    <cellStyle name="Standard 3 2 6 2 5 2 5" xfId="36932"/>
    <cellStyle name="Standard 3 2 6 2 5 2 6" xfId="45482"/>
    <cellStyle name="Standard 3 2 6 2 5 3" xfId="6161"/>
    <cellStyle name="Standard 3 2 6 2 5 3 2" xfId="14729"/>
    <cellStyle name="Standard 3 2 6 2 5 3 2 2" xfId="31570"/>
    <cellStyle name="Standard 3 2 6 2 5 3 3" xfId="23279"/>
    <cellStyle name="Standard 3 2 6 2 5 3 4" xfId="39861"/>
    <cellStyle name="Standard 3 2 6 2 5 3 5" xfId="48411"/>
    <cellStyle name="Standard 3 2 6 2 5 4" xfId="9728"/>
    <cellStyle name="Standard 3 2 6 2 5 4 2" xfId="26569"/>
    <cellStyle name="Standard 3 2 6 2 5 5" xfId="18278"/>
    <cellStyle name="Standard 3 2 6 2 5 6" xfId="34860"/>
    <cellStyle name="Standard 3 2 6 2 5 7" xfId="43410"/>
    <cellStyle name="Standard 3 2 6 2 6" xfId="2194"/>
    <cellStyle name="Standard 3 2 6 2 6 2" xfId="6163"/>
    <cellStyle name="Standard 3 2 6 2 6 2 2" xfId="14731"/>
    <cellStyle name="Standard 3 2 6 2 6 2 2 2" xfId="31572"/>
    <cellStyle name="Standard 3 2 6 2 6 2 3" xfId="23281"/>
    <cellStyle name="Standard 3 2 6 2 6 2 4" xfId="39863"/>
    <cellStyle name="Standard 3 2 6 2 6 2 5" xfId="48413"/>
    <cellStyle name="Standard 3 2 6 2 6 3" xfId="10764"/>
    <cellStyle name="Standard 3 2 6 2 6 3 2" xfId="27605"/>
    <cellStyle name="Standard 3 2 6 2 6 4" xfId="19314"/>
    <cellStyle name="Standard 3 2 6 2 6 5" xfId="35896"/>
    <cellStyle name="Standard 3 2 6 2 6 6" xfId="44446"/>
    <cellStyle name="Standard 3 2 6 2 7" xfId="6132"/>
    <cellStyle name="Standard 3 2 6 2 7 2" xfId="14700"/>
    <cellStyle name="Standard 3 2 6 2 7 2 2" xfId="31541"/>
    <cellStyle name="Standard 3 2 6 2 7 3" xfId="23250"/>
    <cellStyle name="Standard 3 2 6 2 7 4" xfId="39832"/>
    <cellStyle name="Standard 3 2 6 2 7 5" xfId="48382"/>
    <cellStyle name="Standard 3 2 6 2 8" xfId="8432"/>
    <cellStyle name="Standard 3 2 6 2 8 2" xfId="16983"/>
    <cellStyle name="Standard 3 2 6 2 8 3" xfId="25533"/>
    <cellStyle name="Standard 3 2 6 2 8 4" xfId="42115"/>
    <cellStyle name="Standard 3 2 6 2 8 5" xfId="50665"/>
    <cellStyle name="Standard 3 2 6 2 9" xfId="8692"/>
    <cellStyle name="Standard 3 2 6 3" xfId="180"/>
    <cellStyle name="Standard 3 2 6 3 10" xfId="33888"/>
    <cellStyle name="Standard 3 2 6 3 11" xfId="42438"/>
    <cellStyle name="Standard 3 2 6 3 2" xfId="444"/>
    <cellStyle name="Standard 3 2 6 3 2 2" xfId="962"/>
    <cellStyle name="Standard 3 2 6 3 2 2 2" xfId="1998"/>
    <cellStyle name="Standard 3 2 6 3 2 2 2 2" xfId="4071"/>
    <cellStyle name="Standard 3 2 6 3 2 2 2 2 2" xfId="6168"/>
    <cellStyle name="Standard 3 2 6 3 2 2 2 2 2 2" xfId="14736"/>
    <cellStyle name="Standard 3 2 6 3 2 2 2 2 2 2 2" xfId="31577"/>
    <cellStyle name="Standard 3 2 6 3 2 2 2 2 2 3" xfId="23286"/>
    <cellStyle name="Standard 3 2 6 3 2 2 2 2 2 4" xfId="39868"/>
    <cellStyle name="Standard 3 2 6 3 2 2 2 2 2 5" xfId="48418"/>
    <cellStyle name="Standard 3 2 6 3 2 2 2 2 3" xfId="12641"/>
    <cellStyle name="Standard 3 2 6 3 2 2 2 2 3 2" xfId="29482"/>
    <cellStyle name="Standard 3 2 6 3 2 2 2 2 4" xfId="21191"/>
    <cellStyle name="Standard 3 2 6 3 2 2 2 2 5" xfId="37773"/>
    <cellStyle name="Standard 3 2 6 3 2 2 2 2 6" xfId="46323"/>
    <cellStyle name="Standard 3 2 6 3 2 2 2 3" xfId="6167"/>
    <cellStyle name="Standard 3 2 6 3 2 2 2 3 2" xfId="14735"/>
    <cellStyle name="Standard 3 2 6 3 2 2 2 3 2 2" xfId="31576"/>
    <cellStyle name="Standard 3 2 6 3 2 2 2 3 3" xfId="23285"/>
    <cellStyle name="Standard 3 2 6 3 2 2 2 3 4" xfId="39867"/>
    <cellStyle name="Standard 3 2 6 3 2 2 2 3 5" xfId="48417"/>
    <cellStyle name="Standard 3 2 6 3 2 2 2 4" xfId="10569"/>
    <cellStyle name="Standard 3 2 6 3 2 2 2 4 2" xfId="27410"/>
    <cellStyle name="Standard 3 2 6 3 2 2 2 5" xfId="19119"/>
    <cellStyle name="Standard 3 2 6 3 2 2 2 6" xfId="35701"/>
    <cellStyle name="Standard 3 2 6 3 2 2 2 7" xfId="44251"/>
    <cellStyle name="Standard 3 2 6 3 2 2 3" xfId="3035"/>
    <cellStyle name="Standard 3 2 6 3 2 2 3 2" xfId="6169"/>
    <cellStyle name="Standard 3 2 6 3 2 2 3 2 2" xfId="14737"/>
    <cellStyle name="Standard 3 2 6 3 2 2 3 2 2 2" xfId="31578"/>
    <cellStyle name="Standard 3 2 6 3 2 2 3 2 3" xfId="23287"/>
    <cellStyle name="Standard 3 2 6 3 2 2 3 2 4" xfId="39869"/>
    <cellStyle name="Standard 3 2 6 3 2 2 3 2 5" xfId="48419"/>
    <cellStyle name="Standard 3 2 6 3 2 2 3 3" xfId="11605"/>
    <cellStyle name="Standard 3 2 6 3 2 2 3 3 2" xfId="28446"/>
    <cellStyle name="Standard 3 2 6 3 2 2 3 4" xfId="20155"/>
    <cellStyle name="Standard 3 2 6 3 2 2 3 5" xfId="36737"/>
    <cellStyle name="Standard 3 2 6 3 2 2 3 6" xfId="45287"/>
    <cellStyle name="Standard 3 2 6 3 2 2 4" xfId="6166"/>
    <cellStyle name="Standard 3 2 6 3 2 2 4 2" xfId="14734"/>
    <cellStyle name="Standard 3 2 6 3 2 2 4 2 2" xfId="31575"/>
    <cellStyle name="Standard 3 2 6 3 2 2 4 3" xfId="23284"/>
    <cellStyle name="Standard 3 2 6 3 2 2 4 4" xfId="39866"/>
    <cellStyle name="Standard 3 2 6 3 2 2 4 5" xfId="48416"/>
    <cellStyle name="Standard 3 2 6 3 2 2 5" xfId="9533"/>
    <cellStyle name="Standard 3 2 6 3 2 2 5 2" xfId="26374"/>
    <cellStyle name="Standard 3 2 6 3 2 2 6" xfId="18083"/>
    <cellStyle name="Standard 3 2 6 3 2 2 7" xfId="34665"/>
    <cellStyle name="Standard 3 2 6 3 2 2 8" xfId="43215"/>
    <cellStyle name="Standard 3 2 6 3 2 3" xfId="1480"/>
    <cellStyle name="Standard 3 2 6 3 2 3 2" xfId="3553"/>
    <cellStyle name="Standard 3 2 6 3 2 3 2 2" xfId="6171"/>
    <cellStyle name="Standard 3 2 6 3 2 3 2 2 2" xfId="14739"/>
    <cellStyle name="Standard 3 2 6 3 2 3 2 2 2 2" xfId="31580"/>
    <cellStyle name="Standard 3 2 6 3 2 3 2 2 3" xfId="23289"/>
    <cellStyle name="Standard 3 2 6 3 2 3 2 2 4" xfId="39871"/>
    <cellStyle name="Standard 3 2 6 3 2 3 2 2 5" xfId="48421"/>
    <cellStyle name="Standard 3 2 6 3 2 3 2 3" xfId="12123"/>
    <cellStyle name="Standard 3 2 6 3 2 3 2 3 2" xfId="28964"/>
    <cellStyle name="Standard 3 2 6 3 2 3 2 4" xfId="20673"/>
    <cellStyle name="Standard 3 2 6 3 2 3 2 5" xfId="37255"/>
    <cellStyle name="Standard 3 2 6 3 2 3 2 6" xfId="45805"/>
    <cellStyle name="Standard 3 2 6 3 2 3 3" xfId="6170"/>
    <cellStyle name="Standard 3 2 6 3 2 3 3 2" xfId="14738"/>
    <cellStyle name="Standard 3 2 6 3 2 3 3 2 2" xfId="31579"/>
    <cellStyle name="Standard 3 2 6 3 2 3 3 3" xfId="23288"/>
    <cellStyle name="Standard 3 2 6 3 2 3 3 4" xfId="39870"/>
    <cellStyle name="Standard 3 2 6 3 2 3 3 5" xfId="48420"/>
    <cellStyle name="Standard 3 2 6 3 2 3 4" xfId="10051"/>
    <cellStyle name="Standard 3 2 6 3 2 3 4 2" xfId="26892"/>
    <cellStyle name="Standard 3 2 6 3 2 3 5" xfId="18601"/>
    <cellStyle name="Standard 3 2 6 3 2 3 6" xfId="35183"/>
    <cellStyle name="Standard 3 2 6 3 2 3 7" xfId="43733"/>
    <cellStyle name="Standard 3 2 6 3 2 4" xfId="2517"/>
    <cellStyle name="Standard 3 2 6 3 2 4 2" xfId="6172"/>
    <cellStyle name="Standard 3 2 6 3 2 4 2 2" xfId="14740"/>
    <cellStyle name="Standard 3 2 6 3 2 4 2 2 2" xfId="31581"/>
    <cellStyle name="Standard 3 2 6 3 2 4 2 3" xfId="23290"/>
    <cellStyle name="Standard 3 2 6 3 2 4 2 4" xfId="39872"/>
    <cellStyle name="Standard 3 2 6 3 2 4 2 5" xfId="48422"/>
    <cellStyle name="Standard 3 2 6 3 2 4 3" xfId="11087"/>
    <cellStyle name="Standard 3 2 6 3 2 4 3 2" xfId="27928"/>
    <cellStyle name="Standard 3 2 6 3 2 4 4" xfId="19637"/>
    <cellStyle name="Standard 3 2 6 3 2 4 5" xfId="36219"/>
    <cellStyle name="Standard 3 2 6 3 2 4 6" xfId="44769"/>
    <cellStyle name="Standard 3 2 6 3 2 5" xfId="6165"/>
    <cellStyle name="Standard 3 2 6 3 2 5 2" xfId="14733"/>
    <cellStyle name="Standard 3 2 6 3 2 5 2 2" xfId="31574"/>
    <cellStyle name="Standard 3 2 6 3 2 5 3" xfId="23283"/>
    <cellStyle name="Standard 3 2 6 3 2 5 4" xfId="39865"/>
    <cellStyle name="Standard 3 2 6 3 2 5 5" xfId="48415"/>
    <cellStyle name="Standard 3 2 6 3 2 6" xfId="9015"/>
    <cellStyle name="Standard 3 2 6 3 2 6 2" xfId="25857"/>
    <cellStyle name="Standard 3 2 6 3 2 7" xfId="17565"/>
    <cellStyle name="Standard 3 2 6 3 2 8" xfId="34147"/>
    <cellStyle name="Standard 3 2 6 3 2 9" xfId="42697"/>
    <cellStyle name="Standard 3 2 6 3 3" xfId="703"/>
    <cellStyle name="Standard 3 2 6 3 3 2" xfId="1739"/>
    <cellStyle name="Standard 3 2 6 3 3 2 2" xfId="3812"/>
    <cellStyle name="Standard 3 2 6 3 3 2 2 2" xfId="6175"/>
    <cellStyle name="Standard 3 2 6 3 3 2 2 2 2" xfId="14743"/>
    <cellStyle name="Standard 3 2 6 3 3 2 2 2 2 2" xfId="31584"/>
    <cellStyle name="Standard 3 2 6 3 3 2 2 2 3" xfId="23293"/>
    <cellStyle name="Standard 3 2 6 3 3 2 2 2 4" xfId="39875"/>
    <cellStyle name="Standard 3 2 6 3 3 2 2 2 5" xfId="48425"/>
    <cellStyle name="Standard 3 2 6 3 3 2 2 3" xfId="12382"/>
    <cellStyle name="Standard 3 2 6 3 3 2 2 3 2" xfId="29223"/>
    <cellStyle name="Standard 3 2 6 3 3 2 2 4" xfId="20932"/>
    <cellStyle name="Standard 3 2 6 3 3 2 2 5" xfId="37514"/>
    <cellStyle name="Standard 3 2 6 3 3 2 2 6" xfId="46064"/>
    <cellStyle name="Standard 3 2 6 3 3 2 3" xfId="6174"/>
    <cellStyle name="Standard 3 2 6 3 3 2 3 2" xfId="14742"/>
    <cellStyle name="Standard 3 2 6 3 3 2 3 2 2" xfId="31583"/>
    <cellStyle name="Standard 3 2 6 3 3 2 3 3" xfId="23292"/>
    <cellStyle name="Standard 3 2 6 3 3 2 3 4" xfId="39874"/>
    <cellStyle name="Standard 3 2 6 3 3 2 3 5" xfId="48424"/>
    <cellStyle name="Standard 3 2 6 3 3 2 4" xfId="10310"/>
    <cellStyle name="Standard 3 2 6 3 3 2 4 2" xfId="27151"/>
    <cellStyle name="Standard 3 2 6 3 3 2 5" xfId="18860"/>
    <cellStyle name="Standard 3 2 6 3 3 2 6" xfId="35442"/>
    <cellStyle name="Standard 3 2 6 3 3 2 7" xfId="43992"/>
    <cellStyle name="Standard 3 2 6 3 3 3" xfId="2776"/>
    <cellStyle name="Standard 3 2 6 3 3 3 2" xfId="6176"/>
    <cellStyle name="Standard 3 2 6 3 3 3 2 2" xfId="14744"/>
    <cellStyle name="Standard 3 2 6 3 3 3 2 2 2" xfId="31585"/>
    <cellStyle name="Standard 3 2 6 3 3 3 2 3" xfId="23294"/>
    <cellStyle name="Standard 3 2 6 3 3 3 2 4" xfId="39876"/>
    <cellStyle name="Standard 3 2 6 3 3 3 2 5" xfId="48426"/>
    <cellStyle name="Standard 3 2 6 3 3 3 3" xfId="11346"/>
    <cellStyle name="Standard 3 2 6 3 3 3 3 2" xfId="28187"/>
    <cellStyle name="Standard 3 2 6 3 3 3 4" xfId="19896"/>
    <cellStyle name="Standard 3 2 6 3 3 3 5" xfId="36478"/>
    <cellStyle name="Standard 3 2 6 3 3 3 6" xfId="45028"/>
    <cellStyle name="Standard 3 2 6 3 3 4" xfId="6173"/>
    <cellStyle name="Standard 3 2 6 3 3 4 2" xfId="14741"/>
    <cellStyle name="Standard 3 2 6 3 3 4 2 2" xfId="31582"/>
    <cellStyle name="Standard 3 2 6 3 3 4 3" xfId="23291"/>
    <cellStyle name="Standard 3 2 6 3 3 4 4" xfId="39873"/>
    <cellStyle name="Standard 3 2 6 3 3 4 5" xfId="48423"/>
    <cellStyle name="Standard 3 2 6 3 3 5" xfId="9274"/>
    <cellStyle name="Standard 3 2 6 3 3 5 2" xfId="26115"/>
    <cellStyle name="Standard 3 2 6 3 3 6" xfId="17824"/>
    <cellStyle name="Standard 3 2 6 3 3 7" xfId="34406"/>
    <cellStyle name="Standard 3 2 6 3 3 8" xfId="42956"/>
    <cellStyle name="Standard 3 2 6 3 4" xfId="1221"/>
    <cellStyle name="Standard 3 2 6 3 4 2" xfId="3294"/>
    <cellStyle name="Standard 3 2 6 3 4 2 2" xfId="6178"/>
    <cellStyle name="Standard 3 2 6 3 4 2 2 2" xfId="14746"/>
    <cellStyle name="Standard 3 2 6 3 4 2 2 2 2" xfId="31587"/>
    <cellStyle name="Standard 3 2 6 3 4 2 2 3" xfId="23296"/>
    <cellStyle name="Standard 3 2 6 3 4 2 2 4" xfId="39878"/>
    <cellStyle name="Standard 3 2 6 3 4 2 2 5" xfId="48428"/>
    <cellStyle name="Standard 3 2 6 3 4 2 3" xfId="11864"/>
    <cellStyle name="Standard 3 2 6 3 4 2 3 2" xfId="28705"/>
    <cellStyle name="Standard 3 2 6 3 4 2 4" xfId="20414"/>
    <cellStyle name="Standard 3 2 6 3 4 2 5" xfId="36996"/>
    <cellStyle name="Standard 3 2 6 3 4 2 6" xfId="45546"/>
    <cellStyle name="Standard 3 2 6 3 4 3" xfId="6177"/>
    <cellStyle name="Standard 3 2 6 3 4 3 2" xfId="14745"/>
    <cellStyle name="Standard 3 2 6 3 4 3 2 2" xfId="31586"/>
    <cellStyle name="Standard 3 2 6 3 4 3 3" xfId="23295"/>
    <cellStyle name="Standard 3 2 6 3 4 3 4" xfId="39877"/>
    <cellStyle name="Standard 3 2 6 3 4 3 5" xfId="48427"/>
    <cellStyle name="Standard 3 2 6 3 4 4" xfId="9792"/>
    <cellStyle name="Standard 3 2 6 3 4 4 2" xfId="26633"/>
    <cellStyle name="Standard 3 2 6 3 4 5" xfId="18342"/>
    <cellStyle name="Standard 3 2 6 3 4 6" xfId="34924"/>
    <cellStyle name="Standard 3 2 6 3 4 7" xfId="43474"/>
    <cellStyle name="Standard 3 2 6 3 5" xfId="2258"/>
    <cellStyle name="Standard 3 2 6 3 5 2" xfId="6179"/>
    <cellStyle name="Standard 3 2 6 3 5 2 2" xfId="14747"/>
    <cellStyle name="Standard 3 2 6 3 5 2 2 2" xfId="31588"/>
    <cellStyle name="Standard 3 2 6 3 5 2 3" xfId="23297"/>
    <cellStyle name="Standard 3 2 6 3 5 2 4" xfId="39879"/>
    <cellStyle name="Standard 3 2 6 3 5 2 5" xfId="48429"/>
    <cellStyle name="Standard 3 2 6 3 5 3" xfId="10828"/>
    <cellStyle name="Standard 3 2 6 3 5 3 2" xfId="27669"/>
    <cellStyle name="Standard 3 2 6 3 5 4" xfId="19378"/>
    <cellStyle name="Standard 3 2 6 3 5 5" xfId="35960"/>
    <cellStyle name="Standard 3 2 6 3 5 6" xfId="44510"/>
    <cellStyle name="Standard 3 2 6 3 6" xfId="6164"/>
    <cellStyle name="Standard 3 2 6 3 6 2" xfId="14732"/>
    <cellStyle name="Standard 3 2 6 3 6 2 2" xfId="31573"/>
    <cellStyle name="Standard 3 2 6 3 6 3" xfId="23282"/>
    <cellStyle name="Standard 3 2 6 3 6 4" xfId="39864"/>
    <cellStyle name="Standard 3 2 6 3 6 5" xfId="48414"/>
    <cellStyle name="Standard 3 2 6 3 7" xfId="8496"/>
    <cellStyle name="Standard 3 2 6 3 7 2" xfId="17047"/>
    <cellStyle name="Standard 3 2 6 3 7 3" xfId="25597"/>
    <cellStyle name="Standard 3 2 6 3 7 4" xfId="42179"/>
    <cellStyle name="Standard 3 2 6 3 7 5" xfId="50729"/>
    <cellStyle name="Standard 3 2 6 3 8" xfId="8756"/>
    <cellStyle name="Standard 3 2 6 3 9" xfId="17306"/>
    <cellStyle name="Standard 3 2 6 4" xfId="316"/>
    <cellStyle name="Standard 3 2 6 4 2" xfId="834"/>
    <cellStyle name="Standard 3 2 6 4 2 2" xfId="1870"/>
    <cellStyle name="Standard 3 2 6 4 2 2 2" xfId="3943"/>
    <cellStyle name="Standard 3 2 6 4 2 2 2 2" xfId="6183"/>
    <cellStyle name="Standard 3 2 6 4 2 2 2 2 2" xfId="14751"/>
    <cellStyle name="Standard 3 2 6 4 2 2 2 2 2 2" xfId="31592"/>
    <cellStyle name="Standard 3 2 6 4 2 2 2 2 3" xfId="23301"/>
    <cellStyle name="Standard 3 2 6 4 2 2 2 2 4" xfId="39883"/>
    <cellStyle name="Standard 3 2 6 4 2 2 2 2 5" xfId="48433"/>
    <cellStyle name="Standard 3 2 6 4 2 2 2 3" xfId="12513"/>
    <cellStyle name="Standard 3 2 6 4 2 2 2 3 2" xfId="29354"/>
    <cellStyle name="Standard 3 2 6 4 2 2 2 4" xfId="21063"/>
    <cellStyle name="Standard 3 2 6 4 2 2 2 5" xfId="37645"/>
    <cellStyle name="Standard 3 2 6 4 2 2 2 6" xfId="46195"/>
    <cellStyle name="Standard 3 2 6 4 2 2 3" xfId="6182"/>
    <cellStyle name="Standard 3 2 6 4 2 2 3 2" xfId="14750"/>
    <cellStyle name="Standard 3 2 6 4 2 2 3 2 2" xfId="31591"/>
    <cellStyle name="Standard 3 2 6 4 2 2 3 3" xfId="23300"/>
    <cellStyle name="Standard 3 2 6 4 2 2 3 4" xfId="39882"/>
    <cellStyle name="Standard 3 2 6 4 2 2 3 5" xfId="48432"/>
    <cellStyle name="Standard 3 2 6 4 2 2 4" xfId="10441"/>
    <cellStyle name="Standard 3 2 6 4 2 2 4 2" xfId="27282"/>
    <cellStyle name="Standard 3 2 6 4 2 2 5" xfId="18991"/>
    <cellStyle name="Standard 3 2 6 4 2 2 6" xfId="35573"/>
    <cellStyle name="Standard 3 2 6 4 2 2 7" xfId="44123"/>
    <cellStyle name="Standard 3 2 6 4 2 3" xfId="2907"/>
    <cellStyle name="Standard 3 2 6 4 2 3 2" xfId="6184"/>
    <cellStyle name="Standard 3 2 6 4 2 3 2 2" xfId="14752"/>
    <cellStyle name="Standard 3 2 6 4 2 3 2 2 2" xfId="31593"/>
    <cellStyle name="Standard 3 2 6 4 2 3 2 3" xfId="23302"/>
    <cellStyle name="Standard 3 2 6 4 2 3 2 4" xfId="39884"/>
    <cellStyle name="Standard 3 2 6 4 2 3 2 5" xfId="48434"/>
    <cellStyle name="Standard 3 2 6 4 2 3 3" xfId="11477"/>
    <cellStyle name="Standard 3 2 6 4 2 3 3 2" xfId="28318"/>
    <cellStyle name="Standard 3 2 6 4 2 3 4" xfId="20027"/>
    <cellStyle name="Standard 3 2 6 4 2 3 5" xfId="36609"/>
    <cellStyle name="Standard 3 2 6 4 2 3 6" xfId="45159"/>
    <cellStyle name="Standard 3 2 6 4 2 4" xfId="6181"/>
    <cellStyle name="Standard 3 2 6 4 2 4 2" xfId="14749"/>
    <cellStyle name="Standard 3 2 6 4 2 4 2 2" xfId="31590"/>
    <cellStyle name="Standard 3 2 6 4 2 4 3" xfId="23299"/>
    <cellStyle name="Standard 3 2 6 4 2 4 4" xfId="39881"/>
    <cellStyle name="Standard 3 2 6 4 2 4 5" xfId="48431"/>
    <cellStyle name="Standard 3 2 6 4 2 5" xfId="9405"/>
    <cellStyle name="Standard 3 2 6 4 2 5 2" xfId="26246"/>
    <cellStyle name="Standard 3 2 6 4 2 6" xfId="17955"/>
    <cellStyle name="Standard 3 2 6 4 2 7" xfId="34537"/>
    <cellStyle name="Standard 3 2 6 4 2 8" xfId="43087"/>
    <cellStyle name="Standard 3 2 6 4 3" xfId="1352"/>
    <cellStyle name="Standard 3 2 6 4 3 2" xfId="3425"/>
    <cellStyle name="Standard 3 2 6 4 3 2 2" xfId="6186"/>
    <cellStyle name="Standard 3 2 6 4 3 2 2 2" xfId="14754"/>
    <cellStyle name="Standard 3 2 6 4 3 2 2 2 2" xfId="31595"/>
    <cellStyle name="Standard 3 2 6 4 3 2 2 3" xfId="23304"/>
    <cellStyle name="Standard 3 2 6 4 3 2 2 4" xfId="39886"/>
    <cellStyle name="Standard 3 2 6 4 3 2 2 5" xfId="48436"/>
    <cellStyle name="Standard 3 2 6 4 3 2 3" xfId="11995"/>
    <cellStyle name="Standard 3 2 6 4 3 2 3 2" xfId="28836"/>
    <cellStyle name="Standard 3 2 6 4 3 2 4" xfId="20545"/>
    <cellStyle name="Standard 3 2 6 4 3 2 5" xfId="37127"/>
    <cellStyle name="Standard 3 2 6 4 3 2 6" xfId="45677"/>
    <cellStyle name="Standard 3 2 6 4 3 3" xfId="6185"/>
    <cellStyle name="Standard 3 2 6 4 3 3 2" xfId="14753"/>
    <cellStyle name="Standard 3 2 6 4 3 3 2 2" xfId="31594"/>
    <cellStyle name="Standard 3 2 6 4 3 3 3" xfId="23303"/>
    <cellStyle name="Standard 3 2 6 4 3 3 4" xfId="39885"/>
    <cellStyle name="Standard 3 2 6 4 3 3 5" xfId="48435"/>
    <cellStyle name="Standard 3 2 6 4 3 4" xfId="9923"/>
    <cellStyle name="Standard 3 2 6 4 3 4 2" xfId="26764"/>
    <cellStyle name="Standard 3 2 6 4 3 5" xfId="18473"/>
    <cellStyle name="Standard 3 2 6 4 3 6" xfId="35055"/>
    <cellStyle name="Standard 3 2 6 4 3 7" xfId="43605"/>
    <cellStyle name="Standard 3 2 6 4 4" xfId="2389"/>
    <cellStyle name="Standard 3 2 6 4 4 2" xfId="6187"/>
    <cellStyle name="Standard 3 2 6 4 4 2 2" xfId="14755"/>
    <cellStyle name="Standard 3 2 6 4 4 2 2 2" xfId="31596"/>
    <cellStyle name="Standard 3 2 6 4 4 2 3" xfId="23305"/>
    <cellStyle name="Standard 3 2 6 4 4 2 4" xfId="39887"/>
    <cellStyle name="Standard 3 2 6 4 4 2 5" xfId="48437"/>
    <cellStyle name="Standard 3 2 6 4 4 3" xfId="10959"/>
    <cellStyle name="Standard 3 2 6 4 4 3 2" xfId="27800"/>
    <cellStyle name="Standard 3 2 6 4 4 4" xfId="19509"/>
    <cellStyle name="Standard 3 2 6 4 4 5" xfId="36091"/>
    <cellStyle name="Standard 3 2 6 4 4 6" xfId="44641"/>
    <cellStyle name="Standard 3 2 6 4 5" xfId="6180"/>
    <cellStyle name="Standard 3 2 6 4 5 2" xfId="14748"/>
    <cellStyle name="Standard 3 2 6 4 5 2 2" xfId="31589"/>
    <cellStyle name="Standard 3 2 6 4 5 3" xfId="23298"/>
    <cellStyle name="Standard 3 2 6 4 5 4" xfId="39880"/>
    <cellStyle name="Standard 3 2 6 4 5 5" xfId="48430"/>
    <cellStyle name="Standard 3 2 6 4 6" xfId="8887"/>
    <cellStyle name="Standard 3 2 6 4 6 2" xfId="25729"/>
    <cellStyle name="Standard 3 2 6 4 7" xfId="17437"/>
    <cellStyle name="Standard 3 2 6 4 8" xfId="34019"/>
    <cellStyle name="Standard 3 2 6 4 9" xfId="42569"/>
    <cellStyle name="Standard 3 2 6 5" xfId="575"/>
    <cellStyle name="Standard 3 2 6 5 2" xfId="1611"/>
    <cellStyle name="Standard 3 2 6 5 2 2" xfId="3684"/>
    <cellStyle name="Standard 3 2 6 5 2 2 2" xfId="6190"/>
    <cellStyle name="Standard 3 2 6 5 2 2 2 2" xfId="14758"/>
    <cellStyle name="Standard 3 2 6 5 2 2 2 2 2" xfId="31599"/>
    <cellStyle name="Standard 3 2 6 5 2 2 2 3" xfId="23308"/>
    <cellStyle name="Standard 3 2 6 5 2 2 2 4" xfId="39890"/>
    <cellStyle name="Standard 3 2 6 5 2 2 2 5" xfId="48440"/>
    <cellStyle name="Standard 3 2 6 5 2 2 3" xfId="12254"/>
    <cellStyle name="Standard 3 2 6 5 2 2 3 2" xfId="29095"/>
    <cellStyle name="Standard 3 2 6 5 2 2 4" xfId="20804"/>
    <cellStyle name="Standard 3 2 6 5 2 2 5" xfId="37386"/>
    <cellStyle name="Standard 3 2 6 5 2 2 6" xfId="45936"/>
    <cellStyle name="Standard 3 2 6 5 2 3" xfId="6189"/>
    <cellStyle name="Standard 3 2 6 5 2 3 2" xfId="14757"/>
    <cellStyle name="Standard 3 2 6 5 2 3 2 2" xfId="31598"/>
    <cellStyle name="Standard 3 2 6 5 2 3 3" xfId="23307"/>
    <cellStyle name="Standard 3 2 6 5 2 3 4" xfId="39889"/>
    <cellStyle name="Standard 3 2 6 5 2 3 5" xfId="48439"/>
    <cellStyle name="Standard 3 2 6 5 2 4" xfId="10182"/>
    <cellStyle name="Standard 3 2 6 5 2 4 2" xfId="27023"/>
    <cellStyle name="Standard 3 2 6 5 2 5" xfId="18732"/>
    <cellStyle name="Standard 3 2 6 5 2 6" xfId="35314"/>
    <cellStyle name="Standard 3 2 6 5 2 7" xfId="43864"/>
    <cellStyle name="Standard 3 2 6 5 3" xfId="2648"/>
    <cellStyle name="Standard 3 2 6 5 3 2" xfId="6191"/>
    <cellStyle name="Standard 3 2 6 5 3 2 2" xfId="14759"/>
    <cellStyle name="Standard 3 2 6 5 3 2 2 2" xfId="31600"/>
    <cellStyle name="Standard 3 2 6 5 3 2 3" xfId="23309"/>
    <cellStyle name="Standard 3 2 6 5 3 2 4" xfId="39891"/>
    <cellStyle name="Standard 3 2 6 5 3 2 5" xfId="48441"/>
    <cellStyle name="Standard 3 2 6 5 3 3" xfId="11218"/>
    <cellStyle name="Standard 3 2 6 5 3 3 2" xfId="28059"/>
    <cellStyle name="Standard 3 2 6 5 3 4" xfId="19768"/>
    <cellStyle name="Standard 3 2 6 5 3 5" xfId="36350"/>
    <cellStyle name="Standard 3 2 6 5 3 6" xfId="44900"/>
    <cellStyle name="Standard 3 2 6 5 4" xfId="6188"/>
    <cellStyle name="Standard 3 2 6 5 4 2" xfId="14756"/>
    <cellStyle name="Standard 3 2 6 5 4 2 2" xfId="31597"/>
    <cellStyle name="Standard 3 2 6 5 4 3" xfId="23306"/>
    <cellStyle name="Standard 3 2 6 5 4 4" xfId="39888"/>
    <cellStyle name="Standard 3 2 6 5 4 5" xfId="48438"/>
    <cellStyle name="Standard 3 2 6 5 5" xfId="9146"/>
    <cellStyle name="Standard 3 2 6 5 5 2" xfId="25987"/>
    <cellStyle name="Standard 3 2 6 5 6" xfId="17696"/>
    <cellStyle name="Standard 3 2 6 5 7" xfId="34278"/>
    <cellStyle name="Standard 3 2 6 5 8" xfId="42828"/>
    <cellStyle name="Standard 3 2 6 6" xfId="1093"/>
    <cellStyle name="Standard 3 2 6 6 2" xfId="3166"/>
    <cellStyle name="Standard 3 2 6 6 2 2" xfId="6193"/>
    <cellStyle name="Standard 3 2 6 6 2 2 2" xfId="14761"/>
    <cellStyle name="Standard 3 2 6 6 2 2 2 2" xfId="31602"/>
    <cellStyle name="Standard 3 2 6 6 2 2 3" xfId="23311"/>
    <cellStyle name="Standard 3 2 6 6 2 2 4" xfId="39893"/>
    <cellStyle name="Standard 3 2 6 6 2 2 5" xfId="48443"/>
    <cellStyle name="Standard 3 2 6 6 2 3" xfId="11736"/>
    <cellStyle name="Standard 3 2 6 6 2 3 2" xfId="28577"/>
    <cellStyle name="Standard 3 2 6 6 2 4" xfId="20286"/>
    <cellStyle name="Standard 3 2 6 6 2 5" xfId="36868"/>
    <cellStyle name="Standard 3 2 6 6 2 6" xfId="45418"/>
    <cellStyle name="Standard 3 2 6 6 3" xfId="6192"/>
    <cellStyle name="Standard 3 2 6 6 3 2" xfId="14760"/>
    <cellStyle name="Standard 3 2 6 6 3 2 2" xfId="31601"/>
    <cellStyle name="Standard 3 2 6 6 3 3" xfId="23310"/>
    <cellStyle name="Standard 3 2 6 6 3 4" xfId="39892"/>
    <cellStyle name="Standard 3 2 6 6 3 5" xfId="48442"/>
    <cellStyle name="Standard 3 2 6 6 4" xfId="9664"/>
    <cellStyle name="Standard 3 2 6 6 4 2" xfId="26505"/>
    <cellStyle name="Standard 3 2 6 6 5" xfId="18214"/>
    <cellStyle name="Standard 3 2 6 6 6" xfId="34796"/>
    <cellStyle name="Standard 3 2 6 6 7" xfId="43346"/>
    <cellStyle name="Standard 3 2 6 7" xfId="2130"/>
    <cellStyle name="Standard 3 2 6 7 2" xfId="6194"/>
    <cellStyle name="Standard 3 2 6 7 2 2" xfId="14762"/>
    <cellStyle name="Standard 3 2 6 7 2 2 2" xfId="31603"/>
    <cellStyle name="Standard 3 2 6 7 2 3" xfId="23312"/>
    <cellStyle name="Standard 3 2 6 7 2 4" xfId="39894"/>
    <cellStyle name="Standard 3 2 6 7 2 5" xfId="48444"/>
    <cellStyle name="Standard 3 2 6 7 3" xfId="10700"/>
    <cellStyle name="Standard 3 2 6 7 3 2" xfId="27541"/>
    <cellStyle name="Standard 3 2 6 7 4" xfId="19250"/>
    <cellStyle name="Standard 3 2 6 7 5" xfId="35832"/>
    <cellStyle name="Standard 3 2 6 7 6" xfId="44382"/>
    <cellStyle name="Standard 3 2 6 8" xfId="6131"/>
    <cellStyle name="Standard 3 2 6 8 2" xfId="14699"/>
    <cellStyle name="Standard 3 2 6 8 2 2" xfId="31540"/>
    <cellStyle name="Standard 3 2 6 8 3" xfId="23249"/>
    <cellStyle name="Standard 3 2 6 8 4" xfId="39831"/>
    <cellStyle name="Standard 3 2 6 8 5" xfId="48381"/>
    <cellStyle name="Standard 3 2 6 9" xfId="8368"/>
    <cellStyle name="Standard 3 2 6 9 2" xfId="16919"/>
    <cellStyle name="Standard 3 2 6 9 3" xfId="25469"/>
    <cellStyle name="Standard 3 2 6 9 4" xfId="42051"/>
    <cellStyle name="Standard 3 2 6 9 5" xfId="50601"/>
    <cellStyle name="Standard 3 2 7" xfId="83"/>
    <cellStyle name="Standard 3 2 7 10" xfId="17210"/>
    <cellStyle name="Standard 3 2 7 11" xfId="33792"/>
    <cellStyle name="Standard 3 2 7 12" xfId="42342"/>
    <cellStyle name="Standard 3 2 7 2" xfId="212"/>
    <cellStyle name="Standard 3 2 7 2 10" xfId="33920"/>
    <cellStyle name="Standard 3 2 7 2 11" xfId="42470"/>
    <cellStyle name="Standard 3 2 7 2 2" xfId="476"/>
    <cellStyle name="Standard 3 2 7 2 2 2" xfId="994"/>
    <cellStyle name="Standard 3 2 7 2 2 2 2" xfId="2030"/>
    <cellStyle name="Standard 3 2 7 2 2 2 2 2" xfId="4103"/>
    <cellStyle name="Standard 3 2 7 2 2 2 2 2 2" xfId="6200"/>
    <cellStyle name="Standard 3 2 7 2 2 2 2 2 2 2" xfId="14768"/>
    <cellStyle name="Standard 3 2 7 2 2 2 2 2 2 2 2" xfId="31609"/>
    <cellStyle name="Standard 3 2 7 2 2 2 2 2 2 3" xfId="23318"/>
    <cellStyle name="Standard 3 2 7 2 2 2 2 2 2 4" xfId="39900"/>
    <cellStyle name="Standard 3 2 7 2 2 2 2 2 2 5" xfId="48450"/>
    <cellStyle name="Standard 3 2 7 2 2 2 2 2 3" xfId="12673"/>
    <cellStyle name="Standard 3 2 7 2 2 2 2 2 3 2" xfId="29514"/>
    <cellStyle name="Standard 3 2 7 2 2 2 2 2 4" xfId="21223"/>
    <cellStyle name="Standard 3 2 7 2 2 2 2 2 5" xfId="37805"/>
    <cellStyle name="Standard 3 2 7 2 2 2 2 2 6" xfId="46355"/>
    <cellStyle name="Standard 3 2 7 2 2 2 2 3" xfId="6199"/>
    <cellStyle name="Standard 3 2 7 2 2 2 2 3 2" xfId="14767"/>
    <cellStyle name="Standard 3 2 7 2 2 2 2 3 2 2" xfId="31608"/>
    <cellStyle name="Standard 3 2 7 2 2 2 2 3 3" xfId="23317"/>
    <cellStyle name="Standard 3 2 7 2 2 2 2 3 4" xfId="39899"/>
    <cellStyle name="Standard 3 2 7 2 2 2 2 3 5" xfId="48449"/>
    <cellStyle name="Standard 3 2 7 2 2 2 2 4" xfId="10601"/>
    <cellStyle name="Standard 3 2 7 2 2 2 2 4 2" xfId="27442"/>
    <cellStyle name="Standard 3 2 7 2 2 2 2 5" xfId="19151"/>
    <cellStyle name="Standard 3 2 7 2 2 2 2 6" xfId="35733"/>
    <cellStyle name="Standard 3 2 7 2 2 2 2 7" xfId="44283"/>
    <cellStyle name="Standard 3 2 7 2 2 2 3" xfId="3067"/>
    <cellStyle name="Standard 3 2 7 2 2 2 3 2" xfId="6201"/>
    <cellStyle name="Standard 3 2 7 2 2 2 3 2 2" xfId="14769"/>
    <cellStyle name="Standard 3 2 7 2 2 2 3 2 2 2" xfId="31610"/>
    <cellStyle name="Standard 3 2 7 2 2 2 3 2 3" xfId="23319"/>
    <cellStyle name="Standard 3 2 7 2 2 2 3 2 4" xfId="39901"/>
    <cellStyle name="Standard 3 2 7 2 2 2 3 2 5" xfId="48451"/>
    <cellStyle name="Standard 3 2 7 2 2 2 3 3" xfId="11637"/>
    <cellStyle name="Standard 3 2 7 2 2 2 3 3 2" xfId="28478"/>
    <cellStyle name="Standard 3 2 7 2 2 2 3 4" xfId="20187"/>
    <cellStyle name="Standard 3 2 7 2 2 2 3 5" xfId="36769"/>
    <cellStyle name="Standard 3 2 7 2 2 2 3 6" xfId="45319"/>
    <cellStyle name="Standard 3 2 7 2 2 2 4" xfId="6198"/>
    <cellStyle name="Standard 3 2 7 2 2 2 4 2" xfId="14766"/>
    <cellStyle name="Standard 3 2 7 2 2 2 4 2 2" xfId="31607"/>
    <cellStyle name="Standard 3 2 7 2 2 2 4 3" xfId="23316"/>
    <cellStyle name="Standard 3 2 7 2 2 2 4 4" xfId="39898"/>
    <cellStyle name="Standard 3 2 7 2 2 2 4 5" xfId="48448"/>
    <cellStyle name="Standard 3 2 7 2 2 2 5" xfId="9565"/>
    <cellStyle name="Standard 3 2 7 2 2 2 5 2" xfId="26406"/>
    <cellStyle name="Standard 3 2 7 2 2 2 6" xfId="18115"/>
    <cellStyle name="Standard 3 2 7 2 2 2 7" xfId="34697"/>
    <cellStyle name="Standard 3 2 7 2 2 2 8" xfId="43247"/>
    <cellStyle name="Standard 3 2 7 2 2 3" xfId="1512"/>
    <cellStyle name="Standard 3 2 7 2 2 3 2" xfId="3585"/>
    <cellStyle name="Standard 3 2 7 2 2 3 2 2" xfId="6203"/>
    <cellStyle name="Standard 3 2 7 2 2 3 2 2 2" xfId="14771"/>
    <cellStyle name="Standard 3 2 7 2 2 3 2 2 2 2" xfId="31612"/>
    <cellStyle name="Standard 3 2 7 2 2 3 2 2 3" xfId="23321"/>
    <cellStyle name="Standard 3 2 7 2 2 3 2 2 4" xfId="39903"/>
    <cellStyle name="Standard 3 2 7 2 2 3 2 2 5" xfId="48453"/>
    <cellStyle name="Standard 3 2 7 2 2 3 2 3" xfId="12155"/>
    <cellStyle name="Standard 3 2 7 2 2 3 2 3 2" xfId="28996"/>
    <cellStyle name="Standard 3 2 7 2 2 3 2 4" xfId="20705"/>
    <cellStyle name="Standard 3 2 7 2 2 3 2 5" xfId="37287"/>
    <cellStyle name="Standard 3 2 7 2 2 3 2 6" xfId="45837"/>
    <cellStyle name="Standard 3 2 7 2 2 3 3" xfId="6202"/>
    <cellStyle name="Standard 3 2 7 2 2 3 3 2" xfId="14770"/>
    <cellStyle name="Standard 3 2 7 2 2 3 3 2 2" xfId="31611"/>
    <cellStyle name="Standard 3 2 7 2 2 3 3 3" xfId="23320"/>
    <cellStyle name="Standard 3 2 7 2 2 3 3 4" xfId="39902"/>
    <cellStyle name="Standard 3 2 7 2 2 3 3 5" xfId="48452"/>
    <cellStyle name="Standard 3 2 7 2 2 3 4" xfId="10083"/>
    <cellStyle name="Standard 3 2 7 2 2 3 4 2" xfId="26924"/>
    <cellStyle name="Standard 3 2 7 2 2 3 5" xfId="18633"/>
    <cellStyle name="Standard 3 2 7 2 2 3 6" xfId="35215"/>
    <cellStyle name="Standard 3 2 7 2 2 3 7" xfId="43765"/>
    <cellStyle name="Standard 3 2 7 2 2 4" xfId="2549"/>
    <cellStyle name="Standard 3 2 7 2 2 4 2" xfId="6204"/>
    <cellStyle name="Standard 3 2 7 2 2 4 2 2" xfId="14772"/>
    <cellStyle name="Standard 3 2 7 2 2 4 2 2 2" xfId="31613"/>
    <cellStyle name="Standard 3 2 7 2 2 4 2 3" xfId="23322"/>
    <cellStyle name="Standard 3 2 7 2 2 4 2 4" xfId="39904"/>
    <cellStyle name="Standard 3 2 7 2 2 4 2 5" xfId="48454"/>
    <cellStyle name="Standard 3 2 7 2 2 4 3" xfId="11119"/>
    <cellStyle name="Standard 3 2 7 2 2 4 3 2" xfId="27960"/>
    <cellStyle name="Standard 3 2 7 2 2 4 4" xfId="19669"/>
    <cellStyle name="Standard 3 2 7 2 2 4 5" xfId="36251"/>
    <cellStyle name="Standard 3 2 7 2 2 4 6" xfId="44801"/>
    <cellStyle name="Standard 3 2 7 2 2 5" xfId="6197"/>
    <cellStyle name="Standard 3 2 7 2 2 5 2" xfId="14765"/>
    <cellStyle name="Standard 3 2 7 2 2 5 2 2" xfId="31606"/>
    <cellStyle name="Standard 3 2 7 2 2 5 3" xfId="23315"/>
    <cellStyle name="Standard 3 2 7 2 2 5 4" xfId="39897"/>
    <cellStyle name="Standard 3 2 7 2 2 5 5" xfId="48447"/>
    <cellStyle name="Standard 3 2 7 2 2 6" xfId="9047"/>
    <cellStyle name="Standard 3 2 7 2 2 6 2" xfId="25889"/>
    <cellStyle name="Standard 3 2 7 2 2 7" xfId="17597"/>
    <cellStyle name="Standard 3 2 7 2 2 8" xfId="34179"/>
    <cellStyle name="Standard 3 2 7 2 2 9" xfId="42729"/>
    <cellStyle name="Standard 3 2 7 2 3" xfId="735"/>
    <cellStyle name="Standard 3 2 7 2 3 2" xfId="1771"/>
    <cellStyle name="Standard 3 2 7 2 3 2 2" xfId="3844"/>
    <cellStyle name="Standard 3 2 7 2 3 2 2 2" xfId="6207"/>
    <cellStyle name="Standard 3 2 7 2 3 2 2 2 2" xfId="14775"/>
    <cellStyle name="Standard 3 2 7 2 3 2 2 2 2 2" xfId="31616"/>
    <cellStyle name="Standard 3 2 7 2 3 2 2 2 3" xfId="23325"/>
    <cellStyle name="Standard 3 2 7 2 3 2 2 2 4" xfId="39907"/>
    <cellStyle name="Standard 3 2 7 2 3 2 2 2 5" xfId="48457"/>
    <cellStyle name="Standard 3 2 7 2 3 2 2 3" xfId="12414"/>
    <cellStyle name="Standard 3 2 7 2 3 2 2 3 2" xfId="29255"/>
    <cellStyle name="Standard 3 2 7 2 3 2 2 4" xfId="20964"/>
    <cellStyle name="Standard 3 2 7 2 3 2 2 5" xfId="37546"/>
    <cellStyle name="Standard 3 2 7 2 3 2 2 6" xfId="46096"/>
    <cellStyle name="Standard 3 2 7 2 3 2 3" xfId="6206"/>
    <cellStyle name="Standard 3 2 7 2 3 2 3 2" xfId="14774"/>
    <cellStyle name="Standard 3 2 7 2 3 2 3 2 2" xfId="31615"/>
    <cellStyle name="Standard 3 2 7 2 3 2 3 3" xfId="23324"/>
    <cellStyle name="Standard 3 2 7 2 3 2 3 4" xfId="39906"/>
    <cellStyle name="Standard 3 2 7 2 3 2 3 5" xfId="48456"/>
    <cellStyle name="Standard 3 2 7 2 3 2 4" xfId="10342"/>
    <cellStyle name="Standard 3 2 7 2 3 2 4 2" xfId="27183"/>
    <cellStyle name="Standard 3 2 7 2 3 2 5" xfId="18892"/>
    <cellStyle name="Standard 3 2 7 2 3 2 6" xfId="35474"/>
    <cellStyle name="Standard 3 2 7 2 3 2 7" xfId="44024"/>
    <cellStyle name="Standard 3 2 7 2 3 3" xfId="2808"/>
    <cellStyle name="Standard 3 2 7 2 3 3 2" xfId="6208"/>
    <cellStyle name="Standard 3 2 7 2 3 3 2 2" xfId="14776"/>
    <cellStyle name="Standard 3 2 7 2 3 3 2 2 2" xfId="31617"/>
    <cellStyle name="Standard 3 2 7 2 3 3 2 3" xfId="23326"/>
    <cellStyle name="Standard 3 2 7 2 3 3 2 4" xfId="39908"/>
    <cellStyle name="Standard 3 2 7 2 3 3 2 5" xfId="48458"/>
    <cellStyle name="Standard 3 2 7 2 3 3 3" xfId="11378"/>
    <cellStyle name="Standard 3 2 7 2 3 3 3 2" xfId="28219"/>
    <cellStyle name="Standard 3 2 7 2 3 3 4" xfId="19928"/>
    <cellStyle name="Standard 3 2 7 2 3 3 5" xfId="36510"/>
    <cellStyle name="Standard 3 2 7 2 3 3 6" xfId="45060"/>
    <cellStyle name="Standard 3 2 7 2 3 4" xfId="6205"/>
    <cellStyle name="Standard 3 2 7 2 3 4 2" xfId="14773"/>
    <cellStyle name="Standard 3 2 7 2 3 4 2 2" xfId="31614"/>
    <cellStyle name="Standard 3 2 7 2 3 4 3" xfId="23323"/>
    <cellStyle name="Standard 3 2 7 2 3 4 4" xfId="39905"/>
    <cellStyle name="Standard 3 2 7 2 3 4 5" xfId="48455"/>
    <cellStyle name="Standard 3 2 7 2 3 5" xfId="9306"/>
    <cellStyle name="Standard 3 2 7 2 3 5 2" xfId="26147"/>
    <cellStyle name="Standard 3 2 7 2 3 6" xfId="17856"/>
    <cellStyle name="Standard 3 2 7 2 3 7" xfId="34438"/>
    <cellStyle name="Standard 3 2 7 2 3 8" xfId="42988"/>
    <cellStyle name="Standard 3 2 7 2 4" xfId="1253"/>
    <cellStyle name="Standard 3 2 7 2 4 2" xfId="3326"/>
    <cellStyle name="Standard 3 2 7 2 4 2 2" xfId="6210"/>
    <cellStyle name="Standard 3 2 7 2 4 2 2 2" xfId="14778"/>
    <cellStyle name="Standard 3 2 7 2 4 2 2 2 2" xfId="31619"/>
    <cellStyle name="Standard 3 2 7 2 4 2 2 3" xfId="23328"/>
    <cellStyle name="Standard 3 2 7 2 4 2 2 4" xfId="39910"/>
    <cellStyle name="Standard 3 2 7 2 4 2 2 5" xfId="48460"/>
    <cellStyle name="Standard 3 2 7 2 4 2 3" xfId="11896"/>
    <cellStyle name="Standard 3 2 7 2 4 2 3 2" xfId="28737"/>
    <cellStyle name="Standard 3 2 7 2 4 2 4" xfId="20446"/>
    <cellStyle name="Standard 3 2 7 2 4 2 5" xfId="37028"/>
    <cellStyle name="Standard 3 2 7 2 4 2 6" xfId="45578"/>
    <cellStyle name="Standard 3 2 7 2 4 3" xfId="6209"/>
    <cellStyle name="Standard 3 2 7 2 4 3 2" xfId="14777"/>
    <cellStyle name="Standard 3 2 7 2 4 3 2 2" xfId="31618"/>
    <cellStyle name="Standard 3 2 7 2 4 3 3" xfId="23327"/>
    <cellStyle name="Standard 3 2 7 2 4 3 4" xfId="39909"/>
    <cellStyle name="Standard 3 2 7 2 4 3 5" xfId="48459"/>
    <cellStyle name="Standard 3 2 7 2 4 4" xfId="9824"/>
    <cellStyle name="Standard 3 2 7 2 4 4 2" xfId="26665"/>
    <cellStyle name="Standard 3 2 7 2 4 5" xfId="18374"/>
    <cellStyle name="Standard 3 2 7 2 4 6" xfId="34956"/>
    <cellStyle name="Standard 3 2 7 2 4 7" xfId="43506"/>
    <cellStyle name="Standard 3 2 7 2 5" xfId="2290"/>
    <cellStyle name="Standard 3 2 7 2 5 2" xfId="6211"/>
    <cellStyle name="Standard 3 2 7 2 5 2 2" xfId="14779"/>
    <cellStyle name="Standard 3 2 7 2 5 2 2 2" xfId="31620"/>
    <cellStyle name="Standard 3 2 7 2 5 2 3" xfId="23329"/>
    <cellStyle name="Standard 3 2 7 2 5 2 4" xfId="39911"/>
    <cellStyle name="Standard 3 2 7 2 5 2 5" xfId="48461"/>
    <cellStyle name="Standard 3 2 7 2 5 3" xfId="10860"/>
    <cellStyle name="Standard 3 2 7 2 5 3 2" xfId="27701"/>
    <cellStyle name="Standard 3 2 7 2 5 4" xfId="19410"/>
    <cellStyle name="Standard 3 2 7 2 5 5" xfId="35992"/>
    <cellStyle name="Standard 3 2 7 2 5 6" xfId="44542"/>
    <cellStyle name="Standard 3 2 7 2 6" xfId="6196"/>
    <cellStyle name="Standard 3 2 7 2 6 2" xfId="14764"/>
    <cellStyle name="Standard 3 2 7 2 6 2 2" xfId="31605"/>
    <cellStyle name="Standard 3 2 7 2 6 3" xfId="23314"/>
    <cellStyle name="Standard 3 2 7 2 6 4" xfId="39896"/>
    <cellStyle name="Standard 3 2 7 2 6 5" xfId="48446"/>
    <cellStyle name="Standard 3 2 7 2 7" xfId="8528"/>
    <cellStyle name="Standard 3 2 7 2 7 2" xfId="17079"/>
    <cellStyle name="Standard 3 2 7 2 7 3" xfId="25629"/>
    <cellStyle name="Standard 3 2 7 2 7 4" xfId="42211"/>
    <cellStyle name="Standard 3 2 7 2 7 5" xfId="50761"/>
    <cellStyle name="Standard 3 2 7 2 8" xfId="8788"/>
    <cellStyle name="Standard 3 2 7 2 9" xfId="17338"/>
    <cellStyle name="Standard 3 2 7 3" xfId="348"/>
    <cellStyle name="Standard 3 2 7 3 2" xfId="866"/>
    <cellStyle name="Standard 3 2 7 3 2 2" xfId="1902"/>
    <cellStyle name="Standard 3 2 7 3 2 2 2" xfId="3975"/>
    <cellStyle name="Standard 3 2 7 3 2 2 2 2" xfId="6215"/>
    <cellStyle name="Standard 3 2 7 3 2 2 2 2 2" xfId="14783"/>
    <cellStyle name="Standard 3 2 7 3 2 2 2 2 2 2" xfId="31624"/>
    <cellStyle name="Standard 3 2 7 3 2 2 2 2 3" xfId="23333"/>
    <cellStyle name="Standard 3 2 7 3 2 2 2 2 4" xfId="39915"/>
    <cellStyle name="Standard 3 2 7 3 2 2 2 2 5" xfId="48465"/>
    <cellStyle name="Standard 3 2 7 3 2 2 2 3" xfId="12545"/>
    <cellStyle name="Standard 3 2 7 3 2 2 2 3 2" xfId="29386"/>
    <cellStyle name="Standard 3 2 7 3 2 2 2 4" xfId="21095"/>
    <cellStyle name="Standard 3 2 7 3 2 2 2 5" xfId="37677"/>
    <cellStyle name="Standard 3 2 7 3 2 2 2 6" xfId="46227"/>
    <cellStyle name="Standard 3 2 7 3 2 2 3" xfId="6214"/>
    <cellStyle name="Standard 3 2 7 3 2 2 3 2" xfId="14782"/>
    <cellStyle name="Standard 3 2 7 3 2 2 3 2 2" xfId="31623"/>
    <cellStyle name="Standard 3 2 7 3 2 2 3 3" xfId="23332"/>
    <cellStyle name="Standard 3 2 7 3 2 2 3 4" xfId="39914"/>
    <cellStyle name="Standard 3 2 7 3 2 2 3 5" xfId="48464"/>
    <cellStyle name="Standard 3 2 7 3 2 2 4" xfId="10473"/>
    <cellStyle name="Standard 3 2 7 3 2 2 4 2" xfId="27314"/>
    <cellStyle name="Standard 3 2 7 3 2 2 5" xfId="19023"/>
    <cellStyle name="Standard 3 2 7 3 2 2 6" xfId="35605"/>
    <cellStyle name="Standard 3 2 7 3 2 2 7" xfId="44155"/>
    <cellStyle name="Standard 3 2 7 3 2 3" xfId="2939"/>
    <cellStyle name="Standard 3 2 7 3 2 3 2" xfId="6216"/>
    <cellStyle name="Standard 3 2 7 3 2 3 2 2" xfId="14784"/>
    <cellStyle name="Standard 3 2 7 3 2 3 2 2 2" xfId="31625"/>
    <cellStyle name="Standard 3 2 7 3 2 3 2 3" xfId="23334"/>
    <cellStyle name="Standard 3 2 7 3 2 3 2 4" xfId="39916"/>
    <cellStyle name="Standard 3 2 7 3 2 3 2 5" xfId="48466"/>
    <cellStyle name="Standard 3 2 7 3 2 3 3" xfId="11509"/>
    <cellStyle name="Standard 3 2 7 3 2 3 3 2" xfId="28350"/>
    <cellStyle name="Standard 3 2 7 3 2 3 4" xfId="20059"/>
    <cellStyle name="Standard 3 2 7 3 2 3 5" xfId="36641"/>
    <cellStyle name="Standard 3 2 7 3 2 3 6" xfId="45191"/>
    <cellStyle name="Standard 3 2 7 3 2 4" xfId="6213"/>
    <cellStyle name="Standard 3 2 7 3 2 4 2" xfId="14781"/>
    <cellStyle name="Standard 3 2 7 3 2 4 2 2" xfId="31622"/>
    <cellStyle name="Standard 3 2 7 3 2 4 3" xfId="23331"/>
    <cellStyle name="Standard 3 2 7 3 2 4 4" xfId="39913"/>
    <cellStyle name="Standard 3 2 7 3 2 4 5" xfId="48463"/>
    <cellStyle name="Standard 3 2 7 3 2 5" xfId="9437"/>
    <cellStyle name="Standard 3 2 7 3 2 5 2" xfId="26278"/>
    <cellStyle name="Standard 3 2 7 3 2 6" xfId="17987"/>
    <cellStyle name="Standard 3 2 7 3 2 7" xfId="34569"/>
    <cellStyle name="Standard 3 2 7 3 2 8" xfId="43119"/>
    <cellStyle name="Standard 3 2 7 3 3" xfId="1384"/>
    <cellStyle name="Standard 3 2 7 3 3 2" xfId="3457"/>
    <cellStyle name="Standard 3 2 7 3 3 2 2" xfId="6218"/>
    <cellStyle name="Standard 3 2 7 3 3 2 2 2" xfId="14786"/>
    <cellStyle name="Standard 3 2 7 3 3 2 2 2 2" xfId="31627"/>
    <cellStyle name="Standard 3 2 7 3 3 2 2 3" xfId="23336"/>
    <cellStyle name="Standard 3 2 7 3 3 2 2 4" xfId="39918"/>
    <cellStyle name="Standard 3 2 7 3 3 2 2 5" xfId="48468"/>
    <cellStyle name="Standard 3 2 7 3 3 2 3" xfId="12027"/>
    <cellStyle name="Standard 3 2 7 3 3 2 3 2" xfId="28868"/>
    <cellStyle name="Standard 3 2 7 3 3 2 4" xfId="20577"/>
    <cellStyle name="Standard 3 2 7 3 3 2 5" xfId="37159"/>
    <cellStyle name="Standard 3 2 7 3 3 2 6" xfId="45709"/>
    <cellStyle name="Standard 3 2 7 3 3 3" xfId="6217"/>
    <cellStyle name="Standard 3 2 7 3 3 3 2" xfId="14785"/>
    <cellStyle name="Standard 3 2 7 3 3 3 2 2" xfId="31626"/>
    <cellStyle name="Standard 3 2 7 3 3 3 3" xfId="23335"/>
    <cellStyle name="Standard 3 2 7 3 3 3 4" xfId="39917"/>
    <cellStyle name="Standard 3 2 7 3 3 3 5" xfId="48467"/>
    <cellStyle name="Standard 3 2 7 3 3 4" xfId="9955"/>
    <cellStyle name="Standard 3 2 7 3 3 4 2" xfId="26796"/>
    <cellStyle name="Standard 3 2 7 3 3 5" xfId="18505"/>
    <cellStyle name="Standard 3 2 7 3 3 6" xfId="35087"/>
    <cellStyle name="Standard 3 2 7 3 3 7" xfId="43637"/>
    <cellStyle name="Standard 3 2 7 3 4" xfId="2421"/>
    <cellStyle name="Standard 3 2 7 3 4 2" xfId="6219"/>
    <cellStyle name="Standard 3 2 7 3 4 2 2" xfId="14787"/>
    <cellStyle name="Standard 3 2 7 3 4 2 2 2" xfId="31628"/>
    <cellStyle name="Standard 3 2 7 3 4 2 3" xfId="23337"/>
    <cellStyle name="Standard 3 2 7 3 4 2 4" xfId="39919"/>
    <cellStyle name="Standard 3 2 7 3 4 2 5" xfId="48469"/>
    <cellStyle name="Standard 3 2 7 3 4 3" xfId="10991"/>
    <cellStyle name="Standard 3 2 7 3 4 3 2" xfId="27832"/>
    <cellStyle name="Standard 3 2 7 3 4 4" xfId="19541"/>
    <cellStyle name="Standard 3 2 7 3 4 5" xfId="36123"/>
    <cellStyle name="Standard 3 2 7 3 4 6" xfId="44673"/>
    <cellStyle name="Standard 3 2 7 3 5" xfId="6212"/>
    <cellStyle name="Standard 3 2 7 3 5 2" xfId="14780"/>
    <cellStyle name="Standard 3 2 7 3 5 2 2" xfId="31621"/>
    <cellStyle name="Standard 3 2 7 3 5 3" xfId="23330"/>
    <cellStyle name="Standard 3 2 7 3 5 4" xfId="39912"/>
    <cellStyle name="Standard 3 2 7 3 5 5" xfId="48462"/>
    <cellStyle name="Standard 3 2 7 3 6" xfId="8919"/>
    <cellStyle name="Standard 3 2 7 3 6 2" xfId="25761"/>
    <cellStyle name="Standard 3 2 7 3 7" xfId="17469"/>
    <cellStyle name="Standard 3 2 7 3 8" xfId="34051"/>
    <cellStyle name="Standard 3 2 7 3 9" xfId="42601"/>
    <cellStyle name="Standard 3 2 7 4" xfId="607"/>
    <cellStyle name="Standard 3 2 7 4 2" xfId="1643"/>
    <cellStyle name="Standard 3 2 7 4 2 2" xfId="3716"/>
    <cellStyle name="Standard 3 2 7 4 2 2 2" xfId="6222"/>
    <cellStyle name="Standard 3 2 7 4 2 2 2 2" xfId="14790"/>
    <cellStyle name="Standard 3 2 7 4 2 2 2 2 2" xfId="31631"/>
    <cellStyle name="Standard 3 2 7 4 2 2 2 3" xfId="23340"/>
    <cellStyle name="Standard 3 2 7 4 2 2 2 4" xfId="39922"/>
    <cellStyle name="Standard 3 2 7 4 2 2 2 5" xfId="48472"/>
    <cellStyle name="Standard 3 2 7 4 2 2 3" xfId="12286"/>
    <cellStyle name="Standard 3 2 7 4 2 2 3 2" xfId="29127"/>
    <cellStyle name="Standard 3 2 7 4 2 2 4" xfId="20836"/>
    <cellStyle name="Standard 3 2 7 4 2 2 5" xfId="37418"/>
    <cellStyle name="Standard 3 2 7 4 2 2 6" xfId="45968"/>
    <cellStyle name="Standard 3 2 7 4 2 3" xfId="6221"/>
    <cellStyle name="Standard 3 2 7 4 2 3 2" xfId="14789"/>
    <cellStyle name="Standard 3 2 7 4 2 3 2 2" xfId="31630"/>
    <cellStyle name="Standard 3 2 7 4 2 3 3" xfId="23339"/>
    <cellStyle name="Standard 3 2 7 4 2 3 4" xfId="39921"/>
    <cellStyle name="Standard 3 2 7 4 2 3 5" xfId="48471"/>
    <cellStyle name="Standard 3 2 7 4 2 4" xfId="10214"/>
    <cellStyle name="Standard 3 2 7 4 2 4 2" xfId="27055"/>
    <cellStyle name="Standard 3 2 7 4 2 5" xfId="18764"/>
    <cellStyle name="Standard 3 2 7 4 2 6" xfId="35346"/>
    <cellStyle name="Standard 3 2 7 4 2 7" xfId="43896"/>
    <cellStyle name="Standard 3 2 7 4 3" xfId="2680"/>
    <cellStyle name="Standard 3 2 7 4 3 2" xfId="6223"/>
    <cellStyle name="Standard 3 2 7 4 3 2 2" xfId="14791"/>
    <cellStyle name="Standard 3 2 7 4 3 2 2 2" xfId="31632"/>
    <cellStyle name="Standard 3 2 7 4 3 2 3" xfId="23341"/>
    <cellStyle name="Standard 3 2 7 4 3 2 4" xfId="39923"/>
    <cellStyle name="Standard 3 2 7 4 3 2 5" xfId="48473"/>
    <cellStyle name="Standard 3 2 7 4 3 3" xfId="11250"/>
    <cellStyle name="Standard 3 2 7 4 3 3 2" xfId="28091"/>
    <cellStyle name="Standard 3 2 7 4 3 4" xfId="19800"/>
    <cellStyle name="Standard 3 2 7 4 3 5" xfId="36382"/>
    <cellStyle name="Standard 3 2 7 4 3 6" xfId="44932"/>
    <cellStyle name="Standard 3 2 7 4 4" xfId="6220"/>
    <cellStyle name="Standard 3 2 7 4 4 2" xfId="14788"/>
    <cellStyle name="Standard 3 2 7 4 4 2 2" xfId="31629"/>
    <cellStyle name="Standard 3 2 7 4 4 3" xfId="23338"/>
    <cellStyle name="Standard 3 2 7 4 4 4" xfId="39920"/>
    <cellStyle name="Standard 3 2 7 4 4 5" xfId="48470"/>
    <cellStyle name="Standard 3 2 7 4 5" xfId="9178"/>
    <cellStyle name="Standard 3 2 7 4 5 2" xfId="26019"/>
    <cellStyle name="Standard 3 2 7 4 6" xfId="17728"/>
    <cellStyle name="Standard 3 2 7 4 7" xfId="34310"/>
    <cellStyle name="Standard 3 2 7 4 8" xfId="42860"/>
    <cellStyle name="Standard 3 2 7 5" xfId="1125"/>
    <cellStyle name="Standard 3 2 7 5 2" xfId="3198"/>
    <cellStyle name="Standard 3 2 7 5 2 2" xfId="6225"/>
    <cellStyle name="Standard 3 2 7 5 2 2 2" xfId="14793"/>
    <cellStyle name="Standard 3 2 7 5 2 2 2 2" xfId="31634"/>
    <cellStyle name="Standard 3 2 7 5 2 2 3" xfId="23343"/>
    <cellStyle name="Standard 3 2 7 5 2 2 4" xfId="39925"/>
    <cellStyle name="Standard 3 2 7 5 2 2 5" xfId="48475"/>
    <cellStyle name="Standard 3 2 7 5 2 3" xfId="11768"/>
    <cellStyle name="Standard 3 2 7 5 2 3 2" xfId="28609"/>
    <cellStyle name="Standard 3 2 7 5 2 4" xfId="20318"/>
    <cellStyle name="Standard 3 2 7 5 2 5" xfId="36900"/>
    <cellStyle name="Standard 3 2 7 5 2 6" xfId="45450"/>
    <cellStyle name="Standard 3 2 7 5 3" xfId="6224"/>
    <cellStyle name="Standard 3 2 7 5 3 2" xfId="14792"/>
    <cellStyle name="Standard 3 2 7 5 3 2 2" xfId="31633"/>
    <cellStyle name="Standard 3 2 7 5 3 3" xfId="23342"/>
    <cellStyle name="Standard 3 2 7 5 3 4" xfId="39924"/>
    <cellStyle name="Standard 3 2 7 5 3 5" xfId="48474"/>
    <cellStyle name="Standard 3 2 7 5 4" xfId="9696"/>
    <cellStyle name="Standard 3 2 7 5 4 2" xfId="26537"/>
    <cellStyle name="Standard 3 2 7 5 5" xfId="18246"/>
    <cellStyle name="Standard 3 2 7 5 6" xfId="34828"/>
    <cellStyle name="Standard 3 2 7 5 7" xfId="43378"/>
    <cellStyle name="Standard 3 2 7 6" xfId="2162"/>
    <cellStyle name="Standard 3 2 7 6 2" xfId="6226"/>
    <cellStyle name="Standard 3 2 7 6 2 2" xfId="14794"/>
    <cellStyle name="Standard 3 2 7 6 2 2 2" xfId="31635"/>
    <cellStyle name="Standard 3 2 7 6 2 3" xfId="23344"/>
    <cellStyle name="Standard 3 2 7 6 2 4" xfId="39926"/>
    <cellStyle name="Standard 3 2 7 6 2 5" xfId="48476"/>
    <cellStyle name="Standard 3 2 7 6 3" xfId="10732"/>
    <cellStyle name="Standard 3 2 7 6 3 2" xfId="27573"/>
    <cellStyle name="Standard 3 2 7 6 4" xfId="19282"/>
    <cellStyle name="Standard 3 2 7 6 5" xfId="35864"/>
    <cellStyle name="Standard 3 2 7 6 6" xfId="44414"/>
    <cellStyle name="Standard 3 2 7 7" xfId="6195"/>
    <cellStyle name="Standard 3 2 7 7 2" xfId="14763"/>
    <cellStyle name="Standard 3 2 7 7 2 2" xfId="31604"/>
    <cellStyle name="Standard 3 2 7 7 3" xfId="23313"/>
    <cellStyle name="Standard 3 2 7 7 4" xfId="39895"/>
    <cellStyle name="Standard 3 2 7 7 5" xfId="48445"/>
    <cellStyle name="Standard 3 2 7 8" xfId="8400"/>
    <cellStyle name="Standard 3 2 7 8 2" xfId="16951"/>
    <cellStyle name="Standard 3 2 7 8 3" xfId="25501"/>
    <cellStyle name="Standard 3 2 7 8 4" xfId="42083"/>
    <cellStyle name="Standard 3 2 7 8 5" xfId="50633"/>
    <cellStyle name="Standard 3 2 7 9" xfId="8660"/>
    <cellStyle name="Standard 3 2 8" xfId="148"/>
    <cellStyle name="Standard 3 2 8 10" xfId="33856"/>
    <cellStyle name="Standard 3 2 8 11" xfId="42406"/>
    <cellStyle name="Standard 3 2 8 2" xfId="412"/>
    <cellStyle name="Standard 3 2 8 2 2" xfId="930"/>
    <cellStyle name="Standard 3 2 8 2 2 2" xfId="1966"/>
    <cellStyle name="Standard 3 2 8 2 2 2 2" xfId="4039"/>
    <cellStyle name="Standard 3 2 8 2 2 2 2 2" xfId="6231"/>
    <cellStyle name="Standard 3 2 8 2 2 2 2 2 2" xfId="14799"/>
    <cellStyle name="Standard 3 2 8 2 2 2 2 2 2 2" xfId="31640"/>
    <cellStyle name="Standard 3 2 8 2 2 2 2 2 3" xfId="23349"/>
    <cellStyle name="Standard 3 2 8 2 2 2 2 2 4" xfId="39931"/>
    <cellStyle name="Standard 3 2 8 2 2 2 2 2 5" xfId="48481"/>
    <cellStyle name="Standard 3 2 8 2 2 2 2 3" xfId="12609"/>
    <cellStyle name="Standard 3 2 8 2 2 2 2 3 2" xfId="29450"/>
    <cellStyle name="Standard 3 2 8 2 2 2 2 4" xfId="21159"/>
    <cellStyle name="Standard 3 2 8 2 2 2 2 5" xfId="37741"/>
    <cellStyle name="Standard 3 2 8 2 2 2 2 6" xfId="46291"/>
    <cellStyle name="Standard 3 2 8 2 2 2 3" xfId="6230"/>
    <cellStyle name="Standard 3 2 8 2 2 2 3 2" xfId="14798"/>
    <cellStyle name="Standard 3 2 8 2 2 2 3 2 2" xfId="31639"/>
    <cellStyle name="Standard 3 2 8 2 2 2 3 3" xfId="23348"/>
    <cellStyle name="Standard 3 2 8 2 2 2 3 4" xfId="39930"/>
    <cellStyle name="Standard 3 2 8 2 2 2 3 5" xfId="48480"/>
    <cellStyle name="Standard 3 2 8 2 2 2 4" xfId="10537"/>
    <cellStyle name="Standard 3 2 8 2 2 2 4 2" xfId="27378"/>
    <cellStyle name="Standard 3 2 8 2 2 2 5" xfId="19087"/>
    <cellStyle name="Standard 3 2 8 2 2 2 6" xfId="35669"/>
    <cellStyle name="Standard 3 2 8 2 2 2 7" xfId="44219"/>
    <cellStyle name="Standard 3 2 8 2 2 3" xfId="3003"/>
    <cellStyle name="Standard 3 2 8 2 2 3 2" xfId="6232"/>
    <cellStyle name="Standard 3 2 8 2 2 3 2 2" xfId="14800"/>
    <cellStyle name="Standard 3 2 8 2 2 3 2 2 2" xfId="31641"/>
    <cellStyle name="Standard 3 2 8 2 2 3 2 3" xfId="23350"/>
    <cellStyle name="Standard 3 2 8 2 2 3 2 4" xfId="39932"/>
    <cellStyle name="Standard 3 2 8 2 2 3 2 5" xfId="48482"/>
    <cellStyle name="Standard 3 2 8 2 2 3 3" xfId="11573"/>
    <cellStyle name="Standard 3 2 8 2 2 3 3 2" xfId="28414"/>
    <cellStyle name="Standard 3 2 8 2 2 3 4" xfId="20123"/>
    <cellStyle name="Standard 3 2 8 2 2 3 5" xfId="36705"/>
    <cellStyle name="Standard 3 2 8 2 2 3 6" xfId="45255"/>
    <cellStyle name="Standard 3 2 8 2 2 4" xfId="6229"/>
    <cellStyle name="Standard 3 2 8 2 2 4 2" xfId="14797"/>
    <cellStyle name="Standard 3 2 8 2 2 4 2 2" xfId="31638"/>
    <cellStyle name="Standard 3 2 8 2 2 4 3" xfId="23347"/>
    <cellStyle name="Standard 3 2 8 2 2 4 4" xfId="39929"/>
    <cellStyle name="Standard 3 2 8 2 2 4 5" xfId="48479"/>
    <cellStyle name="Standard 3 2 8 2 2 5" xfId="9501"/>
    <cellStyle name="Standard 3 2 8 2 2 5 2" xfId="26342"/>
    <cellStyle name="Standard 3 2 8 2 2 6" xfId="18051"/>
    <cellStyle name="Standard 3 2 8 2 2 7" xfId="34633"/>
    <cellStyle name="Standard 3 2 8 2 2 8" xfId="43183"/>
    <cellStyle name="Standard 3 2 8 2 3" xfId="1448"/>
    <cellStyle name="Standard 3 2 8 2 3 2" xfId="3521"/>
    <cellStyle name="Standard 3 2 8 2 3 2 2" xfId="6234"/>
    <cellStyle name="Standard 3 2 8 2 3 2 2 2" xfId="14802"/>
    <cellStyle name="Standard 3 2 8 2 3 2 2 2 2" xfId="31643"/>
    <cellStyle name="Standard 3 2 8 2 3 2 2 3" xfId="23352"/>
    <cellStyle name="Standard 3 2 8 2 3 2 2 4" xfId="39934"/>
    <cellStyle name="Standard 3 2 8 2 3 2 2 5" xfId="48484"/>
    <cellStyle name="Standard 3 2 8 2 3 2 3" xfId="12091"/>
    <cellStyle name="Standard 3 2 8 2 3 2 3 2" xfId="28932"/>
    <cellStyle name="Standard 3 2 8 2 3 2 4" xfId="20641"/>
    <cellStyle name="Standard 3 2 8 2 3 2 5" xfId="37223"/>
    <cellStyle name="Standard 3 2 8 2 3 2 6" xfId="45773"/>
    <cellStyle name="Standard 3 2 8 2 3 3" xfId="6233"/>
    <cellStyle name="Standard 3 2 8 2 3 3 2" xfId="14801"/>
    <cellStyle name="Standard 3 2 8 2 3 3 2 2" xfId="31642"/>
    <cellStyle name="Standard 3 2 8 2 3 3 3" xfId="23351"/>
    <cellStyle name="Standard 3 2 8 2 3 3 4" xfId="39933"/>
    <cellStyle name="Standard 3 2 8 2 3 3 5" xfId="48483"/>
    <cellStyle name="Standard 3 2 8 2 3 4" xfId="10019"/>
    <cellStyle name="Standard 3 2 8 2 3 4 2" xfId="26860"/>
    <cellStyle name="Standard 3 2 8 2 3 5" xfId="18569"/>
    <cellStyle name="Standard 3 2 8 2 3 6" xfId="35151"/>
    <cellStyle name="Standard 3 2 8 2 3 7" xfId="43701"/>
    <cellStyle name="Standard 3 2 8 2 4" xfId="2485"/>
    <cellStyle name="Standard 3 2 8 2 4 2" xfId="6235"/>
    <cellStyle name="Standard 3 2 8 2 4 2 2" xfId="14803"/>
    <cellStyle name="Standard 3 2 8 2 4 2 2 2" xfId="31644"/>
    <cellStyle name="Standard 3 2 8 2 4 2 3" xfId="23353"/>
    <cellStyle name="Standard 3 2 8 2 4 2 4" xfId="39935"/>
    <cellStyle name="Standard 3 2 8 2 4 2 5" xfId="48485"/>
    <cellStyle name="Standard 3 2 8 2 4 3" xfId="11055"/>
    <cellStyle name="Standard 3 2 8 2 4 3 2" xfId="27896"/>
    <cellStyle name="Standard 3 2 8 2 4 4" xfId="19605"/>
    <cellStyle name="Standard 3 2 8 2 4 5" xfId="36187"/>
    <cellStyle name="Standard 3 2 8 2 4 6" xfId="44737"/>
    <cellStyle name="Standard 3 2 8 2 5" xfId="6228"/>
    <cellStyle name="Standard 3 2 8 2 5 2" xfId="14796"/>
    <cellStyle name="Standard 3 2 8 2 5 2 2" xfId="31637"/>
    <cellStyle name="Standard 3 2 8 2 5 3" xfId="23346"/>
    <cellStyle name="Standard 3 2 8 2 5 4" xfId="39928"/>
    <cellStyle name="Standard 3 2 8 2 5 5" xfId="48478"/>
    <cellStyle name="Standard 3 2 8 2 6" xfId="8983"/>
    <cellStyle name="Standard 3 2 8 2 6 2" xfId="25825"/>
    <cellStyle name="Standard 3 2 8 2 7" xfId="17533"/>
    <cellStyle name="Standard 3 2 8 2 8" xfId="34115"/>
    <cellStyle name="Standard 3 2 8 2 9" xfId="42665"/>
    <cellStyle name="Standard 3 2 8 3" xfId="671"/>
    <cellStyle name="Standard 3 2 8 3 2" xfId="1707"/>
    <cellStyle name="Standard 3 2 8 3 2 2" xfId="3780"/>
    <cellStyle name="Standard 3 2 8 3 2 2 2" xfId="6238"/>
    <cellStyle name="Standard 3 2 8 3 2 2 2 2" xfId="14806"/>
    <cellStyle name="Standard 3 2 8 3 2 2 2 2 2" xfId="31647"/>
    <cellStyle name="Standard 3 2 8 3 2 2 2 3" xfId="23356"/>
    <cellStyle name="Standard 3 2 8 3 2 2 2 4" xfId="39938"/>
    <cellStyle name="Standard 3 2 8 3 2 2 2 5" xfId="48488"/>
    <cellStyle name="Standard 3 2 8 3 2 2 3" xfId="12350"/>
    <cellStyle name="Standard 3 2 8 3 2 2 3 2" xfId="29191"/>
    <cellStyle name="Standard 3 2 8 3 2 2 4" xfId="20900"/>
    <cellStyle name="Standard 3 2 8 3 2 2 5" xfId="37482"/>
    <cellStyle name="Standard 3 2 8 3 2 2 6" xfId="46032"/>
    <cellStyle name="Standard 3 2 8 3 2 3" xfId="6237"/>
    <cellStyle name="Standard 3 2 8 3 2 3 2" xfId="14805"/>
    <cellStyle name="Standard 3 2 8 3 2 3 2 2" xfId="31646"/>
    <cellStyle name="Standard 3 2 8 3 2 3 3" xfId="23355"/>
    <cellStyle name="Standard 3 2 8 3 2 3 4" xfId="39937"/>
    <cellStyle name="Standard 3 2 8 3 2 3 5" xfId="48487"/>
    <cellStyle name="Standard 3 2 8 3 2 4" xfId="10278"/>
    <cellStyle name="Standard 3 2 8 3 2 4 2" xfId="27119"/>
    <cellStyle name="Standard 3 2 8 3 2 5" xfId="18828"/>
    <cellStyle name="Standard 3 2 8 3 2 6" xfId="35410"/>
    <cellStyle name="Standard 3 2 8 3 2 7" xfId="43960"/>
    <cellStyle name="Standard 3 2 8 3 3" xfId="2744"/>
    <cellStyle name="Standard 3 2 8 3 3 2" xfId="6239"/>
    <cellStyle name="Standard 3 2 8 3 3 2 2" xfId="14807"/>
    <cellStyle name="Standard 3 2 8 3 3 2 2 2" xfId="31648"/>
    <cellStyle name="Standard 3 2 8 3 3 2 3" xfId="23357"/>
    <cellStyle name="Standard 3 2 8 3 3 2 4" xfId="39939"/>
    <cellStyle name="Standard 3 2 8 3 3 2 5" xfId="48489"/>
    <cellStyle name="Standard 3 2 8 3 3 3" xfId="11314"/>
    <cellStyle name="Standard 3 2 8 3 3 3 2" xfId="28155"/>
    <cellStyle name="Standard 3 2 8 3 3 4" xfId="19864"/>
    <cellStyle name="Standard 3 2 8 3 3 5" xfId="36446"/>
    <cellStyle name="Standard 3 2 8 3 3 6" xfId="44996"/>
    <cellStyle name="Standard 3 2 8 3 4" xfId="6236"/>
    <cellStyle name="Standard 3 2 8 3 4 2" xfId="14804"/>
    <cellStyle name="Standard 3 2 8 3 4 2 2" xfId="31645"/>
    <cellStyle name="Standard 3 2 8 3 4 3" xfId="23354"/>
    <cellStyle name="Standard 3 2 8 3 4 4" xfId="39936"/>
    <cellStyle name="Standard 3 2 8 3 4 5" xfId="48486"/>
    <cellStyle name="Standard 3 2 8 3 5" xfId="9242"/>
    <cellStyle name="Standard 3 2 8 3 5 2" xfId="26083"/>
    <cellStyle name="Standard 3 2 8 3 6" xfId="17792"/>
    <cellStyle name="Standard 3 2 8 3 7" xfId="34374"/>
    <cellStyle name="Standard 3 2 8 3 8" xfId="42924"/>
    <cellStyle name="Standard 3 2 8 4" xfId="1189"/>
    <cellStyle name="Standard 3 2 8 4 2" xfId="3262"/>
    <cellStyle name="Standard 3 2 8 4 2 2" xfId="6241"/>
    <cellStyle name="Standard 3 2 8 4 2 2 2" xfId="14809"/>
    <cellStyle name="Standard 3 2 8 4 2 2 2 2" xfId="31650"/>
    <cellStyle name="Standard 3 2 8 4 2 2 3" xfId="23359"/>
    <cellStyle name="Standard 3 2 8 4 2 2 4" xfId="39941"/>
    <cellStyle name="Standard 3 2 8 4 2 2 5" xfId="48491"/>
    <cellStyle name="Standard 3 2 8 4 2 3" xfId="11832"/>
    <cellStyle name="Standard 3 2 8 4 2 3 2" xfId="28673"/>
    <cellStyle name="Standard 3 2 8 4 2 4" xfId="20382"/>
    <cellStyle name="Standard 3 2 8 4 2 5" xfId="36964"/>
    <cellStyle name="Standard 3 2 8 4 2 6" xfId="45514"/>
    <cellStyle name="Standard 3 2 8 4 3" xfId="6240"/>
    <cellStyle name="Standard 3 2 8 4 3 2" xfId="14808"/>
    <cellStyle name="Standard 3 2 8 4 3 2 2" xfId="31649"/>
    <cellStyle name="Standard 3 2 8 4 3 3" xfId="23358"/>
    <cellStyle name="Standard 3 2 8 4 3 4" xfId="39940"/>
    <cellStyle name="Standard 3 2 8 4 3 5" xfId="48490"/>
    <cellStyle name="Standard 3 2 8 4 4" xfId="9760"/>
    <cellStyle name="Standard 3 2 8 4 4 2" xfId="26601"/>
    <cellStyle name="Standard 3 2 8 4 5" xfId="18310"/>
    <cellStyle name="Standard 3 2 8 4 6" xfId="34892"/>
    <cellStyle name="Standard 3 2 8 4 7" xfId="43442"/>
    <cellStyle name="Standard 3 2 8 5" xfId="2226"/>
    <cellStyle name="Standard 3 2 8 5 2" xfId="6242"/>
    <cellStyle name="Standard 3 2 8 5 2 2" xfId="14810"/>
    <cellStyle name="Standard 3 2 8 5 2 2 2" xfId="31651"/>
    <cellStyle name="Standard 3 2 8 5 2 3" xfId="23360"/>
    <cellStyle name="Standard 3 2 8 5 2 4" xfId="39942"/>
    <cellStyle name="Standard 3 2 8 5 2 5" xfId="48492"/>
    <cellStyle name="Standard 3 2 8 5 3" xfId="10796"/>
    <cellStyle name="Standard 3 2 8 5 3 2" xfId="27637"/>
    <cellStyle name="Standard 3 2 8 5 4" xfId="19346"/>
    <cellStyle name="Standard 3 2 8 5 5" xfId="35928"/>
    <cellStyle name="Standard 3 2 8 5 6" xfId="44478"/>
    <cellStyle name="Standard 3 2 8 6" xfId="6227"/>
    <cellStyle name="Standard 3 2 8 6 2" xfId="14795"/>
    <cellStyle name="Standard 3 2 8 6 2 2" xfId="31636"/>
    <cellStyle name="Standard 3 2 8 6 3" xfId="23345"/>
    <cellStyle name="Standard 3 2 8 6 4" xfId="39927"/>
    <cellStyle name="Standard 3 2 8 6 5" xfId="48477"/>
    <cellStyle name="Standard 3 2 8 7" xfId="8464"/>
    <cellStyle name="Standard 3 2 8 7 2" xfId="17015"/>
    <cellStyle name="Standard 3 2 8 7 3" xfId="25565"/>
    <cellStyle name="Standard 3 2 8 7 4" xfId="42147"/>
    <cellStyle name="Standard 3 2 8 7 5" xfId="50697"/>
    <cellStyle name="Standard 3 2 8 8" xfId="8724"/>
    <cellStyle name="Standard 3 2 8 9" xfId="17274"/>
    <cellStyle name="Standard 3 2 9" xfId="284"/>
    <cellStyle name="Standard 3 2 9 10" xfId="42537"/>
    <cellStyle name="Standard 3 2 9 2" xfId="802"/>
    <cellStyle name="Standard 3 2 9 2 2" xfId="1838"/>
    <cellStyle name="Standard 3 2 9 2 2 2" xfId="3911"/>
    <cellStyle name="Standard 3 2 9 2 2 2 2" xfId="6246"/>
    <cellStyle name="Standard 3 2 9 2 2 2 2 2" xfId="14814"/>
    <cellStyle name="Standard 3 2 9 2 2 2 2 2 2" xfId="31655"/>
    <cellStyle name="Standard 3 2 9 2 2 2 2 3" xfId="23364"/>
    <cellStyle name="Standard 3 2 9 2 2 2 2 4" xfId="39946"/>
    <cellStyle name="Standard 3 2 9 2 2 2 2 5" xfId="48496"/>
    <cellStyle name="Standard 3 2 9 2 2 2 3" xfId="12481"/>
    <cellStyle name="Standard 3 2 9 2 2 2 3 2" xfId="29322"/>
    <cellStyle name="Standard 3 2 9 2 2 2 4" xfId="21031"/>
    <cellStyle name="Standard 3 2 9 2 2 2 5" xfId="37613"/>
    <cellStyle name="Standard 3 2 9 2 2 2 6" xfId="46163"/>
    <cellStyle name="Standard 3 2 9 2 2 3" xfId="6245"/>
    <cellStyle name="Standard 3 2 9 2 2 3 2" xfId="14813"/>
    <cellStyle name="Standard 3 2 9 2 2 3 2 2" xfId="31654"/>
    <cellStyle name="Standard 3 2 9 2 2 3 3" xfId="23363"/>
    <cellStyle name="Standard 3 2 9 2 2 3 4" xfId="39945"/>
    <cellStyle name="Standard 3 2 9 2 2 3 5" xfId="48495"/>
    <cellStyle name="Standard 3 2 9 2 2 4" xfId="10409"/>
    <cellStyle name="Standard 3 2 9 2 2 4 2" xfId="27250"/>
    <cellStyle name="Standard 3 2 9 2 2 5" xfId="18959"/>
    <cellStyle name="Standard 3 2 9 2 2 6" xfId="35541"/>
    <cellStyle name="Standard 3 2 9 2 2 7" xfId="44091"/>
    <cellStyle name="Standard 3 2 9 2 3" xfId="2875"/>
    <cellStyle name="Standard 3 2 9 2 3 2" xfId="6247"/>
    <cellStyle name="Standard 3 2 9 2 3 2 2" xfId="14815"/>
    <cellStyle name="Standard 3 2 9 2 3 2 2 2" xfId="31656"/>
    <cellStyle name="Standard 3 2 9 2 3 2 3" xfId="23365"/>
    <cellStyle name="Standard 3 2 9 2 3 2 4" xfId="39947"/>
    <cellStyle name="Standard 3 2 9 2 3 2 5" xfId="48497"/>
    <cellStyle name="Standard 3 2 9 2 3 3" xfId="11445"/>
    <cellStyle name="Standard 3 2 9 2 3 3 2" xfId="28286"/>
    <cellStyle name="Standard 3 2 9 2 3 4" xfId="19995"/>
    <cellStyle name="Standard 3 2 9 2 3 5" xfId="36577"/>
    <cellStyle name="Standard 3 2 9 2 3 6" xfId="45127"/>
    <cellStyle name="Standard 3 2 9 2 4" xfId="6244"/>
    <cellStyle name="Standard 3 2 9 2 4 2" xfId="14812"/>
    <cellStyle name="Standard 3 2 9 2 4 2 2" xfId="31653"/>
    <cellStyle name="Standard 3 2 9 2 4 3" xfId="23362"/>
    <cellStyle name="Standard 3 2 9 2 4 4" xfId="39944"/>
    <cellStyle name="Standard 3 2 9 2 4 5" xfId="48494"/>
    <cellStyle name="Standard 3 2 9 2 5" xfId="9373"/>
    <cellStyle name="Standard 3 2 9 2 5 2" xfId="26214"/>
    <cellStyle name="Standard 3 2 9 2 6" xfId="17923"/>
    <cellStyle name="Standard 3 2 9 2 7" xfId="34505"/>
    <cellStyle name="Standard 3 2 9 2 8" xfId="43055"/>
    <cellStyle name="Standard 3 2 9 3" xfId="1320"/>
    <cellStyle name="Standard 3 2 9 3 2" xfId="3393"/>
    <cellStyle name="Standard 3 2 9 3 2 2" xfId="6249"/>
    <cellStyle name="Standard 3 2 9 3 2 2 2" xfId="14817"/>
    <cellStyle name="Standard 3 2 9 3 2 2 2 2" xfId="31658"/>
    <cellStyle name="Standard 3 2 9 3 2 2 3" xfId="23367"/>
    <cellStyle name="Standard 3 2 9 3 2 2 4" xfId="39949"/>
    <cellStyle name="Standard 3 2 9 3 2 2 5" xfId="48499"/>
    <cellStyle name="Standard 3 2 9 3 2 3" xfId="11963"/>
    <cellStyle name="Standard 3 2 9 3 2 3 2" xfId="28804"/>
    <cellStyle name="Standard 3 2 9 3 2 4" xfId="20513"/>
    <cellStyle name="Standard 3 2 9 3 2 5" xfId="37095"/>
    <cellStyle name="Standard 3 2 9 3 2 6" xfId="45645"/>
    <cellStyle name="Standard 3 2 9 3 3" xfId="6248"/>
    <cellStyle name="Standard 3 2 9 3 3 2" xfId="14816"/>
    <cellStyle name="Standard 3 2 9 3 3 2 2" xfId="31657"/>
    <cellStyle name="Standard 3 2 9 3 3 3" xfId="23366"/>
    <cellStyle name="Standard 3 2 9 3 3 4" xfId="39948"/>
    <cellStyle name="Standard 3 2 9 3 3 5" xfId="48498"/>
    <cellStyle name="Standard 3 2 9 3 4" xfId="9891"/>
    <cellStyle name="Standard 3 2 9 3 4 2" xfId="26732"/>
    <cellStyle name="Standard 3 2 9 3 5" xfId="18441"/>
    <cellStyle name="Standard 3 2 9 3 6" xfId="35023"/>
    <cellStyle name="Standard 3 2 9 3 7" xfId="43573"/>
    <cellStyle name="Standard 3 2 9 4" xfId="2357"/>
    <cellStyle name="Standard 3 2 9 4 2" xfId="6250"/>
    <cellStyle name="Standard 3 2 9 4 2 2" xfId="14818"/>
    <cellStyle name="Standard 3 2 9 4 2 2 2" xfId="31659"/>
    <cellStyle name="Standard 3 2 9 4 2 3" xfId="23368"/>
    <cellStyle name="Standard 3 2 9 4 2 4" xfId="39950"/>
    <cellStyle name="Standard 3 2 9 4 2 5" xfId="48500"/>
    <cellStyle name="Standard 3 2 9 4 3" xfId="10927"/>
    <cellStyle name="Standard 3 2 9 4 3 2" xfId="27768"/>
    <cellStyle name="Standard 3 2 9 4 4" xfId="19477"/>
    <cellStyle name="Standard 3 2 9 4 5" xfId="36059"/>
    <cellStyle name="Standard 3 2 9 4 6" xfId="44609"/>
    <cellStyle name="Standard 3 2 9 5" xfId="6243"/>
    <cellStyle name="Standard 3 2 9 5 2" xfId="14811"/>
    <cellStyle name="Standard 3 2 9 5 2 2" xfId="31652"/>
    <cellStyle name="Standard 3 2 9 5 3" xfId="23361"/>
    <cellStyle name="Standard 3 2 9 5 4" xfId="39943"/>
    <cellStyle name="Standard 3 2 9 5 5" xfId="48493"/>
    <cellStyle name="Standard 3 2 9 6" xfId="8336"/>
    <cellStyle name="Standard 3 2 9 6 2" xfId="16887"/>
    <cellStyle name="Standard 3 2 9 6 3" xfId="25437"/>
    <cellStyle name="Standard 3 2 9 6 4" xfId="42019"/>
    <cellStyle name="Standard 3 2 9 6 5" xfId="50569"/>
    <cellStyle name="Standard 3 2 9 7" xfId="8855"/>
    <cellStyle name="Standard 3 2 9 8" xfId="17405"/>
    <cellStyle name="Standard 3 2 9 9" xfId="33987"/>
    <cellStyle name="Standard 3 3" xfId="20"/>
    <cellStyle name="Standard 3 3 10" xfId="1062"/>
    <cellStyle name="Standard 3 3 10 2" xfId="3135"/>
    <cellStyle name="Standard 3 3 10 2 2" xfId="6253"/>
    <cellStyle name="Standard 3 3 10 2 2 2" xfId="14821"/>
    <cellStyle name="Standard 3 3 10 2 2 2 2" xfId="31662"/>
    <cellStyle name="Standard 3 3 10 2 2 3" xfId="23371"/>
    <cellStyle name="Standard 3 3 10 2 2 4" xfId="39953"/>
    <cellStyle name="Standard 3 3 10 2 2 5" xfId="48503"/>
    <cellStyle name="Standard 3 3 10 2 3" xfId="11705"/>
    <cellStyle name="Standard 3 3 10 2 3 2" xfId="28546"/>
    <cellStyle name="Standard 3 3 10 2 4" xfId="20255"/>
    <cellStyle name="Standard 3 3 10 2 5" xfId="36837"/>
    <cellStyle name="Standard 3 3 10 2 6" xfId="45387"/>
    <cellStyle name="Standard 3 3 10 3" xfId="6252"/>
    <cellStyle name="Standard 3 3 10 3 2" xfId="14820"/>
    <cellStyle name="Standard 3 3 10 3 2 2" xfId="31661"/>
    <cellStyle name="Standard 3 3 10 3 3" xfId="23370"/>
    <cellStyle name="Standard 3 3 10 3 4" xfId="39952"/>
    <cellStyle name="Standard 3 3 10 3 5" xfId="48502"/>
    <cellStyle name="Standard 3 3 10 4" xfId="9633"/>
    <cellStyle name="Standard 3 3 10 4 2" xfId="26474"/>
    <cellStyle name="Standard 3 3 10 5" xfId="18183"/>
    <cellStyle name="Standard 3 3 10 6" xfId="34765"/>
    <cellStyle name="Standard 3 3 10 7" xfId="43315"/>
    <cellStyle name="Standard 3 3 11" xfId="2099"/>
    <cellStyle name="Standard 3 3 11 2" xfId="6254"/>
    <cellStyle name="Standard 3 3 11 2 2" xfId="14822"/>
    <cellStyle name="Standard 3 3 11 2 2 2" xfId="31663"/>
    <cellStyle name="Standard 3 3 11 2 3" xfId="23372"/>
    <cellStyle name="Standard 3 3 11 2 4" xfId="39954"/>
    <cellStyle name="Standard 3 3 11 2 5" xfId="48504"/>
    <cellStyle name="Standard 3 3 11 3" xfId="10669"/>
    <cellStyle name="Standard 3 3 11 3 2" xfId="27510"/>
    <cellStyle name="Standard 3 3 11 4" xfId="19219"/>
    <cellStyle name="Standard 3 3 11 5" xfId="35801"/>
    <cellStyle name="Standard 3 3 11 6" xfId="44351"/>
    <cellStyle name="Standard 3 3 12" xfId="6251"/>
    <cellStyle name="Standard 3 3 12 2" xfId="14819"/>
    <cellStyle name="Standard 3 3 12 2 2" xfId="31660"/>
    <cellStyle name="Standard 3 3 12 3" xfId="23369"/>
    <cellStyle name="Standard 3 3 12 4" xfId="39951"/>
    <cellStyle name="Standard 3 3 12 5" xfId="48501"/>
    <cellStyle name="Standard 3 3 13" xfId="8337"/>
    <cellStyle name="Standard 3 3 13 2" xfId="16888"/>
    <cellStyle name="Standard 3 3 13 3" xfId="25438"/>
    <cellStyle name="Standard 3 3 13 4" xfId="42020"/>
    <cellStyle name="Standard 3 3 13 5" xfId="50570"/>
    <cellStyle name="Standard 3 3 14" xfId="8597"/>
    <cellStyle name="Standard 3 3 15" xfId="17147"/>
    <cellStyle name="Standard 3 3 16" xfId="33729"/>
    <cellStyle name="Standard 3 3 17" xfId="42279"/>
    <cellStyle name="Standard 3 3 2" xfId="24"/>
    <cellStyle name="Standard 3 3 2 10" xfId="2103"/>
    <cellStyle name="Standard 3 3 2 10 2" xfId="6256"/>
    <cellStyle name="Standard 3 3 2 10 2 2" xfId="14824"/>
    <cellStyle name="Standard 3 3 2 10 2 2 2" xfId="31665"/>
    <cellStyle name="Standard 3 3 2 10 2 3" xfId="23374"/>
    <cellStyle name="Standard 3 3 2 10 2 4" xfId="39956"/>
    <cellStyle name="Standard 3 3 2 10 2 5" xfId="48506"/>
    <cellStyle name="Standard 3 3 2 10 3" xfId="10673"/>
    <cellStyle name="Standard 3 3 2 10 3 2" xfId="27514"/>
    <cellStyle name="Standard 3 3 2 10 4" xfId="19223"/>
    <cellStyle name="Standard 3 3 2 10 5" xfId="35805"/>
    <cellStyle name="Standard 3 3 2 10 6" xfId="44355"/>
    <cellStyle name="Standard 3 3 2 11" xfId="6255"/>
    <cellStyle name="Standard 3 3 2 11 2" xfId="14823"/>
    <cellStyle name="Standard 3 3 2 11 2 2" xfId="31664"/>
    <cellStyle name="Standard 3 3 2 11 3" xfId="23373"/>
    <cellStyle name="Standard 3 3 2 11 4" xfId="39955"/>
    <cellStyle name="Standard 3 3 2 11 5" xfId="48505"/>
    <cellStyle name="Standard 3 3 2 12" xfId="8341"/>
    <cellStyle name="Standard 3 3 2 12 2" xfId="16892"/>
    <cellStyle name="Standard 3 3 2 12 3" xfId="25442"/>
    <cellStyle name="Standard 3 3 2 12 4" xfId="42024"/>
    <cellStyle name="Standard 3 3 2 12 5" xfId="50574"/>
    <cellStyle name="Standard 3 3 2 13" xfId="8601"/>
    <cellStyle name="Standard 3 3 2 14" xfId="17151"/>
    <cellStyle name="Standard 3 3 2 15" xfId="33733"/>
    <cellStyle name="Standard 3 3 2 16" xfId="42283"/>
    <cellStyle name="Standard 3 3 2 2" xfId="32"/>
    <cellStyle name="Standard 3 3 2 2 10" xfId="6257"/>
    <cellStyle name="Standard 3 3 2 2 10 2" xfId="14825"/>
    <cellStyle name="Standard 3 3 2 2 10 2 2" xfId="31666"/>
    <cellStyle name="Standard 3 3 2 2 10 3" xfId="23375"/>
    <cellStyle name="Standard 3 3 2 2 10 4" xfId="39957"/>
    <cellStyle name="Standard 3 3 2 2 10 5" xfId="48507"/>
    <cellStyle name="Standard 3 3 2 2 11" xfId="8349"/>
    <cellStyle name="Standard 3 3 2 2 11 2" xfId="16900"/>
    <cellStyle name="Standard 3 3 2 2 11 3" xfId="25450"/>
    <cellStyle name="Standard 3 3 2 2 11 4" xfId="42032"/>
    <cellStyle name="Standard 3 3 2 2 11 5" xfId="50582"/>
    <cellStyle name="Standard 3 3 2 2 12" xfId="8609"/>
    <cellStyle name="Standard 3 3 2 2 13" xfId="17159"/>
    <cellStyle name="Standard 3 3 2 2 14" xfId="33741"/>
    <cellStyle name="Standard 3 3 2 2 15" xfId="42291"/>
    <cellStyle name="Standard 3 3 2 2 2" xfId="48"/>
    <cellStyle name="Standard 3 3 2 2 2 10" xfId="8365"/>
    <cellStyle name="Standard 3 3 2 2 2 10 2" xfId="16916"/>
    <cellStyle name="Standard 3 3 2 2 2 10 3" xfId="25466"/>
    <cellStyle name="Standard 3 3 2 2 2 10 4" xfId="42048"/>
    <cellStyle name="Standard 3 3 2 2 2 10 5" xfId="50598"/>
    <cellStyle name="Standard 3 3 2 2 2 11" xfId="8625"/>
    <cellStyle name="Standard 3 3 2 2 2 12" xfId="17175"/>
    <cellStyle name="Standard 3 3 2 2 2 13" xfId="33757"/>
    <cellStyle name="Standard 3 3 2 2 2 14" xfId="42307"/>
    <cellStyle name="Standard 3 3 2 2 2 2" xfId="80"/>
    <cellStyle name="Standard 3 3 2 2 2 2 10" xfId="8657"/>
    <cellStyle name="Standard 3 3 2 2 2 2 11" xfId="17207"/>
    <cellStyle name="Standard 3 3 2 2 2 2 12" xfId="33789"/>
    <cellStyle name="Standard 3 3 2 2 2 2 13" xfId="42339"/>
    <cellStyle name="Standard 3 3 2 2 2 2 2" xfId="144"/>
    <cellStyle name="Standard 3 3 2 2 2 2 2 10" xfId="17271"/>
    <cellStyle name="Standard 3 3 2 2 2 2 2 11" xfId="33853"/>
    <cellStyle name="Standard 3 3 2 2 2 2 2 12" xfId="42403"/>
    <cellStyle name="Standard 3 3 2 2 2 2 2 2" xfId="273"/>
    <cellStyle name="Standard 3 3 2 2 2 2 2 2 10" xfId="33981"/>
    <cellStyle name="Standard 3 3 2 2 2 2 2 2 11" xfId="42531"/>
    <cellStyle name="Standard 3 3 2 2 2 2 2 2 2" xfId="537"/>
    <cellStyle name="Standard 3 3 2 2 2 2 2 2 2 2" xfId="1055"/>
    <cellStyle name="Standard 3 3 2 2 2 2 2 2 2 2 2" xfId="2091"/>
    <cellStyle name="Standard 3 3 2 2 2 2 2 2 2 2 2 2" xfId="4164"/>
    <cellStyle name="Standard 3 3 2 2 2 2 2 2 2 2 2 2 2" xfId="6265"/>
    <cellStyle name="Standard 3 3 2 2 2 2 2 2 2 2 2 2 2 2" xfId="14833"/>
    <cellStyle name="Standard 3 3 2 2 2 2 2 2 2 2 2 2 2 2 2" xfId="31674"/>
    <cellStyle name="Standard 3 3 2 2 2 2 2 2 2 2 2 2 2 3" xfId="23383"/>
    <cellStyle name="Standard 3 3 2 2 2 2 2 2 2 2 2 2 2 4" xfId="39965"/>
    <cellStyle name="Standard 3 3 2 2 2 2 2 2 2 2 2 2 2 5" xfId="48515"/>
    <cellStyle name="Standard 3 3 2 2 2 2 2 2 2 2 2 2 3" xfId="12734"/>
    <cellStyle name="Standard 3 3 2 2 2 2 2 2 2 2 2 2 3 2" xfId="29575"/>
    <cellStyle name="Standard 3 3 2 2 2 2 2 2 2 2 2 2 4" xfId="21284"/>
    <cellStyle name="Standard 3 3 2 2 2 2 2 2 2 2 2 2 5" xfId="37866"/>
    <cellStyle name="Standard 3 3 2 2 2 2 2 2 2 2 2 2 6" xfId="46416"/>
    <cellStyle name="Standard 3 3 2 2 2 2 2 2 2 2 2 3" xfId="6264"/>
    <cellStyle name="Standard 3 3 2 2 2 2 2 2 2 2 2 3 2" xfId="14832"/>
    <cellStyle name="Standard 3 3 2 2 2 2 2 2 2 2 2 3 2 2" xfId="31673"/>
    <cellStyle name="Standard 3 3 2 2 2 2 2 2 2 2 2 3 3" xfId="23382"/>
    <cellStyle name="Standard 3 3 2 2 2 2 2 2 2 2 2 3 4" xfId="39964"/>
    <cellStyle name="Standard 3 3 2 2 2 2 2 2 2 2 2 3 5" xfId="48514"/>
    <cellStyle name="Standard 3 3 2 2 2 2 2 2 2 2 2 4" xfId="10662"/>
    <cellStyle name="Standard 3 3 2 2 2 2 2 2 2 2 2 4 2" xfId="27503"/>
    <cellStyle name="Standard 3 3 2 2 2 2 2 2 2 2 2 5" xfId="19212"/>
    <cellStyle name="Standard 3 3 2 2 2 2 2 2 2 2 2 6" xfId="35794"/>
    <cellStyle name="Standard 3 3 2 2 2 2 2 2 2 2 2 7" xfId="44344"/>
    <cellStyle name="Standard 3 3 2 2 2 2 2 2 2 2 3" xfId="3128"/>
    <cellStyle name="Standard 3 3 2 2 2 2 2 2 2 2 3 2" xfId="6266"/>
    <cellStyle name="Standard 3 3 2 2 2 2 2 2 2 2 3 2 2" xfId="14834"/>
    <cellStyle name="Standard 3 3 2 2 2 2 2 2 2 2 3 2 2 2" xfId="31675"/>
    <cellStyle name="Standard 3 3 2 2 2 2 2 2 2 2 3 2 3" xfId="23384"/>
    <cellStyle name="Standard 3 3 2 2 2 2 2 2 2 2 3 2 4" xfId="39966"/>
    <cellStyle name="Standard 3 3 2 2 2 2 2 2 2 2 3 2 5" xfId="48516"/>
    <cellStyle name="Standard 3 3 2 2 2 2 2 2 2 2 3 3" xfId="11698"/>
    <cellStyle name="Standard 3 3 2 2 2 2 2 2 2 2 3 3 2" xfId="28539"/>
    <cellStyle name="Standard 3 3 2 2 2 2 2 2 2 2 3 4" xfId="20248"/>
    <cellStyle name="Standard 3 3 2 2 2 2 2 2 2 2 3 5" xfId="36830"/>
    <cellStyle name="Standard 3 3 2 2 2 2 2 2 2 2 3 6" xfId="45380"/>
    <cellStyle name="Standard 3 3 2 2 2 2 2 2 2 2 4" xfId="6263"/>
    <cellStyle name="Standard 3 3 2 2 2 2 2 2 2 2 4 2" xfId="14831"/>
    <cellStyle name="Standard 3 3 2 2 2 2 2 2 2 2 4 2 2" xfId="31672"/>
    <cellStyle name="Standard 3 3 2 2 2 2 2 2 2 2 4 3" xfId="23381"/>
    <cellStyle name="Standard 3 3 2 2 2 2 2 2 2 2 4 4" xfId="39963"/>
    <cellStyle name="Standard 3 3 2 2 2 2 2 2 2 2 4 5" xfId="48513"/>
    <cellStyle name="Standard 3 3 2 2 2 2 2 2 2 2 5" xfId="9626"/>
    <cellStyle name="Standard 3 3 2 2 2 2 2 2 2 2 5 2" xfId="26467"/>
    <cellStyle name="Standard 3 3 2 2 2 2 2 2 2 2 6" xfId="18176"/>
    <cellStyle name="Standard 3 3 2 2 2 2 2 2 2 2 7" xfId="34758"/>
    <cellStyle name="Standard 3 3 2 2 2 2 2 2 2 2 8" xfId="43308"/>
    <cellStyle name="Standard 3 3 2 2 2 2 2 2 2 3" xfId="1573"/>
    <cellStyle name="Standard 3 3 2 2 2 2 2 2 2 3 2" xfId="3646"/>
    <cellStyle name="Standard 3 3 2 2 2 2 2 2 2 3 2 2" xfId="6268"/>
    <cellStyle name="Standard 3 3 2 2 2 2 2 2 2 3 2 2 2" xfId="14836"/>
    <cellStyle name="Standard 3 3 2 2 2 2 2 2 2 3 2 2 2 2" xfId="31677"/>
    <cellStyle name="Standard 3 3 2 2 2 2 2 2 2 3 2 2 3" xfId="23386"/>
    <cellStyle name="Standard 3 3 2 2 2 2 2 2 2 3 2 2 4" xfId="39968"/>
    <cellStyle name="Standard 3 3 2 2 2 2 2 2 2 3 2 2 5" xfId="48518"/>
    <cellStyle name="Standard 3 3 2 2 2 2 2 2 2 3 2 3" xfId="12216"/>
    <cellStyle name="Standard 3 3 2 2 2 2 2 2 2 3 2 3 2" xfId="29057"/>
    <cellStyle name="Standard 3 3 2 2 2 2 2 2 2 3 2 4" xfId="20766"/>
    <cellStyle name="Standard 3 3 2 2 2 2 2 2 2 3 2 5" xfId="37348"/>
    <cellStyle name="Standard 3 3 2 2 2 2 2 2 2 3 2 6" xfId="45898"/>
    <cellStyle name="Standard 3 3 2 2 2 2 2 2 2 3 3" xfId="6267"/>
    <cellStyle name="Standard 3 3 2 2 2 2 2 2 2 3 3 2" xfId="14835"/>
    <cellStyle name="Standard 3 3 2 2 2 2 2 2 2 3 3 2 2" xfId="31676"/>
    <cellStyle name="Standard 3 3 2 2 2 2 2 2 2 3 3 3" xfId="23385"/>
    <cellStyle name="Standard 3 3 2 2 2 2 2 2 2 3 3 4" xfId="39967"/>
    <cellStyle name="Standard 3 3 2 2 2 2 2 2 2 3 3 5" xfId="48517"/>
    <cellStyle name="Standard 3 3 2 2 2 2 2 2 2 3 4" xfId="10144"/>
    <cellStyle name="Standard 3 3 2 2 2 2 2 2 2 3 4 2" xfId="26985"/>
    <cellStyle name="Standard 3 3 2 2 2 2 2 2 2 3 5" xfId="18694"/>
    <cellStyle name="Standard 3 3 2 2 2 2 2 2 2 3 6" xfId="35276"/>
    <cellStyle name="Standard 3 3 2 2 2 2 2 2 2 3 7" xfId="43826"/>
    <cellStyle name="Standard 3 3 2 2 2 2 2 2 2 4" xfId="2610"/>
    <cellStyle name="Standard 3 3 2 2 2 2 2 2 2 4 2" xfId="6269"/>
    <cellStyle name="Standard 3 3 2 2 2 2 2 2 2 4 2 2" xfId="14837"/>
    <cellStyle name="Standard 3 3 2 2 2 2 2 2 2 4 2 2 2" xfId="31678"/>
    <cellStyle name="Standard 3 3 2 2 2 2 2 2 2 4 2 3" xfId="23387"/>
    <cellStyle name="Standard 3 3 2 2 2 2 2 2 2 4 2 4" xfId="39969"/>
    <cellStyle name="Standard 3 3 2 2 2 2 2 2 2 4 2 5" xfId="48519"/>
    <cellStyle name="Standard 3 3 2 2 2 2 2 2 2 4 3" xfId="11180"/>
    <cellStyle name="Standard 3 3 2 2 2 2 2 2 2 4 3 2" xfId="28021"/>
    <cellStyle name="Standard 3 3 2 2 2 2 2 2 2 4 4" xfId="19730"/>
    <cellStyle name="Standard 3 3 2 2 2 2 2 2 2 4 5" xfId="36312"/>
    <cellStyle name="Standard 3 3 2 2 2 2 2 2 2 4 6" xfId="44862"/>
    <cellStyle name="Standard 3 3 2 2 2 2 2 2 2 5" xfId="6262"/>
    <cellStyle name="Standard 3 3 2 2 2 2 2 2 2 5 2" xfId="14830"/>
    <cellStyle name="Standard 3 3 2 2 2 2 2 2 2 5 2 2" xfId="31671"/>
    <cellStyle name="Standard 3 3 2 2 2 2 2 2 2 5 3" xfId="23380"/>
    <cellStyle name="Standard 3 3 2 2 2 2 2 2 2 5 4" xfId="39962"/>
    <cellStyle name="Standard 3 3 2 2 2 2 2 2 2 5 5" xfId="48512"/>
    <cellStyle name="Standard 3 3 2 2 2 2 2 2 2 6" xfId="9108"/>
    <cellStyle name="Standard 3 3 2 2 2 2 2 2 2 6 2" xfId="25950"/>
    <cellStyle name="Standard 3 3 2 2 2 2 2 2 2 7" xfId="17658"/>
    <cellStyle name="Standard 3 3 2 2 2 2 2 2 2 8" xfId="34240"/>
    <cellStyle name="Standard 3 3 2 2 2 2 2 2 2 9" xfId="42790"/>
    <cellStyle name="Standard 3 3 2 2 2 2 2 2 3" xfId="796"/>
    <cellStyle name="Standard 3 3 2 2 2 2 2 2 3 2" xfId="1832"/>
    <cellStyle name="Standard 3 3 2 2 2 2 2 2 3 2 2" xfId="3905"/>
    <cellStyle name="Standard 3 3 2 2 2 2 2 2 3 2 2 2" xfId="6272"/>
    <cellStyle name="Standard 3 3 2 2 2 2 2 2 3 2 2 2 2" xfId="14840"/>
    <cellStyle name="Standard 3 3 2 2 2 2 2 2 3 2 2 2 2 2" xfId="31681"/>
    <cellStyle name="Standard 3 3 2 2 2 2 2 2 3 2 2 2 3" xfId="23390"/>
    <cellStyle name="Standard 3 3 2 2 2 2 2 2 3 2 2 2 4" xfId="39972"/>
    <cellStyle name="Standard 3 3 2 2 2 2 2 2 3 2 2 2 5" xfId="48522"/>
    <cellStyle name="Standard 3 3 2 2 2 2 2 2 3 2 2 3" xfId="12475"/>
    <cellStyle name="Standard 3 3 2 2 2 2 2 2 3 2 2 3 2" xfId="29316"/>
    <cellStyle name="Standard 3 3 2 2 2 2 2 2 3 2 2 4" xfId="21025"/>
    <cellStyle name="Standard 3 3 2 2 2 2 2 2 3 2 2 5" xfId="37607"/>
    <cellStyle name="Standard 3 3 2 2 2 2 2 2 3 2 2 6" xfId="46157"/>
    <cellStyle name="Standard 3 3 2 2 2 2 2 2 3 2 3" xfId="6271"/>
    <cellStyle name="Standard 3 3 2 2 2 2 2 2 3 2 3 2" xfId="14839"/>
    <cellStyle name="Standard 3 3 2 2 2 2 2 2 3 2 3 2 2" xfId="31680"/>
    <cellStyle name="Standard 3 3 2 2 2 2 2 2 3 2 3 3" xfId="23389"/>
    <cellStyle name="Standard 3 3 2 2 2 2 2 2 3 2 3 4" xfId="39971"/>
    <cellStyle name="Standard 3 3 2 2 2 2 2 2 3 2 3 5" xfId="48521"/>
    <cellStyle name="Standard 3 3 2 2 2 2 2 2 3 2 4" xfId="10403"/>
    <cellStyle name="Standard 3 3 2 2 2 2 2 2 3 2 4 2" xfId="27244"/>
    <cellStyle name="Standard 3 3 2 2 2 2 2 2 3 2 5" xfId="18953"/>
    <cellStyle name="Standard 3 3 2 2 2 2 2 2 3 2 6" xfId="35535"/>
    <cellStyle name="Standard 3 3 2 2 2 2 2 2 3 2 7" xfId="44085"/>
    <cellStyle name="Standard 3 3 2 2 2 2 2 2 3 3" xfId="2869"/>
    <cellStyle name="Standard 3 3 2 2 2 2 2 2 3 3 2" xfId="6273"/>
    <cellStyle name="Standard 3 3 2 2 2 2 2 2 3 3 2 2" xfId="14841"/>
    <cellStyle name="Standard 3 3 2 2 2 2 2 2 3 3 2 2 2" xfId="31682"/>
    <cellStyle name="Standard 3 3 2 2 2 2 2 2 3 3 2 3" xfId="23391"/>
    <cellStyle name="Standard 3 3 2 2 2 2 2 2 3 3 2 4" xfId="39973"/>
    <cellStyle name="Standard 3 3 2 2 2 2 2 2 3 3 2 5" xfId="48523"/>
    <cellStyle name="Standard 3 3 2 2 2 2 2 2 3 3 3" xfId="11439"/>
    <cellStyle name="Standard 3 3 2 2 2 2 2 2 3 3 3 2" xfId="28280"/>
    <cellStyle name="Standard 3 3 2 2 2 2 2 2 3 3 4" xfId="19989"/>
    <cellStyle name="Standard 3 3 2 2 2 2 2 2 3 3 5" xfId="36571"/>
    <cellStyle name="Standard 3 3 2 2 2 2 2 2 3 3 6" xfId="45121"/>
    <cellStyle name="Standard 3 3 2 2 2 2 2 2 3 4" xfId="6270"/>
    <cellStyle name="Standard 3 3 2 2 2 2 2 2 3 4 2" xfId="14838"/>
    <cellStyle name="Standard 3 3 2 2 2 2 2 2 3 4 2 2" xfId="31679"/>
    <cellStyle name="Standard 3 3 2 2 2 2 2 2 3 4 3" xfId="23388"/>
    <cellStyle name="Standard 3 3 2 2 2 2 2 2 3 4 4" xfId="39970"/>
    <cellStyle name="Standard 3 3 2 2 2 2 2 2 3 4 5" xfId="48520"/>
    <cellStyle name="Standard 3 3 2 2 2 2 2 2 3 5" xfId="9367"/>
    <cellStyle name="Standard 3 3 2 2 2 2 2 2 3 5 2" xfId="26208"/>
    <cellStyle name="Standard 3 3 2 2 2 2 2 2 3 6" xfId="17917"/>
    <cellStyle name="Standard 3 3 2 2 2 2 2 2 3 7" xfId="34499"/>
    <cellStyle name="Standard 3 3 2 2 2 2 2 2 3 8" xfId="43049"/>
    <cellStyle name="Standard 3 3 2 2 2 2 2 2 4" xfId="1314"/>
    <cellStyle name="Standard 3 3 2 2 2 2 2 2 4 2" xfId="3387"/>
    <cellStyle name="Standard 3 3 2 2 2 2 2 2 4 2 2" xfId="6275"/>
    <cellStyle name="Standard 3 3 2 2 2 2 2 2 4 2 2 2" xfId="14843"/>
    <cellStyle name="Standard 3 3 2 2 2 2 2 2 4 2 2 2 2" xfId="31684"/>
    <cellStyle name="Standard 3 3 2 2 2 2 2 2 4 2 2 3" xfId="23393"/>
    <cellStyle name="Standard 3 3 2 2 2 2 2 2 4 2 2 4" xfId="39975"/>
    <cellStyle name="Standard 3 3 2 2 2 2 2 2 4 2 2 5" xfId="48525"/>
    <cellStyle name="Standard 3 3 2 2 2 2 2 2 4 2 3" xfId="11957"/>
    <cellStyle name="Standard 3 3 2 2 2 2 2 2 4 2 3 2" xfId="28798"/>
    <cellStyle name="Standard 3 3 2 2 2 2 2 2 4 2 4" xfId="20507"/>
    <cellStyle name="Standard 3 3 2 2 2 2 2 2 4 2 5" xfId="37089"/>
    <cellStyle name="Standard 3 3 2 2 2 2 2 2 4 2 6" xfId="45639"/>
    <cellStyle name="Standard 3 3 2 2 2 2 2 2 4 3" xfId="6274"/>
    <cellStyle name="Standard 3 3 2 2 2 2 2 2 4 3 2" xfId="14842"/>
    <cellStyle name="Standard 3 3 2 2 2 2 2 2 4 3 2 2" xfId="31683"/>
    <cellStyle name="Standard 3 3 2 2 2 2 2 2 4 3 3" xfId="23392"/>
    <cellStyle name="Standard 3 3 2 2 2 2 2 2 4 3 4" xfId="39974"/>
    <cellStyle name="Standard 3 3 2 2 2 2 2 2 4 3 5" xfId="48524"/>
    <cellStyle name="Standard 3 3 2 2 2 2 2 2 4 4" xfId="9885"/>
    <cellStyle name="Standard 3 3 2 2 2 2 2 2 4 4 2" xfId="26726"/>
    <cellStyle name="Standard 3 3 2 2 2 2 2 2 4 5" xfId="18435"/>
    <cellStyle name="Standard 3 3 2 2 2 2 2 2 4 6" xfId="35017"/>
    <cellStyle name="Standard 3 3 2 2 2 2 2 2 4 7" xfId="43567"/>
    <cellStyle name="Standard 3 3 2 2 2 2 2 2 5" xfId="2351"/>
    <cellStyle name="Standard 3 3 2 2 2 2 2 2 5 2" xfId="6276"/>
    <cellStyle name="Standard 3 3 2 2 2 2 2 2 5 2 2" xfId="14844"/>
    <cellStyle name="Standard 3 3 2 2 2 2 2 2 5 2 2 2" xfId="31685"/>
    <cellStyle name="Standard 3 3 2 2 2 2 2 2 5 2 3" xfId="23394"/>
    <cellStyle name="Standard 3 3 2 2 2 2 2 2 5 2 4" xfId="39976"/>
    <cellStyle name="Standard 3 3 2 2 2 2 2 2 5 2 5" xfId="48526"/>
    <cellStyle name="Standard 3 3 2 2 2 2 2 2 5 3" xfId="10921"/>
    <cellStyle name="Standard 3 3 2 2 2 2 2 2 5 3 2" xfId="27762"/>
    <cellStyle name="Standard 3 3 2 2 2 2 2 2 5 4" xfId="19471"/>
    <cellStyle name="Standard 3 3 2 2 2 2 2 2 5 5" xfId="36053"/>
    <cellStyle name="Standard 3 3 2 2 2 2 2 2 5 6" xfId="44603"/>
    <cellStyle name="Standard 3 3 2 2 2 2 2 2 6" xfId="6261"/>
    <cellStyle name="Standard 3 3 2 2 2 2 2 2 6 2" xfId="14829"/>
    <cellStyle name="Standard 3 3 2 2 2 2 2 2 6 2 2" xfId="31670"/>
    <cellStyle name="Standard 3 3 2 2 2 2 2 2 6 3" xfId="23379"/>
    <cellStyle name="Standard 3 3 2 2 2 2 2 2 6 4" xfId="39961"/>
    <cellStyle name="Standard 3 3 2 2 2 2 2 2 6 5" xfId="48511"/>
    <cellStyle name="Standard 3 3 2 2 2 2 2 2 7" xfId="8589"/>
    <cellStyle name="Standard 3 3 2 2 2 2 2 2 7 2" xfId="17140"/>
    <cellStyle name="Standard 3 3 2 2 2 2 2 2 7 3" xfId="25690"/>
    <cellStyle name="Standard 3 3 2 2 2 2 2 2 7 4" xfId="42272"/>
    <cellStyle name="Standard 3 3 2 2 2 2 2 2 7 5" xfId="50822"/>
    <cellStyle name="Standard 3 3 2 2 2 2 2 2 8" xfId="8849"/>
    <cellStyle name="Standard 3 3 2 2 2 2 2 2 9" xfId="17399"/>
    <cellStyle name="Standard 3 3 2 2 2 2 2 3" xfId="409"/>
    <cellStyle name="Standard 3 3 2 2 2 2 2 3 2" xfId="927"/>
    <cellStyle name="Standard 3 3 2 2 2 2 2 3 2 2" xfId="1963"/>
    <cellStyle name="Standard 3 3 2 2 2 2 2 3 2 2 2" xfId="4036"/>
    <cellStyle name="Standard 3 3 2 2 2 2 2 3 2 2 2 2" xfId="6280"/>
    <cellStyle name="Standard 3 3 2 2 2 2 2 3 2 2 2 2 2" xfId="14848"/>
    <cellStyle name="Standard 3 3 2 2 2 2 2 3 2 2 2 2 2 2" xfId="31689"/>
    <cellStyle name="Standard 3 3 2 2 2 2 2 3 2 2 2 2 3" xfId="23398"/>
    <cellStyle name="Standard 3 3 2 2 2 2 2 3 2 2 2 2 4" xfId="39980"/>
    <cellStyle name="Standard 3 3 2 2 2 2 2 3 2 2 2 2 5" xfId="48530"/>
    <cellStyle name="Standard 3 3 2 2 2 2 2 3 2 2 2 3" xfId="12606"/>
    <cellStyle name="Standard 3 3 2 2 2 2 2 3 2 2 2 3 2" xfId="29447"/>
    <cellStyle name="Standard 3 3 2 2 2 2 2 3 2 2 2 4" xfId="21156"/>
    <cellStyle name="Standard 3 3 2 2 2 2 2 3 2 2 2 5" xfId="37738"/>
    <cellStyle name="Standard 3 3 2 2 2 2 2 3 2 2 2 6" xfId="46288"/>
    <cellStyle name="Standard 3 3 2 2 2 2 2 3 2 2 3" xfId="6279"/>
    <cellStyle name="Standard 3 3 2 2 2 2 2 3 2 2 3 2" xfId="14847"/>
    <cellStyle name="Standard 3 3 2 2 2 2 2 3 2 2 3 2 2" xfId="31688"/>
    <cellStyle name="Standard 3 3 2 2 2 2 2 3 2 2 3 3" xfId="23397"/>
    <cellStyle name="Standard 3 3 2 2 2 2 2 3 2 2 3 4" xfId="39979"/>
    <cellStyle name="Standard 3 3 2 2 2 2 2 3 2 2 3 5" xfId="48529"/>
    <cellStyle name="Standard 3 3 2 2 2 2 2 3 2 2 4" xfId="10534"/>
    <cellStyle name="Standard 3 3 2 2 2 2 2 3 2 2 4 2" xfId="27375"/>
    <cellStyle name="Standard 3 3 2 2 2 2 2 3 2 2 5" xfId="19084"/>
    <cellStyle name="Standard 3 3 2 2 2 2 2 3 2 2 6" xfId="35666"/>
    <cellStyle name="Standard 3 3 2 2 2 2 2 3 2 2 7" xfId="44216"/>
    <cellStyle name="Standard 3 3 2 2 2 2 2 3 2 3" xfId="3000"/>
    <cellStyle name="Standard 3 3 2 2 2 2 2 3 2 3 2" xfId="6281"/>
    <cellStyle name="Standard 3 3 2 2 2 2 2 3 2 3 2 2" xfId="14849"/>
    <cellStyle name="Standard 3 3 2 2 2 2 2 3 2 3 2 2 2" xfId="31690"/>
    <cellStyle name="Standard 3 3 2 2 2 2 2 3 2 3 2 3" xfId="23399"/>
    <cellStyle name="Standard 3 3 2 2 2 2 2 3 2 3 2 4" xfId="39981"/>
    <cellStyle name="Standard 3 3 2 2 2 2 2 3 2 3 2 5" xfId="48531"/>
    <cellStyle name="Standard 3 3 2 2 2 2 2 3 2 3 3" xfId="11570"/>
    <cellStyle name="Standard 3 3 2 2 2 2 2 3 2 3 3 2" xfId="28411"/>
    <cellStyle name="Standard 3 3 2 2 2 2 2 3 2 3 4" xfId="20120"/>
    <cellStyle name="Standard 3 3 2 2 2 2 2 3 2 3 5" xfId="36702"/>
    <cellStyle name="Standard 3 3 2 2 2 2 2 3 2 3 6" xfId="45252"/>
    <cellStyle name="Standard 3 3 2 2 2 2 2 3 2 4" xfId="6278"/>
    <cellStyle name="Standard 3 3 2 2 2 2 2 3 2 4 2" xfId="14846"/>
    <cellStyle name="Standard 3 3 2 2 2 2 2 3 2 4 2 2" xfId="31687"/>
    <cellStyle name="Standard 3 3 2 2 2 2 2 3 2 4 3" xfId="23396"/>
    <cellStyle name="Standard 3 3 2 2 2 2 2 3 2 4 4" xfId="39978"/>
    <cellStyle name="Standard 3 3 2 2 2 2 2 3 2 4 5" xfId="48528"/>
    <cellStyle name="Standard 3 3 2 2 2 2 2 3 2 5" xfId="9498"/>
    <cellStyle name="Standard 3 3 2 2 2 2 2 3 2 5 2" xfId="26339"/>
    <cellStyle name="Standard 3 3 2 2 2 2 2 3 2 6" xfId="18048"/>
    <cellStyle name="Standard 3 3 2 2 2 2 2 3 2 7" xfId="34630"/>
    <cellStyle name="Standard 3 3 2 2 2 2 2 3 2 8" xfId="43180"/>
    <cellStyle name="Standard 3 3 2 2 2 2 2 3 3" xfId="1445"/>
    <cellStyle name="Standard 3 3 2 2 2 2 2 3 3 2" xfId="3518"/>
    <cellStyle name="Standard 3 3 2 2 2 2 2 3 3 2 2" xfId="6283"/>
    <cellStyle name="Standard 3 3 2 2 2 2 2 3 3 2 2 2" xfId="14851"/>
    <cellStyle name="Standard 3 3 2 2 2 2 2 3 3 2 2 2 2" xfId="31692"/>
    <cellStyle name="Standard 3 3 2 2 2 2 2 3 3 2 2 3" xfId="23401"/>
    <cellStyle name="Standard 3 3 2 2 2 2 2 3 3 2 2 4" xfId="39983"/>
    <cellStyle name="Standard 3 3 2 2 2 2 2 3 3 2 2 5" xfId="48533"/>
    <cellStyle name="Standard 3 3 2 2 2 2 2 3 3 2 3" xfId="12088"/>
    <cellStyle name="Standard 3 3 2 2 2 2 2 3 3 2 3 2" xfId="28929"/>
    <cellStyle name="Standard 3 3 2 2 2 2 2 3 3 2 4" xfId="20638"/>
    <cellStyle name="Standard 3 3 2 2 2 2 2 3 3 2 5" xfId="37220"/>
    <cellStyle name="Standard 3 3 2 2 2 2 2 3 3 2 6" xfId="45770"/>
    <cellStyle name="Standard 3 3 2 2 2 2 2 3 3 3" xfId="6282"/>
    <cellStyle name="Standard 3 3 2 2 2 2 2 3 3 3 2" xfId="14850"/>
    <cellStyle name="Standard 3 3 2 2 2 2 2 3 3 3 2 2" xfId="31691"/>
    <cellStyle name="Standard 3 3 2 2 2 2 2 3 3 3 3" xfId="23400"/>
    <cellStyle name="Standard 3 3 2 2 2 2 2 3 3 3 4" xfId="39982"/>
    <cellStyle name="Standard 3 3 2 2 2 2 2 3 3 3 5" xfId="48532"/>
    <cellStyle name="Standard 3 3 2 2 2 2 2 3 3 4" xfId="10016"/>
    <cellStyle name="Standard 3 3 2 2 2 2 2 3 3 4 2" xfId="26857"/>
    <cellStyle name="Standard 3 3 2 2 2 2 2 3 3 5" xfId="18566"/>
    <cellStyle name="Standard 3 3 2 2 2 2 2 3 3 6" xfId="35148"/>
    <cellStyle name="Standard 3 3 2 2 2 2 2 3 3 7" xfId="43698"/>
    <cellStyle name="Standard 3 3 2 2 2 2 2 3 4" xfId="2482"/>
    <cellStyle name="Standard 3 3 2 2 2 2 2 3 4 2" xfId="6284"/>
    <cellStyle name="Standard 3 3 2 2 2 2 2 3 4 2 2" xfId="14852"/>
    <cellStyle name="Standard 3 3 2 2 2 2 2 3 4 2 2 2" xfId="31693"/>
    <cellStyle name="Standard 3 3 2 2 2 2 2 3 4 2 3" xfId="23402"/>
    <cellStyle name="Standard 3 3 2 2 2 2 2 3 4 2 4" xfId="39984"/>
    <cellStyle name="Standard 3 3 2 2 2 2 2 3 4 2 5" xfId="48534"/>
    <cellStyle name="Standard 3 3 2 2 2 2 2 3 4 3" xfId="11052"/>
    <cellStyle name="Standard 3 3 2 2 2 2 2 3 4 3 2" xfId="27893"/>
    <cellStyle name="Standard 3 3 2 2 2 2 2 3 4 4" xfId="19602"/>
    <cellStyle name="Standard 3 3 2 2 2 2 2 3 4 5" xfId="36184"/>
    <cellStyle name="Standard 3 3 2 2 2 2 2 3 4 6" xfId="44734"/>
    <cellStyle name="Standard 3 3 2 2 2 2 2 3 5" xfId="6277"/>
    <cellStyle name="Standard 3 3 2 2 2 2 2 3 5 2" xfId="14845"/>
    <cellStyle name="Standard 3 3 2 2 2 2 2 3 5 2 2" xfId="31686"/>
    <cellStyle name="Standard 3 3 2 2 2 2 2 3 5 3" xfId="23395"/>
    <cellStyle name="Standard 3 3 2 2 2 2 2 3 5 4" xfId="39977"/>
    <cellStyle name="Standard 3 3 2 2 2 2 2 3 5 5" xfId="48527"/>
    <cellStyle name="Standard 3 3 2 2 2 2 2 3 6" xfId="8980"/>
    <cellStyle name="Standard 3 3 2 2 2 2 2 3 6 2" xfId="25822"/>
    <cellStyle name="Standard 3 3 2 2 2 2 2 3 7" xfId="17530"/>
    <cellStyle name="Standard 3 3 2 2 2 2 2 3 8" xfId="34112"/>
    <cellStyle name="Standard 3 3 2 2 2 2 2 3 9" xfId="42662"/>
    <cellStyle name="Standard 3 3 2 2 2 2 2 4" xfId="668"/>
    <cellStyle name="Standard 3 3 2 2 2 2 2 4 2" xfId="1704"/>
    <cellStyle name="Standard 3 3 2 2 2 2 2 4 2 2" xfId="3777"/>
    <cellStyle name="Standard 3 3 2 2 2 2 2 4 2 2 2" xfId="6287"/>
    <cellStyle name="Standard 3 3 2 2 2 2 2 4 2 2 2 2" xfId="14855"/>
    <cellStyle name="Standard 3 3 2 2 2 2 2 4 2 2 2 2 2" xfId="31696"/>
    <cellStyle name="Standard 3 3 2 2 2 2 2 4 2 2 2 3" xfId="23405"/>
    <cellStyle name="Standard 3 3 2 2 2 2 2 4 2 2 2 4" xfId="39987"/>
    <cellStyle name="Standard 3 3 2 2 2 2 2 4 2 2 2 5" xfId="48537"/>
    <cellStyle name="Standard 3 3 2 2 2 2 2 4 2 2 3" xfId="12347"/>
    <cellStyle name="Standard 3 3 2 2 2 2 2 4 2 2 3 2" xfId="29188"/>
    <cellStyle name="Standard 3 3 2 2 2 2 2 4 2 2 4" xfId="20897"/>
    <cellStyle name="Standard 3 3 2 2 2 2 2 4 2 2 5" xfId="37479"/>
    <cellStyle name="Standard 3 3 2 2 2 2 2 4 2 2 6" xfId="46029"/>
    <cellStyle name="Standard 3 3 2 2 2 2 2 4 2 3" xfId="6286"/>
    <cellStyle name="Standard 3 3 2 2 2 2 2 4 2 3 2" xfId="14854"/>
    <cellStyle name="Standard 3 3 2 2 2 2 2 4 2 3 2 2" xfId="31695"/>
    <cellStyle name="Standard 3 3 2 2 2 2 2 4 2 3 3" xfId="23404"/>
    <cellStyle name="Standard 3 3 2 2 2 2 2 4 2 3 4" xfId="39986"/>
    <cellStyle name="Standard 3 3 2 2 2 2 2 4 2 3 5" xfId="48536"/>
    <cellStyle name="Standard 3 3 2 2 2 2 2 4 2 4" xfId="10275"/>
    <cellStyle name="Standard 3 3 2 2 2 2 2 4 2 4 2" xfId="27116"/>
    <cellStyle name="Standard 3 3 2 2 2 2 2 4 2 5" xfId="18825"/>
    <cellStyle name="Standard 3 3 2 2 2 2 2 4 2 6" xfId="35407"/>
    <cellStyle name="Standard 3 3 2 2 2 2 2 4 2 7" xfId="43957"/>
    <cellStyle name="Standard 3 3 2 2 2 2 2 4 3" xfId="2741"/>
    <cellStyle name="Standard 3 3 2 2 2 2 2 4 3 2" xfId="6288"/>
    <cellStyle name="Standard 3 3 2 2 2 2 2 4 3 2 2" xfId="14856"/>
    <cellStyle name="Standard 3 3 2 2 2 2 2 4 3 2 2 2" xfId="31697"/>
    <cellStyle name="Standard 3 3 2 2 2 2 2 4 3 2 3" xfId="23406"/>
    <cellStyle name="Standard 3 3 2 2 2 2 2 4 3 2 4" xfId="39988"/>
    <cellStyle name="Standard 3 3 2 2 2 2 2 4 3 2 5" xfId="48538"/>
    <cellStyle name="Standard 3 3 2 2 2 2 2 4 3 3" xfId="11311"/>
    <cellStyle name="Standard 3 3 2 2 2 2 2 4 3 3 2" xfId="28152"/>
    <cellStyle name="Standard 3 3 2 2 2 2 2 4 3 4" xfId="19861"/>
    <cellStyle name="Standard 3 3 2 2 2 2 2 4 3 5" xfId="36443"/>
    <cellStyle name="Standard 3 3 2 2 2 2 2 4 3 6" xfId="44993"/>
    <cellStyle name="Standard 3 3 2 2 2 2 2 4 4" xfId="6285"/>
    <cellStyle name="Standard 3 3 2 2 2 2 2 4 4 2" xfId="14853"/>
    <cellStyle name="Standard 3 3 2 2 2 2 2 4 4 2 2" xfId="31694"/>
    <cellStyle name="Standard 3 3 2 2 2 2 2 4 4 3" xfId="23403"/>
    <cellStyle name="Standard 3 3 2 2 2 2 2 4 4 4" xfId="39985"/>
    <cellStyle name="Standard 3 3 2 2 2 2 2 4 4 5" xfId="48535"/>
    <cellStyle name="Standard 3 3 2 2 2 2 2 4 5" xfId="9239"/>
    <cellStyle name="Standard 3 3 2 2 2 2 2 4 5 2" xfId="26080"/>
    <cellStyle name="Standard 3 3 2 2 2 2 2 4 6" xfId="17789"/>
    <cellStyle name="Standard 3 3 2 2 2 2 2 4 7" xfId="34371"/>
    <cellStyle name="Standard 3 3 2 2 2 2 2 4 8" xfId="42921"/>
    <cellStyle name="Standard 3 3 2 2 2 2 2 5" xfId="1186"/>
    <cellStyle name="Standard 3 3 2 2 2 2 2 5 2" xfId="3259"/>
    <cellStyle name="Standard 3 3 2 2 2 2 2 5 2 2" xfId="6290"/>
    <cellStyle name="Standard 3 3 2 2 2 2 2 5 2 2 2" xfId="14858"/>
    <cellStyle name="Standard 3 3 2 2 2 2 2 5 2 2 2 2" xfId="31699"/>
    <cellStyle name="Standard 3 3 2 2 2 2 2 5 2 2 3" xfId="23408"/>
    <cellStyle name="Standard 3 3 2 2 2 2 2 5 2 2 4" xfId="39990"/>
    <cellStyle name="Standard 3 3 2 2 2 2 2 5 2 2 5" xfId="48540"/>
    <cellStyle name="Standard 3 3 2 2 2 2 2 5 2 3" xfId="11829"/>
    <cellStyle name="Standard 3 3 2 2 2 2 2 5 2 3 2" xfId="28670"/>
    <cellStyle name="Standard 3 3 2 2 2 2 2 5 2 4" xfId="20379"/>
    <cellStyle name="Standard 3 3 2 2 2 2 2 5 2 5" xfId="36961"/>
    <cellStyle name="Standard 3 3 2 2 2 2 2 5 2 6" xfId="45511"/>
    <cellStyle name="Standard 3 3 2 2 2 2 2 5 3" xfId="6289"/>
    <cellStyle name="Standard 3 3 2 2 2 2 2 5 3 2" xfId="14857"/>
    <cellStyle name="Standard 3 3 2 2 2 2 2 5 3 2 2" xfId="31698"/>
    <cellStyle name="Standard 3 3 2 2 2 2 2 5 3 3" xfId="23407"/>
    <cellStyle name="Standard 3 3 2 2 2 2 2 5 3 4" xfId="39989"/>
    <cellStyle name="Standard 3 3 2 2 2 2 2 5 3 5" xfId="48539"/>
    <cellStyle name="Standard 3 3 2 2 2 2 2 5 4" xfId="9757"/>
    <cellStyle name="Standard 3 3 2 2 2 2 2 5 4 2" xfId="26598"/>
    <cellStyle name="Standard 3 3 2 2 2 2 2 5 5" xfId="18307"/>
    <cellStyle name="Standard 3 3 2 2 2 2 2 5 6" xfId="34889"/>
    <cellStyle name="Standard 3 3 2 2 2 2 2 5 7" xfId="43439"/>
    <cellStyle name="Standard 3 3 2 2 2 2 2 6" xfId="2223"/>
    <cellStyle name="Standard 3 3 2 2 2 2 2 6 2" xfId="6291"/>
    <cellStyle name="Standard 3 3 2 2 2 2 2 6 2 2" xfId="14859"/>
    <cellStyle name="Standard 3 3 2 2 2 2 2 6 2 2 2" xfId="31700"/>
    <cellStyle name="Standard 3 3 2 2 2 2 2 6 2 3" xfId="23409"/>
    <cellStyle name="Standard 3 3 2 2 2 2 2 6 2 4" xfId="39991"/>
    <cellStyle name="Standard 3 3 2 2 2 2 2 6 2 5" xfId="48541"/>
    <cellStyle name="Standard 3 3 2 2 2 2 2 6 3" xfId="10793"/>
    <cellStyle name="Standard 3 3 2 2 2 2 2 6 3 2" xfId="27634"/>
    <cellStyle name="Standard 3 3 2 2 2 2 2 6 4" xfId="19343"/>
    <cellStyle name="Standard 3 3 2 2 2 2 2 6 5" xfId="35925"/>
    <cellStyle name="Standard 3 3 2 2 2 2 2 6 6" xfId="44475"/>
    <cellStyle name="Standard 3 3 2 2 2 2 2 7" xfId="6260"/>
    <cellStyle name="Standard 3 3 2 2 2 2 2 7 2" xfId="14828"/>
    <cellStyle name="Standard 3 3 2 2 2 2 2 7 2 2" xfId="31669"/>
    <cellStyle name="Standard 3 3 2 2 2 2 2 7 3" xfId="23378"/>
    <cellStyle name="Standard 3 3 2 2 2 2 2 7 4" xfId="39960"/>
    <cellStyle name="Standard 3 3 2 2 2 2 2 7 5" xfId="48510"/>
    <cellStyle name="Standard 3 3 2 2 2 2 2 8" xfId="8461"/>
    <cellStyle name="Standard 3 3 2 2 2 2 2 8 2" xfId="17012"/>
    <cellStyle name="Standard 3 3 2 2 2 2 2 8 3" xfId="25562"/>
    <cellStyle name="Standard 3 3 2 2 2 2 2 8 4" xfId="42144"/>
    <cellStyle name="Standard 3 3 2 2 2 2 2 8 5" xfId="50694"/>
    <cellStyle name="Standard 3 3 2 2 2 2 2 9" xfId="8721"/>
    <cellStyle name="Standard 3 3 2 2 2 2 3" xfId="209"/>
    <cellStyle name="Standard 3 3 2 2 2 2 3 10" xfId="33917"/>
    <cellStyle name="Standard 3 3 2 2 2 2 3 11" xfId="42467"/>
    <cellStyle name="Standard 3 3 2 2 2 2 3 2" xfId="473"/>
    <cellStyle name="Standard 3 3 2 2 2 2 3 2 2" xfId="991"/>
    <cellStyle name="Standard 3 3 2 2 2 2 3 2 2 2" xfId="2027"/>
    <cellStyle name="Standard 3 3 2 2 2 2 3 2 2 2 2" xfId="4100"/>
    <cellStyle name="Standard 3 3 2 2 2 2 3 2 2 2 2 2" xfId="6296"/>
    <cellStyle name="Standard 3 3 2 2 2 2 3 2 2 2 2 2 2" xfId="14864"/>
    <cellStyle name="Standard 3 3 2 2 2 2 3 2 2 2 2 2 2 2" xfId="31705"/>
    <cellStyle name="Standard 3 3 2 2 2 2 3 2 2 2 2 2 3" xfId="23414"/>
    <cellStyle name="Standard 3 3 2 2 2 2 3 2 2 2 2 2 4" xfId="39996"/>
    <cellStyle name="Standard 3 3 2 2 2 2 3 2 2 2 2 2 5" xfId="48546"/>
    <cellStyle name="Standard 3 3 2 2 2 2 3 2 2 2 2 3" xfId="12670"/>
    <cellStyle name="Standard 3 3 2 2 2 2 3 2 2 2 2 3 2" xfId="29511"/>
    <cellStyle name="Standard 3 3 2 2 2 2 3 2 2 2 2 4" xfId="21220"/>
    <cellStyle name="Standard 3 3 2 2 2 2 3 2 2 2 2 5" xfId="37802"/>
    <cellStyle name="Standard 3 3 2 2 2 2 3 2 2 2 2 6" xfId="46352"/>
    <cellStyle name="Standard 3 3 2 2 2 2 3 2 2 2 3" xfId="6295"/>
    <cellStyle name="Standard 3 3 2 2 2 2 3 2 2 2 3 2" xfId="14863"/>
    <cellStyle name="Standard 3 3 2 2 2 2 3 2 2 2 3 2 2" xfId="31704"/>
    <cellStyle name="Standard 3 3 2 2 2 2 3 2 2 2 3 3" xfId="23413"/>
    <cellStyle name="Standard 3 3 2 2 2 2 3 2 2 2 3 4" xfId="39995"/>
    <cellStyle name="Standard 3 3 2 2 2 2 3 2 2 2 3 5" xfId="48545"/>
    <cellStyle name="Standard 3 3 2 2 2 2 3 2 2 2 4" xfId="10598"/>
    <cellStyle name="Standard 3 3 2 2 2 2 3 2 2 2 4 2" xfId="27439"/>
    <cellStyle name="Standard 3 3 2 2 2 2 3 2 2 2 5" xfId="19148"/>
    <cellStyle name="Standard 3 3 2 2 2 2 3 2 2 2 6" xfId="35730"/>
    <cellStyle name="Standard 3 3 2 2 2 2 3 2 2 2 7" xfId="44280"/>
    <cellStyle name="Standard 3 3 2 2 2 2 3 2 2 3" xfId="3064"/>
    <cellStyle name="Standard 3 3 2 2 2 2 3 2 2 3 2" xfId="6297"/>
    <cellStyle name="Standard 3 3 2 2 2 2 3 2 2 3 2 2" xfId="14865"/>
    <cellStyle name="Standard 3 3 2 2 2 2 3 2 2 3 2 2 2" xfId="31706"/>
    <cellStyle name="Standard 3 3 2 2 2 2 3 2 2 3 2 3" xfId="23415"/>
    <cellStyle name="Standard 3 3 2 2 2 2 3 2 2 3 2 4" xfId="39997"/>
    <cellStyle name="Standard 3 3 2 2 2 2 3 2 2 3 2 5" xfId="48547"/>
    <cellStyle name="Standard 3 3 2 2 2 2 3 2 2 3 3" xfId="11634"/>
    <cellStyle name="Standard 3 3 2 2 2 2 3 2 2 3 3 2" xfId="28475"/>
    <cellStyle name="Standard 3 3 2 2 2 2 3 2 2 3 4" xfId="20184"/>
    <cellStyle name="Standard 3 3 2 2 2 2 3 2 2 3 5" xfId="36766"/>
    <cellStyle name="Standard 3 3 2 2 2 2 3 2 2 3 6" xfId="45316"/>
    <cellStyle name="Standard 3 3 2 2 2 2 3 2 2 4" xfId="6294"/>
    <cellStyle name="Standard 3 3 2 2 2 2 3 2 2 4 2" xfId="14862"/>
    <cellStyle name="Standard 3 3 2 2 2 2 3 2 2 4 2 2" xfId="31703"/>
    <cellStyle name="Standard 3 3 2 2 2 2 3 2 2 4 3" xfId="23412"/>
    <cellStyle name="Standard 3 3 2 2 2 2 3 2 2 4 4" xfId="39994"/>
    <cellStyle name="Standard 3 3 2 2 2 2 3 2 2 4 5" xfId="48544"/>
    <cellStyle name="Standard 3 3 2 2 2 2 3 2 2 5" xfId="9562"/>
    <cellStyle name="Standard 3 3 2 2 2 2 3 2 2 5 2" xfId="26403"/>
    <cellStyle name="Standard 3 3 2 2 2 2 3 2 2 6" xfId="18112"/>
    <cellStyle name="Standard 3 3 2 2 2 2 3 2 2 7" xfId="34694"/>
    <cellStyle name="Standard 3 3 2 2 2 2 3 2 2 8" xfId="43244"/>
    <cellStyle name="Standard 3 3 2 2 2 2 3 2 3" xfId="1509"/>
    <cellStyle name="Standard 3 3 2 2 2 2 3 2 3 2" xfId="3582"/>
    <cellStyle name="Standard 3 3 2 2 2 2 3 2 3 2 2" xfId="6299"/>
    <cellStyle name="Standard 3 3 2 2 2 2 3 2 3 2 2 2" xfId="14867"/>
    <cellStyle name="Standard 3 3 2 2 2 2 3 2 3 2 2 2 2" xfId="31708"/>
    <cellStyle name="Standard 3 3 2 2 2 2 3 2 3 2 2 3" xfId="23417"/>
    <cellStyle name="Standard 3 3 2 2 2 2 3 2 3 2 2 4" xfId="39999"/>
    <cellStyle name="Standard 3 3 2 2 2 2 3 2 3 2 2 5" xfId="48549"/>
    <cellStyle name="Standard 3 3 2 2 2 2 3 2 3 2 3" xfId="12152"/>
    <cellStyle name="Standard 3 3 2 2 2 2 3 2 3 2 3 2" xfId="28993"/>
    <cellStyle name="Standard 3 3 2 2 2 2 3 2 3 2 4" xfId="20702"/>
    <cellStyle name="Standard 3 3 2 2 2 2 3 2 3 2 5" xfId="37284"/>
    <cellStyle name="Standard 3 3 2 2 2 2 3 2 3 2 6" xfId="45834"/>
    <cellStyle name="Standard 3 3 2 2 2 2 3 2 3 3" xfId="6298"/>
    <cellStyle name="Standard 3 3 2 2 2 2 3 2 3 3 2" xfId="14866"/>
    <cellStyle name="Standard 3 3 2 2 2 2 3 2 3 3 2 2" xfId="31707"/>
    <cellStyle name="Standard 3 3 2 2 2 2 3 2 3 3 3" xfId="23416"/>
    <cellStyle name="Standard 3 3 2 2 2 2 3 2 3 3 4" xfId="39998"/>
    <cellStyle name="Standard 3 3 2 2 2 2 3 2 3 3 5" xfId="48548"/>
    <cellStyle name="Standard 3 3 2 2 2 2 3 2 3 4" xfId="10080"/>
    <cellStyle name="Standard 3 3 2 2 2 2 3 2 3 4 2" xfId="26921"/>
    <cellStyle name="Standard 3 3 2 2 2 2 3 2 3 5" xfId="18630"/>
    <cellStyle name="Standard 3 3 2 2 2 2 3 2 3 6" xfId="35212"/>
    <cellStyle name="Standard 3 3 2 2 2 2 3 2 3 7" xfId="43762"/>
    <cellStyle name="Standard 3 3 2 2 2 2 3 2 4" xfId="2546"/>
    <cellStyle name="Standard 3 3 2 2 2 2 3 2 4 2" xfId="6300"/>
    <cellStyle name="Standard 3 3 2 2 2 2 3 2 4 2 2" xfId="14868"/>
    <cellStyle name="Standard 3 3 2 2 2 2 3 2 4 2 2 2" xfId="31709"/>
    <cellStyle name="Standard 3 3 2 2 2 2 3 2 4 2 3" xfId="23418"/>
    <cellStyle name="Standard 3 3 2 2 2 2 3 2 4 2 4" xfId="40000"/>
    <cellStyle name="Standard 3 3 2 2 2 2 3 2 4 2 5" xfId="48550"/>
    <cellStyle name="Standard 3 3 2 2 2 2 3 2 4 3" xfId="11116"/>
    <cellStyle name="Standard 3 3 2 2 2 2 3 2 4 3 2" xfId="27957"/>
    <cellStyle name="Standard 3 3 2 2 2 2 3 2 4 4" xfId="19666"/>
    <cellStyle name="Standard 3 3 2 2 2 2 3 2 4 5" xfId="36248"/>
    <cellStyle name="Standard 3 3 2 2 2 2 3 2 4 6" xfId="44798"/>
    <cellStyle name="Standard 3 3 2 2 2 2 3 2 5" xfId="6293"/>
    <cellStyle name="Standard 3 3 2 2 2 2 3 2 5 2" xfId="14861"/>
    <cellStyle name="Standard 3 3 2 2 2 2 3 2 5 2 2" xfId="31702"/>
    <cellStyle name="Standard 3 3 2 2 2 2 3 2 5 3" xfId="23411"/>
    <cellStyle name="Standard 3 3 2 2 2 2 3 2 5 4" xfId="39993"/>
    <cellStyle name="Standard 3 3 2 2 2 2 3 2 5 5" xfId="48543"/>
    <cellStyle name="Standard 3 3 2 2 2 2 3 2 6" xfId="9044"/>
    <cellStyle name="Standard 3 3 2 2 2 2 3 2 6 2" xfId="25886"/>
    <cellStyle name="Standard 3 3 2 2 2 2 3 2 7" xfId="17594"/>
    <cellStyle name="Standard 3 3 2 2 2 2 3 2 8" xfId="34176"/>
    <cellStyle name="Standard 3 3 2 2 2 2 3 2 9" xfId="42726"/>
    <cellStyle name="Standard 3 3 2 2 2 2 3 3" xfId="732"/>
    <cellStyle name="Standard 3 3 2 2 2 2 3 3 2" xfId="1768"/>
    <cellStyle name="Standard 3 3 2 2 2 2 3 3 2 2" xfId="3841"/>
    <cellStyle name="Standard 3 3 2 2 2 2 3 3 2 2 2" xfId="6303"/>
    <cellStyle name="Standard 3 3 2 2 2 2 3 3 2 2 2 2" xfId="14871"/>
    <cellStyle name="Standard 3 3 2 2 2 2 3 3 2 2 2 2 2" xfId="31712"/>
    <cellStyle name="Standard 3 3 2 2 2 2 3 3 2 2 2 3" xfId="23421"/>
    <cellStyle name="Standard 3 3 2 2 2 2 3 3 2 2 2 4" xfId="40003"/>
    <cellStyle name="Standard 3 3 2 2 2 2 3 3 2 2 2 5" xfId="48553"/>
    <cellStyle name="Standard 3 3 2 2 2 2 3 3 2 2 3" xfId="12411"/>
    <cellStyle name="Standard 3 3 2 2 2 2 3 3 2 2 3 2" xfId="29252"/>
    <cellStyle name="Standard 3 3 2 2 2 2 3 3 2 2 4" xfId="20961"/>
    <cellStyle name="Standard 3 3 2 2 2 2 3 3 2 2 5" xfId="37543"/>
    <cellStyle name="Standard 3 3 2 2 2 2 3 3 2 2 6" xfId="46093"/>
    <cellStyle name="Standard 3 3 2 2 2 2 3 3 2 3" xfId="6302"/>
    <cellStyle name="Standard 3 3 2 2 2 2 3 3 2 3 2" xfId="14870"/>
    <cellStyle name="Standard 3 3 2 2 2 2 3 3 2 3 2 2" xfId="31711"/>
    <cellStyle name="Standard 3 3 2 2 2 2 3 3 2 3 3" xfId="23420"/>
    <cellStyle name="Standard 3 3 2 2 2 2 3 3 2 3 4" xfId="40002"/>
    <cellStyle name="Standard 3 3 2 2 2 2 3 3 2 3 5" xfId="48552"/>
    <cellStyle name="Standard 3 3 2 2 2 2 3 3 2 4" xfId="10339"/>
    <cellStyle name="Standard 3 3 2 2 2 2 3 3 2 4 2" xfId="27180"/>
    <cellStyle name="Standard 3 3 2 2 2 2 3 3 2 5" xfId="18889"/>
    <cellStyle name="Standard 3 3 2 2 2 2 3 3 2 6" xfId="35471"/>
    <cellStyle name="Standard 3 3 2 2 2 2 3 3 2 7" xfId="44021"/>
    <cellStyle name="Standard 3 3 2 2 2 2 3 3 3" xfId="2805"/>
    <cellStyle name="Standard 3 3 2 2 2 2 3 3 3 2" xfId="6304"/>
    <cellStyle name="Standard 3 3 2 2 2 2 3 3 3 2 2" xfId="14872"/>
    <cellStyle name="Standard 3 3 2 2 2 2 3 3 3 2 2 2" xfId="31713"/>
    <cellStyle name="Standard 3 3 2 2 2 2 3 3 3 2 3" xfId="23422"/>
    <cellStyle name="Standard 3 3 2 2 2 2 3 3 3 2 4" xfId="40004"/>
    <cellStyle name="Standard 3 3 2 2 2 2 3 3 3 2 5" xfId="48554"/>
    <cellStyle name="Standard 3 3 2 2 2 2 3 3 3 3" xfId="11375"/>
    <cellStyle name="Standard 3 3 2 2 2 2 3 3 3 3 2" xfId="28216"/>
    <cellStyle name="Standard 3 3 2 2 2 2 3 3 3 4" xfId="19925"/>
    <cellStyle name="Standard 3 3 2 2 2 2 3 3 3 5" xfId="36507"/>
    <cellStyle name="Standard 3 3 2 2 2 2 3 3 3 6" xfId="45057"/>
    <cellStyle name="Standard 3 3 2 2 2 2 3 3 4" xfId="6301"/>
    <cellStyle name="Standard 3 3 2 2 2 2 3 3 4 2" xfId="14869"/>
    <cellStyle name="Standard 3 3 2 2 2 2 3 3 4 2 2" xfId="31710"/>
    <cellStyle name="Standard 3 3 2 2 2 2 3 3 4 3" xfId="23419"/>
    <cellStyle name="Standard 3 3 2 2 2 2 3 3 4 4" xfId="40001"/>
    <cellStyle name="Standard 3 3 2 2 2 2 3 3 4 5" xfId="48551"/>
    <cellStyle name="Standard 3 3 2 2 2 2 3 3 5" xfId="9303"/>
    <cellStyle name="Standard 3 3 2 2 2 2 3 3 5 2" xfId="26144"/>
    <cellStyle name="Standard 3 3 2 2 2 2 3 3 6" xfId="17853"/>
    <cellStyle name="Standard 3 3 2 2 2 2 3 3 7" xfId="34435"/>
    <cellStyle name="Standard 3 3 2 2 2 2 3 3 8" xfId="42985"/>
    <cellStyle name="Standard 3 3 2 2 2 2 3 4" xfId="1250"/>
    <cellStyle name="Standard 3 3 2 2 2 2 3 4 2" xfId="3323"/>
    <cellStyle name="Standard 3 3 2 2 2 2 3 4 2 2" xfId="6306"/>
    <cellStyle name="Standard 3 3 2 2 2 2 3 4 2 2 2" xfId="14874"/>
    <cellStyle name="Standard 3 3 2 2 2 2 3 4 2 2 2 2" xfId="31715"/>
    <cellStyle name="Standard 3 3 2 2 2 2 3 4 2 2 3" xfId="23424"/>
    <cellStyle name="Standard 3 3 2 2 2 2 3 4 2 2 4" xfId="40006"/>
    <cellStyle name="Standard 3 3 2 2 2 2 3 4 2 2 5" xfId="48556"/>
    <cellStyle name="Standard 3 3 2 2 2 2 3 4 2 3" xfId="11893"/>
    <cellStyle name="Standard 3 3 2 2 2 2 3 4 2 3 2" xfId="28734"/>
    <cellStyle name="Standard 3 3 2 2 2 2 3 4 2 4" xfId="20443"/>
    <cellStyle name="Standard 3 3 2 2 2 2 3 4 2 5" xfId="37025"/>
    <cellStyle name="Standard 3 3 2 2 2 2 3 4 2 6" xfId="45575"/>
    <cellStyle name="Standard 3 3 2 2 2 2 3 4 3" xfId="6305"/>
    <cellStyle name="Standard 3 3 2 2 2 2 3 4 3 2" xfId="14873"/>
    <cellStyle name="Standard 3 3 2 2 2 2 3 4 3 2 2" xfId="31714"/>
    <cellStyle name="Standard 3 3 2 2 2 2 3 4 3 3" xfId="23423"/>
    <cellStyle name="Standard 3 3 2 2 2 2 3 4 3 4" xfId="40005"/>
    <cellStyle name="Standard 3 3 2 2 2 2 3 4 3 5" xfId="48555"/>
    <cellStyle name="Standard 3 3 2 2 2 2 3 4 4" xfId="9821"/>
    <cellStyle name="Standard 3 3 2 2 2 2 3 4 4 2" xfId="26662"/>
    <cellStyle name="Standard 3 3 2 2 2 2 3 4 5" xfId="18371"/>
    <cellStyle name="Standard 3 3 2 2 2 2 3 4 6" xfId="34953"/>
    <cellStyle name="Standard 3 3 2 2 2 2 3 4 7" xfId="43503"/>
    <cellStyle name="Standard 3 3 2 2 2 2 3 5" xfId="2287"/>
    <cellStyle name="Standard 3 3 2 2 2 2 3 5 2" xfId="6307"/>
    <cellStyle name="Standard 3 3 2 2 2 2 3 5 2 2" xfId="14875"/>
    <cellStyle name="Standard 3 3 2 2 2 2 3 5 2 2 2" xfId="31716"/>
    <cellStyle name="Standard 3 3 2 2 2 2 3 5 2 3" xfId="23425"/>
    <cellStyle name="Standard 3 3 2 2 2 2 3 5 2 4" xfId="40007"/>
    <cellStyle name="Standard 3 3 2 2 2 2 3 5 2 5" xfId="48557"/>
    <cellStyle name="Standard 3 3 2 2 2 2 3 5 3" xfId="10857"/>
    <cellStyle name="Standard 3 3 2 2 2 2 3 5 3 2" xfId="27698"/>
    <cellStyle name="Standard 3 3 2 2 2 2 3 5 4" xfId="19407"/>
    <cellStyle name="Standard 3 3 2 2 2 2 3 5 5" xfId="35989"/>
    <cellStyle name="Standard 3 3 2 2 2 2 3 5 6" xfId="44539"/>
    <cellStyle name="Standard 3 3 2 2 2 2 3 6" xfId="6292"/>
    <cellStyle name="Standard 3 3 2 2 2 2 3 6 2" xfId="14860"/>
    <cellStyle name="Standard 3 3 2 2 2 2 3 6 2 2" xfId="31701"/>
    <cellStyle name="Standard 3 3 2 2 2 2 3 6 3" xfId="23410"/>
    <cellStyle name="Standard 3 3 2 2 2 2 3 6 4" xfId="39992"/>
    <cellStyle name="Standard 3 3 2 2 2 2 3 6 5" xfId="48542"/>
    <cellStyle name="Standard 3 3 2 2 2 2 3 7" xfId="8525"/>
    <cellStyle name="Standard 3 3 2 2 2 2 3 7 2" xfId="17076"/>
    <cellStyle name="Standard 3 3 2 2 2 2 3 7 3" xfId="25626"/>
    <cellStyle name="Standard 3 3 2 2 2 2 3 7 4" xfId="42208"/>
    <cellStyle name="Standard 3 3 2 2 2 2 3 7 5" xfId="50758"/>
    <cellStyle name="Standard 3 3 2 2 2 2 3 8" xfId="8785"/>
    <cellStyle name="Standard 3 3 2 2 2 2 3 9" xfId="17335"/>
    <cellStyle name="Standard 3 3 2 2 2 2 4" xfId="345"/>
    <cellStyle name="Standard 3 3 2 2 2 2 4 2" xfId="863"/>
    <cellStyle name="Standard 3 3 2 2 2 2 4 2 2" xfId="1899"/>
    <cellStyle name="Standard 3 3 2 2 2 2 4 2 2 2" xfId="3972"/>
    <cellStyle name="Standard 3 3 2 2 2 2 4 2 2 2 2" xfId="6311"/>
    <cellStyle name="Standard 3 3 2 2 2 2 4 2 2 2 2 2" xfId="14879"/>
    <cellStyle name="Standard 3 3 2 2 2 2 4 2 2 2 2 2 2" xfId="31720"/>
    <cellStyle name="Standard 3 3 2 2 2 2 4 2 2 2 2 3" xfId="23429"/>
    <cellStyle name="Standard 3 3 2 2 2 2 4 2 2 2 2 4" xfId="40011"/>
    <cellStyle name="Standard 3 3 2 2 2 2 4 2 2 2 2 5" xfId="48561"/>
    <cellStyle name="Standard 3 3 2 2 2 2 4 2 2 2 3" xfId="12542"/>
    <cellStyle name="Standard 3 3 2 2 2 2 4 2 2 2 3 2" xfId="29383"/>
    <cellStyle name="Standard 3 3 2 2 2 2 4 2 2 2 4" xfId="21092"/>
    <cellStyle name="Standard 3 3 2 2 2 2 4 2 2 2 5" xfId="37674"/>
    <cellStyle name="Standard 3 3 2 2 2 2 4 2 2 2 6" xfId="46224"/>
    <cellStyle name="Standard 3 3 2 2 2 2 4 2 2 3" xfId="6310"/>
    <cellStyle name="Standard 3 3 2 2 2 2 4 2 2 3 2" xfId="14878"/>
    <cellStyle name="Standard 3 3 2 2 2 2 4 2 2 3 2 2" xfId="31719"/>
    <cellStyle name="Standard 3 3 2 2 2 2 4 2 2 3 3" xfId="23428"/>
    <cellStyle name="Standard 3 3 2 2 2 2 4 2 2 3 4" xfId="40010"/>
    <cellStyle name="Standard 3 3 2 2 2 2 4 2 2 3 5" xfId="48560"/>
    <cellStyle name="Standard 3 3 2 2 2 2 4 2 2 4" xfId="10470"/>
    <cellStyle name="Standard 3 3 2 2 2 2 4 2 2 4 2" xfId="27311"/>
    <cellStyle name="Standard 3 3 2 2 2 2 4 2 2 5" xfId="19020"/>
    <cellStyle name="Standard 3 3 2 2 2 2 4 2 2 6" xfId="35602"/>
    <cellStyle name="Standard 3 3 2 2 2 2 4 2 2 7" xfId="44152"/>
    <cellStyle name="Standard 3 3 2 2 2 2 4 2 3" xfId="2936"/>
    <cellStyle name="Standard 3 3 2 2 2 2 4 2 3 2" xfId="6312"/>
    <cellStyle name="Standard 3 3 2 2 2 2 4 2 3 2 2" xfId="14880"/>
    <cellStyle name="Standard 3 3 2 2 2 2 4 2 3 2 2 2" xfId="31721"/>
    <cellStyle name="Standard 3 3 2 2 2 2 4 2 3 2 3" xfId="23430"/>
    <cellStyle name="Standard 3 3 2 2 2 2 4 2 3 2 4" xfId="40012"/>
    <cellStyle name="Standard 3 3 2 2 2 2 4 2 3 2 5" xfId="48562"/>
    <cellStyle name="Standard 3 3 2 2 2 2 4 2 3 3" xfId="11506"/>
    <cellStyle name="Standard 3 3 2 2 2 2 4 2 3 3 2" xfId="28347"/>
    <cellStyle name="Standard 3 3 2 2 2 2 4 2 3 4" xfId="20056"/>
    <cellStyle name="Standard 3 3 2 2 2 2 4 2 3 5" xfId="36638"/>
    <cellStyle name="Standard 3 3 2 2 2 2 4 2 3 6" xfId="45188"/>
    <cellStyle name="Standard 3 3 2 2 2 2 4 2 4" xfId="6309"/>
    <cellStyle name="Standard 3 3 2 2 2 2 4 2 4 2" xfId="14877"/>
    <cellStyle name="Standard 3 3 2 2 2 2 4 2 4 2 2" xfId="31718"/>
    <cellStyle name="Standard 3 3 2 2 2 2 4 2 4 3" xfId="23427"/>
    <cellStyle name="Standard 3 3 2 2 2 2 4 2 4 4" xfId="40009"/>
    <cellStyle name="Standard 3 3 2 2 2 2 4 2 4 5" xfId="48559"/>
    <cellStyle name="Standard 3 3 2 2 2 2 4 2 5" xfId="9434"/>
    <cellStyle name="Standard 3 3 2 2 2 2 4 2 5 2" xfId="26275"/>
    <cellStyle name="Standard 3 3 2 2 2 2 4 2 6" xfId="17984"/>
    <cellStyle name="Standard 3 3 2 2 2 2 4 2 7" xfId="34566"/>
    <cellStyle name="Standard 3 3 2 2 2 2 4 2 8" xfId="43116"/>
    <cellStyle name="Standard 3 3 2 2 2 2 4 3" xfId="1381"/>
    <cellStyle name="Standard 3 3 2 2 2 2 4 3 2" xfId="3454"/>
    <cellStyle name="Standard 3 3 2 2 2 2 4 3 2 2" xfId="6314"/>
    <cellStyle name="Standard 3 3 2 2 2 2 4 3 2 2 2" xfId="14882"/>
    <cellStyle name="Standard 3 3 2 2 2 2 4 3 2 2 2 2" xfId="31723"/>
    <cellStyle name="Standard 3 3 2 2 2 2 4 3 2 2 3" xfId="23432"/>
    <cellStyle name="Standard 3 3 2 2 2 2 4 3 2 2 4" xfId="40014"/>
    <cellStyle name="Standard 3 3 2 2 2 2 4 3 2 2 5" xfId="48564"/>
    <cellStyle name="Standard 3 3 2 2 2 2 4 3 2 3" xfId="12024"/>
    <cellStyle name="Standard 3 3 2 2 2 2 4 3 2 3 2" xfId="28865"/>
    <cellStyle name="Standard 3 3 2 2 2 2 4 3 2 4" xfId="20574"/>
    <cellStyle name="Standard 3 3 2 2 2 2 4 3 2 5" xfId="37156"/>
    <cellStyle name="Standard 3 3 2 2 2 2 4 3 2 6" xfId="45706"/>
    <cellStyle name="Standard 3 3 2 2 2 2 4 3 3" xfId="6313"/>
    <cellStyle name="Standard 3 3 2 2 2 2 4 3 3 2" xfId="14881"/>
    <cellStyle name="Standard 3 3 2 2 2 2 4 3 3 2 2" xfId="31722"/>
    <cellStyle name="Standard 3 3 2 2 2 2 4 3 3 3" xfId="23431"/>
    <cellStyle name="Standard 3 3 2 2 2 2 4 3 3 4" xfId="40013"/>
    <cellStyle name="Standard 3 3 2 2 2 2 4 3 3 5" xfId="48563"/>
    <cellStyle name="Standard 3 3 2 2 2 2 4 3 4" xfId="9952"/>
    <cellStyle name="Standard 3 3 2 2 2 2 4 3 4 2" xfId="26793"/>
    <cellStyle name="Standard 3 3 2 2 2 2 4 3 5" xfId="18502"/>
    <cellStyle name="Standard 3 3 2 2 2 2 4 3 6" xfId="35084"/>
    <cellStyle name="Standard 3 3 2 2 2 2 4 3 7" xfId="43634"/>
    <cellStyle name="Standard 3 3 2 2 2 2 4 4" xfId="2418"/>
    <cellStyle name="Standard 3 3 2 2 2 2 4 4 2" xfId="6315"/>
    <cellStyle name="Standard 3 3 2 2 2 2 4 4 2 2" xfId="14883"/>
    <cellStyle name="Standard 3 3 2 2 2 2 4 4 2 2 2" xfId="31724"/>
    <cellStyle name="Standard 3 3 2 2 2 2 4 4 2 3" xfId="23433"/>
    <cellStyle name="Standard 3 3 2 2 2 2 4 4 2 4" xfId="40015"/>
    <cellStyle name="Standard 3 3 2 2 2 2 4 4 2 5" xfId="48565"/>
    <cellStyle name="Standard 3 3 2 2 2 2 4 4 3" xfId="10988"/>
    <cellStyle name="Standard 3 3 2 2 2 2 4 4 3 2" xfId="27829"/>
    <cellStyle name="Standard 3 3 2 2 2 2 4 4 4" xfId="19538"/>
    <cellStyle name="Standard 3 3 2 2 2 2 4 4 5" xfId="36120"/>
    <cellStyle name="Standard 3 3 2 2 2 2 4 4 6" xfId="44670"/>
    <cellStyle name="Standard 3 3 2 2 2 2 4 5" xfId="6308"/>
    <cellStyle name="Standard 3 3 2 2 2 2 4 5 2" xfId="14876"/>
    <cellStyle name="Standard 3 3 2 2 2 2 4 5 2 2" xfId="31717"/>
    <cellStyle name="Standard 3 3 2 2 2 2 4 5 3" xfId="23426"/>
    <cellStyle name="Standard 3 3 2 2 2 2 4 5 4" xfId="40008"/>
    <cellStyle name="Standard 3 3 2 2 2 2 4 5 5" xfId="48558"/>
    <cellStyle name="Standard 3 3 2 2 2 2 4 6" xfId="8916"/>
    <cellStyle name="Standard 3 3 2 2 2 2 4 6 2" xfId="25758"/>
    <cellStyle name="Standard 3 3 2 2 2 2 4 7" xfId="17466"/>
    <cellStyle name="Standard 3 3 2 2 2 2 4 8" xfId="34048"/>
    <cellStyle name="Standard 3 3 2 2 2 2 4 9" xfId="42598"/>
    <cellStyle name="Standard 3 3 2 2 2 2 5" xfId="604"/>
    <cellStyle name="Standard 3 3 2 2 2 2 5 2" xfId="1640"/>
    <cellStyle name="Standard 3 3 2 2 2 2 5 2 2" xfId="3713"/>
    <cellStyle name="Standard 3 3 2 2 2 2 5 2 2 2" xfId="6318"/>
    <cellStyle name="Standard 3 3 2 2 2 2 5 2 2 2 2" xfId="14886"/>
    <cellStyle name="Standard 3 3 2 2 2 2 5 2 2 2 2 2" xfId="31727"/>
    <cellStyle name="Standard 3 3 2 2 2 2 5 2 2 2 3" xfId="23436"/>
    <cellStyle name="Standard 3 3 2 2 2 2 5 2 2 2 4" xfId="40018"/>
    <cellStyle name="Standard 3 3 2 2 2 2 5 2 2 2 5" xfId="48568"/>
    <cellStyle name="Standard 3 3 2 2 2 2 5 2 2 3" xfId="12283"/>
    <cellStyle name="Standard 3 3 2 2 2 2 5 2 2 3 2" xfId="29124"/>
    <cellStyle name="Standard 3 3 2 2 2 2 5 2 2 4" xfId="20833"/>
    <cellStyle name="Standard 3 3 2 2 2 2 5 2 2 5" xfId="37415"/>
    <cellStyle name="Standard 3 3 2 2 2 2 5 2 2 6" xfId="45965"/>
    <cellStyle name="Standard 3 3 2 2 2 2 5 2 3" xfId="6317"/>
    <cellStyle name="Standard 3 3 2 2 2 2 5 2 3 2" xfId="14885"/>
    <cellStyle name="Standard 3 3 2 2 2 2 5 2 3 2 2" xfId="31726"/>
    <cellStyle name="Standard 3 3 2 2 2 2 5 2 3 3" xfId="23435"/>
    <cellStyle name="Standard 3 3 2 2 2 2 5 2 3 4" xfId="40017"/>
    <cellStyle name="Standard 3 3 2 2 2 2 5 2 3 5" xfId="48567"/>
    <cellStyle name="Standard 3 3 2 2 2 2 5 2 4" xfId="10211"/>
    <cellStyle name="Standard 3 3 2 2 2 2 5 2 4 2" xfId="27052"/>
    <cellStyle name="Standard 3 3 2 2 2 2 5 2 5" xfId="18761"/>
    <cellStyle name="Standard 3 3 2 2 2 2 5 2 6" xfId="35343"/>
    <cellStyle name="Standard 3 3 2 2 2 2 5 2 7" xfId="43893"/>
    <cellStyle name="Standard 3 3 2 2 2 2 5 3" xfId="2677"/>
    <cellStyle name="Standard 3 3 2 2 2 2 5 3 2" xfId="6319"/>
    <cellStyle name="Standard 3 3 2 2 2 2 5 3 2 2" xfId="14887"/>
    <cellStyle name="Standard 3 3 2 2 2 2 5 3 2 2 2" xfId="31728"/>
    <cellStyle name="Standard 3 3 2 2 2 2 5 3 2 3" xfId="23437"/>
    <cellStyle name="Standard 3 3 2 2 2 2 5 3 2 4" xfId="40019"/>
    <cellStyle name="Standard 3 3 2 2 2 2 5 3 2 5" xfId="48569"/>
    <cellStyle name="Standard 3 3 2 2 2 2 5 3 3" xfId="11247"/>
    <cellStyle name="Standard 3 3 2 2 2 2 5 3 3 2" xfId="28088"/>
    <cellStyle name="Standard 3 3 2 2 2 2 5 3 4" xfId="19797"/>
    <cellStyle name="Standard 3 3 2 2 2 2 5 3 5" xfId="36379"/>
    <cellStyle name="Standard 3 3 2 2 2 2 5 3 6" xfId="44929"/>
    <cellStyle name="Standard 3 3 2 2 2 2 5 4" xfId="6316"/>
    <cellStyle name="Standard 3 3 2 2 2 2 5 4 2" xfId="14884"/>
    <cellStyle name="Standard 3 3 2 2 2 2 5 4 2 2" xfId="31725"/>
    <cellStyle name="Standard 3 3 2 2 2 2 5 4 3" xfId="23434"/>
    <cellStyle name="Standard 3 3 2 2 2 2 5 4 4" xfId="40016"/>
    <cellStyle name="Standard 3 3 2 2 2 2 5 4 5" xfId="48566"/>
    <cellStyle name="Standard 3 3 2 2 2 2 5 5" xfId="9175"/>
    <cellStyle name="Standard 3 3 2 2 2 2 5 5 2" xfId="26016"/>
    <cellStyle name="Standard 3 3 2 2 2 2 5 6" xfId="17725"/>
    <cellStyle name="Standard 3 3 2 2 2 2 5 7" xfId="34307"/>
    <cellStyle name="Standard 3 3 2 2 2 2 5 8" xfId="42857"/>
    <cellStyle name="Standard 3 3 2 2 2 2 6" xfId="1122"/>
    <cellStyle name="Standard 3 3 2 2 2 2 6 2" xfId="3195"/>
    <cellStyle name="Standard 3 3 2 2 2 2 6 2 2" xfId="6321"/>
    <cellStyle name="Standard 3 3 2 2 2 2 6 2 2 2" xfId="14889"/>
    <cellStyle name="Standard 3 3 2 2 2 2 6 2 2 2 2" xfId="31730"/>
    <cellStyle name="Standard 3 3 2 2 2 2 6 2 2 3" xfId="23439"/>
    <cellStyle name="Standard 3 3 2 2 2 2 6 2 2 4" xfId="40021"/>
    <cellStyle name="Standard 3 3 2 2 2 2 6 2 2 5" xfId="48571"/>
    <cellStyle name="Standard 3 3 2 2 2 2 6 2 3" xfId="11765"/>
    <cellStyle name="Standard 3 3 2 2 2 2 6 2 3 2" xfId="28606"/>
    <cellStyle name="Standard 3 3 2 2 2 2 6 2 4" xfId="20315"/>
    <cellStyle name="Standard 3 3 2 2 2 2 6 2 5" xfId="36897"/>
    <cellStyle name="Standard 3 3 2 2 2 2 6 2 6" xfId="45447"/>
    <cellStyle name="Standard 3 3 2 2 2 2 6 3" xfId="6320"/>
    <cellStyle name="Standard 3 3 2 2 2 2 6 3 2" xfId="14888"/>
    <cellStyle name="Standard 3 3 2 2 2 2 6 3 2 2" xfId="31729"/>
    <cellStyle name="Standard 3 3 2 2 2 2 6 3 3" xfId="23438"/>
    <cellStyle name="Standard 3 3 2 2 2 2 6 3 4" xfId="40020"/>
    <cellStyle name="Standard 3 3 2 2 2 2 6 3 5" xfId="48570"/>
    <cellStyle name="Standard 3 3 2 2 2 2 6 4" xfId="9693"/>
    <cellStyle name="Standard 3 3 2 2 2 2 6 4 2" xfId="26534"/>
    <cellStyle name="Standard 3 3 2 2 2 2 6 5" xfId="18243"/>
    <cellStyle name="Standard 3 3 2 2 2 2 6 6" xfId="34825"/>
    <cellStyle name="Standard 3 3 2 2 2 2 6 7" xfId="43375"/>
    <cellStyle name="Standard 3 3 2 2 2 2 7" xfId="2159"/>
    <cellStyle name="Standard 3 3 2 2 2 2 7 2" xfId="6322"/>
    <cellStyle name="Standard 3 3 2 2 2 2 7 2 2" xfId="14890"/>
    <cellStyle name="Standard 3 3 2 2 2 2 7 2 2 2" xfId="31731"/>
    <cellStyle name="Standard 3 3 2 2 2 2 7 2 3" xfId="23440"/>
    <cellStyle name="Standard 3 3 2 2 2 2 7 2 4" xfId="40022"/>
    <cellStyle name="Standard 3 3 2 2 2 2 7 2 5" xfId="48572"/>
    <cellStyle name="Standard 3 3 2 2 2 2 7 3" xfId="10729"/>
    <cellStyle name="Standard 3 3 2 2 2 2 7 3 2" xfId="27570"/>
    <cellStyle name="Standard 3 3 2 2 2 2 7 4" xfId="19279"/>
    <cellStyle name="Standard 3 3 2 2 2 2 7 5" xfId="35861"/>
    <cellStyle name="Standard 3 3 2 2 2 2 7 6" xfId="44411"/>
    <cellStyle name="Standard 3 3 2 2 2 2 8" xfId="6259"/>
    <cellStyle name="Standard 3 3 2 2 2 2 8 2" xfId="14827"/>
    <cellStyle name="Standard 3 3 2 2 2 2 8 2 2" xfId="31668"/>
    <cellStyle name="Standard 3 3 2 2 2 2 8 3" xfId="23377"/>
    <cellStyle name="Standard 3 3 2 2 2 2 8 4" xfId="39959"/>
    <cellStyle name="Standard 3 3 2 2 2 2 8 5" xfId="48509"/>
    <cellStyle name="Standard 3 3 2 2 2 2 9" xfId="8397"/>
    <cellStyle name="Standard 3 3 2 2 2 2 9 2" xfId="16948"/>
    <cellStyle name="Standard 3 3 2 2 2 2 9 3" xfId="25498"/>
    <cellStyle name="Standard 3 3 2 2 2 2 9 4" xfId="42080"/>
    <cellStyle name="Standard 3 3 2 2 2 2 9 5" xfId="50630"/>
    <cellStyle name="Standard 3 3 2 2 2 3" xfId="112"/>
    <cellStyle name="Standard 3 3 2 2 2 3 10" xfId="17239"/>
    <cellStyle name="Standard 3 3 2 2 2 3 11" xfId="33821"/>
    <cellStyle name="Standard 3 3 2 2 2 3 12" xfId="42371"/>
    <cellStyle name="Standard 3 3 2 2 2 3 2" xfId="241"/>
    <cellStyle name="Standard 3 3 2 2 2 3 2 10" xfId="33949"/>
    <cellStyle name="Standard 3 3 2 2 2 3 2 11" xfId="42499"/>
    <cellStyle name="Standard 3 3 2 2 2 3 2 2" xfId="505"/>
    <cellStyle name="Standard 3 3 2 2 2 3 2 2 2" xfId="1023"/>
    <cellStyle name="Standard 3 3 2 2 2 3 2 2 2 2" xfId="2059"/>
    <cellStyle name="Standard 3 3 2 2 2 3 2 2 2 2 2" xfId="4132"/>
    <cellStyle name="Standard 3 3 2 2 2 3 2 2 2 2 2 2" xfId="6328"/>
    <cellStyle name="Standard 3 3 2 2 2 3 2 2 2 2 2 2 2" xfId="14896"/>
    <cellStyle name="Standard 3 3 2 2 2 3 2 2 2 2 2 2 2 2" xfId="31737"/>
    <cellStyle name="Standard 3 3 2 2 2 3 2 2 2 2 2 2 3" xfId="23446"/>
    <cellStyle name="Standard 3 3 2 2 2 3 2 2 2 2 2 2 4" xfId="40028"/>
    <cellStyle name="Standard 3 3 2 2 2 3 2 2 2 2 2 2 5" xfId="48578"/>
    <cellStyle name="Standard 3 3 2 2 2 3 2 2 2 2 2 3" xfId="12702"/>
    <cellStyle name="Standard 3 3 2 2 2 3 2 2 2 2 2 3 2" xfId="29543"/>
    <cellStyle name="Standard 3 3 2 2 2 3 2 2 2 2 2 4" xfId="21252"/>
    <cellStyle name="Standard 3 3 2 2 2 3 2 2 2 2 2 5" xfId="37834"/>
    <cellStyle name="Standard 3 3 2 2 2 3 2 2 2 2 2 6" xfId="46384"/>
    <cellStyle name="Standard 3 3 2 2 2 3 2 2 2 2 3" xfId="6327"/>
    <cellStyle name="Standard 3 3 2 2 2 3 2 2 2 2 3 2" xfId="14895"/>
    <cellStyle name="Standard 3 3 2 2 2 3 2 2 2 2 3 2 2" xfId="31736"/>
    <cellStyle name="Standard 3 3 2 2 2 3 2 2 2 2 3 3" xfId="23445"/>
    <cellStyle name="Standard 3 3 2 2 2 3 2 2 2 2 3 4" xfId="40027"/>
    <cellStyle name="Standard 3 3 2 2 2 3 2 2 2 2 3 5" xfId="48577"/>
    <cellStyle name="Standard 3 3 2 2 2 3 2 2 2 2 4" xfId="10630"/>
    <cellStyle name="Standard 3 3 2 2 2 3 2 2 2 2 4 2" xfId="27471"/>
    <cellStyle name="Standard 3 3 2 2 2 3 2 2 2 2 5" xfId="19180"/>
    <cellStyle name="Standard 3 3 2 2 2 3 2 2 2 2 6" xfId="35762"/>
    <cellStyle name="Standard 3 3 2 2 2 3 2 2 2 2 7" xfId="44312"/>
    <cellStyle name="Standard 3 3 2 2 2 3 2 2 2 3" xfId="3096"/>
    <cellStyle name="Standard 3 3 2 2 2 3 2 2 2 3 2" xfId="6329"/>
    <cellStyle name="Standard 3 3 2 2 2 3 2 2 2 3 2 2" xfId="14897"/>
    <cellStyle name="Standard 3 3 2 2 2 3 2 2 2 3 2 2 2" xfId="31738"/>
    <cellStyle name="Standard 3 3 2 2 2 3 2 2 2 3 2 3" xfId="23447"/>
    <cellStyle name="Standard 3 3 2 2 2 3 2 2 2 3 2 4" xfId="40029"/>
    <cellStyle name="Standard 3 3 2 2 2 3 2 2 2 3 2 5" xfId="48579"/>
    <cellStyle name="Standard 3 3 2 2 2 3 2 2 2 3 3" xfId="11666"/>
    <cellStyle name="Standard 3 3 2 2 2 3 2 2 2 3 3 2" xfId="28507"/>
    <cellStyle name="Standard 3 3 2 2 2 3 2 2 2 3 4" xfId="20216"/>
    <cellStyle name="Standard 3 3 2 2 2 3 2 2 2 3 5" xfId="36798"/>
    <cellStyle name="Standard 3 3 2 2 2 3 2 2 2 3 6" xfId="45348"/>
    <cellStyle name="Standard 3 3 2 2 2 3 2 2 2 4" xfId="6326"/>
    <cellStyle name="Standard 3 3 2 2 2 3 2 2 2 4 2" xfId="14894"/>
    <cellStyle name="Standard 3 3 2 2 2 3 2 2 2 4 2 2" xfId="31735"/>
    <cellStyle name="Standard 3 3 2 2 2 3 2 2 2 4 3" xfId="23444"/>
    <cellStyle name="Standard 3 3 2 2 2 3 2 2 2 4 4" xfId="40026"/>
    <cellStyle name="Standard 3 3 2 2 2 3 2 2 2 4 5" xfId="48576"/>
    <cellStyle name="Standard 3 3 2 2 2 3 2 2 2 5" xfId="9594"/>
    <cellStyle name="Standard 3 3 2 2 2 3 2 2 2 5 2" xfId="26435"/>
    <cellStyle name="Standard 3 3 2 2 2 3 2 2 2 6" xfId="18144"/>
    <cellStyle name="Standard 3 3 2 2 2 3 2 2 2 7" xfId="34726"/>
    <cellStyle name="Standard 3 3 2 2 2 3 2 2 2 8" xfId="43276"/>
    <cellStyle name="Standard 3 3 2 2 2 3 2 2 3" xfId="1541"/>
    <cellStyle name="Standard 3 3 2 2 2 3 2 2 3 2" xfId="3614"/>
    <cellStyle name="Standard 3 3 2 2 2 3 2 2 3 2 2" xfId="6331"/>
    <cellStyle name="Standard 3 3 2 2 2 3 2 2 3 2 2 2" xfId="14899"/>
    <cellStyle name="Standard 3 3 2 2 2 3 2 2 3 2 2 2 2" xfId="31740"/>
    <cellStyle name="Standard 3 3 2 2 2 3 2 2 3 2 2 3" xfId="23449"/>
    <cellStyle name="Standard 3 3 2 2 2 3 2 2 3 2 2 4" xfId="40031"/>
    <cellStyle name="Standard 3 3 2 2 2 3 2 2 3 2 2 5" xfId="48581"/>
    <cellStyle name="Standard 3 3 2 2 2 3 2 2 3 2 3" xfId="12184"/>
    <cellStyle name="Standard 3 3 2 2 2 3 2 2 3 2 3 2" xfId="29025"/>
    <cellStyle name="Standard 3 3 2 2 2 3 2 2 3 2 4" xfId="20734"/>
    <cellStyle name="Standard 3 3 2 2 2 3 2 2 3 2 5" xfId="37316"/>
    <cellStyle name="Standard 3 3 2 2 2 3 2 2 3 2 6" xfId="45866"/>
    <cellStyle name="Standard 3 3 2 2 2 3 2 2 3 3" xfId="6330"/>
    <cellStyle name="Standard 3 3 2 2 2 3 2 2 3 3 2" xfId="14898"/>
    <cellStyle name="Standard 3 3 2 2 2 3 2 2 3 3 2 2" xfId="31739"/>
    <cellStyle name="Standard 3 3 2 2 2 3 2 2 3 3 3" xfId="23448"/>
    <cellStyle name="Standard 3 3 2 2 2 3 2 2 3 3 4" xfId="40030"/>
    <cellStyle name="Standard 3 3 2 2 2 3 2 2 3 3 5" xfId="48580"/>
    <cellStyle name="Standard 3 3 2 2 2 3 2 2 3 4" xfId="10112"/>
    <cellStyle name="Standard 3 3 2 2 2 3 2 2 3 4 2" xfId="26953"/>
    <cellStyle name="Standard 3 3 2 2 2 3 2 2 3 5" xfId="18662"/>
    <cellStyle name="Standard 3 3 2 2 2 3 2 2 3 6" xfId="35244"/>
    <cellStyle name="Standard 3 3 2 2 2 3 2 2 3 7" xfId="43794"/>
    <cellStyle name="Standard 3 3 2 2 2 3 2 2 4" xfId="2578"/>
    <cellStyle name="Standard 3 3 2 2 2 3 2 2 4 2" xfId="6332"/>
    <cellStyle name="Standard 3 3 2 2 2 3 2 2 4 2 2" xfId="14900"/>
    <cellStyle name="Standard 3 3 2 2 2 3 2 2 4 2 2 2" xfId="31741"/>
    <cellStyle name="Standard 3 3 2 2 2 3 2 2 4 2 3" xfId="23450"/>
    <cellStyle name="Standard 3 3 2 2 2 3 2 2 4 2 4" xfId="40032"/>
    <cellStyle name="Standard 3 3 2 2 2 3 2 2 4 2 5" xfId="48582"/>
    <cellStyle name="Standard 3 3 2 2 2 3 2 2 4 3" xfId="11148"/>
    <cellStyle name="Standard 3 3 2 2 2 3 2 2 4 3 2" xfId="27989"/>
    <cellStyle name="Standard 3 3 2 2 2 3 2 2 4 4" xfId="19698"/>
    <cellStyle name="Standard 3 3 2 2 2 3 2 2 4 5" xfId="36280"/>
    <cellStyle name="Standard 3 3 2 2 2 3 2 2 4 6" xfId="44830"/>
    <cellStyle name="Standard 3 3 2 2 2 3 2 2 5" xfId="6325"/>
    <cellStyle name="Standard 3 3 2 2 2 3 2 2 5 2" xfId="14893"/>
    <cellStyle name="Standard 3 3 2 2 2 3 2 2 5 2 2" xfId="31734"/>
    <cellStyle name="Standard 3 3 2 2 2 3 2 2 5 3" xfId="23443"/>
    <cellStyle name="Standard 3 3 2 2 2 3 2 2 5 4" xfId="40025"/>
    <cellStyle name="Standard 3 3 2 2 2 3 2 2 5 5" xfId="48575"/>
    <cellStyle name="Standard 3 3 2 2 2 3 2 2 6" xfId="9076"/>
    <cellStyle name="Standard 3 3 2 2 2 3 2 2 6 2" xfId="25918"/>
    <cellStyle name="Standard 3 3 2 2 2 3 2 2 7" xfId="17626"/>
    <cellStyle name="Standard 3 3 2 2 2 3 2 2 8" xfId="34208"/>
    <cellStyle name="Standard 3 3 2 2 2 3 2 2 9" xfId="42758"/>
    <cellStyle name="Standard 3 3 2 2 2 3 2 3" xfId="764"/>
    <cellStyle name="Standard 3 3 2 2 2 3 2 3 2" xfId="1800"/>
    <cellStyle name="Standard 3 3 2 2 2 3 2 3 2 2" xfId="3873"/>
    <cellStyle name="Standard 3 3 2 2 2 3 2 3 2 2 2" xfId="6335"/>
    <cellStyle name="Standard 3 3 2 2 2 3 2 3 2 2 2 2" xfId="14903"/>
    <cellStyle name="Standard 3 3 2 2 2 3 2 3 2 2 2 2 2" xfId="31744"/>
    <cellStyle name="Standard 3 3 2 2 2 3 2 3 2 2 2 3" xfId="23453"/>
    <cellStyle name="Standard 3 3 2 2 2 3 2 3 2 2 2 4" xfId="40035"/>
    <cellStyle name="Standard 3 3 2 2 2 3 2 3 2 2 2 5" xfId="48585"/>
    <cellStyle name="Standard 3 3 2 2 2 3 2 3 2 2 3" xfId="12443"/>
    <cellStyle name="Standard 3 3 2 2 2 3 2 3 2 2 3 2" xfId="29284"/>
    <cellStyle name="Standard 3 3 2 2 2 3 2 3 2 2 4" xfId="20993"/>
    <cellStyle name="Standard 3 3 2 2 2 3 2 3 2 2 5" xfId="37575"/>
    <cellStyle name="Standard 3 3 2 2 2 3 2 3 2 2 6" xfId="46125"/>
    <cellStyle name="Standard 3 3 2 2 2 3 2 3 2 3" xfId="6334"/>
    <cellStyle name="Standard 3 3 2 2 2 3 2 3 2 3 2" xfId="14902"/>
    <cellStyle name="Standard 3 3 2 2 2 3 2 3 2 3 2 2" xfId="31743"/>
    <cellStyle name="Standard 3 3 2 2 2 3 2 3 2 3 3" xfId="23452"/>
    <cellStyle name="Standard 3 3 2 2 2 3 2 3 2 3 4" xfId="40034"/>
    <cellStyle name="Standard 3 3 2 2 2 3 2 3 2 3 5" xfId="48584"/>
    <cellStyle name="Standard 3 3 2 2 2 3 2 3 2 4" xfId="10371"/>
    <cellStyle name="Standard 3 3 2 2 2 3 2 3 2 4 2" xfId="27212"/>
    <cellStyle name="Standard 3 3 2 2 2 3 2 3 2 5" xfId="18921"/>
    <cellStyle name="Standard 3 3 2 2 2 3 2 3 2 6" xfId="35503"/>
    <cellStyle name="Standard 3 3 2 2 2 3 2 3 2 7" xfId="44053"/>
    <cellStyle name="Standard 3 3 2 2 2 3 2 3 3" xfId="2837"/>
    <cellStyle name="Standard 3 3 2 2 2 3 2 3 3 2" xfId="6336"/>
    <cellStyle name="Standard 3 3 2 2 2 3 2 3 3 2 2" xfId="14904"/>
    <cellStyle name="Standard 3 3 2 2 2 3 2 3 3 2 2 2" xfId="31745"/>
    <cellStyle name="Standard 3 3 2 2 2 3 2 3 3 2 3" xfId="23454"/>
    <cellStyle name="Standard 3 3 2 2 2 3 2 3 3 2 4" xfId="40036"/>
    <cellStyle name="Standard 3 3 2 2 2 3 2 3 3 2 5" xfId="48586"/>
    <cellStyle name="Standard 3 3 2 2 2 3 2 3 3 3" xfId="11407"/>
    <cellStyle name="Standard 3 3 2 2 2 3 2 3 3 3 2" xfId="28248"/>
    <cellStyle name="Standard 3 3 2 2 2 3 2 3 3 4" xfId="19957"/>
    <cellStyle name="Standard 3 3 2 2 2 3 2 3 3 5" xfId="36539"/>
    <cellStyle name="Standard 3 3 2 2 2 3 2 3 3 6" xfId="45089"/>
    <cellStyle name="Standard 3 3 2 2 2 3 2 3 4" xfId="6333"/>
    <cellStyle name="Standard 3 3 2 2 2 3 2 3 4 2" xfId="14901"/>
    <cellStyle name="Standard 3 3 2 2 2 3 2 3 4 2 2" xfId="31742"/>
    <cellStyle name="Standard 3 3 2 2 2 3 2 3 4 3" xfId="23451"/>
    <cellStyle name="Standard 3 3 2 2 2 3 2 3 4 4" xfId="40033"/>
    <cellStyle name="Standard 3 3 2 2 2 3 2 3 4 5" xfId="48583"/>
    <cellStyle name="Standard 3 3 2 2 2 3 2 3 5" xfId="9335"/>
    <cellStyle name="Standard 3 3 2 2 2 3 2 3 5 2" xfId="26176"/>
    <cellStyle name="Standard 3 3 2 2 2 3 2 3 6" xfId="17885"/>
    <cellStyle name="Standard 3 3 2 2 2 3 2 3 7" xfId="34467"/>
    <cellStyle name="Standard 3 3 2 2 2 3 2 3 8" xfId="43017"/>
    <cellStyle name="Standard 3 3 2 2 2 3 2 4" xfId="1282"/>
    <cellStyle name="Standard 3 3 2 2 2 3 2 4 2" xfId="3355"/>
    <cellStyle name="Standard 3 3 2 2 2 3 2 4 2 2" xfId="6338"/>
    <cellStyle name="Standard 3 3 2 2 2 3 2 4 2 2 2" xfId="14906"/>
    <cellStyle name="Standard 3 3 2 2 2 3 2 4 2 2 2 2" xfId="31747"/>
    <cellStyle name="Standard 3 3 2 2 2 3 2 4 2 2 3" xfId="23456"/>
    <cellStyle name="Standard 3 3 2 2 2 3 2 4 2 2 4" xfId="40038"/>
    <cellStyle name="Standard 3 3 2 2 2 3 2 4 2 2 5" xfId="48588"/>
    <cellStyle name="Standard 3 3 2 2 2 3 2 4 2 3" xfId="11925"/>
    <cellStyle name="Standard 3 3 2 2 2 3 2 4 2 3 2" xfId="28766"/>
    <cellStyle name="Standard 3 3 2 2 2 3 2 4 2 4" xfId="20475"/>
    <cellStyle name="Standard 3 3 2 2 2 3 2 4 2 5" xfId="37057"/>
    <cellStyle name="Standard 3 3 2 2 2 3 2 4 2 6" xfId="45607"/>
    <cellStyle name="Standard 3 3 2 2 2 3 2 4 3" xfId="6337"/>
    <cellStyle name="Standard 3 3 2 2 2 3 2 4 3 2" xfId="14905"/>
    <cellStyle name="Standard 3 3 2 2 2 3 2 4 3 2 2" xfId="31746"/>
    <cellStyle name="Standard 3 3 2 2 2 3 2 4 3 3" xfId="23455"/>
    <cellStyle name="Standard 3 3 2 2 2 3 2 4 3 4" xfId="40037"/>
    <cellStyle name="Standard 3 3 2 2 2 3 2 4 3 5" xfId="48587"/>
    <cellStyle name="Standard 3 3 2 2 2 3 2 4 4" xfId="9853"/>
    <cellStyle name="Standard 3 3 2 2 2 3 2 4 4 2" xfId="26694"/>
    <cellStyle name="Standard 3 3 2 2 2 3 2 4 5" xfId="18403"/>
    <cellStyle name="Standard 3 3 2 2 2 3 2 4 6" xfId="34985"/>
    <cellStyle name="Standard 3 3 2 2 2 3 2 4 7" xfId="43535"/>
    <cellStyle name="Standard 3 3 2 2 2 3 2 5" xfId="2319"/>
    <cellStyle name="Standard 3 3 2 2 2 3 2 5 2" xfId="6339"/>
    <cellStyle name="Standard 3 3 2 2 2 3 2 5 2 2" xfId="14907"/>
    <cellStyle name="Standard 3 3 2 2 2 3 2 5 2 2 2" xfId="31748"/>
    <cellStyle name="Standard 3 3 2 2 2 3 2 5 2 3" xfId="23457"/>
    <cellStyle name="Standard 3 3 2 2 2 3 2 5 2 4" xfId="40039"/>
    <cellStyle name="Standard 3 3 2 2 2 3 2 5 2 5" xfId="48589"/>
    <cellStyle name="Standard 3 3 2 2 2 3 2 5 3" xfId="10889"/>
    <cellStyle name="Standard 3 3 2 2 2 3 2 5 3 2" xfId="27730"/>
    <cellStyle name="Standard 3 3 2 2 2 3 2 5 4" xfId="19439"/>
    <cellStyle name="Standard 3 3 2 2 2 3 2 5 5" xfId="36021"/>
    <cellStyle name="Standard 3 3 2 2 2 3 2 5 6" xfId="44571"/>
    <cellStyle name="Standard 3 3 2 2 2 3 2 6" xfId="6324"/>
    <cellStyle name="Standard 3 3 2 2 2 3 2 6 2" xfId="14892"/>
    <cellStyle name="Standard 3 3 2 2 2 3 2 6 2 2" xfId="31733"/>
    <cellStyle name="Standard 3 3 2 2 2 3 2 6 3" xfId="23442"/>
    <cellStyle name="Standard 3 3 2 2 2 3 2 6 4" xfId="40024"/>
    <cellStyle name="Standard 3 3 2 2 2 3 2 6 5" xfId="48574"/>
    <cellStyle name="Standard 3 3 2 2 2 3 2 7" xfId="8557"/>
    <cellStyle name="Standard 3 3 2 2 2 3 2 7 2" xfId="17108"/>
    <cellStyle name="Standard 3 3 2 2 2 3 2 7 3" xfId="25658"/>
    <cellStyle name="Standard 3 3 2 2 2 3 2 7 4" xfId="42240"/>
    <cellStyle name="Standard 3 3 2 2 2 3 2 7 5" xfId="50790"/>
    <cellStyle name="Standard 3 3 2 2 2 3 2 8" xfId="8817"/>
    <cellStyle name="Standard 3 3 2 2 2 3 2 9" xfId="17367"/>
    <cellStyle name="Standard 3 3 2 2 2 3 3" xfId="377"/>
    <cellStyle name="Standard 3 3 2 2 2 3 3 2" xfId="895"/>
    <cellStyle name="Standard 3 3 2 2 2 3 3 2 2" xfId="1931"/>
    <cellStyle name="Standard 3 3 2 2 2 3 3 2 2 2" xfId="4004"/>
    <cellStyle name="Standard 3 3 2 2 2 3 3 2 2 2 2" xfId="6343"/>
    <cellStyle name="Standard 3 3 2 2 2 3 3 2 2 2 2 2" xfId="14911"/>
    <cellStyle name="Standard 3 3 2 2 2 3 3 2 2 2 2 2 2" xfId="31752"/>
    <cellStyle name="Standard 3 3 2 2 2 3 3 2 2 2 2 3" xfId="23461"/>
    <cellStyle name="Standard 3 3 2 2 2 3 3 2 2 2 2 4" xfId="40043"/>
    <cellStyle name="Standard 3 3 2 2 2 3 3 2 2 2 2 5" xfId="48593"/>
    <cellStyle name="Standard 3 3 2 2 2 3 3 2 2 2 3" xfId="12574"/>
    <cellStyle name="Standard 3 3 2 2 2 3 3 2 2 2 3 2" xfId="29415"/>
    <cellStyle name="Standard 3 3 2 2 2 3 3 2 2 2 4" xfId="21124"/>
    <cellStyle name="Standard 3 3 2 2 2 3 3 2 2 2 5" xfId="37706"/>
    <cellStyle name="Standard 3 3 2 2 2 3 3 2 2 2 6" xfId="46256"/>
    <cellStyle name="Standard 3 3 2 2 2 3 3 2 2 3" xfId="6342"/>
    <cellStyle name="Standard 3 3 2 2 2 3 3 2 2 3 2" xfId="14910"/>
    <cellStyle name="Standard 3 3 2 2 2 3 3 2 2 3 2 2" xfId="31751"/>
    <cellStyle name="Standard 3 3 2 2 2 3 3 2 2 3 3" xfId="23460"/>
    <cellStyle name="Standard 3 3 2 2 2 3 3 2 2 3 4" xfId="40042"/>
    <cellStyle name="Standard 3 3 2 2 2 3 3 2 2 3 5" xfId="48592"/>
    <cellStyle name="Standard 3 3 2 2 2 3 3 2 2 4" xfId="10502"/>
    <cellStyle name="Standard 3 3 2 2 2 3 3 2 2 4 2" xfId="27343"/>
    <cellStyle name="Standard 3 3 2 2 2 3 3 2 2 5" xfId="19052"/>
    <cellStyle name="Standard 3 3 2 2 2 3 3 2 2 6" xfId="35634"/>
    <cellStyle name="Standard 3 3 2 2 2 3 3 2 2 7" xfId="44184"/>
    <cellStyle name="Standard 3 3 2 2 2 3 3 2 3" xfId="2968"/>
    <cellStyle name="Standard 3 3 2 2 2 3 3 2 3 2" xfId="6344"/>
    <cellStyle name="Standard 3 3 2 2 2 3 3 2 3 2 2" xfId="14912"/>
    <cellStyle name="Standard 3 3 2 2 2 3 3 2 3 2 2 2" xfId="31753"/>
    <cellStyle name="Standard 3 3 2 2 2 3 3 2 3 2 3" xfId="23462"/>
    <cellStyle name="Standard 3 3 2 2 2 3 3 2 3 2 4" xfId="40044"/>
    <cellStyle name="Standard 3 3 2 2 2 3 3 2 3 2 5" xfId="48594"/>
    <cellStyle name="Standard 3 3 2 2 2 3 3 2 3 3" xfId="11538"/>
    <cellStyle name="Standard 3 3 2 2 2 3 3 2 3 3 2" xfId="28379"/>
    <cellStyle name="Standard 3 3 2 2 2 3 3 2 3 4" xfId="20088"/>
    <cellStyle name="Standard 3 3 2 2 2 3 3 2 3 5" xfId="36670"/>
    <cellStyle name="Standard 3 3 2 2 2 3 3 2 3 6" xfId="45220"/>
    <cellStyle name="Standard 3 3 2 2 2 3 3 2 4" xfId="6341"/>
    <cellStyle name="Standard 3 3 2 2 2 3 3 2 4 2" xfId="14909"/>
    <cellStyle name="Standard 3 3 2 2 2 3 3 2 4 2 2" xfId="31750"/>
    <cellStyle name="Standard 3 3 2 2 2 3 3 2 4 3" xfId="23459"/>
    <cellStyle name="Standard 3 3 2 2 2 3 3 2 4 4" xfId="40041"/>
    <cellStyle name="Standard 3 3 2 2 2 3 3 2 4 5" xfId="48591"/>
    <cellStyle name="Standard 3 3 2 2 2 3 3 2 5" xfId="9466"/>
    <cellStyle name="Standard 3 3 2 2 2 3 3 2 5 2" xfId="26307"/>
    <cellStyle name="Standard 3 3 2 2 2 3 3 2 6" xfId="18016"/>
    <cellStyle name="Standard 3 3 2 2 2 3 3 2 7" xfId="34598"/>
    <cellStyle name="Standard 3 3 2 2 2 3 3 2 8" xfId="43148"/>
    <cellStyle name="Standard 3 3 2 2 2 3 3 3" xfId="1413"/>
    <cellStyle name="Standard 3 3 2 2 2 3 3 3 2" xfId="3486"/>
    <cellStyle name="Standard 3 3 2 2 2 3 3 3 2 2" xfId="6346"/>
    <cellStyle name="Standard 3 3 2 2 2 3 3 3 2 2 2" xfId="14914"/>
    <cellStyle name="Standard 3 3 2 2 2 3 3 3 2 2 2 2" xfId="31755"/>
    <cellStyle name="Standard 3 3 2 2 2 3 3 3 2 2 3" xfId="23464"/>
    <cellStyle name="Standard 3 3 2 2 2 3 3 3 2 2 4" xfId="40046"/>
    <cellStyle name="Standard 3 3 2 2 2 3 3 3 2 2 5" xfId="48596"/>
    <cellStyle name="Standard 3 3 2 2 2 3 3 3 2 3" xfId="12056"/>
    <cellStyle name="Standard 3 3 2 2 2 3 3 3 2 3 2" xfId="28897"/>
    <cellStyle name="Standard 3 3 2 2 2 3 3 3 2 4" xfId="20606"/>
    <cellStyle name="Standard 3 3 2 2 2 3 3 3 2 5" xfId="37188"/>
    <cellStyle name="Standard 3 3 2 2 2 3 3 3 2 6" xfId="45738"/>
    <cellStyle name="Standard 3 3 2 2 2 3 3 3 3" xfId="6345"/>
    <cellStyle name="Standard 3 3 2 2 2 3 3 3 3 2" xfId="14913"/>
    <cellStyle name="Standard 3 3 2 2 2 3 3 3 3 2 2" xfId="31754"/>
    <cellStyle name="Standard 3 3 2 2 2 3 3 3 3 3" xfId="23463"/>
    <cellStyle name="Standard 3 3 2 2 2 3 3 3 3 4" xfId="40045"/>
    <cellStyle name="Standard 3 3 2 2 2 3 3 3 3 5" xfId="48595"/>
    <cellStyle name="Standard 3 3 2 2 2 3 3 3 4" xfId="9984"/>
    <cellStyle name="Standard 3 3 2 2 2 3 3 3 4 2" xfId="26825"/>
    <cellStyle name="Standard 3 3 2 2 2 3 3 3 5" xfId="18534"/>
    <cellStyle name="Standard 3 3 2 2 2 3 3 3 6" xfId="35116"/>
    <cellStyle name="Standard 3 3 2 2 2 3 3 3 7" xfId="43666"/>
    <cellStyle name="Standard 3 3 2 2 2 3 3 4" xfId="2450"/>
    <cellStyle name="Standard 3 3 2 2 2 3 3 4 2" xfId="6347"/>
    <cellStyle name="Standard 3 3 2 2 2 3 3 4 2 2" xfId="14915"/>
    <cellStyle name="Standard 3 3 2 2 2 3 3 4 2 2 2" xfId="31756"/>
    <cellStyle name="Standard 3 3 2 2 2 3 3 4 2 3" xfId="23465"/>
    <cellStyle name="Standard 3 3 2 2 2 3 3 4 2 4" xfId="40047"/>
    <cellStyle name="Standard 3 3 2 2 2 3 3 4 2 5" xfId="48597"/>
    <cellStyle name="Standard 3 3 2 2 2 3 3 4 3" xfId="11020"/>
    <cellStyle name="Standard 3 3 2 2 2 3 3 4 3 2" xfId="27861"/>
    <cellStyle name="Standard 3 3 2 2 2 3 3 4 4" xfId="19570"/>
    <cellStyle name="Standard 3 3 2 2 2 3 3 4 5" xfId="36152"/>
    <cellStyle name="Standard 3 3 2 2 2 3 3 4 6" xfId="44702"/>
    <cellStyle name="Standard 3 3 2 2 2 3 3 5" xfId="6340"/>
    <cellStyle name="Standard 3 3 2 2 2 3 3 5 2" xfId="14908"/>
    <cellStyle name="Standard 3 3 2 2 2 3 3 5 2 2" xfId="31749"/>
    <cellStyle name="Standard 3 3 2 2 2 3 3 5 3" xfId="23458"/>
    <cellStyle name="Standard 3 3 2 2 2 3 3 5 4" xfId="40040"/>
    <cellStyle name="Standard 3 3 2 2 2 3 3 5 5" xfId="48590"/>
    <cellStyle name="Standard 3 3 2 2 2 3 3 6" xfId="8948"/>
    <cellStyle name="Standard 3 3 2 2 2 3 3 6 2" xfId="25790"/>
    <cellStyle name="Standard 3 3 2 2 2 3 3 7" xfId="17498"/>
    <cellStyle name="Standard 3 3 2 2 2 3 3 8" xfId="34080"/>
    <cellStyle name="Standard 3 3 2 2 2 3 3 9" xfId="42630"/>
    <cellStyle name="Standard 3 3 2 2 2 3 4" xfId="636"/>
    <cellStyle name="Standard 3 3 2 2 2 3 4 2" xfId="1672"/>
    <cellStyle name="Standard 3 3 2 2 2 3 4 2 2" xfId="3745"/>
    <cellStyle name="Standard 3 3 2 2 2 3 4 2 2 2" xfId="6350"/>
    <cellStyle name="Standard 3 3 2 2 2 3 4 2 2 2 2" xfId="14918"/>
    <cellStyle name="Standard 3 3 2 2 2 3 4 2 2 2 2 2" xfId="31759"/>
    <cellStyle name="Standard 3 3 2 2 2 3 4 2 2 2 3" xfId="23468"/>
    <cellStyle name="Standard 3 3 2 2 2 3 4 2 2 2 4" xfId="40050"/>
    <cellStyle name="Standard 3 3 2 2 2 3 4 2 2 2 5" xfId="48600"/>
    <cellStyle name="Standard 3 3 2 2 2 3 4 2 2 3" xfId="12315"/>
    <cellStyle name="Standard 3 3 2 2 2 3 4 2 2 3 2" xfId="29156"/>
    <cellStyle name="Standard 3 3 2 2 2 3 4 2 2 4" xfId="20865"/>
    <cellStyle name="Standard 3 3 2 2 2 3 4 2 2 5" xfId="37447"/>
    <cellStyle name="Standard 3 3 2 2 2 3 4 2 2 6" xfId="45997"/>
    <cellStyle name="Standard 3 3 2 2 2 3 4 2 3" xfId="6349"/>
    <cellStyle name="Standard 3 3 2 2 2 3 4 2 3 2" xfId="14917"/>
    <cellStyle name="Standard 3 3 2 2 2 3 4 2 3 2 2" xfId="31758"/>
    <cellStyle name="Standard 3 3 2 2 2 3 4 2 3 3" xfId="23467"/>
    <cellStyle name="Standard 3 3 2 2 2 3 4 2 3 4" xfId="40049"/>
    <cellStyle name="Standard 3 3 2 2 2 3 4 2 3 5" xfId="48599"/>
    <cellStyle name="Standard 3 3 2 2 2 3 4 2 4" xfId="10243"/>
    <cellStyle name="Standard 3 3 2 2 2 3 4 2 4 2" xfId="27084"/>
    <cellStyle name="Standard 3 3 2 2 2 3 4 2 5" xfId="18793"/>
    <cellStyle name="Standard 3 3 2 2 2 3 4 2 6" xfId="35375"/>
    <cellStyle name="Standard 3 3 2 2 2 3 4 2 7" xfId="43925"/>
    <cellStyle name="Standard 3 3 2 2 2 3 4 3" xfId="2709"/>
    <cellStyle name="Standard 3 3 2 2 2 3 4 3 2" xfId="6351"/>
    <cellStyle name="Standard 3 3 2 2 2 3 4 3 2 2" xfId="14919"/>
    <cellStyle name="Standard 3 3 2 2 2 3 4 3 2 2 2" xfId="31760"/>
    <cellStyle name="Standard 3 3 2 2 2 3 4 3 2 3" xfId="23469"/>
    <cellStyle name="Standard 3 3 2 2 2 3 4 3 2 4" xfId="40051"/>
    <cellStyle name="Standard 3 3 2 2 2 3 4 3 2 5" xfId="48601"/>
    <cellStyle name="Standard 3 3 2 2 2 3 4 3 3" xfId="11279"/>
    <cellStyle name="Standard 3 3 2 2 2 3 4 3 3 2" xfId="28120"/>
    <cellStyle name="Standard 3 3 2 2 2 3 4 3 4" xfId="19829"/>
    <cellStyle name="Standard 3 3 2 2 2 3 4 3 5" xfId="36411"/>
    <cellStyle name="Standard 3 3 2 2 2 3 4 3 6" xfId="44961"/>
    <cellStyle name="Standard 3 3 2 2 2 3 4 4" xfId="6348"/>
    <cellStyle name="Standard 3 3 2 2 2 3 4 4 2" xfId="14916"/>
    <cellStyle name="Standard 3 3 2 2 2 3 4 4 2 2" xfId="31757"/>
    <cellStyle name="Standard 3 3 2 2 2 3 4 4 3" xfId="23466"/>
    <cellStyle name="Standard 3 3 2 2 2 3 4 4 4" xfId="40048"/>
    <cellStyle name="Standard 3 3 2 2 2 3 4 4 5" xfId="48598"/>
    <cellStyle name="Standard 3 3 2 2 2 3 4 5" xfId="9207"/>
    <cellStyle name="Standard 3 3 2 2 2 3 4 5 2" xfId="26048"/>
    <cellStyle name="Standard 3 3 2 2 2 3 4 6" xfId="17757"/>
    <cellStyle name="Standard 3 3 2 2 2 3 4 7" xfId="34339"/>
    <cellStyle name="Standard 3 3 2 2 2 3 4 8" xfId="42889"/>
    <cellStyle name="Standard 3 3 2 2 2 3 5" xfId="1154"/>
    <cellStyle name="Standard 3 3 2 2 2 3 5 2" xfId="3227"/>
    <cellStyle name="Standard 3 3 2 2 2 3 5 2 2" xfId="6353"/>
    <cellStyle name="Standard 3 3 2 2 2 3 5 2 2 2" xfId="14921"/>
    <cellStyle name="Standard 3 3 2 2 2 3 5 2 2 2 2" xfId="31762"/>
    <cellStyle name="Standard 3 3 2 2 2 3 5 2 2 3" xfId="23471"/>
    <cellStyle name="Standard 3 3 2 2 2 3 5 2 2 4" xfId="40053"/>
    <cellStyle name="Standard 3 3 2 2 2 3 5 2 2 5" xfId="48603"/>
    <cellStyle name="Standard 3 3 2 2 2 3 5 2 3" xfId="11797"/>
    <cellStyle name="Standard 3 3 2 2 2 3 5 2 3 2" xfId="28638"/>
    <cellStyle name="Standard 3 3 2 2 2 3 5 2 4" xfId="20347"/>
    <cellStyle name="Standard 3 3 2 2 2 3 5 2 5" xfId="36929"/>
    <cellStyle name="Standard 3 3 2 2 2 3 5 2 6" xfId="45479"/>
    <cellStyle name="Standard 3 3 2 2 2 3 5 3" xfId="6352"/>
    <cellStyle name="Standard 3 3 2 2 2 3 5 3 2" xfId="14920"/>
    <cellStyle name="Standard 3 3 2 2 2 3 5 3 2 2" xfId="31761"/>
    <cellStyle name="Standard 3 3 2 2 2 3 5 3 3" xfId="23470"/>
    <cellStyle name="Standard 3 3 2 2 2 3 5 3 4" xfId="40052"/>
    <cellStyle name="Standard 3 3 2 2 2 3 5 3 5" xfId="48602"/>
    <cellStyle name="Standard 3 3 2 2 2 3 5 4" xfId="9725"/>
    <cellStyle name="Standard 3 3 2 2 2 3 5 4 2" xfId="26566"/>
    <cellStyle name="Standard 3 3 2 2 2 3 5 5" xfId="18275"/>
    <cellStyle name="Standard 3 3 2 2 2 3 5 6" xfId="34857"/>
    <cellStyle name="Standard 3 3 2 2 2 3 5 7" xfId="43407"/>
    <cellStyle name="Standard 3 3 2 2 2 3 6" xfId="2191"/>
    <cellStyle name="Standard 3 3 2 2 2 3 6 2" xfId="6354"/>
    <cellStyle name="Standard 3 3 2 2 2 3 6 2 2" xfId="14922"/>
    <cellStyle name="Standard 3 3 2 2 2 3 6 2 2 2" xfId="31763"/>
    <cellStyle name="Standard 3 3 2 2 2 3 6 2 3" xfId="23472"/>
    <cellStyle name="Standard 3 3 2 2 2 3 6 2 4" xfId="40054"/>
    <cellStyle name="Standard 3 3 2 2 2 3 6 2 5" xfId="48604"/>
    <cellStyle name="Standard 3 3 2 2 2 3 6 3" xfId="10761"/>
    <cellStyle name="Standard 3 3 2 2 2 3 6 3 2" xfId="27602"/>
    <cellStyle name="Standard 3 3 2 2 2 3 6 4" xfId="19311"/>
    <cellStyle name="Standard 3 3 2 2 2 3 6 5" xfId="35893"/>
    <cellStyle name="Standard 3 3 2 2 2 3 6 6" xfId="44443"/>
    <cellStyle name="Standard 3 3 2 2 2 3 7" xfId="6323"/>
    <cellStyle name="Standard 3 3 2 2 2 3 7 2" xfId="14891"/>
    <cellStyle name="Standard 3 3 2 2 2 3 7 2 2" xfId="31732"/>
    <cellStyle name="Standard 3 3 2 2 2 3 7 3" xfId="23441"/>
    <cellStyle name="Standard 3 3 2 2 2 3 7 4" xfId="40023"/>
    <cellStyle name="Standard 3 3 2 2 2 3 7 5" xfId="48573"/>
    <cellStyle name="Standard 3 3 2 2 2 3 8" xfId="8429"/>
    <cellStyle name="Standard 3 3 2 2 2 3 8 2" xfId="16980"/>
    <cellStyle name="Standard 3 3 2 2 2 3 8 3" xfId="25530"/>
    <cellStyle name="Standard 3 3 2 2 2 3 8 4" xfId="42112"/>
    <cellStyle name="Standard 3 3 2 2 2 3 8 5" xfId="50662"/>
    <cellStyle name="Standard 3 3 2 2 2 3 9" xfId="8689"/>
    <cellStyle name="Standard 3 3 2 2 2 4" xfId="177"/>
    <cellStyle name="Standard 3 3 2 2 2 4 10" xfId="33885"/>
    <cellStyle name="Standard 3 3 2 2 2 4 11" xfId="42435"/>
    <cellStyle name="Standard 3 3 2 2 2 4 2" xfId="441"/>
    <cellStyle name="Standard 3 3 2 2 2 4 2 2" xfId="959"/>
    <cellStyle name="Standard 3 3 2 2 2 4 2 2 2" xfId="1995"/>
    <cellStyle name="Standard 3 3 2 2 2 4 2 2 2 2" xfId="4068"/>
    <cellStyle name="Standard 3 3 2 2 2 4 2 2 2 2 2" xfId="6359"/>
    <cellStyle name="Standard 3 3 2 2 2 4 2 2 2 2 2 2" xfId="14927"/>
    <cellStyle name="Standard 3 3 2 2 2 4 2 2 2 2 2 2 2" xfId="31768"/>
    <cellStyle name="Standard 3 3 2 2 2 4 2 2 2 2 2 3" xfId="23477"/>
    <cellStyle name="Standard 3 3 2 2 2 4 2 2 2 2 2 4" xfId="40059"/>
    <cellStyle name="Standard 3 3 2 2 2 4 2 2 2 2 2 5" xfId="48609"/>
    <cellStyle name="Standard 3 3 2 2 2 4 2 2 2 2 3" xfId="12638"/>
    <cellStyle name="Standard 3 3 2 2 2 4 2 2 2 2 3 2" xfId="29479"/>
    <cellStyle name="Standard 3 3 2 2 2 4 2 2 2 2 4" xfId="21188"/>
    <cellStyle name="Standard 3 3 2 2 2 4 2 2 2 2 5" xfId="37770"/>
    <cellStyle name="Standard 3 3 2 2 2 4 2 2 2 2 6" xfId="46320"/>
    <cellStyle name="Standard 3 3 2 2 2 4 2 2 2 3" xfId="6358"/>
    <cellStyle name="Standard 3 3 2 2 2 4 2 2 2 3 2" xfId="14926"/>
    <cellStyle name="Standard 3 3 2 2 2 4 2 2 2 3 2 2" xfId="31767"/>
    <cellStyle name="Standard 3 3 2 2 2 4 2 2 2 3 3" xfId="23476"/>
    <cellStyle name="Standard 3 3 2 2 2 4 2 2 2 3 4" xfId="40058"/>
    <cellStyle name="Standard 3 3 2 2 2 4 2 2 2 3 5" xfId="48608"/>
    <cellStyle name="Standard 3 3 2 2 2 4 2 2 2 4" xfId="10566"/>
    <cellStyle name="Standard 3 3 2 2 2 4 2 2 2 4 2" xfId="27407"/>
    <cellStyle name="Standard 3 3 2 2 2 4 2 2 2 5" xfId="19116"/>
    <cellStyle name="Standard 3 3 2 2 2 4 2 2 2 6" xfId="35698"/>
    <cellStyle name="Standard 3 3 2 2 2 4 2 2 2 7" xfId="44248"/>
    <cellStyle name="Standard 3 3 2 2 2 4 2 2 3" xfId="3032"/>
    <cellStyle name="Standard 3 3 2 2 2 4 2 2 3 2" xfId="6360"/>
    <cellStyle name="Standard 3 3 2 2 2 4 2 2 3 2 2" xfId="14928"/>
    <cellStyle name="Standard 3 3 2 2 2 4 2 2 3 2 2 2" xfId="31769"/>
    <cellStyle name="Standard 3 3 2 2 2 4 2 2 3 2 3" xfId="23478"/>
    <cellStyle name="Standard 3 3 2 2 2 4 2 2 3 2 4" xfId="40060"/>
    <cellStyle name="Standard 3 3 2 2 2 4 2 2 3 2 5" xfId="48610"/>
    <cellStyle name="Standard 3 3 2 2 2 4 2 2 3 3" xfId="11602"/>
    <cellStyle name="Standard 3 3 2 2 2 4 2 2 3 3 2" xfId="28443"/>
    <cellStyle name="Standard 3 3 2 2 2 4 2 2 3 4" xfId="20152"/>
    <cellStyle name="Standard 3 3 2 2 2 4 2 2 3 5" xfId="36734"/>
    <cellStyle name="Standard 3 3 2 2 2 4 2 2 3 6" xfId="45284"/>
    <cellStyle name="Standard 3 3 2 2 2 4 2 2 4" xfId="6357"/>
    <cellStyle name="Standard 3 3 2 2 2 4 2 2 4 2" xfId="14925"/>
    <cellStyle name="Standard 3 3 2 2 2 4 2 2 4 2 2" xfId="31766"/>
    <cellStyle name="Standard 3 3 2 2 2 4 2 2 4 3" xfId="23475"/>
    <cellStyle name="Standard 3 3 2 2 2 4 2 2 4 4" xfId="40057"/>
    <cellStyle name="Standard 3 3 2 2 2 4 2 2 4 5" xfId="48607"/>
    <cellStyle name="Standard 3 3 2 2 2 4 2 2 5" xfId="9530"/>
    <cellStyle name="Standard 3 3 2 2 2 4 2 2 5 2" xfId="26371"/>
    <cellStyle name="Standard 3 3 2 2 2 4 2 2 6" xfId="18080"/>
    <cellStyle name="Standard 3 3 2 2 2 4 2 2 7" xfId="34662"/>
    <cellStyle name="Standard 3 3 2 2 2 4 2 2 8" xfId="43212"/>
    <cellStyle name="Standard 3 3 2 2 2 4 2 3" xfId="1477"/>
    <cellStyle name="Standard 3 3 2 2 2 4 2 3 2" xfId="3550"/>
    <cellStyle name="Standard 3 3 2 2 2 4 2 3 2 2" xfId="6362"/>
    <cellStyle name="Standard 3 3 2 2 2 4 2 3 2 2 2" xfId="14930"/>
    <cellStyle name="Standard 3 3 2 2 2 4 2 3 2 2 2 2" xfId="31771"/>
    <cellStyle name="Standard 3 3 2 2 2 4 2 3 2 2 3" xfId="23480"/>
    <cellStyle name="Standard 3 3 2 2 2 4 2 3 2 2 4" xfId="40062"/>
    <cellStyle name="Standard 3 3 2 2 2 4 2 3 2 2 5" xfId="48612"/>
    <cellStyle name="Standard 3 3 2 2 2 4 2 3 2 3" xfId="12120"/>
    <cellStyle name="Standard 3 3 2 2 2 4 2 3 2 3 2" xfId="28961"/>
    <cellStyle name="Standard 3 3 2 2 2 4 2 3 2 4" xfId="20670"/>
    <cellStyle name="Standard 3 3 2 2 2 4 2 3 2 5" xfId="37252"/>
    <cellStyle name="Standard 3 3 2 2 2 4 2 3 2 6" xfId="45802"/>
    <cellStyle name="Standard 3 3 2 2 2 4 2 3 3" xfId="6361"/>
    <cellStyle name="Standard 3 3 2 2 2 4 2 3 3 2" xfId="14929"/>
    <cellStyle name="Standard 3 3 2 2 2 4 2 3 3 2 2" xfId="31770"/>
    <cellStyle name="Standard 3 3 2 2 2 4 2 3 3 3" xfId="23479"/>
    <cellStyle name="Standard 3 3 2 2 2 4 2 3 3 4" xfId="40061"/>
    <cellStyle name="Standard 3 3 2 2 2 4 2 3 3 5" xfId="48611"/>
    <cellStyle name="Standard 3 3 2 2 2 4 2 3 4" xfId="10048"/>
    <cellStyle name="Standard 3 3 2 2 2 4 2 3 4 2" xfId="26889"/>
    <cellStyle name="Standard 3 3 2 2 2 4 2 3 5" xfId="18598"/>
    <cellStyle name="Standard 3 3 2 2 2 4 2 3 6" xfId="35180"/>
    <cellStyle name="Standard 3 3 2 2 2 4 2 3 7" xfId="43730"/>
    <cellStyle name="Standard 3 3 2 2 2 4 2 4" xfId="2514"/>
    <cellStyle name="Standard 3 3 2 2 2 4 2 4 2" xfId="6363"/>
    <cellStyle name="Standard 3 3 2 2 2 4 2 4 2 2" xfId="14931"/>
    <cellStyle name="Standard 3 3 2 2 2 4 2 4 2 2 2" xfId="31772"/>
    <cellStyle name="Standard 3 3 2 2 2 4 2 4 2 3" xfId="23481"/>
    <cellStyle name="Standard 3 3 2 2 2 4 2 4 2 4" xfId="40063"/>
    <cellStyle name="Standard 3 3 2 2 2 4 2 4 2 5" xfId="48613"/>
    <cellStyle name="Standard 3 3 2 2 2 4 2 4 3" xfId="11084"/>
    <cellStyle name="Standard 3 3 2 2 2 4 2 4 3 2" xfId="27925"/>
    <cellStyle name="Standard 3 3 2 2 2 4 2 4 4" xfId="19634"/>
    <cellStyle name="Standard 3 3 2 2 2 4 2 4 5" xfId="36216"/>
    <cellStyle name="Standard 3 3 2 2 2 4 2 4 6" xfId="44766"/>
    <cellStyle name="Standard 3 3 2 2 2 4 2 5" xfId="6356"/>
    <cellStyle name="Standard 3 3 2 2 2 4 2 5 2" xfId="14924"/>
    <cellStyle name="Standard 3 3 2 2 2 4 2 5 2 2" xfId="31765"/>
    <cellStyle name="Standard 3 3 2 2 2 4 2 5 3" xfId="23474"/>
    <cellStyle name="Standard 3 3 2 2 2 4 2 5 4" xfId="40056"/>
    <cellStyle name="Standard 3 3 2 2 2 4 2 5 5" xfId="48606"/>
    <cellStyle name="Standard 3 3 2 2 2 4 2 6" xfId="9012"/>
    <cellStyle name="Standard 3 3 2 2 2 4 2 6 2" xfId="25854"/>
    <cellStyle name="Standard 3 3 2 2 2 4 2 7" xfId="17562"/>
    <cellStyle name="Standard 3 3 2 2 2 4 2 8" xfId="34144"/>
    <cellStyle name="Standard 3 3 2 2 2 4 2 9" xfId="42694"/>
    <cellStyle name="Standard 3 3 2 2 2 4 3" xfId="700"/>
    <cellStyle name="Standard 3 3 2 2 2 4 3 2" xfId="1736"/>
    <cellStyle name="Standard 3 3 2 2 2 4 3 2 2" xfId="3809"/>
    <cellStyle name="Standard 3 3 2 2 2 4 3 2 2 2" xfId="6366"/>
    <cellStyle name="Standard 3 3 2 2 2 4 3 2 2 2 2" xfId="14934"/>
    <cellStyle name="Standard 3 3 2 2 2 4 3 2 2 2 2 2" xfId="31775"/>
    <cellStyle name="Standard 3 3 2 2 2 4 3 2 2 2 3" xfId="23484"/>
    <cellStyle name="Standard 3 3 2 2 2 4 3 2 2 2 4" xfId="40066"/>
    <cellStyle name="Standard 3 3 2 2 2 4 3 2 2 2 5" xfId="48616"/>
    <cellStyle name="Standard 3 3 2 2 2 4 3 2 2 3" xfId="12379"/>
    <cellStyle name="Standard 3 3 2 2 2 4 3 2 2 3 2" xfId="29220"/>
    <cellStyle name="Standard 3 3 2 2 2 4 3 2 2 4" xfId="20929"/>
    <cellStyle name="Standard 3 3 2 2 2 4 3 2 2 5" xfId="37511"/>
    <cellStyle name="Standard 3 3 2 2 2 4 3 2 2 6" xfId="46061"/>
    <cellStyle name="Standard 3 3 2 2 2 4 3 2 3" xfId="6365"/>
    <cellStyle name="Standard 3 3 2 2 2 4 3 2 3 2" xfId="14933"/>
    <cellStyle name="Standard 3 3 2 2 2 4 3 2 3 2 2" xfId="31774"/>
    <cellStyle name="Standard 3 3 2 2 2 4 3 2 3 3" xfId="23483"/>
    <cellStyle name="Standard 3 3 2 2 2 4 3 2 3 4" xfId="40065"/>
    <cellStyle name="Standard 3 3 2 2 2 4 3 2 3 5" xfId="48615"/>
    <cellStyle name="Standard 3 3 2 2 2 4 3 2 4" xfId="10307"/>
    <cellStyle name="Standard 3 3 2 2 2 4 3 2 4 2" xfId="27148"/>
    <cellStyle name="Standard 3 3 2 2 2 4 3 2 5" xfId="18857"/>
    <cellStyle name="Standard 3 3 2 2 2 4 3 2 6" xfId="35439"/>
    <cellStyle name="Standard 3 3 2 2 2 4 3 2 7" xfId="43989"/>
    <cellStyle name="Standard 3 3 2 2 2 4 3 3" xfId="2773"/>
    <cellStyle name="Standard 3 3 2 2 2 4 3 3 2" xfId="6367"/>
    <cellStyle name="Standard 3 3 2 2 2 4 3 3 2 2" xfId="14935"/>
    <cellStyle name="Standard 3 3 2 2 2 4 3 3 2 2 2" xfId="31776"/>
    <cellStyle name="Standard 3 3 2 2 2 4 3 3 2 3" xfId="23485"/>
    <cellStyle name="Standard 3 3 2 2 2 4 3 3 2 4" xfId="40067"/>
    <cellStyle name="Standard 3 3 2 2 2 4 3 3 2 5" xfId="48617"/>
    <cellStyle name="Standard 3 3 2 2 2 4 3 3 3" xfId="11343"/>
    <cellStyle name="Standard 3 3 2 2 2 4 3 3 3 2" xfId="28184"/>
    <cellStyle name="Standard 3 3 2 2 2 4 3 3 4" xfId="19893"/>
    <cellStyle name="Standard 3 3 2 2 2 4 3 3 5" xfId="36475"/>
    <cellStyle name="Standard 3 3 2 2 2 4 3 3 6" xfId="45025"/>
    <cellStyle name="Standard 3 3 2 2 2 4 3 4" xfId="6364"/>
    <cellStyle name="Standard 3 3 2 2 2 4 3 4 2" xfId="14932"/>
    <cellStyle name="Standard 3 3 2 2 2 4 3 4 2 2" xfId="31773"/>
    <cellStyle name="Standard 3 3 2 2 2 4 3 4 3" xfId="23482"/>
    <cellStyle name="Standard 3 3 2 2 2 4 3 4 4" xfId="40064"/>
    <cellStyle name="Standard 3 3 2 2 2 4 3 4 5" xfId="48614"/>
    <cellStyle name="Standard 3 3 2 2 2 4 3 5" xfId="9271"/>
    <cellStyle name="Standard 3 3 2 2 2 4 3 5 2" xfId="26112"/>
    <cellStyle name="Standard 3 3 2 2 2 4 3 6" xfId="17821"/>
    <cellStyle name="Standard 3 3 2 2 2 4 3 7" xfId="34403"/>
    <cellStyle name="Standard 3 3 2 2 2 4 3 8" xfId="42953"/>
    <cellStyle name="Standard 3 3 2 2 2 4 4" xfId="1218"/>
    <cellStyle name="Standard 3 3 2 2 2 4 4 2" xfId="3291"/>
    <cellStyle name="Standard 3 3 2 2 2 4 4 2 2" xfId="6369"/>
    <cellStyle name="Standard 3 3 2 2 2 4 4 2 2 2" xfId="14937"/>
    <cellStyle name="Standard 3 3 2 2 2 4 4 2 2 2 2" xfId="31778"/>
    <cellStyle name="Standard 3 3 2 2 2 4 4 2 2 3" xfId="23487"/>
    <cellStyle name="Standard 3 3 2 2 2 4 4 2 2 4" xfId="40069"/>
    <cellStyle name="Standard 3 3 2 2 2 4 4 2 2 5" xfId="48619"/>
    <cellStyle name="Standard 3 3 2 2 2 4 4 2 3" xfId="11861"/>
    <cellStyle name="Standard 3 3 2 2 2 4 4 2 3 2" xfId="28702"/>
    <cellStyle name="Standard 3 3 2 2 2 4 4 2 4" xfId="20411"/>
    <cellStyle name="Standard 3 3 2 2 2 4 4 2 5" xfId="36993"/>
    <cellStyle name="Standard 3 3 2 2 2 4 4 2 6" xfId="45543"/>
    <cellStyle name="Standard 3 3 2 2 2 4 4 3" xfId="6368"/>
    <cellStyle name="Standard 3 3 2 2 2 4 4 3 2" xfId="14936"/>
    <cellStyle name="Standard 3 3 2 2 2 4 4 3 2 2" xfId="31777"/>
    <cellStyle name="Standard 3 3 2 2 2 4 4 3 3" xfId="23486"/>
    <cellStyle name="Standard 3 3 2 2 2 4 4 3 4" xfId="40068"/>
    <cellStyle name="Standard 3 3 2 2 2 4 4 3 5" xfId="48618"/>
    <cellStyle name="Standard 3 3 2 2 2 4 4 4" xfId="9789"/>
    <cellStyle name="Standard 3 3 2 2 2 4 4 4 2" xfId="26630"/>
    <cellStyle name="Standard 3 3 2 2 2 4 4 5" xfId="18339"/>
    <cellStyle name="Standard 3 3 2 2 2 4 4 6" xfId="34921"/>
    <cellStyle name="Standard 3 3 2 2 2 4 4 7" xfId="43471"/>
    <cellStyle name="Standard 3 3 2 2 2 4 5" xfId="2255"/>
    <cellStyle name="Standard 3 3 2 2 2 4 5 2" xfId="6370"/>
    <cellStyle name="Standard 3 3 2 2 2 4 5 2 2" xfId="14938"/>
    <cellStyle name="Standard 3 3 2 2 2 4 5 2 2 2" xfId="31779"/>
    <cellStyle name="Standard 3 3 2 2 2 4 5 2 3" xfId="23488"/>
    <cellStyle name="Standard 3 3 2 2 2 4 5 2 4" xfId="40070"/>
    <cellStyle name="Standard 3 3 2 2 2 4 5 2 5" xfId="48620"/>
    <cellStyle name="Standard 3 3 2 2 2 4 5 3" xfId="10825"/>
    <cellStyle name="Standard 3 3 2 2 2 4 5 3 2" xfId="27666"/>
    <cellStyle name="Standard 3 3 2 2 2 4 5 4" xfId="19375"/>
    <cellStyle name="Standard 3 3 2 2 2 4 5 5" xfId="35957"/>
    <cellStyle name="Standard 3 3 2 2 2 4 5 6" xfId="44507"/>
    <cellStyle name="Standard 3 3 2 2 2 4 6" xfId="6355"/>
    <cellStyle name="Standard 3 3 2 2 2 4 6 2" xfId="14923"/>
    <cellStyle name="Standard 3 3 2 2 2 4 6 2 2" xfId="31764"/>
    <cellStyle name="Standard 3 3 2 2 2 4 6 3" xfId="23473"/>
    <cellStyle name="Standard 3 3 2 2 2 4 6 4" xfId="40055"/>
    <cellStyle name="Standard 3 3 2 2 2 4 6 5" xfId="48605"/>
    <cellStyle name="Standard 3 3 2 2 2 4 7" xfId="8493"/>
    <cellStyle name="Standard 3 3 2 2 2 4 7 2" xfId="17044"/>
    <cellStyle name="Standard 3 3 2 2 2 4 7 3" xfId="25594"/>
    <cellStyle name="Standard 3 3 2 2 2 4 7 4" xfId="42176"/>
    <cellStyle name="Standard 3 3 2 2 2 4 7 5" xfId="50726"/>
    <cellStyle name="Standard 3 3 2 2 2 4 8" xfId="8753"/>
    <cellStyle name="Standard 3 3 2 2 2 4 9" xfId="17303"/>
    <cellStyle name="Standard 3 3 2 2 2 5" xfId="313"/>
    <cellStyle name="Standard 3 3 2 2 2 5 2" xfId="831"/>
    <cellStyle name="Standard 3 3 2 2 2 5 2 2" xfId="1867"/>
    <cellStyle name="Standard 3 3 2 2 2 5 2 2 2" xfId="3940"/>
    <cellStyle name="Standard 3 3 2 2 2 5 2 2 2 2" xfId="6374"/>
    <cellStyle name="Standard 3 3 2 2 2 5 2 2 2 2 2" xfId="14942"/>
    <cellStyle name="Standard 3 3 2 2 2 5 2 2 2 2 2 2" xfId="31783"/>
    <cellStyle name="Standard 3 3 2 2 2 5 2 2 2 2 3" xfId="23492"/>
    <cellStyle name="Standard 3 3 2 2 2 5 2 2 2 2 4" xfId="40074"/>
    <cellStyle name="Standard 3 3 2 2 2 5 2 2 2 2 5" xfId="48624"/>
    <cellStyle name="Standard 3 3 2 2 2 5 2 2 2 3" xfId="12510"/>
    <cellStyle name="Standard 3 3 2 2 2 5 2 2 2 3 2" xfId="29351"/>
    <cellStyle name="Standard 3 3 2 2 2 5 2 2 2 4" xfId="21060"/>
    <cellStyle name="Standard 3 3 2 2 2 5 2 2 2 5" xfId="37642"/>
    <cellStyle name="Standard 3 3 2 2 2 5 2 2 2 6" xfId="46192"/>
    <cellStyle name="Standard 3 3 2 2 2 5 2 2 3" xfId="6373"/>
    <cellStyle name="Standard 3 3 2 2 2 5 2 2 3 2" xfId="14941"/>
    <cellStyle name="Standard 3 3 2 2 2 5 2 2 3 2 2" xfId="31782"/>
    <cellStyle name="Standard 3 3 2 2 2 5 2 2 3 3" xfId="23491"/>
    <cellStyle name="Standard 3 3 2 2 2 5 2 2 3 4" xfId="40073"/>
    <cellStyle name="Standard 3 3 2 2 2 5 2 2 3 5" xfId="48623"/>
    <cellStyle name="Standard 3 3 2 2 2 5 2 2 4" xfId="10438"/>
    <cellStyle name="Standard 3 3 2 2 2 5 2 2 4 2" xfId="27279"/>
    <cellStyle name="Standard 3 3 2 2 2 5 2 2 5" xfId="18988"/>
    <cellStyle name="Standard 3 3 2 2 2 5 2 2 6" xfId="35570"/>
    <cellStyle name="Standard 3 3 2 2 2 5 2 2 7" xfId="44120"/>
    <cellStyle name="Standard 3 3 2 2 2 5 2 3" xfId="2904"/>
    <cellStyle name="Standard 3 3 2 2 2 5 2 3 2" xfId="6375"/>
    <cellStyle name="Standard 3 3 2 2 2 5 2 3 2 2" xfId="14943"/>
    <cellStyle name="Standard 3 3 2 2 2 5 2 3 2 2 2" xfId="31784"/>
    <cellStyle name="Standard 3 3 2 2 2 5 2 3 2 3" xfId="23493"/>
    <cellStyle name="Standard 3 3 2 2 2 5 2 3 2 4" xfId="40075"/>
    <cellStyle name="Standard 3 3 2 2 2 5 2 3 2 5" xfId="48625"/>
    <cellStyle name="Standard 3 3 2 2 2 5 2 3 3" xfId="11474"/>
    <cellStyle name="Standard 3 3 2 2 2 5 2 3 3 2" xfId="28315"/>
    <cellStyle name="Standard 3 3 2 2 2 5 2 3 4" xfId="20024"/>
    <cellStyle name="Standard 3 3 2 2 2 5 2 3 5" xfId="36606"/>
    <cellStyle name="Standard 3 3 2 2 2 5 2 3 6" xfId="45156"/>
    <cellStyle name="Standard 3 3 2 2 2 5 2 4" xfId="6372"/>
    <cellStyle name="Standard 3 3 2 2 2 5 2 4 2" xfId="14940"/>
    <cellStyle name="Standard 3 3 2 2 2 5 2 4 2 2" xfId="31781"/>
    <cellStyle name="Standard 3 3 2 2 2 5 2 4 3" xfId="23490"/>
    <cellStyle name="Standard 3 3 2 2 2 5 2 4 4" xfId="40072"/>
    <cellStyle name="Standard 3 3 2 2 2 5 2 4 5" xfId="48622"/>
    <cellStyle name="Standard 3 3 2 2 2 5 2 5" xfId="9402"/>
    <cellStyle name="Standard 3 3 2 2 2 5 2 5 2" xfId="26243"/>
    <cellStyle name="Standard 3 3 2 2 2 5 2 6" xfId="17952"/>
    <cellStyle name="Standard 3 3 2 2 2 5 2 7" xfId="34534"/>
    <cellStyle name="Standard 3 3 2 2 2 5 2 8" xfId="43084"/>
    <cellStyle name="Standard 3 3 2 2 2 5 3" xfId="1349"/>
    <cellStyle name="Standard 3 3 2 2 2 5 3 2" xfId="3422"/>
    <cellStyle name="Standard 3 3 2 2 2 5 3 2 2" xfId="6377"/>
    <cellStyle name="Standard 3 3 2 2 2 5 3 2 2 2" xfId="14945"/>
    <cellStyle name="Standard 3 3 2 2 2 5 3 2 2 2 2" xfId="31786"/>
    <cellStyle name="Standard 3 3 2 2 2 5 3 2 2 3" xfId="23495"/>
    <cellStyle name="Standard 3 3 2 2 2 5 3 2 2 4" xfId="40077"/>
    <cellStyle name="Standard 3 3 2 2 2 5 3 2 2 5" xfId="48627"/>
    <cellStyle name="Standard 3 3 2 2 2 5 3 2 3" xfId="11992"/>
    <cellStyle name="Standard 3 3 2 2 2 5 3 2 3 2" xfId="28833"/>
    <cellStyle name="Standard 3 3 2 2 2 5 3 2 4" xfId="20542"/>
    <cellStyle name="Standard 3 3 2 2 2 5 3 2 5" xfId="37124"/>
    <cellStyle name="Standard 3 3 2 2 2 5 3 2 6" xfId="45674"/>
    <cellStyle name="Standard 3 3 2 2 2 5 3 3" xfId="6376"/>
    <cellStyle name="Standard 3 3 2 2 2 5 3 3 2" xfId="14944"/>
    <cellStyle name="Standard 3 3 2 2 2 5 3 3 2 2" xfId="31785"/>
    <cellStyle name="Standard 3 3 2 2 2 5 3 3 3" xfId="23494"/>
    <cellStyle name="Standard 3 3 2 2 2 5 3 3 4" xfId="40076"/>
    <cellStyle name="Standard 3 3 2 2 2 5 3 3 5" xfId="48626"/>
    <cellStyle name="Standard 3 3 2 2 2 5 3 4" xfId="9920"/>
    <cellStyle name="Standard 3 3 2 2 2 5 3 4 2" xfId="26761"/>
    <cellStyle name="Standard 3 3 2 2 2 5 3 5" xfId="18470"/>
    <cellStyle name="Standard 3 3 2 2 2 5 3 6" xfId="35052"/>
    <cellStyle name="Standard 3 3 2 2 2 5 3 7" xfId="43602"/>
    <cellStyle name="Standard 3 3 2 2 2 5 4" xfId="2386"/>
    <cellStyle name="Standard 3 3 2 2 2 5 4 2" xfId="6378"/>
    <cellStyle name="Standard 3 3 2 2 2 5 4 2 2" xfId="14946"/>
    <cellStyle name="Standard 3 3 2 2 2 5 4 2 2 2" xfId="31787"/>
    <cellStyle name="Standard 3 3 2 2 2 5 4 2 3" xfId="23496"/>
    <cellStyle name="Standard 3 3 2 2 2 5 4 2 4" xfId="40078"/>
    <cellStyle name="Standard 3 3 2 2 2 5 4 2 5" xfId="48628"/>
    <cellStyle name="Standard 3 3 2 2 2 5 4 3" xfId="10956"/>
    <cellStyle name="Standard 3 3 2 2 2 5 4 3 2" xfId="27797"/>
    <cellStyle name="Standard 3 3 2 2 2 5 4 4" xfId="19506"/>
    <cellStyle name="Standard 3 3 2 2 2 5 4 5" xfId="36088"/>
    <cellStyle name="Standard 3 3 2 2 2 5 4 6" xfId="44638"/>
    <cellStyle name="Standard 3 3 2 2 2 5 5" xfId="6371"/>
    <cellStyle name="Standard 3 3 2 2 2 5 5 2" xfId="14939"/>
    <cellStyle name="Standard 3 3 2 2 2 5 5 2 2" xfId="31780"/>
    <cellStyle name="Standard 3 3 2 2 2 5 5 3" xfId="23489"/>
    <cellStyle name="Standard 3 3 2 2 2 5 5 4" xfId="40071"/>
    <cellStyle name="Standard 3 3 2 2 2 5 5 5" xfId="48621"/>
    <cellStyle name="Standard 3 3 2 2 2 5 6" xfId="8884"/>
    <cellStyle name="Standard 3 3 2 2 2 5 6 2" xfId="25726"/>
    <cellStyle name="Standard 3 3 2 2 2 5 7" xfId="17434"/>
    <cellStyle name="Standard 3 3 2 2 2 5 8" xfId="34016"/>
    <cellStyle name="Standard 3 3 2 2 2 5 9" xfId="42566"/>
    <cellStyle name="Standard 3 3 2 2 2 6" xfId="572"/>
    <cellStyle name="Standard 3 3 2 2 2 6 2" xfId="1608"/>
    <cellStyle name="Standard 3 3 2 2 2 6 2 2" xfId="3681"/>
    <cellStyle name="Standard 3 3 2 2 2 6 2 2 2" xfId="6381"/>
    <cellStyle name="Standard 3 3 2 2 2 6 2 2 2 2" xfId="14949"/>
    <cellStyle name="Standard 3 3 2 2 2 6 2 2 2 2 2" xfId="31790"/>
    <cellStyle name="Standard 3 3 2 2 2 6 2 2 2 3" xfId="23499"/>
    <cellStyle name="Standard 3 3 2 2 2 6 2 2 2 4" xfId="40081"/>
    <cellStyle name="Standard 3 3 2 2 2 6 2 2 2 5" xfId="48631"/>
    <cellStyle name="Standard 3 3 2 2 2 6 2 2 3" xfId="12251"/>
    <cellStyle name="Standard 3 3 2 2 2 6 2 2 3 2" xfId="29092"/>
    <cellStyle name="Standard 3 3 2 2 2 6 2 2 4" xfId="20801"/>
    <cellStyle name="Standard 3 3 2 2 2 6 2 2 5" xfId="37383"/>
    <cellStyle name="Standard 3 3 2 2 2 6 2 2 6" xfId="45933"/>
    <cellStyle name="Standard 3 3 2 2 2 6 2 3" xfId="6380"/>
    <cellStyle name="Standard 3 3 2 2 2 6 2 3 2" xfId="14948"/>
    <cellStyle name="Standard 3 3 2 2 2 6 2 3 2 2" xfId="31789"/>
    <cellStyle name="Standard 3 3 2 2 2 6 2 3 3" xfId="23498"/>
    <cellStyle name="Standard 3 3 2 2 2 6 2 3 4" xfId="40080"/>
    <cellStyle name="Standard 3 3 2 2 2 6 2 3 5" xfId="48630"/>
    <cellStyle name="Standard 3 3 2 2 2 6 2 4" xfId="10179"/>
    <cellStyle name="Standard 3 3 2 2 2 6 2 4 2" xfId="27020"/>
    <cellStyle name="Standard 3 3 2 2 2 6 2 5" xfId="18729"/>
    <cellStyle name="Standard 3 3 2 2 2 6 2 6" xfId="35311"/>
    <cellStyle name="Standard 3 3 2 2 2 6 2 7" xfId="43861"/>
    <cellStyle name="Standard 3 3 2 2 2 6 3" xfId="2645"/>
    <cellStyle name="Standard 3 3 2 2 2 6 3 2" xfId="6382"/>
    <cellStyle name="Standard 3 3 2 2 2 6 3 2 2" xfId="14950"/>
    <cellStyle name="Standard 3 3 2 2 2 6 3 2 2 2" xfId="31791"/>
    <cellStyle name="Standard 3 3 2 2 2 6 3 2 3" xfId="23500"/>
    <cellStyle name="Standard 3 3 2 2 2 6 3 2 4" xfId="40082"/>
    <cellStyle name="Standard 3 3 2 2 2 6 3 2 5" xfId="48632"/>
    <cellStyle name="Standard 3 3 2 2 2 6 3 3" xfId="11215"/>
    <cellStyle name="Standard 3 3 2 2 2 6 3 3 2" xfId="28056"/>
    <cellStyle name="Standard 3 3 2 2 2 6 3 4" xfId="19765"/>
    <cellStyle name="Standard 3 3 2 2 2 6 3 5" xfId="36347"/>
    <cellStyle name="Standard 3 3 2 2 2 6 3 6" xfId="44897"/>
    <cellStyle name="Standard 3 3 2 2 2 6 4" xfId="6379"/>
    <cellStyle name="Standard 3 3 2 2 2 6 4 2" xfId="14947"/>
    <cellStyle name="Standard 3 3 2 2 2 6 4 2 2" xfId="31788"/>
    <cellStyle name="Standard 3 3 2 2 2 6 4 3" xfId="23497"/>
    <cellStyle name="Standard 3 3 2 2 2 6 4 4" xfId="40079"/>
    <cellStyle name="Standard 3 3 2 2 2 6 4 5" xfId="48629"/>
    <cellStyle name="Standard 3 3 2 2 2 6 5" xfId="9143"/>
    <cellStyle name="Standard 3 3 2 2 2 6 5 2" xfId="25984"/>
    <cellStyle name="Standard 3 3 2 2 2 6 6" xfId="17693"/>
    <cellStyle name="Standard 3 3 2 2 2 6 7" xfId="34275"/>
    <cellStyle name="Standard 3 3 2 2 2 6 8" xfId="42825"/>
    <cellStyle name="Standard 3 3 2 2 2 7" xfId="1090"/>
    <cellStyle name="Standard 3 3 2 2 2 7 2" xfId="3163"/>
    <cellStyle name="Standard 3 3 2 2 2 7 2 2" xfId="6384"/>
    <cellStyle name="Standard 3 3 2 2 2 7 2 2 2" xfId="14952"/>
    <cellStyle name="Standard 3 3 2 2 2 7 2 2 2 2" xfId="31793"/>
    <cellStyle name="Standard 3 3 2 2 2 7 2 2 3" xfId="23502"/>
    <cellStyle name="Standard 3 3 2 2 2 7 2 2 4" xfId="40084"/>
    <cellStyle name="Standard 3 3 2 2 2 7 2 2 5" xfId="48634"/>
    <cellStyle name="Standard 3 3 2 2 2 7 2 3" xfId="11733"/>
    <cellStyle name="Standard 3 3 2 2 2 7 2 3 2" xfId="28574"/>
    <cellStyle name="Standard 3 3 2 2 2 7 2 4" xfId="20283"/>
    <cellStyle name="Standard 3 3 2 2 2 7 2 5" xfId="36865"/>
    <cellStyle name="Standard 3 3 2 2 2 7 2 6" xfId="45415"/>
    <cellStyle name="Standard 3 3 2 2 2 7 3" xfId="6383"/>
    <cellStyle name="Standard 3 3 2 2 2 7 3 2" xfId="14951"/>
    <cellStyle name="Standard 3 3 2 2 2 7 3 2 2" xfId="31792"/>
    <cellStyle name="Standard 3 3 2 2 2 7 3 3" xfId="23501"/>
    <cellStyle name="Standard 3 3 2 2 2 7 3 4" xfId="40083"/>
    <cellStyle name="Standard 3 3 2 2 2 7 3 5" xfId="48633"/>
    <cellStyle name="Standard 3 3 2 2 2 7 4" xfId="9661"/>
    <cellStyle name="Standard 3 3 2 2 2 7 4 2" xfId="26502"/>
    <cellStyle name="Standard 3 3 2 2 2 7 5" xfId="18211"/>
    <cellStyle name="Standard 3 3 2 2 2 7 6" xfId="34793"/>
    <cellStyle name="Standard 3 3 2 2 2 7 7" xfId="43343"/>
    <cellStyle name="Standard 3 3 2 2 2 8" xfId="2127"/>
    <cellStyle name="Standard 3 3 2 2 2 8 2" xfId="6385"/>
    <cellStyle name="Standard 3 3 2 2 2 8 2 2" xfId="14953"/>
    <cellStyle name="Standard 3 3 2 2 2 8 2 2 2" xfId="31794"/>
    <cellStyle name="Standard 3 3 2 2 2 8 2 3" xfId="23503"/>
    <cellStyle name="Standard 3 3 2 2 2 8 2 4" xfId="40085"/>
    <cellStyle name="Standard 3 3 2 2 2 8 2 5" xfId="48635"/>
    <cellStyle name="Standard 3 3 2 2 2 8 3" xfId="10697"/>
    <cellStyle name="Standard 3 3 2 2 2 8 3 2" xfId="27538"/>
    <cellStyle name="Standard 3 3 2 2 2 8 4" xfId="19247"/>
    <cellStyle name="Standard 3 3 2 2 2 8 5" xfId="35829"/>
    <cellStyle name="Standard 3 3 2 2 2 8 6" xfId="44379"/>
    <cellStyle name="Standard 3 3 2 2 2 9" xfId="6258"/>
    <cellStyle name="Standard 3 3 2 2 2 9 2" xfId="14826"/>
    <cellStyle name="Standard 3 3 2 2 2 9 2 2" xfId="31667"/>
    <cellStyle name="Standard 3 3 2 2 2 9 3" xfId="23376"/>
    <cellStyle name="Standard 3 3 2 2 2 9 4" xfId="39958"/>
    <cellStyle name="Standard 3 3 2 2 2 9 5" xfId="48508"/>
    <cellStyle name="Standard 3 3 2 2 3" xfId="64"/>
    <cellStyle name="Standard 3 3 2 2 3 10" xfId="8641"/>
    <cellStyle name="Standard 3 3 2 2 3 11" xfId="17191"/>
    <cellStyle name="Standard 3 3 2 2 3 12" xfId="33773"/>
    <cellStyle name="Standard 3 3 2 2 3 13" xfId="42323"/>
    <cellStyle name="Standard 3 3 2 2 3 2" xfId="128"/>
    <cellStyle name="Standard 3 3 2 2 3 2 10" xfId="17255"/>
    <cellStyle name="Standard 3 3 2 2 3 2 11" xfId="33837"/>
    <cellStyle name="Standard 3 3 2 2 3 2 12" xfId="42387"/>
    <cellStyle name="Standard 3 3 2 2 3 2 2" xfId="257"/>
    <cellStyle name="Standard 3 3 2 2 3 2 2 10" xfId="33965"/>
    <cellStyle name="Standard 3 3 2 2 3 2 2 11" xfId="42515"/>
    <cellStyle name="Standard 3 3 2 2 3 2 2 2" xfId="521"/>
    <cellStyle name="Standard 3 3 2 2 3 2 2 2 2" xfId="1039"/>
    <cellStyle name="Standard 3 3 2 2 3 2 2 2 2 2" xfId="2075"/>
    <cellStyle name="Standard 3 3 2 2 3 2 2 2 2 2 2" xfId="4148"/>
    <cellStyle name="Standard 3 3 2 2 3 2 2 2 2 2 2 2" xfId="6392"/>
    <cellStyle name="Standard 3 3 2 2 3 2 2 2 2 2 2 2 2" xfId="14960"/>
    <cellStyle name="Standard 3 3 2 2 3 2 2 2 2 2 2 2 2 2" xfId="31801"/>
    <cellStyle name="Standard 3 3 2 2 3 2 2 2 2 2 2 2 3" xfId="23510"/>
    <cellStyle name="Standard 3 3 2 2 3 2 2 2 2 2 2 2 4" xfId="40092"/>
    <cellStyle name="Standard 3 3 2 2 3 2 2 2 2 2 2 2 5" xfId="48642"/>
    <cellStyle name="Standard 3 3 2 2 3 2 2 2 2 2 2 3" xfId="12718"/>
    <cellStyle name="Standard 3 3 2 2 3 2 2 2 2 2 2 3 2" xfId="29559"/>
    <cellStyle name="Standard 3 3 2 2 3 2 2 2 2 2 2 4" xfId="21268"/>
    <cellStyle name="Standard 3 3 2 2 3 2 2 2 2 2 2 5" xfId="37850"/>
    <cellStyle name="Standard 3 3 2 2 3 2 2 2 2 2 2 6" xfId="46400"/>
    <cellStyle name="Standard 3 3 2 2 3 2 2 2 2 2 3" xfId="6391"/>
    <cellStyle name="Standard 3 3 2 2 3 2 2 2 2 2 3 2" xfId="14959"/>
    <cellStyle name="Standard 3 3 2 2 3 2 2 2 2 2 3 2 2" xfId="31800"/>
    <cellStyle name="Standard 3 3 2 2 3 2 2 2 2 2 3 3" xfId="23509"/>
    <cellStyle name="Standard 3 3 2 2 3 2 2 2 2 2 3 4" xfId="40091"/>
    <cellStyle name="Standard 3 3 2 2 3 2 2 2 2 2 3 5" xfId="48641"/>
    <cellStyle name="Standard 3 3 2 2 3 2 2 2 2 2 4" xfId="10646"/>
    <cellStyle name="Standard 3 3 2 2 3 2 2 2 2 2 4 2" xfId="27487"/>
    <cellStyle name="Standard 3 3 2 2 3 2 2 2 2 2 5" xfId="19196"/>
    <cellStyle name="Standard 3 3 2 2 3 2 2 2 2 2 6" xfId="35778"/>
    <cellStyle name="Standard 3 3 2 2 3 2 2 2 2 2 7" xfId="44328"/>
    <cellStyle name="Standard 3 3 2 2 3 2 2 2 2 3" xfId="3112"/>
    <cellStyle name="Standard 3 3 2 2 3 2 2 2 2 3 2" xfId="6393"/>
    <cellStyle name="Standard 3 3 2 2 3 2 2 2 2 3 2 2" xfId="14961"/>
    <cellStyle name="Standard 3 3 2 2 3 2 2 2 2 3 2 2 2" xfId="31802"/>
    <cellStyle name="Standard 3 3 2 2 3 2 2 2 2 3 2 3" xfId="23511"/>
    <cellStyle name="Standard 3 3 2 2 3 2 2 2 2 3 2 4" xfId="40093"/>
    <cellStyle name="Standard 3 3 2 2 3 2 2 2 2 3 2 5" xfId="48643"/>
    <cellStyle name="Standard 3 3 2 2 3 2 2 2 2 3 3" xfId="11682"/>
    <cellStyle name="Standard 3 3 2 2 3 2 2 2 2 3 3 2" xfId="28523"/>
    <cellStyle name="Standard 3 3 2 2 3 2 2 2 2 3 4" xfId="20232"/>
    <cellStyle name="Standard 3 3 2 2 3 2 2 2 2 3 5" xfId="36814"/>
    <cellStyle name="Standard 3 3 2 2 3 2 2 2 2 3 6" xfId="45364"/>
    <cellStyle name="Standard 3 3 2 2 3 2 2 2 2 4" xfId="6390"/>
    <cellStyle name="Standard 3 3 2 2 3 2 2 2 2 4 2" xfId="14958"/>
    <cellStyle name="Standard 3 3 2 2 3 2 2 2 2 4 2 2" xfId="31799"/>
    <cellStyle name="Standard 3 3 2 2 3 2 2 2 2 4 3" xfId="23508"/>
    <cellStyle name="Standard 3 3 2 2 3 2 2 2 2 4 4" xfId="40090"/>
    <cellStyle name="Standard 3 3 2 2 3 2 2 2 2 4 5" xfId="48640"/>
    <cellStyle name="Standard 3 3 2 2 3 2 2 2 2 5" xfId="9610"/>
    <cellStyle name="Standard 3 3 2 2 3 2 2 2 2 5 2" xfId="26451"/>
    <cellStyle name="Standard 3 3 2 2 3 2 2 2 2 6" xfId="18160"/>
    <cellStyle name="Standard 3 3 2 2 3 2 2 2 2 7" xfId="34742"/>
    <cellStyle name="Standard 3 3 2 2 3 2 2 2 2 8" xfId="43292"/>
    <cellStyle name="Standard 3 3 2 2 3 2 2 2 3" xfId="1557"/>
    <cellStyle name="Standard 3 3 2 2 3 2 2 2 3 2" xfId="3630"/>
    <cellStyle name="Standard 3 3 2 2 3 2 2 2 3 2 2" xfId="6395"/>
    <cellStyle name="Standard 3 3 2 2 3 2 2 2 3 2 2 2" xfId="14963"/>
    <cellStyle name="Standard 3 3 2 2 3 2 2 2 3 2 2 2 2" xfId="31804"/>
    <cellStyle name="Standard 3 3 2 2 3 2 2 2 3 2 2 3" xfId="23513"/>
    <cellStyle name="Standard 3 3 2 2 3 2 2 2 3 2 2 4" xfId="40095"/>
    <cellStyle name="Standard 3 3 2 2 3 2 2 2 3 2 2 5" xfId="48645"/>
    <cellStyle name="Standard 3 3 2 2 3 2 2 2 3 2 3" xfId="12200"/>
    <cellStyle name="Standard 3 3 2 2 3 2 2 2 3 2 3 2" xfId="29041"/>
    <cellStyle name="Standard 3 3 2 2 3 2 2 2 3 2 4" xfId="20750"/>
    <cellStyle name="Standard 3 3 2 2 3 2 2 2 3 2 5" xfId="37332"/>
    <cellStyle name="Standard 3 3 2 2 3 2 2 2 3 2 6" xfId="45882"/>
    <cellStyle name="Standard 3 3 2 2 3 2 2 2 3 3" xfId="6394"/>
    <cellStyle name="Standard 3 3 2 2 3 2 2 2 3 3 2" xfId="14962"/>
    <cellStyle name="Standard 3 3 2 2 3 2 2 2 3 3 2 2" xfId="31803"/>
    <cellStyle name="Standard 3 3 2 2 3 2 2 2 3 3 3" xfId="23512"/>
    <cellStyle name="Standard 3 3 2 2 3 2 2 2 3 3 4" xfId="40094"/>
    <cellStyle name="Standard 3 3 2 2 3 2 2 2 3 3 5" xfId="48644"/>
    <cellStyle name="Standard 3 3 2 2 3 2 2 2 3 4" xfId="10128"/>
    <cellStyle name="Standard 3 3 2 2 3 2 2 2 3 4 2" xfId="26969"/>
    <cellStyle name="Standard 3 3 2 2 3 2 2 2 3 5" xfId="18678"/>
    <cellStyle name="Standard 3 3 2 2 3 2 2 2 3 6" xfId="35260"/>
    <cellStyle name="Standard 3 3 2 2 3 2 2 2 3 7" xfId="43810"/>
    <cellStyle name="Standard 3 3 2 2 3 2 2 2 4" xfId="2594"/>
    <cellStyle name="Standard 3 3 2 2 3 2 2 2 4 2" xfId="6396"/>
    <cellStyle name="Standard 3 3 2 2 3 2 2 2 4 2 2" xfId="14964"/>
    <cellStyle name="Standard 3 3 2 2 3 2 2 2 4 2 2 2" xfId="31805"/>
    <cellStyle name="Standard 3 3 2 2 3 2 2 2 4 2 3" xfId="23514"/>
    <cellStyle name="Standard 3 3 2 2 3 2 2 2 4 2 4" xfId="40096"/>
    <cellStyle name="Standard 3 3 2 2 3 2 2 2 4 2 5" xfId="48646"/>
    <cellStyle name="Standard 3 3 2 2 3 2 2 2 4 3" xfId="11164"/>
    <cellStyle name="Standard 3 3 2 2 3 2 2 2 4 3 2" xfId="28005"/>
    <cellStyle name="Standard 3 3 2 2 3 2 2 2 4 4" xfId="19714"/>
    <cellStyle name="Standard 3 3 2 2 3 2 2 2 4 5" xfId="36296"/>
    <cellStyle name="Standard 3 3 2 2 3 2 2 2 4 6" xfId="44846"/>
    <cellStyle name="Standard 3 3 2 2 3 2 2 2 5" xfId="6389"/>
    <cellStyle name="Standard 3 3 2 2 3 2 2 2 5 2" xfId="14957"/>
    <cellStyle name="Standard 3 3 2 2 3 2 2 2 5 2 2" xfId="31798"/>
    <cellStyle name="Standard 3 3 2 2 3 2 2 2 5 3" xfId="23507"/>
    <cellStyle name="Standard 3 3 2 2 3 2 2 2 5 4" xfId="40089"/>
    <cellStyle name="Standard 3 3 2 2 3 2 2 2 5 5" xfId="48639"/>
    <cellStyle name="Standard 3 3 2 2 3 2 2 2 6" xfId="9092"/>
    <cellStyle name="Standard 3 3 2 2 3 2 2 2 6 2" xfId="25934"/>
    <cellStyle name="Standard 3 3 2 2 3 2 2 2 7" xfId="17642"/>
    <cellStyle name="Standard 3 3 2 2 3 2 2 2 8" xfId="34224"/>
    <cellStyle name="Standard 3 3 2 2 3 2 2 2 9" xfId="42774"/>
    <cellStyle name="Standard 3 3 2 2 3 2 2 3" xfId="780"/>
    <cellStyle name="Standard 3 3 2 2 3 2 2 3 2" xfId="1816"/>
    <cellStyle name="Standard 3 3 2 2 3 2 2 3 2 2" xfId="3889"/>
    <cellStyle name="Standard 3 3 2 2 3 2 2 3 2 2 2" xfId="6399"/>
    <cellStyle name="Standard 3 3 2 2 3 2 2 3 2 2 2 2" xfId="14967"/>
    <cellStyle name="Standard 3 3 2 2 3 2 2 3 2 2 2 2 2" xfId="31808"/>
    <cellStyle name="Standard 3 3 2 2 3 2 2 3 2 2 2 3" xfId="23517"/>
    <cellStyle name="Standard 3 3 2 2 3 2 2 3 2 2 2 4" xfId="40099"/>
    <cellStyle name="Standard 3 3 2 2 3 2 2 3 2 2 2 5" xfId="48649"/>
    <cellStyle name="Standard 3 3 2 2 3 2 2 3 2 2 3" xfId="12459"/>
    <cellStyle name="Standard 3 3 2 2 3 2 2 3 2 2 3 2" xfId="29300"/>
    <cellStyle name="Standard 3 3 2 2 3 2 2 3 2 2 4" xfId="21009"/>
    <cellStyle name="Standard 3 3 2 2 3 2 2 3 2 2 5" xfId="37591"/>
    <cellStyle name="Standard 3 3 2 2 3 2 2 3 2 2 6" xfId="46141"/>
    <cellStyle name="Standard 3 3 2 2 3 2 2 3 2 3" xfId="6398"/>
    <cellStyle name="Standard 3 3 2 2 3 2 2 3 2 3 2" xfId="14966"/>
    <cellStyle name="Standard 3 3 2 2 3 2 2 3 2 3 2 2" xfId="31807"/>
    <cellStyle name="Standard 3 3 2 2 3 2 2 3 2 3 3" xfId="23516"/>
    <cellStyle name="Standard 3 3 2 2 3 2 2 3 2 3 4" xfId="40098"/>
    <cellStyle name="Standard 3 3 2 2 3 2 2 3 2 3 5" xfId="48648"/>
    <cellStyle name="Standard 3 3 2 2 3 2 2 3 2 4" xfId="10387"/>
    <cellStyle name="Standard 3 3 2 2 3 2 2 3 2 4 2" xfId="27228"/>
    <cellStyle name="Standard 3 3 2 2 3 2 2 3 2 5" xfId="18937"/>
    <cellStyle name="Standard 3 3 2 2 3 2 2 3 2 6" xfId="35519"/>
    <cellStyle name="Standard 3 3 2 2 3 2 2 3 2 7" xfId="44069"/>
    <cellStyle name="Standard 3 3 2 2 3 2 2 3 3" xfId="2853"/>
    <cellStyle name="Standard 3 3 2 2 3 2 2 3 3 2" xfId="6400"/>
    <cellStyle name="Standard 3 3 2 2 3 2 2 3 3 2 2" xfId="14968"/>
    <cellStyle name="Standard 3 3 2 2 3 2 2 3 3 2 2 2" xfId="31809"/>
    <cellStyle name="Standard 3 3 2 2 3 2 2 3 3 2 3" xfId="23518"/>
    <cellStyle name="Standard 3 3 2 2 3 2 2 3 3 2 4" xfId="40100"/>
    <cellStyle name="Standard 3 3 2 2 3 2 2 3 3 2 5" xfId="48650"/>
    <cellStyle name="Standard 3 3 2 2 3 2 2 3 3 3" xfId="11423"/>
    <cellStyle name="Standard 3 3 2 2 3 2 2 3 3 3 2" xfId="28264"/>
    <cellStyle name="Standard 3 3 2 2 3 2 2 3 3 4" xfId="19973"/>
    <cellStyle name="Standard 3 3 2 2 3 2 2 3 3 5" xfId="36555"/>
    <cellStyle name="Standard 3 3 2 2 3 2 2 3 3 6" xfId="45105"/>
    <cellStyle name="Standard 3 3 2 2 3 2 2 3 4" xfId="6397"/>
    <cellStyle name="Standard 3 3 2 2 3 2 2 3 4 2" xfId="14965"/>
    <cellStyle name="Standard 3 3 2 2 3 2 2 3 4 2 2" xfId="31806"/>
    <cellStyle name="Standard 3 3 2 2 3 2 2 3 4 3" xfId="23515"/>
    <cellStyle name="Standard 3 3 2 2 3 2 2 3 4 4" xfId="40097"/>
    <cellStyle name="Standard 3 3 2 2 3 2 2 3 4 5" xfId="48647"/>
    <cellStyle name="Standard 3 3 2 2 3 2 2 3 5" xfId="9351"/>
    <cellStyle name="Standard 3 3 2 2 3 2 2 3 5 2" xfId="26192"/>
    <cellStyle name="Standard 3 3 2 2 3 2 2 3 6" xfId="17901"/>
    <cellStyle name="Standard 3 3 2 2 3 2 2 3 7" xfId="34483"/>
    <cellStyle name="Standard 3 3 2 2 3 2 2 3 8" xfId="43033"/>
    <cellStyle name="Standard 3 3 2 2 3 2 2 4" xfId="1298"/>
    <cellStyle name="Standard 3 3 2 2 3 2 2 4 2" xfId="3371"/>
    <cellStyle name="Standard 3 3 2 2 3 2 2 4 2 2" xfId="6402"/>
    <cellStyle name="Standard 3 3 2 2 3 2 2 4 2 2 2" xfId="14970"/>
    <cellStyle name="Standard 3 3 2 2 3 2 2 4 2 2 2 2" xfId="31811"/>
    <cellStyle name="Standard 3 3 2 2 3 2 2 4 2 2 3" xfId="23520"/>
    <cellStyle name="Standard 3 3 2 2 3 2 2 4 2 2 4" xfId="40102"/>
    <cellStyle name="Standard 3 3 2 2 3 2 2 4 2 2 5" xfId="48652"/>
    <cellStyle name="Standard 3 3 2 2 3 2 2 4 2 3" xfId="11941"/>
    <cellStyle name="Standard 3 3 2 2 3 2 2 4 2 3 2" xfId="28782"/>
    <cellStyle name="Standard 3 3 2 2 3 2 2 4 2 4" xfId="20491"/>
    <cellStyle name="Standard 3 3 2 2 3 2 2 4 2 5" xfId="37073"/>
    <cellStyle name="Standard 3 3 2 2 3 2 2 4 2 6" xfId="45623"/>
    <cellStyle name="Standard 3 3 2 2 3 2 2 4 3" xfId="6401"/>
    <cellStyle name="Standard 3 3 2 2 3 2 2 4 3 2" xfId="14969"/>
    <cellStyle name="Standard 3 3 2 2 3 2 2 4 3 2 2" xfId="31810"/>
    <cellStyle name="Standard 3 3 2 2 3 2 2 4 3 3" xfId="23519"/>
    <cellStyle name="Standard 3 3 2 2 3 2 2 4 3 4" xfId="40101"/>
    <cellStyle name="Standard 3 3 2 2 3 2 2 4 3 5" xfId="48651"/>
    <cellStyle name="Standard 3 3 2 2 3 2 2 4 4" xfId="9869"/>
    <cellStyle name="Standard 3 3 2 2 3 2 2 4 4 2" xfId="26710"/>
    <cellStyle name="Standard 3 3 2 2 3 2 2 4 5" xfId="18419"/>
    <cellStyle name="Standard 3 3 2 2 3 2 2 4 6" xfId="35001"/>
    <cellStyle name="Standard 3 3 2 2 3 2 2 4 7" xfId="43551"/>
    <cellStyle name="Standard 3 3 2 2 3 2 2 5" xfId="2335"/>
    <cellStyle name="Standard 3 3 2 2 3 2 2 5 2" xfId="6403"/>
    <cellStyle name="Standard 3 3 2 2 3 2 2 5 2 2" xfId="14971"/>
    <cellStyle name="Standard 3 3 2 2 3 2 2 5 2 2 2" xfId="31812"/>
    <cellStyle name="Standard 3 3 2 2 3 2 2 5 2 3" xfId="23521"/>
    <cellStyle name="Standard 3 3 2 2 3 2 2 5 2 4" xfId="40103"/>
    <cellStyle name="Standard 3 3 2 2 3 2 2 5 2 5" xfId="48653"/>
    <cellStyle name="Standard 3 3 2 2 3 2 2 5 3" xfId="10905"/>
    <cellStyle name="Standard 3 3 2 2 3 2 2 5 3 2" xfId="27746"/>
    <cellStyle name="Standard 3 3 2 2 3 2 2 5 4" xfId="19455"/>
    <cellStyle name="Standard 3 3 2 2 3 2 2 5 5" xfId="36037"/>
    <cellStyle name="Standard 3 3 2 2 3 2 2 5 6" xfId="44587"/>
    <cellStyle name="Standard 3 3 2 2 3 2 2 6" xfId="6388"/>
    <cellStyle name="Standard 3 3 2 2 3 2 2 6 2" xfId="14956"/>
    <cellStyle name="Standard 3 3 2 2 3 2 2 6 2 2" xfId="31797"/>
    <cellStyle name="Standard 3 3 2 2 3 2 2 6 3" xfId="23506"/>
    <cellStyle name="Standard 3 3 2 2 3 2 2 6 4" xfId="40088"/>
    <cellStyle name="Standard 3 3 2 2 3 2 2 6 5" xfId="48638"/>
    <cellStyle name="Standard 3 3 2 2 3 2 2 7" xfId="8573"/>
    <cellStyle name="Standard 3 3 2 2 3 2 2 7 2" xfId="17124"/>
    <cellStyle name="Standard 3 3 2 2 3 2 2 7 3" xfId="25674"/>
    <cellStyle name="Standard 3 3 2 2 3 2 2 7 4" xfId="42256"/>
    <cellStyle name="Standard 3 3 2 2 3 2 2 7 5" xfId="50806"/>
    <cellStyle name="Standard 3 3 2 2 3 2 2 8" xfId="8833"/>
    <cellStyle name="Standard 3 3 2 2 3 2 2 9" xfId="17383"/>
    <cellStyle name="Standard 3 3 2 2 3 2 3" xfId="393"/>
    <cellStyle name="Standard 3 3 2 2 3 2 3 2" xfId="911"/>
    <cellStyle name="Standard 3 3 2 2 3 2 3 2 2" xfId="1947"/>
    <cellStyle name="Standard 3 3 2 2 3 2 3 2 2 2" xfId="4020"/>
    <cellStyle name="Standard 3 3 2 2 3 2 3 2 2 2 2" xfId="6407"/>
    <cellStyle name="Standard 3 3 2 2 3 2 3 2 2 2 2 2" xfId="14975"/>
    <cellStyle name="Standard 3 3 2 2 3 2 3 2 2 2 2 2 2" xfId="31816"/>
    <cellStyle name="Standard 3 3 2 2 3 2 3 2 2 2 2 3" xfId="23525"/>
    <cellStyle name="Standard 3 3 2 2 3 2 3 2 2 2 2 4" xfId="40107"/>
    <cellStyle name="Standard 3 3 2 2 3 2 3 2 2 2 2 5" xfId="48657"/>
    <cellStyle name="Standard 3 3 2 2 3 2 3 2 2 2 3" xfId="12590"/>
    <cellStyle name="Standard 3 3 2 2 3 2 3 2 2 2 3 2" xfId="29431"/>
    <cellStyle name="Standard 3 3 2 2 3 2 3 2 2 2 4" xfId="21140"/>
    <cellStyle name="Standard 3 3 2 2 3 2 3 2 2 2 5" xfId="37722"/>
    <cellStyle name="Standard 3 3 2 2 3 2 3 2 2 2 6" xfId="46272"/>
    <cellStyle name="Standard 3 3 2 2 3 2 3 2 2 3" xfId="6406"/>
    <cellStyle name="Standard 3 3 2 2 3 2 3 2 2 3 2" xfId="14974"/>
    <cellStyle name="Standard 3 3 2 2 3 2 3 2 2 3 2 2" xfId="31815"/>
    <cellStyle name="Standard 3 3 2 2 3 2 3 2 2 3 3" xfId="23524"/>
    <cellStyle name="Standard 3 3 2 2 3 2 3 2 2 3 4" xfId="40106"/>
    <cellStyle name="Standard 3 3 2 2 3 2 3 2 2 3 5" xfId="48656"/>
    <cellStyle name="Standard 3 3 2 2 3 2 3 2 2 4" xfId="10518"/>
    <cellStyle name="Standard 3 3 2 2 3 2 3 2 2 4 2" xfId="27359"/>
    <cellStyle name="Standard 3 3 2 2 3 2 3 2 2 5" xfId="19068"/>
    <cellStyle name="Standard 3 3 2 2 3 2 3 2 2 6" xfId="35650"/>
    <cellStyle name="Standard 3 3 2 2 3 2 3 2 2 7" xfId="44200"/>
    <cellStyle name="Standard 3 3 2 2 3 2 3 2 3" xfId="2984"/>
    <cellStyle name="Standard 3 3 2 2 3 2 3 2 3 2" xfId="6408"/>
    <cellStyle name="Standard 3 3 2 2 3 2 3 2 3 2 2" xfId="14976"/>
    <cellStyle name="Standard 3 3 2 2 3 2 3 2 3 2 2 2" xfId="31817"/>
    <cellStyle name="Standard 3 3 2 2 3 2 3 2 3 2 3" xfId="23526"/>
    <cellStyle name="Standard 3 3 2 2 3 2 3 2 3 2 4" xfId="40108"/>
    <cellStyle name="Standard 3 3 2 2 3 2 3 2 3 2 5" xfId="48658"/>
    <cellStyle name="Standard 3 3 2 2 3 2 3 2 3 3" xfId="11554"/>
    <cellStyle name="Standard 3 3 2 2 3 2 3 2 3 3 2" xfId="28395"/>
    <cellStyle name="Standard 3 3 2 2 3 2 3 2 3 4" xfId="20104"/>
    <cellStyle name="Standard 3 3 2 2 3 2 3 2 3 5" xfId="36686"/>
    <cellStyle name="Standard 3 3 2 2 3 2 3 2 3 6" xfId="45236"/>
    <cellStyle name="Standard 3 3 2 2 3 2 3 2 4" xfId="6405"/>
    <cellStyle name="Standard 3 3 2 2 3 2 3 2 4 2" xfId="14973"/>
    <cellStyle name="Standard 3 3 2 2 3 2 3 2 4 2 2" xfId="31814"/>
    <cellStyle name="Standard 3 3 2 2 3 2 3 2 4 3" xfId="23523"/>
    <cellStyle name="Standard 3 3 2 2 3 2 3 2 4 4" xfId="40105"/>
    <cellStyle name="Standard 3 3 2 2 3 2 3 2 4 5" xfId="48655"/>
    <cellStyle name="Standard 3 3 2 2 3 2 3 2 5" xfId="9482"/>
    <cellStyle name="Standard 3 3 2 2 3 2 3 2 5 2" xfId="26323"/>
    <cellStyle name="Standard 3 3 2 2 3 2 3 2 6" xfId="18032"/>
    <cellStyle name="Standard 3 3 2 2 3 2 3 2 7" xfId="34614"/>
    <cellStyle name="Standard 3 3 2 2 3 2 3 2 8" xfId="43164"/>
    <cellStyle name="Standard 3 3 2 2 3 2 3 3" xfId="1429"/>
    <cellStyle name="Standard 3 3 2 2 3 2 3 3 2" xfId="3502"/>
    <cellStyle name="Standard 3 3 2 2 3 2 3 3 2 2" xfId="6410"/>
    <cellStyle name="Standard 3 3 2 2 3 2 3 3 2 2 2" xfId="14978"/>
    <cellStyle name="Standard 3 3 2 2 3 2 3 3 2 2 2 2" xfId="31819"/>
    <cellStyle name="Standard 3 3 2 2 3 2 3 3 2 2 3" xfId="23528"/>
    <cellStyle name="Standard 3 3 2 2 3 2 3 3 2 2 4" xfId="40110"/>
    <cellStyle name="Standard 3 3 2 2 3 2 3 3 2 2 5" xfId="48660"/>
    <cellStyle name="Standard 3 3 2 2 3 2 3 3 2 3" xfId="12072"/>
    <cellStyle name="Standard 3 3 2 2 3 2 3 3 2 3 2" xfId="28913"/>
    <cellStyle name="Standard 3 3 2 2 3 2 3 3 2 4" xfId="20622"/>
    <cellStyle name="Standard 3 3 2 2 3 2 3 3 2 5" xfId="37204"/>
    <cellStyle name="Standard 3 3 2 2 3 2 3 3 2 6" xfId="45754"/>
    <cellStyle name="Standard 3 3 2 2 3 2 3 3 3" xfId="6409"/>
    <cellStyle name="Standard 3 3 2 2 3 2 3 3 3 2" xfId="14977"/>
    <cellStyle name="Standard 3 3 2 2 3 2 3 3 3 2 2" xfId="31818"/>
    <cellStyle name="Standard 3 3 2 2 3 2 3 3 3 3" xfId="23527"/>
    <cellStyle name="Standard 3 3 2 2 3 2 3 3 3 4" xfId="40109"/>
    <cellStyle name="Standard 3 3 2 2 3 2 3 3 3 5" xfId="48659"/>
    <cellStyle name="Standard 3 3 2 2 3 2 3 3 4" xfId="10000"/>
    <cellStyle name="Standard 3 3 2 2 3 2 3 3 4 2" xfId="26841"/>
    <cellStyle name="Standard 3 3 2 2 3 2 3 3 5" xfId="18550"/>
    <cellStyle name="Standard 3 3 2 2 3 2 3 3 6" xfId="35132"/>
    <cellStyle name="Standard 3 3 2 2 3 2 3 3 7" xfId="43682"/>
    <cellStyle name="Standard 3 3 2 2 3 2 3 4" xfId="2466"/>
    <cellStyle name="Standard 3 3 2 2 3 2 3 4 2" xfId="6411"/>
    <cellStyle name="Standard 3 3 2 2 3 2 3 4 2 2" xfId="14979"/>
    <cellStyle name="Standard 3 3 2 2 3 2 3 4 2 2 2" xfId="31820"/>
    <cellStyle name="Standard 3 3 2 2 3 2 3 4 2 3" xfId="23529"/>
    <cellStyle name="Standard 3 3 2 2 3 2 3 4 2 4" xfId="40111"/>
    <cellStyle name="Standard 3 3 2 2 3 2 3 4 2 5" xfId="48661"/>
    <cellStyle name="Standard 3 3 2 2 3 2 3 4 3" xfId="11036"/>
    <cellStyle name="Standard 3 3 2 2 3 2 3 4 3 2" xfId="27877"/>
    <cellStyle name="Standard 3 3 2 2 3 2 3 4 4" xfId="19586"/>
    <cellStyle name="Standard 3 3 2 2 3 2 3 4 5" xfId="36168"/>
    <cellStyle name="Standard 3 3 2 2 3 2 3 4 6" xfId="44718"/>
    <cellStyle name="Standard 3 3 2 2 3 2 3 5" xfId="6404"/>
    <cellStyle name="Standard 3 3 2 2 3 2 3 5 2" xfId="14972"/>
    <cellStyle name="Standard 3 3 2 2 3 2 3 5 2 2" xfId="31813"/>
    <cellStyle name="Standard 3 3 2 2 3 2 3 5 3" xfId="23522"/>
    <cellStyle name="Standard 3 3 2 2 3 2 3 5 4" xfId="40104"/>
    <cellStyle name="Standard 3 3 2 2 3 2 3 5 5" xfId="48654"/>
    <cellStyle name="Standard 3 3 2 2 3 2 3 6" xfId="8964"/>
    <cellStyle name="Standard 3 3 2 2 3 2 3 6 2" xfId="25806"/>
    <cellStyle name="Standard 3 3 2 2 3 2 3 7" xfId="17514"/>
    <cellStyle name="Standard 3 3 2 2 3 2 3 8" xfId="34096"/>
    <cellStyle name="Standard 3 3 2 2 3 2 3 9" xfId="42646"/>
    <cellStyle name="Standard 3 3 2 2 3 2 4" xfId="652"/>
    <cellStyle name="Standard 3 3 2 2 3 2 4 2" xfId="1688"/>
    <cellStyle name="Standard 3 3 2 2 3 2 4 2 2" xfId="3761"/>
    <cellStyle name="Standard 3 3 2 2 3 2 4 2 2 2" xfId="6414"/>
    <cellStyle name="Standard 3 3 2 2 3 2 4 2 2 2 2" xfId="14982"/>
    <cellStyle name="Standard 3 3 2 2 3 2 4 2 2 2 2 2" xfId="31823"/>
    <cellStyle name="Standard 3 3 2 2 3 2 4 2 2 2 3" xfId="23532"/>
    <cellStyle name="Standard 3 3 2 2 3 2 4 2 2 2 4" xfId="40114"/>
    <cellStyle name="Standard 3 3 2 2 3 2 4 2 2 2 5" xfId="48664"/>
    <cellStyle name="Standard 3 3 2 2 3 2 4 2 2 3" xfId="12331"/>
    <cellStyle name="Standard 3 3 2 2 3 2 4 2 2 3 2" xfId="29172"/>
    <cellStyle name="Standard 3 3 2 2 3 2 4 2 2 4" xfId="20881"/>
    <cellStyle name="Standard 3 3 2 2 3 2 4 2 2 5" xfId="37463"/>
    <cellStyle name="Standard 3 3 2 2 3 2 4 2 2 6" xfId="46013"/>
    <cellStyle name="Standard 3 3 2 2 3 2 4 2 3" xfId="6413"/>
    <cellStyle name="Standard 3 3 2 2 3 2 4 2 3 2" xfId="14981"/>
    <cellStyle name="Standard 3 3 2 2 3 2 4 2 3 2 2" xfId="31822"/>
    <cellStyle name="Standard 3 3 2 2 3 2 4 2 3 3" xfId="23531"/>
    <cellStyle name="Standard 3 3 2 2 3 2 4 2 3 4" xfId="40113"/>
    <cellStyle name="Standard 3 3 2 2 3 2 4 2 3 5" xfId="48663"/>
    <cellStyle name="Standard 3 3 2 2 3 2 4 2 4" xfId="10259"/>
    <cellStyle name="Standard 3 3 2 2 3 2 4 2 4 2" xfId="27100"/>
    <cellStyle name="Standard 3 3 2 2 3 2 4 2 5" xfId="18809"/>
    <cellStyle name="Standard 3 3 2 2 3 2 4 2 6" xfId="35391"/>
    <cellStyle name="Standard 3 3 2 2 3 2 4 2 7" xfId="43941"/>
    <cellStyle name="Standard 3 3 2 2 3 2 4 3" xfId="2725"/>
    <cellStyle name="Standard 3 3 2 2 3 2 4 3 2" xfId="6415"/>
    <cellStyle name="Standard 3 3 2 2 3 2 4 3 2 2" xfId="14983"/>
    <cellStyle name="Standard 3 3 2 2 3 2 4 3 2 2 2" xfId="31824"/>
    <cellStyle name="Standard 3 3 2 2 3 2 4 3 2 3" xfId="23533"/>
    <cellStyle name="Standard 3 3 2 2 3 2 4 3 2 4" xfId="40115"/>
    <cellStyle name="Standard 3 3 2 2 3 2 4 3 2 5" xfId="48665"/>
    <cellStyle name="Standard 3 3 2 2 3 2 4 3 3" xfId="11295"/>
    <cellStyle name="Standard 3 3 2 2 3 2 4 3 3 2" xfId="28136"/>
    <cellStyle name="Standard 3 3 2 2 3 2 4 3 4" xfId="19845"/>
    <cellStyle name="Standard 3 3 2 2 3 2 4 3 5" xfId="36427"/>
    <cellStyle name="Standard 3 3 2 2 3 2 4 3 6" xfId="44977"/>
    <cellStyle name="Standard 3 3 2 2 3 2 4 4" xfId="6412"/>
    <cellStyle name="Standard 3 3 2 2 3 2 4 4 2" xfId="14980"/>
    <cellStyle name="Standard 3 3 2 2 3 2 4 4 2 2" xfId="31821"/>
    <cellStyle name="Standard 3 3 2 2 3 2 4 4 3" xfId="23530"/>
    <cellStyle name="Standard 3 3 2 2 3 2 4 4 4" xfId="40112"/>
    <cellStyle name="Standard 3 3 2 2 3 2 4 4 5" xfId="48662"/>
    <cellStyle name="Standard 3 3 2 2 3 2 4 5" xfId="9223"/>
    <cellStyle name="Standard 3 3 2 2 3 2 4 5 2" xfId="26064"/>
    <cellStyle name="Standard 3 3 2 2 3 2 4 6" xfId="17773"/>
    <cellStyle name="Standard 3 3 2 2 3 2 4 7" xfId="34355"/>
    <cellStyle name="Standard 3 3 2 2 3 2 4 8" xfId="42905"/>
    <cellStyle name="Standard 3 3 2 2 3 2 5" xfId="1170"/>
    <cellStyle name="Standard 3 3 2 2 3 2 5 2" xfId="3243"/>
    <cellStyle name="Standard 3 3 2 2 3 2 5 2 2" xfId="6417"/>
    <cellStyle name="Standard 3 3 2 2 3 2 5 2 2 2" xfId="14985"/>
    <cellStyle name="Standard 3 3 2 2 3 2 5 2 2 2 2" xfId="31826"/>
    <cellStyle name="Standard 3 3 2 2 3 2 5 2 2 3" xfId="23535"/>
    <cellStyle name="Standard 3 3 2 2 3 2 5 2 2 4" xfId="40117"/>
    <cellStyle name="Standard 3 3 2 2 3 2 5 2 2 5" xfId="48667"/>
    <cellStyle name="Standard 3 3 2 2 3 2 5 2 3" xfId="11813"/>
    <cellStyle name="Standard 3 3 2 2 3 2 5 2 3 2" xfId="28654"/>
    <cellStyle name="Standard 3 3 2 2 3 2 5 2 4" xfId="20363"/>
    <cellStyle name="Standard 3 3 2 2 3 2 5 2 5" xfId="36945"/>
    <cellStyle name="Standard 3 3 2 2 3 2 5 2 6" xfId="45495"/>
    <cellStyle name="Standard 3 3 2 2 3 2 5 3" xfId="6416"/>
    <cellStyle name="Standard 3 3 2 2 3 2 5 3 2" xfId="14984"/>
    <cellStyle name="Standard 3 3 2 2 3 2 5 3 2 2" xfId="31825"/>
    <cellStyle name="Standard 3 3 2 2 3 2 5 3 3" xfId="23534"/>
    <cellStyle name="Standard 3 3 2 2 3 2 5 3 4" xfId="40116"/>
    <cellStyle name="Standard 3 3 2 2 3 2 5 3 5" xfId="48666"/>
    <cellStyle name="Standard 3 3 2 2 3 2 5 4" xfId="9741"/>
    <cellStyle name="Standard 3 3 2 2 3 2 5 4 2" xfId="26582"/>
    <cellStyle name="Standard 3 3 2 2 3 2 5 5" xfId="18291"/>
    <cellStyle name="Standard 3 3 2 2 3 2 5 6" xfId="34873"/>
    <cellStyle name="Standard 3 3 2 2 3 2 5 7" xfId="43423"/>
    <cellStyle name="Standard 3 3 2 2 3 2 6" xfId="2207"/>
    <cellStyle name="Standard 3 3 2 2 3 2 6 2" xfId="6418"/>
    <cellStyle name="Standard 3 3 2 2 3 2 6 2 2" xfId="14986"/>
    <cellStyle name="Standard 3 3 2 2 3 2 6 2 2 2" xfId="31827"/>
    <cellStyle name="Standard 3 3 2 2 3 2 6 2 3" xfId="23536"/>
    <cellStyle name="Standard 3 3 2 2 3 2 6 2 4" xfId="40118"/>
    <cellStyle name="Standard 3 3 2 2 3 2 6 2 5" xfId="48668"/>
    <cellStyle name="Standard 3 3 2 2 3 2 6 3" xfId="10777"/>
    <cellStyle name="Standard 3 3 2 2 3 2 6 3 2" xfId="27618"/>
    <cellStyle name="Standard 3 3 2 2 3 2 6 4" xfId="19327"/>
    <cellStyle name="Standard 3 3 2 2 3 2 6 5" xfId="35909"/>
    <cellStyle name="Standard 3 3 2 2 3 2 6 6" xfId="44459"/>
    <cellStyle name="Standard 3 3 2 2 3 2 7" xfId="6387"/>
    <cellStyle name="Standard 3 3 2 2 3 2 7 2" xfId="14955"/>
    <cellStyle name="Standard 3 3 2 2 3 2 7 2 2" xfId="31796"/>
    <cellStyle name="Standard 3 3 2 2 3 2 7 3" xfId="23505"/>
    <cellStyle name="Standard 3 3 2 2 3 2 7 4" xfId="40087"/>
    <cellStyle name="Standard 3 3 2 2 3 2 7 5" xfId="48637"/>
    <cellStyle name="Standard 3 3 2 2 3 2 8" xfId="8445"/>
    <cellStyle name="Standard 3 3 2 2 3 2 8 2" xfId="16996"/>
    <cellStyle name="Standard 3 3 2 2 3 2 8 3" xfId="25546"/>
    <cellStyle name="Standard 3 3 2 2 3 2 8 4" xfId="42128"/>
    <cellStyle name="Standard 3 3 2 2 3 2 8 5" xfId="50678"/>
    <cellStyle name="Standard 3 3 2 2 3 2 9" xfId="8705"/>
    <cellStyle name="Standard 3 3 2 2 3 3" xfId="193"/>
    <cellStyle name="Standard 3 3 2 2 3 3 10" xfId="33901"/>
    <cellStyle name="Standard 3 3 2 2 3 3 11" xfId="42451"/>
    <cellStyle name="Standard 3 3 2 2 3 3 2" xfId="457"/>
    <cellStyle name="Standard 3 3 2 2 3 3 2 2" xfId="975"/>
    <cellStyle name="Standard 3 3 2 2 3 3 2 2 2" xfId="2011"/>
    <cellStyle name="Standard 3 3 2 2 3 3 2 2 2 2" xfId="4084"/>
    <cellStyle name="Standard 3 3 2 2 3 3 2 2 2 2 2" xfId="6423"/>
    <cellStyle name="Standard 3 3 2 2 3 3 2 2 2 2 2 2" xfId="14991"/>
    <cellStyle name="Standard 3 3 2 2 3 3 2 2 2 2 2 2 2" xfId="31832"/>
    <cellStyle name="Standard 3 3 2 2 3 3 2 2 2 2 2 3" xfId="23541"/>
    <cellStyle name="Standard 3 3 2 2 3 3 2 2 2 2 2 4" xfId="40123"/>
    <cellStyle name="Standard 3 3 2 2 3 3 2 2 2 2 2 5" xfId="48673"/>
    <cellStyle name="Standard 3 3 2 2 3 3 2 2 2 2 3" xfId="12654"/>
    <cellStyle name="Standard 3 3 2 2 3 3 2 2 2 2 3 2" xfId="29495"/>
    <cellStyle name="Standard 3 3 2 2 3 3 2 2 2 2 4" xfId="21204"/>
    <cellStyle name="Standard 3 3 2 2 3 3 2 2 2 2 5" xfId="37786"/>
    <cellStyle name="Standard 3 3 2 2 3 3 2 2 2 2 6" xfId="46336"/>
    <cellStyle name="Standard 3 3 2 2 3 3 2 2 2 3" xfId="6422"/>
    <cellStyle name="Standard 3 3 2 2 3 3 2 2 2 3 2" xfId="14990"/>
    <cellStyle name="Standard 3 3 2 2 3 3 2 2 2 3 2 2" xfId="31831"/>
    <cellStyle name="Standard 3 3 2 2 3 3 2 2 2 3 3" xfId="23540"/>
    <cellStyle name="Standard 3 3 2 2 3 3 2 2 2 3 4" xfId="40122"/>
    <cellStyle name="Standard 3 3 2 2 3 3 2 2 2 3 5" xfId="48672"/>
    <cellStyle name="Standard 3 3 2 2 3 3 2 2 2 4" xfId="10582"/>
    <cellStyle name="Standard 3 3 2 2 3 3 2 2 2 4 2" xfId="27423"/>
    <cellStyle name="Standard 3 3 2 2 3 3 2 2 2 5" xfId="19132"/>
    <cellStyle name="Standard 3 3 2 2 3 3 2 2 2 6" xfId="35714"/>
    <cellStyle name="Standard 3 3 2 2 3 3 2 2 2 7" xfId="44264"/>
    <cellStyle name="Standard 3 3 2 2 3 3 2 2 3" xfId="3048"/>
    <cellStyle name="Standard 3 3 2 2 3 3 2 2 3 2" xfId="6424"/>
    <cellStyle name="Standard 3 3 2 2 3 3 2 2 3 2 2" xfId="14992"/>
    <cellStyle name="Standard 3 3 2 2 3 3 2 2 3 2 2 2" xfId="31833"/>
    <cellStyle name="Standard 3 3 2 2 3 3 2 2 3 2 3" xfId="23542"/>
    <cellStyle name="Standard 3 3 2 2 3 3 2 2 3 2 4" xfId="40124"/>
    <cellStyle name="Standard 3 3 2 2 3 3 2 2 3 2 5" xfId="48674"/>
    <cellStyle name="Standard 3 3 2 2 3 3 2 2 3 3" xfId="11618"/>
    <cellStyle name="Standard 3 3 2 2 3 3 2 2 3 3 2" xfId="28459"/>
    <cellStyle name="Standard 3 3 2 2 3 3 2 2 3 4" xfId="20168"/>
    <cellStyle name="Standard 3 3 2 2 3 3 2 2 3 5" xfId="36750"/>
    <cellStyle name="Standard 3 3 2 2 3 3 2 2 3 6" xfId="45300"/>
    <cellStyle name="Standard 3 3 2 2 3 3 2 2 4" xfId="6421"/>
    <cellStyle name="Standard 3 3 2 2 3 3 2 2 4 2" xfId="14989"/>
    <cellStyle name="Standard 3 3 2 2 3 3 2 2 4 2 2" xfId="31830"/>
    <cellStyle name="Standard 3 3 2 2 3 3 2 2 4 3" xfId="23539"/>
    <cellStyle name="Standard 3 3 2 2 3 3 2 2 4 4" xfId="40121"/>
    <cellStyle name="Standard 3 3 2 2 3 3 2 2 4 5" xfId="48671"/>
    <cellStyle name="Standard 3 3 2 2 3 3 2 2 5" xfId="9546"/>
    <cellStyle name="Standard 3 3 2 2 3 3 2 2 5 2" xfId="26387"/>
    <cellStyle name="Standard 3 3 2 2 3 3 2 2 6" xfId="18096"/>
    <cellStyle name="Standard 3 3 2 2 3 3 2 2 7" xfId="34678"/>
    <cellStyle name="Standard 3 3 2 2 3 3 2 2 8" xfId="43228"/>
    <cellStyle name="Standard 3 3 2 2 3 3 2 3" xfId="1493"/>
    <cellStyle name="Standard 3 3 2 2 3 3 2 3 2" xfId="3566"/>
    <cellStyle name="Standard 3 3 2 2 3 3 2 3 2 2" xfId="6426"/>
    <cellStyle name="Standard 3 3 2 2 3 3 2 3 2 2 2" xfId="14994"/>
    <cellStyle name="Standard 3 3 2 2 3 3 2 3 2 2 2 2" xfId="31835"/>
    <cellStyle name="Standard 3 3 2 2 3 3 2 3 2 2 3" xfId="23544"/>
    <cellStyle name="Standard 3 3 2 2 3 3 2 3 2 2 4" xfId="40126"/>
    <cellStyle name="Standard 3 3 2 2 3 3 2 3 2 2 5" xfId="48676"/>
    <cellStyle name="Standard 3 3 2 2 3 3 2 3 2 3" xfId="12136"/>
    <cellStyle name="Standard 3 3 2 2 3 3 2 3 2 3 2" xfId="28977"/>
    <cellStyle name="Standard 3 3 2 2 3 3 2 3 2 4" xfId="20686"/>
    <cellStyle name="Standard 3 3 2 2 3 3 2 3 2 5" xfId="37268"/>
    <cellStyle name="Standard 3 3 2 2 3 3 2 3 2 6" xfId="45818"/>
    <cellStyle name="Standard 3 3 2 2 3 3 2 3 3" xfId="6425"/>
    <cellStyle name="Standard 3 3 2 2 3 3 2 3 3 2" xfId="14993"/>
    <cellStyle name="Standard 3 3 2 2 3 3 2 3 3 2 2" xfId="31834"/>
    <cellStyle name="Standard 3 3 2 2 3 3 2 3 3 3" xfId="23543"/>
    <cellStyle name="Standard 3 3 2 2 3 3 2 3 3 4" xfId="40125"/>
    <cellStyle name="Standard 3 3 2 2 3 3 2 3 3 5" xfId="48675"/>
    <cellStyle name="Standard 3 3 2 2 3 3 2 3 4" xfId="10064"/>
    <cellStyle name="Standard 3 3 2 2 3 3 2 3 4 2" xfId="26905"/>
    <cellStyle name="Standard 3 3 2 2 3 3 2 3 5" xfId="18614"/>
    <cellStyle name="Standard 3 3 2 2 3 3 2 3 6" xfId="35196"/>
    <cellStyle name="Standard 3 3 2 2 3 3 2 3 7" xfId="43746"/>
    <cellStyle name="Standard 3 3 2 2 3 3 2 4" xfId="2530"/>
    <cellStyle name="Standard 3 3 2 2 3 3 2 4 2" xfId="6427"/>
    <cellStyle name="Standard 3 3 2 2 3 3 2 4 2 2" xfId="14995"/>
    <cellStyle name="Standard 3 3 2 2 3 3 2 4 2 2 2" xfId="31836"/>
    <cellStyle name="Standard 3 3 2 2 3 3 2 4 2 3" xfId="23545"/>
    <cellStyle name="Standard 3 3 2 2 3 3 2 4 2 4" xfId="40127"/>
    <cellStyle name="Standard 3 3 2 2 3 3 2 4 2 5" xfId="48677"/>
    <cellStyle name="Standard 3 3 2 2 3 3 2 4 3" xfId="11100"/>
    <cellStyle name="Standard 3 3 2 2 3 3 2 4 3 2" xfId="27941"/>
    <cellStyle name="Standard 3 3 2 2 3 3 2 4 4" xfId="19650"/>
    <cellStyle name="Standard 3 3 2 2 3 3 2 4 5" xfId="36232"/>
    <cellStyle name="Standard 3 3 2 2 3 3 2 4 6" xfId="44782"/>
    <cellStyle name="Standard 3 3 2 2 3 3 2 5" xfId="6420"/>
    <cellStyle name="Standard 3 3 2 2 3 3 2 5 2" xfId="14988"/>
    <cellStyle name="Standard 3 3 2 2 3 3 2 5 2 2" xfId="31829"/>
    <cellStyle name="Standard 3 3 2 2 3 3 2 5 3" xfId="23538"/>
    <cellStyle name="Standard 3 3 2 2 3 3 2 5 4" xfId="40120"/>
    <cellStyle name="Standard 3 3 2 2 3 3 2 5 5" xfId="48670"/>
    <cellStyle name="Standard 3 3 2 2 3 3 2 6" xfId="9028"/>
    <cellStyle name="Standard 3 3 2 2 3 3 2 6 2" xfId="25870"/>
    <cellStyle name="Standard 3 3 2 2 3 3 2 7" xfId="17578"/>
    <cellStyle name="Standard 3 3 2 2 3 3 2 8" xfId="34160"/>
    <cellStyle name="Standard 3 3 2 2 3 3 2 9" xfId="42710"/>
    <cellStyle name="Standard 3 3 2 2 3 3 3" xfId="716"/>
    <cellStyle name="Standard 3 3 2 2 3 3 3 2" xfId="1752"/>
    <cellStyle name="Standard 3 3 2 2 3 3 3 2 2" xfId="3825"/>
    <cellStyle name="Standard 3 3 2 2 3 3 3 2 2 2" xfId="6430"/>
    <cellStyle name="Standard 3 3 2 2 3 3 3 2 2 2 2" xfId="14998"/>
    <cellStyle name="Standard 3 3 2 2 3 3 3 2 2 2 2 2" xfId="31839"/>
    <cellStyle name="Standard 3 3 2 2 3 3 3 2 2 2 3" xfId="23548"/>
    <cellStyle name="Standard 3 3 2 2 3 3 3 2 2 2 4" xfId="40130"/>
    <cellStyle name="Standard 3 3 2 2 3 3 3 2 2 2 5" xfId="48680"/>
    <cellStyle name="Standard 3 3 2 2 3 3 3 2 2 3" xfId="12395"/>
    <cellStyle name="Standard 3 3 2 2 3 3 3 2 2 3 2" xfId="29236"/>
    <cellStyle name="Standard 3 3 2 2 3 3 3 2 2 4" xfId="20945"/>
    <cellStyle name="Standard 3 3 2 2 3 3 3 2 2 5" xfId="37527"/>
    <cellStyle name="Standard 3 3 2 2 3 3 3 2 2 6" xfId="46077"/>
    <cellStyle name="Standard 3 3 2 2 3 3 3 2 3" xfId="6429"/>
    <cellStyle name="Standard 3 3 2 2 3 3 3 2 3 2" xfId="14997"/>
    <cellStyle name="Standard 3 3 2 2 3 3 3 2 3 2 2" xfId="31838"/>
    <cellStyle name="Standard 3 3 2 2 3 3 3 2 3 3" xfId="23547"/>
    <cellStyle name="Standard 3 3 2 2 3 3 3 2 3 4" xfId="40129"/>
    <cellStyle name="Standard 3 3 2 2 3 3 3 2 3 5" xfId="48679"/>
    <cellStyle name="Standard 3 3 2 2 3 3 3 2 4" xfId="10323"/>
    <cellStyle name="Standard 3 3 2 2 3 3 3 2 4 2" xfId="27164"/>
    <cellStyle name="Standard 3 3 2 2 3 3 3 2 5" xfId="18873"/>
    <cellStyle name="Standard 3 3 2 2 3 3 3 2 6" xfId="35455"/>
    <cellStyle name="Standard 3 3 2 2 3 3 3 2 7" xfId="44005"/>
    <cellStyle name="Standard 3 3 2 2 3 3 3 3" xfId="2789"/>
    <cellStyle name="Standard 3 3 2 2 3 3 3 3 2" xfId="6431"/>
    <cellStyle name="Standard 3 3 2 2 3 3 3 3 2 2" xfId="14999"/>
    <cellStyle name="Standard 3 3 2 2 3 3 3 3 2 2 2" xfId="31840"/>
    <cellStyle name="Standard 3 3 2 2 3 3 3 3 2 3" xfId="23549"/>
    <cellStyle name="Standard 3 3 2 2 3 3 3 3 2 4" xfId="40131"/>
    <cellStyle name="Standard 3 3 2 2 3 3 3 3 2 5" xfId="48681"/>
    <cellStyle name="Standard 3 3 2 2 3 3 3 3 3" xfId="11359"/>
    <cellStyle name="Standard 3 3 2 2 3 3 3 3 3 2" xfId="28200"/>
    <cellStyle name="Standard 3 3 2 2 3 3 3 3 4" xfId="19909"/>
    <cellStyle name="Standard 3 3 2 2 3 3 3 3 5" xfId="36491"/>
    <cellStyle name="Standard 3 3 2 2 3 3 3 3 6" xfId="45041"/>
    <cellStyle name="Standard 3 3 2 2 3 3 3 4" xfId="6428"/>
    <cellStyle name="Standard 3 3 2 2 3 3 3 4 2" xfId="14996"/>
    <cellStyle name="Standard 3 3 2 2 3 3 3 4 2 2" xfId="31837"/>
    <cellStyle name="Standard 3 3 2 2 3 3 3 4 3" xfId="23546"/>
    <cellStyle name="Standard 3 3 2 2 3 3 3 4 4" xfId="40128"/>
    <cellStyle name="Standard 3 3 2 2 3 3 3 4 5" xfId="48678"/>
    <cellStyle name="Standard 3 3 2 2 3 3 3 5" xfId="9287"/>
    <cellStyle name="Standard 3 3 2 2 3 3 3 5 2" xfId="26128"/>
    <cellStyle name="Standard 3 3 2 2 3 3 3 6" xfId="17837"/>
    <cellStyle name="Standard 3 3 2 2 3 3 3 7" xfId="34419"/>
    <cellStyle name="Standard 3 3 2 2 3 3 3 8" xfId="42969"/>
    <cellStyle name="Standard 3 3 2 2 3 3 4" xfId="1234"/>
    <cellStyle name="Standard 3 3 2 2 3 3 4 2" xfId="3307"/>
    <cellStyle name="Standard 3 3 2 2 3 3 4 2 2" xfId="6433"/>
    <cellStyle name="Standard 3 3 2 2 3 3 4 2 2 2" xfId="15001"/>
    <cellStyle name="Standard 3 3 2 2 3 3 4 2 2 2 2" xfId="31842"/>
    <cellStyle name="Standard 3 3 2 2 3 3 4 2 2 3" xfId="23551"/>
    <cellStyle name="Standard 3 3 2 2 3 3 4 2 2 4" xfId="40133"/>
    <cellStyle name="Standard 3 3 2 2 3 3 4 2 2 5" xfId="48683"/>
    <cellStyle name="Standard 3 3 2 2 3 3 4 2 3" xfId="11877"/>
    <cellStyle name="Standard 3 3 2 2 3 3 4 2 3 2" xfId="28718"/>
    <cellStyle name="Standard 3 3 2 2 3 3 4 2 4" xfId="20427"/>
    <cellStyle name="Standard 3 3 2 2 3 3 4 2 5" xfId="37009"/>
    <cellStyle name="Standard 3 3 2 2 3 3 4 2 6" xfId="45559"/>
    <cellStyle name="Standard 3 3 2 2 3 3 4 3" xfId="6432"/>
    <cellStyle name="Standard 3 3 2 2 3 3 4 3 2" xfId="15000"/>
    <cellStyle name="Standard 3 3 2 2 3 3 4 3 2 2" xfId="31841"/>
    <cellStyle name="Standard 3 3 2 2 3 3 4 3 3" xfId="23550"/>
    <cellStyle name="Standard 3 3 2 2 3 3 4 3 4" xfId="40132"/>
    <cellStyle name="Standard 3 3 2 2 3 3 4 3 5" xfId="48682"/>
    <cellStyle name="Standard 3 3 2 2 3 3 4 4" xfId="9805"/>
    <cellStyle name="Standard 3 3 2 2 3 3 4 4 2" xfId="26646"/>
    <cellStyle name="Standard 3 3 2 2 3 3 4 5" xfId="18355"/>
    <cellStyle name="Standard 3 3 2 2 3 3 4 6" xfId="34937"/>
    <cellStyle name="Standard 3 3 2 2 3 3 4 7" xfId="43487"/>
    <cellStyle name="Standard 3 3 2 2 3 3 5" xfId="2271"/>
    <cellStyle name="Standard 3 3 2 2 3 3 5 2" xfId="6434"/>
    <cellStyle name="Standard 3 3 2 2 3 3 5 2 2" xfId="15002"/>
    <cellStyle name="Standard 3 3 2 2 3 3 5 2 2 2" xfId="31843"/>
    <cellStyle name="Standard 3 3 2 2 3 3 5 2 3" xfId="23552"/>
    <cellStyle name="Standard 3 3 2 2 3 3 5 2 4" xfId="40134"/>
    <cellStyle name="Standard 3 3 2 2 3 3 5 2 5" xfId="48684"/>
    <cellStyle name="Standard 3 3 2 2 3 3 5 3" xfId="10841"/>
    <cellStyle name="Standard 3 3 2 2 3 3 5 3 2" xfId="27682"/>
    <cellStyle name="Standard 3 3 2 2 3 3 5 4" xfId="19391"/>
    <cellStyle name="Standard 3 3 2 2 3 3 5 5" xfId="35973"/>
    <cellStyle name="Standard 3 3 2 2 3 3 5 6" xfId="44523"/>
    <cellStyle name="Standard 3 3 2 2 3 3 6" xfId="6419"/>
    <cellStyle name="Standard 3 3 2 2 3 3 6 2" xfId="14987"/>
    <cellStyle name="Standard 3 3 2 2 3 3 6 2 2" xfId="31828"/>
    <cellStyle name="Standard 3 3 2 2 3 3 6 3" xfId="23537"/>
    <cellStyle name="Standard 3 3 2 2 3 3 6 4" xfId="40119"/>
    <cellStyle name="Standard 3 3 2 2 3 3 6 5" xfId="48669"/>
    <cellStyle name="Standard 3 3 2 2 3 3 7" xfId="8509"/>
    <cellStyle name="Standard 3 3 2 2 3 3 7 2" xfId="17060"/>
    <cellStyle name="Standard 3 3 2 2 3 3 7 3" xfId="25610"/>
    <cellStyle name="Standard 3 3 2 2 3 3 7 4" xfId="42192"/>
    <cellStyle name="Standard 3 3 2 2 3 3 7 5" xfId="50742"/>
    <cellStyle name="Standard 3 3 2 2 3 3 8" xfId="8769"/>
    <cellStyle name="Standard 3 3 2 2 3 3 9" xfId="17319"/>
    <cellStyle name="Standard 3 3 2 2 3 4" xfId="329"/>
    <cellStyle name="Standard 3 3 2 2 3 4 2" xfId="847"/>
    <cellStyle name="Standard 3 3 2 2 3 4 2 2" xfId="1883"/>
    <cellStyle name="Standard 3 3 2 2 3 4 2 2 2" xfId="3956"/>
    <cellStyle name="Standard 3 3 2 2 3 4 2 2 2 2" xfId="6438"/>
    <cellStyle name="Standard 3 3 2 2 3 4 2 2 2 2 2" xfId="15006"/>
    <cellStyle name="Standard 3 3 2 2 3 4 2 2 2 2 2 2" xfId="31847"/>
    <cellStyle name="Standard 3 3 2 2 3 4 2 2 2 2 3" xfId="23556"/>
    <cellStyle name="Standard 3 3 2 2 3 4 2 2 2 2 4" xfId="40138"/>
    <cellStyle name="Standard 3 3 2 2 3 4 2 2 2 2 5" xfId="48688"/>
    <cellStyle name="Standard 3 3 2 2 3 4 2 2 2 3" xfId="12526"/>
    <cellStyle name="Standard 3 3 2 2 3 4 2 2 2 3 2" xfId="29367"/>
    <cellStyle name="Standard 3 3 2 2 3 4 2 2 2 4" xfId="21076"/>
    <cellStyle name="Standard 3 3 2 2 3 4 2 2 2 5" xfId="37658"/>
    <cellStyle name="Standard 3 3 2 2 3 4 2 2 2 6" xfId="46208"/>
    <cellStyle name="Standard 3 3 2 2 3 4 2 2 3" xfId="6437"/>
    <cellStyle name="Standard 3 3 2 2 3 4 2 2 3 2" xfId="15005"/>
    <cellStyle name="Standard 3 3 2 2 3 4 2 2 3 2 2" xfId="31846"/>
    <cellStyle name="Standard 3 3 2 2 3 4 2 2 3 3" xfId="23555"/>
    <cellStyle name="Standard 3 3 2 2 3 4 2 2 3 4" xfId="40137"/>
    <cellStyle name="Standard 3 3 2 2 3 4 2 2 3 5" xfId="48687"/>
    <cellStyle name="Standard 3 3 2 2 3 4 2 2 4" xfId="10454"/>
    <cellStyle name="Standard 3 3 2 2 3 4 2 2 4 2" xfId="27295"/>
    <cellStyle name="Standard 3 3 2 2 3 4 2 2 5" xfId="19004"/>
    <cellStyle name="Standard 3 3 2 2 3 4 2 2 6" xfId="35586"/>
    <cellStyle name="Standard 3 3 2 2 3 4 2 2 7" xfId="44136"/>
    <cellStyle name="Standard 3 3 2 2 3 4 2 3" xfId="2920"/>
    <cellStyle name="Standard 3 3 2 2 3 4 2 3 2" xfId="6439"/>
    <cellStyle name="Standard 3 3 2 2 3 4 2 3 2 2" xfId="15007"/>
    <cellStyle name="Standard 3 3 2 2 3 4 2 3 2 2 2" xfId="31848"/>
    <cellStyle name="Standard 3 3 2 2 3 4 2 3 2 3" xfId="23557"/>
    <cellStyle name="Standard 3 3 2 2 3 4 2 3 2 4" xfId="40139"/>
    <cellStyle name="Standard 3 3 2 2 3 4 2 3 2 5" xfId="48689"/>
    <cellStyle name="Standard 3 3 2 2 3 4 2 3 3" xfId="11490"/>
    <cellStyle name="Standard 3 3 2 2 3 4 2 3 3 2" xfId="28331"/>
    <cellStyle name="Standard 3 3 2 2 3 4 2 3 4" xfId="20040"/>
    <cellStyle name="Standard 3 3 2 2 3 4 2 3 5" xfId="36622"/>
    <cellStyle name="Standard 3 3 2 2 3 4 2 3 6" xfId="45172"/>
    <cellStyle name="Standard 3 3 2 2 3 4 2 4" xfId="6436"/>
    <cellStyle name="Standard 3 3 2 2 3 4 2 4 2" xfId="15004"/>
    <cellStyle name="Standard 3 3 2 2 3 4 2 4 2 2" xfId="31845"/>
    <cellStyle name="Standard 3 3 2 2 3 4 2 4 3" xfId="23554"/>
    <cellStyle name="Standard 3 3 2 2 3 4 2 4 4" xfId="40136"/>
    <cellStyle name="Standard 3 3 2 2 3 4 2 4 5" xfId="48686"/>
    <cellStyle name="Standard 3 3 2 2 3 4 2 5" xfId="9418"/>
    <cellStyle name="Standard 3 3 2 2 3 4 2 5 2" xfId="26259"/>
    <cellStyle name="Standard 3 3 2 2 3 4 2 6" xfId="17968"/>
    <cellStyle name="Standard 3 3 2 2 3 4 2 7" xfId="34550"/>
    <cellStyle name="Standard 3 3 2 2 3 4 2 8" xfId="43100"/>
    <cellStyle name="Standard 3 3 2 2 3 4 3" xfId="1365"/>
    <cellStyle name="Standard 3 3 2 2 3 4 3 2" xfId="3438"/>
    <cellStyle name="Standard 3 3 2 2 3 4 3 2 2" xfId="6441"/>
    <cellStyle name="Standard 3 3 2 2 3 4 3 2 2 2" xfId="15009"/>
    <cellStyle name="Standard 3 3 2 2 3 4 3 2 2 2 2" xfId="31850"/>
    <cellStyle name="Standard 3 3 2 2 3 4 3 2 2 3" xfId="23559"/>
    <cellStyle name="Standard 3 3 2 2 3 4 3 2 2 4" xfId="40141"/>
    <cellStyle name="Standard 3 3 2 2 3 4 3 2 2 5" xfId="48691"/>
    <cellStyle name="Standard 3 3 2 2 3 4 3 2 3" xfId="12008"/>
    <cellStyle name="Standard 3 3 2 2 3 4 3 2 3 2" xfId="28849"/>
    <cellStyle name="Standard 3 3 2 2 3 4 3 2 4" xfId="20558"/>
    <cellStyle name="Standard 3 3 2 2 3 4 3 2 5" xfId="37140"/>
    <cellStyle name="Standard 3 3 2 2 3 4 3 2 6" xfId="45690"/>
    <cellStyle name="Standard 3 3 2 2 3 4 3 3" xfId="6440"/>
    <cellStyle name="Standard 3 3 2 2 3 4 3 3 2" xfId="15008"/>
    <cellStyle name="Standard 3 3 2 2 3 4 3 3 2 2" xfId="31849"/>
    <cellStyle name="Standard 3 3 2 2 3 4 3 3 3" xfId="23558"/>
    <cellStyle name="Standard 3 3 2 2 3 4 3 3 4" xfId="40140"/>
    <cellStyle name="Standard 3 3 2 2 3 4 3 3 5" xfId="48690"/>
    <cellStyle name="Standard 3 3 2 2 3 4 3 4" xfId="9936"/>
    <cellStyle name="Standard 3 3 2 2 3 4 3 4 2" xfId="26777"/>
    <cellStyle name="Standard 3 3 2 2 3 4 3 5" xfId="18486"/>
    <cellStyle name="Standard 3 3 2 2 3 4 3 6" xfId="35068"/>
    <cellStyle name="Standard 3 3 2 2 3 4 3 7" xfId="43618"/>
    <cellStyle name="Standard 3 3 2 2 3 4 4" xfId="2402"/>
    <cellStyle name="Standard 3 3 2 2 3 4 4 2" xfId="6442"/>
    <cellStyle name="Standard 3 3 2 2 3 4 4 2 2" xfId="15010"/>
    <cellStyle name="Standard 3 3 2 2 3 4 4 2 2 2" xfId="31851"/>
    <cellStyle name="Standard 3 3 2 2 3 4 4 2 3" xfId="23560"/>
    <cellStyle name="Standard 3 3 2 2 3 4 4 2 4" xfId="40142"/>
    <cellStyle name="Standard 3 3 2 2 3 4 4 2 5" xfId="48692"/>
    <cellStyle name="Standard 3 3 2 2 3 4 4 3" xfId="10972"/>
    <cellStyle name="Standard 3 3 2 2 3 4 4 3 2" xfId="27813"/>
    <cellStyle name="Standard 3 3 2 2 3 4 4 4" xfId="19522"/>
    <cellStyle name="Standard 3 3 2 2 3 4 4 5" xfId="36104"/>
    <cellStyle name="Standard 3 3 2 2 3 4 4 6" xfId="44654"/>
    <cellStyle name="Standard 3 3 2 2 3 4 5" xfId="6435"/>
    <cellStyle name="Standard 3 3 2 2 3 4 5 2" xfId="15003"/>
    <cellStyle name="Standard 3 3 2 2 3 4 5 2 2" xfId="31844"/>
    <cellStyle name="Standard 3 3 2 2 3 4 5 3" xfId="23553"/>
    <cellStyle name="Standard 3 3 2 2 3 4 5 4" xfId="40135"/>
    <cellStyle name="Standard 3 3 2 2 3 4 5 5" xfId="48685"/>
    <cellStyle name="Standard 3 3 2 2 3 4 6" xfId="8900"/>
    <cellStyle name="Standard 3 3 2 2 3 4 6 2" xfId="25742"/>
    <cellStyle name="Standard 3 3 2 2 3 4 7" xfId="17450"/>
    <cellStyle name="Standard 3 3 2 2 3 4 8" xfId="34032"/>
    <cellStyle name="Standard 3 3 2 2 3 4 9" xfId="42582"/>
    <cellStyle name="Standard 3 3 2 2 3 5" xfId="588"/>
    <cellStyle name="Standard 3 3 2 2 3 5 2" xfId="1624"/>
    <cellStyle name="Standard 3 3 2 2 3 5 2 2" xfId="3697"/>
    <cellStyle name="Standard 3 3 2 2 3 5 2 2 2" xfId="6445"/>
    <cellStyle name="Standard 3 3 2 2 3 5 2 2 2 2" xfId="15013"/>
    <cellStyle name="Standard 3 3 2 2 3 5 2 2 2 2 2" xfId="31854"/>
    <cellStyle name="Standard 3 3 2 2 3 5 2 2 2 3" xfId="23563"/>
    <cellStyle name="Standard 3 3 2 2 3 5 2 2 2 4" xfId="40145"/>
    <cellStyle name="Standard 3 3 2 2 3 5 2 2 2 5" xfId="48695"/>
    <cellStyle name="Standard 3 3 2 2 3 5 2 2 3" xfId="12267"/>
    <cellStyle name="Standard 3 3 2 2 3 5 2 2 3 2" xfId="29108"/>
    <cellStyle name="Standard 3 3 2 2 3 5 2 2 4" xfId="20817"/>
    <cellStyle name="Standard 3 3 2 2 3 5 2 2 5" xfId="37399"/>
    <cellStyle name="Standard 3 3 2 2 3 5 2 2 6" xfId="45949"/>
    <cellStyle name="Standard 3 3 2 2 3 5 2 3" xfId="6444"/>
    <cellStyle name="Standard 3 3 2 2 3 5 2 3 2" xfId="15012"/>
    <cellStyle name="Standard 3 3 2 2 3 5 2 3 2 2" xfId="31853"/>
    <cellStyle name="Standard 3 3 2 2 3 5 2 3 3" xfId="23562"/>
    <cellStyle name="Standard 3 3 2 2 3 5 2 3 4" xfId="40144"/>
    <cellStyle name="Standard 3 3 2 2 3 5 2 3 5" xfId="48694"/>
    <cellStyle name="Standard 3 3 2 2 3 5 2 4" xfId="10195"/>
    <cellStyle name="Standard 3 3 2 2 3 5 2 4 2" xfId="27036"/>
    <cellStyle name="Standard 3 3 2 2 3 5 2 5" xfId="18745"/>
    <cellStyle name="Standard 3 3 2 2 3 5 2 6" xfId="35327"/>
    <cellStyle name="Standard 3 3 2 2 3 5 2 7" xfId="43877"/>
    <cellStyle name="Standard 3 3 2 2 3 5 3" xfId="2661"/>
    <cellStyle name="Standard 3 3 2 2 3 5 3 2" xfId="6446"/>
    <cellStyle name="Standard 3 3 2 2 3 5 3 2 2" xfId="15014"/>
    <cellStyle name="Standard 3 3 2 2 3 5 3 2 2 2" xfId="31855"/>
    <cellStyle name="Standard 3 3 2 2 3 5 3 2 3" xfId="23564"/>
    <cellStyle name="Standard 3 3 2 2 3 5 3 2 4" xfId="40146"/>
    <cellStyle name="Standard 3 3 2 2 3 5 3 2 5" xfId="48696"/>
    <cellStyle name="Standard 3 3 2 2 3 5 3 3" xfId="11231"/>
    <cellStyle name="Standard 3 3 2 2 3 5 3 3 2" xfId="28072"/>
    <cellStyle name="Standard 3 3 2 2 3 5 3 4" xfId="19781"/>
    <cellStyle name="Standard 3 3 2 2 3 5 3 5" xfId="36363"/>
    <cellStyle name="Standard 3 3 2 2 3 5 3 6" xfId="44913"/>
    <cellStyle name="Standard 3 3 2 2 3 5 4" xfId="6443"/>
    <cellStyle name="Standard 3 3 2 2 3 5 4 2" xfId="15011"/>
    <cellStyle name="Standard 3 3 2 2 3 5 4 2 2" xfId="31852"/>
    <cellStyle name="Standard 3 3 2 2 3 5 4 3" xfId="23561"/>
    <cellStyle name="Standard 3 3 2 2 3 5 4 4" xfId="40143"/>
    <cellStyle name="Standard 3 3 2 2 3 5 4 5" xfId="48693"/>
    <cellStyle name="Standard 3 3 2 2 3 5 5" xfId="9159"/>
    <cellStyle name="Standard 3 3 2 2 3 5 5 2" xfId="26000"/>
    <cellStyle name="Standard 3 3 2 2 3 5 6" xfId="17709"/>
    <cellStyle name="Standard 3 3 2 2 3 5 7" xfId="34291"/>
    <cellStyle name="Standard 3 3 2 2 3 5 8" xfId="42841"/>
    <cellStyle name="Standard 3 3 2 2 3 6" xfId="1106"/>
    <cellStyle name="Standard 3 3 2 2 3 6 2" xfId="3179"/>
    <cellStyle name="Standard 3 3 2 2 3 6 2 2" xfId="6448"/>
    <cellStyle name="Standard 3 3 2 2 3 6 2 2 2" xfId="15016"/>
    <cellStyle name="Standard 3 3 2 2 3 6 2 2 2 2" xfId="31857"/>
    <cellStyle name="Standard 3 3 2 2 3 6 2 2 3" xfId="23566"/>
    <cellStyle name="Standard 3 3 2 2 3 6 2 2 4" xfId="40148"/>
    <cellStyle name="Standard 3 3 2 2 3 6 2 2 5" xfId="48698"/>
    <cellStyle name="Standard 3 3 2 2 3 6 2 3" xfId="11749"/>
    <cellStyle name="Standard 3 3 2 2 3 6 2 3 2" xfId="28590"/>
    <cellStyle name="Standard 3 3 2 2 3 6 2 4" xfId="20299"/>
    <cellStyle name="Standard 3 3 2 2 3 6 2 5" xfId="36881"/>
    <cellStyle name="Standard 3 3 2 2 3 6 2 6" xfId="45431"/>
    <cellStyle name="Standard 3 3 2 2 3 6 3" xfId="6447"/>
    <cellStyle name="Standard 3 3 2 2 3 6 3 2" xfId="15015"/>
    <cellStyle name="Standard 3 3 2 2 3 6 3 2 2" xfId="31856"/>
    <cellStyle name="Standard 3 3 2 2 3 6 3 3" xfId="23565"/>
    <cellStyle name="Standard 3 3 2 2 3 6 3 4" xfId="40147"/>
    <cellStyle name="Standard 3 3 2 2 3 6 3 5" xfId="48697"/>
    <cellStyle name="Standard 3 3 2 2 3 6 4" xfId="9677"/>
    <cellStyle name="Standard 3 3 2 2 3 6 4 2" xfId="26518"/>
    <cellStyle name="Standard 3 3 2 2 3 6 5" xfId="18227"/>
    <cellStyle name="Standard 3 3 2 2 3 6 6" xfId="34809"/>
    <cellStyle name="Standard 3 3 2 2 3 6 7" xfId="43359"/>
    <cellStyle name="Standard 3 3 2 2 3 7" xfId="2143"/>
    <cellStyle name="Standard 3 3 2 2 3 7 2" xfId="6449"/>
    <cellStyle name="Standard 3 3 2 2 3 7 2 2" xfId="15017"/>
    <cellStyle name="Standard 3 3 2 2 3 7 2 2 2" xfId="31858"/>
    <cellStyle name="Standard 3 3 2 2 3 7 2 3" xfId="23567"/>
    <cellStyle name="Standard 3 3 2 2 3 7 2 4" xfId="40149"/>
    <cellStyle name="Standard 3 3 2 2 3 7 2 5" xfId="48699"/>
    <cellStyle name="Standard 3 3 2 2 3 7 3" xfId="10713"/>
    <cellStyle name="Standard 3 3 2 2 3 7 3 2" xfId="27554"/>
    <cellStyle name="Standard 3 3 2 2 3 7 4" xfId="19263"/>
    <cellStyle name="Standard 3 3 2 2 3 7 5" xfId="35845"/>
    <cellStyle name="Standard 3 3 2 2 3 7 6" xfId="44395"/>
    <cellStyle name="Standard 3 3 2 2 3 8" xfId="6386"/>
    <cellStyle name="Standard 3 3 2 2 3 8 2" xfId="14954"/>
    <cellStyle name="Standard 3 3 2 2 3 8 2 2" xfId="31795"/>
    <cellStyle name="Standard 3 3 2 2 3 8 3" xfId="23504"/>
    <cellStyle name="Standard 3 3 2 2 3 8 4" xfId="40086"/>
    <cellStyle name="Standard 3 3 2 2 3 8 5" xfId="48636"/>
    <cellStyle name="Standard 3 3 2 2 3 9" xfId="8381"/>
    <cellStyle name="Standard 3 3 2 2 3 9 2" xfId="16932"/>
    <cellStyle name="Standard 3 3 2 2 3 9 3" xfId="25482"/>
    <cellStyle name="Standard 3 3 2 2 3 9 4" xfId="42064"/>
    <cellStyle name="Standard 3 3 2 2 3 9 5" xfId="50614"/>
    <cellStyle name="Standard 3 3 2 2 4" xfId="96"/>
    <cellStyle name="Standard 3 3 2 2 4 10" xfId="17223"/>
    <cellStyle name="Standard 3 3 2 2 4 11" xfId="33805"/>
    <cellStyle name="Standard 3 3 2 2 4 12" xfId="42355"/>
    <cellStyle name="Standard 3 3 2 2 4 2" xfId="225"/>
    <cellStyle name="Standard 3 3 2 2 4 2 10" xfId="33933"/>
    <cellStyle name="Standard 3 3 2 2 4 2 11" xfId="42483"/>
    <cellStyle name="Standard 3 3 2 2 4 2 2" xfId="489"/>
    <cellStyle name="Standard 3 3 2 2 4 2 2 2" xfId="1007"/>
    <cellStyle name="Standard 3 3 2 2 4 2 2 2 2" xfId="2043"/>
    <cellStyle name="Standard 3 3 2 2 4 2 2 2 2 2" xfId="4116"/>
    <cellStyle name="Standard 3 3 2 2 4 2 2 2 2 2 2" xfId="6455"/>
    <cellStyle name="Standard 3 3 2 2 4 2 2 2 2 2 2 2" xfId="15023"/>
    <cellStyle name="Standard 3 3 2 2 4 2 2 2 2 2 2 2 2" xfId="31864"/>
    <cellStyle name="Standard 3 3 2 2 4 2 2 2 2 2 2 3" xfId="23573"/>
    <cellStyle name="Standard 3 3 2 2 4 2 2 2 2 2 2 4" xfId="40155"/>
    <cellStyle name="Standard 3 3 2 2 4 2 2 2 2 2 2 5" xfId="48705"/>
    <cellStyle name="Standard 3 3 2 2 4 2 2 2 2 2 3" xfId="12686"/>
    <cellStyle name="Standard 3 3 2 2 4 2 2 2 2 2 3 2" xfId="29527"/>
    <cellStyle name="Standard 3 3 2 2 4 2 2 2 2 2 4" xfId="21236"/>
    <cellStyle name="Standard 3 3 2 2 4 2 2 2 2 2 5" xfId="37818"/>
    <cellStyle name="Standard 3 3 2 2 4 2 2 2 2 2 6" xfId="46368"/>
    <cellStyle name="Standard 3 3 2 2 4 2 2 2 2 3" xfId="6454"/>
    <cellStyle name="Standard 3 3 2 2 4 2 2 2 2 3 2" xfId="15022"/>
    <cellStyle name="Standard 3 3 2 2 4 2 2 2 2 3 2 2" xfId="31863"/>
    <cellStyle name="Standard 3 3 2 2 4 2 2 2 2 3 3" xfId="23572"/>
    <cellStyle name="Standard 3 3 2 2 4 2 2 2 2 3 4" xfId="40154"/>
    <cellStyle name="Standard 3 3 2 2 4 2 2 2 2 3 5" xfId="48704"/>
    <cellStyle name="Standard 3 3 2 2 4 2 2 2 2 4" xfId="10614"/>
    <cellStyle name="Standard 3 3 2 2 4 2 2 2 2 4 2" xfId="27455"/>
    <cellStyle name="Standard 3 3 2 2 4 2 2 2 2 5" xfId="19164"/>
    <cellStyle name="Standard 3 3 2 2 4 2 2 2 2 6" xfId="35746"/>
    <cellStyle name="Standard 3 3 2 2 4 2 2 2 2 7" xfId="44296"/>
    <cellStyle name="Standard 3 3 2 2 4 2 2 2 3" xfId="3080"/>
    <cellStyle name="Standard 3 3 2 2 4 2 2 2 3 2" xfId="6456"/>
    <cellStyle name="Standard 3 3 2 2 4 2 2 2 3 2 2" xfId="15024"/>
    <cellStyle name="Standard 3 3 2 2 4 2 2 2 3 2 2 2" xfId="31865"/>
    <cellStyle name="Standard 3 3 2 2 4 2 2 2 3 2 3" xfId="23574"/>
    <cellStyle name="Standard 3 3 2 2 4 2 2 2 3 2 4" xfId="40156"/>
    <cellStyle name="Standard 3 3 2 2 4 2 2 2 3 2 5" xfId="48706"/>
    <cellStyle name="Standard 3 3 2 2 4 2 2 2 3 3" xfId="11650"/>
    <cellStyle name="Standard 3 3 2 2 4 2 2 2 3 3 2" xfId="28491"/>
    <cellStyle name="Standard 3 3 2 2 4 2 2 2 3 4" xfId="20200"/>
    <cellStyle name="Standard 3 3 2 2 4 2 2 2 3 5" xfId="36782"/>
    <cellStyle name="Standard 3 3 2 2 4 2 2 2 3 6" xfId="45332"/>
    <cellStyle name="Standard 3 3 2 2 4 2 2 2 4" xfId="6453"/>
    <cellStyle name="Standard 3 3 2 2 4 2 2 2 4 2" xfId="15021"/>
    <cellStyle name="Standard 3 3 2 2 4 2 2 2 4 2 2" xfId="31862"/>
    <cellStyle name="Standard 3 3 2 2 4 2 2 2 4 3" xfId="23571"/>
    <cellStyle name="Standard 3 3 2 2 4 2 2 2 4 4" xfId="40153"/>
    <cellStyle name="Standard 3 3 2 2 4 2 2 2 4 5" xfId="48703"/>
    <cellStyle name="Standard 3 3 2 2 4 2 2 2 5" xfId="9578"/>
    <cellStyle name="Standard 3 3 2 2 4 2 2 2 5 2" xfId="26419"/>
    <cellStyle name="Standard 3 3 2 2 4 2 2 2 6" xfId="18128"/>
    <cellStyle name="Standard 3 3 2 2 4 2 2 2 7" xfId="34710"/>
    <cellStyle name="Standard 3 3 2 2 4 2 2 2 8" xfId="43260"/>
    <cellStyle name="Standard 3 3 2 2 4 2 2 3" xfId="1525"/>
    <cellStyle name="Standard 3 3 2 2 4 2 2 3 2" xfId="3598"/>
    <cellStyle name="Standard 3 3 2 2 4 2 2 3 2 2" xfId="6458"/>
    <cellStyle name="Standard 3 3 2 2 4 2 2 3 2 2 2" xfId="15026"/>
    <cellStyle name="Standard 3 3 2 2 4 2 2 3 2 2 2 2" xfId="31867"/>
    <cellStyle name="Standard 3 3 2 2 4 2 2 3 2 2 3" xfId="23576"/>
    <cellStyle name="Standard 3 3 2 2 4 2 2 3 2 2 4" xfId="40158"/>
    <cellStyle name="Standard 3 3 2 2 4 2 2 3 2 2 5" xfId="48708"/>
    <cellStyle name="Standard 3 3 2 2 4 2 2 3 2 3" xfId="12168"/>
    <cellStyle name="Standard 3 3 2 2 4 2 2 3 2 3 2" xfId="29009"/>
    <cellStyle name="Standard 3 3 2 2 4 2 2 3 2 4" xfId="20718"/>
    <cellStyle name="Standard 3 3 2 2 4 2 2 3 2 5" xfId="37300"/>
    <cellStyle name="Standard 3 3 2 2 4 2 2 3 2 6" xfId="45850"/>
    <cellStyle name="Standard 3 3 2 2 4 2 2 3 3" xfId="6457"/>
    <cellStyle name="Standard 3 3 2 2 4 2 2 3 3 2" xfId="15025"/>
    <cellStyle name="Standard 3 3 2 2 4 2 2 3 3 2 2" xfId="31866"/>
    <cellStyle name="Standard 3 3 2 2 4 2 2 3 3 3" xfId="23575"/>
    <cellStyle name="Standard 3 3 2 2 4 2 2 3 3 4" xfId="40157"/>
    <cellStyle name="Standard 3 3 2 2 4 2 2 3 3 5" xfId="48707"/>
    <cellStyle name="Standard 3 3 2 2 4 2 2 3 4" xfId="10096"/>
    <cellStyle name="Standard 3 3 2 2 4 2 2 3 4 2" xfId="26937"/>
    <cellStyle name="Standard 3 3 2 2 4 2 2 3 5" xfId="18646"/>
    <cellStyle name="Standard 3 3 2 2 4 2 2 3 6" xfId="35228"/>
    <cellStyle name="Standard 3 3 2 2 4 2 2 3 7" xfId="43778"/>
    <cellStyle name="Standard 3 3 2 2 4 2 2 4" xfId="2562"/>
    <cellStyle name="Standard 3 3 2 2 4 2 2 4 2" xfId="6459"/>
    <cellStyle name="Standard 3 3 2 2 4 2 2 4 2 2" xfId="15027"/>
    <cellStyle name="Standard 3 3 2 2 4 2 2 4 2 2 2" xfId="31868"/>
    <cellStyle name="Standard 3 3 2 2 4 2 2 4 2 3" xfId="23577"/>
    <cellStyle name="Standard 3 3 2 2 4 2 2 4 2 4" xfId="40159"/>
    <cellStyle name="Standard 3 3 2 2 4 2 2 4 2 5" xfId="48709"/>
    <cellStyle name="Standard 3 3 2 2 4 2 2 4 3" xfId="11132"/>
    <cellStyle name="Standard 3 3 2 2 4 2 2 4 3 2" xfId="27973"/>
    <cellStyle name="Standard 3 3 2 2 4 2 2 4 4" xfId="19682"/>
    <cellStyle name="Standard 3 3 2 2 4 2 2 4 5" xfId="36264"/>
    <cellStyle name="Standard 3 3 2 2 4 2 2 4 6" xfId="44814"/>
    <cellStyle name="Standard 3 3 2 2 4 2 2 5" xfId="6452"/>
    <cellStyle name="Standard 3 3 2 2 4 2 2 5 2" xfId="15020"/>
    <cellStyle name="Standard 3 3 2 2 4 2 2 5 2 2" xfId="31861"/>
    <cellStyle name="Standard 3 3 2 2 4 2 2 5 3" xfId="23570"/>
    <cellStyle name="Standard 3 3 2 2 4 2 2 5 4" xfId="40152"/>
    <cellStyle name="Standard 3 3 2 2 4 2 2 5 5" xfId="48702"/>
    <cellStyle name="Standard 3 3 2 2 4 2 2 6" xfId="9060"/>
    <cellStyle name="Standard 3 3 2 2 4 2 2 6 2" xfId="25902"/>
    <cellStyle name="Standard 3 3 2 2 4 2 2 7" xfId="17610"/>
    <cellStyle name="Standard 3 3 2 2 4 2 2 8" xfId="34192"/>
    <cellStyle name="Standard 3 3 2 2 4 2 2 9" xfId="42742"/>
    <cellStyle name="Standard 3 3 2 2 4 2 3" xfId="748"/>
    <cellStyle name="Standard 3 3 2 2 4 2 3 2" xfId="1784"/>
    <cellStyle name="Standard 3 3 2 2 4 2 3 2 2" xfId="3857"/>
    <cellStyle name="Standard 3 3 2 2 4 2 3 2 2 2" xfId="6462"/>
    <cellStyle name="Standard 3 3 2 2 4 2 3 2 2 2 2" xfId="15030"/>
    <cellStyle name="Standard 3 3 2 2 4 2 3 2 2 2 2 2" xfId="31871"/>
    <cellStyle name="Standard 3 3 2 2 4 2 3 2 2 2 3" xfId="23580"/>
    <cellStyle name="Standard 3 3 2 2 4 2 3 2 2 2 4" xfId="40162"/>
    <cellStyle name="Standard 3 3 2 2 4 2 3 2 2 2 5" xfId="48712"/>
    <cellStyle name="Standard 3 3 2 2 4 2 3 2 2 3" xfId="12427"/>
    <cellStyle name="Standard 3 3 2 2 4 2 3 2 2 3 2" xfId="29268"/>
    <cellStyle name="Standard 3 3 2 2 4 2 3 2 2 4" xfId="20977"/>
    <cellStyle name="Standard 3 3 2 2 4 2 3 2 2 5" xfId="37559"/>
    <cellStyle name="Standard 3 3 2 2 4 2 3 2 2 6" xfId="46109"/>
    <cellStyle name="Standard 3 3 2 2 4 2 3 2 3" xfId="6461"/>
    <cellStyle name="Standard 3 3 2 2 4 2 3 2 3 2" xfId="15029"/>
    <cellStyle name="Standard 3 3 2 2 4 2 3 2 3 2 2" xfId="31870"/>
    <cellStyle name="Standard 3 3 2 2 4 2 3 2 3 3" xfId="23579"/>
    <cellStyle name="Standard 3 3 2 2 4 2 3 2 3 4" xfId="40161"/>
    <cellStyle name="Standard 3 3 2 2 4 2 3 2 3 5" xfId="48711"/>
    <cellStyle name="Standard 3 3 2 2 4 2 3 2 4" xfId="10355"/>
    <cellStyle name="Standard 3 3 2 2 4 2 3 2 4 2" xfId="27196"/>
    <cellStyle name="Standard 3 3 2 2 4 2 3 2 5" xfId="18905"/>
    <cellStyle name="Standard 3 3 2 2 4 2 3 2 6" xfId="35487"/>
    <cellStyle name="Standard 3 3 2 2 4 2 3 2 7" xfId="44037"/>
    <cellStyle name="Standard 3 3 2 2 4 2 3 3" xfId="2821"/>
    <cellStyle name="Standard 3 3 2 2 4 2 3 3 2" xfId="6463"/>
    <cellStyle name="Standard 3 3 2 2 4 2 3 3 2 2" xfId="15031"/>
    <cellStyle name="Standard 3 3 2 2 4 2 3 3 2 2 2" xfId="31872"/>
    <cellStyle name="Standard 3 3 2 2 4 2 3 3 2 3" xfId="23581"/>
    <cellStyle name="Standard 3 3 2 2 4 2 3 3 2 4" xfId="40163"/>
    <cellStyle name="Standard 3 3 2 2 4 2 3 3 2 5" xfId="48713"/>
    <cellStyle name="Standard 3 3 2 2 4 2 3 3 3" xfId="11391"/>
    <cellStyle name="Standard 3 3 2 2 4 2 3 3 3 2" xfId="28232"/>
    <cellStyle name="Standard 3 3 2 2 4 2 3 3 4" xfId="19941"/>
    <cellStyle name="Standard 3 3 2 2 4 2 3 3 5" xfId="36523"/>
    <cellStyle name="Standard 3 3 2 2 4 2 3 3 6" xfId="45073"/>
    <cellStyle name="Standard 3 3 2 2 4 2 3 4" xfId="6460"/>
    <cellStyle name="Standard 3 3 2 2 4 2 3 4 2" xfId="15028"/>
    <cellStyle name="Standard 3 3 2 2 4 2 3 4 2 2" xfId="31869"/>
    <cellStyle name="Standard 3 3 2 2 4 2 3 4 3" xfId="23578"/>
    <cellStyle name="Standard 3 3 2 2 4 2 3 4 4" xfId="40160"/>
    <cellStyle name="Standard 3 3 2 2 4 2 3 4 5" xfId="48710"/>
    <cellStyle name="Standard 3 3 2 2 4 2 3 5" xfId="9319"/>
    <cellStyle name="Standard 3 3 2 2 4 2 3 5 2" xfId="26160"/>
    <cellStyle name="Standard 3 3 2 2 4 2 3 6" xfId="17869"/>
    <cellStyle name="Standard 3 3 2 2 4 2 3 7" xfId="34451"/>
    <cellStyle name="Standard 3 3 2 2 4 2 3 8" xfId="43001"/>
    <cellStyle name="Standard 3 3 2 2 4 2 4" xfId="1266"/>
    <cellStyle name="Standard 3 3 2 2 4 2 4 2" xfId="3339"/>
    <cellStyle name="Standard 3 3 2 2 4 2 4 2 2" xfId="6465"/>
    <cellStyle name="Standard 3 3 2 2 4 2 4 2 2 2" xfId="15033"/>
    <cellStyle name="Standard 3 3 2 2 4 2 4 2 2 2 2" xfId="31874"/>
    <cellStyle name="Standard 3 3 2 2 4 2 4 2 2 3" xfId="23583"/>
    <cellStyle name="Standard 3 3 2 2 4 2 4 2 2 4" xfId="40165"/>
    <cellStyle name="Standard 3 3 2 2 4 2 4 2 2 5" xfId="48715"/>
    <cellStyle name="Standard 3 3 2 2 4 2 4 2 3" xfId="11909"/>
    <cellStyle name="Standard 3 3 2 2 4 2 4 2 3 2" xfId="28750"/>
    <cellStyle name="Standard 3 3 2 2 4 2 4 2 4" xfId="20459"/>
    <cellStyle name="Standard 3 3 2 2 4 2 4 2 5" xfId="37041"/>
    <cellStyle name="Standard 3 3 2 2 4 2 4 2 6" xfId="45591"/>
    <cellStyle name="Standard 3 3 2 2 4 2 4 3" xfId="6464"/>
    <cellStyle name="Standard 3 3 2 2 4 2 4 3 2" xfId="15032"/>
    <cellStyle name="Standard 3 3 2 2 4 2 4 3 2 2" xfId="31873"/>
    <cellStyle name="Standard 3 3 2 2 4 2 4 3 3" xfId="23582"/>
    <cellStyle name="Standard 3 3 2 2 4 2 4 3 4" xfId="40164"/>
    <cellStyle name="Standard 3 3 2 2 4 2 4 3 5" xfId="48714"/>
    <cellStyle name="Standard 3 3 2 2 4 2 4 4" xfId="9837"/>
    <cellStyle name="Standard 3 3 2 2 4 2 4 4 2" xfId="26678"/>
    <cellStyle name="Standard 3 3 2 2 4 2 4 5" xfId="18387"/>
    <cellStyle name="Standard 3 3 2 2 4 2 4 6" xfId="34969"/>
    <cellStyle name="Standard 3 3 2 2 4 2 4 7" xfId="43519"/>
    <cellStyle name="Standard 3 3 2 2 4 2 5" xfId="2303"/>
    <cellStyle name="Standard 3 3 2 2 4 2 5 2" xfId="6466"/>
    <cellStyle name="Standard 3 3 2 2 4 2 5 2 2" xfId="15034"/>
    <cellStyle name="Standard 3 3 2 2 4 2 5 2 2 2" xfId="31875"/>
    <cellStyle name="Standard 3 3 2 2 4 2 5 2 3" xfId="23584"/>
    <cellStyle name="Standard 3 3 2 2 4 2 5 2 4" xfId="40166"/>
    <cellStyle name="Standard 3 3 2 2 4 2 5 2 5" xfId="48716"/>
    <cellStyle name="Standard 3 3 2 2 4 2 5 3" xfId="10873"/>
    <cellStyle name="Standard 3 3 2 2 4 2 5 3 2" xfId="27714"/>
    <cellStyle name="Standard 3 3 2 2 4 2 5 4" xfId="19423"/>
    <cellStyle name="Standard 3 3 2 2 4 2 5 5" xfId="36005"/>
    <cellStyle name="Standard 3 3 2 2 4 2 5 6" xfId="44555"/>
    <cellStyle name="Standard 3 3 2 2 4 2 6" xfId="6451"/>
    <cellStyle name="Standard 3 3 2 2 4 2 6 2" xfId="15019"/>
    <cellStyle name="Standard 3 3 2 2 4 2 6 2 2" xfId="31860"/>
    <cellStyle name="Standard 3 3 2 2 4 2 6 3" xfId="23569"/>
    <cellStyle name="Standard 3 3 2 2 4 2 6 4" xfId="40151"/>
    <cellStyle name="Standard 3 3 2 2 4 2 6 5" xfId="48701"/>
    <cellStyle name="Standard 3 3 2 2 4 2 7" xfId="8541"/>
    <cellStyle name="Standard 3 3 2 2 4 2 7 2" xfId="17092"/>
    <cellStyle name="Standard 3 3 2 2 4 2 7 3" xfId="25642"/>
    <cellStyle name="Standard 3 3 2 2 4 2 7 4" xfId="42224"/>
    <cellStyle name="Standard 3 3 2 2 4 2 7 5" xfId="50774"/>
    <cellStyle name="Standard 3 3 2 2 4 2 8" xfId="8801"/>
    <cellStyle name="Standard 3 3 2 2 4 2 9" xfId="17351"/>
    <cellStyle name="Standard 3 3 2 2 4 3" xfId="361"/>
    <cellStyle name="Standard 3 3 2 2 4 3 2" xfId="879"/>
    <cellStyle name="Standard 3 3 2 2 4 3 2 2" xfId="1915"/>
    <cellStyle name="Standard 3 3 2 2 4 3 2 2 2" xfId="3988"/>
    <cellStyle name="Standard 3 3 2 2 4 3 2 2 2 2" xfId="6470"/>
    <cellStyle name="Standard 3 3 2 2 4 3 2 2 2 2 2" xfId="15038"/>
    <cellStyle name="Standard 3 3 2 2 4 3 2 2 2 2 2 2" xfId="31879"/>
    <cellStyle name="Standard 3 3 2 2 4 3 2 2 2 2 3" xfId="23588"/>
    <cellStyle name="Standard 3 3 2 2 4 3 2 2 2 2 4" xfId="40170"/>
    <cellStyle name="Standard 3 3 2 2 4 3 2 2 2 2 5" xfId="48720"/>
    <cellStyle name="Standard 3 3 2 2 4 3 2 2 2 3" xfId="12558"/>
    <cellStyle name="Standard 3 3 2 2 4 3 2 2 2 3 2" xfId="29399"/>
    <cellStyle name="Standard 3 3 2 2 4 3 2 2 2 4" xfId="21108"/>
    <cellStyle name="Standard 3 3 2 2 4 3 2 2 2 5" xfId="37690"/>
    <cellStyle name="Standard 3 3 2 2 4 3 2 2 2 6" xfId="46240"/>
    <cellStyle name="Standard 3 3 2 2 4 3 2 2 3" xfId="6469"/>
    <cellStyle name="Standard 3 3 2 2 4 3 2 2 3 2" xfId="15037"/>
    <cellStyle name="Standard 3 3 2 2 4 3 2 2 3 2 2" xfId="31878"/>
    <cellStyle name="Standard 3 3 2 2 4 3 2 2 3 3" xfId="23587"/>
    <cellStyle name="Standard 3 3 2 2 4 3 2 2 3 4" xfId="40169"/>
    <cellStyle name="Standard 3 3 2 2 4 3 2 2 3 5" xfId="48719"/>
    <cellStyle name="Standard 3 3 2 2 4 3 2 2 4" xfId="10486"/>
    <cellStyle name="Standard 3 3 2 2 4 3 2 2 4 2" xfId="27327"/>
    <cellStyle name="Standard 3 3 2 2 4 3 2 2 5" xfId="19036"/>
    <cellStyle name="Standard 3 3 2 2 4 3 2 2 6" xfId="35618"/>
    <cellStyle name="Standard 3 3 2 2 4 3 2 2 7" xfId="44168"/>
    <cellStyle name="Standard 3 3 2 2 4 3 2 3" xfId="2952"/>
    <cellStyle name="Standard 3 3 2 2 4 3 2 3 2" xfId="6471"/>
    <cellStyle name="Standard 3 3 2 2 4 3 2 3 2 2" xfId="15039"/>
    <cellStyle name="Standard 3 3 2 2 4 3 2 3 2 2 2" xfId="31880"/>
    <cellStyle name="Standard 3 3 2 2 4 3 2 3 2 3" xfId="23589"/>
    <cellStyle name="Standard 3 3 2 2 4 3 2 3 2 4" xfId="40171"/>
    <cellStyle name="Standard 3 3 2 2 4 3 2 3 2 5" xfId="48721"/>
    <cellStyle name="Standard 3 3 2 2 4 3 2 3 3" xfId="11522"/>
    <cellStyle name="Standard 3 3 2 2 4 3 2 3 3 2" xfId="28363"/>
    <cellStyle name="Standard 3 3 2 2 4 3 2 3 4" xfId="20072"/>
    <cellStyle name="Standard 3 3 2 2 4 3 2 3 5" xfId="36654"/>
    <cellStyle name="Standard 3 3 2 2 4 3 2 3 6" xfId="45204"/>
    <cellStyle name="Standard 3 3 2 2 4 3 2 4" xfId="6468"/>
    <cellStyle name="Standard 3 3 2 2 4 3 2 4 2" xfId="15036"/>
    <cellStyle name="Standard 3 3 2 2 4 3 2 4 2 2" xfId="31877"/>
    <cellStyle name="Standard 3 3 2 2 4 3 2 4 3" xfId="23586"/>
    <cellStyle name="Standard 3 3 2 2 4 3 2 4 4" xfId="40168"/>
    <cellStyle name="Standard 3 3 2 2 4 3 2 4 5" xfId="48718"/>
    <cellStyle name="Standard 3 3 2 2 4 3 2 5" xfId="9450"/>
    <cellStyle name="Standard 3 3 2 2 4 3 2 5 2" xfId="26291"/>
    <cellStyle name="Standard 3 3 2 2 4 3 2 6" xfId="18000"/>
    <cellStyle name="Standard 3 3 2 2 4 3 2 7" xfId="34582"/>
    <cellStyle name="Standard 3 3 2 2 4 3 2 8" xfId="43132"/>
    <cellStyle name="Standard 3 3 2 2 4 3 3" xfId="1397"/>
    <cellStyle name="Standard 3 3 2 2 4 3 3 2" xfId="3470"/>
    <cellStyle name="Standard 3 3 2 2 4 3 3 2 2" xfId="6473"/>
    <cellStyle name="Standard 3 3 2 2 4 3 3 2 2 2" xfId="15041"/>
    <cellStyle name="Standard 3 3 2 2 4 3 3 2 2 2 2" xfId="31882"/>
    <cellStyle name="Standard 3 3 2 2 4 3 3 2 2 3" xfId="23591"/>
    <cellStyle name="Standard 3 3 2 2 4 3 3 2 2 4" xfId="40173"/>
    <cellStyle name="Standard 3 3 2 2 4 3 3 2 2 5" xfId="48723"/>
    <cellStyle name="Standard 3 3 2 2 4 3 3 2 3" xfId="12040"/>
    <cellStyle name="Standard 3 3 2 2 4 3 3 2 3 2" xfId="28881"/>
    <cellStyle name="Standard 3 3 2 2 4 3 3 2 4" xfId="20590"/>
    <cellStyle name="Standard 3 3 2 2 4 3 3 2 5" xfId="37172"/>
    <cellStyle name="Standard 3 3 2 2 4 3 3 2 6" xfId="45722"/>
    <cellStyle name="Standard 3 3 2 2 4 3 3 3" xfId="6472"/>
    <cellStyle name="Standard 3 3 2 2 4 3 3 3 2" xfId="15040"/>
    <cellStyle name="Standard 3 3 2 2 4 3 3 3 2 2" xfId="31881"/>
    <cellStyle name="Standard 3 3 2 2 4 3 3 3 3" xfId="23590"/>
    <cellStyle name="Standard 3 3 2 2 4 3 3 3 4" xfId="40172"/>
    <cellStyle name="Standard 3 3 2 2 4 3 3 3 5" xfId="48722"/>
    <cellStyle name="Standard 3 3 2 2 4 3 3 4" xfId="9968"/>
    <cellStyle name="Standard 3 3 2 2 4 3 3 4 2" xfId="26809"/>
    <cellStyle name="Standard 3 3 2 2 4 3 3 5" xfId="18518"/>
    <cellStyle name="Standard 3 3 2 2 4 3 3 6" xfId="35100"/>
    <cellStyle name="Standard 3 3 2 2 4 3 3 7" xfId="43650"/>
    <cellStyle name="Standard 3 3 2 2 4 3 4" xfId="2434"/>
    <cellStyle name="Standard 3 3 2 2 4 3 4 2" xfId="6474"/>
    <cellStyle name="Standard 3 3 2 2 4 3 4 2 2" xfId="15042"/>
    <cellStyle name="Standard 3 3 2 2 4 3 4 2 2 2" xfId="31883"/>
    <cellStyle name="Standard 3 3 2 2 4 3 4 2 3" xfId="23592"/>
    <cellStyle name="Standard 3 3 2 2 4 3 4 2 4" xfId="40174"/>
    <cellStyle name="Standard 3 3 2 2 4 3 4 2 5" xfId="48724"/>
    <cellStyle name="Standard 3 3 2 2 4 3 4 3" xfId="11004"/>
    <cellStyle name="Standard 3 3 2 2 4 3 4 3 2" xfId="27845"/>
    <cellStyle name="Standard 3 3 2 2 4 3 4 4" xfId="19554"/>
    <cellStyle name="Standard 3 3 2 2 4 3 4 5" xfId="36136"/>
    <cellStyle name="Standard 3 3 2 2 4 3 4 6" xfId="44686"/>
    <cellStyle name="Standard 3 3 2 2 4 3 5" xfId="6467"/>
    <cellStyle name="Standard 3 3 2 2 4 3 5 2" xfId="15035"/>
    <cellStyle name="Standard 3 3 2 2 4 3 5 2 2" xfId="31876"/>
    <cellStyle name="Standard 3 3 2 2 4 3 5 3" xfId="23585"/>
    <cellStyle name="Standard 3 3 2 2 4 3 5 4" xfId="40167"/>
    <cellStyle name="Standard 3 3 2 2 4 3 5 5" xfId="48717"/>
    <cellStyle name="Standard 3 3 2 2 4 3 6" xfId="8932"/>
    <cellStyle name="Standard 3 3 2 2 4 3 6 2" xfId="25774"/>
    <cellStyle name="Standard 3 3 2 2 4 3 7" xfId="17482"/>
    <cellStyle name="Standard 3 3 2 2 4 3 8" xfId="34064"/>
    <cellStyle name="Standard 3 3 2 2 4 3 9" xfId="42614"/>
    <cellStyle name="Standard 3 3 2 2 4 4" xfId="620"/>
    <cellStyle name="Standard 3 3 2 2 4 4 2" xfId="1656"/>
    <cellStyle name="Standard 3 3 2 2 4 4 2 2" xfId="3729"/>
    <cellStyle name="Standard 3 3 2 2 4 4 2 2 2" xfId="6477"/>
    <cellStyle name="Standard 3 3 2 2 4 4 2 2 2 2" xfId="15045"/>
    <cellStyle name="Standard 3 3 2 2 4 4 2 2 2 2 2" xfId="31886"/>
    <cellStyle name="Standard 3 3 2 2 4 4 2 2 2 3" xfId="23595"/>
    <cellStyle name="Standard 3 3 2 2 4 4 2 2 2 4" xfId="40177"/>
    <cellStyle name="Standard 3 3 2 2 4 4 2 2 2 5" xfId="48727"/>
    <cellStyle name="Standard 3 3 2 2 4 4 2 2 3" xfId="12299"/>
    <cellStyle name="Standard 3 3 2 2 4 4 2 2 3 2" xfId="29140"/>
    <cellStyle name="Standard 3 3 2 2 4 4 2 2 4" xfId="20849"/>
    <cellStyle name="Standard 3 3 2 2 4 4 2 2 5" xfId="37431"/>
    <cellStyle name="Standard 3 3 2 2 4 4 2 2 6" xfId="45981"/>
    <cellStyle name="Standard 3 3 2 2 4 4 2 3" xfId="6476"/>
    <cellStyle name="Standard 3 3 2 2 4 4 2 3 2" xfId="15044"/>
    <cellStyle name="Standard 3 3 2 2 4 4 2 3 2 2" xfId="31885"/>
    <cellStyle name="Standard 3 3 2 2 4 4 2 3 3" xfId="23594"/>
    <cellStyle name="Standard 3 3 2 2 4 4 2 3 4" xfId="40176"/>
    <cellStyle name="Standard 3 3 2 2 4 4 2 3 5" xfId="48726"/>
    <cellStyle name="Standard 3 3 2 2 4 4 2 4" xfId="10227"/>
    <cellStyle name="Standard 3 3 2 2 4 4 2 4 2" xfId="27068"/>
    <cellStyle name="Standard 3 3 2 2 4 4 2 5" xfId="18777"/>
    <cellStyle name="Standard 3 3 2 2 4 4 2 6" xfId="35359"/>
    <cellStyle name="Standard 3 3 2 2 4 4 2 7" xfId="43909"/>
    <cellStyle name="Standard 3 3 2 2 4 4 3" xfId="2693"/>
    <cellStyle name="Standard 3 3 2 2 4 4 3 2" xfId="6478"/>
    <cellStyle name="Standard 3 3 2 2 4 4 3 2 2" xfId="15046"/>
    <cellStyle name="Standard 3 3 2 2 4 4 3 2 2 2" xfId="31887"/>
    <cellStyle name="Standard 3 3 2 2 4 4 3 2 3" xfId="23596"/>
    <cellStyle name="Standard 3 3 2 2 4 4 3 2 4" xfId="40178"/>
    <cellStyle name="Standard 3 3 2 2 4 4 3 2 5" xfId="48728"/>
    <cellStyle name="Standard 3 3 2 2 4 4 3 3" xfId="11263"/>
    <cellStyle name="Standard 3 3 2 2 4 4 3 3 2" xfId="28104"/>
    <cellStyle name="Standard 3 3 2 2 4 4 3 4" xfId="19813"/>
    <cellStyle name="Standard 3 3 2 2 4 4 3 5" xfId="36395"/>
    <cellStyle name="Standard 3 3 2 2 4 4 3 6" xfId="44945"/>
    <cellStyle name="Standard 3 3 2 2 4 4 4" xfId="6475"/>
    <cellStyle name="Standard 3 3 2 2 4 4 4 2" xfId="15043"/>
    <cellStyle name="Standard 3 3 2 2 4 4 4 2 2" xfId="31884"/>
    <cellStyle name="Standard 3 3 2 2 4 4 4 3" xfId="23593"/>
    <cellStyle name="Standard 3 3 2 2 4 4 4 4" xfId="40175"/>
    <cellStyle name="Standard 3 3 2 2 4 4 4 5" xfId="48725"/>
    <cellStyle name="Standard 3 3 2 2 4 4 5" xfId="9191"/>
    <cellStyle name="Standard 3 3 2 2 4 4 5 2" xfId="26032"/>
    <cellStyle name="Standard 3 3 2 2 4 4 6" xfId="17741"/>
    <cellStyle name="Standard 3 3 2 2 4 4 7" xfId="34323"/>
    <cellStyle name="Standard 3 3 2 2 4 4 8" xfId="42873"/>
    <cellStyle name="Standard 3 3 2 2 4 5" xfId="1138"/>
    <cellStyle name="Standard 3 3 2 2 4 5 2" xfId="3211"/>
    <cellStyle name="Standard 3 3 2 2 4 5 2 2" xfId="6480"/>
    <cellStyle name="Standard 3 3 2 2 4 5 2 2 2" xfId="15048"/>
    <cellStyle name="Standard 3 3 2 2 4 5 2 2 2 2" xfId="31889"/>
    <cellStyle name="Standard 3 3 2 2 4 5 2 2 3" xfId="23598"/>
    <cellStyle name="Standard 3 3 2 2 4 5 2 2 4" xfId="40180"/>
    <cellStyle name="Standard 3 3 2 2 4 5 2 2 5" xfId="48730"/>
    <cellStyle name="Standard 3 3 2 2 4 5 2 3" xfId="11781"/>
    <cellStyle name="Standard 3 3 2 2 4 5 2 3 2" xfId="28622"/>
    <cellStyle name="Standard 3 3 2 2 4 5 2 4" xfId="20331"/>
    <cellStyle name="Standard 3 3 2 2 4 5 2 5" xfId="36913"/>
    <cellStyle name="Standard 3 3 2 2 4 5 2 6" xfId="45463"/>
    <cellStyle name="Standard 3 3 2 2 4 5 3" xfId="6479"/>
    <cellStyle name="Standard 3 3 2 2 4 5 3 2" xfId="15047"/>
    <cellStyle name="Standard 3 3 2 2 4 5 3 2 2" xfId="31888"/>
    <cellStyle name="Standard 3 3 2 2 4 5 3 3" xfId="23597"/>
    <cellStyle name="Standard 3 3 2 2 4 5 3 4" xfId="40179"/>
    <cellStyle name="Standard 3 3 2 2 4 5 3 5" xfId="48729"/>
    <cellStyle name="Standard 3 3 2 2 4 5 4" xfId="9709"/>
    <cellStyle name="Standard 3 3 2 2 4 5 4 2" xfId="26550"/>
    <cellStyle name="Standard 3 3 2 2 4 5 5" xfId="18259"/>
    <cellStyle name="Standard 3 3 2 2 4 5 6" xfId="34841"/>
    <cellStyle name="Standard 3 3 2 2 4 5 7" xfId="43391"/>
    <cellStyle name="Standard 3 3 2 2 4 6" xfId="2175"/>
    <cellStyle name="Standard 3 3 2 2 4 6 2" xfId="6481"/>
    <cellStyle name="Standard 3 3 2 2 4 6 2 2" xfId="15049"/>
    <cellStyle name="Standard 3 3 2 2 4 6 2 2 2" xfId="31890"/>
    <cellStyle name="Standard 3 3 2 2 4 6 2 3" xfId="23599"/>
    <cellStyle name="Standard 3 3 2 2 4 6 2 4" xfId="40181"/>
    <cellStyle name="Standard 3 3 2 2 4 6 2 5" xfId="48731"/>
    <cellStyle name="Standard 3 3 2 2 4 6 3" xfId="10745"/>
    <cellStyle name="Standard 3 3 2 2 4 6 3 2" xfId="27586"/>
    <cellStyle name="Standard 3 3 2 2 4 6 4" xfId="19295"/>
    <cellStyle name="Standard 3 3 2 2 4 6 5" xfId="35877"/>
    <cellStyle name="Standard 3 3 2 2 4 6 6" xfId="44427"/>
    <cellStyle name="Standard 3 3 2 2 4 7" xfId="6450"/>
    <cellStyle name="Standard 3 3 2 2 4 7 2" xfId="15018"/>
    <cellStyle name="Standard 3 3 2 2 4 7 2 2" xfId="31859"/>
    <cellStyle name="Standard 3 3 2 2 4 7 3" xfId="23568"/>
    <cellStyle name="Standard 3 3 2 2 4 7 4" xfId="40150"/>
    <cellStyle name="Standard 3 3 2 2 4 7 5" xfId="48700"/>
    <cellStyle name="Standard 3 3 2 2 4 8" xfId="8413"/>
    <cellStyle name="Standard 3 3 2 2 4 8 2" xfId="16964"/>
    <cellStyle name="Standard 3 3 2 2 4 8 3" xfId="25514"/>
    <cellStyle name="Standard 3 3 2 2 4 8 4" xfId="42096"/>
    <cellStyle name="Standard 3 3 2 2 4 8 5" xfId="50646"/>
    <cellStyle name="Standard 3 3 2 2 4 9" xfId="8673"/>
    <cellStyle name="Standard 3 3 2 2 5" xfId="161"/>
    <cellStyle name="Standard 3 3 2 2 5 10" xfId="33869"/>
    <cellStyle name="Standard 3 3 2 2 5 11" xfId="42419"/>
    <cellStyle name="Standard 3 3 2 2 5 2" xfId="425"/>
    <cellStyle name="Standard 3 3 2 2 5 2 2" xfId="943"/>
    <cellStyle name="Standard 3 3 2 2 5 2 2 2" xfId="1979"/>
    <cellStyle name="Standard 3 3 2 2 5 2 2 2 2" xfId="4052"/>
    <cellStyle name="Standard 3 3 2 2 5 2 2 2 2 2" xfId="6486"/>
    <cellStyle name="Standard 3 3 2 2 5 2 2 2 2 2 2" xfId="15054"/>
    <cellStyle name="Standard 3 3 2 2 5 2 2 2 2 2 2 2" xfId="31895"/>
    <cellStyle name="Standard 3 3 2 2 5 2 2 2 2 2 3" xfId="23604"/>
    <cellStyle name="Standard 3 3 2 2 5 2 2 2 2 2 4" xfId="40186"/>
    <cellStyle name="Standard 3 3 2 2 5 2 2 2 2 2 5" xfId="48736"/>
    <cellStyle name="Standard 3 3 2 2 5 2 2 2 2 3" xfId="12622"/>
    <cellStyle name="Standard 3 3 2 2 5 2 2 2 2 3 2" xfId="29463"/>
    <cellStyle name="Standard 3 3 2 2 5 2 2 2 2 4" xfId="21172"/>
    <cellStyle name="Standard 3 3 2 2 5 2 2 2 2 5" xfId="37754"/>
    <cellStyle name="Standard 3 3 2 2 5 2 2 2 2 6" xfId="46304"/>
    <cellStyle name="Standard 3 3 2 2 5 2 2 2 3" xfId="6485"/>
    <cellStyle name="Standard 3 3 2 2 5 2 2 2 3 2" xfId="15053"/>
    <cellStyle name="Standard 3 3 2 2 5 2 2 2 3 2 2" xfId="31894"/>
    <cellStyle name="Standard 3 3 2 2 5 2 2 2 3 3" xfId="23603"/>
    <cellStyle name="Standard 3 3 2 2 5 2 2 2 3 4" xfId="40185"/>
    <cellStyle name="Standard 3 3 2 2 5 2 2 2 3 5" xfId="48735"/>
    <cellStyle name="Standard 3 3 2 2 5 2 2 2 4" xfId="10550"/>
    <cellStyle name="Standard 3 3 2 2 5 2 2 2 4 2" xfId="27391"/>
    <cellStyle name="Standard 3 3 2 2 5 2 2 2 5" xfId="19100"/>
    <cellStyle name="Standard 3 3 2 2 5 2 2 2 6" xfId="35682"/>
    <cellStyle name="Standard 3 3 2 2 5 2 2 2 7" xfId="44232"/>
    <cellStyle name="Standard 3 3 2 2 5 2 2 3" xfId="3016"/>
    <cellStyle name="Standard 3 3 2 2 5 2 2 3 2" xfId="6487"/>
    <cellStyle name="Standard 3 3 2 2 5 2 2 3 2 2" xfId="15055"/>
    <cellStyle name="Standard 3 3 2 2 5 2 2 3 2 2 2" xfId="31896"/>
    <cellStyle name="Standard 3 3 2 2 5 2 2 3 2 3" xfId="23605"/>
    <cellStyle name="Standard 3 3 2 2 5 2 2 3 2 4" xfId="40187"/>
    <cellStyle name="Standard 3 3 2 2 5 2 2 3 2 5" xfId="48737"/>
    <cellStyle name="Standard 3 3 2 2 5 2 2 3 3" xfId="11586"/>
    <cellStyle name="Standard 3 3 2 2 5 2 2 3 3 2" xfId="28427"/>
    <cellStyle name="Standard 3 3 2 2 5 2 2 3 4" xfId="20136"/>
    <cellStyle name="Standard 3 3 2 2 5 2 2 3 5" xfId="36718"/>
    <cellStyle name="Standard 3 3 2 2 5 2 2 3 6" xfId="45268"/>
    <cellStyle name="Standard 3 3 2 2 5 2 2 4" xfId="6484"/>
    <cellStyle name="Standard 3 3 2 2 5 2 2 4 2" xfId="15052"/>
    <cellStyle name="Standard 3 3 2 2 5 2 2 4 2 2" xfId="31893"/>
    <cellStyle name="Standard 3 3 2 2 5 2 2 4 3" xfId="23602"/>
    <cellStyle name="Standard 3 3 2 2 5 2 2 4 4" xfId="40184"/>
    <cellStyle name="Standard 3 3 2 2 5 2 2 4 5" xfId="48734"/>
    <cellStyle name="Standard 3 3 2 2 5 2 2 5" xfId="9514"/>
    <cellStyle name="Standard 3 3 2 2 5 2 2 5 2" xfId="26355"/>
    <cellStyle name="Standard 3 3 2 2 5 2 2 6" xfId="18064"/>
    <cellStyle name="Standard 3 3 2 2 5 2 2 7" xfId="34646"/>
    <cellStyle name="Standard 3 3 2 2 5 2 2 8" xfId="43196"/>
    <cellStyle name="Standard 3 3 2 2 5 2 3" xfId="1461"/>
    <cellStyle name="Standard 3 3 2 2 5 2 3 2" xfId="3534"/>
    <cellStyle name="Standard 3 3 2 2 5 2 3 2 2" xfId="6489"/>
    <cellStyle name="Standard 3 3 2 2 5 2 3 2 2 2" xfId="15057"/>
    <cellStyle name="Standard 3 3 2 2 5 2 3 2 2 2 2" xfId="31898"/>
    <cellStyle name="Standard 3 3 2 2 5 2 3 2 2 3" xfId="23607"/>
    <cellStyle name="Standard 3 3 2 2 5 2 3 2 2 4" xfId="40189"/>
    <cellStyle name="Standard 3 3 2 2 5 2 3 2 2 5" xfId="48739"/>
    <cellStyle name="Standard 3 3 2 2 5 2 3 2 3" xfId="12104"/>
    <cellStyle name="Standard 3 3 2 2 5 2 3 2 3 2" xfId="28945"/>
    <cellStyle name="Standard 3 3 2 2 5 2 3 2 4" xfId="20654"/>
    <cellStyle name="Standard 3 3 2 2 5 2 3 2 5" xfId="37236"/>
    <cellStyle name="Standard 3 3 2 2 5 2 3 2 6" xfId="45786"/>
    <cellStyle name="Standard 3 3 2 2 5 2 3 3" xfId="6488"/>
    <cellStyle name="Standard 3 3 2 2 5 2 3 3 2" xfId="15056"/>
    <cellStyle name="Standard 3 3 2 2 5 2 3 3 2 2" xfId="31897"/>
    <cellStyle name="Standard 3 3 2 2 5 2 3 3 3" xfId="23606"/>
    <cellStyle name="Standard 3 3 2 2 5 2 3 3 4" xfId="40188"/>
    <cellStyle name="Standard 3 3 2 2 5 2 3 3 5" xfId="48738"/>
    <cellStyle name="Standard 3 3 2 2 5 2 3 4" xfId="10032"/>
    <cellStyle name="Standard 3 3 2 2 5 2 3 4 2" xfId="26873"/>
    <cellStyle name="Standard 3 3 2 2 5 2 3 5" xfId="18582"/>
    <cellStyle name="Standard 3 3 2 2 5 2 3 6" xfId="35164"/>
    <cellStyle name="Standard 3 3 2 2 5 2 3 7" xfId="43714"/>
    <cellStyle name="Standard 3 3 2 2 5 2 4" xfId="2498"/>
    <cellStyle name="Standard 3 3 2 2 5 2 4 2" xfId="6490"/>
    <cellStyle name="Standard 3 3 2 2 5 2 4 2 2" xfId="15058"/>
    <cellStyle name="Standard 3 3 2 2 5 2 4 2 2 2" xfId="31899"/>
    <cellStyle name="Standard 3 3 2 2 5 2 4 2 3" xfId="23608"/>
    <cellStyle name="Standard 3 3 2 2 5 2 4 2 4" xfId="40190"/>
    <cellStyle name="Standard 3 3 2 2 5 2 4 2 5" xfId="48740"/>
    <cellStyle name="Standard 3 3 2 2 5 2 4 3" xfId="11068"/>
    <cellStyle name="Standard 3 3 2 2 5 2 4 3 2" xfId="27909"/>
    <cellStyle name="Standard 3 3 2 2 5 2 4 4" xfId="19618"/>
    <cellStyle name="Standard 3 3 2 2 5 2 4 5" xfId="36200"/>
    <cellStyle name="Standard 3 3 2 2 5 2 4 6" xfId="44750"/>
    <cellStyle name="Standard 3 3 2 2 5 2 5" xfId="6483"/>
    <cellStyle name="Standard 3 3 2 2 5 2 5 2" xfId="15051"/>
    <cellStyle name="Standard 3 3 2 2 5 2 5 2 2" xfId="31892"/>
    <cellStyle name="Standard 3 3 2 2 5 2 5 3" xfId="23601"/>
    <cellStyle name="Standard 3 3 2 2 5 2 5 4" xfId="40183"/>
    <cellStyle name="Standard 3 3 2 2 5 2 5 5" xfId="48733"/>
    <cellStyle name="Standard 3 3 2 2 5 2 6" xfId="8996"/>
    <cellStyle name="Standard 3 3 2 2 5 2 6 2" xfId="25838"/>
    <cellStyle name="Standard 3 3 2 2 5 2 7" xfId="17546"/>
    <cellStyle name="Standard 3 3 2 2 5 2 8" xfId="34128"/>
    <cellStyle name="Standard 3 3 2 2 5 2 9" xfId="42678"/>
    <cellStyle name="Standard 3 3 2 2 5 3" xfId="684"/>
    <cellStyle name="Standard 3 3 2 2 5 3 2" xfId="1720"/>
    <cellStyle name="Standard 3 3 2 2 5 3 2 2" xfId="3793"/>
    <cellStyle name="Standard 3 3 2 2 5 3 2 2 2" xfId="6493"/>
    <cellStyle name="Standard 3 3 2 2 5 3 2 2 2 2" xfId="15061"/>
    <cellStyle name="Standard 3 3 2 2 5 3 2 2 2 2 2" xfId="31902"/>
    <cellStyle name="Standard 3 3 2 2 5 3 2 2 2 3" xfId="23611"/>
    <cellStyle name="Standard 3 3 2 2 5 3 2 2 2 4" xfId="40193"/>
    <cellStyle name="Standard 3 3 2 2 5 3 2 2 2 5" xfId="48743"/>
    <cellStyle name="Standard 3 3 2 2 5 3 2 2 3" xfId="12363"/>
    <cellStyle name="Standard 3 3 2 2 5 3 2 2 3 2" xfId="29204"/>
    <cellStyle name="Standard 3 3 2 2 5 3 2 2 4" xfId="20913"/>
    <cellStyle name="Standard 3 3 2 2 5 3 2 2 5" xfId="37495"/>
    <cellStyle name="Standard 3 3 2 2 5 3 2 2 6" xfId="46045"/>
    <cellStyle name="Standard 3 3 2 2 5 3 2 3" xfId="6492"/>
    <cellStyle name="Standard 3 3 2 2 5 3 2 3 2" xfId="15060"/>
    <cellStyle name="Standard 3 3 2 2 5 3 2 3 2 2" xfId="31901"/>
    <cellStyle name="Standard 3 3 2 2 5 3 2 3 3" xfId="23610"/>
    <cellStyle name="Standard 3 3 2 2 5 3 2 3 4" xfId="40192"/>
    <cellStyle name="Standard 3 3 2 2 5 3 2 3 5" xfId="48742"/>
    <cellStyle name="Standard 3 3 2 2 5 3 2 4" xfId="10291"/>
    <cellStyle name="Standard 3 3 2 2 5 3 2 4 2" xfId="27132"/>
    <cellStyle name="Standard 3 3 2 2 5 3 2 5" xfId="18841"/>
    <cellStyle name="Standard 3 3 2 2 5 3 2 6" xfId="35423"/>
    <cellStyle name="Standard 3 3 2 2 5 3 2 7" xfId="43973"/>
    <cellStyle name="Standard 3 3 2 2 5 3 3" xfId="2757"/>
    <cellStyle name="Standard 3 3 2 2 5 3 3 2" xfId="6494"/>
    <cellStyle name="Standard 3 3 2 2 5 3 3 2 2" xfId="15062"/>
    <cellStyle name="Standard 3 3 2 2 5 3 3 2 2 2" xfId="31903"/>
    <cellStyle name="Standard 3 3 2 2 5 3 3 2 3" xfId="23612"/>
    <cellStyle name="Standard 3 3 2 2 5 3 3 2 4" xfId="40194"/>
    <cellStyle name="Standard 3 3 2 2 5 3 3 2 5" xfId="48744"/>
    <cellStyle name="Standard 3 3 2 2 5 3 3 3" xfId="11327"/>
    <cellStyle name="Standard 3 3 2 2 5 3 3 3 2" xfId="28168"/>
    <cellStyle name="Standard 3 3 2 2 5 3 3 4" xfId="19877"/>
    <cellStyle name="Standard 3 3 2 2 5 3 3 5" xfId="36459"/>
    <cellStyle name="Standard 3 3 2 2 5 3 3 6" xfId="45009"/>
    <cellStyle name="Standard 3 3 2 2 5 3 4" xfId="6491"/>
    <cellStyle name="Standard 3 3 2 2 5 3 4 2" xfId="15059"/>
    <cellStyle name="Standard 3 3 2 2 5 3 4 2 2" xfId="31900"/>
    <cellStyle name="Standard 3 3 2 2 5 3 4 3" xfId="23609"/>
    <cellStyle name="Standard 3 3 2 2 5 3 4 4" xfId="40191"/>
    <cellStyle name="Standard 3 3 2 2 5 3 4 5" xfId="48741"/>
    <cellStyle name="Standard 3 3 2 2 5 3 5" xfId="9255"/>
    <cellStyle name="Standard 3 3 2 2 5 3 5 2" xfId="26096"/>
    <cellStyle name="Standard 3 3 2 2 5 3 6" xfId="17805"/>
    <cellStyle name="Standard 3 3 2 2 5 3 7" xfId="34387"/>
    <cellStyle name="Standard 3 3 2 2 5 3 8" xfId="42937"/>
    <cellStyle name="Standard 3 3 2 2 5 4" xfId="1202"/>
    <cellStyle name="Standard 3 3 2 2 5 4 2" xfId="3275"/>
    <cellStyle name="Standard 3 3 2 2 5 4 2 2" xfId="6496"/>
    <cellStyle name="Standard 3 3 2 2 5 4 2 2 2" xfId="15064"/>
    <cellStyle name="Standard 3 3 2 2 5 4 2 2 2 2" xfId="31905"/>
    <cellStyle name="Standard 3 3 2 2 5 4 2 2 3" xfId="23614"/>
    <cellStyle name="Standard 3 3 2 2 5 4 2 2 4" xfId="40196"/>
    <cellStyle name="Standard 3 3 2 2 5 4 2 2 5" xfId="48746"/>
    <cellStyle name="Standard 3 3 2 2 5 4 2 3" xfId="11845"/>
    <cellStyle name="Standard 3 3 2 2 5 4 2 3 2" xfId="28686"/>
    <cellStyle name="Standard 3 3 2 2 5 4 2 4" xfId="20395"/>
    <cellStyle name="Standard 3 3 2 2 5 4 2 5" xfId="36977"/>
    <cellStyle name="Standard 3 3 2 2 5 4 2 6" xfId="45527"/>
    <cellStyle name="Standard 3 3 2 2 5 4 3" xfId="6495"/>
    <cellStyle name="Standard 3 3 2 2 5 4 3 2" xfId="15063"/>
    <cellStyle name="Standard 3 3 2 2 5 4 3 2 2" xfId="31904"/>
    <cellStyle name="Standard 3 3 2 2 5 4 3 3" xfId="23613"/>
    <cellStyle name="Standard 3 3 2 2 5 4 3 4" xfId="40195"/>
    <cellStyle name="Standard 3 3 2 2 5 4 3 5" xfId="48745"/>
    <cellStyle name="Standard 3 3 2 2 5 4 4" xfId="9773"/>
    <cellStyle name="Standard 3 3 2 2 5 4 4 2" xfId="26614"/>
    <cellStyle name="Standard 3 3 2 2 5 4 5" xfId="18323"/>
    <cellStyle name="Standard 3 3 2 2 5 4 6" xfId="34905"/>
    <cellStyle name="Standard 3 3 2 2 5 4 7" xfId="43455"/>
    <cellStyle name="Standard 3 3 2 2 5 5" xfId="2239"/>
    <cellStyle name="Standard 3 3 2 2 5 5 2" xfId="6497"/>
    <cellStyle name="Standard 3 3 2 2 5 5 2 2" xfId="15065"/>
    <cellStyle name="Standard 3 3 2 2 5 5 2 2 2" xfId="31906"/>
    <cellStyle name="Standard 3 3 2 2 5 5 2 3" xfId="23615"/>
    <cellStyle name="Standard 3 3 2 2 5 5 2 4" xfId="40197"/>
    <cellStyle name="Standard 3 3 2 2 5 5 2 5" xfId="48747"/>
    <cellStyle name="Standard 3 3 2 2 5 5 3" xfId="10809"/>
    <cellStyle name="Standard 3 3 2 2 5 5 3 2" xfId="27650"/>
    <cellStyle name="Standard 3 3 2 2 5 5 4" xfId="19359"/>
    <cellStyle name="Standard 3 3 2 2 5 5 5" xfId="35941"/>
    <cellStyle name="Standard 3 3 2 2 5 5 6" xfId="44491"/>
    <cellStyle name="Standard 3 3 2 2 5 6" xfId="6482"/>
    <cellStyle name="Standard 3 3 2 2 5 6 2" xfId="15050"/>
    <cellStyle name="Standard 3 3 2 2 5 6 2 2" xfId="31891"/>
    <cellStyle name="Standard 3 3 2 2 5 6 3" xfId="23600"/>
    <cellStyle name="Standard 3 3 2 2 5 6 4" xfId="40182"/>
    <cellStyle name="Standard 3 3 2 2 5 6 5" xfId="48732"/>
    <cellStyle name="Standard 3 3 2 2 5 7" xfId="8477"/>
    <cellStyle name="Standard 3 3 2 2 5 7 2" xfId="17028"/>
    <cellStyle name="Standard 3 3 2 2 5 7 3" xfId="25578"/>
    <cellStyle name="Standard 3 3 2 2 5 7 4" xfId="42160"/>
    <cellStyle name="Standard 3 3 2 2 5 7 5" xfId="50710"/>
    <cellStyle name="Standard 3 3 2 2 5 8" xfId="8737"/>
    <cellStyle name="Standard 3 3 2 2 5 9" xfId="17287"/>
    <cellStyle name="Standard 3 3 2 2 6" xfId="297"/>
    <cellStyle name="Standard 3 3 2 2 6 2" xfId="815"/>
    <cellStyle name="Standard 3 3 2 2 6 2 2" xfId="1851"/>
    <cellStyle name="Standard 3 3 2 2 6 2 2 2" xfId="3924"/>
    <cellStyle name="Standard 3 3 2 2 6 2 2 2 2" xfId="6501"/>
    <cellStyle name="Standard 3 3 2 2 6 2 2 2 2 2" xfId="15069"/>
    <cellStyle name="Standard 3 3 2 2 6 2 2 2 2 2 2" xfId="31910"/>
    <cellStyle name="Standard 3 3 2 2 6 2 2 2 2 3" xfId="23619"/>
    <cellStyle name="Standard 3 3 2 2 6 2 2 2 2 4" xfId="40201"/>
    <cellStyle name="Standard 3 3 2 2 6 2 2 2 2 5" xfId="48751"/>
    <cellStyle name="Standard 3 3 2 2 6 2 2 2 3" xfId="12494"/>
    <cellStyle name="Standard 3 3 2 2 6 2 2 2 3 2" xfId="29335"/>
    <cellStyle name="Standard 3 3 2 2 6 2 2 2 4" xfId="21044"/>
    <cellStyle name="Standard 3 3 2 2 6 2 2 2 5" xfId="37626"/>
    <cellStyle name="Standard 3 3 2 2 6 2 2 2 6" xfId="46176"/>
    <cellStyle name="Standard 3 3 2 2 6 2 2 3" xfId="6500"/>
    <cellStyle name="Standard 3 3 2 2 6 2 2 3 2" xfId="15068"/>
    <cellStyle name="Standard 3 3 2 2 6 2 2 3 2 2" xfId="31909"/>
    <cellStyle name="Standard 3 3 2 2 6 2 2 3 3" xfId="23618"/>
    <cellStyle name="Standard 3 3 2 2 6 2 2 3 4" xfId="40200"/>
    <cellStyle name="Standard 3 3 2 2 6 2 2 3 5" xfId="48750"/>
    <cellStyle name="Standard 3 3 2 2 6 2 2 4" xfId="10422"/>
    <cellStyle name="Standard 3 3 2 2 6 2 2 4 2" xfId="27263"/>
    <cellStyle name="Standard 3 3 2 2 6 2 2 5" xfId="18972"/>
    <cellStyle name="Standard 3 3 2 2 6 2 2 6" xfId="35554"/>
    <cellStyle name="Standard 3 3 2 2 6 2 2 7" xfId="44104"/>
    <cellStyle name="Standard 3 3 2 2 6 2 3" xfId="2888"/>
    <cellStyle name="Standard 3 3 2 2 6 2 3 2" xfId="6502"/>
    <cellStyle name="Standard 3 3 2 2 6 2 3 2 2" xfId="15070"/>
    <cellStyle name="Standard 3 3 2 2 6 2 3 2 2 2" xfId="31911"/>
    <cellStyle name="Standard 3 3 2 2 6 2 3 2 3" xfId="23620"/>
    <cellStyle name="Standard 3 3 2 2 6 2 3 2 4" xfId="40202"/>
    <cellStyle name="Standard 3 3 2 2 6 2 3 2 5" xfId="48752"/>
    <cellStyle name="Standard 3 3 2 2 6 2 3 3" xfId="11458"/>
    <cellStyle name="Standard 3 3 2 2 6 2 3 3 2" xfId="28299"/>
    <cellStyle name="Standard 3 3 2 2 6 2 3 4" xfId="20008"/>
    <cellStyle name="Standard 3 3 2 2 6 2 3 5" xfId="36590"/>
    <cellStyle name="Standard 3 3 2 2 6 2 3 6" xfId="45140"/>
    <cellStyle name="Standard 3 3 2 2 6 2 4" xfId="6499"/>
    <cellStyle name="Standard 3 3 2 2 6 2 4 2" xfId="15067"/>
    <cellStyle name="Standard 3 3 2 2 6 2 4 2 2" xfId="31908"/>
    <cellStyle name="Standard 3 3 2 2 6 2 4 3" xfId="23617"/>
    <cellStyle name="Standard 3 3 2 2 6 2 4 4" xfId="40199"/>
    <cellStyle name="Standard 3 3 2 2 6 2 4 5" xfId="48749"/>
    <cellStyle name="Standard 3 3 2 2 6 2 5" xfId="9386"/>
    <cellStyle name="Standard 3 3 2 2 6 2 5 2" xfId="26227"/>
    <cellStyle name="Standard 3 3 2 2 6 2 6" xfId="17936"/>
    <cellStyle name="Standard 3 3 2 2 6 2 7" xfId="34518"/>
    <cellStyle name="Standard 3 3 2 2 6 2 8" xfId="43068"/>
    <cellStyle name="Standard 3 3 2 2 6 3" xfId="1333"/>
    <cellStyle name="Standard 3 3 2 2 6 3 2" xfId="3406"/>
    <cellStyle name="Standard 3 3 2 2 6 3 2 2" xfId="6504"/>
    <cellStyle name="Standard 3 3 2 2 6 3 2 2 2" xfId="15072"/>
    <cellStyle name="Standard 3 3 2 2 6 3 2 2 2 2" xfId="31913"/>
    <cellStyle name="Standard 3 3 2 2 6 3 2 2 3" xfId="23622"/>
    <cellStyle name="Standard 3 3 2 2 6 3 2 2 4" xfId="40204"/>
    <cellStyle name="Standard 3 3 2 2 6 3 2 2 5" xfId="48754"/>
    <cellStyle name="Standard 3 3 2 2 6 3 2 3" xfId="11976"/>
    <cellStyle name="Standard 3 3 2 2 6 3 2 3 2" xfId="28817"/>
    <cellStyle name="Standard 3 3 2 2 6 3 2 4" xfId="20526"/>
    <cellStyle name="Standard 3 3 2 2 6 3 2 5" xfId="37108"/>
    <cellStyle name="Standard 3 3 2 2 6 3 2 6" xfId="45658"/>
    <cellStyle name="Standard 3 3 2 2 6 3 3" xfId="6503"/>
    <cellStyle name="Standard 3 3 2 2 6 3 3 2" xfId="15071"/>
    <cellStyle name="Standard 3 3 2 2 6 3 3 2 2" xfId="31912"/>
    <cellStyle name="Standard 3 3 2 2 6 3 3 3" xfId="23621"/>
    <cellStyle name="Standard 3 3 2 2 6 3 3 4" xfId="40203"/>
    <cellStyle name="Standard 3 3 2 2 6 3 3 5" xfId="48753"/>
    <cellStyle name="Standard 3 3 2 2 6 3 4" xfId="9904"/>
    <cellStyle name="Standard 3 3 2 2 6 3 4 2" xfId="26745"/>
    <cellStyle name="Standard 3 3 2 2 6 3 5" xfId="18454"/>
    <cellStyle name="Standard 3 3 2 2 6 3 6" xfId="35036"/>
    <cellStyle name="Standard 3 3 2 2 6 3 7" xfId="43586"/>
    <cellStyle name="Standard 3 3 2 2 6 4" xfId="2370"/>
    <cellStyle name="Standard 3 3 2 2 6 4 2" xfId="6505"/>
    <cellStyle name="Standard 3 3 2 2 6 4 2 2" xfId="15073"/>
    <cellStyle name="Standard 3 3 2 2 6 4 2 2 2" xfId="31914"/>
    <cellStyle name="Standard 3 3 2 2 6 4 2 3" xfId="23623"/>
    <cellStyle name="Standard 3 3 2 2 6 4 2 4" xfId="40205"/>
    <cellStyle name="Standard 3 3 2 2 6 4 2 5" xfId="48755"/>
    <cellStyle name="Standard 3 3 2 2 6 4 3" xfId="10940"/>
    <cellStyle name="Standard 3 3 2 2 6 4 3 2" xfId="27781"/>
    <cellStyle name="Standard 3 3 2 2 6 4 4" xfId="19490"/>
    <cellStyle name="Standard 3 3 2 2 6 4 5" xfId="36072"/>
    <cellStyle name="Standard 3 3 2 2 6 4 6" xfId="44622"/>
    <cellStyle name="Standard 3 3 2 2 6 5" xfId="6498"/>
    <cellStyle name="Standard 3 3 2 2 6 5 2" xfId="15066"/>
    <cellStyle name="Standard 3 3 2 2 6 5 2 2" xfId="31907"/>
    <cellStyle name="Standard 3 3 2 2 6 5 3" xfId="23616"/>
    <cellStyle name="Standard 3 3 2 2 6 5 4" xfId="40198"/>
    <cellStyle name="Standard 3 3 2 2 6 5 5" xfId="48748"/>
    <cellStyle name="Standard 3 3 2 2 6 6" xfId="8868"/>
    <cellStyle name="Standard 3 3 2 2 6 6 2" xfId="25710"/>
    <cellStyle name="Standard 3 3 2 2 6 7" xfId="17418"/>
    <cellStyle name="Standard 3 3 2 2 6 8" xfId="34000"/>
    <cellStyle name="Standard 3 3 2 2 6 9" xfId="42550"/>
    <cellStyle name="Standard 3 3 2 2 7" xfId="556"/>
    <cellStyle name="Standard 3 3 2 2 7 2" xfId="1592"/>
    <cellStyle name="Standard 3 3 2 2 7 2 2" xfId="3665"/>
    <cellStyle name="Standard 3 3 2 2 7 2 2 2" xfId="6508"/>
    <cellStyle name="Standard 3 3 2 2 7 2 2 2 2" xfId="15076"/>
    <cellStyle name="Standard 3 3 2 2 7 2 2 2 2 2" xfId="31917"/>
    <cellStyle name="Standard 3 3 2 2 7 2 2 2 3" xfId="23626"/>
    <cellStyle name="Standard 3 3 2 2 7 2 2 2 4" xfId="40208"/>
    <cellStyle name="Standard 3 3 2 2 7 2 2 2 5" xfId="48758"/>
    <cellStyle name="Standard 3 3 2 2 7 2 2 3" xfId="12235"/>
    <cellStyle name="Standard 3 3 2 2 7 2 2 3 2" xfId="29076"/>
    <cellStyle name="Standard 3 3 2 2 7 2 2 4" xfId="20785"/>
    <cellStyle name="Standard 3 3 2 2 7 2 2 5" xfId="37367"/>
    <cellStyle name="Standard 3 3 2 2 7 2 2 6" xfId="45917"/>
    <cellStyle name="Standard 3 3 2 2 7 2 3" xfId="6507"/>
    <cellStyle name="Standard 3 3 2 2 7 2 3 2" xfId="15075"/>
    <cellStyle name="Standard 3 3 2 2 7 2 3 2 2" xfId="31916"/>
    <cellStyle name="Standard 3 3 2 2 7 2 3 3" xfId="23625"/>
    <cellStyle name="Standard 3 3 2 2 7 2 3 4" xfId="40207"/>
    <cellStyle name="Standard 3 3 2 2 7 2 3 5" xfId="48757"/>
    <cellStyle name="Standard 3 3 2 2 7 2 4" xfId="10163"/>
    <cellStyle name="Standard 3 3 2 2 7 2 4 2" xfId="27004"/>
    <cellStyle name="Standard 3 3 2 2 7 2 5" xfId="18713"/>
    <cellStyle name="Standard 3 3 2 2 7 2 6" xfId="35295"/>
    <cellStyle name="Standard 3 3 2 2 7 2 7" xfId="43845"/>
    <cellStyle name="Standard 3 3 2 2 7 3" xfId="2629"/>
    <cellStyle name="Standard 3 3 2 2 7 3 2" xfId="6509"/>
    <cellStyle name="Standard 3 3 2 2 7 3 2 2" xfId="15077"/>
    <cellStyle name="Standard 3 3 2 2 7 3 2 2 2" xfId="31918"/>
    <cellStyle name="Standard 3 3 2 2 7 3 2 3" xfId="23627"/>
    <cellStyle name="Standard 3 3 2 2 7 3 2 4" xfId="40209"/>
    <cellStyle name="Standard 3 3 2 2 7 3 2 5" xfId="48759"/>
    <cellStyle name="Standard 3 3 2 2 7 3 3" xfId="11199"/>
    <cellStyle name="Standard 3 3 2 2 7 3 3 2" xfId="28040"/>
    <cellStyle name="Standard 3 3 2 2 7 3 4" xfId="19749"/>
    <cellStyle name="Standard 3 3 2 2 7 3 5" xfId="36331"/>
    <cellStyle name="Standard 3 3 2 2 7 3 6" xfId="44881"/>
    <cellStyle name="Standard 3 3 2 2 7 4" xfId="6506"/>
    <cellStyle name="Standard 3 3 2 2 7 4 2" xfId="15074"/>
    <cellStyle name="Standard 3 3 2 2 7 4 2 2" xfId="31915"/>
    <cellStyle name="Standard 3 3 2 2 7 4 3" xfId="23624"/>
    <cellStyle name="Standard 3 3 2 2 7 4 4" xfId="40206"/>
    <cellStyle name="Standard 3 3 2 2 7 4 5" xfId="48756"/>
    <cellStyle name="Standard 3 3 2 2 7 5" xfId="9127"/>
    <cellStyle name="Standard 3 3 2 2 7 5 2" xfId="25968"/>
    <cellStyle name="Standard 3 3 2 2 7 6" xfId="17677"/>
    <cellStyle name="Standard 3 3 2 2 7 7" xfId="34259"/>
    <cellStyle name="Standard 3 3 2 2 7 8" xfId="42809"/>
    <cellStyle name="Standard 3 3 2 2 8" xfId="1074"/>
    <cellStyle name="Standard 3 3 2 2 8 2" xfId="3147"/>
    <cellStyle name="Standard 3 3 2 2 8 2 2" xfId="6511"/>
    <cellStyle name="Standard 3 3 2 2 8 2 2 2" xfId="15079"/>
    <cellStyle name="Standard 3 3 2 2 8 2 2 2 2" xfId="31920"/>
    <cellStyle name="Standard 3 3 2 2 8 2 2 3" xfId="23629"/>
    <cellStyle name="Standard 3 3 2 2 8 2 2 4" xfId="40211"/>
    <cellStyle name="Standard 3 3 2 2 8 2 2 5" xfId="48761"/>
    <cellStyle name="Standard 3 3 2 2 8 2 3" xfId="11717"/>
    <cellStyle name="Standard 3 3 2 2 8 2 3 2" xfId="28558"/>
    <cellStyle name="Standard 3 3 2 2 8 2 4" xfId="20267"/>
    <cellStyle name="Standard 3 3 2 2 8 2 5" xfId="36849"/>
    <cellStyle name="Standard 3 3 2 2 8 2 6" xfId="45399"/>
    <cellStyle name="Standard 3 3 2 2 8 3" xfId="6510"/>
    <cellStyle name="Standard 3 3 2 2 8 3 2" xfId="15078"/>
    <cellStyle name="Standard 3 3 2 2 8 3 2 2" xfId="31919"/>
    <cellStyle name="Standard 3 3 2 2 8 3 3" xfId="23628"/>
    <cellStyle name="Standard 3 3 2 2 8 3 4" xfId="40210"/>
    <cellStyle name="Standard 3 3 2 2 8 3 5" xfId="48760"/>
    <cellStyle name="Standard 3 3 2 2 8 4" xfId="9645"/>
    <cellStyle name="Standard 3 3 2 2 8 4 2" xfId="26486"/>
    <cellStyle name="Standard 3 3 2 2 8 5" xfId="18195"/>
    <cellStyle name="Standard 3 3 2 2 8 6" xfId="34777"/>
    <cellStyle name="Standard 3 3 2 2 8 7" xfId="43327"/>
    <cellStyle name="Standard 3 3 2 2 9" xfId="2111"/>
    <cellStyle name="Standard 3 3 2 2 9 2" xfId="6512"/>
    <cellStyle name="Standard 3 3 2 2 9 2 2" xfId="15080"/>
    <cellStyle name="Standard 3 3 2 2 9 2 2 2" xfId="31921"/>
    <cellStyle name="Standard 3 3 2 2 9 2 3" xfId="23630"/>
    <cellStyle name="Standard 3 3 2 2 9 2 4" xfId="40212"/>
    <cellStyle name="Standard 3 3 2 2 9 2 5" xfId="48762"/>
    <cellStyle name="Standard 3 3 2 2 9 3" xfId="10681"/>
    <cellStyle name="Standard 3 3 2 2 9 3 2" xfId="27522"/>
    <cellStyle name="Standard 3 3 2 2 9 4" xfId="19231"/>
    <cellStyle name="Standard 3 3 2 2 9 5" xfId="35813"/>
    <cellStyle name="Standard 3 3 2 2 9 6" xfId="44363"/>
    <cellStyle name="Standard 3 3 2 3" xfId="40"/>
    <cellStyle name="Standard 3 3 2 3 10" xfId="8357"/>
    <cellStyle name="Standard 3 3 2 3 10 2" xfId="16908"/>
    <cellStyle name="Standard 3 3 2 3 10 3" xfId="25458"/>
    <cellStyle name="Standard 3 3 2 3 10 4" xfId="42040"/>
    <cellStyle name="Standard 3 3 2 3 10 5" xfId="50590"/>
    <cellStyle name="Standard 3 3 2 3 11" xfId="8617"/>
    <cellStyle name="Standard 3 3 2 3 12" xfId="17167"/>
    <cellStyle name="Standard 3 3 2 3 13" xfId="33749"/>
    <cellStyle name="Standard 3 3 2 3 14" xfId="42299"/>
    <cellStyle name="Standard 3 3 2 3 2" xfId="72"/>
    <cellStyle name="Standard 3 3 2 3 2 10" xfId="8649"/>
    <cellStyle name="Standard 3 3 2 3 2 11" xfId="17199"/>
    <cellStyle name="Standard 3 3 2 3 2 12" xfId="33781"/>
    <cellStyle name="Standard 3 3 2 3 2 13" xfId="42331"/>
    <cellStyle name="Standard 3 3 2 3 2 2" xfId="136"/>
    <cellStyle name="Standard 3 3 2 3 2 2 10" xfId="17263"/>
    <cellStyle name="Standard 3 3 2 3 2 2 11" xfId="33845"/>
    <cellStyle name="Standard 3 3 2 3 2 2 12" xfId="42395"/>
    <cellStyle name="Standard 3 3 2 3 2 2 2" xfId="265"/>
    <cellStyle name="Standard 3 3 2 3 2 2 2 10" xfId="33973"/>
    <cellStyle name="Standard 3 3 2 3 2 2 2 11" xfId="42523"/>
    <cellStyle name="Standard 3 3 2 3 2 2 2 2" xfId="529"/>
    <cellStyle name="Standard 3 3 2 3 2 2 2 2 2" xfId="1047"/>
    <cellStyle name="Standard 3 3 2 3 2 2 2 2 2 2" xfId="2083"/>
    <cellStyle name="Standard 3 3 2 3 2 2 2 2 2 2 2" xfId="4156"/>
    <cellStyle name="Standard 3 3 2 3 2 2 2 2 2 2 2 2" xfId="6520"/>
    <cellStyle name="Standard 3 3 2 3 2 2 2 2 2 2 2 2 2" xfId="15088"/>
    <cellStyle name="Standard 3 3 2 3 2 2 2 2 2 2 2 2 2 2" xfId="31929"/>
    <cellStyle name="Standard 3 3 2 3 2 2 2 2 2 2 2 2 3" xfId="23638"/>
    <cellStyle name="Standard 3 3 2 3 2 2 2 2 2 2 2 2 4" xfId="40220"/>
    <cellStyle name="Standard 3 3 2 3 2 2 2 2 2 2 2 2 5" xfId="48770"/>
    <cellStyle name="Standard 3 3 2 3 2 2 2 2 2 2 2 3" xfId="12726"/>
    <cellStyle name="Standard 3 3 2 3 2 2 2 2 2 2 2 3 2" xfId="29567"/>
    <cellStyle name="Standard 3 3 2 3 2 2 2 2 2 2 2 4" xfId="21276"/>
    <cellStyle name="Standard 3 3 2 3 2 2 2 2 2 2 2 5" xfId="37858"/>
    <cellStyle name="Standard 3 3 2 3 2 2 2 2 2 2 2 6" xfId="46408"/>
    <cellStyle name="Standard 3 3 2 3 2 2 2 2 2 2 3" xfId="6519"/>
    <cellStyle name="Standard 3 3 2 3 2 2 2 2 2 2 3 2" xfId="15087"/>
    <cellStyle name="Standard 3 3 2 3 2 2 2 2 2 2 3 2 2" xfId="31928"/>
    <cellStyle name="Standard 3 3 2 3 2 2 2 2 2 2 3 3" xfId="23637"/>
    <cellStyle name="Standard 3 3 2 3 2 2 2 2 2 2 3 4" xfId="40219"/>
    <cellStyle name="Standard 3 3 2 3 2 2 2 2 2 2 3 5" xfId="48769"/>
    <cellStyle name="Standard 3 3 2 3 2 2 2 2 2 2 4" xfId="10654"/>
    <cellStyle name="Standard 3 3 2 3 2 2 2 2 2 2 4 2" xfId="27495"/>
    <cellStyle name="Standard 3 3 2 3 2 2 2 2 2 2 5" xfId="19204"/>
    <cellStyle name="Standard 3 3 2 3 2 2 2 2 2 2 6" xfId="35786"/>
    <cellStyle name="Standard 3 3 2 3 2 2 2 2 2 2 7" xfId="44336"/>
    <cellStyle name="Standard 3 3 2 3 2 2 2 2 2 3" xfId="3120"/>
    <cellStyle name="Standard 3 3 2 3 2 2 2 2 2 3 2" xfId="6521"/>
    <cellStyle name="Standard 3 3 2 3 2 2 2 2 2 3 2 2" xfId="15089"/>
    <cellStyle name="Standard 3 3 2 3 2 2 2 2 2 3 2 2 2" xfId="31930"/>
    <cellStyle name="Standard 3 3 2 3 2 2 2 2 2 3 2 3" xfId="23639"/>
    <cellStyle name="Standard 3 3 2 3 2 2 2 2 2 3 2 4" xfId="40221"/>
    <cellStyle name="Standard 3 3 2 3 2 2 2 2 2 3 2 5" xfId="48771"/>
    <cellStyle name="Standard 3 3 2 3 2 2 2 2 2 3 3" xfId="11690"/>
    <cellStyle name="Standard 3 3 2 3 2 2 2 2 2 3 3 2" xfId="28531"/>
    <cellStyle name="Standard 3 3 2 3 2 2 2 2 2 3 4" xfId="20240"/>
    <cellStyle name="Standard 3 3 2 3 2 2 2 2 2 3 5" xfId="36822"/>
    <cellStyle name="Standard 3 3 2 3 2 2 2 2 2 3 6" xfId="45372"/>
    <cellStyle name="Standard 3 3 2 3 2 2 2 2 2 4" xfId="6518"/>
    <cellStyle name="Standard 3 3 2 3 2 2 2 2 2 4 2" xfId="15086"/>
    <cellStyle name="Standard 3 3 2 3 2 2 2 2 2 4 2 2" xfId="31927"/>
    <cellStyle name="Standard 3 3 2 3 2 2 2 2 2 4 3" xfId="23636"/>
    <cellStyle name="Standard 3 3 2 3 2 2 2 2 2 4 4" xfId="40218"/>
    <cellStyle name="Standard 3 3 2 3 2 2 2 2 2 4 5" xfId="48768"/>
    <cellStyle name="Standard 3 3 2 3 2 2 2 2 2 5" xfId="9618"/>
    <cellStyle name="Standard 3 3 2 3 2 2 2 2 2 5 2" xfId="26459"/>
    <cellStyle name="Standard 3 3 2 3 2 2 2 2 2 6" xfId="18168"/>
    <cellStyle name="Standard 3 3 2 3 2 2 2 2 2 7" xfId="34750"/>
    <cellStyle name="Standard 3 3 2 3 2 2 2 2 2 8" xfId="43300"/>
    <cellStyle name="Standard 3 3 2 3 2 2 2 2 3" xfId="1565"/>
    <cellStyle name="Standard 3 3 2 3 2 2 2 2 3 2" xfId="3638"/>
    <cellStyle name="Standard 3 3 2 3 2 2 2 2 3 2 2" xfId="6523"/>
    <cellStyle name="Standard 3 3 2 3 2 2 2 2 3 2 2 2" xfId="15091"/>
    <cellStyle name="Standard 3 3 2 3 2 2 2 2 3 2 2 2 2" xfId="31932"/>
    <cellStyle name="Standard 3 3 2 3 2 2 2 2 3 2 2 3" xfId="23641"/>
    <cellStyle name="Standard 3 3 2 3 2 2 2 2 3 2 2 4" xfId="40223"/>
    <cellStyle name="Standard 3 3 2 3 2 2 2 2 3 2 2 5" xfId="48773"/>
    <cellStyle name="Standard 3 3 2 3 2 2 2 2 3 2 3" xfId="12208"/>
    <cellStyle name="Standard 3 3 2 3 2 2 2 2 3 2 3 2" xfId="29049"/>
    <cellStyle name="Standard 3 3 2 3 2 2 2 2 3 2 4" xfId="20758"/>
    <cellStyle name="Standard 3 3 2 3 2 2 2 2 3 2 5" xfId="37340"/>
    <cellStyle name="Standard 3 3 2 3 2 2 2 2 3 2 6" xfId="45890"/>
    <cellStyle name="Standard 3 3 2 3 2 2 2 2 3 3" xfId="6522"/>
    <cellStyle name="Standard 3 3 2 3 2 2 2 2 3 3 2" xfId="15090"/>
    <cellStyle name="Standard 3 3 2 3 2 2 2 2 3 3 2 2" xfId="31931"/>
    <cellStyle name="Standard 3 3 2 3 2 2 2 2 3 3 3" xfId="23640"/>
    <cellStyle name="Standard 3 3 2 3 2 2 2 2 3 3 4" xfId="40222"/>
    <cellStyle name="Standard 3 3 2 3 2 2 2 2 3 3 5" xfId="48772"/>
    <cellStyle name="Standard 3 3 2 3 2 2 2 2 3 4" xfId="10136"/>
    <cellStyle name="Standard 3 3 2 3 2 2 2 2 3 4 2" xfId="26977"/>
    <cellStyle name="Standard 3 3 2 3 2 2 2 2 3 5" xfId="18686"/>
    <cellStyle name="Standard 3 3 2 3 2 2 2 2 3 6" xfId="35268"/>
    <cellStyle name="Standard 3 3 2 3 2 2 2 2 3 7" xfId="43818"/>
    <cellStyle name="Standard 3 3 2 3 2 2 2 2 4" xfId="2602"/>
    <cellStyle name="Standard 3 3 2 3 2 2 2 2 4 2" xfId="6524"/>
    <cellStyle name="Standard 3 3 2 3 2 2 2 2 4 2 2" xfId="15092"/>
    <cellStyle name="Standard 3 3 2 3 2 2 2 2 4 2 2 2" xfId="31933"/>
    <cellStyle name="Standard 3 3 2 3 2 2 2 2 4 2 3" xfId="23642"/>
    <cellStyle name="Standard 3 3 2 3 2 2 2 2 4 2 4" xfId="40224"/>
    <cellStyle name="Standard 3 3 2 3 2 2 2 2 4 2 5" xfId="48774"/>
    <cellStyle name="Standard 3 3 2 3 2 2 2 2 4 3" xfId="11172"/>
    <cellStyle name="Standard 3 3 2 3 2 2 2 2 4 3 2" xfId="28013"/>
    <cellStyle name="Standard 3 3 2 3 2 2 2 2 4 4" xfId="19722"/>
    <cellStyle name="Standard 3 3 2 3 2 2 2 2 4 5" xfId="36304"/>
    <cellStyle name="Standard 3 3 2 3 2 2 2 2 4 6" xfId="44854"/>
    <cellStyle name="Standard 3 3 2 3 2 2 2 2 5" xfId="6517"/>
    <cellStyle name="Standard 3 3 2 3 2 2 2 2 5 2" xfId="15085"/>
    <cellStyle name="Standard 3 3 2 3 2 2 2 2 5 2 2" xfId="31926"/>
    <cellStyle name="Standard 3 3 2 3 2 2 2 2 5 3" xfId="23635"/>
    <cellStyle name="Standard 3 3 2 3 2 2 2 2 5 4" xfId="40217"/>
    <cellStyle name="Standard 3 3 2 3 2 2 2 2 5 5" xfId="48767"/>
    <cellStyle name="Standard 3 3 2 3 2 2 2 2 6" xfId="9100"/>
    <cellStyle name="Standard 3 3 2 3 2 2 2 2 6 2" xfId="25942"/>
    <cellStyle name="Standard 3 3 2 3 2 2 2 2 7" xfId="17650"/>
    <cellStyle name="Standard 3 3 2 3 2 2 2 2 8" xfId="34232"/>
    <cellStyle name="Standard 3 3 2 3 2 2 2 2 9" xfId="42782"/>
    <cellStyle name="Standard 3 3 2 3 2 2 2 3" xfId="788"/>
    <cellStyle name="Standard 3 3 2 3 2 2 2 3 2" xfId="1824"/>
    <cellStyle name="Standard 3 3 2 3 2 2 2 3 2 2" xfId="3897"/>
    <cellStyle name="Standard 3 3 2 3 2 2 2 3 2 2 2" xfId="6527"/>
    <cellStyle name="Standard 3 3 2 3 2 2 2 3 2 2 2 2" xfId="15095"/>
    <cellStyle name="Standard 3 3 2 3 2 2 2 3 2 2 2 2 2" xfId="31936"/>
    <cellStyle name="Standard 3 3 2 3 2 2 2 3 2 2 2 3" xfId="23645"/>
    <cellStyle name="Standard 3 3 2 3 2 2 2 3 2 2 2 4" xfId="40227"/>
    <cellStyle name="Standard 3 3 2 3 2 2 2 3 2 2 2 5" xfId="48777"/>
    <cellStyle name="Standard 3 3 2 3 2 2 2 3 2 2 3" xfId="12467"/>
    <cellStyle name="Standard 3 3 2 3 2 2 2 3 2 2 3 2" xfId="29308"/>
    <cellStyle name="Standard 3 3 2 3 2 2 2 3 2 2 4" xfId="21017"/>
    <cellStyle name="Standard 3 3 2 3 2 2 2 3 2 2 5" xfId="37599"/>
    <cellStyle name="Standard 3 3 2 3 2 2 2 3 2 2 6" xfId="46149"/>
    <cellStyle name="Standard 3 3 2 3 2 2 2 3 2 3" xfId="6526"/>
    <cellStyle name="Standard 3 3 2 3 2 2 2 3 2 3 2" xfId="15094"/>
    <cellStyle name="Standard 3 3 2 3 2 2 2 3 2 3 2 2" xfId="31935"/>
    <cellStyle name="Standard 3 3 2 3 2 2 2 3 2 3 3" xfId="23644"/>
    <cellStyle name="Standard 3 3 2 3 2 2 2 3 2 3 4" xfId="40226"/>
    <cellStyle name="Standard 3 3 2 3 2 2 2 3 2 3 5" xfId="48776"/>
    <cellStyle name="Standard 3 3 2 3 2 2 2 3 2 4" xfId="10395"/>
    <cellStyle name="Standard 3 3 2 3 2 2 2 3 2 4 2" xfId="27236"/>
    <cellStyle name="Standard 3 3 2 3 2 2 2 3 2 5" xfId="18945"/>
    <cellStyle name="Standard 3 3 2 3 2 2 2 3 2 6" xfId="35527"/>
    <cellStyle name="Standard 3 3 2 3 2 2 2 3 2 7" xfId="44077"/>
    <cellStyle name="Standard 3 3 2 3 2 2 2 3 3" xfId="2861"/>
    <cellStyle name="Standard 3 3 2 3 2 2 2 3 3 2" xfId="6528"/>
    <cellStyle name="Standard 3 3 2 3 2 2 2 3 3 2 2" xfId="15096"/>
    <cellStyle name="Standard 3 3 2 3 2 2 2 3 3 2 2 2" xfId="31937"/>
    <cellStyle name="Standard 3 3 2 3 2 2 2 3 3 2 3" xfId="23646"/>
    <cellStyle name="Standard 3 3 2 3 2 2 2 3 3 2 4" xfId="40228"/>
    <cellStyle name="Standard 3 3 2 3 2 2 2 3 3 2 5" xfId="48778"/>
    <cellStyle name="Standard 3 3 2 3 2 2 2 3 3 3" xfId="11431"/>
    <cellStyle name="Standard 3 3 2 3 2 2 2 3 3 3 2" xfId="28272"/>
    <cellStyle name="Standard 3 3 2 3 2 2 2 3 3 4" xfId="19981"/>
    <cellStyle name="Standard 3 3 2 3 2 2 2 3 3 5" xfId="36563"/>
    <cellStyle name="Standard 3 3 2 3 2 2 2 3 3 6" xfId="45113"/>
    <cellStyle name="Standard 3 3 2 3 2 2 2 3 4" xfId="6525"/>
    <cellStyle name="Standard 3 3 2 3 2 2 2 3 4 2" xfId="15093"/>
    <cellStyle name="Standard 3 3 2 3 2 2 2 3 4 2 2" xfId="31934"/>
    <cellStyle name="Standard 3 3 2 3 2 2 2 3 4 3" xfId="23643"/>
    <cellStyle name="Standard 3 3 2 3 2 2 2 3 4 4" xfId="40225"/>
    <cellStyle name="Standard 3 3 2 3 2 2 2 3 4 5" xfId="48775"/>
    <cellStyle name="Standard 3 3 2 3 2 2 2 3 5" xfId="9359"/>
    <cellStyle name="Standard 3 3 2 3 2 2 2 3 5 2" xfId="26200"/>
    <cellStyle name="Standard 3 3 2 3 2 2 2 3 6" xfId="17909"/>
    <cellStyle name="Standard 3 3 2 3 2 2 2 3 7" xfId="34491"/>
    <cellStyle name="Standard 3 3 2 3 2 2 2 3 8" xfId="43041"/>
    <cellStyle name="Standard 3 3 2 3 2 2 2 4" xfId="1306"/>
    <cellStyle name="Standard 3 3 2 3 2 2 2 4 2" xfId="3379"/>
    <cellStyle name="Standard 3 3 2 3 2 2 2 4 2 2" xfId="6530"/>
    <cellStyle name="Standard 3 3 2 3 2 2 2 4 2 2 2" xfId="15098"/>
    <cellStyle name="Standard 3 3 2 3 2 2 2 4 2 2 2 2" xfId="31939"/>
    <cellStyle name="Standard 3 3 2 3 2 2 2 4 2 2 3" xfId="23648"/>
    <cellStyle name="Standard 3 3 2 3 2 2 2 4 2 2 4" xfId="40230"/>
    <cellStyle name="Standard 3 3 2 3 2 2 2 4 2 2 5" xfId="48780"/>
    <cellStyle name="Standard 3 3 2 3 2 2 2 4 2 3" xfId="11949"/>
    <cellStyle name="Standard 3 3 2 3 2 2 2 4 2 3 2" xfId="28790"/>
    <cellStyle name="Standard 3 3 2 3 2 2 2 4 2 4" xfId="20499"/>
    <cellStyle name="Standard 3 3 2 3 2 2 2 4 2 5" xfId="37081"/>
    <cellStyle name="Standard 3 3 2 3 2 2 2 4 2 6" xfId="45631"/>
    <cellStyle name="Standard 3 3 2 3 2 2 2 4 3" xfId="6529"/>
    <cellStyle name="Standard 3 3 2 3 2 2 2 4 3 2" xfId="15097"/>
    <cellStyle name="Standard 3 3 2 3 2 2 2 4 3 2 2" xfId="31938"/>
    <cellStyle name="Standard 3 3 2 3 2 2 2 4 3 3" xfId="23647"/>
    <cellStyle name="Standard 3 3 2 3 2 2 2 4 3 4" xfId="40229"/>
    <cellStyle name="Standard 3 3 2 3 2 2 2 4 3 5" xfId="48779"/>
    <cellStyle name="Standard 3 3 2 3 2 2 2 4 4" xfId="9877"/>
    <cellStyle name="Standard 3 3 2 3 2 2 2 4 4 2" xfId="26718"/>
    <cellStyle name="Standard 3 3 2 3 2 2 2 4 5" xfId="18427"/>
    <cellStyle name="Standard 3 3 2 3 2 2 2 4 6" xfId="35009"/>
    <cellStyle name="Standard 3 3 2 3 2 2 2 4 7" xfId="43559"/>
    <cellStyle name="Standard 3 3 2 3 2 2 2 5" xfId="2343"/>
    <cellStyle name="Standard 3 3 2 3 2 2 2 5 2" xfId="6531"/>
    <cellStyle name="Standard 3 3 2 3 2 2 2 5 2 2" xfId="15099"/>
    <cellStyle name="Standard 3 3 2 3 2 2 2 5 2 2 2" xfId="31940"/>
    <cellStyle name="Standard 3 3 2 3 2 2 2 5 2 3" xfId="23649"/>
    <cellStyle name="Standard 3 3 2 3 2 2 2 5 2 4" xfId="40231"/>
    <cellStyle name="Standard 3 3 2 3 2 2 2 5 2 5" xfId="48781"/>
    <cellStyle name="Standard 3 3 2 3 2 2 2 5 3" xfId="10913"/>
    <cellStyle name="Standard 3 3 2 3 2 2 2 5 3 2" xfId="27754"/>
    <cellStyle name="Standard 3 3 2 3 2 2 2 5 4" xfId="19463"/>
    <cellStyle name="Standard 3 3 2 3 2 2 2 5 5" xfId="36045"/>
    <cellStyle name="Standard 3 3 2 3 2 2 2 5 6" xfId="44595"/>
    <cellStyle name="Standard 3 3 2 3 2 2 2 6" xfId="6516"/>
    <cellStyle name="Standard 3 3 2 3 2 2 2 6 2" xfId="15084"/>
    <cellStyle name="Standard 3 3 2 3 2 2 2 6 2 2" xfId="31925"/>
    <cellStyle name="Standard 3 3 2 3 2 2 2 6 3" xfId="23634"/>
    <cellStyle name="Standard 3 3 2 3 2 2 2 6 4" xfId="40216"/>
    <cellStyle name="Standard 3 3 2 3 2 2 2 6 5" xfId="48766"/>
    <cellStyle name="Standard 3 3 2 3 2 2 2 7" xfId="8581"/>
    <cellStyle name="Standard 3 3 2 3 2 2 2 7 2" xfId="17132"/>
    <cellStyle name="Standard 3 3 2 3 2 2 2 7 3" xfId="25682"/>
    <cellStyle name="Standard 3 3 2 3 2 2 2 7 4" xfId="42264"/>
    <cellStyle name="Standard 3 3 2 3 2 2 2 7 5" xfId="50814"/>
    <cellStyle name="Standard 3 3 2 3 2 2 2 8" xfId="8841"/>
    <cellStyle name="Standard 3 3 2 3 2 2 2 9" xfId="17391"/>
    <cellStyle name="Standard 3 3 2 3 2 2 3" xfId="401"/>
    <cellStyle name="Standard 3 3 2 3 2 2 3 2" xfId="919"/>
    <cellStyle name="Standard 3 3 2 3 2 2 3 2 2" xfId="1955"/>
    <cellStyle name="Standard 3 3 2 3 2 2 3 2 2 2" xfId="4028"/>
    <cellStyle name="Standard 3 3 2 3 2 2 3 2 2 2 2" xfId="6535"/>
    <cellStyle name="Standard 3 3 2 3 2 2 3 2 2 2 2 2" xfId="15103"/>
    <cellStyle name="Standard 3 3 2 3 2 2 3 2 2 2 2 2 2" xfId="31944"/>
    <cellStyle name="Standard 3 3 2 3 2 2 3 2 2 2 2 3" xfId="23653"/>
    <cellStyle name="Standard 3 3 2 3 2 2 3 2 2 2 2 4" xfId="40235"/>
    <cellStyle name="Standard 3 3 2 3 2 2 3 2 2 2 2 5" xfId="48785"/>
    <cellStyle name="Standard 3 3 2 3 2 2 3 2 2 2 3" xfId="12598"/>
    <cellStyle name="Standard 3 3 2 3 2 2 3 2 2 2 3 2" xfId="29439"/>
    <cellStyle name="Standard 3 3 2 3 2 2 3 2 2 2 4" xfId="21148"/>
    <cellStyle name="Standard 3 3 2 3 2 2 3 2 2 2 5" xfId="37730"/>
    <cellStyle name="Standard 3 3 2 3 2 2 3 2 2 2 6" xfId="46280"/>
    <cellStyle name="Standard 3 3 2 3 2 2 3 2 2 3" xfId="6534"/>
    <cellStyle name="Standard 3 3 2 3 2 2 3 2 2 3 2" xfId="15102"/>
    <cellStyle name="Standard 3 3 2 3 2 2 3 2 2 3 2 2" xfId="31943"/>
    <cellStyle name="Standard 3 3 2 3 2 2 3 2 2 3 3" xfId="23652"/>
    <cellStyle name="Standard 3 3 2 3 2 2 3 2 2 3 4" xfId="40234"/>
    <cellStyle name="Standard 3 3 2 3 2 2 3 2 2 3 5" xfId="48784"/>
    <cellStyle name="Standard 3 3 2 3 2 2 3 2 2 4" xfId="10526"/>
    <cellStyle name="Standard 3 3 2 3 2 2 3 2 2 4 2" xfId="27367"/>
    <cellStyle name="Standard 3 3 2 3 2 2 3 2 2 5" xfId="19076"/>
    <cellStyle name="Standard 3 3 2 3 2 2 3 2 2 6" xfId="35658"/>
    <cellStyle name="Standard 3 3 2 3 2 2 3 2 2 7" xfId="44208"/>
    <cellStyle name="Standard 3 3 2 3 2 2 3 2 3" xfId="2992"/>
    <cellStyle name="Standard 3 3 2 3 2 2 3 2 3 2" xfId="6536"/>
    <cellStyle name="Standard 3 3 2 3 2 2 3 2 3 2 2" xfId="15104"/>
    <cellStyle name="Standard 3 3 2 3 2 2 3 2 3 2 2 2" xfId="31945"/>
    <cellStyle name="Standard 3 3 2 3 2 2 3 2 3 2 3" xfId="23654"/>
    <cellStyle name="Standard 3 3 2 3 2 2 3 2 3 2 4" xfId="40236"/>
    <cellStyle name="Standard 3 3 2 3 2 2 3 2 3 2 5" xfId="48786"/>
    <cellStyle name="Standard 3 3 2 3 2 2 3 2 3 3" xfId="11562"/>
    <cellStyle name="Standard 3 3 2 3 2 2 3 2 3 3 2" xfId="28403"/>
    <cellStyle name="Standard 3 3 2 3 2 2 3 2 3 4" xfId="20112"/>
    <cellStyle name="Standard 3 3 2 3 2 2 3 2 3 5" xfId="36694"/>
    <cellStyle name="Standard 3 3 2 3 2 2 3 2 3 6" xfId="45244"/>
    <cellStyle name="Standard 3 3 2 3 2 2 3 2 4" xfId="6533"/>
    <cellStyle name="Standard 3 3 2 3 2 2 3 2 4 2" xfId="15101"/>
    <cellStyle name="Standard 3 3 2 3 2 2 3 2 4 2 2" xfId="31942"/>
    <cellStyle name="Standard 3 3 2 3 2 2 3 2 4 3" xfId="23651"/>
    <cellStyle name="Standard 3 3 2 3 2 2 3 2 4 4" xfId="40233"/>
    <cellStyle name="Standard 3 3 2 3 2 2 3 2 4 5" xfId="48783"/>
    <cellStyle name="Standard 3 3 2 3 2 2 3 2 5" xfId="9490"/>
    <cellStyle name="Standard 3 3 2 3 2 2 3 2 5 2" xfId="26331"/>
    <cellStyle name="Standard 3 3 2 3 2 2 3 2 6" xfId="18040"/>
    <cellStyle name="Standard 3 3 2 3 2 2 3 2 7" xfId="34622"/>
    <cellStyle name="Standard 3 3 2 3 2 2 3 2 8" xfId="43172"/>
    <cellStyle name="Standard 3 3 2 3 2 2 3 3" xfId="1437"/>
    <cellStyle name="Standard 3 3 2 3 2 2 3 3 2" xfId="3510"/>
    <cellStyle name="Standard 3 3 2 3 2 2 3 3 2 2" xfId="6538"/>
    <cellStyle name="Standard 3 3 2 3 2 2 3 3 2 2 2" xfId="15106"/>
    <cellStyle name="Standard 3 3 2 3 2 2 3 3 2 2 2 2" xfId="31947"/>
    <cellStyle name="Standard 3 3 2 3 2 2 3 3 2 2 3" xfId="23656"/>
    <cellStyle name="Standard 3 3 2 3 2 2 3 3 2 2 4" xfId="40238"/>
    <cellStyle name="Standard 3 3 2 3 2 2 3 3 2 2 5" xfId="48788"/>
    <cellStyle name="Standard 3 3 2 3 2 2 3 3 2 3" xfId="12080"/>
    <cellStyle name="Standard 3 3 2 3 2 2 3 3 2 3 2" xfId="28921"/>
    <cellStyle name="Standard 3 3 2 3 2 2 3 3 2 4" xfId="20630"/>
    <cellStyle name="Standard 3 3 2 3 2 2 3 3 2 5" xfId="37212"/>
    <cellStyle name="Standard 3 3 2 3 2 2 3 3 2 6" xfId="45762"/>
    <cellStyle name="Standard 3 3 2 3 2 2 3 3 3" xfId="6537"/>
    <cellStyle name="Standard 3 3 2 3 2 2 3 3 3 2" xfId="15105"/>
    <cellStyle name="Standard 3 3 2 3 2 2 3 3 3 2 2" xfId="31946"/>
    <cellStyle name="Standard 3 3 2 3 2 2 3 3 3 3" xfId="23655"/>
    <cellStyle name="Standard 3 3 2 3 2 2 3 3 3 4" xfId="40237"/>
    <cellStyle name="Standard 3 3 2 3 2 2 3 3 3 5" xfId="48787"/>
    <cellStyle name="Standard 3 3 2 3 2 2 3 3 4" xfId="10008"/>
    <cellStyle name="Standard 3 3 2 3 2 2 3 3 4 2" xfId="26849"/>
    <cellStyle name="Standard 3 3 2 3 2 2 3 3 5" xfId="18558"/>
    <cellStyle name="Standard 3 3 2 3 2 2 3 3 6" xfId="35140"/>
    <cellStyle name="Standard 3 3 2 3 2 2 3 3 7" xfId="43690"/>
    <cellStyle name="Standard 3 3 2 3 2 2 3 4" xfId="2474"/>
    <cellStyle name="Standard 3 3 2 3 2 2 3 4 2" xfId="6539"/>
    <cellStyle name="Standard 3 3 2 3 2 2 3 4 2 2" xfId="15107"/>
    <cellStyle name="Standard 3 3 2 3 2 2 3 4 2 2 2" xfId="31948"/>
    <cellStyle name="Standard 3 3 2 3 2 2 3 4 2 3" xfId="23657"/>
    <cellStyle name="Standard 3 3 2 3 2 2 3 4 2 4" xfId="40239"/>
    <cellStyle name="Standard 3 3 2 3 2 2 3 4 2 5" xfId="48789"/>
    <cellStyle name="Standard 3 3 2 3 2 2 3 4 3" xfId="11044"/>
    <cellStyle name="Standard 3 3 2 3 2 2 3 4 3 2" xfId="27885"/>
    <cellStyle name="Standard 3 3 2 3 2 2 3 4 4" xfId="19594"/>
    <cellStyle name="Standard 3 3 2 3 2 2 3 4 5" xfId="36176"/>
    <cellStyle name="Standard 3 3 2 3 2 2 3 4 6" xfId="44726"/>
    <cellStyle name="Standard 3 3 2 3 2 2 3 5" xfId="6532"/>
    <cellStyle name="Standard 3 3 2 3 2 2 3 5 2" xfId="15100"/>
    <cellStyle name="Standard 3 3 2 3 2 2 3 5 2 2" xfId="31941"/>
    <cellStyle name="Standard 3 3 2 3 2 2 3 5 3" xfId="23650"/>
    <cellStyle name="Standard 3 3 2 3 2 2 3 5 4" xfId="40232"/>
    <cellStyle name="Standard 3 3 2 3 2 2 3 5 5" xfId="48782"/>
    <cellStyle name="Standard 3 3 2 3 2 2 3 6" xfId="8972"/>
    <cellStyle name="Standard 3 3 2 3 2 2 3 6 2" xfId="25814"/>
    <cellStyle name="Standard 3 3 2 3 2 2 3 7" xfId="17522"/>
    <cellStyle name="Standard 3 3 2 3 2 2 3 8" xfId="34104"/>
    <cellStyle name="Standard 3 3 2 3 2 2 3 9" xfId="42654"/>
    <cellStyle name="Standard 3 3 2 3 2 2 4" xfId="660"/>
    <cellStyle name="Standard 3 3 2 3 2 2 4 2" xfId="1696"/>
    <cellStyle name="Standard 3 3 2 3 2 2 4 2 2" xfId="3769"/>
    <cellStyle name="Standard 3 3 2 3 2 2 4 2 2 2" xfId="6542"/>
    <cellStyle name="Standard 3 3 2 3 2 2 4 2 2 2 2" xfId="15110"/>
    <cellStyle name="Standard 3 3 2 3 2 2 4 2 2 2 2 2" xfId="31951"/>
    <cellStyle name="Standard 3 3 2 3 2 2 4 2 2 2 3" xfId="23660"/>
    <cellStyle name="Standard 3 3 2 3 2 2 4 2 2 2 4" xfId="40242"/>
    <cellStyle name="Standard 3 3 2 3 2 2 4 2 2 2 5" xfId="48792"/>
    <cellStyle name="Standard 3 3 2 3 2 2 4 2 2 3" xfId="12339"/>
    <cellStyle name="Standard 3 3 2 3 2 2 4 2 2 3 2" xfId="29180"/>
    <cellStyle name="Standard 3 3 2 3 2 2 4 2 2 4" xfId="20889"/>
    <cellStyle name="Standard 3 3 2 3 2 2 4 2 2 5" xfId="37471"/>
    <cellStyle name="Standard 3 3 2 3 2 2 4 2 2 6" xfId="46021"/>
    <cellStyle name="Standard 3 3 2 3 2 2 4 2 3" xfId="6541"/>
    <cellStyle name="Standard 3 3 2 3 2 2 4 2 3 2" xfId="15109"/>
    <cellStyle name="Standard 3 3 2 3 2 2 4 2 3 2 2" xfId="31950"/>
    <cellStyle name="Standard 3 3 2 3 2 2 4 2 3 3" xfId="23659"/>
    <cellStyle name="Standard 3 3 2 3 2 2 4 2 3 4" xfId="40241"/>
    <cellStyle name="Standard 3 3 2 3 2 2 4 2 3 5" xfId="48791"/>
    <cellStyle name="Standard 3 3 2 3 2 2 4 2 4" xfId="10267"/>
    <cellStyle name="Standard 3 3 2 3 2 2 4 2 4 2" xfId="27108"/>
    <cellStyle name="Standard 3 3 2 3 2 2 4 2 5" xfId="18817"/>
    <cellStyle name="Standard 3 3 2 3 2 2 4 2 6" xfId="35399"/>
    <cellStyle name="Standard 3 3 2 3 2 2 4 2 7" xfId="43949"/>
    <cellStyle name="Standard 3 3 2 3 2 2 4 3" xfId="2733"/>
    <cellStyle name="Standard 3 3 2 3 2 2 4 3 2" xfId="6543"/>
    <cellStyle name="Standard 3 3 2 3 2 2 4 3 2 2" xfId="15111"/>
    <cellStyle name="Standard 3 3 2 3 2 2 4 3 2 2 2" xfId="31952"/>
    <cellStyle name="Standard 3 3 2 3 2 2 4 3 2 3" xfId="23661"/>
    <cellStyle name="Standard 3 3 2 3 2 2 4 3 2 4" xfId="40243"/>
    <cellStyle name="Standard 3 3 2 3 2 2 4 3 2 5" xfId="48793"/>
    <cellStyle name="Standard 3 3 2 3 2 2 4 3 3" xfId="11303"/>
    <cellStyle name="Standard 3 3 2 3 2 2 4 3 3 2" xfId="28144"/>
    <cellStyle name="Standard 3 3 2 3 2 2 4 3 4" xfId="19853"/>
    <cellStyle name="Standard 3 3 2 3 2 2 4 3 5" xfId="36435"/>
    <cellStyle name="Standard 3 3 2 3 2 2 4 3 6" xfId="44985"/>
    <cellStyle name="Standard 3 3 2 3 2 2 4 4" xfId="6540"/>
    <cellStyle name="Standard 3 3 2 3 2 2 4 4 2" xfId="15108"/>
    <cellStyle name="Standard 3 3 2 3 2 2 4 4 2 2" xfId="31949"/>
    <cellStyle name="Standard 3 3 2 3 2 2 4 4 3" xfId="23658"/>
    <cellStyle name="Standard 3 3 2 3 2 2 4 4 4" xfId="40240"/>
    <cellStyle name="Standard 3 3 2 3 2 2 4 4 5" xfId="48790"/>
    <cellStyle name="Standard 3 3 2 3 2 2 4 5" xfId="9231"/>
    <cellStyle name="Standard 3 3 2 3 2 2 4 5 2" xfId="26072"/>
    <cellStyle name="Standard 3 3 2 3 2 2 4 6" xfId="17781"/>
    <cellStyle name="Standard 3 3 2 3 2 2 4 7" xfId="34363"/>
    <cellStyle name="Standard 3 3 2 3 2 2 4 8" xfId="42913"/>
    <cellStyle name="Standard 3 3 2 3 2 2 5" xfId="1178"/>
    <cellStyle name="Standard 3 3 2 3 2 2 5 2" xfId="3251"/>
    <cellStyle name="Standard 3 3 2 3 2 2 5 2 2" xfId="6545"/>
    <cellStyle name="Standard 3 3 2 3 2 2 5 2 2 2" xfId="15113"/>
    <cellStyle name="Standard 3 3 2 3 2 2 5 2 2 2 2" xfId="31954"/>
    <cellStyle name="Standard 3 3 2 3 2 2 5 2 2 3" xfId="23663"/>
    <cellStyle name="Standard 3 3 2 3 2 2 5 2 2 4" xfId="40245"/>
    <cellStyle name="Standard 3 3 2 3 2 2 5 2 2 5" xfId="48795"/>
    <cellStyle name="Standard 3 3 2 3 2 2 5 2 3" xfId="11821"/>
    <cellStyle name="Standard 3 3 2 3 2 2 5 2 3 2" xfId="28662"/>
    <cellStyle name="Standard 3 3 2 3 2 2 5 2 4" xfId="20371"/>
    <cellStyle name="Standard 3 3 2 3 2 2 5 2 5" xfId="36953"/>
    <cellStyle name="Standard 3 3 2 3 2 2 5 2 6" xfId="45503"/>
    <cellStyle name="Standard 3 3 2 3 2 2 5 3" xfId="6544"/>
    <cellStyle name="Standard 3 3 2 3 2 2 5 3 2" xfId="15112"/>
    <cellStyle name="Standard 3 3 2 3 2 2 5 3 2 2" xfId="31953"/>
    <cellStyle name="Standard 3 3 2 3 2 2 5 3 3" xfId="23662"/>
    <cellStyle name="Standard 3 3 2 3 2 2 5 3 4" xfId="40244"/>
    <cellStyle name="Standard 3 3 2 3 2 2 5 3 5" xfId="48794"/>
    <cellStyle name="Standard 3 3 2 3 2 2 5 4" xfId="9749"/>
    <cellStyle name="Standard 3 3 2 3 2 2 5 4 2" xfId="26590"/>
    <cellStyle name="Standard 3 3 2 3 2 2 5 5" xfId="18299"/>
    <cellStyle name="Standard 3 3 2 3 2 2 5 6" xfId="34881"/>
    <cellStyle name="Standard 3 3 2 3 2 2 5 7" xfId="43431"/>
    <cellStyle name="Standard 3 3 2 3 2 2 6" xfId="2215"/>
    <cellStyle name="Standard 3 3 2 3 2 2 6 2" xfId="6546"/>
    <cellStyle name="Standard 3 3 2 3 2 2 6 2 2" xfId="15114"/>
    <cellStyle name="Standard 3 3 2 3 2 2 6 2 2 2" xfId="31955"/>
    <cellStyle name="Standard 3 3 2 3 2 2 6 2 3" xfId="23664"/>
    <cellStyle name="Standard 3 3 2 3 2 2 6 2 4" xfId="40246"/>
    <cellStyle name="Standard 3 3 2 3 2 2 6 2 5" xfId="48796"/>
    <cellStyle name="Standard 3 3 2 3 2 2 6 3" xfId="10785"/>
    <cellStyle name="Standard 3 3 2 3 2 2 6 3 2" xfId="27626"/>
    <cellStyle name="Standard 3 3 2 3 2 2 6 4" xfId="19335"/>
    <cellStyle name="Standard 3 3 2 3 2 2 6 5" xfId="35917"/>
    <cellStyle name="Standard 3 3 2 3 2 2 6 6" xfId="44467"/>
    <cellStyle name="Standard 3 3 2 3 2 2 7" xfId="6515"/>
    <cellStyle name="Standard 3 3 2 3 2 2 7 2" xfId="15083"/>
    <cellStyle name="Standard 3 3 2 3 2 2 7 2 2" xfId="31924"/>
    <cellStyle name="Standard 3 3 2 3 2 2 7 3" xfId="23633"/>
    <cellStyle name="Standard 3 3 2 3 2 2 7 4" xfId="40215"/>
    <cellStyle name="Standard 3 3 2 3 2 2 7 5" xfId="48765"/>
    <cellStyle name="Standard 3 3 2 3 2 2 8" xfId="8453"/>
    <cellStyle name="Standard 3 3 2 3 2 2 8 2" xfId="17004"/>
    <cellStyle name="Standard 3 3 2 3 2 2 8 3" xfId="25554"/>
    <cellStyle name="Standard 3 3 2 3 2 2 8 4" xfId="42136"/>
    <cellStyle name="Standard 3 3 2 3 2 2 8 5" xfId="50686"/>
    <cellStyle name="Standard 3 3 2 3 2 2 9" xfId="8713"/>
    <cellStyle name="Standard 3 3 2 3 2 3" xfId="201"/>
    <cellStyle name="Standard 3 3 2 3 2 3 10" xfId="33909"/>
    <cellStyle name="Standard 3 3 2 3 2 3 11" xfId="42459"/>
    <cellStyle name="Standard 3 3 2 3 2 3 2" xfId="465"/>
    <cellStyle name="Standard 3 3 2 3 2 3 2 2" xfId="983"/>
    <cellStyle name="Standard 3 3 2 3 2 3 2 2 2" xfId="2019"/>
    <cellStyle name="Standard 3 3 2 3 2 3 2 2 2 2" xfId="4092"/>
    <cellStyle name="Standard 3 3 2 3 2 3 2 2 2 2 2" xfId="6551"/>
    <cellStyle name="Standard 3 3 2 3 2 3 2 2 2 2 2 2" xfId="15119"/>
    <cellStyle name="Standard 3 3 2 3 2 3 2 2 2 2 2 2 2" xfId="31960"/>
    <cellStyle name="Standard 3 3 2 3 2 3 2 2 2 2 2 3" xfId="23669"/>
    <cellStyle name="Standard 3 3 2 3 2 3 2 2 2 2 2 4" xfId="40251"/>
    <cellStyle name="Standard 3 3 2 3 2 3 2 2 2 2 2 5" xfId="48801"/>
    <cellStyle name="Standard 3 3 2 3 2 3 2 2 2 2 3" xfId="12662"/>
    <cellStyle name="Standard 3 3 2 3 2 3 2 2 2 2 3 2" xfId="29503"/>
    <cellStyle name="Standard 3 3 2 3 2 3 2 2 2 2 4" xfId="21212"/>
    <cellStyle name="Standard 3 3 2 3 2 3 2 2 2 2 5" xfId="37794"/>
    <cellStyle name="Standard 3 3 2 3 2 3 2 2 2 2 6" xfId="46344"/>
    <cellStyle name="Standard 3 3 2 3 2 3 2 2 2 3" xfId="6550"/>
    <cellStyle name="Standard 3 3 2 3 2 3 2 2 2 3 2" xfId="15118"/>
    <cellStyle name="Standard 3 3 2 3 2 3 2 2 2 3 2 2" xfId="31959"/>
    <cellStyle name="Standard 3 3 2 3 2 3 2 2 2 3 3" xfId="23668"/>
    <cellStyle name="Standard 3 3 2 3 2 3 2 2 2 3 4" xfId="40250"/>
    <cellStyle name="Standard 3 3 2 3 2 3 2 2 2 3 5" xfId="48800"/>
    <cellStyle name="Standard 3 3 2 3 2 3 2 2 2 4" xfId="10590"/>
    <cellStyle name="Standard 3 3 2 3 2 3 2 2 2 4 2" xfId="27431"/>
    <cellStyle name="Standard 3 3 2 3 2 3 2 2 2 5" xfId="19140"/>
    <cellStyle name="Standard 3 3 2 3 2 3 2 2 2 6" xfId="35722"/>
    <cellStyle name="Standard 3 3 2 3 2 3 2 2 2 7" xfId="44272"/>
    <cellStyle name="Standard 3 3 2 3 2 3 2 2 3" xfId="3056"/>
    <cellStyle name="Standard 3 3 2 3 2 3 2 2 3 2" xfId="6552"/>
    <cellStyle name="Standard 3 3 2 3 2 3 2 2 3 2 2" xfId="15120"/>
    <cellStyle name="Standard 3 3 2 3 2 3 2 2 3 2 2 2" xfId="31961"/>
    <cellStyle name="Standard 3 3 2 3 2 3 2 2 3 2 3" xfId="23670"/>
    <cellStyle name="Standard 3 3 2 3 2 3 2 2 3 2 4" xfId="40252"/>
    <cellStyle name="Standard 3 3 2 3 2 3 2 2 3 2 5" xfId="48802"/>
    <cellStyle name="Standard 3 3 2 3 2 3 2 2 3 3" xfId="11626"/>
    <cellStyle name="Standard 3 3 2 3 2 3 2 2 3 3 2" xfId="28467"/>
    <cellStyle name="Standard 3 3 2 3 2 3 2 2 3 4" xfId="20176"/>
    <cellStyle name="Standard 3 3 2 3 2 3 2 2 3 5" xfId="36758"/>
    <cellStyle name="Standard 3 3 2 3 2 3 2 2 3 6" xfId="45308"/>
    <cellStyle name="Standard 3 3 2 3 2 3 2 2 4" xfId="6549"/>
    <cellStyle name="Standard 3 3 2 3 2 3 2 2 4 2" xfId="15117"/>
    <cellStyle name="Standard 3 3 2 3 2 3 2 2 4 2 2" xfId="31958"/>
    <cellStyle name="Standard 3 3 2 3 2 3 2 2 4 3" xfId="23667"/>
    <cellStyle name="Standard 3 3 2 3 2 3 2 2 4 4" xfId="40249"/>
    <cellStyle name="Standard 3 3 2 3 2 3 2 2 4 5" xfId="48799"/>
    <cellStyle name="Standard 3 3 2 3 2 3 2 2 5" xfId="9554"/>
    <cellStyle name="Standard 3 3 2 3 2 3 2 2 5 2" xfId="26395"/>
    <cellStyle name="Standard 3 3 2 3 2 3 2 2 6" xfId="18104"/>
    <cellStyle name="Standard 3 3 2 3 2 3 2 2 7" xfId="34686"/>
    <cellStyle name="Standard 3 3 2 3 2 3 2 2 8" xfId="43236"/>
    <cellStyle name="Standard 3 3 2 3 2 3 2 3" xfId="1501"/>
    <cellStyle name="Standard 3 3 2 3 2 3 2 3 2" xfId="3574"/>
    <cellStyle name="Standard 3 3 2 3 2 3 2 3 2 2" xfId="6554"/>
    <cellStyle name="Standard 3 3 2 3 2 3 2 3 2 2 2" xfId="15122"/>
    <cellStyle name="Standard 3 3 2 3 2 3 2 3 2 2 2 2" xfId="31963"/>
    <cellStyle name="Standard 3 3 2 3 2 3 2 3 2 2 3" xfId="23672"/>
    <cellStyle name="Standard 3 3 2 3 2 3 2 3 2 2 4" xfId="40254"/>
    <cellStyle name="Standard 3 3 2 3 2 3 2 3 2 2 5" xfId="48804"/>
    <cellStyle name="Standard 3 3 2 3 2 3 2 3 2 3" xfId="12144"/>
    <cellStyle name="Standard 3 3 2 3 2 3 2 3 2 3 2" xfId="28985"/>
    <cellStyle name="Standard 3 3 2 3 2 3 2 3 2 4" xfId="20694"/>
    <cellStyle name="Standard 3 3 2 3 2 3 2 3 2 5" xfId="37276"/>
    <cellStyle name="Standard 3 3 2 3 2 3 2 3 2 6" xfId="45826"/>
    <cellStyle name="Standard 3 3 2 3 2 3 2 3 3" xfId="6553"/>
    <cellStyle name="Standard 3 3 2 3 2 3 2 3 3 2" xfId="15121"/>
    <cellStyle name="Standard 3 3 2 3 2 3 2 3 3 2 2" xfId="31962"/>
    <cellStyle name="Standard 3 3 2 3 2 3 2 3 3 3" xfId="23671"/>
    <cellStyle name="Standard 3 3 2 3 2 3 2 3 3 4" xfId="40253"/>
    <cellStyle name="Standard 3 3 2 3 2 3 2 3 3 5" xfId="48803"/>
    <cellStyle name="Standard 3 3 2 3 2 3 2 3 4" xfId="10072"/>
    <cellStyle name="Standard 3 3 2 3 2 3 2 3 4 2" xfId="26913"/>
    <cellStyle name="Standard 3 3 2 3 2 3 2 3 5" xfId="18622"/>
    <cellStyle name="Standard 3 3 2 3 2 3 2 3 6" xfId="35204"/>
    <cellStyle name="Standard 3 3 2 3 2 3 2 3 7" xfId="43754"/>
    <cellStyle name="Standard 3 3 2 3 2 3 2 4" xfId="2538"/>
    <cellStyle name="Standard 3 3 2 3 2 3 2 4 2" xfId="6555"/>
    <cellStyle name="Standard 3 3 2 3 2 3 2 4 2 2" xfId="15123"/>
    <cellStyle name="Standard 3 3 2 3 2 3 2 4 2 2 2" xfId="31964"/>
    <cellStyle name="Standard 3 3 2 3 2 3 2 4 2 3" xfId="23673"/>
    <cellStyle name="Standard 3 3 2 3 2 3 2 4 2 4" xfId="40255"/>
    <cellStyle name="Standard 3 3 2 3 2 3 2 4 2 5" xfId="48805"/>
    <cellStyle name="Standard 3 3 2 3 2 3 2 4 3" xfId="11108"/>
    <cellStyle name="Standard 3 3 2 3 2 3 2 4 3 2" xfId="27949"/>
    <cellStyle name="Standard 3 3 2 3 2 3 2 4 4" xfId="19658"/>
    <cellStyle name="Standard 3 3 2 3 2 3 2 4 5" xfId="36240"/>
    <cellStyle name="Standard 3 3 2 3 2 3 2 4 6" xfId="44790"/>
    <cellStyle name="Standard 3 3 2 3 2 3 2 5" xfId="6548"/>
    <cellStyle name="Standard 3 3 2 3 2 3 2 5 2" xfId="15116"/>
    <cellStyle name="Standard 3 3 2 3 2 3 2 5 2 2" xfId="31957"/>
    <cellStyle name="Standard 3 3 2 3 2 3 2 5 3" xfId="23666"/>
    <cellStyle name="Standard 3 3 2 3 2 3 2 5 4" xfId="40248"/>
    <cellStyle name="Standard 3 3 2 3 2 3 2 5 5" xfId="48798"/>
    <cellStyle name="Standard 3 3 2 3 2 3 2 6" xfId="9036"/>
    <cellStyle name="Standard 3 3 2 3 2 3 2 6 2" xfId="25878"/>
    <cellStyle name="Standard 3 3 2 3 2 3 2 7" xfId="17586"/>
    <cellStyle name="Standard 3 3 2 3 2 3 2 8" xfId="34168"/>
    <cellStyle name="Standard 3 3 2 3 2 3 2 9" xfId="42718"/>
    <cellStyle name="Standard 3 3 2 3 2 3 3" xfId="724"/>
    <cellStyle name="Standard 3 3 2 3 2 3 3 2" xfId="1760"/>
    <cellStyle name="Standard 3 3 2 3 2 3 3 2 2" xfId="3833"/>
    <cellStyle name="Standard 3 3 2 3 2 3 3 2 2 2" xfId="6558"/>
    <cellStyle name="Standard 3 3 2 3 2 3 3 2 2 2 2" xfId="15126"/>
    <cellStyle name="Standard 3 3 2 3 2 3 3 2 2 2 2 2" xfId="31967"/>
    <cellStyle name="Standard 3 3 2 3 2 3 3 2 2 2 3" xfId="23676"/>
    <cellStyle name="Standard 3 3 2 3 2 3 3 2 2 2 4" xfId="40258"/>
    <cellStyle name="Standard 3 3 2 3 2 3 3 2 2 2 5" xfId="48808"/>
    <cellStyle name="Standard 3 3 2 3 2 3 3 2 2 3" xfId="12403"/>
    <cellStyle name="Standard 3 3 2 3 2 3 3 2 2 3 2" xfId="29244"/>
    <cellStyle name="Standard 3 3 2 3 2 3 3 2 2 4" xfId="20953"/>
    <cellStyle name="Standard 3 3 2 3 2 3 3 2 2 5" xfId="37535"/>
    <cellStyle name="Standard 3 3 2 3 2 3 3 2 2 6" xfId="46085"/>
    <cellStyle name="Standard 3 3 2 3 2 3 3 2 3" xfId="6557"/>
    <cellStyle name="Standard 3 3 2 3 2 3 3 2 3 2" xfId="15125"/>
    <cellStyle name="Standard 3 3 2 3 2 3 3 2 3 2 2" xfId="31966"/>
    <cellStyle name="Standard 3 3 2 3 2 3 3 2 3 3" xfId="23675"/>
    <cellStyle name="Standard 3 3 2 3 2 3 3 2 3 4" xfId="40257"/>
    <cellStyle name="Standard 3 3 2 3 2 3 3 2 3 5" xfId="48807"/>
    <cellStyle name="Standard 3 3 2 3 2 3 3 2 4" xfId="10331"/>
    <cellStyle name="Standard 3 3 2 3 2 3 3 2 4 2" xfId="27172"/>
    <cellStyle name="Standard 3 3 2 3 2 3 3 2 5" xfId="18881"/>
    <cellStyle name="Standard 3 3 2 3 2 3 3 2 6" xfId="35463"/>
    <cellStyle name="Standard 3 3 2 3 2 3 3 2 7" xfId="44013"/>
    <cellStyle name="Standard 3 3 2 3 2 3 3 3" xfId="2797"/>
    <cellStyle name="Standard 3 3 2 3 2 3 3 3 2" xfId="6559"/>
    <cellStyle name="Standard 3 3 2 3 2 3 3 3 2 2" xfId="15127"/>
    <cellStyle name="Standard 3 3 2 3 2 3 3 3 2 2 2" xfId="31968"/>
    <cellStyle name="Standard 3 3 2 3 2 3 3 3 2 3" xfId="23677"/>
    <cellStyle name="Standard 3 3 2 3 2 3 3 3 2 4" xfId="40259"/>
    <cellStyle name="Standard 3 3 2 3 2 3 3 3 2 5" xfId="48809"/>
    <cellStyle name="Standard 3 3 2 3 2 3 3 3 3" xfId="11367"/>
    <cellStyle name="Standard 3 3 2 3 2 3 3 3 3 2" xfId="28208"/>
    <cellStyle name="Standard 3 3 2 3 2 3 3 3 4" xfId="19917"/>
    <cellStyle name="Standard 3 3 2 3 2 3 3 3 5" xfId="36499"/>
    <cellStyle name="Standard 3 3 2 3 2 3 3 3 6" xfId="45049"/>
    <cellStyle name="Standard 3 3 2 3 2 3 3 4" xfId="6556"/>
    <cellStyle name="Standard 3 3 2 3 2 3 3 4 2" xfId="15124"/>
    <cellStyle name="Standard 3 3 2 3 2 3 3 4 2 2" xfId="31965"/>
    <cellStyle name="Standard 3 3 2 3 2 3 3 4 3" xfId="23674"/>
    <cellStyle name="Standard 3 3 2 3 2 3 3 4 4" xfId="40256"/>
    <cellStyle name="Standard 3 3 2 3 2 3 3 4 5" xfId="48806"/>
    <cellStyle name="Standard 3 3 2 3 2 3 3 5" xfId="9295"/>
    <cellStyle name="Standard 3 3 2 3 2 3 3 5 2" xfId="26136"/>
    <cellStyle name="Standard 3 3 2 3 2 3 3 6" xfId="17845"/>
    <cellStyle name="Standard 3 3 2 3 2 3 3 7" xfId="34427"/>
    <cellStyle name="Standard 3 3 2 3 2 3 3 8" xfId="42977"/>
    <cellStyle name="Standard 3 3 2 3 2 3 4" xfId="1242"/>
    <cellStyle name="Standard 3 3 2 3 2 3 4 2" xfId="3315"/>
    <cellStyle name="Standard 3 3 2 3 2 3 4 2 2" xfId="6561"/>
    <cellStyle name="Standard 3 3 2 3 2 3 4 2 2 2" xfId="15129"/>
    <cellStyle name="Standard 3 3 2 3 2 3 4 2 2 2 2" xfId="31970"/>
    <cellStyle name="Standard 3 3 2 3 2 3 4 2 2 3" xfId="23679"/>
    <cellStyle name="Standard 3 3 2 3 2 3 4 2 2 4" xfId="40261"/>
    <cellStyle name="Standard 3 3 2 3 2 3 4 2 2 5" xfId="48811"/>
    <cellStyle name="Standard 3 3 2 3 2 3 4 2 3" xfId="11885"/>
    <cellStyle name="Standard 3 3 2 3 2 3 4 2 3 2" xfId="28726"/>
    <cellStyle name="Standard 3 3 2 3 2 3 4 2 4" xfId="20435"/>
    <cellStyle name="Standard 3 3 2 3 2 3 4 2 5" xfId="37017"/>
    <cellStyle name="Standard 3 3 2 3 2 3 4 2 6" xfId="45567"/>
    <cellStyle name="Standard 3 3 2 3 2 3 4 3" xfId="6560"/>
    <cellStyle name="Standard 3 3 2 3 2 3 4 3 2" xfId="15128"/>
    <cellStyle name="Standard 3 3 2 3 2 3 4 3 2 2" xfId="31969"/>
    <cellStyle name="Standard 3 3 2 3 2 3 4 3 3" xfId="23678"/>
    <cellStyle name="Standard 3 3 2 3 2 3 4 3 4" xfId="40260"/>
    <cellStyle name="Standard 3 3 2 3 2 3 4 3 5" xfId="48810"/>
    <cellStyle name="Standard 3 3 2 3 2 3 4 4" xfId="9813"/>
    <cellStyle name="Standard 3 3 2 3 2 3 4 4 2" xfId="26654"/>
    <cellStyle name="Standard 3 3 2 3 2 3 4 5" xfId="18363"/>
    <cellStyle name="Standard 3 3 2 3 2 3 4 6" xfId="34945"/>
    <cellStyle name="Standard 3 3 2 3 2 3 4 7" xfId="43495"/>
    <cellStyle name="Standard 3 3 2 3 2 3 5" xfId="2279"/>
    <cellStyle name="Standard 3 3 2 3 2 3 5 2" xfId="6562"/>
    <cellStyle name="Standard 3 3 2 3 2 3 5 2 2" xfId="15130"/>
    <cellStyle name="Standard 3 3 2 3 2 3 5 2 2 2" xfId="31971"/>
    <cellStyle name="Standard 3 3 2 3 2 3 5 2 3" xfId="23680"/>
    <cellStyle name="Standard 3 3 2 3 2 3 5 2 4" xfId="40262"/>
    <cellStyle name="Standard 3 3 2 3 2 3 5 2 5" xfId="48812"/>
    <cellStyle name="Standard 3 3 2 3 2 3 5 3" xfId="10849"/>
    <cellStyle name="Standard 3 3 2 3 2 3 5 3 2" xfId="27690"/>
    <cellStyle name="Standard 3 3 2 3 2 3 5 4" xfId="19399"/>
    <cellStyle name="Standard 3 3 2 3 2 3 5 5" xfId="35981"/>
    <cellStyle name="Standard 3 3 2 3 2 3 5 6" xfId="44531"/>
    <cellStyle name="Standard 3 3 2 3 2 3 6" xfId="6547"/>
    <cellStyle name="Standard 3 3 2 3 2 3 6 2" xfId="15115"/>
    <cellStyle name="Standard 3 3 2 3 2 3 6 2 2" xfId="31956"/>
    <cellStyle name="Standard 3 3 2 3 2 3 6 3" xfId="23665"/>
    <cellStyle name="Standard 3 3 2 3 2 3 6 4" xfId="40247"/>
    <cellStyle name="Standard 3 3 2 3 2 3 6 5" xfId="48797"/>
    <cellStyle name="Standard 3 3 2 3 2 3 7" xfId="8517"/>
    <cellStyle name="Standard 3 3 2 3 2 3 7 2" xfId="17068"/>
    <cellStyle name="Standard 3 3 2 3 2 3 7 3" xfId="25618"/>
    <cellStyle name="Standard 3 3 2 3 2 3 7 4" xfId="42200"/>
    <cellStyle name="Standard 3 3 2 3 2 3 7 5" xfId="50750"/>
    <cellStyle name="Standard 3 3 2 3 2 3 8" xfId="8777"/>
    <cellStyle name="Standard 3 3 2 3 2 3 9" xfId="17327"/>
    <cellStyle name="Standard 3 3 2 3 2 4" xfId="337"/>
    <cellStyle name="Standard 3 3 2 3 2 4 2" xfId="855"/>
    <cellStyle name="Standard 3 3 2 3 2 4 2 2" xfId="1891"/>
    <cellStyle name="Standard 3 3 2 3 2 4 2 2 2" xfId="3964"/>
    <cellStyle name="Standard 3 3 2 3 2 4 2 2 2 2" xfId="6566"/>
    <cellStyle name="Standard 3 3 2 3 2 4 2 2 2 2 2" xfId="15134"/>
    <cellStyle name="Standard 3 3 2 3 2 4 2 2 2 2 2 2" xfId="31975"/>
    <cellStyle name="Standard 3 3 2 3 2 4 2 2 2 2 3" xfId="23684"/>
    <cellStyle name="Standard 3 3 2 3 2 4 2 2 2 2 4" xfId="40266"/>
    <cellStyle name="Standard 3 3 2 3 2 4 2 2 2 2 5" xfId="48816"/>
    <cellStyle name="Standard 3 3 2 3 2 4 2 2 2 3" xfId="12534"/>
    <cellStyle name="Standard 3 3 2 3 2 4 2 2 2 3 2" xfId="29375"/>
    <cellStyle name="Standard 3 3 2 3 2 4 2 2 2 4" xfId="21084"/>
    <cellStyle name="Standard 3 3 2 3 2 4 2 2 2 5" xfId="37666"/>
    <cellStyle name="Standard 3 3 2 3 2 4 2 2 2 6" xfId="46216"/>
    <cellStyle name="Standard 3 3 2 3 2 4 2 2 3" xfId="6565"/>
    <cellStyle name="Standard 3 3 2 3 2 4 2 2 3 2" xfId="15133"/>
    <cellStyle name="Standard 3 3 2 3 2 4 2 2 3 2 2" xfId="31974"/>
    <cellStyle name="Standard 3 3 2 3 2 4 2 2 3 3" xfId="23683"/>
    <cellStyle name="Standard 3 3 2 3 2 4 2 2 3 4" xfId="40265"/>
    <cellStyle name="Standard 3 3 2 3 2 4 2 2 3 5" xfId="48815"/>
    <cellStyle name="Standard 3 3 2 3 2 4 2 2 4" xfId="10462"/>
    <cellStyle name="Standard 3 3 2 3 2 4 2 2 4 2" xfId="27303"/>
    <cellStyle name="Standard 3 3 2 3 2 4 2 2 5" xfId="19012"/>
    <cellStyle name="Standard 3 3 2 3 2 4 2 2 6" xfId="35594"/>
    <cellStyle name="Standard 3 3 2 3 2 4 2 2 7" xfId="44144"/>
    <cellStyle name="Standard 3 3 2 3 2 4 2 3" xfId="2928"/>
    <cellStyle name="Standard 3 3 2 3 2 4 2 3 2" xfId="6567"/>
    <cellStyle name="Standard 3 3 2 3 2 4 2 3 2 2" xfId="15135"/>
    <cellStyle name="Standard 3 3 2 3 2 4 2 3 2 2 2" xfId="31976"/>
    <cellStyle name="Standard 3 3 2 3 2 4 2 3 2 3" xfId="23685"/>
    <cellStyle name="Standard 3 3 2 3 2 4 2 3 2 4" xfId="40267"/>
    <cellStyle name="Standard 3 3 2 3 2 4 2 3 2 5" xfId="48817"/>
    <cellStyle name="Standard 3 3 2 3 2 4 2 3 3" xfId="11498"/>
    <cellStyle name="Standard 3 3 2 3 2 4 2 3 3 2" xfId="28339"/>
    <cellStyle name="Standard 3 3 2 3 2 4 2 3 4" xfId="20048"/>
    <cellStyle name="Standard 3 3 2 3 2 4 2 3 5" xfId="36630"/>
    <cellStyle name="Standard 3 3 2 3 2 4 2 3 6" xfId="45180"/>
    <cellStyle name="Standard 3 3 2 3 2 4 2 4" xfId="6564"/>
    <cellStyle name="Standard 3 3 2 3 2 4 2 4 2" xfId="15132"/>
    <cellStyle name="Standard 3 3 2 3 2 4 2 4 2 2" xfId="31973"/>
    <cellStyle name="Standard 3 3 2 3 2 4 2 4 3" xfId="23682"/>
    <cellStyle name="Standard 3 3 2 3 2 4 2 4 4" xfId="40264"/>
    <cellStyle name="Standard 3 3 2 3 2 4 2 4 5" xfId="48814"/>
    <cellStyle name="Standard 3 3 2 3 2 4 2 5" xfId="9426"/>
    <cellStyle name="Standard 3 3 2 3 2 4 2 5 2" xfId="26267"/>
    <cellStyle name="Standard 3 3 2 3 2 4 2 6" xfId="17976"/>
    <cellStyle name="Standard 3 3 2 3 2 4 2 7" xfId="34558"/>
    <cellStyle name="Standard 3 3 2 3 2 4 2 8" xfId="43108"/>
    <cellStyle name="Standard 3 3 2 3 2 4 3" xfId="1373"/>
    <cellStyle name="Standard 3 3 2 3 2 4 3 2" xfId="3446"/>
    <cellStyle name="Standard 3 3 2 3 2 4 3 2 2" xfId="6569"/>
    <cellStyle name="Standard 3 3 2 3 2 4 3 2 2 2" xfId="15137"/>
    <cellStyle name="Standard 3 3 2 3 2 4 3 2 2 2 2" xfId="31978"/>
    <cellStyle name="Standard 3 3 2 3 2 4 3 2 2 3" xfId="23687"/>
    <cellStyle name="Standard 3 3 2 3 2 4 3 2 2 4" xfId="40269"/>
    <cellStyle name="Standard 3 3 2 3 2 4 3 2 2 5" xfId="48819"/>
    <cellStyle name="Standard 3 3 2 3 2 4 3 2 3" xfId="12016"/>
    <cellStyle name="Standard 3 3 2 3 2 4 3 2 3 2" xfId="28857"/>
    <cellStyle name="Standard 3 3 2 3 2 4 3 2 4" xfId="20566"/>
    <cellStyle name="Standard 3 3 2 3 2 4 3 2 5" xfId="37148"/>
    <cellStyle name="Standard 3 3 2 3 2 4 3 2 6" xfId="45698"/>
    <cellStyle name="Standard 3 3 2 3 2 4 3 3" xfId="6568"/>
    <cellStyle name="Standard 3 3 2 3 2 4 3 3 2" xfId="15136"/>
    <cellStyle name="Standard 3 3 2 3 2 4 3 3 2 2" xfId="31977"/>
    <cellStyle name="Standard 3 3 2 3 2 4 3 3 3" xfId="23686"/>
    <cellStyle name="Standard 3 3 2 3 2 4 3 3 4" xfId="40268"/>
    <cellStyle name="Standard 3 3 2 3 2 4 3 3 5" xfId="48818"/>
    <cellStyle name="Standard 3 3 2 3 2 4 3 4" xfId="9944"/>
    <cellStyle name="Standard 3 3 2 3 2 4 3 4 2" xfId="26785"/>
    <cellStyle name="Standard 3 3 2 3 2 4 3 5" xfId="18494"/>
    <cellStyle name="Standard 3 3 2 3 2 4 3 6" xfId="35076"/>
    <cellStyle name="Standard 3 3 2 3 2 4 3 7" xfId="43626"/>
    <cellStyle name="Standard 3 3 2 3 2 4 4" xfId="2410"/>
    <cellStyle name="Standard 3 3 2 3 2 4 4 2" xfId="6570"/>
    <cellStyle name="Standard 3 3 2 3 2 4 4 2 2" xfId="15138"/>
    <cellStyle name="Standard 3 3 2 3 2 4 4 2 2 2" xfId="31979"/>
    <cellStyle name="Standard 3 3 2 3 2 4 4 2 3" xfId="23688"/>
    <cellStyle name="Standard 3 3 2 3 2 4 4 2 4" xfId="40270"/>
    <cellStyle name="Standard 3 3 2 3 2 4 4 2 5" xfId="48820"/>
    <cellStyle name="Standard 3 3 2 3 2 4 4 3" xfId="10980"/>
    <cellStyle name="Standard 3 3 2 3 2 4 4 3 2" xfId="27821"/>
    <cellStyle name="Standard 3 3 2 3 2 4 4 4" xfId="19530"/>
    <cellStyle name="Standard 3 3 2 3 2 4 4 5" xfId="36112"/>
    <cellStyle name="Standard 3 3 2 3 2 4 4 6" xfId="44662"/>
    <cellStyle name="Standard 3 3 2 3 2 4 5" xfId="6563"/>
    <cellStyle name="Standard 3 3 2 3 2 4 5 2" xfId="15131"/>
    <cellStyle name="Standard 3 3 2 3 2 4 5 2 2" xfId="31972"/>
    <cellStyle name="Standard 3 3 2 3 2 4 5 3" xfId="23681"/>
    <cellStyle name="Standard 3 3 2 3 2 4 5 4" xfId="40263"/>
    <cellStyle name="Standard 3 3 2 3 2 4 5 5" xfId="48813"/>
    <cellStyle name="Standard 3 3 2 3 2 4 6" xfId="8908"/>
    <cellStyle name="Standard 3 3 2 3 2 4 6 2" xfId="25750"/>
    <cellStyle name="Standard 3 3 2 3 2 4 7" xfId="17458"/>
    <cellStyle name="Standard 3 3 2 3 2 4 8" xfId="34040"/>
    <cellStyle name="Standard 3 3 2 3 2 4 9" xfId="42590"/>
    <cellStyle name="Standard 3 3 2 3 2 5" xfId="596"/>
    <cellStyle name="Standard 3 3 2 3 2 5 2" xfId="1632"/>
    <cellStyle name="Standard 3 3 2 3 2 5 2 2" xfId="3705"/>
    <cellStyle name="Standard 3 3 2 3 2 5 2 2 2" xfId="6573"/>
    <cellStyle name="Standard 3 3 2 3 2 5 2 2 2 2" xfId="15141"/>
    <cellStyle name="Standard 3 3 2 3 2 5 2 2 2 2 2" xfId="31982"/>
    <cellStyle name="Standard 3 3 2 3 2 5 2 2 2 3" xfId="23691"/>
    <cellStyle name="Standard 3 3 2 3 2 5 2 2 2 4" xfId="40273"/>
    <cellStyle name="Standard 3 3 2 3 2 5 2 2 2 5" xfId="48823"/>
    <cellStyle name="Standard 3 3 2 3 2 5 2 2 3" xfId="12275"/>
    <cellStyle name="Standard 3 3 2 3 2 5 2 2 3 2" xfId="29116"/>
    <cellStyle name="Standard 3 3 2 3 2 5 2 2 4" xfId="20825"/>
    <cellStyle name="Standard 3 3 2 3 2 5 2 2 5" xfId="37407"/>
    <cellStyle name="Standard 3 3 2 3 2 5 2 2 6" xfId="45957"/>
    <cellStyle name="Standard 3 3 2 3 2 5 2 3" xfId="6572"/>
    <cellStyle name="Standard 3 3 2 3 2 5 2 3 2" xfId="15140"/>
    <cellStyle name="Standard 3 3 2 3 2 5 2 3 2 2" xfId="31981"/>
    <cellStyle name="Standard 3 3 2 3 2 5 2 3 3" xfId="23690"/>
    <cellStyle name="Standard 3 3 2 3 2 5 2 3 4" xfId="40272"/>
    <cellStyle name="Standard 3 3 2 3 2 5 2 3 5" xfId="48822"/>
    <cellStyle name="Standard 3 3 2 3 2 5 2 4" xfId="10203"/>
    <cellStyle name="Standard 3 3 2 3 2 5 2 4 2" xfId="27044"/>
    <cellStyle name="Standard 3 3 2 3 2 5 2 5" xfId="18753"/>
    <cellStyle name="Standard 3 3 2 3 2 5 2 6" xfId="35335"/>
    <cellStyle name="Standard 3 3 2 3 2 5 2 7" xfId="43885"/>
    <cellStyle name="Standard 3 3 2 3 2 5 3" xfId="2669"/>
    <cellStyle name="Standard 3 3 2 3 2 5 3 2" xfId="6574"/>
    <cellStyle name="Standard 3 3 2 3 2 5 3 2 2" xfId="15142"/>
    <cellStyle name="Standard 3 3 2 3 2 5 3 2 2 2" xfId="31983"/>
    <cellStyle name="Standard 3 3 2 3 2 5 3 2 3" xfId="23692"/>
    <cellStyle name="Standard 3 3 2 3 2 5 3 2 4" xfId="40274"/>
    <cellStyle name="Standard 3 3 2 3 2 5 3 2 5" xfId="48824"/>
    <cellStyle name="Standard 3 3 2 3 2 5 3 3" xfId="11239"/>
    <cellStyle name="Standard 3 3 2 3 2 5 3 3 2" xfId="28080"/>
    <cellStyle name="Standard 3 3 2 3 2 5 3 4" xfId="19789"/>
    <cellStyle name="Standard 3 3 2 3 2 5 3 5" xfId="36371"/>
    <cellStyle name="Standard 3 3 2 3 2 5 3 6" xfId="44921"/>
    <cellStyle name="Standard 3 3 2 3 2 5 4" xfId="6571"/>
    <cellStyle name="Standard 3 3 2 3 2 5 4 2" xfId="15139"/>
    <cellStyle name="Standard 3 3 2 3 2 5 4 2 2" xfId="31980"/>
    <cellStyle name="Standard 3 3 2 3 2 5 4 3" xfId="23689"/>
    <cellStyle name="Standard 3 3 2 3 2 5 4 4" xfId="40271"/>
    <cellStyle name="Standard 3 3 2 3 2 5 4 5" xfId="48821"/>
    <cellStyle name="Standard 3 3 2 3 2 5 5" xfId="9167"/>
    <cellStyle name="Standard 3 3 2 3 2 5 5 2" xfId="26008"/>
    <cellStyle name="Standard 3 3 2 3 2 5 6" xfId="17717"/>
    <cellStyle name="Standard 3 3 2 3 2 5 7" xfId="34299"/>
    <cellStyle name="Standard 3 3 2 3 2 5 8" xfId="42849"/>
    <cellStyle name="Standard 3 3 2 3 2 6" xfId="1114"/>
    <cellStyle name="Standard 3 3 2 3 2 6 2" xfId="3187"/>
    <cellStyle name="Standard 3 3 2 3 2 6 2 2" xfId="6576"/>
    <cellStyle name="Standard 3 3 2 3 2 6 2 2 2" xfId="15144"/>
    <cellStyle name="Standard 3 3 2 3 2 6 2 2 2 2" xfId="31985"/>
    <cellStyle name="Standard 3 3 2 3 2 6 2 2 3" xfId="23694"/>
    <cellStyle name="Standard 3 3 2 3 2 6 2 2 4" xfId="40276"/>
    <cellStyle name="Standard 3 3 2 3 2 6 2 2 5" xfId="48826"/>
    <cellStyle name="Standard 3 3 2 3 2 6 2 3" xfId="11757"/>
    <cellStyle name="Standard 3 3 2 3 2 6 2 3 2" xfId="28598"/>
    <cellStyle name="Standard 3 3 2 3 2 6 2 4" xfId="20307"/>
    <cellStyle name="Standard 3 3 2 3 2 6 2 5" xfId="36889"/>
    <cellStyle name="Standard 3 3 2 3 2 6 2 6" xfId="45439"/>
    <cellStyle name="Standard 3 3 2 3 2 6 3" xfId="6575"/>
    <cellStyle name="Standard 3 3 2 3 2 6 3 2" xfId="15143"/>
    <cellStyle name="Standard 3 3 2 3 2 6 3 2 2" xfId="31984"/>
    <cellStyle name="Standard 3 3 2 3 2 6 3 3" xfId="23693"/>
    <cellStyle name="Standard 3 3 2 3 2 6 3 4" xfId="40275"/>
    <cellStyle name="Standard 3 3 2 3 2 6 3 5" xfId="48825"/>
    <cellStyle name="Standard 3 3 2 3 2 6 4" xfId="9685"/>
    <cellStyle name="Standard 3 3 2 3 2 6 4 2" xfId="26526"/>
    <cellStyle name="Standard 3 3 2 3 2 6 5" xfId="18235"/>
    <cellStyle name="Standard 3 3 2 3 2 6 6" xfId="34817"/>
    <cellStyle name="Standard 3 3 2 3 2 6 7" xfId="43367"/>
    <cellStyle name="Standard 3 3 2 3 2 7" xfId="2151"/>
    <cellStyle name="Standard 3 3 2 3 2 7 2" xfId="6577"/>
    <cellStyle name="Standard 3 3 2 3 2 7 2 2" xfId="15145"/>
    <cellStyle name="Standard 3 3 2 3 2 7 2 2 2" xfId="31986"/>
    <cellStyle name="Standard 3 3 2 3 2 7 2 3" xfId="23695"/>
    <cellStyle name="Standard 3 3 2 3 2 7 2 4" xfId="40277"/>
    <cellStyle name="Standard 3 3 2 3 2 7 2 5" xfId="48827"/>
    <cellStyle name="Standard 3 3 2 3 2 7 3" xfId="10721"/>
    <cellStyle name="Standard 3 3 2 3 2 7 3 2" xfId="27562"/>
    <cellStyle name="Standard 3 3 2 3 2 7 4" xfId="19271"/>
    <cellStyle name="Standard 3 3 2 3 2 7 5" xfId="35853"/>
    <cellStyle name="Standard 3 3 2 3 2 7 6" xfId="44403"/>
    <cellStyle name="Standard 3 3 2 3 2 8" xfId="6514"/>
    <cellStyle name="Standard 3 3 2 3 2 8 2" xfId="15082"/>
    <cellStyle name="Standard 3 3 2 3 2 8 2 2" xfId="31923"/>
    <cellStyle name="Standard 3 3 2 3 2 8 3" xfId="23632"/>
    <cellStyle name="Standard 3 3 2 3 2 8 4" xfId="40214"/>
    <cellStyle name="Standard 3 3 2 3 2 8 5" xfId="48764"/>
    <cellStyle name="Standard 3 3 2 3 2 9" xfId="8389"/>
    <cellStyle name="Standard 3 3 2 3 2 9 2" xfId="16940"/>
    <cellStyle name="Standard 3 3 2 3 2 9 3" xfId="25490"/>
    <cellStyle name="Standard 3 3 2 3 2 9 4" xfId="42072"/>
    <cellStyle name="Standard 3 3 2 3 2 9 5" xfId="50622"/>
    <cellStyle name="Standard 3 3 2 3 3" xfId="104"/>
    <cellStyle name="Standard 3 3 2 3 3 10" xfId="17231"/>
    <cellStyle name="Standard 3 3 2 3 3 11" xfId="33813"/>
    <cellStyle name="Standard 3 3 2 3 3 12" xfId="42363"/>
    <cellStyle name="Standard 3 3 2 3 3 2" xfId="233"/>
    <cellStyle name="Standard 3 3 2 3 3 2 10" xfId="33941"/>
    <cellStyle name="Standard 3 3 2 3 3 2 11" xfId="42491"/>
    <cellStyle name="Standard 3 3 2 3 3 2 2" xfId="497"/>
    <cellStyle name="Standard 3 3 2 3 3 2 2 2" xfId="1015"/>
    <cellStyle name="Standard 3 3 2 3 3 2 2 2 2" xfId="2051"/>
    <cellStyle name="Standard 3 3 2 3 3 2 2 2 2 2" xfId="4124"/>
    <cellStyle name="Standard 3 3 2 3 3 2 2 2 2 2 2" xfId="6583"/>
    <cellStyle name="Standard 3 3 2 3 3 2 2 2 2 2 2 2" xfId="15151"/>
    <cellStyle name="Standard 3 3 2 3 3 2 2 2 2 2 2 2 2" xfId="31992"/>
    <cellStyle name="Standard 3 3 2 3 3 2 2 2 2 2 2 3" xfId="23701"/>
    <cellStyle name="Standard 3 3 2 3 3 2 2 2 2 2 2 4" xfId="40283"/>
    <cellStyle name="Standard 3 3 2 3 3 2 2 2 2 2 2 5" xfId="48833"/>
    <cellStyle name="Standard 3 3 2 3 3 2 2 2 2 2 3" xfId="12694"/>
    <cellStyle name="Standard 3 3 2 3 3 2 2 2 2 2 3 2" xfId="29535"/>
    <cellStyle name="Standard 3 3 2 3 3 2 2 2 2 2 4" xfId="21244"/>
    <cellStyle name="Standard 3 3 2 3 3 2 2 2 2 2 5" xfId="37826"/>
    <cellStyle name="Standard 3 3 2 3 3 2 2 2 2 2 6" xfId="46376"/>
    <cellStyle name="Standard 3 3 2 3 3 2 2 2 2 3" xfId="6582"/>
    <cellStyle name="Standard 3 3 2 3 3 2 2 2 2 3 2" xfId="15150"/>
    <cellStyle name="Standard 3 3 2 3 3 2 2 2 2 3 2 2" xfId="31991"/>
    <cellStyle name="Standard 3 3 2 3 3 2 2 2 2 3 3" xfId="23700"/>
    <cellStyle name="Standard 3 3 2 3 3 2 2 2 2 3 4" xfId="40282"/>
    <cellStyle name="Standard 3 3 2 3 3 2 2 2 2 3 5" xfId="48832"/>
    <cellStyle name="Standard 3 3 2 3 3 2 2 2 2 4" xfId="10622"/>
    <cellStyle name="Standard 3 3 2 3 3 2 2 2 2 4 2" xfId="27463"/>
    <cellStyle name="Standard 3 3 2 3 3 2 2 2 2 5" xfId="19172"/>
    <cellStyle name="Standard 3 3 2 3 3 2 2 2 2 6" xfId="35754"/>
    <cellStyle name="Standard 3 3 2 3 3 2 2 2 2 7" xfId="44304"/>
    <cellStyle name="Standard 3 3 2 3 3 2 2 2 3" xfId="3088"/>
    <cellStyle name="Standard 3 3 2 3 3 2 2 2 3 2" xfId="6584"/>
    <cellStyle name="Standard 3 3 2 3 3 2 2 2 3 2 2" xfId="15152"/>
    <cellStyle name="Standard 3 3 2 3 3 2 2 2 3 2 2 2" xfId="31993"/>
    <cellStyle name="Standard 3 3 2 3 3 2 2 2 3 2 3" xfId="23702"/>
    <cellStyle name="Standard 3 3 2 3 3 2 2 2 3 2 4" xfId="40284"/>
    <cellStyle name="Standard 3 3 2 3 3 2 2 2 3 2 5" xfId="48834"/>
    <cellStyle name="Standard 3 3 2 3 3 2 2 2 3 3" xfId="11658"/>
    <cellStyle name="Standard 3 3 2 3 3 2 2 2 3 3 2" xfId="28499"/>
    <cellStyle name="Standard 3 3 2 3 3 2 2 2 3 4" xfId="20208"/>
    <cellStyle name="Standard 3 3 2 3 3 2 2 2 3 5" xfId="36790"/>
    <cellStyle name="Standard 3 3 2 3 3 2 2 2 3 6" xfId="45340"/>
    <cellStyle name="Standard 3 3 2 3 3 2 2 2 4" xfId="6581"/>
    <cellStyle name="Standard 3 3 2 3 3 2 2 2 4 2" xfId="15149"/>
    <cellStyle name="Standard 3 3 2 3 3 2 2 2 4 2 2" xfId="31990"/>
    <cellStyle name="Standard 3 3 2 3 3 2 2 2 4 3" xfId="23699"/>
    <cellStyle name="Standard 3 3 2 3 3 2 2 2 4 4" xfId="40281"/>
    <cellStyle name="Standard 3 3 2 3 3 2 2 2 4 5" xfId="48831"/>
    <cellStyle name="Standard 3 3 2 3 3 2 2 2 5" xfId="9586"/>
    <cellStyle name="Standard 3 3 2 3 3 2 2 2 5 2" xfId="26427"/>
    <cellStyle name="Standard 3 3 2 3 3 2 2 2 6" xfId="18136"/>
    <cellStyle name="Standard 3 3 2 3 3 2 2 2 7" xfId="34718"/>
    <cellStyle name="Standard 3 3 2 3 3 2 2 2 8" xfId="43268"/>
    <cellStyle name="Standard 3 3 2 3 3 2 2 3" xfId="1533"/>
    <cellStyle name="Standard 3 3 2 3 3 2 2 3 2" xfId="3606"/>
    <cellStyle name="Standard 3 3 2 3 3 2 2 3 2 2" xfId="6586"/>
    <cellStyle name="Standard 3 3 2 3 3 2 2 3 2 2 2" xfId="15154"/>
    <cellStyle name="Standard 3 3 2 3 3 2 2 3 2 2 2 2" xfId="31995"/>
    <cellStyle name="Standard 3 3 2 3 3 2 2 3 2 2 3" xfId="23704"/>
    <cellStyle name="Standard 3 3 2 3 3 2 2 3 2 2 4" xfId="40286"/>
    <cellStyle name="Standard 3 3 2 3 3 2 2 3 2 2 5" xfId="48836"/>
    <cellStyle name="Standard 3 3 2 3 3 2 2 3 2 3" xfId="12176"/>
    <cellStyle name="Standard 3 3 2 3 3 2 2 3 2 3 2" xfId="29017"/>
    <cellStyle name="Standard 3 3 2 3 3 2 2 3 2 4" xfId="20726"/>
    <cellStyle name="Standard 3 3 2 3 3 2 2 3 2 5" xfId="37308"/>
    <cellStyle name="Standard 3 3 2 3 3 2 2 3 2 6" xfId="45858"/>
    <cellStyle name="Standard 3 3 2 3 3 2 2 3 3" xfId="6585"/>
    <cellStyle name="Standard 3 3 2 3 3 2 2 3 3 2" xfId="15153"/>
    <cellStyle name="Standard 3 3 2 3 3 2 2 3 3 2 2" xfId="31994"/>
    <cellStyle name="Standard 3 3 2 3 3 2 2 3 3 3" xfId="23703"/>
    <cellStyle name="Standard 3 3 2 3 3 2 2 3 3 4" xfId="40285"/>
    <cellStyle name="Standard 3 3 2 3 3 2 2 3 3 5" xfId="48835"/>
    <cellStyle name="Standard 3 3 2 3 3 2 2 3 4" xfId="10104"/>
    <cellStyle name="Standard 3 3 2 3 3 2 2 3 4 2" xfId="26945"/>
    <cellStyle name="Standard 3 3 2 3 3 2 2 3 5" xfId="18654"/>
    <cellStyle name="Standard 3 3 2 3 3 2 2 3 6" xfId="35236"/>
    <cellStyle name="Standard 3 3 2 3 3 2 2 3 7" xfId="43786"/>
    <cellStyle name="Standard 3 3 2 3 3 2 2 4" xfId="2570"/>
    <cellStyle name="Standard 3 3 2 3 3 2 2 4 2" xfId="6587"/>
    <cellStyle name="Standard 3 3 2 3 3 2 2 4 2 2" xfId="15155"/>
    <cellStyle name="Standard 3 3 2 3 3 2 2 4 2 2 2" xfId="31996"/>
    <cellStyle name="Standard 3 3 2 3 3 2 2 4 2 3" xfId="23705"/>
    <cellStyle name="Standard 3 3 2 3 3 2 2 4 2 4" xfId="40287"/>
    <cellStyle name="Standard 3 3 2 3 3 2 2 4 2 5" xfId="48837"/>
    <cellStyle name="Standard 3 3 2 3 3 2 2 4 3" xfId="11140"/>
    <cellStyle name="Standard 3 3 2 3 3 2 2 4 3 2" xfId="27981"/>
    <cellStyle name="Standard 3 3 2 3 3 2 2 4 4" xfId="19690"/>
    <cellStyle name="Standard 3 3 2 3 3 2 2 4 5" xfId="36272"/>
    <cellStyle name="Standard 3 3 2 3 3 2 2 4 6" xfId="44822"/>
    <cellStyle name="Standard 3 3 2 3 3 2 2 5" xfId="6580"/>
    <cellStyle name="Standard 3 3 2 3 3 2 2 5 2" xfId="15148"/>
    <cellStyle name="Standard 3 3 2 3 3 2 2 5 2 2" xfId="31989"/>
    <cellStyle name="Standard 3 3 2 3 3 2 2 5 3" xfId="23698"/>
    <cellStyle name="Standard 3 3 2 3 3 2 2 5 4" xfId="40280"/>
    <cellStyle name="Standard 3 3 2 3 3 2 2 5 5" xfId="48830"/>
    <cellStyle name="Standard 3 3 2 3 3 2 2 6" xfId="9068"/>
    <cellStyle name="Standard 3 3 2 3 3 2 2 6 2" xfId="25910"/>
    <cellStyle name="Standard 3 3 2 3 3 2 2 7" xfId="17618"/>
    <cellStyle name="Standard 3 3 2 3 3 2 2 8" xfId="34200"/>
    <cellStyle name="Standard 3 3 2 3 3 2 2 9" xfId="42750"/>
    <cellStyle name="Standard 3 3 2 3 3 2 3" xfId="756"/>
    <cellStyle name="Standard 3 3 2 3 3 2 3 2" xfId="1792"/>
    <cellStyle name="Standard 3 3 2 3 3 2 3 2 2" xfId="3865"/>
    <cellStyle name="Standard 3 3 2 3 3 2 3 2 2 2" xfId="6590"/>
    <cellStyle name="Standard 3 3 2 3 3 2 3 2 2 2 2" xfId="15158"/>
    <cellStyle name="Standard 3 3 2 3 3 2 3 2 2 2 2 2" xfId="31999"/>
    <cellStyle name="Standard 3 3 2 3 3 2 3 2 2 2 3" xfId="23708"/>
    <cellStyle name="Standard 3 3 2 3 3 2 3 2 2 2 4" xfId="40290"/>
    <cellStyle name="Standard 3 3 2 3 3 2 3 2 2 2 5" xfId="48840"/>
    <cellStyle name="Standard 3 3 2 3 3 2 3 2 2 3" xfId="12435"/>
    <cellStyle name="Standard 3 3 2 3 3 2 3 2 2 3 2" xfId="29276"/>
    <cellStyle name="Standard 3 3 2 3 3 2 3 2 2 4" xfId="20985"/>
    <cellStyle name="Standard 3 3 2 3 3 2 3 2 2 5" xfId="37567"/>
    <cellStyle name="Standard 3 3 2 3 3 2 3 2 2 6" xfId="46117"/>
    <cellStyle name="Standard 3 3 2 3 3 2 3 2 3" xfId="6589"/>
    <cellStyle name="Standard 3 3 2 3 3 2 3 2 3 2" xfId="15157"/>
    <cellStyle name="Standard 3 3 2 3 3 2 3 2 3 2 2" xfId="31998"/>
    <cellStyle name="Standard 3 3 2 3 3 2 3 2 3 3" xfId="23707"/>
    <cellStyle name="Standard 3 3 2 3 3 2 3 2 3 4" xfId="40289"/>
    <cellStyle name="Standard 3 3 2 3 3 2 3 2 3 5" xfId="48839"/>
    <cellStyle name="Standard 3 3 2 3 3 2 3 2 4" xfId="10363"/>
    <cellStyle name="Standard 3 3 2 3 3 2 3 2 4 2" xfId="27204"/>
    <cellStyle name="Standard 3 3 2 3 3 2 3 2 5" xfId="18913"/>
    <cellStyle name="Standard 3 3 2 3 3 2 3 2 6" xfId="35495"/>
    <cellStyle name="Standard 3 3 2 3 3 2 3 2 7" xfId="44045"/>
    <cellStyle name="Standard 3 3 2 3 3 2 3 3" xfId="2829"/>
    <cellStyle name="Standard 3 3 2 3 3 2 3 3 2" xfId="6591"/>
    <cellStyle name="Standard 3 3 2 3 3 2 3 3 2 2" xfId="15159"/>
    <cellStyle name="Standard 3 3 2 3 3 2 3 3 2 2 2" xfId="32000"/>
    <cellStyle name="Standard 3 3 2 3 3 2 3 3 2 3" xfId="23709"/>
    <cellStyle name="Standard 3 3 2 3 3 2 3 3 2 4" xfId="40291"/>
    <cellStyle name="Standard 3 3 2 3 3 2 3 3 2 5" xfId="48841"/>
    <cellStyle name="Standard 3 3 2 3 3 2 3 3 3" xfId="11399"/>
    <cellStyle name="Standard 3 3 2 3 3 2 3 3 3 2" xfId="28240"/>
    <cellStyle name="Standard 3 3 2 3 3 2 3 3 4" xfId="19949"/>
    <cellStyle name="Standard 3 3 2 3 3 2 3 3 5" xfId="36531"/>
    <cellStyle name="Standard 3 3 2 3 3 2 3 3 6" xfId="45081"/>
    <cellStyle name="Standard 3 3 2 3 3 2 3 4" xfId="6588"/>
    <cellStyle name="Standard 3 3 2 3 3 2 3 4 2" xfId="15156"/>
    <cellStyle name="Standard 3 3 2 3 3 2 3 4 2 2" xfId="31997"/>
    <cellStyle name="Standard 3 3 2 3 3 2 3 4 3" xfId="23706"/>
    <cellStyle name="Standard 3 3 2 3 3 2 3 4 4" xfId="40288"/>
    <cellStyle name="Standard 3 3 2 3 3 2 3 4 5" xfId="48838"/>
    <cellStyle name="Standard 3 3 2 3 3 2 3 5" xfId="9327"/>
    <cellStyle name="Standard 3 3 2 3 3 2 3 5 2" xfId="26168"/>
    <cellStyle name="Standard 3 3 2 3 3 2 3 6" xfId="17877"/>
    <cellStyle name="Standard 3 3 2 3 3 2 3 7" xfId="34459"/>
    <cellStyle name="Standard 3 3 2 3 3 2 3 8" xfId="43009"/>
    <cellStyle name="Standard 3 3 2 3 3 2 4" xfId="1274"/>
    <cellStyle name="Standard 3 3 2 3 3 2 4 2" xfId="3347"/>
    <cellStyle name="Standard 3 3 2 3 3 2 4 2 2" xfId="6593"/>
    <cellStyle name="Standard 3 3 2 3 3 2 4 2 2 2" xfId="15161"/>
    <cellStyle name="Standard 3 3 2 3 3 2 4 2 2 2 2" xfId="32002"/>
    <cellStyle name="Standard 3 3 2 3 3 2 4 2 2 3" xfId="23711"/>
    <cellStyle name="Standard 3 3 2 3 3 2 4 2 2 4" xfId="40293"/>
    <cellStyle name="Standard 3 3 2 3 3 2 4 2 2 5" xfId="48843"/>
    <cellStyle name="Standard 3 3 2 3 3 2 4 2 3" xfId="11917"/>
    <cellStyle name="Standard 3 3 2 3 3 2 4 2 3 2" xfId="28758"/>
    <cellStyle name="Standard 3 3 2 3 3 2 4 2 4" xfId="20467"/>
    <cellStyle name="Standard 3 3 2 3 3 2 4 2 5" xfId="37049"/>
    <cellStyle name="Standard 3 3 2 3 3 2 4 2 6" xfId="45599"/>
    <cellStyle name="Standard 3 3 2 3 3 2 4 3" xfId="6592"/>
    <cellStyle name="Standard 3 3 2 3 3 2 4 3 2" xfId="15160"/>
    <cellStyle name="Standard 3 3 2 3 3 2 4 3 2 2" xfId="32001"/>
    <cellStyle name="Standard 3 3 2 3 3 2 4 3 3" xfId="23710"/>
    <cellStyle name="Standard 3 3 2 3 3 2 4 3 4" xfId="40292"/>
    <cellStyle name="Standard 3 3 2 3 3 2 4 3 5" xfId="48842"/>
    <cellStyle name="Standard 3 3 2 3 3 2 4 4" xfId="9845"/>
    <cellStyle name="Standard 3 3 2 3 3 2 4 4 2" xfId="26686"/>
    <cellStyle name="Standard 3 3 2 3 3 2 4 5" xfId="18395"/>
    <cellStyle name="Standard 3 3 2 3 3 2 4 6" xfId="34977"/>
    <cellStyle name="Standard 3 3 2 3 3 2 4 7" xfId="43527"/>
    <cellStyle name="Standard 3 3 2 3 3 2 5" xfId="2311"/>
    <cellStyle name="Standard 3 3 2 3 3 2 5 2" xfId="6594"/>
    <cellStyle name="Standard 3 3 2 3 3 2 5 2 2" xfId="15162"/>
    <cellStyle name="Standard 3 3 2 3 3 2 5 2 2 2" xfId="32003"/>
    <cellStyle name="Standard 3 3 2 3 3 2 5 2 3" xfId="23712"/>
    <cellStyle name="Standard 3 3 2 3 3 2 5 2 4" xfId="40294"/>
    <cellStyle name="Standard 3 3 2 3 3 2 5 2 5" xfId="48844"/>
    <cellStyle name="Standard 3 3 2 3 3 2 5 3" xfId="10881"/>
    <cellStyle name="Standard 3 3 2 3 3 2 5 3 2" xfId="27722"/>
    <cellStyle name="Standard 3 3 2 3 3 2 5 4" xfId="19431"/>
    <cellStyle name="Standard 3 3 2 3 3 2 5 5" xfId="36013"/>
    <cellStyle name="Standard 3 3 2 3 3 2 5 6" xfId="44563"/>
    <cellStyle name="Standard 3 3 2 3 3 2 6" xfId="6579"/>
    <cellStyle name="Standard 3 3 2 3 3 2 6 2" xfId="15147"/>
    <cellStyle name="Standard 3 3 2 3 3 2 6 2 2" xfId="31988"/>
    <cellStyle name="Standard 3 3 2 3 3 2 6 3" xfId="23697"/>
    <cellStyle name="Standard 3 3 2 3 3 2 6 4" xfId="40279"/>
    <cellStyle name="Standard 3 3 2 3 3 2 6 5" xfId="48829"/>
    <cellStyle name="Standard 3 3 2 3 3 2 7" xfId="8549"/>
    <cellStyle name="Standard 3 3 2 3 3 2 7 2" xfId="17100"/>
    <cellStyle name="Standard 3 3 2 3 3 2 7 3" xfId="25650"/>
    <cellStyle name="Standard 3 3 2 3 3 2 7 4" xfId="42232"/>
    <cellStyle name="Standard 3 3 2 3 3 2 7 5" xfId="50782"/>
    <cellStyle name="Standard 3 3 2 3 3 2 8" xfId="8809"/>
    <cellStyle name="Standard 3 3 2 3 3 2 9" xfId="17359"/>
    <cellStyle name="Standard 3 3 2 3 3 3" xfId="369"/>
    <cellStyle name="Standard 3 3 2 3 3 3 2" xfId="887"/>
    <cellStyle name="Standard 3 3 2 3 3 3 2 2" xfId="1923"/>
    <cellStyle name="Standard 3 3 2 3 3 3 2 2 2" xfId="3996"/>
    <cellStyle name="Standard 3 3 2 3 3 3 2 2 2 2" xfId="6598"/>
    <cellStyle name="Standard 3 3 2 3 3 3 2 2 2 2 2" xfId="15166"/>
    <cellStyle name="Standard 3 3 2 3 3 3 2 2 2 2 2 2" xfId="32007"/>
    <cellStyle name="Standard 3 3 2 3 3 3 2 2 2 2 3" xfId="23716"/>
    <cellStyle name="Standard 3 3 2 3 3 3 2 2 2 2 4" xfId="40298"/>
    <cellStyle name="Standard 3 3 2 3 3 3 2 2 2 2 5" xfId="48848"/>
    <cellStyle name="Standard 3 3 2 3 3 3 2 2 2 3" xfId="12566"/>
    <cellStyle name="Standard 3 3 2 3 3 3 2 2 2 3 2" xfId="29407"/>
    <cellStyle name="Standard 3 3 2 3 3 3 2 2 2 4" xfId="21116"/>
    <cellStyle name="Standard 3 3 2 3 3 3 2 2 2 5" xfId="37698"/>
    <cellStyle name="Standard 3 3 2 3 3 3 2 2 2 6" xfId="46248"/>
    <cellStyle name="Standard 3 3 2 3 3 3 2 2 3" xfId="6597"/>
    <cellStyle name="Standard 3 3 2 3 3 3 2 2 3 2" xfId="15165"/>
    <cellStyle name="Standard 3 3 2 3 3 3 2 2 3 2 2" xfId="32006"/>
    <cellStyle name="Standard 3 3 2 3 3 3 2 2 3 3" xfId="23715"/>
    <cellStyle name="Standard 3 3 2 3 3 3 2 2 3 4" xfId="40297"/>
    <cellStyle name="Standard 3 3 2 3 3 3 2 2 3 5" xfId="48847"/>
    <cellStyle name="Standard 3 3 2 3 3 3 2 2 4" xfId="10494"/>
    <cellStyle name="Standard 3 3 2 3 3 3 2 2 4 2" xfId="27335"/>
    <cellStyle name="Standard 3 3 2 3 3 3 2 2 5" xfId="19044"/>
    <cellStyle name="Standard 3 3 2 3 3 3 2 2 6" xfId="35626"/>
    <cellStyle name="Standard 3 3 2 3 3 3 2 2 7" xfId="44176"/>
    <cellStyle name="Standard 3 3 2 3 3 3 2 3" xfId="2960"/>
    <cellStyle name="Standard 3 3 2 3 3 3 2 3 2" xfId="6599"/>
    <cellStyle name="Standard 3 3 2 3 3 3 2 3 2 2" xfId="15167"/>
    <cellStyle name="Standard 3 3 2 3 3 3 2 3 2 2 2" xfId="32008"/>
    <cellStyle name="Standard 3 3 2 3 3 3 2 3 2 3" xfId="23717"/>
    <cellStyle name="Standard 3 3 2 3 3 3 2 3 2 4" xfId="40299"/>
    <cellStyle name="Standard 3 3 2 3 3 3 2 3 2 5" xfId="48849"/>
    <cellStyle name="Standard 3 3 2 3 3 3 2 3 3" xfId="11530"/>
    <cellStyle name="Standard 3 3 2 3 3 3 2 3 3 2" xfId="28371"/>
    <cellStyle name="Standard 3 3 2 3 3 3 2 3 4" xfId="20080"/>
    <cellStyle name="Standard 3 3 2 3 3 3 2 3 5" xfId="36662"/>
    <cellStyle name="Standard 3 3 2 3 3 3 2 3 6" xfId="45212"/>
    <cellStyle name="Standard 3 3 2 3 3 3 2 4" xfId="6596"/>
    <cellStyle name="Standard 3 3 2 3 3 3 2 4 2" xfId="15164"/>
    <cellStyle name="Standard 3 3 2 3 3 3 2 4 2 2" xfId="32005"/>
    <cellStyle name="Standard 3 3 2 3 3 3 2 4 3" xfId="23714"/>
    <cellStyle name="Standard 3 3 2 3 3 3 2 4 4" xfId="40296"/>
    <cellStyle name="Standard 3 3 2 3 3 3 2 4 5" xfId="48846"/>
    <cellStyle name="Standard 3 3 2 3 3 3 2 5" xfId="9458"/>
    <cellStyle name="Standard 3 3 2 3 3 3 2 5 2" xfId="26299"/>
    <cellStyle name="Standard 3 3 2 3 3 3 2 6" xfId="18008"/>
    <cellStyle name="Standard 3 3 2 3 3 3 2 7" xfId="34590"/>
    <cellStyle name="Standard 3 3 2 3 3 3 2 8" xfId="43140"/>
    <cellStyle name="Standard 3 3 2 3 3 3 3" xfId="1405"/>
    <cellStyle name="Standard 3 3 2 3 3 3 3 2" xfId="3478"/>
    <cellStyle name="Standard 3 3 2 3 3 3 3 2 2" xfId="6601"/>
    <cellStyle name="Standard 3 3 2 3 3 3 3 2 2 2" xfId="15169"/>
    <cellStyle name="Standard 3 3 2 3 3 3 3 2 2 2 2" xfId="32010"/>
    <cellStyle name="Standard 3 3 2 3 3 3 3 2 2 3" xfId="23719"/>
    <cellStyle name="Standard 3 3 2 3 3 3 3 2 2 4" xfId="40301"/>
    <cellStyle name="Standard 3 3 2 3 3 3 3 2 2 5" xfId="48851"/>
    <cellStyle name="Standard 3 3 2 3 3 3 3 2 3" xfId="12048"/>
    <cellStyle name="Standard 3 3 2 3 3 3 3 2 3 2" xfId="28889"/>
    <cellStyle name="Standard 3 3 2 3 3 3 3 2 4" xfId="20598"/>
    <cellStyle name="Standard 3 3 2 3 3 3 3 2 5" xfId="37180"/>
    <cellStyle name="Standard 3 3 2 3 3 3 3 2 6" xfId="45730"/>
    <cellStyle name="Standard 3 3 2 3 3 3 3 3" xfId="6600"/>
    <cellStyle name="Standard 3 3 2 3 3 3 3 3 2" xfId="15168"/>
    <cellStyle name="Standard 3 3 2 3 3 3 3 3 2 2" xfId="32009"/>
    <cellStyle name="Standard 3 3 2 3 3 3 3 3 3" xfId="23718"/>
    <cellStyle name="Standard 3 3 2 3 3 3 3 3 4" xfId="40300"/>
    <cellStyle name="Standard 3 3 2 3 3 3 3 3 5" xfId="48850"/>
    <cellStyle name="Standard 3 3 2 3 3 3 3 4" xfId="9976"/>
    <cellStyle name="Standard 3 3 2 3 3 3 3 4 2" xfId="26817"/>
    <cellStyle name="Standard 3 3 2 3 3 3 3 5" xfId="18526"/>
    <cellStyle name="Standard 3 3 2 3 3 3 3 6" xfId="35108"/>
    <cellStyle name="Standard 3 3 2 3 3 3 3 7" xfId="43658"/>
    <cellStyle name="Standard 3 3 2 3 3 3 4" xfId="2442"/>
    <cellStyle name="Standard 3 3 2 3 3 3 4 2" xfId="6602"/>
    <cellStyle name="Standard 3 3 2 3 3 3 4 2 2" xfId="15170"/>
    <cellStyle name="Standard 3 3 2 3 3 3 4 2 2 2" xfId="32011"/>
    <cellStyle name="Standard 3 3 2 3 3 3 4 2 3" xfId="23720"/>
    <cellStyle name="Standard 3 3 2 3 3 3 4 2 4" xfId="40302"/>
    <cellStyle name="Standard 3 3 2 3 3 3 4 2 5" xfId="48852"/>
    <cellStyle name="Standard 3 3 2 3 3 3 4 3" xfId="11012"/>
    <cellStyle name="Standard 3 3 2 3 3 3 4 3 2" xfId="27853"/>
    <cellStyle name="Standard 3 3 2 3 3 3 4 4" xfId="19562"/>
    <cellStyle name="Standard 3 3 2 3 3 3 4 5" xfId="36144"/>
    <cellStyle name="Standard 3 3 2 3 3 3 4 6" xfId="44694"/>
    <cellStyle name="Standard 3 3 2 3 3 3 5" xfId="6595"/>
    <cellStyle name="Standard 3 3 2 3 3 3 5 2" xfId="15163"/>
    <cellStyle name="Standard 3 3 2 3 3 3 5 2 2" xfId="32004"/>
    <cellStyle name="Standard 3 3 2 3 3 3 5 3" xfId="23713"/>
    <cellStyle name="Standard 3 3 2 3 3 3 5 4" xfId="40295"/>
    <cellStyle name="Standard 3 3 2 3 3 3 5 5" xfId="48845"/>
    <cellStyle name="Standard 3 3 2 3 3 3 6" xfId="8940"/>
    <cellStyle name="Standard 3 3 2 3 3 3 6 2" xfId="25782"/>
    <cellStyle name="Standard 3 3 2 3 3 3 7" xfId="17490"/>
    <cellStyle name="Standard 3 3 2 3 3 3 8" xfId="34072"/>
    <cellStyle name="Standard 3 3 2 3 3 3 9" xfId="42622"/>
    <cellStyle name="Standard 3 3 2 3 3 4" xfId="628"/>
    <cellStyle name="Standard 3 3 2 3 3 4 2" xfId="1664"/>
    <cellStyle name="Standard 3 3 2 3 3 4 2 2" xfId="3737"/>
    <cellStyle name="Standard 3 3 2 3 3 4 2 2 2" xfId="6605"/>
    <cellStyle name="Standard 3 3 2 3 3 4 2 2 2 2" xfId="15173"/>
    <cellStyle name="Standard 3 3 2 3 3 4 2 2 2 2 2" xfId="32014"/>
    <cellStyle name="Standard 3 3 2 3 3 4 2 2 2 3" xfId="23723"/>
    <cellStyle name="Standard 3 3 2 3 3 4 2 2 2 4" xfId="40305"/>
    <cellStyle name="Standard 3 3 2 3 3 4 2 2 2 5" xfId="48855"/>
    <cellStyle name="Standard 3 3 2 3 3 4 2 2 3" xfId="12307"/>
    <cellStyle name="Standard 3 3 2 3 3 4 2 2 3 2" xfId="29148"/>
    <cellStyle name="Standard 3 3 2 3 3 4 2 2 4" xfId="20857"/>
    <cellStyle name="Standard 3 3 2 3 3 4 2 2 5" xfId="37439"/>
    <cellStyle name="Standard 3 3 2 3 3 4 2 2 6" xfId="45989"/>
    <cellStyle name="Standard 3 3 2 3 3 4 2 3" xfId="6604"/>
    <cellStyle name="Standard 3 3 2 3 3 4 2 3 2" xfId="15172"/>
    <cellStyle name="Standard 3 3 2 3 3 4 2 3 2 2" xfId="32013"/>
    <cellStyle name="Standard 3 3 2 3 3 4 2 3 3" xfId="23722"/>
    <cellStyle name="Standard 3 3 2 3 3 4 2 3 4" xfId="40304"/>
    <cellStyle name="Standard 3 3 2 3 3 4 2 3 5" xfId="48854"/>
    <cellStyle name="Standard 3 3 2 3 3 4 2 4" xfId="10235"/>
    <cellStyle name="Standard 3 3 2 3 3 4 2 4 2" xfId="27076"/>
    <cellStyle name="Standard 3 3 2 3 3 4 2 5" xfId="18785"/>
    <cellStyle name="Standard 3 3 2 3 3 4 2 6" xfId="35367"/>
    <cellStyle name="Standard 3 3 2 3 3 4 2 7" xfId="43917"/>
    <cellStyle name="Standard 3 3 2 3 3 4 3" xfId="2701"/>
    <cellStyle name="Standard 3 3 2 3 3 4 3 2" xfId="6606"/>
    <cellStyle name="Standard 3 3 2 3 3 4 3 2 2" xfId="15174"/>
    <cellStyle name="Standard 3 3 2 3 3 4 3 2 2 2" xfId="32015"/>
    <cellStyle name="Standard 3 3 2 3 3 4 3 2 3" xfId="23724"/>
    <cellStyle name="Standard 3 3 2 3 3 4 3 2 4" xfId="40306"/>
    <cellStyle name="Standard 3 3 2 3 3 4 3 2 5" xfId="48856"/>
    <cellStyle name="Standard 3 3 2 3 3 4 3 3" xfId="11271"/>
    <cellStyle name="Standard 3 3 2 3 3 4 3 3 2" xfId="28112"/>
    <cellStyle name="Standard 3 3 2 3 3 4 3 4" xfId="19821"/>
    <cellStyle name="Standard 3 3 2 3 3 4 3 5" xfId="36403"/>
    <cellStyle name="Standard 3 3 2 3 3 4 3 6" xfId="44953"/>
    <cellStyle name="Standard 3 3 2 3 3 4 4" xfId="6603"/>
    <cellStyle name="Standard 3 3 2 3 3 4 4 2" xfId="15171"/>
    <cellStyle name="Standard 3 3 2 3 3 4 4 2 2" xfId="32012"/>
    <cellStyle name="Standard 3 3 2 3 3 4 4 3" xfId="23721"/>
    <cellStyle name="Standard 3 3 2 3 3 4 4 4" xfId="40303"/>
    <cellStyle name="Standard 3 3 2 3 3 4 4 5" xfId="48853"/>
    <cellStyle name="Standard 3 3 2 3 3 4 5" xfId="9199"/>
    <cellStyle name="Standard 3 3 2 3 3 4 5 2" xfId="26040"/>
    <cellStyle name="Standard 3 3 2 3 3 4 6" xfId="17749"/>
    <cellStyle name="Standard 3 3 2 3 3 4 7" xfId="34331"/>
    <cellStyle name="Standard 3 3 2 3 3 4 8" xfId="42881"/>
    <cellStyle name="Standard 3 3 2 3 3 5" xfId="1146"/>
    <cellStyle name="Standard 3 3 2 3 3 5 2" xfId="3219"/>
    <cellStyle name="Standard 3 3 2 3 3 5 2 2" xfId="6608"/>
    <cellStyle name="Standard 3 3 2 3 3 5 2 2 2" xfId="15176"/>
    <cellStyle name="Standard 3 3 2 3 3 5 2 2 2 2" xfId="32017"/>
    <cellStyle name="Standard 3 3 2 3 3 5 2 2 3" xfId="23726"/>
    <cellStyle name="Standard 3 3 2 3 3 5 2 2 4" xfId="40308"/>
    <cellStyle name="Standard 3 3 2 3 3 5 2 2 5" xfId="48858"/>
    <cellStyle name="Standard 3 3 2 3 3 5 2 3" xfId="11789"/>
    <cellStyle name="Standard 3 3 2 3 3 5 2 3 2" xfId="28630"/>
    <cellStyle name="Standard 3 3 2 3 3 5 2 4" xfId="20339"/>
    <cellStyle name="Standard 3 3 2 3 3 5 2 5" xfId="36921"/>
    <cellStyle name="Standard 3 3 2 3 3 5 2 6" xfId="45471"/>
    <cellStyle name="Standard 3 3 2 3 3 5 3" xfId="6607"/>
    <cellStyle name="Standard 3 3 2 3 3 5 3 2" xfId="15175"/>
    <cellStyle name="Standard 3 3 2 3 3 5 3 2 2" xfId="32016"/>
    <cellStyle name="Standard 3 3 2 3 3 5 3 3" xfId="23725"/>
    <cellStyle name="Standard 3 3 2 3 3 5 3 4" xfId="40307"/>
    <cellStyle name="Standard 3 3 2 3 3 5 3 5" xfId="48857"/>
    <cellStyle name="Standard 3 3 2 3 3 5 4" xfId="9717"/>
    <cellStyle name="Standard 3 3 2 3 3 5 4 2" xfId="26558"/>
    <cellStyle name="Standard 3 3 2 3 3 5 5" xfId="18267"/>
    <cellStyle name="Standard 3 3 2 3 3 5 6" xfId="34849"/>
    <cellStyle name="Standard 3 3 2 3 3 5 7" xfId="43399"/>
    <cellStyle name="Standard 3 3 2 3 3 6" xfId="2183"/>
    <cellStyle name="Standard 3 3 2 3 3 6 2" xfId="6609"/>
    <cellStyle name="Standard 3 3 2 3 3 6 2 2" xfId="15177"/>
    <cellStyle name="Standard 3 3 2 3 3 6 2 2 2" xfId="32018"/>
    <cellStyle name="Standard 3 3 2 3 3 6 2 3" xfId="23727"/>
    <cellStyle name="Standard 3 3 2 3 3 6 2 4" xfId="40309"/>
    <cellStyle name="Standard 3 3 2 3 3 6 2 5" xfId="48859"/>
    <cellStyle name="Standard 3 3 2 3 3 6 3" xfId="10753"/>
    <cellStyle name="Standard 3 3 2 3 3 6 3 2" xfId="27594"/>
    <cellStyle name="Standard 3 3 2 3 3 6 4" xfId="19303"/>
    <cellStyle name="Standard 3 3 2 3 3 6 5" xfId="35885"/>
    <cellStyle name="Standard 3 3 2 3 3 6 6" xfId="44435"/>
    <cellStyle name="Standard 3 3 2 3 3 7" xfId="6578"/>
    <cellStyle name="Standard 3 3 2 3 3 7 2" xfId="15146"/>
    <cellStyle name="Standard 3 3 2 3 3 7 2 2" xfId="31987"/>
    <cellStyle name="Standard 3 3 2 3 3 7 3" xfId="23696"/>
    <cellStyle name="Standard 3 3 2 3 3 7 4" xfId="40278"/>
    <cellStyle name="Standard 3 3 2 3 3 7 5" xfId="48828"/>
    <cellStyle name="Standard 3 3 2 3 3 8" xfId="8421"/>
    <cellStyle name="Standard 3 3 2 3 3 8 2" xfId="16972"/>
    <cellStyle name="Standard 3 3 2 3 3 8 3" xfId="25522"/>
    <cellStyle name="Standard 3 3 2 3 3 8 4" xfId="42104"/>
    <cellStyle name="Standard 3 3 2 3 3 8 5" xfId="50654"/>
    <cellStyle name="Standard 3 3 2 3 3 9" xfId="8681"/>
    <cellStyle name="Standard 3 3 2 3 4" xfId="169"/>
    <cellStyle name="Standard 3 3 2 3 4 10" xfId="33877"/>
    <cellStyle name="Standard 3 3 2 3 4 11" xfId="42427"/>
    <cellStyle name="Standard 3 3 2 3 4 2" xfId="433"/>
    <cellStyle name="Standard 3 3 2 3 4 2 2" xfId="951"/>
    <cellStyle name="Standard 3 3 2 3 4 2 2 2" xfId="1987"/>
    <cellStyle name="Standard 3 3 2 3 4 2 2 2 2" xfId="4060"/>
    <cellStyle name="Standard 3 3 2 3 4 2 2 2 2 2" xfId="6614"/>
    <cellStyle name="Standard 3 3 2 3 4 2 2 2 2 2 2" xfId="15182"/>
    <cellStyle name="Standard 3 3 2 3 4 2 2 2 2 2 2 2" xfId="32023"/>
    <cellStyle name="Standard 3 3 2 3 4 2 2 2 2 2 3" xfId="23732"/>
    <cellStyle name="Standard 3 3 2 3 4 2 2 2 2 2 4" xfId="40314"/>
    <cellStyle name="Standard 3 3 2 3 4 2 2 2 2 2 5" xfId="48864"/>
    <cellStyle name="Standard 3 3 2 3 4 2 2 2 2 3" xfId="12630"/>
    <cellStyle name="Standard 3 3 2 3 4 2 2 2 2 3 2" xfId="29471"/>
    <cellStyle name="Standard 3 3 2 3 4 2 2 2 2 4" xfId="21180"/>
    <cellStyle name="Standard 3 3 2 3 4 2 2 2 2 5" xfId="37762"/>
    <cellStyle name="Standard 3 3 2 3 4 2 2 2 2 6" xfId="46312"/>
    <cellStyle name="Standard 3 3 2 3 4 2 2 2 3" xfId="6613"/>
    <cellStyle name="Standard 3 3 2 3 4 2 2 2 3 2" xfId="15181"/>
    <cellStyle name="Standard 3 3 2 3 4 2 2 2 3 2 2" xfId="32022"/>
    <cellStyle name="Standard 3 3 2 3 4 2 2 2 3 3" xfId="23731"/>
    <cellStyle name="Standard 3 3 2 3 4 2 2 2 3 4" xfId="40313"/>
    <cellStyle name="Standard 3 3 2 3 4 2 2 2 3 5" xfId="48863"/>
    <cellStyle name="Standard 3 3 2 3 4 2 2 2 4" xfId="10558"/>
    <cellStyle name="Standard 3 3 2 3 4 2 2 2 4 2" xfId="27399"/>
    <cellStyle name="Standard 3 3 2 3 4 2 2 2 5" xfId="19108"/>
    <cellStyle name="Standard 3 3 2 3 4 2 2 2 6" xfId="35690"/>
    <cellStyle name="Standard 3 3 2 3 4 2 2 2 7" xfId="44240"/>
    <cellStyle name="Standard 3 3 2 3 4 2 2 3" xfId="3024"/>
    <cellStyle name="Standard 3 3 2 3 4 2 2 3 2" xfId="6615"/>
    <cellStyle name="Standard 3 3 2 3 4 2 2 3 2 2" xfId="15183"/>
    <cellStyle name="Standard 3 3 2 3 4 2 2 3 2 2 2" xfId="32024"/>
    <cellStyle name="Standard 3 3 2 3 4 2 2 3 2 3" xfId="23733"/>
    <cellStyle name="Standard 3 3 2 3 4 2 2 3 2 4" xfId="40315"/>
    <cellStyle name="Standard 3 3 2 3 4 2 2 3 2 5" xfId="48865"/>
    <cellStyle name="Standard 3 3 2 3 4 2 2 3 3" xfId="11594"/>
    <cellStyle name="Standard 3 3 2 3 4 2 2 3 3 2" xfId="28435"/>
    <cellStyle name="Standard 3 3 2 3 4 2 2 3 4" xfId="20144"/>
    <cellStyle name="Standard 3 3 2 3 4 2 2 3 5" xfId="36726"/>
    <cellStyle name="Standard 3 3 2 3 4 2 2 3 6" xfId="45276"/>
    <cellStyle name="Standard 3 3 2 3 4 2 2 4" xfId="6612"/>
    <cellStyle name="Standard 3 3 2 3 4 2 2 4 2" xfId="15180"/>
    <cellStyle name="Standard 3 3 2 3 4 2 2 4 2 2" xfId="32021"/>
    <cellStyle name="Standard 3 3 2 3 4 2 2 4 3" xfId="23730"/>
    <cellStyle name="Standard 3 3 2 3 4 2 2 4 4" xfId="40312"/>
    <cellStyle name="Standard 3 3 2 3 4 2 2 4 5" xfId="48862"/>
    <cellStyle name="Standard 3 3 2 3 4 2 2 5" xfId="9522"/>
    <cellStyle name="Standard 3 3 2 3 4 2 2 5 2" xfId="26363"/>
    <cellStyle name="Standard 3 3 2 3 4 2 2 6" xfId="18072"/>
    <cellStyle name="Standard 3 3 2 3 4 2 2 7" xfId="34654"/>
    <cellStyle name="Standard 3 3 2 3 4 2 2 8" xfId="43204"/>
    <cellStyle name="Standard 3 3 2 3 4 2 3" xfId="1469"/>
    <cellStyle name="Standard 3 3 2 3 4 2 3 2" xfId="3542"/>
    <cellStyle name="Standard 3 3 2 3 4 2 3 2 2" xfId="6617"/>
    <cellStyle name="Standard 3 3 2 3 4 2 3 2 2 2" xfId="15185"/>
    <cellStyle name="Standard 3 3 2 3 4 2 3 2 2 2 2" xfId="32026"/>
    <cellStyle name="Standard 3 3 2 3 4 2 3 2 2 3" xfId="23735"/>
    <cellStyle name="Standard 3 3 2 3 4 2 3 2 2 4" xfId="40317"/>
    <cellStyle name="Standard 3 3 2 3 4 2 3 2 2 5" xfId="48867"/>
    <cellStyle name="Standard 3 3 2 3 4 2 3 2 3" xfId="12112"/>
    <cellStyle name="Standard 3 3 2 3 4 2 3 2 3 2" xfId="28953"/>
    <cellStyle name="Standard 3 3 2 3 4 2 3 2 4" xfId="20662"/>
    <cellStyle name="Standard 3 3 2 3 4 2 3 2 5" xfId="37244"/>
    <cellStyle name="Standard 3 3 2 3 4 2 3 2 6" xfId="45794"/>
    <cellStyle name="Standard 3 3 2 3 4 2 3 3" xfId="6616"/>
    <cellStyle name="Standard 3 3 2 3 4 2 3 3 2" xfId="15184"/>
    <cellStyle name="Standard 3 3 2 3 4 2 3 3 2 2" xfId="32025"/>
    <cellStyle name="Standard 3 3 2 3 4 2 3 3 3" xfId="23734"/>
    <cellStyle name="Standard 3 3 2 3 4 2 3 3 4" xfId="40316"/>
    <cellStyle name="Standard 3 3 2 3 4 2 3 3 5" xfId="48866"/>
    <cellStyle name="Standard 3 3 2 3 4 2 3 4" xfId="10040"/>
    <cellStyle name="Standard 3 3 2 3 4 2 3 4 2" xfId="26881"/>
    <cellStyle name="Standard 3 3 2 3 4 2 3 5" xfId="18590"/>
    <cellStyle name="Standard 3 3 2 3 4 2 3 6" xfId="35172"/>
    <cellStyle name="Standard 3 3 2 3 4 2 3 7" xfId="43722"/>
    <cellStyle name="Standard 3 3 2 3 4 2 4" xfId="2506"/>
    <cellStyle name="Standard 3 3 2 3 4 2 4 2" xfId="6618"/>
    <cellStyle name="Standard 3 3 2 3 4 2 4 2 2" xfId="15186"/>
    <cellStyle name="Standard 3 3 2 3 4 2 4 2 2 2" xfId="32027"/>
    <cellStyle name="Standard 3 3 2 3 4 2 4 2 3" xfId="23736"/>
    <cellStyle name="Standard 3 3 2 3 4 2 4 2 4" xfId="40318"/>
    <cellStyle name="Standard 3 3 2 3 4 2 4 2 5" xfId="48868"/>
    <cellStyle name="Standard 3 3 2 3 4 2 4 3" xfId="11076"/>
    <cellStyle name="Standard 3 3 2 3 4 2 4 3 2" xfId="27917"/>
    <cellStyle name="Standard 3 3 2 3 4 2 4 4" xfId="19626"/>
    <cellStyle name="Standard 3 3 2 3 4 2 4 5" xfId="36208"/>
    <cellStyle name="Standard 3 3 2 3 4 2 4 6" xfId="44758"/>
    <cellStyle name="Standard 3 3 2 3 4 2 5" xfId="6611"/>
    <cellStyle name="Standard 3 3 2 3 4 2 5 2" xfId="15179"/>
    <cellStyle name="Standard 3 3 2 3 4 2 5 2 2" xfId="32020"/>
    <cellStyle name="Standard 3 3 2 3 4 2 5 3" xfId="23729"/>
    <cellStyle name="Standard 3 3 2 3 4 2 5 4" xfId="40311"/>
    <cellStyle name="Standard 3 3 2 3 4 2 5 5" xfId="48861"/>
    <cellStyle name="Standard 3 3 2 3 4 2 6" xfId="9004"/>
    <cellStyle name="Standard 3 3 2 3 4 2 6 2" xfId="25846"/>
    <cellStyle name="Standard 3 3 2 3 4 2 7" xfId="17554"/>
    <cellStyle name="Standard 3 3 2 3 4 2 8" xfId="34136"/>
    <cellStyle name="Standard 3 3 2 3 4 2 9" xfId="42686"/>
    <cellStyle name="Standard 3 3 2 3 4 3" xfId="692"/>
    <cellStyle name="Standard 3 3 2 3 4 3 2" xfId="1728"/>
    <cellStyle name="Standard 3 3 2 3 4 3 2 2" xfId="3801"/>
    <cellStyle name="Standard 3 3 2 3 4 3 2 2 2" xfId="6621"/>
    <cellStyle name="Standard 3 3 2 3 4 3 2 2 2 2" xfId="15189"/>
    <cellStyle name="Standard 3 3 2 3 4 3 2 2 2 2 2" xfId="32030"/>
    <cellStyle name="Standard 3 3 2 3 4 3 2 2 2 3" xfId="23739"/>
    <cellStyle name="Standard 3 3 2 3 4 3 2 2 2 4" xfId="40321"/>
    <cellStyle name="Standard 3 3 2 3 4 3 2 2 2 5" xfId="48871"/>
    <cellStyle name="Standard 3 3 2 3 4 3 2 2 3" xfId="12371"/>
    <cellStyle name="Standard 3 3 2 3 4 3 2 2 3 2" xfId="29212"/>
    <cellStyle name="Standard 3 3 2 3 4 3 2 2 4" xfId="20921"/>
    <cellStyle name="Standard 3 3 2 3 4 3 2 2 5" xfId="37503"/>
    <cellStyle name="Standard 3 3 2 3 4 3 2 2 6" xfId="46053"/>
    <cellStyle name="Standard 3 3 2 3 4 3 2 3" xfId="6620"/>
    <cellStyle name="Standard 3 3 2 3 4 3 2 3 2" xfId="15188"/>
    <cellStyle name="Standard 3 3 2 3 4 3 2 3 2 2" xfId="32029"/>
    <cellStyle name="Standard 3 3 2 3 4 3 2 3 3" xfId="23738"/>
    <cellStyle name="Standard 3 3 2 3 4 3 2 3 4" xfId="40320"/>
    <cellStyle name="Standard 3 3 2 3 4 3 2 3 5" xfId="48870"/>
    <cellStyle name="Standard 3 3 2 3 4 3 2 4" xfId="10299"/>
    <cellStyle name="Standard 3 3 2 3 4 3 2 4 2" xfId="27140"/>
    <cellStyle name="Standard 3 3 2 3 4 3 2 5" xfId="18849"/>
    <cellStyle name="Standard 3 3 2 3 4 3 2 6" xfId="35431"/>
    <cellStyle name="Standard 3 3 2 3 4 3 2 7" xfId="43981"/>
    <cellStyle name="Standard 3 3 2 3 4 3 3" xfId="2765"/>
    <cellStyle name="Standard 3 3 2 3 4 3 3 2" xfId="6622"/>
    <cellStyle name="Standard 3 3 2 3 4 3 3 2 2" xfId="15190"/>
    <cellStyle name="Standard 3 3 2 3 4 3 3 2 2 2" xfId="32031"/>
    <cellStyle name="Standard 3 3 2 3 4 3 3 2 3" xfId="23740"/>
    <cellStyle name="Standard 3 3 2 3 4 3 3 2 4" xfId="40322"/>
    <cellStyle name="Standard 3 3 2 3 4 3 3 2 5" xfId="48872"/>
    <cellStyle name="Standard 3 3 2 3 4 3 3 3" xfId="11335"/>
    <cellStyle name="Standard 3 3 2 3 4 3 3 3 2" xfId="28176"/>
    <cellStyle name="Standard 3 3 2 3 4 3 3 4" xfId="19885"/>
    <cellStyle name="Standard 3 3 2 3 4 3 3 5" xfId="36467"/>
    <cellStyle name="Standard 3 3 2 3 4 3 3 6" xfId="45017"/>
    <cellStyle name="Standard 3 3 2 3 4 3 4" xfId="6619"/>
    <cellStyle name="Standard 3 3 2 3 4 3 4 2" xfId="15187"/>
    <cellStyle name="Standard 3 3 2 3 4 3 4 2 2" xfId="32028"/>
    <cellStyle name="Standard 3 3 2 3 4 3 4 3" xfId="23737"/>
    <cellStyle name="Standard 3 3 2 3 4 3 4 4" xfId="40319"/>
    <cellStyle name="Standard 3 3 2 3 4 3 4 5" xfId="48869"/>
    <cellStyle name="Standard 3 3 2 3 4 3 5" xfId="9263"/>
    <cellStyle name="Standard 3 3 2 3 4 3 5 2" xfId="26104"/>
    <cellStyle name="Standard 3 3 2 3 4 3 6" xfId="17813"/>
    <cellStyle name="Standard 3 3 2 3 4 3 7" xfId="34395"/>
    <cellStyle name="Standard 3 3 2 3 4 3 8" xfId="42945"/>
    <cellStyle name="Standard 3 3 2 3 4 4" xfId="1210"/>
    <cellStyle name="Standard 3 3 2 3 4 4 2" xfId="3283"/>
    <cellStyle name="Standard 3 3 2 3 4 4 2 2" xfId="6624"/>
    <cellStyle name="Standard 3 3 2 3 4 4 2 2 2" xfId="15192"/>
    <cellStyle name="Standard 3 3 2 3 4 4 2 2 2 2" xfId="32033"/>
    <cellStyle name="Standard 3 3 2 3 4 4 2 2 3" xfId="23742"/>
    <cellStyle name="Standard 3 3 2 3 4 4 2 2 4" xfId="40324"/>
    <cellStyle name="Standard 3 3 2 3 4 4 2 2 5" xfId="48874"/>
    <cellStyle name="Standard 3 3 2 3 4 4 2 3" xfId="11853"/>
    <cellStyle name="Standard 3 3 2 3 4 4 2 3 2" xfId="28694"/>
    <cellStyle name="Standard 3 3 2 3 4 4 2 4" xfId="20403"/>
    <cellStyle name="Standard 3 3 2 3 4 4 2 5" xfId="36985"/>
    <cellStyle name="Standard 3 3 2 3 4 4 2 6" xfId="45535"/>
    <cellStyle name="Standard 3 3 2 3 4 4 3" xfId="6623"/>
    <cellStyle name="Standard 3 3 2 3 4 4 3 2" xfId="15191"/>
    <cellStyle name="Standard 3 3 2 3 4 4 3 2 2" xfId="32032"/>
    <cellStyle name="Standard 3 3 2 3 4 4 3 3" xfId="23741"/>
    <cellStyle name="Standard 3 3 2 3 4 4 3 4" xfId="40323"/>
    <cellStyle name="Standard 3 3 2 3 4 4 3 5" xfId="48873"/>
    <cellStyle name="Standard 3 3 2 3 4 4 4" xfId="9781"/>
    <cellStyle name="Standard 3 3 2 3 4 4 4 2" xfId="26622"/>
    <cellStyle name="Standard 3 3 2 3 4 4 5" xfId="18331"/>
    <cellStyle name="Standard 3 3 2 3 4 4 6" xfId="34913"/>
    <cellStyle name="Standard 3 3 2 3 4 4 7" xfId="43463"/>
    <cellStyle name="Standard 3 3 2 3 4 5" xfId="2247"/>
    <cellStyle name="Standard 3 3 2 3 4 5 2" xfId="6625"/>
    <cellStyle name="Standard 3 3 2 3 4 5 2 2" xfId="15193"/>
    <cellStyle name="Standard 3 3 2 3 4 5 2 2 2" xfId="32034"/>
    <cellStyle name="Standard 3 3 2 3 4 5 2 3" xfId="23743"/>
    <cellStyle name="Standard 3 3 2 3 4 5 2 4" xfId="40325"/>
    <cellStyle name="Standard 3 3 2 3 4 5 2 5" xfId="48875"/>
    <cellStyle name="Standard 3 3 2 3 4 5 3" xfId="10817"/>
    <cellStyle name="Standard 3 3 2 3 4 5 3 2" xfId="27658"/>
    <cellStyle name="Standard 3 3 2 3 4 5 4" xfId="19367"/>
    <cellStyle name="Standard 3 3 2 3 4 5 5" xfId="35949"/>
    <cellStyle name="Standard 3 3 2 3 4 5 6" xfId="44499"/>
    <cellStyle name="Standard 3 3 2 3 4 6" xfId="6610"/>
    <cellStyle name="Standard 3 3 2 3 4 6 2" xfId="15178"/>
    <cellStyle name="Standard 3 3 2 3 4 6 2 2" xfId="32019"/>
    <cellStyle name="Standard 3 3 2 3 4 6 3" xfId="23728"/>
    <cellStyle name="Standard 3 3 2 3 4 6 4" xfId="40310"/>
    <cellStyle name="Standard 3 3 2 3 4 6 5" xfId="48860"/>
    <cellStyle name="Standard 3 3 2 3 4 7" xfId="8485"/>
    <cellStyle name="Standard 3 3 2 3 4 7 2" xfId="17036"/>
    <cellStyle name="Standard 3 3 2 3 4 7 3" xfId="25586"/>
    <cellStyle name="Standard 3 3 2 3 4 7 4" xfId="42168"/>
    <cellStyle name="Standard 3 3 2 3 4 7 5" xfId="50718"/>
    <cellStyle name="Standard 3 3 2 3 4 8" xfId="8745"/>
    <cellStyle name="Standard 3 3 2 3 4 9" xfId="17295"/>
    <cellStyle name="Standard 3 3 2 3 5" xfId="305"/>
    <cellStyle name="Standard 3 3 2 3 5 2" xfId="823"/>
    <cellStyle name="Standard 3 3 2 3 5 2 2" xfId="1859"/>
    <cellStyle name="Standard 3 3 2 3 5 2 2 2" xfId="3932"/>
    <cellStyle name="Standard 3 3 2 3 5 2 2 2 2" xfId="6629"/>
    <cellStyle name="Standard 3 3 2 3 5 2 2 2 2 2" xfId="15197"/>
    <cellStyle name="Standard 3 3 2 3 5 2 2 2 2 2 2" xfId="32038"/>
    <cellStyle name="Standard 3 3 2 3 5 2 2 2 2 3" xfId="23747"/>
    <cellStyle name="Standard 3 3 2 3 5 2 2 2 2 4" xfId="40329"/>
    <cellStyle name="Standard 3 3 2 3 5 2 2 2 2 5" xfId="48879"/>
    <cellStyle name="Standard 3 3 2 3 5 2 2 2 3" xfId="12502"/>
    <cellStyle name="Standard 3 3 2 3 5 2 2 2 3 2" xfId="29343"/>
    <cellStyle name="Standard 3 3 2 3 5 2 2 2 4" xfId="21052"/>
    <cellStyle name="Standard 3 3 2 3 5 2 2 2 5" xfId="37634"/>
    <cellStyle name="Standard 3 3 2 3 5 2 2 2 6" xfId="46184"/>
    <cellStyle name="Standard 3 3 2 3 5 2 2 3" xfId="6628"/>
    <cellStyle name="Standard 3 3 2 3 5 2 2 3 2" xfId="15196"/>
    <cellStyle name="Standard 3 3 2 3 5 2 2 3 2 2" xfId="32037"/>
    <cellStyle name="Standard 3 3 2 3 5 2 2 3 3" xfId="23746"/>
    <cellStyle name="Standard 3 3 2 3 5 2 2 3 4" xfId="40328"/>
    <cellStyle name="Standard 3 3 2 3 5 2 2 3 5" xfId="48878"/>
    <cellStyle name="Standard 3 3 2 3 5 2 2 4" xfId="10430"/>
    <cellStyle name="Standard 3 3 2 3 5 2 2 4 2" xfId="27271"/>
    <cellStyle name="Standard 3 3 2 3 5 2 2 5" xfId="18980"/>
    <cellStyle name="Standard 3 3 2 3 5 2 2 6" xfId="35562"/>
    <cellStyle name="Standard 3 3 2 3 5 2 2 7" xfId="44112"/>
    <cellStyle name="Standard 3 3 2 3 5 2 3" xfId="2896"/>
    <cellStyle name="Standard 3 3 2 3 5 2 3 2" xfId="6630"/>
    <cellStyle name="Standard 3 3 2 3 5 2 3 2 2" xfId="15198"/>
    <cellStyle name="Standard 3 3 2 3 5 2 3 2 2 2" xfId="32039"/>
    <cellStyle name="Standard 3 3 2 3 5 2 3 2 3" xfId="23748"/>
    <cellStyle name="Standard 3 3 2 3 5 2 3 2 4" xfId="40330"/>
    <cellStyle name="Standard 3 3 2 3 5 2 3 2 5" xfId="48880"/>
    <cellStyle name="Standard 3 3 2 3 5 2 3 3" xfId="11466"/>
    <cellStyle name="Standard 3 3 2 3 5 2 3 3 2" xfId="28307"/>
    <cellStyle name="Standard 3 3 2 3 5 2 3 4" xfId="20016"/>
    <cellStyle name="Standard 3 3 2 3 5 2 3 5" xfId="36598"/>
    <cellStyle name="Standard 3 3 2 3 5 2 3 6" xfId="45148"/>
    <cellStyle name="Standard 3 3 2 3 5 2 4" xfId="6627"/>
    <cellStyle name="Standard 3 3 2 3 5 2 4 2" xfId="15195"/>
    <cellStyle name="Standard 3 3 2 3 5 2 4 2 2" xfId="32036"/>
    <cellStyle name="Standard 3 3 2 3 5 2 4 3" xfId="23745"/>
    <cellStyle name="Standard 3 3 2 3 5 2 4 4" xfId="40327"/>
    <cellStyle name="Standard 3 3 2 3 5 2 4 5" xfId="48877"/>
    <cellStyle name="Standard 3 3 2 3 5 2 5" xfId="9394"/>
    <cellStyle name="Standard 3 3 2 3 5 2 5 2" xfId="26235"/>
    <cellStyle name="Standard 3 3 2 3 5 2 6" xfId="17944"/>
    <cellStyle name="Standard 3 3 2 3 5 2 7" xfId="34526"/>
    <cellStyle name="Standard 3 3 2 3 5 2 8" xfId="43076"/>
    <cellStyle name="Standard 3 3 2 3 5 3" xfId="1341"/>
    <cellStyle name="Standard 3 3 2 3 5 3 2" xfId="3414"/>
    <cellStyle name="Standard 3 3 2 3 5 3 2 2" xfId="6632"/>
    <cellStyle name="Standard 3 3 2 3 5 3 2 2 2" xfId="15200"/>
    <cellStyle name="Standard 3 3 2 3 5 3 2 2 2 2" xfId="32041"/>
    <cellStyle name="Standard 3 3 2 3 5 3 2 2 3" xfId="23750"/>
    <cellStyle name="Standard 3 3 2 3 5 3 2 2 4" xfId="40332"/>
    <cellStyle name="Standard 3 3 2 3 5 3 2 2 5" xfId="48882"/>
    <cellStyle name="Standard 3 3 2 3 5 3 2 3" xfId="11984"/>
    <cellStyle name="Standard 3 3 2 3 5 3 2 3 2" xfId="28825"/>
    <cellStyle name="Standard 3 3 2 3 5 3 2 4" xfId="20534"/>
    <cellStyle name="Standard 3 3 2 3 5 3 2 5" xfId="37116"/>
    <cellStyle name="Standard 3 3 2 3 5 3 2 6" xfId="45666"/>
    <cellStyle name="Standard 3 3 2 3 5 3 3" xfId="6631"/>
    <cellStyle name="Standard 3 3 2 3 5 3 3 2" xfId="15199"/>
    <cellStyle name="Standard 3 3 2 3 5 3 3 2 2" xfId="32040"/>
    <cellStyle name="Standard 3 3 2 3 5 3 3 3" xfId="23749"/>
    <cellStyle name="Standard 3 3 2 3 5 3 3 4" xfId="40331"/>
    <cellStyle name="Standard 3 3 2 3 5 3 3 5" xfId="48881"/>
    <cellStyle name="Standard 3 3 2 3 5 3 4" xfId="9912"/>
    <cellStyle name="Standard 3 3 2 3 5 3 4 2" xfId="26753"/>
    <cellStyle name="Standard 3 3 2 3 5 3 5" xfId="18462"/>
    <cellStyle name="Standard 3 3 2 3 5 3 6" xfId="35044"/>
    <cellStyle name="Standard 3 3 2 3 5 3 7" xfId="43594"/>
    <cellStyle name="Standard 3 3 2 3 5 4" xfId="2378"/>
    <cellStyle name="Standard 3 3 2 3 5 4 2" xfId="6633"/>
    <cellStyle name="Standard 3 3 2 3 5 4 2 2" xfId="15201"/>
    <cellStyle name="Standard 3 3 2 3 5 4 2 2 2" xfId="32042"/>
    <cellStyle name="Standard 3 3 2 3 5 4 2 3" xfId="23751"/>
    <cellStyle name="Standard 3 3 2 3 5 4 2 4" xfId="40333"/>
    <cellStyle name="Standard 3 3 2 3 5 4 2 5" xfId="48883"/>
    <cellStyle name="Standard 3 3 2 3 5 4 3" xfId="10948"/>
    <cellStyle name="Standard 3 3 2 3 5 4 3 2" xfId="27789"/>
    <cellStyle name="Standard 3 3 2 3 5 4 4" xfId="19498"/>
    <cellStyle name="Standard 3 3 2 3 5 4 5" xfId="36080"/>
    <cellStyle name="Standard 3 3 2 3 5 4 6" xfId="44630"/>
    <cellStyle name="Standard 3 3 2 3 5 5" xfId="6626"/>
    <cellStyle name="Standard 3 3 2 3 5 5 2" xfId="15194"/>
    <cellStyle name="Standard 3 3 2 3 5 5 2 2" xfId="32035"/>
    <cellStyle name="Standard 3 3 2 3 5 5 3" xfId="23744"/>
    <cellStyle name="Standard 3 3 2 3 5 5 4" xfId="40326"/>
    <cellStyle name="Standard 3 3 2 3 5 5 5" xfId="48876"/>
    <cellStyle name="Standard 3 3 2 3 5 6" xfId="8876"/>
    <cellStyle name="Standard 3 3 2 3 5 6 2" xfId="25718"/>
    <cellStyle name="Standard 3 3 2 3 5 7" xfId="17426"/>
    <cellStyle name="Standard 3 3 2 3 5 8" xfId="34008"/>
    <cellStyle name="Standard 3 3 2 3 5 9" xfId="42558"/>
    <cellStyle name="Standard 3 3 2 3 6" xfId="564"/>
    <cellStyle name="Standard 3 3 2 3 6 2" xfId="1600"/>
    <cellStyle name="Standard 3 3 2 3 6 2 2" xfId="3673"/>
    <cellStyle name="Standard 3 3 2 3 6 2 2 2" xfId="6636"/>
    <cellStyle name="Standard 3 3 2 3 6 2 2 2 2" xfId="15204"/>
    <cellStyle name="Standard 3 3 2 3 6 2 2 2 2 2" xfId="32045"/>
    <cellStyle name="Standard 3 3 2 3 6 2 2 2 3" xfId="23754"/>
    <cellStyle name="Standard 3 3 2 3 6 2 2 2 4" xfId="40336"/>
    <cellStyle name="Standard 3 3 2 3 6 2 2 2 5" xfId="48886"/>
    <cellStyle name="Standard 3 3 2 3 6 2 2 3" xfId="12243"/>
    <cellStyle name="Standard 3 3 2 3 6 2 2 3 2" xfId="29084"/>
    <cellStyle name="Standard 3 3 2 3 6 2 2 4" xfId="20793"/>
    <cellStyle name="Standard 3 3 2 3 6 2 2 5" xfId="37375"/>
    <cellStyle name="Standard 3 3 2 3 6 2 2 6" xfId="45925"/>
    <cellStyle name="Standard 3 3 2 3 6 2 3" xfId="6635"/>
    <cellStyle name="Standard 3 3 2 3 6 2 3 2" xfId="15203"/>
    <cellStyle name="Standard 3 3 2 3 6 2 3 2 2" xfId="32044"/>
    <cellStyle name="Standard 3 3 2 3 6 2 3 3" xfId="23753"/>
    <cellStyle name="Standard 3 3 2 3 6 2 3 4" xfId="40335"/>
    <cellStyle name="Standard 3 3 2 3 6 2 3 5" xfId="48885"/>
    <cellStyle name="Standard 3 3 2 3 6 2 4" xfId="10171"/>
    <cellStyle name="Standard 3 3 2 3 6 2 4 2" xfId="27012"/>
    <cellStyle name="Standard 3 3 2 3 6 2 5" xfId="18721"/>
    <cellStyle name="Standard 3 3 2 3 6 2 6" xfId="35303"/>
    <cellStyle name="Standard 3 3 2 3 6 2 7" xfId="43853"/>
    <cellStyle name="Standard 3 3 2 3 6 3" xfId="2637"/>
    <cellStyle name="Standard 3 3 2 3 6 3 2" xfId="6637"/>
    <cellStyle name="Standard 3 3 2 3 6 3 2 2" xfId="15205"/>
    <cellStyle name="Standard 3 3 2 3 6 3 2 2 2" xfId="32046"/>
    <cellStyle name="Standard 3 3 2 3 6 3 2 3" xfId="23755"/>
    <cellStyle name="Standard 3 3 2 3 6 3 2 4" xfId="40337"/>
    <cellStyle name="Standard 3 3 2 3 6 3 2 5" xfId="48887"/>
    <cellStyle name="Standard 3 3 2 3 6 3 3" xfId="11207"/>
    <cellStyle name="Standard 3 3 2 3 6 3 3 2" xfId="28048"/>
    <cellStyle name="Standard 3 3 2 3 6 3 4" xfId="19757"/>
    <cellStyle name="Standard 3 3 2 3 6 3 5" xfId="36339"/>
    <cellStyle name="Standard 3 3 2 3 6 3 6" xfId="44889"/>
    <cellStyle name="Standard 3 3 2 3 6 4" xfId="6634"/>
    <cellStyle name="Standard 3 3 2 3 6 4 2" xfId="15202"/>
    <cellStyle name="Standard 3 3 2 3 6 4 2 2" xfId="32043"/>
    <cellStyle name="Standard 3 3 2 3 6 4 3" xfId="23752"/>
    <cellStyle name="Standard 3 3 2 3 6 4 4" xfId="40334"/>
    <cellStyle name="Standard 3 3 2 3 6 4 5" xfId="48884"/>
    <cellStyle name="Standard 3 3 2 3 6 5" xfId="9135"/>
    <cellStyle name="Standard 3 3 2 3 6 5 2" xfId="25976"/>
    <cellStyle name="Standard 3 3 2 3 6 6" xfId="17685"/>
    <cellStyle name="Standard 3 3 2 3 6 7" xfId="34267"/>
    <cellStyle name="Standard 3 3 2 3 6 8" xfId="42817"/>
    <cellStyle name="Standard 3 3 2 3 7" xfId="1082"/>
    <cellStyle name="Standard 3 3 2 3 7 2" xfId="3155"/>
    <cellStyle name="Standard 3 3 2 3 7 2 2" xfId="6639"/>
    <cellStyle name="Standard 3 3 2 3 7 2 2 2" xfId="15207"/>
    <cellStyle name="Standard 3 3 2 3 7 2 2 2 2" xfId="32048"/>
    <cellStyle name="Standard 3 3 2 3 7 2 2 3" xfId="23757"/>
    <cellStyle name="Standard 3 3 2 3 7 2 2 4" xfId="40339"/>
    <cellStyle name="Standard 3 3 2 3 7 2 2 5" xfId="48889"/>
    <cellStyle name="Standard 3 3 2 3 7 2 3" xfId="11725"/>
    <cellStyle name="Standard 3 3 2 3 7 2 3 2" xfId="28566"/>
    <cellStyle name="Standard 3 3 2 3 7 2 4" xfId="20275"/>
    <cellStyle name="Standard 3 3 2 3 7 2 5" xfId="36857"/>
    <cellStyle name="Standard 3 3 2 3 7 2 6" xfId="45407"/>
    <cellStyle name="Standard 3 3 2 3 7 3" xfId="6638"/>
    <cellStyle name="Standard 3 3 2 3 7 3 2" xfId="15206"/>
    <cellStyle name="Standard 3 3 2 3 7 3 2 2" xfId="32047"/>
    <cellStyle name="Standard 3 3 2 3 7 3 3" xfId="23756"/>
    <cellStyle name="Standard 3 3 2 3 7 3 4" xfId="40338"/>
    <cellStyle name="Standard 3 3 2 3 7 3 5" xfId="48888"/>
    <cellStyle name="Standard 3 3 2 3 7 4" xfId="9653"/>
    <cellStyle name="Standard 3 3 2 3 7 4 2" xfId="26494"/>
    <cellStyle name="Standard 3 3 2 3 7 5" xfId="18203"/>
    <cellStyle name="Standard 3 3 2 3 7 6" xfId="34785"/>
    <cellStyle name="Standard 3 3 2 3 7 7" xfId="43335"/>
    <cellStyle name="Standard 3 3 2 3 8" xfId="2119"/>
    <cellStyle name="Standard 3 3 2 3 8 2" xfId="6640"/>
    <cellStyle name="Standard 3 3 2 3 8 2 2" xfId="15208"/>
    <cellStyle name="Standard 3 3 2 3 8 2 2 2" xfId="32049"/>
    <cellStyle name="Standard 3 3 2 3 8 2 3" xfId="23758"/>
    <cellStyle name="Standard 3 3 2 3 8 2 4" xfId="40340"/>
    <cellStyle name="Standard 3 3 2 3 8 2 5" xfId="48890"/>
    <cellStyle name="Standard 3 3 2 3 8 3" xfId="10689"/>
    <cellStyle name="Standard 3 3 2 3 8 3 2" xfId="27530"/>
    <cellStyle name="Standard 3 3 2 3 8 4" xfId="19239"/>
    <cellStyle name="Standard 3 3 2 3 8 5" xfId="35821"/>
    <cellStyle name="Standard 3 3 2 3 8 6" xfId="44371"/>
    <cellStyle name="Standard 3 3 2 3 9" xfId="6513"/>
    <cellStyle name="Standard 3 3 2 3 9 2" xfId="15081"/>
    <cellStyle name="Standard 3 3 2 3 9 2 2" xfId="31922"/>
    <cellStyle name="Standard 3 3 2 3 9 3" xfId="23631"/>
    <cellStyle name="Standard 3 3 2 3 9 4" xfId="40213"/>
    <cellStyle name="Standard 3 3 2 3 9 5" xfId="48763"/>
    <cellStyle name="Standard 3 3 2 4" xfId="56"/>
    <cellStyle name="Standard 3 3 2 4 10" xfId="8633"/>
    <cellStyle name="Standard 3 3 2 4 11" xfId="17183"/>
    <cellStyle name="Standard 3 3 2 4 12" xfId="33765"/>
    <cellStyle name="Standard 3 3 2 4 13" xfId="42315"/>
    <cellStyle name="Standard 3 3 2 4 2" xfId="120"/>
    <cellStyle name="Standard 3 3 2 4 2 10" xfId="17247"/>
    <cellStyle name="Standard 3 3 2 4 2 11" xfId="33829"/>
    <cellStyle name="Standard 3 3 2 4 2 12" xfId="42379"/>
    <cellStyle name="Standard 3 3 2 4 2 2" xfId="249"/>
    <cellStyle name="Standard 3 3 2 4 2 2 10" xfId="33957"/>
    <cellStyle name="Standard 3 3 2 4 2 2 11" xfId="42507"/>
    <cellStyle name="Standard 3 3 2 4 2 2 2" xfId="513"/>
    <cellStyle name="Standard 3 3 2 4 2 2 2 2" xfId="1031"/>
    <cellStyle name="Standard 3 3 2 4 2 2 2 2 2" xfId="2067"/>
    <cellStyle name="Standard 3 3 2 4 2 2 2 2 2 2" xfId="4140"/>
    <cellStyle name="Standard 3 3 2 4 2 2 2 2 2 2 2" xfId="6647"/>
    <cellStyle name="Standard 3 3 2 4 2 2 2 2 2 2 2 2" xfId="15215"/>
    <cellStyle name="Standard 3 3 2 4 2 2 2 2 2 2 2 2 2" xfId="32056"/>
    <cellStyle name="Standard 3 3 2 4 2 2 2 2 2 2 2 3" xfId="23765"/>
    <cellStyle name="Standard 3 3 2 4 2 2 2 2 2 2 2 4" xfId="40347"/>
    <cellStyle name="Standard 3 3 2 4 2 2 2 2 2 2 2 5" xfId="48897"/>
    <cellStyle name="Standard 3 3 2 4 2 2 2 2 2 2 3" xfId="12710"/>
    <cellStyle name="Standard 3 3 2 4 2 2 2 2 2 2 3 2" xfId="29551"/>
    <cellStyle name="Standard 3 3 2 4 2 2 2 2 2 2 4" xfId="21260"/>
    <cellStyle name="Standard 3 3 2 4 2 2 2 2 2 2 5" xfId="37842"/>
    <cellStyle name="Standard 3 3 2 4 2 2 2 2 2 2 6" xfId="46392"/>
    <cellStyle name="Standard 3 3 2 4 2 2 2 2 2 3" xfId="6646"/>
    <cellStyle name="Standard 3 3 2 4 2 2 2 2 2 3 2" xfId="15214"/>
    <cellStyle name="Standard 3 3 2 4 2 2 2 2 2 3 2 2" xfId="32055"/>
    <cellStyle name="Standard 3 3 2 4 2 2 2 2 2 3 3" xfId="23764"/>
    <cellStyle name="Standard 3 3 2 4 2 2 2 2 2 3 4" xfId="40346"/>
    <cellStyle name="Standard 3 3 2 4 2 2 2 2 2 3 5" xfId="48896"/>
    <cellStyle name="Standard 3 3 2 4 2 2 2 2 2 4" xfId="10638"/>
    <cellStyle name="Standard 3 3 2 4 2 2 2 2 2 4 2" xfId="27479"/>
    <cellStyle name="Standard 3 3 2 4 2 2 2 2 2 5" xfId="19188"/>
    <cellStyle name="Standard 3 3 2 4 2 2 2 2 2 6" xfId="35770"/>
    <cellStyle name="Standard 3 3 2 4 2 2 2 2 2 7" xfId="44320"/>
    <cellStyle name="Standard 3 3 2 4 2 2 2 2 3" xfId="3104"/>
    <cellStyle name="Standard 3 3 2 4 2 2 2 2 3 2" xfId="6648"/>
    <cellStyle name="Standard 3 3 2 4 2 2 2 2 3 2 2" xfId="15216"/>
    <cellStyle name="Standard 3 3 2 4 2 2 2 2 3 2 2 2" xfId="32057"/>
    <cellStyle name="Standard 3 3 2 4 2 2 2 2 3 2 3" xfId="23766"/>
    <cellStyle name="Standard 3 3 2 4 2 2 2 2 3 2 4" xfId="40348"/>
    <cellStyle name="Standard 3 3 2 4 2 2 2 2 3 2 5" xfId="48898"/>
    <cellStyle name="Standard 3 3 2 4 2 2 2 2 3 3" xfId="11674"/>
    <cellStyle name="Standard 3 3 2 4 2 2 2 2 3 3 2" xfId="28515"/>
    <cellStyle name="Standard 3 3 2 4 2 2 2 2 3 4" xfId="20224"/>
    <cellStyle name="Standard 3 3 2 4 2 2 2 2 3 5" xfId="36806"/>
    <cellStyle name="Standard 3 3 2 4 2 2 2 2 3 6" xfId="45356"/>
    <cellStyle name="Standard 3 3 2 4 2 2 2 2 4" xfId="6645"/>
    <cellStyle name="Standard 3 3 2 4 2 2 2 2 4 2" xfId="15213"/>
    <cellStyle name="Standard 3 3 2 4 2 2 2 2 4 2 2" xfId="32054"/>
    <cellStyle name="Standard 3 3 2 4 2 2 2 2 4 3" xfId="23763"/>
    <cellStyle name="Standard 3 3 2 4 2 2 2 2 4 4" xfId="40345"/>
    <cellStyle name="Standard 3 3 2 4 2 2 2 2 4 5" xfId="48895"/>
    <cellStyle name="Standard 3 3 2 4 2 2 2 2 5" xfId="9602"/>
    <cellStyle name="Standard 3 3 2 4 2 2 2 2 5 2" xfId="26443"/>
    <cellStyle name="Standard 3 3 2 4 2 2 2 2 6" xfId="18152"/>
    <cellStyle name="Standard 3 3 2 4 2 2 2 2 7" xfId="34734"/>
    <cellStyle name="Standard 3 3 2 4 2 2 2 2 8" xfId="43284"/>
    <cellStyle name="Standard 3 3 2 4 2 2 2 3" xfId="1549"/>
    <cellStyle name="Standard 3 3 2 4 2 2 2 3 2" xfId="3622"/>
    <cellStyle name="Standard 3 3 2 4 2 2 2 3 2 2" xfId="6650"/>
    <cellStyle name="Standard 3 3 2 4 2 2 2 3 2 2 2" xfId="15218"/>
    <cellStyle name="Standard 3 3 2 4 2 2 2 3 2 2 2 2" xfId="32059"/>
    <cellStyle name="Standard 3 3 2 4 2 2 2 3 2 2 3" xfId="23768"/>
    <cellStyle name="Standard 3 3 2 4 2 2 2 3 2 2 4" xfId="40350"/>
    <cellStyle name="Standard 3 3 2 4 2 2 2 3 2 2 5" xfId="48900"/>
    <cellStyle name="Standard 3 3 2 4 2 2 2 3 2 3" xfId="12192"/>
    <cellStyle name="Standard 3 3 2 4 2 2 2 3 2 3 2" xfId="29033"/>
    <cellStyle name="Standard 3 3 2 4 2 2 2 3 2 4" xfId="20742"/>
    <cellStyle name="Standard 3 3 2 4 2 2 2 3 2 5" xfId="37324"/>
    <cellStyle name="Standard 3 3 2 4 2 2 2 3 2 6" xfId="45874"/>
    <cellStyle name="Standard 3 3 2 4 2 2 2 3 3" xfId="6649"/>
    <cellStyle name="Standard 3 3 2 4 2 2 2 3 3 2" xfId="15217"/>
    <cellStyle name="Standard 3 3 2 4 2 2 2 3 3 2 2" xfId="32058"/>
    <cellStyle name="Standard 3 3 2 4 2 2 2 3 3 3" xfId="23767"/>
    <cellStyle name="Standard 3 3 2 4 2 2 2 3 3 4" xfId="40349"/>
    <cellStyle name="Standard 3 3 2 4 2 2 2 3 3 5" xfId="48899"/>
    <cellStyle name="Standard 3 3 2 4 2 2 2 3 4" xfId="10120"/>
    <cellStyle name="Standard 3 3 2 4 2 2 2 3 4 2" xfId="26961"/>
    <cellStyle name="Standard 3 3 2 4 2 2 2 3 5" xfId="18670"/>
    <cellStyle name="Standard 3 3 2 4 2 2 2 3 6" xfId="35252"/>
    <cellStyle name="Standard 3 3 2 4 2 2 2 3 7" xfId="43802"/>
    <cellStyle name="Standard 3 3 2 4 2 2 2 4" xfId="2586"/>
    <cellStyle name="Standard 3 3 2 4 2 2 2 4 2" xfId="6651"/>
    <cellStyle name="Standard 3 3 2 4 2 2 2 4 2 2" xfId="15219"/>
    <cellStyle name="Standard 3 3 2 4 2 2 2 4 2 2 2" xfId="32060"/>
    <cellStyle name="Standard 3 3 2 4 2 2 2 4 2 3" xfId="23769"/>
    <cellStyle name="Standard 3 3 2 4 2 2 2 4 2 4" xfId="40351"/>
    <cellStyle name="Standard 3 3 2 4 2 2 2 4 2 5" xfId="48901"/>
    <cellStyle name="Standard 3 3 2 4 2 2 2 4 3" xfId="11156"/>
    <cellStyle name="Standard 3 3 2 4 2 2 2 4 3 2" xfId="27997"/>
    <cellStyle name="Standard 3 3 2 4 2 2 2 4 4" xfId="19706"/>
    <cellStyle name="Standard 3 3 2 4 2 2 2 4 5" xfId="36288"/>
    <cellStyle name="Standard 3 3 2 4 2 2 2 4 6" xfId="44838"/>
    <cellStyle name="Standard 3 3 2 4 2 2 2 5" xfId="6644"/>
    <cellStyle name="Standard 3 3 2 4 2 2 2 5 2" xfId="15212"/>
    <cellStyle name="Standard 3 3 2 4 2 2 2 5 2 2" xfId="32053"/>
    <cellStyle name="Standard 3 3 2 4 2 2 2 5 3" xfId="23762"/>
    <cellStyle name="Standard 3 3 2 4 2 2 2 5 4" xfId="40344"/>
    <cellStyle name="Standard 3 3 2 4 2 2 2 5 5" xfId="48894"/>
    <cellStyle name="Standard 3 3 2 4 2 2 2 6" xfId="9084"/>
    <cellStyle name="Standard 3 3 2 4 2 2 2 6 2" xfId="25926"/>
    <cellStyle name="Standard 3 3 2 4 2 2 2 7" xfId="17634"/>
    <cellStyle name="Standard 3 3 2 4 2 2 2 8" xfId="34216"/>
    <cellStyle name="Standard 3 3 2 4 2 2 2 9" xfId="42766"/>
    <cellStyle name="Standard 3 3 2 4 2 2 3" xfId="772"/>
    <cellStyle name="Standard 3 3 2 4 2 2 3 2" xfId="1808"/>
    <cellStyle name="Standard 3 3 2 4 2 2 3 2 2" xfId="3881"/>
    <cellStyle name="Standard 3 3 2 4 2 2 3 2 2 2" xfId="6654"/>
    <cellStyle name="Standard 3 3 2 4 2 2 3 2 2 2 2" xfId="15222"/>
    <cellStyle name="Standard 3 3 2 4 2 2 3 2 2 2 2 2" xfId="32063"/>
    <cellStyle name="Standard 3 3 2 4 2 2 3 2 2 2 3" xfId="23772"/>
    <cellStyle name="Standard 3 3 2 4 2 2 3 2 2 2 4" xfId="40354"/>
    <cellStyle name="Standard 3 3 2 4 2 2 3 2 2 2 5" xfId="48904"/>
    <cellStyle name="Standard 3 3 2 4 2 2 3 2 2 3" xfId="12451"/>
    <cellStyle name="Standard 3 3 2 4 2 2 3 2 2 3 2" xfId="29292"/>
    <cellStyle name="Standard 3 3 2 4 2 2 3 2 2 4" xfId="21001"/>
    <cellStyle name="Standard 3 3 2 4 2 2 3 2 2 5" xfId="37583"/>
    <cellStyle name="Standard 3 3 2 4 2 2 3 2 2 6" xfId="46133"/>
    <cellStyle name="Standard 3 3 2 4 2 2 3 2 3" xfId="6653"/>
    <cellStyle name="Standard 3 3 2 4 2 2 3 2 3 2" xfId="15221"/>
    <cellStyle name="Standard 3 3 2 4 2 2 3 2 3 2 2" xfId="32062"/>
    <cellStyle name="Standard 3 3 2 4 2 2 3 2 3 3" xfId="23771"/>
    <cellStyle name="Standard 3 3 2 4 2 2 3 2 3 4" xfId="40353"/>
    <cellStyle name="Standard 3 3 2 4 2 2 3 2 3 5" xfId="48903"/>
    <cellStyle name="Standard 3 3 2 4 2 2 3 2 4" xfId="10379"/>
    <cellStyle name="Standard 3 3 2 4 2 2 3 2 4 2" xfId="27220"/>
    <cellStyle name="Standard 3 3 2 4 2 2 3 2 5" xfId="18929"/>
    <cellStyle name="Standard 3 3 2 4 2 2 3 2 6" xfId="35511"/>
    <cellStyle name="Standard 3 3 2 4 2 2 3 2 7" xfId="44061"/>
    <cellStyle name="Standard 3 3 2 4 2 2 3 3" xfId="2845"/>
    <cellStyle name="Standard 3 3 2 4 2 2 3 3 2" xfId="6655"/>
    <cellStyle name="Standard 3 3 2 4 2 2 3 3 2 2" xfId="15223"/>
    <cellStyle name="Standard 3 3 2 4 2 2 3 3 2 2 2" xfId="32064"/>
    <cellStyle name="Standard 3 3 2 4 2 2 3 3 2 3" xfId="23773"/>
    <cellStyle name="Standard 3 3 2 4 2 2 3 3 2 4" xfId="40355"/>
    <cellStyle name="Standard 3 3 2 4 2 2 3 3 2 5" xfId="48905"/>
    <cellStyle name="Standard 3 3 2 4 2 2 3 3 3" xfId="11415"/>
    <cellStyle name="Standard 3 3 2 4 2 2 3 3 3 2" xfId="28256"/>
    <cellStyle name="Standard 3 3 2 4 2 2 3 3 4" xfId="19965"/>
    <cellStyle name="Standard 3 3 2 4 2 2 3 3 5" xfId="36547"/>
    <cellStyle name="Standard 3 3 2 4 2 2 3 3 6" xfId="45097"/>
    <cellStyle name="Standard 3 3 2 4 2 2 3 4" xfId="6652"/>
    <cellStyle name="Standard 3 3 2 4 2 2 3 4 2" xfId="15220"/>
    <cellStyle name="Standard 3 3 2 4 2 2 3 4 2 2" xfId="32061"/>
    <cellStyle name="Standard 3 3 2 4 2 2 3 4 3" xfId="23770"/>
    <cellStyle name="Standard 3 3 2 4 2 2 3 4 4" xfId="40352"/>
    <cellStyle name="Standard 3 3 2 4 2 2 3 4 5" xfId="48902"/>
    <cellStyle name="Standard 3 3 2 4 2 2 3 5" xfId="9343"/>
    <cellStyle name="Standard 3 3 2 4 2 2 3 5 2" xfId="26184"/>
    <cellStyle name="Standard 3 3 2 4 2 2 3 6" xfId="17893"/>
    <cellStyle name="Standard 3 3 2 4 2 2 3 7" xfId="34475"/>
    <cellStyle name="Standard 3 3 2 4 2 2 3 8" xfId="43025"/>
    <cellStyle name="Standard 3 3 2 4 2 2 4" xfId="1290"/>
    <cellStyle name="Standard 3 3 2 4 2 2 4 2" xfId="3363"/>
    <cellStyle name="Standard 3 3 2 4 2 2 4 2 2" xfId="6657"/>
    <cellStyle name="Standard 3 3 2 4 2 2 4 2 2 2" xfId="15225"/>
    <cellStyle name="Standard 3 3 2 4 2 2 4 2 2 2 2" xfId="32066"/>
    <cellStyle name="Standard 3 3 2 4 2 2 4 2 2 3" xfId="23775"/>
    <cellStyle name="Standard 3 3 2 4 2 2 4 2 2 4" xfId="40357"/>
    <cellStyle name="Standard 3 3 2 4 2 2 4 2 2 5" xfId="48907"/>
    <cellStyle name="Standard 3 3 2 4 2 2 4 2 3" xfId="11933"/>
    <cellStyle name="Standard 3 3 2 4 2 2 4 2 3 2" xfId="28774"/>
    <cellStyle name="Standard 3 3 2 4 2 2 4 2 4" xfId="20483"/>
    <cellStyle name="Standard 3 3 2 4 2 2 4 2 5" xfId="37065"/>
    <cellStyle name="Standard 3 3 2 4 2 2 4 2 6" xfId="45615"/>
    <cellStyle name="Standard 3 3 2 4 2 2 4 3" xfId="6656"/>
    <cellStyle name="Standard 3 3 2 4 2 2 4 3 2" xfId="15224"/>
    <cellStyle name="Standard 3 3 2 4 2 2 4 3 2 2" xfId="32065"/>
    <cellStyle name="Standard 3 3 2 4 2 2 4 3 3" xfId="23774"/>
    <cellStyle name="Standard 3 3 2 4 2 2 4 3 4" xfId="40356"/>
    <cellStyle name="Standard 3 3 2 4 2 2 4 3 5" xfId="48906"/>
    <cellStyle name="Standard 3 3 2 4 2 2 4 4" xfId="9861"/>
    <cellStyle name="Standard 3 3 2 4 2 2 4 4 2" xfId="26702"/>
    <cellStyle name="Standard 3 3 2 4 2 2 4 5" xfId="18411"/>
    <cellStyle name="Standard 3 3 2 4 2 2 4 6" xfId="34993"/>
    <cellStyle name="Standard 3 3 2 4 2 2 4 7" xfId="43543"/>
    <cellStyle name="Standard 3 3 2 4 2 2 5" xfId="2327"/>
    <cellStyle name="Standard 3 3 2 4 2 2 5 2" xfId="6658"/>
    <cellStyle name="Standard 3 3 2 4 2 2 5 2 2" xfId="15226"/>
    <cellStyle name="Standard 3 3 2 4 2 2 5 2 2 2" xfId="32067"/>
    <cellStyle name="Standard 3 3 2 4 2 2 5 2 3" xfId="23776"/>
    <cellStyle name="Standard 3 3 2 4 2 2 5 2 4" xfId="40358"/>
    <cellStyle name="Standard 3 3 2 4 2 2 5 2 5" xfId="48908"/>
    <cellStyle name="Standard 3 3 2 4 2 2 5 3" xfId="10897"/>
    <cellStyle name="Standard 3 3 2 4 2 2 5 3 2" xfId="27738"/>
    <cellStyle name="Standard 3 3 2 4 2 2 5 4" xfId="19447"/>
    <cellStyle name="Standard 3 3 2 4 2 2 5 5" xfId="36029"/>
    <cellStyle name="Standard 3 3 2 4 2 2 5 6" xfId="44579"/>
    <cellStyle name="Standard 3 3 2 4 2 2 6" xfId="6643"/>
    <cellStyle name="Standard 3 3 2 4 2 2 6 2" xfId="15211"/>
    <cellStyle name="Standard 3 3 2 4 2 2 6 2 2" xfId="32052"/>
    <cellStyle name="Standard 3 3 2 4 2 2 6 3" xfId="23761"/>
    <cellStyle name="Standard 3 3 2 4 2 2 6 4" xfId="40343"/>
    <cellStyle name="Standard 3 3 2 4 2 2 6 5" xfId="48893"/>
    <cellStyle name="Standard 3 3 2 4 2 2 7" xfId="8565"/>
    <cellStyle name="Standard 3 3 2 4 2 2 7 2" xfId="17116"/>
    <cellStyle name="Standard 3 3 2 4 2 2 7 3" xfId="25666"/>
    <cellStyle name="Standard 3 3 2 4 2 2 7 4" xfId="42248"/>
    <cellStyle name="Standard 3 3 2 4 2 2 7 5" xfId="50798"/>
    <cellStyle name="Standard 3 3 2 4 2 2 8" xfId="8825"/>
    <cellStyle name="Standard 3 3 2 4 2 2 9" xfId="17375"/>
    <cellStyle name="Standard 3 3 2 4 2 3" xfId="385"/>
    <cellStyle name="Standard 3 3 2 4 2 3 2" xfId="903"/>
    <cellStyle name="Standard 3 3 2 4 2 3 2 2" xfId="1939"/>
    <cellStyle name="Standard 3 3 2 4 2 3 2 2 2" xfId="4012"/>
    <cellStyle name="Standard 3 3 2 4 2 3 2 2 2 2" xfId="6662"/>
    <cellStyle name="Standard 3 3 2 4 2 3 2 2 2 2 2" xfId="15230"/>
    <cellStyle name="Standard 3 3 2 4 2 3 2 2 2 2 2 2" xfId="32071"/>
    <cellStyle name="Standard 3 3 2 4 2 3 2 2 2 2 3" xfId="23780"/>
    <cellStyle name="Standard 3 3 2 4 2 3 2 2 2 2 4" xfId="40362"/>
    <cellStyle name="Standard 3 3 2 4 2 3 2 2 2 2 5" xfId="48912"/>
    <cellStyle name="Standard 3 3 2 4 2 3 2 2 2 3" xfId="12582"/>
    <cellStyle name="Standard 3 3 2 4 2 3 2 2 2 3 2" xfId="29423"/>
    <cellStyle name="Standard 3 3 2 4 2 3 2 2 2 4" xfId="21132"/>
    <cellStyle name="Standard 3 3 2 4 2 3 2 2 2 5" xfId="37714"/>
    <cellStyle name="Standard 3 3 2 4 2 3 2 2 2 6" xfId="46264"/>
    <cellStyle name="Standard 3 3 2 4 2 3 2 2 3" xfId="6661"/>
    <cellStyle name="Standard 3 3 2 4 2 3 2 2 3 2" xfId="15229"/>
    <cellStyle name="Standard 3 3 2 4 2 3 2 2 3 2 2" xfId="32070"/>
    <cellStyle name="Standard 3 3 2 4 2 3 2 2 3 3" xfId="23779"/>
    <cellStyle name="Standard 3 3 2 4 2 3 2 2 3 4" xfId="40361"/>
    <cellStyle name="Standard 3 3 2 4 2 3 2 2 3 5" xfId="48911"/>
    <cellStyle name="Standard 3 3 2 4 2 3 2 2 4" xfId="10510"/>
    <cellStyle name="Standard 3 3 2 4 2 3 2 2 4 2" xfId="27351"/>
    <cellStyle name="Standard 3 3 2 4 2 3 2 2 5" xfId="19060"/>
    <cellStyle name="Standard 3 3 2 4 2 3 2 2 6" xfId="35642"/>
    <cellStyle name="Standard 3 3 2 4 2 3 2 2 7" xfId="44192"/>
    <cellStyle name="Standard 3 3 2 4 2 3 2 3" xfId="2976"/>
    <cellStyle name="Standard 3 3 2 4 2 3 2 3 2" xfId="6663"/>
    <cellStyle name="Standard 3 3 2 4 2 3 2 3 2 2" xfId="15231"/>
    <cellStyle name="Standard 3 3 2 4 2 3 2 3 2 2 2" xfId="32072"/>
    <cellStyle name="Standard 3 3 2 4 2 3 2 3 2 3" xfId="23781"/>
    <cellStyle name="Standard 3 3 2 4 2 3 2 3 2 4" xfId="40363"/>
    <cellStyle name="Standard 3 3 2 4 2 3 2 3 2 5" xfId="48913"/>
    <cellStyle name="Standard 3 3 2 4 2 3 2 3 3" xfId="11546"/>
    <cellStyle name="Standard 3 3 2 4 2 3 2 3 3 2" xfId="28387"/>
    <cellStyle name="Standard 3 3 2 4 2 3 2 3 4" xfId="20096"/>
    <cellStyle name="Standard 3 3 2 4 2 3 2 3 5" xfId="36678"/>
    <cellStyle name="Standard 3 3 2 4 2 3 2 3 6" xfId="45228"/>
    <cellStyle name="Standard 3 3 2 4 2 3 2 4" xfId="6660"/>
    <cellStyle name="Standard 3 3 2 4 2 3 2 4 2" xfId="15228"/>
    <cellStyle name="Standard 3 3 2 4 2 3 2 4 2 2" xfId="32069"/>
    <cellStyle name="Standard 3 3 2 4 2 3 2 4 3" xfId="23778"/>
    <cellStyle name="Standard 3 3 2 4 2 3 2 4 4" xfId="40360"/>
    <cellStyle name="Standard 3 3 2 4 2 3 2 4 5" xfId="48910"/>
    <cellStyle name="Standard 3 3 2 4 2 3 2 5" xfId="9474"/>
    <cellStyle name="Standard 3 3 2 4 2 3 2 5 2" xfId="26315"/>
    <cellStyle name="Standard 3 3 2 4 2 3 2 6" xfId="18024"/>
    <cellStyle name="Standard 3 3 2 4 2 3 2 7" xfId="34606"/>
    <cellStyle name="Standard 3 3 2 4 2 3 2 8" xfId="43156"/>
    <cellStyle name="Standard 3 3 2 4 2 3 3" xfId="1421"/>
    <cellStyle name="Standard 3 3 2 4 2 3 3 2" xfId="3494"/>
    <cellStyle name="Standard 3 3 2 4 2 3 3 2 2" xfId="6665"/>
    <cellStyle name="Standard 3 3 2 4 2 3 3 2 2 2" xfId="15233"/>
    <cellStyle name="Standard 3 3 2 4 2 3 3 2 2 2 2" xfId="32074"/>
    <cellStyle name="Standard 3 3 2 4 2 3 3 2 2 3" xfId="23783"/>
    <cellStyle name="Standard 3 3 2 4 2 3 3 2 2 4" xfId="40365"/>
    <cellStyle name="Standard 3 3 2 4 2 3 3 2 2 5" xfId="48915"/>
    <cellStyle name="Standard 3 3 2 4 2 3 3 2 3" xfId="12064"/>
    <cellStyle name="Standard 3 3 2 4 2 3 3 2 3 2" xfId="28905"/>
    <cellStyle name="Standard 3 3 2 4 2 3 3 2 4" xfId="20614"/>
    <cellStyle name="Standard 3 3 2 4 2 3 3 2 5" xfId="37196"/>
    <cellStyle name="Standard 3 3 2 4 2 3 3 2 6" xfId="45746"/>
    <cellStyle name="Standard 3 3 2 4 2 3 3 3" xfId="6664"/>
    <cellStyle name="Standard 3 3 2 4 2 3 3 3 2" xfId="15232"/>
    <cellStyle name="Standard 3 3 2 4 2 3 3 3 2 2" xfId="32073"/>
    <cellStyle name="Standard 3 3 2 4 2 3 3 3 3" xfId="23782"/>
    <cellStyle name="Standard 3 3 2 4 2 3 3 3 4" xfId="40364"/>
    <cellStyle name="Standard 3 3 2 4 2 3 3 3 5" xfId="48914"/>
    <cellStyle name="Standard 3 3 2 4 2 3 3 4" xfId="9992"/>
    <cellStyle name="Standard 3 3 2 4 2 3 3 4 2" xfId="26833"/>
    <cellStyle name="Standard 3 3 2 4 2 3 3 5" xfId="18542"/>
    <cellStyle name="Standard 3 3 2 4 2 3 3 6" xfId="35124"/>
    <cellStyle name="Standard 3 3 2 4 2 3 3 7" xfId="43674"/>
    <cellStyle name="Standard 3 3 2 4 2 3 4" xfId="2458"/>
    <cellStyle name="Standard 3 3 2 4 2 3 4 2" xfId="6666"/>
    <cellStyle name="Standard 3 3 2 4 2 3 4 2 2" xfId="15234"/>
    <cellStyle name="Standard 3 3 2 4 2 3 4 2 2 2" xfId="32075"/>
    <cellStyle name="Standard 3 3 2 4 2 3 4 2 3" xfId="23784"/>
    <cellStyle name="Standard 3 3 2 4 2 3 4 2 4" xfId="40366"/>
    <cellStyle name="Standard 3 3 2 4 2 3 4 2 5" xfId="48916"/>
    <cellStyle name="Standard 3 3 2 4 2 3 4 3" xfId="11028"/>
    <cellStyle name="Standard 3 3 2 4 2 3 4 3 2" xfId="27869"/>
    <cellStyle name="Standard 3 3 2 4 2 3 4 4" xfId="19578"/>
    <cellStyle name="Standard 3 3 2 4 2 3 4 5" xfId="36160"/>
    <cellStyle name="Standard 3 3 2 4 2 3 4 6" xfId="44710"/>
    <cellStyle name="Standard 3 3 2 4 2 3 5" xfId="6659"/>
    <cellStyle name="Standard 3 3 2 4 2 3 5 2" xfId="15227"/>
    <cellStyle name="Standard 3 3 2 4 2 3 5 2 2" xfId="32068"/>
    <cellStyle name="Standard 3 3 2 4 2 3 5 3" xfId="23777"/>
    <cellStyle name="Standard 3 3 2 4 2 3 5 4" xfId="40359"/>
    <cellStyle name="Standard 3 3 2 4 2 3 5 5" xfId="48909"/>
    <cellStyle name="Standard 3 3 2 4 2 3 6" xfId="8956"/>
    <cellStyle name="Standard 3 3 2 4 2 3 6 2" xfId="25798"/>
    <cellStyle name="Standard 3 3 2 4 2 3 7" xfId="17506"/>
    <cellStyle name="Standard 3 3 2 4 2 3 8" xfId="34088"/>
    <cellStyle name="Standard 3 3 2 4 2 3 9" xfId="42638"/>
    <cellStyle name="Standard 3 3 2 4 2 4" xfId="644"/>
    <cellStyle name="Standard 3 3 2 4 2 4 2" xfId="1680"/>
    <cellStyle name="Standard 3 3 2 4 2 4 2 2" xfId="3753"/>
    <cellStyle name="Standard 3 3 2 4 2 4 2 2 2" xfId="6669"/>
    <cellStyle name="Standard 3 3 2 4 2 4 2 2 2 2" xfId="15237"/>
    <cellStyle name="Standard 3 3 2 4 2 4 2 2 2 2 2" xfId="32078"/>
    <cellStyle name="Standard 3 3 2 4 2 4 2 2 2 3" xfId="23787"/>
    <cellStyle name="Standard 3 3 2 4 2 4 2 2 2 4" xfId="40369"/>
    <cellStyle name="Standard 3 3 2 4 2 4 2 2 2 5" xfId="48919"/>
    <cellStyle name="Standard 3 3 2 4 2 4 2 2 3" xfId="12323"/>
    <cellStyle name="Standard 3 3 2 4 2 4 2 2 3 2" xfId="29164"/>
    <cellStyle name="Standard 3 3 2 4 2 4 2 2 4" xfId="20873"/>
    <cellStyle name="Standard 3 3 2 4 2 4 2 2 5" xfId="37455"/>
    <cellStyle name="Standard 3 3 2 4 2 4 2 2 6" xfId="46005"/>
    <cellStyle name="Standard 3 3 2 4 2 4 2 3" xfId="6668"/>
    <cellStyle name="Standard 3 3 2 4 2 4 2 3 2" xfId="15236"/>
    <cellStyle name="Standard 3 3 2 4 2 4 2 3 2 2" xfId="32077"/>
    <cellStyle name="Standard 3 3 2 4 2 4 2 3 3" xfId="23786"/>
    <cellStyle name="Standard 3 3 2 4 2 4 2 3 4" xfId="40368"/>
    <cellStyle name="Standard 3 3 2 4 2 4 2 3 5" xfId="48918"/>
    <cellStyle name="Standard 3 3 2 4 2 4 2 4" xfId="10251"/>
    <cellStyle name="Standard 3 3 2 4 2 4 2 4 2" xfId="27092"/>
    <cellStyle name="Standard 3 3 2 4 2 4 2 5" xfId="18801"/>
    <cellStyle name="Standard 3 3 2 4 2 4 2 6" xfId="35383"/>
    <cellStyle name="Standard 3 3 2 4 2 4 2 7" xfId="43933"/>
    <cellStyle name="Standard 3 3 2 4 2 4 3" xfId="2717"/>
    <cellStyle name="Standard 3 3 2 4 2 4 3 2" xfId="6670"/>
    <cellStyle name="Standard 3 3 2 4 2 4 3 2 2" xfId="15238"/>
    <cellStyle name="Standard 3 3 2 4 2 4 3 2 2 2" xfId="32079"/>
    <cellStyle name="Standard 3 3 2 4 2 4 3 2 3" xfId="23788"/>
    <cellStyle name="Standard 3 3 2 4 2 4 3 2 4" xfId="40370"/>
    <cellStyle name="Standard 3 3 2 4 2 4 3 2 5" xfId="48920"/>
    <cellStyle name="Standard 3 3 2 4 2 4 3 3" xfId="11287"/>
    <cellStyle name="Standard 3 3 2 4 2 4 3 3 2" xfId="28128"/>
    <cellStyle name="Standard 3 3 2 4 2 4 3 4" xfId="19837"/>
    <cellStyle name="Standard 3 3 2 4 2 4 3 5" xfId="36419"/>
    <cellStyle name="Standard 3 3 2 4 2 4 3 6" xfId="44969"/>
    <cellStyle name="Standard 3 3 2 4 2 4 4" xfId="6667"/>
    <cellStyle name="Standard 3 3 2 4 2 4 4 2" xfId="15235"/>
    <cellStyle name="Standard 3 3 2 4 2 4 4 2 2" xfId="32076"/>
    <cellStyle name="Standard 3 3 2 4 2 4 4 3" xfId="23785"/>
    <cellStyle name="Standard 3 3 2 4 2 4 4 4" xfId="40367"/>
    <cellStyle name="Standard 3 3 2 4 2 4 4 5" xfId="48917"/>
    <cellStyle name="Standard 3 3 2 4 2 4 5" xfId="9215"/>
    <cellStyle name="Standard 3 3 2 4 2 4 5 2" xfId="26056"/>
    <cellStyle name="Standard 3 3 2 4 2 4 6" xfId="17765"/>
    <cellStyle name="Standard 3 3 2 4 2 4 7" xfId="34347"/>
    <cellStyle name="Standard 3 3 2 4 2 4 8" xfId="42897"/>
    <cellStyle name="Standard 3 3 2 4 2 5" xfId="1162"/>
    <cellStyle name="Standard 3 3 2 4 2 5 2" xfId="3235"/>
    <cellStyle name="Standard 3 3 2 4 2 5 2 2" xfId="6672"/>
    <cellStyle name="Standard 3 3 2 4 2 5 2 2 2" xfId="15240"/>
    <cellStyle name="Standard 3 3 2 4 2 5 2 2 2 2" xfId="32081"/>
    <cellStyle name="Standard 3 3 2 4 2 5 2 2 3" xfId="23790"/>
    <cellStyle name="Standard 3 3 2 4 2 5 2 2 4" xfId="40372"/>
    <cellStyle name="Standard 3 3 2 4 2 5 2 2 5" xfId="48922"/>
    <cellStyle name="Standard 3 3 2 4 2 5 2 3" xfId="11805"/>
    <cellStyle name="Standard 3 3 2 4 2 5 2 3 2" xfId="28646"/>
    <cellStyle name="Standard 3 3 2 4 2 5 2 4" xfId="20355"/>
    <cellStyle name="Standard 3 3 2 4 2 5 2 5" xfId="36937"/>
    <cellStyle name="Standard 3 3 2 4 2 5 2 6" xfId="45487"/>
    <cellStyle name="Standard 3 3 2 4 2 5 3" xfId="6671"/>
    <cellStyle name="Standard 3 3 2 4 2 5 3 2" xfId="15239"/>
    <cellStyle name="Standard 3 3 2 4 2 5 3 2 2" xfId="32080"/>
    <cellStyle name="Standard 3 3 2 4 2 5 3 3" xfId="23789"/>
    <cellStyle name="Standard 3 3 2 4 2 5 3 4" xfId="40371"/>
    <cellStyle name="Standard 3 3 2 4 2 5 3 5" xfId="48921"/>
    <cellStyle name="Standard 3 3 2 4 2 5 4" xfId="9733"/>
    <cellStyle name="Standard 3 3 2 4 2 5 4 2" xfId="26574"/>
    <cellStyle name="Standard 3 3 2 4 2 5 5" xfId="18283"/>
    <cellStyle name="Standard 3 3 2 4 2 5 6" xfId="34865"/>
    <cellStyle name="Standard 3 3 2 4 2 5 7" xfId="43415"/>
    <cellStyle name="Standard 3 3 2 4 2 6" xfId="2199"/>
    <cellStyle name="Standard 3 3 2 4 2 6 2" xfId="6673"/>
    <cellStyle name="Standard 3 3 2 4 2 6 2 2" xfId="15241"/>
    <cellStyle name="Standard 3 3 2 4 2 6 2 2 2" xfId="32082"/>
    <cellStyle name="Standard 3 3 2 4 2 6 2 3" xfId="23791"/>
    <cellStyle name="Standard 3 3 2 4 2 6 2 4" xfId="40373"/>
    <cellStyle name="Standard 3 3 2 4 2 6 2 5" xfId="48923"/>
    <cellStyle name="Standard 3 3 2 4 2 6 3" xfId="10769"/>
    <cellStyle name="Standard 3 3 2 4 2 6 3 2" xfId="27610"/>
    <cellStyle name="Standard 3 3 2 4 2 6 4" xfId="19319"/>
    <cellStyle name="Standard 3 3 2 4 2 6 5" xfId="35901"/>
    <cellStyle name="Standard 3 3 2 4 2 6 6" xfId="44451"/>
    <cellStyle name="Standard 3 3 2 4 2 7" xfId="6642"/>
    <cellStyle name="Standard 3 3 2 4 2 7 2" xfId="15210"/>
    <cellStyle name="Standard 3 3 2 4 2 7 2 2" xfId="32051"/>
    <cellStyle name="Standard 3 3 2 4 2 7 3" xfId="23760"/>
    <cellStyle name="Standard 3 3 2 4 2 7 4" xfId="40342"/>
    <cellStyle name="Standard 3 3 2 4 2 7 5" xfId="48892"/>
    <cellStyle name="Standard 3 3 2 4 2 8" xfId="8437"/>
    <cellStyle name="Standard 3 3 2 4 2 8 2" xfId="16988"/>
    <cellStyle name="Standard 3 3 2 4 2 8 3" xfId="25538"/>
    <cellStyle name="Standard 3 3 2 4 2 8 4" xfId="42120"/>
    <cellStyle name="Standard 3 3 2 4 2 8 5" xfId="50670"/>
    <cellStyle name="Standard 3 3 2 4 2 9" xfId="8697"/>
    <cellStyle name="Standard 3 3 2 4 3" xfId="185"/>
    <cellStyle name="Standard 3 3 2 4 3 10" xfId="33893"/>
    <cellStyle name="Standard 3 3 2 4 3 11" xfId="42443"/>
    <cellStyle name="Standard 3 3 2 4 3 2" xfId="449"/>
    <cellStyle name="Standard 3 3 2 4 3 2 2" xfId="967"/>
    <cellStyle name="Standard 3 3 2 4 3 2 2 2" xfId="2003"/>
    <cellStyle name="Standard 3 3 2 4 3 2 2 2 2" xfId="4076"/>
    <cellStyle name="Standard 3 3 2 4 3 2 2 2 2 2" xfId="6678"/>
    <cellStyle name="Standard 3 3 2 4 3 2 2 2 2 2 2" xfId="15246"/>
    <cellStyle name="Standard 3 3 2 4 3 2 2 2 2 2 2 2" xfId="32087"/>
    <cellStyle name="Standard 3 3 2 4 3 2 2 2 2 2 3" xfId="23796"/>
    <cellStyle name="Standard 3 3 2 4 3 2 2 2 2 2 4" xfId="40378"/>
    <cellStyle name="Standard 3 3 2 4 3 2 2 2 2 2 5" xfId="48928"/>
    <cellStyle name="Standard 3 3 2 4 3 2 2 2 2 3" xfId="12646"/>
    <cellStyle name="Standard 3 3 2 4 3 2 2 2 2 3 2" xfId="29487"/>
    <cellStyle name="Standard 3 3 2 4 3 2 2 2 2 4" xfId="21196"/>
    <cellStyle name="Standard 3 3 2 4 3 2 2 2 2 5" xfId="37778"/>
    <cellStyle name="Standard 3 3 2 4 3 2 2 2 2 6" xfId="46328"/>
    <cellStyle name="Standard 3 3 2 4 3 2 2 2 3" xfId="6677"/>
    <cellStyle name="Standard 3 3 2 4 3 2 2 2 3 2" xfId="15245"/>
    <cellStyle name="Standard 3 3 2 4 3 2 2 2 3 2 2" xfId="32086"/>
    <cellStyle name="Standard 3 3 2 4 3 2 2 2 3 3" xfId="23795"/>
    <cellStyle name="Standard 3 3 2 4 3 2 2 2 3 4" xfId="40377"/>
    <cellStyle name="Standard 3 3 2 4 3 2 2 2 3 5" xfId="48927"/>
    <cellStyle name="Standard 3 3 2 4 3 2 2 2 4" xfId="10574"/>
    <cellStyle name="Standard 3 3 2 4 3 2 2 2 4 2" xfId="27415"/>
    <cellStyle name="Standard 3 3 2 4 3 2 2 2 5" xfId="19124"/>
    <cellStyle name="Standard 3 3 2 4 3 2 2 2 6" xfId="35706"/>
    <cellStyle name="Standard 3 3 2 4 3 2 2 2 7" xfId="44256"/>
    <cellStyle name="Standard 3 3 2 4 3 2 2 3" xfId="3040"/>
    <cellStyle name="Standard 3 3 2 4 3 2 2 3 2" xfId="6679"/>
    <cellStyle name="Standard 3 3 2 4 3 2 2 3 2 2" xfId="15247"/>
    <cellStyle name="Standard 3 3 2 4 3 2 2 3 2 2 2" xfId="32088"/>
    <cellStyle name="Standard 3 3 2 4 3 2 2 3 2 3" xfId="23797"/>
    <cellStyle name="Standard 3 3 2 4 3 2 2 3 2 4" xfId="40379"/>
    <cellStyle name="Standard 3 3 2 4 3 2 2 3 2 5" xfId="48929"/>
    <cellStyle name="Standard 3 3 2 4 3 2 2 3 3" xfId="11610"/>
    <cellStyle name="Standard 3 3 2 4 3 2 2 3 3 2" xfId="28451"/>
    <cellStyle name="Standard 3 3 2 4 3 2 2 3 4" xfId="20160"/>
    <cellStyle name="Standard 3 3 2 4 3 2 2 3 5" xfId="36742"/>
    <cellStyle name="Standard 3 3 2 4 3 2 2 3 6" xfId="45292"/>
    <cellStyle name="Standard 3 3 2 4 3 2 2 4" xfId="6676"/>
    <cellStyle name="Standard 3 3 2 4 3 2 2 4 2" xfId="15244"/>
    <cellStyle name="Standard 3 3 2 4 3 2 2 4 2 2" xfId="32085"/>
    <cellStyle name="Standard 3 3 2 4 3 2 2 4 3" xfId="23794"/>
    <cellStyle name="Standard 3 3 2 4 3 2 2 4 4" xfId="40376"/>
    <cellStyle name="Standard 3 3 2 4 3 2 2 4 5" xfId="48926"/>
    <cellStyle name="Standard 3 3 2 4 3 2 2 5" xfId="9538"/>
    <cellStyle name="Standard 3 3 2 4 3 2 2 5 2" xfId="26379"/>
    <cellStyle name="Standard 3 3 2 4 3 2 2 6" xfId="18088"/>
    <cellStyle name="Standard 3 3 2 4 3 2 2 7" xfId="34670"/>
    <cellStyle name="Standard 3 3 2 4 3 2 2 8" xfId="43220"/>
    <cellStyle name="Standard 3 3 2 4 3 2 3" xfId="1485"/>
    <cellStyle name="Standard 3 3 2 4 3 2 3 2" xfId="3558"/>
    <cellStyle name="Standard 3 3 2 4 3 2 3 2 2" xfId="6681"/>
    <cellStyle name="Standard 3 3 2 4 3 2 3 2 2 2" xfId="15249"/>
    <cellStyle name="Standard 3 3 2 4 3 2 3 2 2 2 2" xfId="32090"/>
    <cellStyle name="Standard 3 3 2 4 3 2 3 2 2 3" xfId="23799"/>
    <cellStyle name="Standard 3 3 2 4 3 2 3 2 2 4" xfId="40381"/>
    <cellStyle name="Standard 3 3 2 4 3 2 3 2 2 5" xfId="48931"/>
    <cellStyle name="Standard 3 3 2 4 3 2 3 2 3" xfId="12128"/>
    <cellStyle name="Standard 3 3 2 4 3 2 3 2 3 2" xfId="28969"/>
    <cellStyle name="Standard 3 3 2 4 3 2 3 2 4" xfId="20678"/>
    <cellStyle name="Standard 3 3 2 4 3 2 3 2 5" xfId="37260"/>
    <cellStyle name="Standard 3 3 2 4 3 2 3 2 6" xfId="45810"/>
    <cellStyle name="Standard 3 3 2 4 3 2 3 3" xfId="6680"/>
    <cellStyle name="Standard 3 3 2 4 3 2 3 3 2" xfId="15248"/>
    <cellStyle name="Standard 3 3 2 4 3 2 3 3 2 2" xfId="32089"/>
    <cellStyle name="Standard 3 3 2 4 3 2 3 3 3" xfId="23798"/>
    <cellStyle name="Standard 3 3 2 4 3 2 3 3 4" xfId="40380"/>
    <cellStyle name="Standard 3 3 2 4 3 2 3 3 5" xfId="48930"/>
    <cellStyle name="Standard 3 3 2 4 3 2 3 4" xfId="10056"/>
    <cellStyle name="Standard 3 3 2 4 3 2 3 4 2" xfId="26897"/>
    <cellStyle name="Standard 3 3 2 4 3 2 3 5" xfId="18606"/>
    <cellStyle name="Standard 3 3 2 4 3 2 3 6" xfId="35188"/>
    <cellStyle name="Standard 3 3 2 4 3 2 3 7" xfId="43738"/>
    <cellStyle name="Standard 3 3 2 4 3 2 4" xfId="2522"/>
    <cellStyle name="Standard 3 3 2 4 3 2 4 2" xfId="6682"/>
    <cellStyle name="Standard 3 3 2 4 3 2 4 2 2" xfId="15250"/>
    <cellStyle name="Standard 3 3 2 4 3 2 4 2 2 2" xfId="32091"/>
    <cellStyle name="Standard 3 3 2 4 3 2 4 2 3" xfId="23800"/>
    <cellStyle name="Standard 3 3 2 4 3 2 4 2 4" xfId="40382"/>
    <cellStyle name="Standard 3 3 2 4 3 2 4 2 5" xfId="48932"/>
    <cellStyle name="Standard 3 3 2 4 3 2 4 3" xfId="11092"/>
    <cellStyle name="Standard 3 3 2 4 3 2 4 3 2" xfId="27933"/>
    <cellStyle name="Standard 3 3 2 4 3 2 4 4" xfId="19642"/>
    <cellStyle name="Standard 3 3 2 4 3 2 4 5" xfId="36224"/>
    <cellStyle name="Standard 3 3 2 4 3 2 4 6" xfId="44774"/>
    <cellStyle name="Standard 3 3 2 4 3 2 5" xfId="6675"/>
    <cellStyle name="Standard 3 3 2 4 3 2 5 2" xfId="15243"/>
    <cellStyle name="Standard 3 3 2 4 3 2 5 2 2" xfId="32084"/>
    <cellStyle name="Standard 3 3 2 4 3 2 5 3" xfId="23793"/>
    <cellStyle name="Standard 3 3 2 4 3 2 5 4" xfId="40375"/>
    <cellStyle name="Standard 3 3 2 4 3 2 5 5" xfId="48925"/>
    <cellStyle name="Standard 3 3 2 4 3 2 6" xfId="9020"/>
    <cellStyle name="Standard 3 3 2 4 3 2 6 2" xfId="25862"/>
    <cellStyle name="Standard 3 3 2 4 3 2 7" xfId="17570"/>
    <cellStyle name="Standard 3 3 2 4 3 2 8" xfId="34152"/>
    <cellStyle name="Standard 3 3 2 4 3 2 9" xfId="42702"/>
    <cellStyle name="Standard 3 3 2 4 3 3" xfId="708"/>
    <cellStyle name="Standard 3 3 2 4 3 3 2" xfId="1744"/>
    <cellStyle name="Standard 3 3 2 4 3 3 2 2" xfId="3817"/>
    <cellStyle name="Standard 3 3 2 4 3 3 2 2 2" xfId="6685"/>
    <cellStyle name="Standard 3 3 2 4 3 3 2 2 2 2" xfId="15253"/>
    <cellStyle name="Standard 3 3 2 4 3 3 2 2 2 2 2" xfId="32094"/>
    <cellStyle name="Standard 3 3 2 4 3 3 2 2 2 3" xfId="23803"/>
    <cellStyle name="Standard 3 3 2 4 3 3 2 2 2 4" xfId="40385"/>
    <cellStyle name="Standard 3 3 2 4 3 3 2 2 2 5" xfId="48935"/>
    <cellStyle name="Standard 3 3 2 4 3 3 2 2 3" xfId="12387"/>
    <cellStyle name="Standard 3 3 2 4 3 3 2 2 3 2" xfId="29228"/>
    <cellStyle name="Standard 3 3 2 4 3 3 2 2 4" xfId="20937"/>
    <cellStyle name="Standard 3 3 2 4 3 3 2 2 5" xfId="37519"/>
    <cellStyle name="Standard 3 3 2 4 3 3 2 2 6" xfId="46069"/>
    <cellStyle name="Standard 3 3 2 4 3 3 2 3" xfId="6684"/>
    <cellStyle name="Standard 3 3 2 4 3 3 2 3 2" xfId="15252"/>
    <cellStyle name="Standard 3 3 2 4 3 3 2 3 2 2" xfId="32093"/>
    <cellStyle name="Standard 3 3 2 4 3 3 2 3 3" xfId="23802"/>
    <cellStyle name="Standard 3 3 2 4 3 3 2 3 4" xfId="40384"/>
    <cellStyle name="Standard 3 3 2 4 3 3 2 3 5" xfId="48934"/>
    <cellStyle name="Standard 3 3 2 4 3 3 2 4" xfId="10315"/>
    <cellStyle name="Standard 3 3 2 4 3 3 2 4 2" xfId="27156"/>
    <cellStyle name="Standard 3 3 2 4 3 3 2 5" xfId="18865"/>
    <cellStyle name="Standard 3 3 2 4 3 3 2 6" xfId="35447"/>
    <cellStyle name="Standard 3 3 2 4 3 3 2 7" xfId="43997"/>
    <cellStyle name="Standard 3 3 2 4 3 3 3" xfId="2781"/>
    <cellStyle name="Standard 3 3 2 4 3 3 3 2" xfId="6686"/>
    <cellStyle name="Standard 3 3 2 4 3 3 3 2 2" xfId="15254"/>
    <cellStyle name="Standard 3 3 2 4 3 3 3 2 2 2" xfId="32095"/>
    <cellStyle name="Standard 3 3 2 4 3 3 3 2 3" xfId="23804"/>
    <cellStyle name="Standard 3 3 2 4 3 3 3 2 4" xfId="40386"/>
    <cellStyle name="Standard 3 3 2 4 3 3 3 2 5" xfId="48936"/>
    <cellStyle name="Standard 3 3 2 4 3 3 3 3" xfId="11351"/>
    <cellStyle name="Standard 3 3 2 4 3 3 3 3 2" xfId="28192"/>
    <cellStyle name="Standard 3 3 2 4 3 3 3 4" xfId="19901"/>
    <cellStyle name="Standard 3 3 2 4 3 3 3 5" xfId="36483"/>
    <cellStyle name="Standard 3 3 2 4 3 3 3 6" xfId="45033"/>
    <cellStyle name="Standard 3 3 2 4 3 3 4" xfId="6683"/>
    <cellStyle name="Standard 3 3 2 4 3 3 4 2" xfId="15251"/>
    <cellStyle name="Standard 3 3 2 4 3 3 4 2 2" xfId="32092"/>
    <cellStyle name="Standard 3 3 2 4 3 3 4 3" xfId="23801"/>
    <cellStyle name="Standard 3 3 2 4 3 3 4 4" xfId="40383"/>
    <cellStyle name="Standard 3 3 2 4 3 3 4 5" xfId="48933"/>
    <cellStyle name="Standard 3 3 2 4 3 3 5" xfId="9279"/>
    <cellStyle name="Standard 3 3 2 4 3 3 5 2" xfId="26120"/>
    <cellStyle name="Standard 3 3 2 4 3 3 6" xfId="17829"/>
    <cellStyle name="Standard 3 3 2 4 3 3 7" xfId="34411"/>
    <cellStyle name="Standard 3 3 2 4 3 3 8" xfId="42961"/>
    <cellStyle name="Standard 3 3 2 4 3 4" xfId="1226"/>
    <cellStyle name="Standard 3 3 2 4 3 4 2" xfId="3299"/>
    <cellStyle name="Standard 3 3 2 4 3 4 2 2" xfId="6688"/>
    <cellStyle name="Standard 3 3 2 4 3 4 2 2 2" xfId="15256"/>
    <cellStyle name="Standard 3 3 2 4 3 4 2 2 2 2" xfId="32097"/>
    <cellStyle name="Standard 3 3 2 4 3 4 2 2 3" xfId="23806"/>
    <cellStyle name="Standard 3 3 2 4 3 4 2 2 4" xfId="40388"/>
    <cellStyle name="Standard 3 3 2 4 3 4 2 2 5" xfId="48938"/>
    <cellStyle name="Standard 3 3 2 4 3 4 2 3" xfId="11869"/>
    <cellStyle name="Standard 3 3 2 4 3 4 2 3 2" xfId="28710"/>
    <cellStyle name="Standard 3 3 2 4 3 4 2 4" xfId="20419"/>
    <cellStyle name="Standard 3 3 2 4 3 4 2 5" xfId="37001"/>
    <cellStyle name="Standard 3 3 2 4 3 4 2 6" xfId="45551"/>
    <cellStyle name="Standard 3 3 2 4 3 4 3" xfId="6687"/>
    <cellStyle name="Standard 3 3 2 4 3 4 3 2" xfId="15255"/>
    <cellStyle name="Standard 3 3 2 4 3 4 3 2 2" xfId="32096"/>
    <cellStyle name="Standard 3 3 2 4 3 4 3 3" xfId="23805"/>
    <cellStyle name="Standard 3 3 2 4 3 4 3 4" xfId="40387"/>
    <cellStyle name="Standard 3 3 2 4 3 4 3 5" xfId="48937"/>
    <cellStyle name="Standard 3 3 2 4 3 4 4" xfId="9797"/>
    <cellStyle name="Standard 3 3 2 4 3 4 4 2" xfId="26638"/>
    <cellStyle name="Standard 3 3 2 4 3 4 5" xfId="18347"/>
    <cellStyle name="Standard 3 3 2 4 3 4 6" xfId="34929"/>
    <cellStyle name="Standard 3 3 2 4 3 4 7" xfId="43479"/>
    <cellStyle name="Standard 3 3 2 4 3 5" xfId="2263"/>
    <cellStyle name="Standard 3 3 2 4 3 5 2" xfId="6689"/>
    <cellStyle name="Standard 3 3 2 4 3 5 2 2" xfId="15257"/>
    <cellStyle name="Standard 3 3 2 4 3 5 2 2 2" xfId="32098"/>
    <cellStyle name="Standard 3 3 2 4 3 5 2 3" xfId="23807"/>
    <cellStyle name="Standard 3 3 2 4 3 5 2 4" xfId="40389"/>
    <cellStyle name="Standard 3 3 2 4 3 5 2 5" xfId="48939"/>
    <cellStyle name="Standard 3 3 2 4 3 5 3" xfId="10833"/>
    <cellStyle name="Standard 3 3 2 4 3 5 3 2" xfId="27674"/>
    <cellStyle name="Standard 3 3 2 4 3 5 4" xfId="19383"/>
    <cellStyle name="Standard 3 3 2 4 3 5 5" xfId="35965"/>
    <cellStyle name="Standard 3 3 2 4 3 5 6" xfId="44515"/>
    <cellStyle name="Standard 3 3 2 4 3 6" xfId="6674"/>
    <cellStyle name="Standard 3 3 2 4 3 6 2" xfId="15242"/>
    <cellStyle name="Standard 3 3 2 4 3 6 2 2" xfId="32083"/>
    <cellStyle name="Standard 3 3 2 4 3 6 3" xfId="23792"/>
    <cellStyle name="Standard 3 3 2 4 3 6 4" xfId="40374"/>
    <cellStyle name="Standard 3 3 2 4 3 6 5" xfId="48924"/>
    <cellStyle name="Standard 3 3 2 4 3 7" xfId="8501"/>
    <cellStyle name="Standard 3 3 2 4 3 7 2" xfId="17052"/>
    <cellStyle name="Standard 3 3 2 4 3 7 3" xfId="25602"/>
    <cellStyle name="Standard 3 3 2 4 3 7 4" xfId="42184"/>
    <cellStyle name="Standard 3 3 2 4 3 7 5" xfId="50734"/>
    <cellStyle name="Standard 3 3 2 4 3 8" xfId="8761"/>
    <cellStyle name="Standard 3 3 2 4 3 9" xfId="17311"/>
    <cellStyle name="Standard 3 3 2 4 4" xfId="321"/>
    <cellStyle name="Standard 3 3 2 4 4 2" xfId="839"/>
    <cellStyle name="Standard 3 3 2 4 4 2 2" xfId="1875"/>
    <cellStyle name="Standard 3 3 2 4 4 2 2 2" xfId="3948"/>
    <cellStyle name="Standard 3 3 2 4 4 2 2 2 2" xfId="6693"/>
    <cellStyle name="Standard 3 3 2 4 4 2 2 2 2 2" xfId="15261"/>
    <cellStyle name="Standard 3 3 2 4 4 2 2 2 2 2 2" xfId="32102"/>
    <cellStyle name="Standard 3 3 2 4 4 2 2 2 2 3" xfId="23811"/>
    <cellStyle name="Standard 3 3 2 4 4 2 2 2 2 4" xfId="40393"/>
    <cellStyle name="Standard 3 3 2 4 4 2 2 2 2 5" xfId="48943"/>
    <cellStyle name="Standard 3 3 2 4 4 2 2 2 3" xfId="12518"/>
    <cellStyle name="Standard 3 3 2 4 4 2 2 2 3 2" xfId="29359"/>
    <cellStyle name="Standard 3 3 2 4 4 2 2 2 4" xfId="21068"/>
    <cellStyle name="Standard 3 3 2 4 4 2 2 2 5" xfId="37650"/>
    <cellStyle name="Standard 3 3 2 4 4 2 2 2 6" xfId="46200"/>
    <cellStyle name="Standard 3 3 2 4 4 2 2 3" xfId="6692"/>
    <cellStyle name="Standard 3 3 2 4 4 2 2 3 2" xfId="15260"/>
    <cellStyle name="Standard 3 3 2 4 4 2 2 3 2 2" xfId="32101"/>
    <cellStyle name="Standard 3 3 2 4 4 2 2 3 3" xfId="23810"/>
    <cellStyle name="Standard 3 3 2 4 4 2 2 3 4" xfId="40392"/>
    <cellStyle name="Standard 3 3 2 4 4 2 2 3 5" xfId="48942"/>
    <cellStyle name="Standard 3 3 2 4 4 2 2 4" xfId="10446"/>
    <cellStyle name="Standard 3 3 2 4 4 2 2 4 2" xfId="27287"/>
    <cellStyle name="Standard 3 3 2 4 4 2 2 5" xfId="18996"/>
    <cellStyle name="Standard 3 3 2 4 4 2 2 6" xfId="35578"/>
    <cellStyle name="Standard 3 3 2 4 4 2 2 7" xfId="44128"/>
    <cellStyle name="Standard 3 3 2 4 4 2 3" xfId="2912"/>
    <cellStyle name="Standard 3 3 2 4 4 2 3 2" xfId="6694"/>
    <cellStyle name="Standard 3 3 2 4 4 2 3 2 2" xfId="15262"/>
    <cellStyle name="Standard 3 3 2 4 4 2 3 2 2 2" xfId="32103"/>
    <cellStyle name="Standard 3 3 2 4 4 2 3 2 3" xfId="23812"/>
    <cellStyle name="Standard 3 3 2 4 4 2 3 2 4" xfId="40394"/>
    <cellStyle name="Standard 3 3 2 4 4 2 3 2 5" xfId="48944"/>
    <cellStyle name="Standard 3 3 2 4 4 2 3 3" xfId="11482"/>
    <cellStyle name="Standard 3 3 2 4 4 2 3 3 2" xfId="28323"/>
    <cellStyle name="Standard 3 3 2 4 4 2 3 4" xfId="20032"/>
    <cellStyle name="Standard 3 3 2 4 4 2 3 5" xfId="36614"/>
    <cellStyle name="Standard 3 3 2 4 4 2 3 6" xfId="45164"/>
    <cellStyle name="Standard 3 3 2 4 4 2 4" xfId="6691"/>
    <cellStyle name="Standard 3 3 2 4 4 2 4 2" xfId="15259"/>
    <cellStyle name="Standard 3 3 2 4 4 2 4 2 2" xfId="32100"/>
    <cellStyle name="Standard 3 3 2 4 4 2 4 3" xfId="23809"/>
    <cellStyle name="Standard 3 3 2 4 4 2 4 4" xfId="40391"/>
    <cellStyle name="Standard 3 3 2 4 4 2 4 5" xfId="48941"/>
    <cellStyle name="Standard 3 3 2 4 4 2 5" xfId="9410"/>
    <cellStyle name="Standard 3 3 2 4 4 2 5 2" xfId="26251"/>
    <cellStyle name="Standard 3 3 2 4 4 2 6" xfId="17960"/>
    <cellStyle name="Standard 3 3 2 4 4 2 7" xfId="34542"/>
    <cellStyle name="Standard 3 3 2 4 4 2 8" xfId="43092"/>
    <cellStyle name="Standard 3 3 2 4 4 3" xfId="1357"/>
    <cellStyle name="Standard 3 3 2 4 4 3 2" xfId="3430"/>
    <cellStyle name="Standard 3 3 2 4 4 3 2 2" xfId="6696"/>
    <cellStyle name="Standard 3 3 2 4 4 3 2 2 2" xfId="15264"/>
    <cellStyle name="Standard 3 3 2 4 4 3 2 2 2 2" xfId="32105"/>
    <cellStyle name="Standard 3 3 2 4 4 3 2 2 3" xfId="23814"/>
    <cellStyle name="Standard 3 3 2 4 4 3 2 2 4" xfId="40396"/>
    <cellStyle name="Standard 3 3 2 4 4 3 2 2 5" xfId="48946"/>
    <cellStyle name="Standard 3 3 2 4 4 3 2 3" xfId="12000"/>
    <cellStyle name="Standard 3 3 2 4 4 3 2 3 2" xfId="28841"/>
    <cellStyle name="Standard 3 3 2 4 4 3 2 4" xfId="20550"/>
    <cellStyle name="Standard 3 3 2 4 4 3 2 5" xfId="37132"/>
    <cellStyle name="Standard 3 3 2 4 4 3 2 6" xfId="45682"/>
    <cellStyle name="Standard 3 3 2 4 4 3 3" xfId="6695"/>
    <cellStyle name="Standard 3 3 2 4 4 3 3 2" xfId="15263"/>
    <cellStyle name="Standard 3 3 2 4 4 3 3 2 2" xfId="32104"/>
    <cellStyle name="Standard 3 3 2 4 4 3 3 3" xfId="23813"/>
    <cellStyle name="Standard 3 3 2 4 4 3 3 4" xfId="40395"/>
    <cellStyle name="Standard 3 3 2 4 4 3 3 5" xfId="48945"/>
    <cellStyle name="Standard 3 3 2 4 4 3 4" xfId="9928"/>
    <cellStyle name="Standard 3 3 2 4 4 3 4 2" xfId="26769"/>
    <cellStyle name="Standard 3 3 2 4 4 3 5" xfId="18478"/>
    <cellStyle name="Standard 3 3 2 4 4 3 6" xfId="35060"/>
    <cellStyle name="Standard 3 3 2 4 4 3 7" xfId="43610"/>
    <cellStyle name="Standard 3 3 2 4 4 4" xfId="2394"/>
    <cellStyle name="Standard 3 3 2 4 4 4 2" xfId="6697"/>
    <cellStyle name="Standard 3 3 2 4 4 4 2 2" xfId="15265"/>
    <cellStyle name="Standard 3 3 2 4 4 4 2 2 2" xfId="32106"/>
    <cellStyle name="Standard 3 3 2 4 4 4 2 3" xfId="23815"/>
    <cellStyle name="Standard 3 3 2 4 4 4 2 4" xfId="40397"/>
    <cellStyle name="Standard 3 3 2 4 4 4 2 5" xfId="48947"/>
    <cellStyle name="Standard 3 3 2 4 4 4 3" xfId="10964"/>
    <cellStyle name="Standard 3 3 2 4 4 4 3 2" xfId="27805"/>
    <cellStyle name="Standard 3 3 2 4 4 4 4" xfId="19514"/>
    <cellStyle name="Standard 3 3 2 4 4 4 5" xfId="36096"/>
    <cellStyle name="Standard 3 3 2 4 4 4 6" xfId="44646"/>
    <cellStyle name="Standard 3 3 2 4 4 5" xfId="6690"/>
    <cellStyle name="Standard 3 3 2 4 4 5 2" xfId="15258"/>
    <cellStyle name="Standard 3 3 2 4 4 5 2 2" xfId="32099"/>
    <cellStyle name="Standard 3 3 2 4 4 5 3" xfId="23808"/>
    <cellStyle name="Standard 3 3 2 4 4 5 4" xfId="40390"/>
    <cellStyle name="Standard 3 3 2 4 4 5 5" xfId="48940"/>
    <cellStyle name="Standard 3 3 2 4 4 6" xfId="8892"/>
    <cellStyle name="Standard 3 3 2 4 4 6 2" xfId="25734"/>
    <cellStyle name="Standard 3 3 2 4 4 7" xfId="17442"/>
    <cellStyle name="Standard 3 3 2 4 4 8" xfId="34024"/>
    <cellStyle name="Standard 3 3 2 4 4 9" xfId="42574"/>
    <cellStyle name="Standard 3 3 2 4 5" xfId="580"/>
    <cellStyle name="Standard 3 3 2 4 5 2" xfId="1616"/>
    <cellStyle name="Standard 3 3 2 4 5 2 2" xfId="3689"/>
    <cellStyle name="Standard 3 3 2 4 5 2 2 2" xfId="6700"/>
    <cellStyle name="Standard 3 3 2 4 5 2 2 2 2" xfId="15268"/>
    <cellStyle name="Standard 3 3 2 4 5 2 2 2 2 2" xfId="32109"/>
    <cellStyle name="Standard 3 3 2 4 5 2 2 2 3" xfId="23818"/>
    <cellStyle name="Standard 3 3 2 4 5 2 2 2 4" xfId="40400"/>
    <cellStyle name="Standard 3 3 2 4 5 2 2 2 5" xfId="48950"/>
    <cellStyle name="Standard 3 3 2 4 5 2 2 3" xfId="12259"/>
    <cellStyle name="Standard 3 3 2 4 5 2 2 3 2" xfId="29100"/>
    <cellStyle name="Standard 3 3 2 4 5 2 2 4" xfId="20809"/>
    <cellStyle name="Standard 3 3 2 4 5 2 2 5" xfId="37391"/>
    <cellStyle name="Standard 3 3 2 4 5 2 2 6" xfId="45941"/>
    <cellStyle name="Standard 3 3 2 4 5 2 3" xfId="6699"/>
    <cellStyle name="Standard 3 3 2 4 5 2 3 2" xfId="15267"/>
    <cellStyle name="Standard 3 3 2 4 5 2 3 2 2" xfId="32108"/>
    <cellStyle name="Standard 3 3 2 4 5 2 3 3" xfId="23817"/>
    <cellStyle name="Standard 3 3 2 4 5 2 3 4" xfId="40399"/>
    <cellStyle name="Standard 3 3 2 4 5 2 3 5" xfId="48949"/>
    <cellStyle name="Standard 3 3 2 4 5 2 4" xfId="10187"/>
    <cellStyle name="Standard 3 3 2 4 5 2 4 2" xfId="27028"/>
    <cellStyle name="Standard 3 3 2 4 5 2 5" xfId="18737"/>
    <cellStyle name="Standard 3 3 2 4 5 2 6" xfId="35319"/>
    <cellStyle name="Standard 3 3 2 4 5 2 7" xfId="43869"/>
    <cellStyle name="Standard 3 3 2 4 5 3" xfId="2653"/>
    <cellStyle name="Standard 3 3 2 4 5 3 2" xfId="6701"/>
    <cellStyle name="Standard 3 3 2 4 5 3 2 2" xfId="15269"/>
    <cellStyle name="Standard 3 3 2 4 5 3 2 2 2" xfId="32110"/>
    <cellStyle name="Standard 3 3 2 4 5 3 2 3" xfId="23819"/>
    <cellStyle name="Standard 3 3 2 4 5 3 2 4" xfId="40401"/>
    <cellStyle name="Standard 3 3 2 4 5 3 2 5" xfId="48951"/>
    <cellStyle name="Standard 3 3 2 4 5 3 3" xfId="11223"/>
    <cellStyle name="Standard 3 3 2 4 5 3 3 2" xfId="28064"/>
    <cellStyle name="Standard 3 3 2 4 5 3 4" xfId="19773"/>
    <cellStyle name="Standard 3 3 2 4 5 3 5" xfId="36355"/>
    <cellStyle name="Standard 3 3 2 4 5 3 6" xfId="44905"/>
    <cellStyle name="Standard 3 3 2 4 5 4" xfId="6698"/>
    <cellStyle name="Standard 3 3 2 4 5 4 2" xfId="15266"/>
    <cellStyle name="Standard 3 3 2 4 5 4 2 2" xfId="32107"/>
    <cellStyle name="Standard 3 3 2 4 5 4 3" xfId="23816"/>
    <cellStyle name="Standard 3 3 2 4 5 4 4" xfId="40398"/>
    <cellStyle name="Standard 3 3 2 4 5 4 5" xfId="48948"/>
    <cellStyle name="Standard 3 3 2 4 5 5" xfId="9151"/>
    <cellStyle name="Standard 3 3 2 4 5 5 2" xfId="25992"/>
    <cellStyle name="Standard 3 3 2 4 5 6" xfId="17701"/>
    <cellStyle name="Standard 3 3 2 4 5 7" xfId="34283"/>
    <cellStyle name="Standard 3 3 2 4 5 8" xfId="42833"/>
    <cellStyle name="Standard 3 3 2 4 6" xfId="1098"/>
    <cellStyle name="Standard 3 3 2 4 6 2" xfId="3171"/>
    <cellStyle name="Standard 3 3 2 4 6 2 2" xfId="6703"/>
    <cellStyle name="Standard 3 3 2 4 6 2 2 2" xfId="15271"/>
    <cellStyle name="Standard 3 3 2 4 6 2 2 2 2" xfId="32112"/>
    <cellStyle name="Standard 3 3 2 4 6 2 2 3" xfId="23821"/>
    <cellStyle name="Standard 3 3 2 4 6 2 2 4" xfId="40403"/>
    <cellStyle name="Standard 3 3 2 4 6 2 2 5" xfId="48953"/>
    <cellStyle name="Standard 3 3 2 4 6 2 3" xfId="11741"/>
    <cellStyle name="Standard 3 3 2 4 6 2 3 2" xfId="28582"/>
    <cellStyle name="Standard 3 3 2 4 6 2 4" xfId="20291"/>
    <cellStyle name="Standard 3 3 2 4 6 2 5" xfId="36873"/>
    <cellStyle name="Standard 3 3 2 4 6 2 6" xfId="45423"/>
    <cellStyle name="Standard 3 3 2 4 6 3" xfId="6702"/>
    <cellStyle name="Standard 3 3 2 4 6 3 2" xfId="15270"/>
    <cellStyle name="Standard 3 3 2 4 6 3 2 2" xfId="32111"/>
    <cellStyle name="Standard 3 3 2 4 6 3 3" xfId="23820"/>
    <cellStyle name="Standard 3 3 2 4 6 3 4" xfId="40402"/>
    <cellStyle name="Standard 3 3 2 4 6 3 5" xfId="48952"/>
    <cellStyle name="Standard 3 3 2 4 6 4" xfId="9669"/>
    <cellStyle name="Standard 3 3 2 4 6 4 2" xfId="26510"/>
    <cellStyle name="Standard 3 3 2 4 6 5" xfId="18219"/>
    <cellStyle name="Standard 3 3 2 4 6 6" xfId="34801"/>
    <cellStyle name="Standard 3 3 2 4 6 7" xfId="43351"/>
    <cellStyle name="Standard 3 3 2 4 7" xfId="2135"/>
    <cellStyle name="Standard 3 3 2 4 7 2" xfId="6704"/>
    <cellStyle name="Standard 3 3 2 4 7 2 2" xfId="15272"/>
    <cellStyle name="Standard 3 3 2 4 7 2 2 2" xfId="32113"/>
    <cellStyle name="Standard 3 3 2 4 7 2 3" xfId="23822"/>
    <cellStyle name="Standard 3 3 2 4 7 2 4" xfId="40404"/>
    <cellStyle name="Standard 3 3 2 4 7 2 5" xfId="48954"/>
    <cellStyle name="Standard 3 3 2 4 7 3" xfId="10705"/>
    <cellStyle name="Standard 3 3 2 4 7 3 2" xfId="27546"/>
    <cellStyle name="Standard 3 3 2 4 7 4" xfId="19255"/>
    <cellStyle name="Standard 3 3 2 4 7 5" xfId="35837"/>
    <cellStyle name="Standard 3 3 2 4 7 6" xfId="44387"/>
    <cellStyle name="Standard 3 3 2 4 8" xfId="6641"/>
    <cellStyle name="Standard 3 3 2 4 8 2" xfId="15209"/>
    <cellStyle name="Standard 3 3 2 4 8 2 2" xfId="32050"/>
    <cellStyle name="Standard 3 3 2 4 8 3" xfId="23759"/>
    <cellStyle name="Standard 3 3 2 4 8 4" xfId="40341"/>
    <cellStyle name="Standard 3 3 2 4 8 5" xfId="48891"/>
    <cellStyle name="Standard 3 3 2 4 9" xfId="8373"/>
    <cellStyle name="Standard 3 3 2 4 9 2" xfId="16924"/>
    <cellStyle name="Standard 3 3 2 4 9 3" xfId="25474"/>
    <cellStyle name="Standard 3 3 2 4 9 4" xfId="42056"/>
    <cellStyle name="Standard 3 3 2 4 9 5" xfId="50606"/>
    <cellStyle name="Standard 3 3 2 5" xfId="88"/>
    <cellStyle name="Standard 3 3 2 5 10" xfId="17215"/>
    <cellStyle name="Standard 3 3 2 5 11" xfId="33797"/>
    <cellStyle name="Standard 3 3 2 5 12" xfId="42347"/>
    <cellStyle name="Standard 3 3 2 5 2" xfId="217"/>
    <cellStyle name="Standard 3 3 2 5 2 10" xfId="33925"/>
    <cellStyle name="Standard 3 3 2 5 2 11" xfId="42475"/>
    <cellStyle name="Standard 3 3 2 5 2 2" xfId="481"/>
    <cellStyle name="Standard 3 3 2 5 2 2 2" xfId="999"/>
    <cellStyle name="Standard 3 3 2 5 2 2 2 2" xfId="2035"/>
    <cellStyle name="Standard 3 3 2 5 2 2 2 2 2" xfId="4108"/>
    <cellStyle name="Standard 3 3 2 5 2 2 2 2 2 2" xfId="6710"/>
    <cellStyle name="Standard 3 3 2 5 2 2 2 2 2 2 2" xfId="15278"/>
    <cellStyle name="Standard 3 3 2 5 2 2 2 2 2 2 2 2" xfId="32119"/>
    <cellStyle name="Standard 3 3 2 5 2 2 2 2 2 2 3" xfId="23828"/>
    <cellStyle name="Standard 3 3 2 5 2 2 2 2 2 2 4" xfId="40410"/>
    <cellStyle name="Standard 3 3 2 5 2 2 2 2 2 2 5" xfId="48960"/>
    <cellStyle name="Standard 3 3 2 5 2 2 2 2 2 3" xfId="12678"/>
    <cellStyle name="Standard 3 3 2 5 2 2 2 2 2 3 2" xfId="29519"/>
    <cellStyle name="Standard 3 3 2 5 2 2 2 2 2 4" xfId="21228"/>
    <cellStyle name="Standard 3 3 2 5 2 2 2 2 2 5" xfId="37810"/>
    <cellStyle name="Standard 3 3 2 5 2 2 2 2 2 6" xfId="46360"/>
    <cellStyle name="Standard 3 3 2 5 2 2 2 2 3" xfId="6709"/>
    <cellStyle name="Standard 3 3 2 5 2 2 2 2 3 2" xfId="15277"/>
    <cellStyle name="Standard 3 3 2 5 2 2 2 2 3 2 2" xfId="32118"/>
    <cellStyle name="Standard 3 3 2 5 2 2 2 2 3 3" xfId="23827"/>
    <cellStyle name="Standard 3 3 2 5 2 2 2 2 3 4" xfId="40409"/>
    <cellStyle name="Standard 3 3 2 5 2 2 2 2 3 5" xfId="48959"/>
    <cellStyle name="Standard 3 3 2 5 2 2 2 2 4" xfId="10606"/>
    <cellStyle name="Standard 3 3 2 5 2 2 2 2 4 2" xfId="27447"/>
    <cellStyle name="Standard 3 3 2 5 2 2 2 2 5" xfId="19156"/>
    <cellStyle name="Standard 3 3 2 5 2 2 2 2 6" xfId="35738"/>
    <cellStyle name="Standard 3 3 2 5 2 2 2 2 7" xfId="44288"/>
    <cellStyle name="Standard 3 3 2 5 2 2 2 3" xfId="3072"/>
    <cellStyle name="Standard 3 3 2 5 2 2 2 3 2" xfId="6711"/>
    <cellStyle name="Standard 3 3 2 5 2 2 2 3 2 2" xfId="15279"/>
    <cellStyle name="Standard 3 3 2 5 2 2 2 3 2 2 2" xfId="32120"/>
    <cellStyle name="Standard 3 3 2 5 2 2 2 3 2 3" xfId="23829"/>
    <cellStyle name="Standard 3 3 2 5 2 2 2 3 2 4" xfId="40411"/>
    <cellStyle name="Standard 3 3 2 5 2 2 2 3 2 5" xfId="48961"/>
    <cellStyle name="Standard 3 3 2 5 2 2 2 3 3" xfId="11642"/>
    <cellStyle name="Standard 3 3 2 5 2 2 2 3 3 2" xfId="28483"/>
    <cellStyle name="Standard 3 3 2 5 2 2 2 3 4" xfId="20192"/>
    <cellStyle name="Standard 3 3 2 5 2 2 2 3 5" xfId="36774"/>
    <cellStyle name="Standard 3 3 2 5 2 2 2 3 6" xfId="45324"/>
    <cellStyle name="Standard 3 3 2 5 2 2 2 4" xfId="6708"/>
    <cellStyle name="Standard 3 3 2 5 2 2 2 4 2" xfId="15276"/>
    <cellStyle name="Standard 3 3 2 5 2 2 2 4 2 2" xfId="32117"/>
    <cellStyle name="Standard 3 3 2 5 2 2 2 4 3" xfId="23826"/>
    <cellStyle name="Standard 3 3 2 5 2 2 2 4 4" xfId="40408"/>
    <cellStyle name="Standard 3 3 2 5 2 2 2 4 5" xfId="48958"/>
    <cellStyle name="Standard 3 3 2 5 2 2 2 5" xfId="9570"/>
    <cellStyle name="Standard 3 3 2 5 2 2 2 5 2" xfId="26411"/>
    <cellStyle name="Standard 3 3 2 5 2 2 2 6" xfId="18120"/>
    <cellStyle name="Standard 3 3 2 5 2 2 2 7" xfId="34702"/>
    <cellStyle name="Standard 3 3 2 5 2 2 2 8" xfId="43252"/>
    <cellStyle name="Standard 3 3 2 5 2 2 3" xfId="1517"/>
    <cellStyle name="Standard 3 3 2 5 2 2 3 2" xfId="3590"/>
    <cellStyle name="Standard 3 3 2 5 2 2 3 2 2" xfId="6713"/>
    <cellStyle name="Standard 3 3 2 5 2 2 3 2 2 2" xfId="15281"/>
    <cellStyle name="Standard 3 3 2 5 2 2 3 2 2 2 2" xfId="32122"/>
    <cellStyle name="Standard 3 3 2 5 2 2 3 2 2 3" xfId="23831"/>
    <cellStyle name="Standard 3 3 2 5 2 2 3 2 2 4" xfId="40413"/>
    <cellStyle name="Standard 3 3 2 5 2 2 3 2 2 5" xfId="48963"/>
    <cellStyle name="Standard 3 3 2 5 2 2 3 2 3" xfId="12160"/>
    <cellStyle name="Standard 3 3 2 5 2 2 3 2 3 2" xfId="29001"/>
    <cellStyle name="Standard 3 3 2 5 2 2 3 2 4" xfId="20710"/>
    <cellStyle name="Standard 3 3 2 5 2 2 3 2 5" xfId="37292"/>
    <cellStyle name="Standard 3 3 2 5 2 2 3 2 6" xfId="45842"/>
    <cellStyle name="Standard 3 3 2 5 2 2 3 3" xfId="6712"/>
    <cellStyle name="Standard 3 3 2 5 2 2 3 3 2" xfId="15280"/>
    <cellStyle name="Standard 3 3 2 5 2 2 3 3 2 2" xfId="32121"/>
    <cellStyle name="Standard 3 3 2 5 2 2 3 3 3" xfId="23830"/>
    <cellStyle name="Standard 3 3 2 5 2 2 3 3 4" xfId="40412"/>
    <cellStyle name="Standard 3 3 2 5 2 2 3 3 5" xfId="48962"/>
    <cellStyle name="Standard 3 3 2 5 2 2 3 4" xfId="10088"/>
    <cellStyle name="Standard 3 3 2 5 2 2 3 4 2" xfId="26929"/>
    <cellStyle name="Standard 3 3 2 5 2 2 3 5" xfId="18638"/>
    <cellStyle name="Standard 3 3 2 5 2 2 3 6" xfId="35220"/>
    <cellStyle name="Standard 3 3 2 5 2 2 3 7" xfId="43770"/>
    <cellStyle name="Standard 3 3 2 5 2 2 4" xfId="2554"/>
    <cellStyle name="Standard 3 3 2 5 2 2 4 2" xfId="6714"/>
    <cellStyle name="Standard 3 3 2 5 2 2 4 2 2" xfId="15282"/>
    <cellStyle name="Standard 3 3 2 5 2 2 4 2 2 2" xfId="32123"/>
    <cellStyle name="Standard 3 3 2 5 2 2 4 2 3" xfId="23832"/>
    <cellStyle name="Standard 3 3 2 5 2 2 4 2 4" xfId="40414"/>
    <cellStyle name="Standard 3 3 2 5 2 2 4 2 5" xfId="48964"/>
    <cellStyle name="Standard 3 3 2 5 2 2 4 3" xfId="11124"/>
    <cellStyle name="Standard 3 3 2 5 2 2 4 3 2" xfId="27965"/>
    <cellStyle name="Standard 3 3 2 5 2 2 4 4" xfId="19674"/>
    <cellStyle name="Standard 3 3 2 5 2 2 4 5" xfId="36256"/>
    <cellStyle name="Standard 3 3 2 5 2 2 4 6" xfId="44806"/>
    <cellStyle name="Standard 3 3 2 5 2 2 5" xfId="6707"/>
    <cellStyle name="Standard 3 3 2 5 2 2 5 2" xfId="15275"/>
    <cellStyle name="Standard 3 3 2 5 2 2 5 2 2" xfId="32116"/>
    <cellStyle name="Standard 3 3 2 5 2 2 5 3" xfId="23825"/>
    <cellStyle name="Standard 3 3 2 5 2 2 5 4" xfId="40407"/>
    <cellStyle name="Standard 3 3 2 5 2 2 5 5" xfId="48957"/>
    <cellStyle name="Standard 3 3 2 5 2 2 6" xfId="9052"/>
    <cellStyle name="Standard 3 3 2 5 2 2 6 2" xfId="25894"/>
    <cellStyle name="Standard 3 3 2 5 2 2 7" xfId="17602"/>
    <cellStyle name="Standard 3 3 2 5 2 2 8" xfId="34184"/>
    <cellStyle name="Standard 3 3 2 5 2 2 9" xfId="42734"/>
    <cellStyle name="Standard 3 3 2 5 2 3" xfId="740"/>
    <cellStyle name="Standard 3 3 2 5 2 3 2" xfId="1776"/>
    <cellStyle name="Standard 3 3 2 5 2 3 2 2" xfId="3849"/>
    <cellStyle name="Standard 3 3 2 5 2 3 2 2 2" xfId="6717"/>
    <cellStyle name="Standard 3 3 2 5 2 3 2 2 2 2" xfId="15285"/>
    <cellStyle name="Standard 3 3 2 5 2 3 2 2 2 2 2" xfId="32126"/>
    <cellStyle name="Standard 3 3 2 5 2 3 2 2 2 3" xfId="23835"/>
    <cellStyle name="Standard 3 3 2 5 2 3 2 2 2 4" xfId="40417"/>
    <cellStyle name="Standard 3 3 2 5 2 3 2 2 2 5" xfId="48967"/>
    <cellStyle name="Standard 3 3 2 5 2 3 2 2 3" xfId="12419"/>
    <cellStyle name="Standard 3 3 2 5 2 3 2 2 3 2" xfId="29260"/>
    <cellStyle name="Standard 3 3 2 5 2 3 2 2 4" xfId="20969"/>
    <cellStyle name="Standard 3 3 2 5 2 3 2 2 5" xfId="37551"/>
    <cellStyle name="Standard 3 3 2 5 2 3 2 2 6" xfId="46101"/>
    <cellStyle name="Standard 3 3 2 5 2 3 2 3" xfId="6716"/>
    <cellStyle name="Standard 3 3 2 5 2 3 2 3 2" xfId="15284"/>
    <cellStyle name="Standard 3 3 2 5 2 3 2 3 2 2" xfId="32125"/>
    <cellStyle name="Standard 3 3 2 5 2 3 2 3 3" xfId="23834"/>
    <cellStyle name="Standard 3 3 2 5 2 3 2 3 4" xfId="40416"/>
    <cellStyle name="Standard 3 3 2 5 2 3 2 3 5" xfId="48966"/>
    <cellStyle name="Standard 3 3 2 5 2 3 2 4" xfId="10347"/>
    <cellStyle name="Standard 3 3 2 5 2 3 2 4 2" xfId="27188"/>
    <cellStyle name="Standard 3 3 2 5 2 3 2 5" xfId="18897"/>
    <cellStyle name="Standard 3 3 2 5 2 3 2 6" xfId="35479"/>
    <cellStyle name="Standard 3 3 2 5 2 3 2 7" xfId="44029"/>
    <cellStyle name="Standard 3 3 2 5 2 3 3" xfId="2813"/>
    <cellStyle name="Standard 3 3 2 5 2 3 3 2" xfId="6718"/>
    <cellStyle name="Standard 3 3 2 5 2 3 3 2 2" xfId="15286"/>
    <cellStyle name="Standard 3 3 2 5 2 3 3 2 2 2" xfId="32127"/>
    <cellStyle name="Standard 3 3 2 5 2 3 3 2 3" xfId="23836"/>
    <cellStyle name="Standard 3 3 2 5 2 3 3 2 4" xfId="40418"/>
    <cellStyle name="Standard 3 3 2 5 2 3 3 2 5" xfId="48968"/>
    <cellStyle name="Standard 3 3 2 5 2 3 3 3" xfId="11383"/>
    <cellStyle name="Standard 3 3 2 5 2 3 3 3 2" xfId="28224"/>
    <cellStyle name="Standard 3 3 2 5 2 3 3 4" xfId="19933"/>
    <cellStyle name="Standard 3 3 2 5 2 3 3 5" xfId="36515"/>
    <cellStyle name="Standard 3 3 2 5 2 3 3 6" xfId="45065"/>
    <cellStyle name="Standard 3 3 2 5 2 3 4" xfId="6715"/>
    <cellStyle name="Standard 3 3 2 5 2 3 4 2" xfId="15283"/>
    <cellStyle name="Standard 3 3 2 5 2 3 4 2 2" xfId="32124"/>
    <cellStyle name="Standard 3 3 2 5 2 3 4 3" xfId="23833"/>
    <cellStyle name="Standard 3 3 2 5 2 3 4 4" xfId="40415"/>
    <cellStyle name="Standard 3 3 2 5 2 3 4 5" xfId="48965"/>
    <cellStyle name="Standard 3 3 2 5 2 3 5" xfId="9311"/>
    <cellStyle name="Standard 3 3 2 5 2 3 5 2" xfId="26152"/>
    <cellStyle name="Standard 3 3 2 5 2 3 6" xfId="17861"/>
    <cellStyle name="Standard 3 3 2 5 2 3 7" xfId="34443"/>
    <cellStyle name="Standard 3 3 2 5 2 3 8" xfId="42993"/>
    <cellStyle name="Standard 3 3 2 5 2 4" xfId="1258"/>
    <cellStyle name="Standard 3 3 2 5 2 4 2" xfId="3331"/>
    <cellStyle name="Standard 3 3 2 5 2 4 2 2" xfId="6720"/>
    <cellStyle name="Standard 3 3 2 5 2 4 2 2 2" xfId="15288"/>
    <cellStyle name="Standard 3 3 2 5 2 4 2 2 2 2" xfId="32129"/>
    <cellStyle name="Standard 3 3 2 5 2 4 2 2 3" xfId="23838"/>
    <cellStyle name="Standard 3 3 2 5 2 4 2 2 4" xfId="40420"/>
    <cellStyle name="Standard 3 3 2 5 2 4 2 2 5" xfId="48970"/>
    <cellStyle name="Standard 3 3 2 5 2 4 2 3" xfId="11901"/>
    <cellStyle name="Standard 3 3 2 5 2 4 2 3 2" xfId="28742"/>
    <cellStyle name="Standard 3 3 2 5 2 4 2 4" xfId="20451"/>
    <cellStyle name="Standard 3 3 2 5 2 4 2 5" xfId="37033"/>
    <cellStyle name="Standard 3 3 2 5 2 4 2 6" xfId="45583"/>
    <cellStyle name="Standard 3 3 2 5 2 4 3" xfId="6719"/>
    <cellStyle name="Standard 3 3 2 5 2 4 3 2" xfId="15287"/>
    <cellStyle name="Standard 3 3 2 5 2 4 3 2 2" xfId="32128"/>
    <cellStyle name="Standard 3 3 2 5 2 4 3 3" xfId="23837"/>
    <cellStyle name="Standard 3 3 2 5 2 4 3 4" xfId="40419"/>
    <cellStyle name="Standard 3 3 2 5 2 4 3 5" xfId="48969"/>
    <cellStyle name="Standard 3 3 2 5 2 4 4" xfId="9829"/>
    <cellStyle name="Standard 3 3 2 5 2 4 4 2" xfId="26670"/>
    <cellStyle name="Standard 3 3 2 5 2 4 5" xfId="18379"/>
    <cellStyle name="Standard 3 3 2 5 2 4 6" xfId="34961"/>
    <cellStyle name="Standard 3 3 2 5 2 4 7" xfId="43511"/>
    <cellStyle name="Standard 3 3 2 5 2 5" xfId="2295"/>
    <cellStyle name="Standard 3 3 2 5 2 5 2" xfId="6721"/>
    <cellStyle name="Standard 3 3 2 5 2 5 2 2" xfId="15289"/>
    <cellStyle name="Standard 3 3 2 5 2 5 2 2 2" xfId="32130"/>
    <cellStyle name="Standard 3 3 2 5 2 5 2 3" xfId="23839"/>
    <cellStyle name="Standard 3 3 2 5 2 5 2 4" xfId="40421"/>
    <cellStyle name="Standard 3 3 2 5 2 5 2 5" xfId="48971"/>
    <cellStyle name="Standard 3 3 2 5 2 5 3" xfId="10865"/>
    <cellStyle name="Standard 3 3 2 5 2 5 3 2" xfId="27706"/>
    <cellStyle name="Standard 3 3 2 5 2 5 4" xfId="19415"/>
    <cellStyle name="Standard 3 3 2 5 2 5 5" xfId="35997"/>
    <cellStyle name="Standard 3 3 2 5 2 5 6" xfId="44547"/>
    <cellStyle name="Standard 3 3 2 5 2 6" xfId="6706"/>
    <cellStyle name="Standard 3 3 2 5 2 6 2" xfId="15274"/>
    <cellStyle name="Standard 3 3 2 5 2 6 2 2" xfId="32115"/>
    <cellStyle name="Standard 3 3 2 5 2 6 3" xfId="23824"/>
    <cellStyle name="Standard 3 3 2 5 2 6 4" xfId="40406"/>
    <cellStyle name="Standard 3 3 2 5 2 6 5" xfId="48956"/>
    <cellStyle name="Standard 3 3 2 5 2 7" xfId="8533"/>
    <cellStyle name="Standard 3 3 2 5 2 7 2" xfId="17084"/>
    <cellStyle name="Standard 3 3 2 5 2 7 3" xfId="25634"/>
    <cellStyle name="Standard 3 3 2 5 2 7 4" xfId="42216"/>
    <cellStyle name="Standard 3 3 2 5 2 7 5" xfId="50766"/>
    <cellStyle name="Standard 3 3 2 5 2 8" xfId="8793"/>
    <cellStyle name="Standard 3 3 2 5 2 9" xfId="17343"/>
    <cellStyle name="Standard 3 3 2 5 3" xfId="353"/>
    <cellStyle name="Standard 3 3 2 5 3 2" xfId="871"/>
    <cellStyle name="Standard 3 3 2 5 3 2 2" xfId="1907"/>
    <cellStyle name="Standard 3 3 2 5 3 2 2 2" xfId="3980"/>
    <cellStyle name="Standard 3 3 2 5 3 2 2 2 2" xfId="6725"/>
    <cellStyle name="Standard 3 3 2 5 3 2 2 2 2 2" xfId="15293"/>
    <cellStyle name="Standard 3 3 2 5 3 2 2 2 2 2 2" xfId="32134"/>
    <cellStyle name="Standard 3 3 2 5 3 2 2 2 2 3" xfId="23843"/>
    <cellStyle name="Standard 3 3 2 5 3 2 2 2 2 4" xfId="40425"/>
    <cellStyle name="Standard 3 3 2 5 3 2 2 2 2 5" xfId="48975"/>
    <cellStyle name="Standard 3 3 2 5 3 2 2 2 3" xfId="12550"/>
    <cellStyle name="Standard 3 3 2 5 3 2 2 2 3 2" xfId="29391"/>
    <cellStyle name="Standard 3 3 2 5 3 2 2 2 4" xfId="21100"/>
    <cellStyle name="Standard 3 3 2 5 3 2 2 2 5" xfId="37682"/>
    <cellStyle name="Standard 3 3 2 5 3 2 2 2 6" xfId="46232"/>
    <cellStyle name="Standard 3 3 2 5 3 2 2 3" xfId="6724"/>
    <cellStyle name="Standard 3 3 2 5 3 2 2 3 2" xfId="15292"/>
    <cellStyle name="Standard 3 3 2 5 3 2 2 3 2 2" xfId="32133"/>
    <cellStyle name="Standard 3 3 2 5 3 2 2 3 3" xfId="23842"/>
    <cellStyle name="Standard 3 3 2 5 3 2 2 3 4" xfId="40424"/>
    <cellStyle name="Standard 3 3 2 5 3 2 2 3 5" xfId="48974"/>
    <cellStyle name="Standard 3 3 2 5 3 2 2 4" xfId="10478"/>
    <cellStyle name="Standard 3 3 2 5 3 2 2 4 2" xfId="27319"/>
    <cellStyle name="Standard 3 3 2 5 3 2 2 5" xfId="19028"/>
    <cellStyle name="Standard 3 3 2 5 3 2 2 6" xfId="35610"/>
    <cellStyle name="Standard 3 3 2 5 3 2 2 7" xfId="44160"/>
    <cellStyle name="Standard 3 3 2 5 3 2 3" xfId="2944"/>
    <cellStyle name="Standard 3 3 2 5 3 2 3 2" xfId="6726"/>
    <cellStyle name="Standard 3 3 2 5 3 2 3 2 2" xfId="15294"/>
    <cellStyle name="Standard 3 3 2 5 3 2 3 2 2 2" xfId="32135"/>
    <cellStyle name="Standard 3 3 2 5 3 2 3 2 3" xfId="23844"/>
    <cellStyle name="Standard 3 3 2 5 3 2 3 2 4" xfId="40426"/>
    <cellStyle name="Standard 3 3 2 5 3 2 3 2 5" xfId="48976"/>
    <cellStyle name="Standard 3 3 2 5 3 2 3 3" xfId="11514"/>
    <cellStyle name="Standard 3 3 2 5 3 2 3 3 2" xfId="28355"/>
    <cellStyle name="Standard 3 3 2 5 3 2 3 4" xfId="20064"/>
    <cellStyle name="Standard 3 3 2 5 3 2 3 5" xfId="36646"/>
    <cellStyle name="Standard 3 3 2 5 3 2 3 6" xfId="45196"/>
    <cellStyle name="Standard 3 3 2 5 3 2 4" xfId="6723"/>
    <cellStyle name="Standard 3 3 2 5 3 2 4 2" xfId="15291"/>
    <cellStyle name="Standard 3 3 2 5 3 2 4 2 2" xfId="32132"/>
    <cellStyle name="Standard 3 3 2 5 3 2 4 3" xfId="23841"/>
    <cellStyle name="Standard 3 3 2 5 3 2 4 4" xfId="40423"/>
    <cellStyle name="Standard 3 3 2 5 3 2 4 5" xfId="48973"/>
    <cellStyle name="Standard 3 3 2 5 3 2 5" xfId="9442"/>
    <cellStyle name="Standard 3 3 2 5 3 2 5 2" xfId="26283"/>
    <cellStyle name="Standard 3 3 2 5 3 2 6" xfId="17992"/>
    <cellStyle name="Standard 3 3 2 5 3 2 7" xfId="34574"/>
    <cellStyle name="Standard 3 3 2 5 3 2 8" xfId="43124"/>
    <cellStyle name="Standard 3 3 2 5 3 3" xfId="1389"/>
    <cellStyle name="Standard 3 3 2 5 3 3 2" xfId="3462"/>
    <cellStyle name="Standard 3 3 2 5 3 3 2 2" xfId="6728"/>
    <cellStyle name="Standard 3 3 2 5 3 3 2 2 2" xfId="15296"/>
    <cellStyle name="Standard 3 3 2 5 3 3 2 2 2 2" xfId="32137"/>
    <cellStyle name="Standard 3 3 2 5 3 3 2 2 3" xfId="23846"/>
    <cellStyle name="Standard 3 3 2 5 3 3 2 2 4" xfId="40428"/>
    <cellStyle name="Standard 3 3 2 5 3 3 2 2 5" xfId="48978"/>
    <cellStyle name="Standard 3 3 2 5 3 3 2 3" xfId="12032"/>
    <cellStyle name="Standard 3 3 2 5 3 3 2 3 2" xfId="28873"/>
    <cellStyle name="Standard 3 3 2 5 3 3 2 4" xfId="20582"/>
    <cellStyle name="Standard 3 3 2 5 3 3 2 5" xfId="37164"/>
    <cellStyle name="Standard 3 3 2 5 3 3 2 6" xfId="45714"/>
    <cellStyle name="Standard 3 3 2 5 3 3 3" xfId="6727"/>
    <cellStyle name="Standard 3 3 2 5 3 3 3 2" xfId="15295"/>
    <cellStyle name="Standard 3 3 2 5 3 3 3 2 2" xfId="32136"/>
    <cellStyle name="Standard 3 3 2 5 3 3 3 3" xfId="23845"/>
    <cellStyle name="Standard 3 3 2 5 3 3 3 4" xfId="40427"/>
    <cellStyle name="Standard 3 3 2 5 3 3 3 5" xfId="48977"/>
    <cellStyle name="Standard 3 3 2 5 3 3 4" xfId="9960"/>
    <cellStyle name="Standard 3 3 2 5 3 3 4 2" xfId="26801"/>
    <cellStyle name="Standard 3 3 2 5 3 3 5" xfId="18510"/>
    <cellStyle name="Standard 3 3 2 5 3 3 6" xfId="35092"/>
    <cellStyle name="Standard 3 3 2 5 3 3 7" xfId="43642"/>
    <cellStyle name="Standard 3 3 2 5 3 4" xfId="2426"/>
    <cellStyle name="Standard 3 3 2 5 3 4 2" xfId="6729"/>
    <cellStyle name="Standard 3 3 2 5 3 4 2 2" xfId="15297"/>
    <cellStyle name="Standard 3 3 2 5 3 4 2 2 2" xfId="32138"/>
    <cellStyle name="Standard 3 3 2 5 3 4 2 3" xfId="23847"/>
    <cellStyle name="Standard 3 3 2 5 3 4 2 4" xfId="40429"/>
    <cellStyle name="Standard 3 3 2 5 3 4 2 5" xfId="48979"/>
    <cellStyle name="Standard 3 3 2 5 3 4 3" xfId="10996"/>
    <cellStyle name="Standard 3 3 2 5 3 4 3 2" xfId="27837"/>
    <cellStyle name="Standard 3 3 2 5 3 4 4" xfId="19546"/>
    <cellStyle name="Standard 3 3 2 5 3 4 5" xfId="36128"/>
    <cellStyle name="Standard 3 3 2 5 3 4 6" xfId="44678"/>
    <cellStyle name="Standard 3 3 2 5 3 5" xfId="6722"/>
    <cellStyle name="Standard 3 3 2 5 3 5 2" xfId="15290"/>
    <cellStyle name="Standard 3 3 2 5 3 5 2 2" xfId="32131"/>
    <cellStyle name="Standard 3 3 2 5 3 5 3" xfId="23840"/>
    <cellStyle name="Standard 3 3 2 5 3 5 4" xfId="40422"/>
    <cellStyle name="Standard 3 3 2 5 3 5 5" xfId="48972"/>
    <cellStyle name="Standard 3 3 2 5 3 6" xfId="8924"/>
    <cellStyle name="Standard 3 3 2 5 3 6 2" xfId="25766"/>
    <cellStyle name="Standard 3 3 2 5 3 7" xfId="17474"/>
    <cellStyle name="Standard 3 3 2 5 3 8" xfId="34056"/>
    <cellStyle name="Standard 3 3 2 5 3 9" xfId="42606"/>
    <cellStyle name="Standard 3 3 2 5 4" xfId="612"/>
    <cellStyle name="Standard 3 3 2 5 4 2" xfId="1648"/>
    <cellStyle name="Standard 3 3 2 5 4 2 2" xfId="3721"/>
    <cellStyle name="Standard 3 3 2 5 4 2 2 2" xfId="6732"/>
    <cellStyle name="Standard 3 3 2 5 4 2 2 2 2" xfId="15300"/>
    <cellStyle name="Standard 3 3 2 5 4 2 2 2 2 2" xfId="32141"/>
    <cellStyle name="Standard 3 3 2 5 4 2 2 2 3" xfId="23850"/>
    <cellStyle name="Standard 3 3 2 5 4 2 2 2 4" xfId="40432"/>
    <cellStyle name="Standard 3 3 2 5 4 2 2 2 5" xfId="48982"/>
    <cellStyle name="Standard 3 3 2 5 4 2 2 3" xfId="12291"/>
    <cellStyle name="Standard 3 3 2 5 4 2 2 3 2" xfId="29132"/>
    <cellStyle name="Standard 3 3 2 5 4 2 2 4" xfId="20841"/>
    <cellStyle name="Standard 3 3 2 5 4 2 2 5" xfId="37423"/>
    <cellStyle name="Standard 3 3 2 5 4 2 2 6" xfId="45973"/>
    <cellStyle name="Standard 3 3 2 5 4 2 3" xfId="6731"/>
    <cellStyle name="Standard 3 3 2 5 4 2 3 2" xfId="15299"/>
    <cellStyle name="Standard 3 3 2 5 4 2 3 2 2" xfId="32140"/>
    <cellStyle name="Standard 3 3 2 5 4 2 3 3" xfId="23849"/>
    <cellStyle name="Standard 3 3 2 5 4 2 3 4" xfId="40431"/>
    <cellStyle name="Standard 3 3 2 5 4 2 3 5" xfId="48981"/>
    <cellStyle name="Standard 3 3 2 5 4 2 4" xfId="10219"/>
    <cellStyle name="Standard 3 3 2 5 4 2 4 2" xfId="27060"/>
    <cellStyle name="Standard 3 3 2 5 4 2 5" xfId="18769"/>
    <cellStyle name="Standard 3 3 2 5 4 2 6" xfId="35351"/>
    <cellStyle name="Standard 3 3 2 5 4 2 7" xfId="43901"/>
    <cellStyle name="Standard 3 3 2 5 4 3" xfId="2685"/>
    <cellStyle name="Standard 3 3 2 5 4 3 2" xfId="6733"/>
    <cellStyle name="Standard 3 3 2 5 4 3 2 2" xfId="15301"/>
    <cellStyle name="Standard 3 3 2 5 4 3 2 2 2" xfId="32142"/>
    <cellStyle name="Standard 3 3 2 5 4 3 2 3" xfId="23851"/>
    <cellStyle name="Standard 3 3 2 5 4 3 2 4" xfId="40433"/>
    <cellStyle name="Standard 3 3 2 5 4 3 2 5" xfId="48983"/>
    <cellStyle name="Standard 3 3 2 5 4 3 3" xfId="11255"/>
    <cellStyle name="Standard 3 3 2 5 4 3 3 2" xfId="28096"/>
    <cellStyle name="Standard 3 3 2 5 4 3 4" xfId="19805"/>
    <cellStyle name="Standard 3 3 2 5 4 3 5" xfId="36387"/>
    <cellStyle name="Standard 3 3 2 5 4 3 6" xfId="44937"/>
    <cellStyle name="Standard 3 3 2 5 4 4" xfId="6730"/>
    <cellStyle name="Standard 3 3 2 5 4 4 2" xfId="15298"/>
    <cellStyle name="Standard 3 3 2 5 4 4 2 2" xfId="32139"/>
    <cellStyle name="Standard 3 3 2 5 4 4 3" xfId="23848"/>
    <cellStyle name="Standard 3 3 2 5 4 4 4" xfId="40430"/>
    <cellStyle name="Standard 3 3 2 5 4 4 5" xfId="48980"/>
    <cellStyle name="Standard 3 3 2 5 4 5" xfId="9183"/>
    <cellStyle name="Standard 3 3 2 5 4 5 2" xfId="26024"/>
    <cellStyle name="Standard 3 3 2 5 4 6" xfId="17733"/>
    <cellStyle name="Standard 3 3 2 5 4 7" xfId="34315"/>
    <cellStyle name="Standard 3 3 2 5 4 8" xfId="42865"/>
    <cellStyle name="Standard 3 3 2 5 5" xfId="1130"/>
    <cellStyle name="Standard 3 3 2 5 5 2" xfId="3203"/>
    <cellStyle name="Standard 3 3 2 5 5 2 2" xfId="6735"/>
    <cellStyle name="Standard 3 3 2 5 5 2 2 2" xfId="15303"/>
    <cellStyle name="Standard 3 3 2 5 5 2 2 2 2" xfId="32144"/>
    <cellStyle name="Standard 3 3 2 5 5 2 2 3" xfId="23853"/>
    <cellStyle name="Standard 3 3 2 5 5 2 2 4" xfId="40435"/>
    <cellStyle name="Standard 3 3 2 5 5 2 2 5" xfId="48985"/>
    <cellStyle name="Standard 3 3 2 5 5 2 3" xfId="11773"/>
    <cellStyle name="Standard 3 3 2 5 5 2 3 2" xfId="28614"/>
    <cellStyle name="Standard 3 3 2 5 5 2 4" xfId="20323"/>
    <cellStyle name="Standard 3 3 2 5 5 2 5" xfId="36905"/>
    <cellStyle name="Standard 3 3 2 5 5 2 6" xfId="45455"/>
    <cellStyle name="Standard 3 3 2 5 5 3" xfId="6734"/>
    <cellStyle name="Standard 3 3 2 5 5 3 2" xfId="15302"/>
    <cellStyle name="Standard 3 3 2 5 5 3 2 2" xfId="32143"/>
    <cellStyle name="Standard 3 3 2 5 5 3 3" xfId="23852"/>
    <cellStyle name="Standard 3 3 2 5 5 3 4" xfId="40434"/>
    <cellStyle name="Standard 3 3 2 5 5 3 5" xfId="48984"/>
    <cellStyle name="Standard 3 3 2 5 5 4" xfId="9701"/>
    <cellStyle name="Standard 3 3 2 5 5 4 2" xfId="26542"/>
    <cellStyle name="Standard 3 3 2 5 5 5" xfId="18251"/>
    <cellStyle name="Standard 3 3 2 5 5 6" xfId="34833"/>
    <cellStyle name="Standard 3 3 2 5 5 7" xfId="43383"/>
    <cellStyle name="Standard 3 3 2 5 6" xfId="2167"/>
    <cellStyle name="Standard 3 3 2 5 6 2" xfId="6736"/>
    <cellStyle name="Standard 3 3 2 5 6 2 2" xfId="15304"/>
    <cellStyle name="Standard 3 3 2 5 6 2 2 2" xfId="32145"/>
    <cellStyle name="Standard 3 3 2 5 6 2 3" xfId="23854"/>
    <cellStyle name="Standard 3 3 2 5 6 2 4" xfId="40436"/>
    <cellStyle name="Standard 3 3 2 5 6 2 5" xfId="48986"/>
    <cellStyle name="Standard 3 3 2 5 6 3" xfId="10737"/>
    <cellStyle name="Standard 3 3 2 5 6 3 2" xfId="27578"/>
    <cellStyle name="Standard 3 3 2 5 6 4" xfId="19287"/>
    <cellStyle name="Standard 3 3 2 5 6 5" xfId="35869"/>
    <cellStyle name="Standard 3 3 2 5 6 6" xfId="44419"/>
    <cellStyle name="Standard 3 3 2 5 7" xfId="6705"/>
    <cellStyle name="Standard 3 3 2 5 7 2" xfId="15273"/>
    <cellStyle name="Standard 3 3 2 5 7 2 2" xfId="32114"/>
    <cellStyle name="Standard 3 3 2 5 7 3" xfId="23823"/>
    <cellStyle name="Standard 3 3 2 5 7 4" xfId="40405"/>
    <cellStyle name="Standard 3 3 2 5 7 5" xfId="48955"/>
    <cellStyle name="Standard 3 3 2 5 8" xfId="8405"/>
    <cellStyle name="Standard 3 3 2 5 8 2" xfId="16956"/>
    <cellStyle name="Standard 3 3 2 5 8 3" xfId="25506"/>
    <cellStyle name="Standard 3 3 2 5 8 4" xfId="42088"/>
    <cellStyle name="Standard 3 3 2 5 8 5" xfId="50638"/>
    <cellStyle name="Standard 3 3 2 5 9" xfId="8665"/>
    <cellStyle name="Standard 3 3 2 6" xfId="153"/>
    <cellStyle name="Standard 3 3 2 6 10" xfId="33861"/>
    <cellStyle name="Standard 3 3 2 6 11" xfId="42411"/>
    <cellStyle name="Standard 3 3 2 6 2" xfId="417"/>
    <cellStyle name="Standard 3 3 2 6 2 2" xfId="935"/>
    <cellStyle name="Standard 3 3 2 6 2 2 2" xfId="1971"/>
    <cellStyle name="Standard 3 3 2 6 2 2 2 2" xfId="4044"/>
    <cellStyle name="Standard 3 3 2 6 2 2 2 2 2" xfId="6741"/>
    <cellStyle name="Standard 3 3 2 6 2 2 2 2 2 2" xfId="15309"/>
    <cellStyle name="Standard 3 3 2 6 2 2 2 2 2 2 2" xfId="32150"/>
    <cellStyle name="Standard 3 3 2 6 2 2 2 2 2 3" xfId="23859"/>
    <cellStyle name="Standard 3 3 2 6 2 2 2 2 2 4" xfId="40441"/>
    <cellStyle name="Standard 3 3 2 6 2 2 2 2 2 5" xfId="48991"/>
    <cellStyle name="Standard 3 3 2 6 2 2 2 2 3" xfId="12614"/>
    <cellStyle name="Standard 3 3 2 6 2 2 2 2 3 2" xfId="29455"/>
    <cellStyle name="Standard 3 3 2 6 2 2 2 2 4" xfId="21164"/>
    <cellStyle name="Standard 3 3 2 6 2 2 2 2 5" xfId="37746"/>
    <cellStyle name="Standard 3 3 2 6 2 2 2 2 6" xfId="46296"/>
    <cellStyle name="Standard 3 3 2 6 2 2 2 3" xfId="6740"/>
    <cellStyle name="Standard 3 3 2 6 2 2 2 3 2" xfId="15308"/>
    <cellStyle name="Standard 3 3 2 6 2 2 2 3 2 2" xfId="32149"/>
    <cellStyle name="Standard 3 3 2 6 2 2 2 3 3" xfId="23858"/>
    <cellStyle name="Standard 3 3 2 6 2 2 2 3 4" xfId="40440"/>
    <cellStyle name="Standard 3 3 2 6 2 2 2 3 5" xfId="48990"/>
    <cellStyle name="Standard 3 3 2 6 2 2 2 4" xfId="10542"/>
    <cellStyle name="Standard 3 3 2 6 2 2 2 4 2" xfId="27383"/>
    <cellStyle name="Standard 3 3 2 6 2 2 2 5" xfId="19092"/>
    <cellStyle name="Standard 3 3 2 6 2 2 2 6" xfId="35674"/>
    <cellStyle name="Standard 3 3 2 6 2 2 2 7" xfId="44224"/>
    <cellStyle name="Standard 3 3 2 6 2 2 3" xfId="3008"/>
    <cellStyle name="Standard 3 3 2 6 2 2 3 2" xfId="6742"/>
    <cellStyle name="Standard 3 3 2 6 2 2 3 2 2" xfId="15310"/>
    <cellStyle name="Standard 3 3 2 6 2 2 3 2 2 2" xfId="32151"/>
    <cellStyle name="Standard 3 3 2 6 2 2 3 2 3" xfId="23860"/>
    <cellStyle name="Standard 3 3 2 6 2 2 3 2 4" xfId="40442"/>
    <cellStyle name="Standard 3 3 2 6 2 2 3 2 5" xfId="48992"/>
    <cellStyle name="Standard 3 3 2 6 2 2 3 3" xfId="11578"/>
    <cellStyle name="Standard 3 3 2 6 2 2 3 3 2" xfId="28419"/>
    <cellStyle name="Standard 3 3 2 6 2 2 3 4" xfId="20128"/>
    <cellStyle name="Standard 3 3 2 6 2 2 3 5" xfId="36710"/>
    <cellStyle name="Standard 3 3 2 6 2 2 3 6" xfId="45260"/>
    <cellStyle name="Standard 3 3 2 6 2 2 4" xfId="6739"/>
    <cellStyle name="Standard 3 3 2 6 2 2 4 2" xfId="15307"/>
    <cellStyle name="Standard 3 3 2 6 2 2 4 2 2" xfId="32148"/>
    <cellStyle name="Standard 3 3 2 6 2 2 4 3" xfId="23857"/>
    <cellStyle name="Standard 3 3 2 6 2 2 4 4" xfId="40439"/>
    <cellStyle name="Standard 3 3 2 6 2 2 4 5" xfId="48989"/>
    <cellStyle name="Standard 3 3 2 6 2 2 5" xfId="9506"/>
    <cellStyle name="Standard 3 3 2 6 2 2 5 2" xfId="26347"/>
    <cellStyle name="Standard 3 3 2 6 2 2 6" xfId="18056"/>
    <cellStyle name="Standard 3 3 2 6 2 2 7" xfId="34638"/>
    <cellStyle name="Standard 3 3 2 6 2 2 8" xfId="43188"/>
    <cellStyle name="Standard 3 3 2 6 2 3" xfId="1453"/>
    <cellStyle name="Standard 3 3 2 6 2 3 2" xfId="3526"/>
    <cellStyle name="Standard 3 3 2 6 2 3 2 2" xfId="6744"/>
    <cellStyle name="Standard 3 3 2 6 2 3 2 2 2" xfId="15312"/>
    <cellStyle name="Standard 3 3 2 6 2 3 2 2 2 2" xfId="32153"/>
    <cellStyle name="Standard 3 3 2 6 2 3 2 2 3" xfId="23862"/>
    <cellStyle name="Standard 3 3 2 6 2 3 2 2 4" xfId="40444"/>
    <cellStyle name="Standard 3 3 2 6 2 3 2 2 5" xfId="48994"/>
    <cellStyle name="Standard 3 3 2 6 2 3 2 3" xfId="12096"/>
    <cellStyle name="Standard 3 3 2 6 2 3 2 3 2" xfId="28937"/>
    <cellStyle name="Standard 3 3 2 6 2 3 2 4" xfId="20646"/>
    <cellStyle name="Standard 3 3 2 6 2 3 2 5" xfId="37228"/>
    <cellStyle name="Standard 3 3 2 6 2 3 2 6" xfId="45778"/>
    <cellStyle name="Standard 3 3 2 6 2 3 3" xfId="6743"/>
    <cellStyle name="Standard 3 3 2 6 2 3 3 2" xfId="15311"/>
    <cellStyle name="Standard 3 3 2 6 2 3 3 2 2" xfId="32152"/>
    <cellStyle name="Standard 3 3 2 6 2 3 3 3" xfId="23861"/>
    <cellStyle name="Standard 3 3 2 6 2 3 3 4" xfId="40443"/>
    <cellStyle name="Standard 3 3 2 6 2 3 3 5" xfId="48993"/>
    <cellStyle name="Standard 3 3 2 6 2 3 4" xfId="10024"/>
    <cellStyle name="Standard 3 3 2 6 2 3 4 2" xfId="26865"/>
    <cellStyle name="Standard 3 3 2 6 2 3 5" xfId="18574"/>
    <cellStyle name="Standard 3 3 2 6 2 3 6" xfId="35156"/>
    <cellStyle name="Standard 3 3 2 6 2 3 7" xfId="43706"/>
    <cellStyle name="Standard 3 3 2 6 2 4" xfId="2490"/>
    <cellStyle name="Standard 3 3 2 6 2 4 2" xfId="6745"/>
    <cellStyle name="Standard 3 3 2 6 2 4 2 2" xfId="15313"/>
    <cellStyle name="Standard 3 3 2 6 2 4 2 2 2" xfId="32154"/>
    <cellStyle name="Standard 3 3 2 6 2 4 2 3" xfId="23863"/>
    <cellStyle name="Standard 3 3 2 6 2 4 2 4" xfId="40445"/>
    <cellStyle name="Standard 3 3 2 6 2 4 2 5" xfId="48995"/>
    <cellStyle name="Standard 3 3 2 6 2 4 3" xfId="11060"/>
    <cellStyle name="Standard 3 3 2 6 2 4 3 2" xfId="27901"/>
    <cellStyle name="Standard 3 3 2 6 2 4 4" xfId="19610"/>
    <cellStyle name="Standard 3 3 2 6 2 4 5" xfId="36192"/>
    <cellStyle name="Standard 3 3 2 6 2 4 6" xfId="44742"/>
    <cellStyle name="Standard 3 3 2 6 2 5" xfId="6738"/>
    <cellStyle name="Standard 3 3 2 6 2 5 2" xfId="15306"/>
    <cellStyle name="Standard 3 3 2 6 2 5 2 2" xfId="32147"/>
    <cellStyle name="Standard 3 3 2 6 2 5 3" xfId="23856"/>
    <cellStyle name="Standard 3 3 2 6 2 5 4" xfId="40438"/>
    <cellStyle name="Standard 3 3 2 6 2 5 5" xfId="48988"/>
    <cellStyle name="Standard 3 3 2 6 2 6" xfId="8988"/>
    <cellStyle name="Standard 3 3 2 6 2 6 2" xfId="25830"/>
    <cellStyle name="Standard 3 3 2 6 2 7" xfId="17538"/>
    <cellStyle name="Standard 3 3 2 6 2 8" xfId="34120"/>
    <cellStyle name="Standard 3 3 2 6 2 9" xfId="42670"/>
    <cellStyle name="Standard 3 3 2 6 3" xfId="676"/>
    <cellStyle name="Standard 3 3 2 6 3 2" xfId="1712"/>
    <cellStyle name="Standard 3 3 2 6 3 2 2" xfId="3785"/>
    <cellStyle name="Standard 3 3 2 6 3 2 2 2" xfId="6748"/>
    <cellStyle name="Standard 3 3 2 6 3 2 2 2 2" xfId="15316"/>
    <cellStyle name="Standard 3 3 2 6 3 2 2 2 2 2" xfId="32157"/>
    <cellStyle name="Standard 3 3 2 6 3 2 2 2 3" xfId="23866"/>
    <cellStyle name="Standard 3 3 2 6 3 2 2 2 4" xfId="40448"/>
    <cellStyle name="Standard 3 3 2 6 3 2 2 2 5" xfId="48998"/>
    <cellStyle name="Standard 3 3 2 6 3 2 2 3" xfId="12355"/>
    <cellStyle name="Standard 3 3 2 6 3 2 2 3 2" xfId="29196"/>
    <cellStyle name="Standard 3 3 2 6 3 2 2 4" xfId="20905"/>
    <cellStyle name="Standard 3 3 2 6 3 2 2 5" xfId="37487"/>
    <cellStyle name="Standard 3 3 2 6 3 2 2 6" xfId="46037"/>
    <cellStyle name="Standard 3 3 2 6 3 2 3" xfId="6747"/>
    <cellStyle name="Standard 3 3 2 6 3 2 3 2" xfId="15315"/>
    <cellStyle name="Standard 3 3 2 6 3 2 3 2 2" xfId="32156"/>
    <cellStyle name="Standard 3 3 2 6 3 2 3 3" xfId="23865"/>
    <cellStyle name="Standard 3 3 2 6 3 2 3 4" xfId="40447"/>
    <cellStyle name="Standard 3 3 2 6 3 2 3 5" xfId="48997"/>
    <cellStyle name="Standard 3 3 2 6 3 2 4" xfId="10283"/>
    <cellStyle name="Standard 3 3 2 6 3 2 4 2" xfId="27124"/>
    <cellStyle name="Standard 3 3 2 6 3 2 5" xfId="18833"/>
    <cellStyle name="Standard 3 3 2 6 3 2 6" xfId="35415"/>
    <cellStyle name="Standard 3 3 2 6 3 2 7" xfId="43965"/>
    <cellStyle name="Standard 3 3 2 6 3 3" xfId="2749"/>
    <cellStyle name="Standard 3 3 2 6 3 3 2" xfId="6749"/>
    <cellStyle name="Standard 3 3 2 6 3 3 2 2" xfId="15317"/>
    <cellStyle name="Standard 3 3 2 6 3 3 2 2 2" xfId="32158"/>
    <cellStyle name="Standard 3 3 2 6 3 3 2 3" xfId="23867"/>
    <cellStyle name="Standard 3 3 2 6 3 3 2 4" xfId="40449"/>
    <cellStyle name="Standard 3 3 2 6 3 3 2 5" xfId="48999"/>
    <cellStyle name="Standard 3 3 2 6 3 3 3" xfId="11319"/>
    <cellStyle name="Standard 3 3 2 6 3 3 3 2" xfId="28160"/>
    <cellStyle name="Standard 3 3 2 6 3 3 4" xfId="19869"/>
    <cellStyle name="Standard 3 3 2 6 3 3 5" xfId="36451"/>
    <cellStyle name="Standard 3 3 2 6 3 3 6" xfId="45001"/>
    <cellStyle name="Standard 3 3 2 6 3 4" xfId="6746"/>
    <cellStyle name="Standard 3 3 2 6 3 4 2" xfId="15314"/>
    <cellStyle name="Standard 3 3 2 6 3 4 2 2" xfId="32155"/>
    <cellStyle name="Standard 3 3 2 6 3 4 3" xfId="23864"/>
    <cellStyle name="Standard 3 3 2 6 3 4 4" xfId="40446"/>
    <cellStyle name="Standard 3 3 2 6 3 4 5" xfId="48996"/>
    <cellStyle name="Standard 3 3 2 6 3 5" xfId="9247"/>
    <cellStyle name="Standard 3 3 2 6 3 5 2" xfId="26088"/>
    <cellStyle name="Standard 3 3 2 6 3 6" xfId="17797"/>
    <cellStyle name="Standard 3 3 2 6 3 7" xfId="34379"/>
    <cellStyle name="Standard 3 3 2 6 3 8" xfId="42929"/>
    <cellStyle name="Standard 3 3 2 6 4" xfId="1194"/>
    <cellStyle name="Standard 3 3 2 6 4 2" xfId="3267"/>
    <cellStyle name="Standard 3 3 2 6 4 2 2" xfId="6751"/>
    <cellStyle name="Standard 3 3 2 6 4 2 2 2" xfId="15319"/>
    <cellStyle name="Standard 3 3 2 6 4 2 2 2 2" xfId="32160"/>
    <cellStyle name="Standard 3 3 2 6 4 2 2 3" xfId="23869"/>
    <cellStyle name="Standard 3 3 2 6 4 2 2 4" xfId="40451"/>
    <cellStyle name="Standard 3 3 2 6 4 2 2 5" xfId="49001"/>
    <cellStyle name="Standard 3 3 2 6 4 2 3" xfId="11837"/>
    <cellStyle name="Standard 3 3 2 6 4 2 3 2" xfId="28678"/>
    <cellStyle name="Standard 3 3 2 6 4 2 4" xfId="20387"/>
    <cellStyle name="Standard 3 3 2 6 4 2 5" xfId="36969"/>
    <cellStyle name="Standard 3 3 2 6 4 2 6" xfId="45519"/>
    <cellStyle name="Standard 3 3 2 6 4 3" xfId="6750"/>
    <cellStyle name="Standard 3 3 2 6 4 3 2" xfId="15318"/>
    <cellStyle name="Standard 3 3 2 6 4 3 2 2" xfId="32159"/>
    <cellStyle name="Standard 3 3 2 6 4 3 3" xfId="23868"/>
    <cellStyle name="Standard 3 3 2 6 4 3 4" xfId="40450"/>
    <cellStyle name="Standard 3 3 2 6 4 3 5" xfId="49000"/>
    <cellStyle name="Standard 3 3 2 6 4 4" xfId="9765"/>
    <cellStyle name="Standard 3 3 2 6 4 4 2" xfId="26606"/>
    <cellStyle name="Standard 3 3 2 6 4 5" xfId="18315"/>
    <cellStyle name="Standard 3 3 2 6 4 6" xfId="34897"/>
    <cellStyle name="Standard 3 3 2 6 4 7" xfId="43447"/>
    <cellStyle name="Standard 3 3 2 6 5" xfId="2231"/>
    <cellStyle name="Standard 3 3 2 6 5 2" xfId="6752"/>
    <cellStyle name="Standard 3 3 2 6 5 2 2" xfId="15320"/>
    <cellStyle name="Standard 3 3 2 6 5 2 2 2" xfId="32161"/>
    <cellStyle name="Standard 3 3 2 6 5 2 3" xfId="23870"/>
    <cellStyle name="Standard 3 3 2 6 5 2 4" xfId="40452"/>
    <cellStyle name="Standard 3 3 2 6 5 2 5" xfId="49002"/>
    <cellStyle name="Standard 3 3 2 6 5 3" xfId="10801"/>
    <cellStyle name="Standard 3 3 2 6 5 3 2" xfId="27642"/>
    <cellStyle name="Standard 3 3 2 6 5 4" xfId="19351"/>
    <cellStyle name="Standard 3 3 2 6 5 5" xfId="35933"/>
    <cellStyle name="Standard 3 3 2 6 5 6" xfId="44483"/>
    <cellStyle name="Standard 3 3 2 6 6" xfId="6737"/>
    <cellStyle name="Standard 3 3 2 6 6 2" xfId="15305"/>
    <cellStyle name="Standard 3 3 2 6 6 2 2" xfId="32146"/>
    <cellStyle name="Standard 3 3 2 6 6 3" xfId="23855"/>
    <cellStyle name="Standard 3 3 2 6 6 4" xfId="40437"/>
    <cellStyle name="Standard 3 3 2 6 6 5" xfId="48987"/>
    <cellStyle name="Standard 3 3 2 6 7" xfId="8469"/>
    <cellStyle name="Standard 3 3 2 6 7 2" xfId="17020"/>
    <cellStyle name="Standard 3 3 2 6 7 3" xfId="25570"/>
    <cellStyle name="Standard 3 3 2 6 7 4" xfId="42152"/>
    <cellStyle name="Standard 3 3 2 6 7 5" xfId="50702"/>
    <cellStyle name="Standard 3 3 2 6 8" xfId="8729"/>
    <cellStyle name="Standard 3 3 2 6 9" xfId="17279"/>
    <cellStyle name="Standard 3 3 2 7" xfId="289"/>
    <cellStyle name="Standard 3 3 2 7 2" xfId="807"/>
    <cellStyle name="Standard 3 3 2 7 2 2" xfId="1843"/>
    <cellStyle name="Standard 3 3 2 7 2 2 2" xfId="3916"/>
    <cellStyle name="Standard 3 3 2 7 2 2 2 2" xfId="6756"/>
    <cellStyle name="Standard 3 3 2 7 2 2 2 2 2" xfId="15324"/>
    <cellStyle name="Standard 3 3 2 7 2 2 2 2 2 2" xfId="32165"/>
    <cellStyle name="Standard 3 3 2 7 2 2 2 2 3" xfId="23874"/>
    <cellStyle name="Standard 3 3 2 7 2 2 2 2 4" xfId="40456"/>
    <cellStyle name="Standard 3 3 2 7 2 2 2 2 5" xfId="49006"/>
    <cellStyle name="Standard 3 3 2 7 2 2 2 3" xfId="12486"/>
    <cellStyle name="Standard 3 3 2 7 2 2 2 3 2" xfId="29327"/>
    <cellStyle name="Standard 3 3 2 7 2 2 2 4" xfId="21036"/>
    <cellStyle name="Standard 3 3 2 7 2 2 2 5" xfId="37618"/>
    <cellStyle name="Standard 3 3 2 7 2 2 2 6" xfId="46168"/>
    <cellStyle name="Standard 3 3 2 7 2 2 3" xfId="6755"/>
    <cellStyle name="Standard 3 3 2 7 2 2 3 2" xfId="15323"/>
    <cellStyle name="Standard 3 3 2 7 2 2 3 2 2" xfId="32164"/>
    <cellStyle name="Standard 3 3 2 7 2 2 3 3" xfId="23873"/>
    <cellStyle name="Standard 3 3 2 7 2 2 3 4" xfId="40455"/>
    <cellStyle name="Standard 3 3 2 7 2 2 3 5" xfId="49005"/>
    <cellStyle name="Standard 3 3 2 7 2 2 4" xfId="10414"/>
    <cellStyle name="Standard 3 3 2 7 2 2 4 2" xfId="27255"/>
    <cellStyle name="Standard 3 3 2 7 2 2 5" xfId="18964"/>
    <cellStyle name="Standard 3 3 2 7 2 2 6" xfId="35546"/>
    <cellStyle name="Standard 3 3 2 7 2 2 7" xfId="44096"/>
    <cellStyle name="Standard 3 3 2 7 2 3" xfId="2880"/>
    <cellStyle name="Standard 3 3 2 7 2 3 2" xfId="6757"/>
    <cellStyle name="Standard 3 3 2 7 2 3 2 2" xfId="15325"/>
    <cellStyle name="Standard 3 3 2 7 2 3 2 2 2" xfId="32166"/>
    <cellStyle name="Standard 3 3 2 7 2 3 2 3" xfId="23875"/>
    <cellStyle name="Standard 3 3 2 7 2 3 2 4" xfId="40457"/>
    <cellStyle name="Standard 3 3 2 7 2 3 2 5" xfId="49007"/>
    <cellStyle name="Standard 3 3 2 7 2 3 3" xfId="11450"/>
    <cellStyle name="Standard 3 3 2 7 2 3 3 2" xfId="28291"/>
    <cellStyle name="Standard 3 3 2 7 2 3 4" xfId="20000"/>
    <cellStyle name="Standard 3 3 2 7 2 3 5" xfId="36582"/>
    <cellStyle name="Standard 3 3 2 7 2 3 6" xfId="45132"/>
    <cellStyle name="Standard 3 3 2 7 2 4" xfId="6754"/>
    <cellStyle name="Standard 3 3 2 7 2 4 2" xfId="15322"/>
    <cellStyle name="Standard 3 3 2 7 2 4 2 2" xfId="32163"/>
    <cellStyle name="Standard 3 3 2 7 2 4 3" xfId="23872"/>
    <cellStyle name="Standard 3 3 2 7 2 4 4" xfId="40454"/>
    <cellStyle name="Standard 3 3 2 7 2 4 5" xfId="49004"/>
    <cellStyle name="Standard 3 3 2 7 2 5" xfId="9378"/>
    <cellStyle name="Standard 3 3 2 7 2 5 2" xfId="26219"/>
    <cellStyle name="Standard 3 3 2 7 2 6" xfId="17928"/>
    <cellStyle name="Standard 3 3 2 7 2 7" xfId="34510"/>
    <cellStyle name="Standard 3 3 2 7 2 8" xfId="43060"/>
    <cellStyle name="Standard 3 3 2 7 3" xfId="1325"/>
    <cellStyle name="Standard 3 3 2 7 3 2" xfId="3398"/>
    <cellStyle name="Standard 3 3 2 7 3 2 2" xfId="6759"/>
    <cellStyle name="Standard 3 3 2 7 3 2 2 2" xfId="15327"/>
    <cellStyle name="Standard 3 3 2 7 3 2 2 2 2" xfId="32168"/>
    <cellStyle name="Standard 3 3 2 7 3 2 2 3" xfId="23877"/>
    <cellStyle name="Standard 3 3 2 7 3 2 2 4" xfId="40459"/>
    <cellStyle name="Standard 3 3 2 7 3 2 2 5" xfId="49009"/>
    <cellStyle name="Standard 3 3 2 7 3 2 3" xfId="11968"/>
    <cellStyle name="Standard 3 3 2 7 3 2 3 2" xfId="28809"/>
    <cellStyle name="Standard 3 3 2 7 3 2 4" xfId="20518"/>
    <cellStyle name="Standard 3 3 2 7 3 2 5" xfId="37100"/>
    <cellStyle name="Standard 3 3 2 7 3 2 6" xfId="45650"/>
    <cellStyle name="Standard 3 3 2 7 3 3" xfId="6758"/>
    <cellStyle name="Standard 3 3 2 7 3 3 2" xfId="15326"/>
    <cellStyle name="Standard 3 3 2 7 3 3 2 2" xfId="32167"/>
    <cellStyle name="Standard 3 3 2 7 3 3 3" xfId="23876"/>
    <cellStyle name="Standard 3 3 2 7 3 3 4" xfId="40458"/>
    <cellStyle name="Standard 3 3 2 7 3 3 5" xfId="49008"/>
    <cellStyle name="Standard 3 3 2 7 3 4" xfId="9896"/>
    <cellStyle name="Standard 3 3 2 7 3 4 2" xfId="26737"/>
    <cellStyle name="Standard 3 3 2 7 3 5" xfId="18446"/>
    <cellStyle name="Standard 3 3 2 7 3 6" xfId="35028"/>
    <cellStyle name="Standard 3 3 2 7 3 7" xfId="43578"/>
    <cellStyle name="Standard 3 3 2 7 4" xfId="2362"/>
    <cellStyle name="Standard 3 3 2 7 4 2" xfId="6760"/>
    <cellStyle name="Standard 3 3 2 7 4 2 2" xfId="15328"/>
    <cellStyle name="Standard 3 3 2 7 4 2 2 2" xfId="32169"/>
    <cellStyle name="Standard 3 3 2 7 4 2 3" xfId="23878"/>
    <cellStyle name="Standard 3 3 2 7 4 2 4" xfId="40460"/>
    <cellStyle name="Standard 3 3 2 7 4 2 5" xfId="49010"/>
    <cellStyle name="Standard 3 3 2 7 4 3" xfId="10932"/>
    <cellStyle name="Standard 3 3 2 7 4 3 2" xfId="27773"/>
    <cellStyle name="Standard 3 3 2 7 4 4" xfId="19482"/>
    <cellStyle name="Standard 3 3 2 7 4 5" xfId="36064"/>
    <cellStyle name="Standard 3 3 2 7 4 6" xfId="44614"/>
    <cellStyle name="Standard 3 3 2 7 5" xfId="6753"/>
    <cellStyle name="Standard 3 3 2 7 5 2" xfId="15321"/>
    <cellStyle name="Standard 3 3 2 7 5 2 2" xfId="32162"/>
    <cellStyle name="Standard 3 3 2 7 5 3" xfId="23871"/>
    <cellStyle name="Standard 3 3 2 7 5 4" xfId="40453"/>
    <cellStyle name="Standard 3 3 2 7 5 5" xfId="49003"/>
    <cellStyle name="Standard 3 3 2 7 6" xfId="8860"/>
    <cellStyle name="Standard 3 3 2 7 6 2" xfId="25702"/>
    <cellStyle name="Standard 3 3 2 7 7" xfId="17410"/>
    <cellStyle name="Standard 3 3 2 7 8" xfId="33992"/>
    <cellStyle name="Standard 3 3 2 7 9" xfId="42542"/>
    <cellStyle name="Standard 3 3 2 8" xfId="548"/>
    <cellStyle name="Standard 3 3 2 8 2" xfId="1584"/>
    <cellStyle name="Standard 3 3 2 8 2 2" xfId="3657"/>
    <cellStyle name="Standard 3 3 2 8 2 2 2" xfId="6763"/>
    <cellStyle name="Standard 3 3 2 8 2 2 2 2" xfId="15331"/>
    <cellStyle name="Standard 3 3 2 8 2 2 2 2 2" xfId="32172"/>
    <cellStyle name="Standard 3 3 2 8 2 2 2 3" xfId="23881"/>
    <cellStyle name="Standard 3 3 2 8 2 2 2 4" xfId="40463"/>
    <cellStyle name="Standard 3 3 2 8 2 2 2 5" xfId="49013"/>
    <cellStyle name="Standard 3 3 2 8 2 2 3" xfId="12227"/>
    <cellStyle name="Standard 3 3 2 8 2 2 3 2" xfId="29068"/>
    <cellStyle name="Standard 3 3 2 8 2 2 4" xfId="20777"/>
    <cellStyle name="Standard 3 3 2 8 2 2 5" xfId="37359"/>
    <cellStyle name="Standard 3 3 2 8 2 2 6" xfId="45909"/>
    <cellStyle name="Standard 3 3 2 8 2 3" xfId="6762"/>
    <cellStyle name="Standard 3 3 2 8 2 3 2" xfId="15330"/>
    <cellStyle name="Standard 3 3 2 8 2 3 2 2" xfId="32171"/>
    <cellStyle name="Standard 3 3 2 8 2 3 3" xfId="23880"/>
    <cellStyle name="Standard 3 3 2 8 2 3 4" xfId="40462"/>
    <cellStyle name="Standard 3 3 2 8 2 3 5" xfId="49012"/>
    <cellStyle name="Standard 3 3 2 8 2 4" xfId="10155"/>
    <cellStyle name="Standard 3 3 2 8 2 4 2" xfId="26996"/>
    <cellStyle name="Standard 3 3 2 8 2 5" xfId="18705"/>
    <cellStyle name="Standard 3 3 2 8 2 6" xfId="35287"/>
    <cellStyle name="Standard 3 3 2 8 2 7" xfId="43837"/>
    <cellStyle name="Standard 3 3 2 8 3" xfId="2621"/>
    <cellStyle name="Standard 3 3 2 8 3 2" xfId="6764"/>
    <cellStyle name="Standard 3 3 2 8 3 2 2" xfId="15332"/>
    <cellStyle name="Standard 3 3 2 8 3 2 2 2" xfId="32173"/>
    <cellStyle name="Standard 3 3 2 8 3 2 3" xfId="23882"/>
    <cellStyle name="Standard 3 3 2 8 3 2 4" xfId="40464"/>
    <cellStyle name="Standard 3 3 2 8 3 2 5" xfId="49014"/>
    <cellStyle name="Standard 3 3 2 8 3 3" xfId="11191"/>
    <cellStyle name="Standard 3 3 2 8 3 3 2" xfId="28032"/>
    <cellStyle name="Standard 3 3 2 8 3 4" xfId="19741"/>
    <cellStyle name="Standard 3 3 2 8 3 5" xfId="36323"/>
    <cellStyle name="Standard 3 3 2 8 3 6" xfId="44873"/>
    <cellStyle name="Standard 3 3 2 8 4" xfId="6761"/>
    <cellStyle name="Standard 3 3 2 8 4 2" xfId="15329"/>
    <cellStyle name="Standard 3 3 2 8 4 2 2" xfId="32170"/>
    <cellStyle name="Standard 3 3 2 8 4 3" xfId="23879"/>
    <cellStyle name="Standard 3 3 2 8 4 4" xfId="40461"/>
    <cellStyle name="Standard 3 3 2 8 4 5" xfId="49011"/>
    <cellStyle name="Standard 3 3 2 8 5" xfId="9119"/>
    <cellStyle name="Standard 3 3 2 8 5 2" xfId="25960"/>
    <cellStyle name="Standard 3 3 2 8 6" xfId="17669"/>
    <cellStyle name="Standard 3 3 2 8 7" xfId="34251"/>
    <cellStyle name="Standard 3 3 2 8 8" xfId="42801"/>
    <cellStyle name="Standard 3 3 2 9" xfId="1066"/>
    <cellStyle name="Standard 3 3 2 9 2" xfId="3139"/>
    <cellStyle name="Standard 3 3 2 9 2 2" xfId="6766"/>
    <cellStyle name="Standard 3 3 2 9 2 2 2" xfId="15334"/>
    <cellStyle name="Standard 3 3 2 9 2 2 2 2" xfId="32175"/>
    <cellStyle name="Standard 3 3 2 9 2 2 3" xfId="23884"/>
    <cellStyle name="Standard 3 3 2 9 2 2 4" xfId="40466"/>
    <cellStyle name="Standard 3 3 2 9 2 2 5" xfId="49016"/>
    <cellStyle name="Standard 3 3 2 9 2 3" xfId="11709"/>
    <cellStyle name="Standard 3 3 2 9 2 3 2" xfId="28550"/>
    <cellStyle name="Standard 3 3 2 9 2 4" xfId="20259"/>
    <cellStyle name="Standard 3 3 2 9 2 5" xfId="36841"/>
    <cellStyle name="Standard 3 3 2 9 2 6" xfId="45391"/>
    <cellStyle name="Standard 3 3 2 9 3" xfId="6765"/>
    <cellStyle name="Standard 3 3 2 9 3 2" xfId="15333"/>
    <cellStyle name="Standard 3 3 2 9 3 2 2" xfId="32174"/>
    <cellStyle name="Standard 3 3 2 9 3 3" xfId="23883"/>
    <cellStyle name="Standard 3 3 2 9 3 4" xfId="40465"/>
    <cellStyle name="Standard 3 3 2 9 3 5" xfId="49015"/>
    <cellStyle name="Standard 3 3 2 9 4" xfId="9637"/>
    <cellStyle name="Standard 3 3 2 9 4 2" xfId="26478"/>
    <cellStyle name="Standard 3 3 2 9 5" xfId="18187"/>
    <cellStyle name="Standard 3 3 2 9 6" xfId="34769"/>
    <cellStyle name="Standard 3 3 2 9 7" xfId="43319"/>
    <cellStyle name="Standard 3 3 3" xfId="28"/>
    <cellStyle name="Standard 3 3 3 10" xfId="6767"/>
    <cellStyle name="Standard 3 3 3 10 2" xfId="15335"/>
    <cellStyle name="Standard 3 3 3 10 2 2" xfId="32176"/>
    <cellStyle name="Standard 3 3 3 10 3" xfId="23885"/>
    <cellStyle name="Standard 3 3 3 10 4" xfId="40467"/>
    <cellStyle name="Standard 3 3 3 10 5" xfId="49017"/>
    <cellStyle name="Standard 3 3 3 11" xfId="8345"/>
    <cellStyle name="Standard 3 3 3 11 2" xfId="16896"/>
    <cellStyle name="Standard 3 3 3 11 3" xfId="25446"/>
    <cellStyle name="Standard 3 3 3 11 4" xfId="42028"/>
    <cellStyle name="Standard 3 3 3 11 5" xfId="50578"/>
    <cellStyle name="Standard 3 3 3 12" xfId="8605"/>
    <cellStyle name="Standard 3 3 3 13" xfId="17155"/>
    <cellStyle name="Standard 3 3 3 14" xfId="33737"/>
    <cellStyle name="Standard 3 3 3 15" xfId="42287"/>
    <cellStyle name="Standard 3 3 3 2" xfId="44"/>
    <cellStyle name="Standard 3 3 3 2 10" xfId="8361"/>
    <cellStyle name="Standard 3 3 3 2 10 2" xfId="16912"/>
    <cellStyle name="Standard 3 3 3 2 10 3" xfId="25462"/>
    <cellStyle name="Standard 3 3 3 2 10 4" xfId="42044"/>
    <cellStyle name="Standard 3 3 3 2 10 5" xfId="50594"/>
    <cellStyle name="Standard 3 3 3 2 11" xfId="8621"/>
    <cellStyle name="Standard 3 3 3 2 12" xfId="17171"/>
    <cellStyle name="Standard 3 3 3 2 13" xfId="33753"/>
    <cellStyle name="Standard 3 3 3 2 14" xfId="42303"/>
    <cellStyle name="Standard 3 3 3 2 2" xfId="76"/>
    <cellStyle name="Standard 3 3 3 2 2 10" xfId="8653"/>
    <cellStyle name="Standard 3 3 3 2 2 11" xfId="17203"/>
    <cellStyle name="Standard 3 3 3 2 2 12" xfId="33785"/>
    <cellStyle name="Standard 3 3 3 2 2 13" xfId="42335"/>
    <cellStyle name="Standard 3 3 3 2 2 2" xfId="140"/>
    <cellStyle name="Standard 3 3 3 2 2 2 10" xfId="17267"/>
    <cellStyle name="Standard 3 3 3 2 2 2 11" xfId="33849"/>
    <cellStyle name="Standard 3 3 3 2 2 2 12" xfId="42399"/>
    <cellStyle name="Standard 3 3 3 2 2 2 2" xfId="269"/>
    <cellStyle name="Standard 3 3 3 2 2 2 2 10" xfId="33977"/>
    <cellStyle name="Standard 3 3 3 2 2 2 2 11" xfId="42527"/>
    <cellStyle name="Standard 3 3 3 2 2 2 2 2" xfId="533"/>
    <cellStyle name="Standard 3 3 3 2 2 2 2 2 2" xfId="1051"/>
    <cellStyle name="Standard 3 3 3 2 2 2 2 2 2 2" xfId="2087"/>
    <cellStyle name="Standard 3 3 3 2 2 2 2 2 2 2 2" xfId="4160"/>
    <cellStyle name="Standard 3 3 3 2 2 2 2 2 2 2 2 2" xfId="6775"/>
    <cellStyle name="Standard 3 3 3 2 2 2 2 2 2 2 2 2 2" xfId="15343"/>
    <cellStyle name="Standard 3 3 3 2 2 2 2 2 2 2 2 2 2 2" xfId="32184"/>
    <cellStyle name="Standard 3 3 3 2 2 2 2 2 2 2 2 2 3" xfId="23893"/>
    <cellStyle name="Standard 3 3 3 2 2 2 2 2 2 2 2 2 4" xfId="40475"/>
    <cellStyle name="Standard 3 3 3 2 2 2 2 2 2 2 2 2 5" xfId="49025"/>
    <cellStyle name="Standard 3 3 3 2 2 2 2 2 2 2 2 3" xfId="12730"/>
    <cellStyle name="Standard 3 3 3 2 2 2 2 2 2 2 2 3 2" xfId="29571"/>
    <cellStyle name="Standard 3 3 3 2 2 2 2 2 2 2 2 4" xfId="21280"/>
    <cellStyle name="Standard 3 3 3 2 2 2 2 2 2 2 2 5" xfId="37862"/>
    <cellStyle name="Standard 3 3 3 2 2 2 2 2 2 2 2 6" xfId="46412"/>
    <cellStyle name="Standard 3 3 3 2 2 2 2 2 2 2 3" xfId="6774"/>
    <cellStyle name="Standard 3 3 3 2 2 2 2 2 2 2 3 2" xfId="15342"/>
    <cellStyle name="Standard 3 3 3 2 2 2 2 2 2 2 3 2 2" xfId="32183"/>
    <cellStyle name="Standard 3 3 3 2 2 2 2 2 2 2 3 3" xfId="23892"/>
    <cellStyle name="Standard 3 3 3 2 2 2 2 2 2 2 3 4" xfId="40474"/>
    <cellStyle name="Standard 3 3 3 2 2 2 2 2 2 2 3 5" xfId="49024"/>
    <cellStyle name="Standard 3 3 3 2 2 2 2 2 2 2 4" xfId="10658"/>
    <cellStyle name="Standard 3 3 3 2 2 2 2 2 2 2 4 2" xfId="27499"/>
    <cellStyle name="Standard 3 3 3 2 2 2 2 2 2 2 5" xfId="19208"/>
    <cellStyle name="Standard 3 3 3 2 2 2 2 2 2 2 6" xfId="35790"/>
    <cellStyle name="Standard 3 3 3 2 2 2 2 2 2 2 7" xfId="44340"/>
    <cellStyle name="Standard 3 3 3 2 2 2 2 2 2 3" xfId="3124"/>
    <cellStyle name="Standard 3 3 3 2 2 2 2 2 2 3 2" xfId="6776"/>
    <cellStyle name="Standard 3 3 3 2 2 2 2 2 2 3 2 2" xfId="15344"/>
    <cellStyle name="Standard 3 3 3 2 2 2 2 2 2 3 2 2 2" xfId="32185"/>
    <cellStyle name="Standard 3 3 3 2 2 2 2 2 2 3 2 3" xfId="23894"/>
    <cellStyle name="Standard 3 3 3 2 2 2 2 2 2 3 2 4" xfId="40476"/>
    <cellStyle name="Standard 3 3 3 2 2 2 2 2 2 3 2 5" xfId="49026"/>
    <cellStyle name="Standard 3 3 3 2 2 2 2 2 2 3 3" xfId="11694"/>
    <cellStyle name="Standard 3 3 3 2 2 2 2 2 2 3 3 2" xfId="28535"/>
    <cellStyle name="Standard 3 3 3 2 2 2 2 2 2 3 4" xfId="20244"/>
    <cellStyle name="Standard 3 3 3 2 2 2 2 2 2 3 5" xfId="36826"/>
    <cellStyle name="Standard 3 3 3 2 2 2 2 2 2 3 6" xfId="45376"/>
    <cellStyle name="Standard 3 3 3 2 2 2 2 2 2 4" xfId="6773"/>
    <cellStyle name="Standard 3 3 3 2 2 2 2 2 2 4 2" xfId="15341"/>
    <cellStyle name="Standard 3 3 3 2 2 2 2 2 2 4 2 2" xfId="32182"/>
    <cellStyle name="Standard 3 3 3 2 2 2 2 2 2 4 3" xfId="23891"/>
    <cellStyle name="Standard 3 3 3 2 2 2 2 2 2 4 4" xfId="40473"/>
    <cellStyle name="Standard 3 3 3 2 2 2 2 2 2 4 5" xfId="49023"/>
    <cellStyle name="Standard 3 3 3 2 2 2 2 2 2 5" xfId="9622"/>
    <cellStyle name="Standard 3 3 3 2 2 2 2 2 2 5 2" xfId="26463"/>
    <cellStyle name="Standard 3 3 3 2 2 2 2 2 2 6" xfId="18172"/>
    <cellStyle name="Standard 3 3 3 2 2 2 2 2 2 7" xfId="34754"/>
    <cellStyle name="Standard 3 3 3 2 2 2 2 2 2 8" xfId="43304"/>
    <cellStyle name="Standard 3 3 3 2 2 2 2 2 3" xfId="1569"/>
    <cellStyle name="Standard 3 3 3 2 2 2 2 2 3 2" xfId="3642"/>
    <cellStyle name="Standard 3 3 3 2 2 2 2 2 3 2 2" xfId="6778"/>
    <cellStyle name="Standard 3 3 3 2 2 2 2 2 3 2 2 2" xfId="15346"/>
    <cellStyle name="Standard 3 3 3 2 2 2 2 2 3 2 2 2 2" xfId="32187"/>
    <cellStyle name="Standard 3 3 3 2 2 2 2 2 3 2 2 3" xfId="23896"/>
    <cellStyle name="Standard 3 3 3 2 2 2 2 2 3 2 2 4" xfId="40478"/>
    <cellStyle name="Standard 3 3 3 2 2 2 2 2 3 2 2 5" xfId="49028"/>
    <cellStyle name="Standard 3 3 3 2 2 2 2 2 3 2 3" xfId="12212"/>
    <cellStyle name="Standard 3 3 3 2 2 2 2 2 3 2 3 2" xfId="29053"/>
    <cellStyle name="Standard 3 3 3 2 2 2 2 2 3 2 4" xfId="20762"/>
    <cellStyle name="Standard 3 3 3 2 2 2 2 2 3 2 5" xfId="37344"/>
    <cellStyle name="Standard 3 3 3 2 2 2 2 2 3 2 6" xfId="45894"/>
    <cellStyle name="Standard 3 3 3 2 2 2 2 2 3 3" xfId="6777"/>
    <cellStyle name="Standard 3 3 3 2 2 2 2 2 3 3 2" xfId="15345"/>
    <cellStyle name="Standard 3 3 3 2 2 2 2 2 3 3 2 2" xfId="32186"/>
    <cellStyle name="Standard 3 3 3 2 2 2 2 2 3 3 3" xfId="23895"/>
    <cellStyle name="Standard 3 3 3 2 2 2 2 2 3 3 4" xfId="40477"/>
    <cellStyle name="Standard 3 3 3 2 2 2 2 2 3 3 5" xfId="49027"/>
    <cellStyle name="Standard 3 3 3 2 2 2 2 2 3 4" xfId="10140"/>
    <cellStyle name="Standard 3 3 3 2 2 2 2 2 3 4 2" xfId="26981"/>
    <cellStyle name="Standard 3 3 3 2 2 2 2 2 3 5" xfId="18690"/>
    <cellStyle name="Standard 3 3 3 2 2 2 2 2 3 6" xfId="35272"/>
    <cellStyle name="Standard 3 3 3 2 2 2 2 2 3 7" xfId="43822"/>
    <cellStyle name="Standard 3 3 3 2 2 2 2 2 4" xfId="2606"/>
    <cellStyle name="Standard 3 3 3 2 2 2 2 2 4 2" xfId="6779"/>
    <cellStyle name="Standard 3 3 3 2 2 2 2 2 4 2 2" xfId="15347"/>
    <cellStyle name="Standard 3 3 3 2 2 2 2 2 4 2 2 2" xfId="32188"/>
    <cellStyle name="Standard 3 3 3 2 2 2 2 2 4 2 3" xfId="23897"/>
    <cellStyle name="Standard 3 3 3 2 2 2 2 2 4 2 4" xfId="40479"/>
    <cellStyle name="Standard 3 3 3 2 2 2 2 2 4 2 5" xfId="49029"/>
    <cellStyle name="Standard 3 3 3 2 2 2 2 2 4 3" xfId="11176"/>
    <cellStyle name="Standard 3 3 3 2 2 2 2 2 4 3 2" xfId="28017"/>
    <cellStyle name="Standard 3 3 3 2 2 2 2 2 4 4" xfId="19726"/>
    <cellStyle name="Standard 3 3 3 2 2 2 2 2 4 5" xfId="36308"/>
    <cellStyle name="Standard 3 3 3 2 2 2 2 2 4 6" xfId="44858"/>
    <cellStyle name="Standard 3 3 3 2 2 2 2 2 5" xfId="6772"/>
    <cellStyle name="Standard 3 3 3 2 2 2 2 2 5 2" xfId="15340"/>
    <cellStyle name="Standard 3 3 3 2 2 2 2 2 5 2 2" xfId="32181"/>
    <cellStyle name="Standard 3 3 3 2 2 2 2 2 5 3" xfId="23890"/>
    <cellStyle name="Standard 3 3 3 2 2 2 2 2 5 4" xfId="40472"/>
    <cellStyle name="Standard 3 3 3 2 2 2 2 2 5 5" xfId="49022"/>
    <cellStyle name="Standard 3 3 3 2 2 2 2 2 6" xfId="9104"/>
    <cellStyle name="Standard 3 3 3 2 2 2 2 2 6 2" xfId="25946"/>
    <cellStyle name="Standard 3 3 3 2 2 2 2 2 7" xfId="17654"/>
    <cellStyle name="Standard 3 3 3 2 2 2 2 2 8" xfId="34236"/>
    <cellStyle name="Standard 3 3 3 2 2 2 2 2 9" xfId="42786"/>
    <cellStyle name="Standard 3 3 3 2 2 2 2 3" xfId="792"/>
    <cellStyle name="Standard 3 3 3 2 2 2 2 3 2" xfId="1828"/>
    <cellStyle name="Standard 3 3 3 2 2 2 2 3 2 2" xfId="3901"/>
    <cellStyle name="Standard 3 3 3 2 2 2 2 3 2 2 2" xfId="6782"/>
    <cellStyle name="Standard 3 3 3 2 2 2 2 3 2 2 2 2" xfId="15350"/>
    <cellStyle name="Standard 3 3 3 2 2 2 2 3 2 2 2 2 2" xfId="32191"/>
    <cellStyle name="Standard 3 3 3 2 2 2 2 3 2 2 2 3" xfId="23900"/>
    <cellStyle name="Standard 3 3 3 2 2 2 2 3 2 2 2 4" xfId="40482"/>
    <cellStyle name="Standard 3 3 3 2 2 2 2 3 2 2 2 5" xfId="49032"/>
    <cellStyle name="Standard 3 3 3 2 2 2 2 3 2 2 3" xfId="12471"/>
    <cellStyle name="Standard 3 3 3 2 2 2 2 3 2 2 3 2" xfId="29312"/>
    <cellStyle name="Standard 3 3 3 2 2 2 2 3 2 2 4" xfId="21021"/>
    <cellStyle name="Standard 3 3 3 2 2 2 2 3 2 2 5" xfId="37603"/>
    <cellStyle name="Standard 3 3 3 2 2 2 2 3 2 2 6" xfId="46153"/>
    <cellStyle name="Standard 3 3 3 2 2 2 2 3 2 3" xfId="6781"/>
    <cellStyle name="Standard 3 3 3 2 2 2 2 3 2 3 2" xfId="15349"/>
    <cellStyle name="Standard 3 3 3 2 2 2 2 3 2 3 2 2" xfId="32190"/>
    <cellStyle name="Standard 3 3 3 2 2 2 2 3 2 3 3" xfId="23899"/>
    <cellStyle name="Standard 3 3 3 2 2 2 2 3 2 3 4" xfId="40481"/>
    <cellStyle name="Standard 3 3 3 2 2 2 2 3 2 3 5" xfId="49031"/>
    <cellStyle name="Standard 3 3 3 2 2 2 2 3 2 4" xfId="10399"/>
    <cellStyle name="Standard 3 3 3 2 2 2 2 3 2 4 2" xfId="27240"/>
    <cellStyle name="Standard 3 3 3 2 2 2 2 3 2 5" xfId="18949"/>
    <cellStyle name="Standard 3 3 3 2 2 2 2 3 2 6" xfId="35531"/>
    <cellStyle name="Standard 3 3 3 2 2 2 2 3 2 7" xfId="44081"/>
    <cellStyle name="Standard 3 3 3 2 2 2 2 3 3" xfId="2865"/>
    <cellStyle name="Standard 3 3 3 2 2 2 2 3 3 2" xfId="6783"/>
    <cellStyle name="Standard 3 3 3 2 2 2 2 3 3 2 2" xfId="15351"/>
    <cellStyle name="Standard 3 3 3 2 2 2 2 3 3 2 2 2" xfId="32192"/>
    <cellStyle name="Standard 3 3 3 2 2 2 2 3 3 2 3" xfId="23901"/>
    <cellStyle name="Standard 3 3 3 2 2 2 2 3 3 2 4" xfId="40483"/>
    <cellStyle name="Standard 3 3 3 2 2 2 2 3 3 2 5" xfId="49033"/>
    <cellStyle name="Standard 3 3 3 2 2 2 2 3 3 3" xfId="11435"/>
    <cellStyle name="Standard 3 3 3 2 2 2 2 3 3 3 2" xfId="28276"/>
    <cellStyle name="Standard 3 3 3 2 2 2 2 3 3 4" xfId="19985"/>
    <cellStyle name="Standard 3 3 3 2 2 2 2 3 3 5" xfId="36567"/>
    <cellStyle name="Standard 3 3 3 2 2 2 2 3 3 6" xfId="45117"/>
    <cellStyle name="Standard 3 3 3 2 2 2 2 3 4" xfId="6780"/>
    <cellStyle name="Standard 3 3 3 2 2 2 2 3 4 2" xfId="15348"/>
    <cellStyle name="Standard 3 3 3 2 2 2 2 3 4 2 2" xfId="32189"/>
    <cellStyle name="Standard 3 3 3 2 2 2 2 3 4 3" xfId="23898"/>
    <cellStyle name="Standard 3 3 3 2 2 2 2 3 4 4" xfId="40480"/>
    <cellStyle name="Standard 3 3 3 2 2 2 2 3 4 5" xfId="49030"/>
    <cellStyle name="Standard 3 3 3 2 2 2 2 3 5" xfId="9363"/>
    <cellStyle name="Standard 3 3 3 2 2 2 2 3 5 2" xfId="26204"/>
    <cellStyle name="Standard 3 3 3 2 2 2 2 3 6" xfId="17913"/>
    <cellStyle name="Standard 3 3 3 2 2 2 2 3 7" xfId="34495"/>
    <cellStyle name="Standard 3 3 3 2 2 2 2 3 8" xfId="43045"/>
    <cellStyle name="Standard 3 3 3 2 2 2 2 4" xfId="1310"/>
    <cellStyle name="Standard 3 3 3 2 2 2 2 4 2" xfId="3383"/>
    <cellStyle name="Standard 3 3 3 2 2 2 2 4 2 2" xfId="6785"/>
    <cellStyle name="Standard 3 3 3 2 2 2 2 4 2 2 2" xfId="15353"/>
    <cellStyle name="Standard 3 3 3 2 2 2 2 4 2 2 2 2" xfId="32194"/>
    <cellStyle name="Standard 3 3 3 2 2 2 2 4 2 2 3" xfId="23903"/>
    <cellStyle name="Standard 3 3 3 2 2 2 2 4 2 2 4" xfId="40485"/>
    <cellStyle name="Standard 3 3 3 2 2 2 2 4 2 2 5" xfId="49035"/>
    <cellStyle name="Standard 3 3 3 2 2 2 2 4 2 3" xfId="11953"/>
    <cellStyle name="Standard 3 3 3 2 2 2 2 4 2 3 2" xfId="28794"/>
    <cellStyle name="Standard 3 3 3 2 2 2 2 4 2 4" xfId="20503"/>
    <cellStyle name="Standard 3 3 3 2 2 2 2 4 2 5" xfId="37085"/>
    <cellStyle name="Standard 3 3 3 2 2 2 2 4 2 6" xfId="45635"/>
    <cellStyle name="Standard 3 3 3 2 2 2 2 4 3" xfId="6784"/>
    <cellStyle name="Standard 3 3 3 2 2 2 2 4 3 2" xfId="15352"/>
    <cellStyle name="Standard 3 3 3 2 2 2 2 4 3 2 2" xfId="32193"/>
    <cellStyle name="Standard 3 3 3 2 2 2 2 4 3 3" xfId="23902"/>
    <cellStyle name="Standard 3 3 3 2 2 2 2 4 3 4" xfId="40484"/>
    <cellStyle name="Standard 3 3 3 2 2 2 2 4 3 5" xfId="49034"/>
    <cellStyle name="Standard 3 3 3 2 2 2 2 4 4" xfId="9881"/>
    <cellStyle name="Standard 3 3 3 2 2 2 2 4 4 2" xfId="26722"/>
    <cellStyle name="Standard 3 3 3 2 2 2 2 4 5" xfId="18431"/>
    <cellStyle name="Standard 3 3 3 2 2 2 2 4 6" xfId="35013"/>
    <cellStyle name="Standard 3 3 3 2 2 2 2 4 7" xfId="43563"/>
    <cellStyle name="Standard 3 3 3 2 2 2 2 5" xfId="2347"/>
    <cellStyle name="Standard 3 3 3 2 2 2 2 5 2" xfId="6786"/>
    <cellStyle name="Standard 3 3 3 2 2 2 2 5 2 2" xfId="15354"/>
    <cellStyle name="Standard 3 3 3 2 2 2 2 5 2 2 2" xfId="32195"/>
    <cellStyle name="Standard 3 3 3 2 2 2 2 5 2 3" xfId="23904"/>
    <cellStyle name="Standard 3 3 3 2 2 2 2 5 2 4" xfId="40486"/>
    <cellStyle name="Standard 3 3 3 2 2 2 2 5 2 5" xfId="49036"/>
    <cellStyle name="Standard 3 3 3 2 2 2 2 5 3" xfId="10917"/>
    <cellStyle name="Standard 3 3 3 2 2 2 2 5 3 2" xfId="27758"/>
    <cellStyle name="Standard 3 3 3 2 2 2 2 5 4" xfId="19467"/>
    <cellStyle name="Standard 3 3 3 2 2 2 2 5 5" xfId="36049"/>
    <cellStyle name="Standard 3 3 3 2 2 2 2 5 6" xfId="44599"/>
    <cellStyle name="Standard 3 3 3 2 2 2 2 6" xfId="6771"/>
    <cellStyle name="Standard 3 3 3 2 2 2 2 6 2" xfId="15339"/>
    <cellStyle name="Standard 3 3 3 2 2 2 2 6 2 2" xfId="32180"/>
    <cellStyle name="Standard 3 3 3 2 2 2 2 6 3" xfId="23889"/>
    <cellStyle name="Standard 3 3 3 2 2 2 2 6 4" xfId="40471"/>
    <cellStyle name="Standard 3 3 3 2 2 2 2 6 5" xfId="49021"/>
    <cellStyle name="Standard 3 3 3 2 2 2 2 7" xfId="8585"/>
    <cellStyle name="Standard 3 3 3 2 2 2 2 7 2" xfId="17136"/>
    <cellStyle name="Standard 3 3 3 2 2 2 2 7 3" xfId="25686"/>
    <cellStyle name="Standard 3 3 3 2 2 2 2 7 4" xfId="42268"/>
    <cellStyle name="Standard 3 3 3 2 2 2 2 7 5" xfId="50818"/>
    <cellStyle name="Standard 3 3 3 2 2 2 2 8" xfId="8845"/>
    <cellStyle name="Standard 3 3 3 2 2 2 2 9" xfId="17395"/>
    <cellStyle name="Standard 3 3 3 2 2 2 3" xfId="405"/>
    <cellStyle name="Standard 3 3 3 2 2 2 3 2" xfId="923"/>
    <cellStyle name="Standard 3 3 3 2 2 2 3 2 2" xfId="1959"/>
    <cellStyle name="Standard 3 3 3 2 2 2 3 2 2 2" xfId="4032"/>
    <cellStyle name="Standard 3 3 3 2 2 2 3 2 2 2 2" xfId="6790"/>
    <cellStyle name="Standard 3 3 3 2 2 2 3 2 2 2 2 2" xfId="15358"/>
    <cellStyle name="Standard 3 3 3 2 2 2 3 2 2 2 2 2 2" xfId="32199"/>
    <cellStyle name="Standard 3 3 3 2 2 2 3 2 2 2 2 3" xfId="23908"/>
    <cellStyle name="Standard 3 3 3 2 2 2 3 2 2 2 2 4" xfId="40490"/>
    <cellStyle name="Standard 3 3 3 2 2 2 3 2 2 2 2 5" xfId="49040"/>
    <cellStyle name="Standard 3 3 3 2 2 2 3 2 2 2 3" xfId="12602"/>
    <cellStyle name="Standard 3 3 3 2 2 2 3 2 2 2 3 2" xfId="29443"/>
    <cellStyle name="Standard 3 3 3 2 2 2 3 2 2 2 4" xfId="21152"/>
    <cellStyle name="Standard 3 3 3 2 2 2 3 2 2 2 5" xfId="37734"/>
    <cellStyle name="Standard 3 3 3 2 2 2 3 2 2 2 6" xfId="46284"/>
    <cellStyle name="Standard 3 3 3 2 2 2 3 2 2 3" xfId="6789"/>
    <cellStyle name="Standard 3 3 3 2 2 2 3 2 2 3 2" xfId="15357"/>
    <cellStyle name="Standard 3 3 3 2 2 2 3 2 2 3 2 2" xfId="32198"/>
    <cellStyle name="Standard 3 3 3 2 2 2 3 2 2 3 3" xfId="23907"/>
    <cellStyle name="Standard 3 3 3 2 2 2 3 2 2 3 4" xfId="40489"/>
    <cellStyle name="Standard 3 3 3 2 2 2 3 2 2 3 5" xfId="49039"/>
    <cellStyle name="Standard 3 3 3 2 2 2 3 2 2 4" xfId="10530"/>
    <cellStyle name="Standard 3 3 3 2 2 2 3 2 2 4 2" xfId="27371"/>
    <cellStyle name="Standard 3 3 3 2 2 2 3 2 2 5" xfId="19080"/>
    <cellStyle name="Standard 3 3 3 2 2 2 3 2 2 6" xfId="35662"/>
    <cellStyle name="Standard 3 3 3 2 2 2 3 2 2 7" xfId="44212"/>
    <cellStyle name="Standard 3 3 3 2 2 2 3 2 3" xfId="2996"/>
    <cellStyle name="Standard 3 3 3 2 2 2 3 2 3 2" xfId="6791"/>
    <cellStyle name="Standard 3 3 3 2 2 2 3 2 3 2 2" xfId="15359"/>
    <cellStyle name="Standard 3 3 3 2 2 2 3 2 3 2 2 2" xfId="32200"/>
    <cellStyle name="Standard 3 3 3 2 2 2 3 2 3 2 3" xfId="23909"/>
    <cellStyle name="Standard 3 3 3 2 2 2 3 2 3 2 4" xfId="40491"/>
    <cellStyle name="Standard 3 3 3 2 2 2 3 2 3 2 5" xfId="49041"/>
    <cellStyle name="Standard 3 3 3 2 2 2 3 2 3 3" xfId="11566"/>
    <cellStyle name="Standard 3 3 3 2 2 2 3 2 3 3 2" xfId="28407"/>
    <cellStyle name="Standard 3 3 3 2 2 2 3 2 3 4" xfId="20116"/>
    <cellStyle name="Standard 3 3 3 2 2 2 3 2 3 5" xfId="36698"/>
    <cellStyle name="Standard 3 3 3 2 2 2 3 2 3 6" xfId="45248"/>
    <cellStyle name="Standard 3 3 3 2 2 2 3 2 4" xfId="6788"/>
    <cellStyle name="Standard 3 3 3 2 2 2 3 2 4 2" xfId="15356"/>
    <cellStyle name="Standard 3 3 3 2 2 2 3 2 4 2 2" xfId="32197"/>
    <cellStyle name="Standard 3 3 3 2 2 2 3 2 4 3" xfId="23906"/>
    <cellStyle name="Standard 3 3 3 2 2 2 3 2 4 4" xfId="40488"/>
    <cellStyle name="Standard 3 3 3 2 2 2 3 2 4 5" xfId="49038"/>
    <cellStyle name="Standard 3 3 3 2 2 2 3 2 5" xfId="9494"/>
    <cellStyle name="Standard 3 3 3 2 2 2 3 2 5 2" xfId="26335"/>
    <cellStyle name="Standard 3 3 3 2 2 2 3 2 6" xfId="18044"/>
    <cellStyle name="Standard 3 3 3 2 2 2 3 2 7" xfId="34626"/>
    <cellStyle name="Standard 3 3 3 2 2 2 3 2 8" xfId="43176"/>
    <cellStyle name="Standard 3 3 3 2 2 2 3 3" xfId="1441"/>
    <cellStyle name="Standard 3 3 3 2 2 2 3 3 2" xfId="3514"/>
    <cellStyle name="Standard 3 3 3 2 2 2 3 3 2 2" xfId="6793"/>
    <cellStyle name="Standard 3 3 3 2 2 2 3 3 2 2 2" xfId="15361"/>
    <cellStyle name="Standard 3 3 3 2 2 2 3 3 2 2 2 2" xfId="32202"/>
    <cellStyle name="Standard 3 3 3 2 2 2 3 3 2 2 3" xfId="23911"/>
    <cellStyle name="Standard 3 3 3 2 2 2 3 3 2 2 4" xfId="40493"/>
    <cellStyle name="Standard 3 3 3 2 2 2 3 3 2 2 5" xfId="49043"/>
    <cellStyle name="Standard 3 3 3 2 2 2 3 3 2 3" xfId="12084"/>
    <cellStyle name="Standard 3 3 3 2 2 2 3 3 2 3 2" xfId="28925"/>
    <cellStyle name="Standard 3 3 3 2 2 2 3 3 2 4" xfId="20634"/>
    <cellStyle name="Standard 3 3 3 2 2 2 3 3 2 5" xfId="37216"/>
    <cellStyle name="Standard 3 3 3 2 2 2 3 3 2 6" xfId="45766"/>
    <cellStyle name="Standard 3 3 3 2 2 2 3 3 3" xfId="6792"/>
    <cellStyle name="Standard 3 3 3 2 2 2 3 3 3 2" xfId="15360"/>
    <cellStyle name="Standard 3 3 3 2 2 2 3 3 3 2 2" xfId="32201"/>
    <cellStyle name="Standard 3 3 3 2 2 2 3 3 3 3" xfId="23910"/>
    <cellStyle name="Standard 3 3 3 2 2 2 3 3 3 4" xfId="40492"/>
    <cellStyle name="Standard 3 3 3 2 2 2 3 3 3 5" xfId="49042"/>
    <cellStyle name="Standard 3 3 3 2 2 2 3 3 4" xfId="10012"/>
    <cellStyle name="Standard 3 3 3 2 2 2 3 3 4 2" xfId="26853"/>
    <cellStyle name="Standard 3 3 3 2 2 2 3 3 5" xfId="18562"/>
    <cellStyle name="Standard 3 3 3 2 2 2 3 3 6" xfId="35144"/>
    <cellStyle name="Standard 3 3 3 2 2 2 3 3 7" xfId="43694"/>
    <cellStyle name="Standard 3 3 3 2 2 2 3 4" xfId="2478"/>
    <cellStyle name="Standard 3 3 3 2 2 2 3 4 2" xfId="6794"/>
    <cellStyle name="Standard 3 3 3 2 2 2 3 4 2 2" xfId="15362"/>
    <cellStyle name="Standard 3 3 3 2 2 2 3 4 2 2 2" xfId="32203"/>
    <cellStyle name="Standard 3 3 3 2 2 2 3 4 2 3" xfId="23912"/>
    <cellStyle name="Standard 3 3 3 2 2 2 3 4 2 4" xfId="40494"/>
    <cellStyle name="Standard 3 3 3 2 2 2 3 4 2 5" xfId="49044"/>
    <cellStyle name="Standard 3 3 3 2 2 2 3 4 3" xfId="11048"/>
    <cellStyle name="Standard 3 3 3 2 2 2 3 4 3 2" xfId="27889"/>
    <cellStyle name="Standard 3 3 3 2 2 2 3 4 4" xfId="19598"/>
    <cellStyle name="Standard 3 3 3 2 2 2 3 4 5" xfId="36180"/>
    <cellStyle name="Standard 3 3 3 2 2 2 3 4 6" xfId="44730"/>
    <cellStyle name="Standard 3 3 3 2 2 2 3 5" xfId="6787"/>
    <cellStyle name="Standard 3 3 3 2 2 2 3 5 2" xfId="15355"/>
    <cellStyle name="Standard 3 3 3 2 2 2 3 5 2 2" xfId="32196"/>
    <cellStyle name="Standard 3 3 3 2 2 2 3 5 3" xfId="23905"/>
    <cellStyle name="Standard 3 3 3 2 2 2 3 5 4" xfId="40487"/>
    <cellStyle name="Standard 3 3 3 2 2 2 3 5 5" xfId="49037"/>
    <cellStyle name="Standard 3 3 3 2 2 2 3 6" xfId="8976"/>
    <cellStyle name="Standard 3 3 3 2 2 2 3 6 2" xfId="25818"/>
    <cellStyle name="Standard 3 3 3 2 2 2 3 7" xfId="17526"/>
    <cellStyle name="Standard 3 3 3 2 2 2 3 8" xfId="34108"/>
    <cellStyle name="Standard 3 3 3 2 2 2 3 9" xfId="42658"/>
    <cellStyle name="Standard 3 3 3 2 2 2 4" xfId="664"/>
    <cellStyle name="Standard 3 3 3 2 2 2 4 2" xfId="1700"/>
    <cellStyle name="Standard 3 3 3 2 2 2 4 2 2" xfId="3773"/>
    <cellStyle name="Standard 3 3 3 2 2 2 4 2 2 2" xfId="6797"/>
    <cellStyle name="Standard 3 3 3 2 2 2 4 2 2 2 2" xfId="15365"/>
    <cellStyle name="Standard 3 3 3 2 2 2 4 2 2 2 2 2" xfId="32206"/>
    <cellStyle name="Standard 3 3 3 2 2 2 4 2 2 2 3" xfId="23915"/>
    <cellStyle name="Standard 3 3 3 2 2 2 4 2 2 2 4" xfId="40497"/>
    <cellStyle name="Standard 3 3 3 2 2 2 4 2 2 2 5" xfId="49047"/>
    <cellStyle name="Standard 3 3 3 2 2 2 4 2 2 3" xfId="12343"/>
    <cellStyle name="Standard 3 3 3 2 2 2 4 2 2 3 2" xfId="29184"/>
    <cellStyle name="Standard 3 3 3 2 2 2 4 2 2 4" xfId="20893"/>
    <cellStyle name="Standard 3 3 3 2 2 2 4 2 2 5" xfId="37475"/>
    <cellStyle name="Standard 3 3 3 2 2 2 4 2 2 6" xfId="46025"/>
    <cellStyle name="Standard 3 3 3 2 2 2 4 2 3" xfId="6796"/>
    <cellStyle name="Standard 3 3 3 2 2 2 4 2 3 2" xfId="15364"/>
    <cellStyle name="Standard 3 3 3 2 2 2 4 2 3 2 2" xfId="32205"/>
    <cellStyle name="Standard 3 3 3 2 2 2 4 2 3 3" xfId="23914"/>
    <cellStyle name="Standard 3 3 3 2 2 2 4 2 3 4" xfId="40496"/>
    <cellStyle name="Standard 3 3 3 2 2 2 4 2 3 5" xfId="49046"/>
    <cellStyle name="Standard 3 3 3 2 2 2 4 2 4" xfId="10271"/>
    <cellStyle name="Standard 3 3 3 2 2 2 4 2 4 2" xfId="27112"/>
    <cellStyle name="Standard 3 3 3 2 2 2 4 2 5" xfId="18821"/>
    <cellStyle name="Standard 3 3 3 2 2 2 4 2 6" xfId="35403"/>
    <cellStyle name="Standard 3 3 3 2 2 2 4 2 7" xfId="43953"/>
    <cellStyle name="Standard 3 3 3 2 2 2 4 3" xfId="2737"/>
    <cellStyle name="Standard 3 3 3 2 2 2 4 3 2" xfId="6798"/>
    <cellStyle name="Standard 3 3 3 2 2 2 4 3 2 2" xfId="15366"/>
    <cellStyle name="Standard 3 3 3 2 2 2 4 3 2 2 2" xfId="32207"/>
    <cellStyle name="Standard 3 3 3 2 2 2 4 3 2 3" xfId="23916"/>
    <cellStyle name="Standard 3 3 3 2 2 2 4 3 2 4" xfId="40498"/>
    <cellStyle name="Standard 3 3 3 2 2 2 4 3 2 5" xfId="49048"/>
    <cellStyle name="Standard 3 3 3 2 2 2 4 3 3" xfId="11307"/>
    <cellStyle name="Standard 3 3 3 2 2 2 4 3 3 2" xfId="28148"/>
    <cellStyle name="Standard 3 3 3 2 2 2 4 3 4" xfId="19857"/>
    <cellStyle name="Standard 3 3 3 2 2 2 4 3 5" xfId="36439"/>
    <cellStyle name="Standard 3 3 3 2 2 2 4 3 6" xfId="44989"/>
    <cellStyle name="Standard 3 3 3 2 2 2 4 4" xfId="6795"/>
    <cellStyle name="Standard 3 3 3 2 2 2 4 4 2" xfId="15363"/>
    <cellStyle name="Standard 3 3 3 2 2 2 4 4 2 2" xfId="32204"/>
    <cellStyle name="Standard 3 3 3 2 2 2 4 4 3" xfId="23913"/>
    <cellStyle name="Standard 3 3 3 2 2 2 4 4 4" xfId="40495"/>
    <cellStyle name="Standard 3 3 3 2 2 2 4 4 5" xfId="49045"/>
    <cellStyle name="Standard 3 3 3 2 2 2 4 5" xfId="9235"/>
    <cellStyle name="Standard 3 3 3 2 2 2 4 5 2" xfId="26076"/>
    <cellStyle name="Standard 3 3 3 2 2 2 4 6" xfId="17785"/>
    <cellStyle name="Standard 3 3 3 2 2 2 4 7" xfId="34367"/>
    <cellStyle name="Standard 3 3 3 2 2 2 4 8" xfId="42917"/>
    <cellStyle name="Standard 3 3 3 2 2 2 5" xfId="1182"/>
    <cellStyle name="Standard 3 3 3 2 2 2 5 2" xfId="3255"/>
    <cellStyle name="Standard 3 3 3 2 2 2 5 2 2" xfId="6800"/>
    <cellStyle name="Standard 3 3 3 2 2 2 5 2 2 2" xfId="15368"/>
    <cellStyle name="Standard 3 3 3 2 2 2 5 2 2 2 2" xfId="32209"/>
    <cellStyle name="Standard 3 3 3 2 2 2 5 2 2 3" xfId="23918"/>
    <cellStyle name="Standard 3 3 3 2 2 2 5 2 2 4" xfId="40500"/>
    <cellStyle name="Standard 3 3 3 2 2 2 5 2 2 5" xfId="49050"/>
    <cellStyle name="Standard 3 3 3 2 2 2 5 2 3" xfId="11825"/>
    <cellStyle name="Standard 3 3 3 2 2 2 5 2 3 2" xfId="28666"/>
    <cellStyle name="Standard 3 3 3 2 2 2 5 2 4" xfId="20375"/>
    <cellStyle name="Standard 3 3 3 2 2 2 5 2 5" xfId="36957"/>
    <cellStyle name="Standard 3 3 3 2 2 2 5 2 6" xfId="45507"/>
    <cellStyle name="Standard 3 3 3 2 2 2 5 3" xfId="6799"/>
    <cellStyle name="Standard 3 3 3 2 2 2 5 3 2" xfId="15367"/>
    <cellStyle name="Standard 3 3 3 2 2 2 5 3 2 2" xfId="32208"/>
    <cellStyle name="Standard 3 3 3 2 2 2 5 3 3" xfId="23917"/>
    <cellStyle name="Standard 3 3 3 2 2 2 5 3 4" xfId="40499"/>
    <cellStyle name="Standard 3 3 3 2 2 2 5 3 5" xfId="49049"/>
    <cellStyle name="Standard 3 3 3 2 2 2 5 4" xfId="9753"/>
    <cellStyle name="Standard 3 3 3 2 2 2 5 4 2" xfId="26594"/>
    <cellStyle name="Standard 3 3 3 2 2 2 5 5" xfId="18303"/>
    <cellStyle name="Standard 3 3 3 2 2 2 5 6" xfId="34885"/>
    <cellStyle name="Standard 3 3 3 2 2 2 5 7" xfId="43435"/>
    <cellStyle name="Standard 3 3 3 2 2 2 6" xfId="2219"/>
    <cellStyle name="Standard 3 3 3 2 2 2 6 2" xfId="6801"/>
    <cellStyle name="Standard 3 3 3 2 2 2 6 2 2" xfId="15369"/>
    <cellStyle name="Standard 3 3 3 2 2 2 6 2 2 2" xfId="32210"/>
    <cellStyle name="Standard 3 3 3 2 2 2 6 2 3" xfId="23919"/>
    <cellStyle name="Standard 3 3 3 2 2 2 6 2 4" xfId="40501"/>
    <cellStyle name="Standard 3 3 3 2 2 2 6 2 5" xfId="49051"/>
    <cellStyle name="Standard 3 3 3 2 2 2 6 3" xfId="10789"/>
    <cellStyle name="Standard 3 3 3 2 2 2 6 3 2" xfId="27630"/>
    <cellStyle name="Standard 3 3 3 2 2 2 6 4" xfId="19339"/>
    <cellStyle name="Standard 3 3 3 2 2 2 6 5" xfId="35921"/>
    <cellStyle name="Standard 3 3 3 2 2 2 6 6" xfId="44471"/>
    <cellStyle name="Standard 3 3 3 2 2 2 7" xfId="6770"/>
    <cellStyle name="Standard 3 3 3 2 2 2 7 2" xfId="15338"/>
    <cellStyle name="Standard 3 3 3 2 2 2 7 2 2" xfId="32179"/>
    <cellStyle name="Standard 3 3 3 2 2 2 7 3" xfId="23888"/>
    <cellStyle name="Standard 3 3 3 2 2 2 7 4" xfId="40470"/>
    <cellStyle name="Standard 3 3 3 2 2 2 7 5" xfId="49020"/>
    <cellStyle name="Standard 3 3 3 2 2 2 8" xfId="8457"/>
    <cellStyle name="Standard 3 3 3 2 2 2 8 2" xfId="17008"/>
    <cellStyle name="Standard 3 3 3 2 2 2 8 3" xfId="25558"/>
    <cellStyle name="Standard 3 3 3 2 2 2 8 4" xfId="42140"/>
    <cellStyle name="Standard 3 3 3 2 2 2 8 5" xfId="50690"/>
    <cellStyle name="Standard 3 3 3 2 2 2 9" xfId="8717"/>
    <cellStyle name="Standard 3 3 3 2 2 3" xfId="205"/>
    <cellStyle name="Standard 3 3 3 2 2 3 10" xfId="33913"/>
    <cellStyle name="Standard 3 3 3 2 2 3 11" xfId="42463"/>
    <cellStyle name="Standard 3 3 3 2 2 3 2" xfId="469"/>
    <cellStyle name="Standard 3 3 3 2 2 3 2 2" xfId="987"/>
    <cellStyle name="Standard 3 3 3 2 2 3 2 2 2" xfId="2023"/>
    <cellStyle name="Standard 3 3 3 2 2 3 2 2 2 2" xfId="4096"/>
    <cellStyle name="Standard 3 3 3 2 2 3 2 2 2 2 2" xfId="6806"/>
    <cellStyle name="Standard 3 3 3 2 2 3 2 2 2 2 2 2" xfId="15374"/>
    <cellStyle name="Standard 3 3 3 2 2 3 2 2 2 2 2 2 2" xfId="32215"/>
    <cellStyle name="Standard 3 3 3 2 2 3 2 2 2 2 2 3" xfId="23924"/>
    <cellStyle name="Standard 3 3 3 2 2 3 2 2 2 2 2 4" xfId="40506"/>
    <cellStyle name="Standard 3 3 3 2 2 3 2 2 2 2 2 5" xfId="49056"/>
    <cellStyle name="Standard 3 3 3 2 2 3 2 2 2 2 3" xfId="12666"/>
    <cellStyle name="Standard 3 3 3 2 2 3 2 2 2 2 3 2" xfId="29507"/>
    <cellStyle name="Standard 3 3 3 2 2 3 2 2 2 2 4" xfId="21216"/>
    <cellStyle name="Standard 3 3 3 2 2 3 2 2 2 2 5" xfId="37798"/>
    <cellStyle name="Standard 3 3 3 2 2 3 2 2 2 2 6" xfId="46348"/>
    <cellStyle name="Standard 3 3 3 2 2 3 2 2 2 3" xfId="6805"/>
    <cellStyle name="Standard 3 3 3 2 2 3 2 2 2 3 2" xfId="15373"/>
    <cellStyle name="Standard 3 3 3 2 2 3 2 2 2 3 2 2" xfId="32214"/>
    <cellStyle name="Standard 3 3 3 2 2 3 2 2 2 3 3" xfId="23923"/>
    <cellStyle name="Standard 3 3 3 2 2 3 2 2 2 3 4" xfId="40505"/>
    <cellStyle name="Standard 3 3 3 2 2 3 2 2 2 3 5" xfId="49055"/>
    <cellStyle name="Standard 3 3 3 2 2 3 2 2 2 4" xfId="10594"/>
    <cellStyle name="Standard 3 3 3 2 2 3 2 2 2 4 2" xfId="27435"/>
    <cellStyle name="Standard 3 3 3 2 2 3 2 2 2 5" xfId="19144"/>
    <cellStyle name="Standard 3 3 3 2 2 3 2 2 2 6" xfId="35726"/>
    <cellStyle name="Standard 3 3 3 2 2 3 2 2 2 7" xfId="44276"/>
    <cellStyle name="Standard 3 3 3 2 2 3 2 2 3" xfId="3060"/>
    <cellStyle name="Standard 3 3 3 2 2 3 2 2 3 2" xfId="6807"/>
    <cellStyle name="Standard 3 3 3 2 2 3 2 2 3 2 2" xfId="15375"/>
    <cellStyle name="Standard 3 3 3 2 2 3 2 2 3 2 2 2" xfId="32216"/>
    <cellStyle name="Standard 3 3 3 2 2 3 2 2 3 2 3" xfId="23925"/>
    <cellStyle name="Standard 3 3 3 2 2 3 2 2 3 2 4" xfId="40507"/>
    <cellStyle name="Standard 3 3 3 2 2 3 2 2 3 2 5" xfId="49057"/>
    <cellStyle name="Standard 3 3 3 2 2 3 2 2 3 3" xfId="11630"/>
    <cellStyle name="Standard 3 3 3 2 2 3 2 2 3 3 2" xfId="28471"/>
    <cellStyle name="Standard 3 3 3 2 2 3 2 2 3 4" xfId="20180"/>
    <cellStyle name="Standard 3 3 3 2 2 3 2 2 3 5" xfId="36762"/>
    <cellStyle name="Standard 3 3 3 2 2 3 2 2 3 6" xfId="45312"/>
    <cellStyle name="Standard 3 3 3 2 2 3 2 2 4" xfId="6804"/>
    <cellStyle name="Standard 3 3 3 2 2 3 2 2 4 2" xfId="15372"/>
    <cellStyle name="Standard 3 3 3 2 2 3 2 2 4 2 2" xfId="32213"/>
    <cellStyle name="Standard 3 3 3 2 2 3 2 2 4 3" xfId="23922"/>
    <cellStyle name="Standard 3 3 3 2 2 3 2 2 4 4" xfId="40504"/>
    <cellStyle name="Standard 3 3 3 2 2 3 2 2 4 5" xfId="49054"/>
    <cellStyle name="Standard 3 3 3 2 2 3 2 2 5" xfId="9558"/>
    <cellStyle name="Standard 3 3 3 2 2 3 2 2 5 2" xfId="26399"/>
    <cellStyle name="Standard 3 3 3 2 2 3 2 2 6" xfId="18108"/>
    <cellStyle name="Standard 3 3 3 2 2 3 2 2 7" xfId="34690"/>
    <cellStyle name="Standard 3 3 3 2 2 3 2 2 8" xfId="43240"/>
    <cellStyle name="Standard 3 3 3 2 2 3 2 3" xfId="1505"/>
    <cellStyle name="Standard 3 3 3 2 2 3 2 3 2" xfId="3578"/>
    <cellStyle name="Standard 3 3 3 2 2 3 2 3 2 2" xfId="6809"/>
    <cellStyle name="Standard 3 3 3 2 2 3 2 3 2 2 2" xfId="15377"/>
    <cellStyle name="Standard 3 3 3 2 2 3 2 3 2 2 2 2" xfId="32218"/>
    <cellStyle name="Standard 3 3 3 2 2 3 2 3 2 2 3" xfId="23927"/>
    <cellStyle name="Standard 3 3 3 2 2 3 2 3 2 2 4" xfId="40509"/>
    <cellStyle name="Standard 3 3 3 2 2 3 2 3 2 2 5" xfId="49059"/>
    <cellStyle name="Standard 3 3 3 2 2 3 2 3 2 3" xfId="12148"/>
    <cellStyle name="Standard 3 3 3 2 2 3 2 3 2 3 2" xfId="28989"/>
    <cellStyle name="Standard 3 3 3 2 2 3 2 3 2 4" xfId="20698"/>
    <cellStyle name="Standard 3 3 3 2 2 3 2 3 2 5" xfId="37280"/>
    <cellStyle name="Standard 3 3 3 2 2 3 2 3 2 6" xfId="45830"/>
    <cellStyle name="Standard 3 3 3 2 2 3 2 3 3" xfId="6808"/>
    <cellStyle name="Standard 3 3 3 2 2 3 2 3 3 2" xfId="15376"/>
    <cellStyle name="Standard 3 3 3 2 2 3 2 3 3 2 2" xfId="32217"/>
    <cellStyle name="Standard 3 3 3 2 2 3 2 3 3 3" xfId="23926"/>
    <cellStyle name="Standard 3 3 3 2 2 3 2 3 3 4" xfId="40508"/>
    <cellStyle name="Standard 3 3 3 2 2 3 2 3 3 5" xfId="49058"/>
    <cellStyle name="Standard 3 3 3 2 2 3 2 3 4" xfId="10076"/>
    <cellStyle name="Standard 3 3 3 2 2 3 2 3 4 2" xfId="26917"/>
    <cellStyle name="Standard 3 3 3 2 2 3 2 3 5" xfId="18626"/>
    <cellStyle name="Standard 3 3 3 2 2 3 2 3 6" xfId="35208"/>
    <cellStyle name="Standard 3 3 3 2 2 3 2 3 7" xfId="43758"/>
    <cellStyle name="Standard 3 3 3 2 2 3 2 4" xfId="2542"/>
    <cellStyle name="Standard 3 3 3 2 2 3 2 4 2" xfId="6810"/>
    <cellStyle name="Standard 3 3 3 2 2 3 2 4 2 2" xfId="15378"/>
    <cellStyle name="Standard 3 3 3 2 2 3 2 4 2 2 2" xfId="32219"/>
    <cellStyle name="Standard 3 3 3 2 2 3 2 4 2 3" xfId="23928"/>
    <cellStyle name="Standard 3 3 3 2 2 3 2 4 2 4" xfId="40510"/>
    <cellStyle name="Standard 3 3 3 2 2 3 2 4 2 5" xfId="49060"/>
    <cellStyle name="Standard 3 3 3 2 2 3 2 4 3" xfId="11112"/>
    <cellStyle name="Standard 3 3 3 2 2 3 2 4 3 2" xfId="27953"/>
    <cellStyle name="Standard 3 3 3 2 2 3 2 4 4" xfId="19662"/>
    <cellStyle name="Standard 3 3 3 2 2 3 2 4 5" xfId="36244"/>
    <cellStyle name="Standard 3 3 3 2 2 3 2 4 6" xfId="44794"/>
    <cellStyle name="Standard 3 3 3 2 2 3 2 5" xfId="6803"/>
    <cellStyle name="Standard 3 3 3 2 2 3 2 5 2" xfId="15371"/>
    <cellStyle name="Standard 3 3 3 2 2 3 2 5 2 2" xfId="32212"/>
    <cellStyle name="Standard 3 3 3 2 2 3 2 5 3" xfId="23921"/>
    <cellStyle name="Standard 3 3 3 2 2 3 2 5 4" xfId="40503"/>
    <cellStyle name="Standard 3 3 3 2 2 3 2 5 5" xfId="49053"/>
    <cellStyle name="Standard 3 3 3 2 2 3 2 6" xfId="9040"/>
    <cellStyle name="Standard 3 3 3 2 2 3 2 6 2" xfId="25882"/>
    <cellStyle name="Standard 3 3 3 2 2 3 2 7" xfId="17590"/>
    <cellStyle name="Standard 3 3 3 2 2 3 2 8" xfId="34172"/>
    <cellStyle name="Standard 3 3 3 2 2 3 2 9" xfId="42722"/>
    <cellStyle name="Standard 3 3 3 2 2 3 3" xfId="728"/>
    <cellStyle name="Standard 3 3 3 2 2 3 3 2" xfId="1764"/>
    <cellStyle name="Standard 3 3 3 2 2 3 3 2 2" xfId="3837"/>
    <cellStyle name="Standard 3 3 3 2 2 3 3 2 2 2" xfId="6813"/>
    <cellStyle name="Standard 3 3 3 2 2 3 3 2 2 2 2" xfId="15381"/>
    <cellStyle name="Standard 3 3 3 2 2 3 3 2 2 2 2 2" xfId="32222"/>
    <cellStyle name="Standard 3 3 3 2 2 3 3 2 2 2 3" xfId="23931"/>
    <cellStyle name="Standard 3 3 3 2 2 3 3 2 2 2 4" xfId="40513"/>
    <cellStyle name="Standard 3 3 3 2 2 3 3 2 2 2 5" xfId="49063"/>
    <cellStyle name="Standard 3 3 3 2 2 3 3 2 2 3" xfId="12407"/>
    <cellStyle name="Standard 3 3 3 2 2 3 3 2 2 3 2" xfId="29248"/>
    <cellStyle name="Standard 3 3 3 2 2 3 3 2 2 4" xfId="20957"/>
    <cellStyle name="Standard 3 3 3 2 2 3 3 2 2 5" xfId="37539"/>
    <cellStyle name="Standard 3 3 3 2 2 3 3 2 2 6" xfId="46089"/>
    <cellStyle name="Standard 3 3 3 2 2 3 3 2 3" xfId="6812"/>
    <cellStyle name="Standard 3 3 3 2 2 3 3 2 3 2" xfId="15380"/>
    <cellStyle name="Standard 3 3 3 2 2 3 3 2 3 2 2" xfId="32221"/>
    <cellStyle name="Standard 3 3 3 2 2 3 3 2 3 3" xfId="23930"/>
    <cellStyle name="Standard 3 3 3 2 2 3 3 2 3 4" xfId="40512"/>
    <cellStyle name="Standard 3 3 3 2 2 3 3 2 3 5" xfId="49062"/>
    <cellStyle name="Standard 3 3 3 2 2 3 3 2 4" xfId="10335"/>
    <cellStyle name="Standard 3 3 3 2 2 3 3 2 4 2" xfId="27176"/>
    <cellStyle name="Standard 3 3 3 2 2 3 3 2 5" xfId="18885"/>
    <cellStyle name="Standard 3 3 3 2 2 3 3 2 6" xfId="35467"/>
    <cellStyle name="Standard 3 3 3 2 2 3 3 2 7" xfId="44017"/>
    <cellStyle name="Standard 3 3 3 2 2 3 3 3" xfId="2801"/>
    <cellStyle name="Standard 3 3 3 2 2 3 3 3 2" xfId="6814"/>
    <cellStyle name="Standard 3 3 3 2 2 3 3 3 2 2" xfId="15382"/>
    <cellStyle name="Standard 3 3 3 2 2 3 3 3 2 2 2" xfId="32223"/>
    <cellStyle name="Standard 3 3 3 2 2 3 3 3 2 3" xfId="23932"/>
    <cellStyle name="Standard 3 3 3 2 2 3 3 3 2 4" xfId="40514"/>
    <cellStyle name="Standard 3 3 3 2 2 3 3 3 2 5" xfId="49064"/>
    <cellStyle name="Standard 3 3 3 2 2 3 3 3 3" xfId="11371"/>
    <cellStyle name="Standard 3 3 3 2 2 3 3 3 3 2" xfId="28212"/>
    <cellStyle name="Standard 3 3 3 2 2 3 3 3 4" xfId="19921"/>
    <cellStyle name="Standard 3 3 3 2 2 3 3 3 5" xfId="36503"/>
    <cellStyle name="Standard 3 3 3 2 2 3 3 3 6" xfId="45053"/>
    <cellStyle name="Standard 3 3 3 2 2 3 3 4" xfId="6811"/>
    <cellStyle name="Standard 3 3 3 2 2 3 3 4 2" xfId="15379"/>
    <cellStyle name="Standard 3 3 3 2 2 3 3 4 2 2" xfId="32220"/>
    <cellStyle name="Standard 3 3 3 2 2 3 3 4 3" xfId="23929"/>
    <cellStyle name="Standard 3 3 3 2 2 3 3 4 4" xfId="40511"/>
    <cellStyle name="Standard 3 3 3 2 2 3 3 4 5" xfId="49061"/>
    <cellStyle name="Standard 3 3 3 2 2 3 3 5" xfId="9299"/>
    <cellStyle name="Standard 3 3 3 2 2 3 3 5 2" xfId="26140"/>
    <cellStyle name="Standard 3 3 3 2 2 3 3 6" xfId="17849"/>
    <cellStyle name="Standard 3 3 3 2 2 3 3 7" xfId="34431"/>
    <cellStyle name="Standard 3 3 3 2 2 3 3 8" xfId="42981"/>
    <cellStyle name="Standard 3 3 3 2 2 3 4" xfId="1246"/>
    <cellStyle name="Standard 3 3 3 2 2 3 4 2" xfId="3319"/>
    <cellStyle name="Standard 3 3 3 2 2 3 4 2 2" xfId="6816"/>
    <cellStyle name="Standard 3 3 3 2 2 3 4 2 2 2" xfId="15384"/>
    <cellStyle name="Standard 3 3 3 2 2 3 4 2 2 2 2" xfId="32225"/>
    <cellStyle name="Standard 3 3 3 2 2 3 4 2 2 3" xfId="23934"/>
    <cellStyle name="Standard 3 3 3 2 2 3 4 2 2 4" xfId="40516"/>
    <cellStyle name="Standard 3 3 3 2 2 3 4 2 2 5" xfId="49066"/>
    <cellStyle name="Standard 3 3 3 2 2 3 4 2 3" xfId="11889"/>
    <cellStyle name="Standard 3 3 3 2 2 3 4 2 3 2" xfId="28730"/>
    <cellStyle name="Standard 3 3 3 2 2 3 4 2 4" xfId="20439"/>
    <cellStyle name="Standard 3 3 3 2 2 3 4 2 5" xfId="37021"/>
    <cellStyle name="Standard 3 3 3 2 2 3 4 2 6" xfId="45571"/>
    <cellStyle name="Standard 3 3 3 2 2 3 4 3" xfId="6815"/>
    <cellStyle name="Standard 3 3 3 2 2 3 4 3 2" xfId="15383"/>
    <cellStyle name="Standard 3 3 3 2 2 3 4 3 2 2" xfId="32224"/>
    <cellStyle name="Standard 3 3 3 2 2 3 4 3 3" xfId="23933"/>
    <cellStyle name="Standard 3 3 3 2 2 3 4 3 4" xfId="40515"/>
    <cellStyle name="Standard 3 3 3 2 2 3 4 3 5" xfId="49065"/>
    <cellStyle name="Standard 3 3 3 2 2 3 4 4" xfId="9817"/>
    <cellStyle name="Standard 3 3 3 2 2 3 4 4 2" xfId="26658"/>
    <cellStyle name="Standard 3 3 3 2 2 3 4 5" xfId="18367"/>
    <cellStyle name="Standard 3 3 3 2 2 3 4 6" xfId="34949"/>
    <cellStyle name="Standard 3 3 3 2 2 3 4 7" xfId="43499"/>
    <cellStyle name="Standard 3 3 3 2 2 3 5" xfId="2283"/>
    <cellStyle name="Standard 3 3 3 2 2 3 5 2" xfId="6817"/>
    <cellStyle name="Standard 3 3 3 2 2 3 5 2 2" xfId="15385"/>
    <cellStyle name="Standard 3 3 3 2 2 3 5 2 2 2" xfId="32226"/>
    <cellStyle name="Standard 3 3 3 2 2 3 5 2 3" xfId="23935"/>
    <cellStyle name="Standard 3 3 3 2 2 3 5 2 4" xfId="40517"/>
    <cellStyle name="Standard 3 3 3 2 2 3 5 2 5" xfId="49067"/>
    <cellStyle name="Standard 3 3 3 2 2 3 5 3" xfId="10853"/>
    <cellStyle name="Standard 3 3 3 2 2 3 5 3 2" xfId="27694"/>
    <cellStyle name="Standard 3 3 3 2 2 3 5 4" xfId="19403"/>
    <cellStyle name="Standard 3 3 3 2 2 3 5 5" xfId="35985"/>
    <cellStyle name="Standard 3 3 3 2 2 3 5 6" xfId="44535"/>
    <cellStyle name="Standard 3 3 3 2 2 3 6" xfId="6802"/>
    <cellStyle name="Standard 3 3 3 2 2 3 6 2" xfId="15370"/>
    <cellStyle name="Standard 3 3 3 2 2 3 6 2 2" xfId="32211"/>
    <cellStyle name="Standard 3 3 3 2 2 3 6 3" xfId="23920"/>
    <cellStyle name="Standard 3 3 3 2 2 3 6 4" xfId="40502"/>
    <cellStyle name="Standard 3 3 3 2 2 3 6 5" xfId="49052"/>
    <cellStyle name="Standard 3 3 3 2 2 3 7" xfId="8521"/>
    <cellStyle name="Standard 3 3 3 2 2 3 7 2" xfId="17072"/>
    <cellStyle name="Standard 3 3 3 2 2 3 7 3" xfId="25622"/>
    <cellStyle name="Standard 3 3 3 2 2 3 7 4" xfId="42204"/>
    <cellStyle name="Standard 3 3 3 2 2 3 7 5" xfId="50754"/>
    <cellStyle name="Standard 3 3 3 2 2 3 8" xfId="8781"/>
    <cellStyle name="Standard 3 3 3 2 2 3 9" xfId="17331"/>
    <cellStyle name="Standard 3 3 3 2 2 4" xfId="341"/>
    <cellStyle name="Standard 3 3 3 2 2 4 2" xfId="859"/>
    <cellStyle name="Standard 3 3 3 2 2 4 2 2" xfId="1895"/>
    <cellStyle name="Standard 3 3 3 2 2 4 2 2 2" xfId="3968"/>
    <cellStyle name="Standard 3 3 3 2 2 4 2 2 2 2" xfId="6821"/>
    <cellStyle name="Standard 3 3 3 2 2 4 2 2 2 2 2" xfId="15389"/>
    <cellStyle name="Standard 3 3 3 2 2 4 2 2 2 2 2 2" xfId="32230"/>
    <cellStyle name="Standard 3 3 3 2 2 4 2 2 2 2 3" xfId="23939"/>
    <cellStyle name="Standard 3 3 3 2 2 4 2 2 2 2 4" xfId="40521"/>
    <cellStyle name="Standard 3 3 3 2 2 4 2 2 2 2 5" xfId="49071"/>
    <cellStyle name="Standard 3 3 3 2 2 4 2 2 2 3" xfId="12538"/>
    <cellStyle name="Standard 3 3 3 2 2 4 2 2 2 3 2" xfId="29379"/>
    <cellStyle name="Standard 3 3 3 2 2 4 2 2 2 4" xfId="21088"/>
    <cellStyle name="Standard 3 3 3 2 2 4 2 2 2 5" xfId="37670"/>
    <cellStyle name="Standard 3 3 3 2 2 4 2 2 2 6" xfId="46220"/>
    <cellStyle name="Standard 3 3 3 2 2 4 2 2 3" xfId="6820"/>
    <cellStyle name="Standard 3 3 3 2 2 4 2 2 3 2" xfId="15388"/>
    <cellStyle name="Standard 3 3 3 2 2 4 2 2 3 2 2" xfId="32229"/>
    <cellStyle name="Standard 3 3 3 2 2 4 2 2 3 3" xfId="23938"/>
    <cellStyle name="Standard 3 3 3 2 2 4 2 2 3 4" xfId="40520"/>
    <cellStyle name="Standard 3 3 3 2 2 4 2 2 3 5" xfId="49070"/>
    <cellStyle name="Standard 3 3 3 2 2 4 2 2 4" xfId="10466"/>
    <cellStyle name="Standard 3 3 3 2 2 4 2 2 4 2" xfId="27307"/>
    <cellStyle name="Standard 3 3 3 2 2 4 2 2 5" xfId="19016"/>
    <cellStyle name="Standard 3 3 3 2 2 4 2 2 6" xfId="35598"/>
    <cellStyle name="Standard 3 3 3 2 2 4 2 2 7" xfId="44148"/>
    <cellStyle name="Standard 3 3 3 2 2 4 2 3" xfId="2932"/>
    <cellStyle name="Standard 3 3 3 2 2 4 2 3 2" xfId="6822"/>
    <cellStyle name="Standard 3 3 3 2 2 4 2 3 2 2" xfId="15390"/>
    <cellStyle name="Standard 3 3 3 2 2 4 2 3 2 2 2" xfId="32231"/>
    <cellStyle name="Standard 3 3 3 2 2 4 2 3 2 3" xfId="23940"/>
    <cellStyle name="Standard 3 3 3 2 2 4 2 3 2 4" xfId="40522"/>
    <cellStyle name="Standard 3 3 3 2 2 4 2 3 2 5" xfId="49072"/>
    <cellStyle name="Standard 3 3 3 2 2 4 2 3 3" xfId="11502"/>
    <cellStyle name="Standard 3 3 3 2 2 4 2 3 3 2" xfId="28343"/>
    <cellStyle name="Standard 3 3 3 2 2 4 2 3 4" xfId="20052"/>
    <cellStyle name="Standard 3 3 3 2 2 4 2 3 5" xfId="36634"/>
    <cellStyle name="Standard 3 3 3 2 2 4 2 3 6" xfId="45184"/>
    <cellStyle name="Standard 3 3 3 2 2 4 2 4" xfId="6819"/>
    <cellStyle name="Standard 3 3 3 2 2 4 2 4 2" xfId="15387"/>
    <cellStyle name="Standard 3 3 3 2 2 4 2 4 2 2" xfId="32228"/>
    <cellStyle name="Standard 3 3 3 2 2 4 2 4 3" xfId="23937"/>
    <cellStyle name="Standard 3 3 3 2 2 4 2 4 4" xfId="40519"/>
    <cellStyle name="Standard 3 3 3 2 2 4 2 4 5" xfId="49069"/>
    <cellStyle name="Standard 3 3 3 2 2 4 2 5" xfId="9430"/>
    <cellStyle name="Standard 3 3 3 2 2 4 2 5 2" xfId="26271"/>
    <cellStyle name="Standard 3 3 3 2 2 4 2 6" xfId="17980"/>
    <cellStyle name="Standard 3 3 3 2 2 4 2 7" xfId="34562"/>
    <cellStyle name="Standard 3 3 3 2 2 4 2 8" xfId="43112"/>
    <cellStyle name="Standard 3 3 3 2 2 4 3" xfId="1377"/>
    <cellStyle name="Standard 3 3 3 2 2 4 3 2" xfId="3450"/>
    <cellStyle name="Standard 3 3 3 2 2 4 3 2 2" xfId="6824"/>
    <cellStyle name="Standard 3 3 3 2 2 4 3 2 2 2" xfId="15392"/>
    <cellStyle name="Standard 3 3 3 2 2 4 3 2 2 2 2" xfId="32233"/>
    <cellStyle name="Standard 3 3 3 2 2 4 3 2 2 3" xfId="23942"/>
    <cellStyle name="Standard 3 3 3 2 2 4 3 2 2 4" xfId="40524"/>
    <cellStyle name="Standard 3 3 3 2 2 4 3 2 2 5" xfId="49074"/>
    <cellStyle name="Standard 3 3 3 2 2 4 3 2 3" xfId="12020"/>
    <cellStyle name="Standard 3 3 3 2 2 4 3 2 3 2" xfId="28861"/>
    <cellStyle name="Standard 3 3 3 2 2 4 3 2 4" xfId="20570"/>
    <cellStyle name="Standard 3 3 3 2 2 4 3 2 5" xfId="37152"/>
    <cellStyle name="Standard 3 3 3 2 2 4 3 2 6" xfId="45702"/>
    <cellStyle name="Standard 3 3 3 2 2 4 3 3" xfId="6823"/>
    <cellStyle name="Standard 3 3 3 2 2 4 3 3 2" xfId="15391"/>
    <cellStyle name="Standard 3 3 3 2 2 4 3 3 2 2" xfId="32232"/>
    <cellStyle name="Standard 3 3 3 2 2 4 3 3 3" xfId="23941"/>
    <cellStyle name="Standard 3 3 3 2 2 4 3 3 4" xfId="40523"/>
    <cellStyle name="Standard 3 3 3 2 2 4 3 3 5" xfId="49073"/>
    <cellStyle name="Standard 3 3 3 2 2 4 3 4" xfId="9948"/>
    <cellStyle name="Standard 3 3 3 2 2 4 3 4 2" xfId="26789"/>
    <cellStyle name="Standard 3 3 3 2 2 4 3 5" xfId="18498"/>
    <cellStyle name="Standard 3 3 3 2 2 4 3 6" xfId="35080"/>
    <cellStyle name="Standard 3 3 3 2 2 4 3 7" xfId="43630"/>
    <cellStyle name="Standard 3 3 3 2 2 4 4" xfId="2414"/>
    <cellStyle name="Standard 3 3 3 2 2 4 4 2" xfId="6825"/>
    <cellStyle name="Standard 3 3 3 2 2 4 4 2 2" xfId="15393"/>
    <cellStyle name="Standard 3 3 3 2 2 4 4 2 2 2" xfId="32234"/>
    <cellStyle name="Standard 3 3 3 2 2 4 4 2 3" xfId="23943"/>
    <cellStyle name="Standard 3 3 3 2 2 4 4 2 4" xfId="40525"/>
    <cellStyle name="Standard 3 3 3 2 2 4 4 2 5" xfId="49075"/>
    <cellStyle name="Standard 3 3 3 2 2 4 4 3" xfId="10984"/>
    <cellStyle name="Standard 3 3 3 2 2 4 4 3 2" xfId="27825"/>
    <cellStyle name="Standard 3 3 3 2 2 4 4 4" xfId="19534"/>
    <cellStyle name="Standard 3 3 3 2 2 4 4 5" xfId="36116"/>
    <cellStyle name="Standard 3 3 3 2 2 4 4 6" xfId="44666"/>
    <cellStyle name="Standard 3 3 3 2 2 4 5" xfId="6818"/>
    <cellStyle name="Standard 3 3 3 2 2 4 5 2" xfId="15386"/>
    <cellStyle name="Standard 3 3 3 2 2 4 5 2 2" xfId="32227"/>
    <cellStyle name="Standard 3 3 3 2 2 4 5 3" xfId="23936"/>
    <cellStyle name="Standard 3 3 3 2 2 4 5 4" xfId="40518"/>
    <cellStyle name="Standard 3 3 3 2 2 4 5 5" xfId="49068"/>
    <cellStyle name="Standard 3 3 3 2 2 4 6" xfId="8912"/>
    <cellStyle name="Standard 3 3 3 2 2 4 6 2" xfId="25754"/>
    <cellStyle name="Standard 3 3 3 2 2 4 7" xfId="17462"/>
    <cellStyle name="Standard 3 3 3 2 2 4 8" xfId="34044"/>
    <cellStyle name="Standard 3 3 3 2 2 4 9" xfId="42594"/>
    <cellStyle name="Standard 3 3 3 2 2 5" xfId="600"/>
    <cellStyle name="Standard 3 3 3 2 2 5 2" xfId="1636"/>
    <cellStyle name="Standard 3 3 3 2 2 5 2 2" xfId="3709"/>
    <cellStyle name="Standard 3 3 3 2 2 5 2 2 2" xfId="6828"/>
    <cellStyle name="Standard 3 3 3 2 2 5 2 2 2 2" xfId="15396"/>
    <cellStyle name="Standard 3 3 3 2 2 5 2 2 2 2 2" xfId="32237"/>
    <cellStyle name="Standard 3 3 3 2 2 5 2 2 2 3" xfId="23946"/>
    <cellStyle name="Standard 3 3 3 2 2 5 2 2 2 4" xfId="40528"/>
    <cellStyle name="Standard 3 3 3 2 2 5 2 2 2 5" xfId="49078"/>
    <cellStyle name="Standard 3 3 3 2 2 5 2 2 3" xfId="12279"/>
    <cellStyle name="Standard 3 3 3 2 2 5 2 2 3 2" xfId="29120"/>
    <cellStyle name="Standard 3 3 3 2 2 5 2 2 4" xfId="20829"/>
    <cellStyle name="Standard 3 3 3 2 2 5 2 2 5" xfId="37411"/>
    <cellStyle name="Standard 3 3 3 2 2 5 2 2 6" xfId="45961"/>
    <cellStyle name="Standard 3 3 3 2 2 5 2 3" xfId="6827"/>
    <cellStyle name="Standard 3 3 3 2 2 5 2 3 2" xfId="15395"/>
    <cellStyle name="Standard 3 3 3 2 2 5 2 3 2 2" xfId="32236"/>
    <cellStyle name="Standard 3 3 3 2 2 5 2 3 3" xfId="23945"/>
    <cellStyle name="Standard 3 3 3 2 2 5 2 3 4" xfId="40527"/>
    <cellStyle name="Standard 3 3 3 2 2 5 2 3 5" xfId="49077"/>
    <cellStyle name="Standard 3 3 3 2 2 5 2 4" xfId="10207"/>
    <cellStyle name="Standard 3 3 3 2 2 5 2 4 2" xfId="27048"/>
    <cellStyle name="Standard 3 3 3 2 2 5 2 5" xfId="18757"/>
    <cellStyle name="Standard 3 3 3 2 2 5 2 6" xfId="35339"/>
    <cellStyle name="Standard 3 3 3 2 2 5 2 7" xfId="43889"/>
    <cellStyle name="Standard 3 3 3 2 2 5 3" xfId="2673"/>
    <cellStyle name="Standard 3 3 3 2 2 5 3 2" xfId="6829"/>
    <cellStyle name="Standard 3 3 3 2 2 5 3 2 2" xfId="15397"/>
    <cellStyle name="Standard 3 3 3 2 2 5 3 2 2 2" xfId="32238"/>
    <cellStyle name="Standard 3 3 3 2 2 5 3 2 3" xfId="23947"/>
    <cellStyle name="Standard 3 3 3 2 2 5 3 2 4" xfId="40529"/>
    <cellStyle name="Standard 3 3 3 2 2 5 3 2 5" xfId="49079"/>
    <cellStyle name="Standard 3 3 3 2 2 5 3 3" xfId="11243"/>
    <cellStyle name="Standard 3 3 3 2 2 5 3 3 2" xfId="28084"/>
    <cellStyle name="Standard 3 3 3 2 2 5 3 4" xfId="19793"/>
    <cellStyle name="Standard 3 3 3 2 2 5 3 5" xfId="36375"/>
    <cellStyle name="Standard 3 3 3 2 2 5 3 6" xfId="44925"/>
    <cellStyle name="Standard 3 3 3 2 2 5 4" xfId="6826"/>
    <cellStyle name="Standard 3 3 3 2 2 5 4 2" xfId="15394"/>
    <cellStyle name="Standard 3 3 3 2 2 5 4 2 2" xfId="32235"/>
    <cellStyle name="Standard 3 3 3 2 2 5 4 3" xfId="23944"/>
    <cellStyle name="Standard 3 3 3 2 2 5 4 4" xfId="40526"/>
    <cellStyle name="Standard 3 3 3 2 2 5 4 5" xfId="49076"/>
    <cellStyle name="Standard 3 3 3 2 2 5 5" xfId="9171"/>
    <cellStyle name="Standard 3 3 3 2 2 5 5 2" xfId="26012"/>
    <cellStyle name="Standard 3 3 3 2 2 5 6" xfId="17721"/>
    <cellStyle name="Standard 3 3 3 2 2 5 7" xfId="34303"/>
    <cellStyle name="Standard 3 3 3 2 2 5 8" xfId="42853"/>
    <cellStyle name="Standard 3 3 3 2 2 6" xfId="1118"/>
    <cellStyle name="Standard 3 3 3 2 2 6 2" xfId="3191"/>
    <cellStyle name="Standard 3 3 3 2 2 6 2 2" xfId="6831"/>
    <cellStyle name="Standard 3 3 3 2 2 6 2 2 2" xfId="15399"/>
    <cellStyle name="Standard 3 3 3 2 2 6 2 2 2 2" xfId="32240"/>
    <cellStyle name="Standard 3 3 3 2 2 6 2 2 3" xfId="23949"/>
    <cellStyle name="Standard 3 3 3 2 2 6 2 2 4" xfId="40531"/>
    <cellStyle name="Standard 3 3 3 2 2 6 2 2 5" xfId="49081"/>
    <cellStyle name="Standard 3 3 3 2 2 6 2 3" xfId="11761"/>
    <cellStyle name="Standard 3 3 3 2 2 6 2 3 2" xfId="28602"/>
    <cellStyle name="Standard 3 3 3 2 2 6 2 4" xfId="20311"/>
    <cellStyle name="Standard 3 3 3 2 2 6 2 5" xfId="36893"/>
    <cellStyle name="Standard 3 3 3 2 2 6 2 6" xfId="45443"/>
    <cellStyle name="Standard 3 3 3 2 2 6 3" xfId="6830"/>
    <cellStyle name="Standard 3 3 3 2 2 6 3 2" xfId="15398"/>
    <cellStyle name="Standard 3 3 3 2 2 6 3 2 2" xfId="32239"/>
    <cellStyle name="Standard 3 3 3 2 2 6 3 3" xfId="23948"/>
    <cellStyle name="Standard 3 3 3 2 2 6 3 4" xfId="40530"/>
    <cellStyle name="Standard 3 3 3 2 2 6 3 5" xfId="49080"/>
    <cellStyle name="Standard 3 3 3 2 2 6 4" xfId="9689"/>
    <cellStyle name="Standard 3 3 3 2 2 6 4 2" xfId="26530"/>
    <cellStyle name="Standard 3 3 3 2 2 6 5" xfId="18239"/>
    <cellStyle name="Standard 3 3 3 2 2 6 6" xfId="34821"/>
    <cellStyle name="Standard 3 3 3 2 2 6 7" xfId="43371"/>
    <cellStyle name="Standard 3 3 3 2 2 7" xfId="2155"/>
    <cellStyle name="Standard 3 3 3 2 2 7 2" xfId="6832"/>
    <cellStyle name="Standard 3 3 3 2 2 7 2 2" xfId="15400"/>
    <cellStyle name="Standard 3 3 3 2 2 7 2 2 2" xfId="32241"/>
    <cellStyle name="Standard 3 3 3 2 2 7 2 3" xfId="23950"/>
    <cellStyle name="Standard 3 3 3 2 2 7 2 4" xfId="40532"/>
    <cellStyle name="Standard 3 3 3 2 2 7 2 5" xfId="49082"/>
    <cellStyle name="Standard 3 3 3 2 2 7 3" xfId="10725"/>
    <cellStyle name="Standard 3 3 3 2 2 7 3 2" xfId="27566"/>
    <cellStyle name="Standard 3 3 3 2 2 7 4" xfId="19275"/>
    <cellStyle name="Standard 3 3 3 2 2 7 5" xfId="35857"/>
    <cellStyle name="Standard 3 3 3 2 2 7 6" xfId="44407"/>
    <cellStyle name="Standard 3 3 3 2 2 8" xfId="6769"/>
    <cellStyle name="Standard 3 3 3 2 2 8 2" xfId="15337"/>
    <cellStyle name="Standard 3 3 3 2 2 8 2 2" xfId="32178"/>
    <cellStyle name="Standard 3 3 3 2 2 8 3" xfId="23887"/>
    <cellStyle name="Standard 3 3 3 2 2 8 4" xfId="40469"/>
    <cellStyle name="Standard 3 3 3 2 2 8 5" xfId="49019"/>
    <cellStyle name="Standard 3 3 3 2 2 9" xfId="8393"/>
    <cellStyle name="Standard 3 3 3 2 2 9 2" xfId="16944"/>
    <cellStyle name="Standard 3 3 3 2 2 9 3" xfId="25494"/>
    <cellStyle name="Standard 3 3 3 2 2 9 4" xfId="42076"/>
    <cellStyle name="Standard 3 3 3 2 2 9 5" xfId="50626"/>
    <cellStyle name="Standard 3 3 3 2 3" xfId="108"/>
    <cellStyle name="Standard 3 3 3 2 3 10" xfId="17235"/>
    <cellStyle name="Standard 3 3 3 2 3 11" xfId="33817"/>
    <cellStyle name="Standard 3 3 3 2 3 12" xfId="42367"/>
    <cellStyle name="Standard 3 3 3 2 3 2" xfId="237"/>
    <cellStyle name="Standard 3 3 3 2 3 2 10" xfId="33945"/>
    <cellStyle name="Standard 3 3 3 2 3 2 11" xfId="42495"/>
    <cellStyle name="Standard 3 3 3 2 3 2 2" xfId="501"/>
    <cellStyle name="Standard 3 3 3 2 3 2 2 2" xfId="1019"/>
    <cellStyle name="Standard 3 3 3 2 3 2 2 2 2" xfId="2055"/>
    <cellStyle name="Standard 3 3 3 2 3 2 2 2 2 2" xfId="4128"/>
    <cellStyle name="Standard 3 3 3 2 3 2 2 2 2 2 2" xfId="6838"/>
    <cellStyle name="Standard 3 3 3 2 3 2 2 2 2 2 2 2" xfId="15406"/>
    <cellStyle name="Standard 3 3 3 2 3 2 2 2 2 2 2 2 2" xfId="32247"/>
    <cellStyle name="Standard 3 3 3 2 3 2 2 2 2 2 2 3" xfId="23956"/>
    <cellStyle name="Standard 3 3 3 2 3 2 2 2 2 2 2 4" xfId="40538"/>
    <cellStyle name="Standard 3 3 3 2 3 2 2 2 2 2 2 5" xfId="49088"/>
    <cellStyle name="Standard 3 3 3 2 3 2 2 2 2 2 3" xfId="12698"/>
    <cellStyle name="Standard 3 3 3 2 3 2 2 2 2 2 3 2" xfId="29539"/>
    <cellStyle name="Standard 3 3 3 2 3 2 2 2 2 2 4" xfId="21248"/>
    <cellStyle name="Standard 3 3 3 2 3 2 2 2 2 2 5" xfId="37830"/>
    <cellStyle name="Standard 3 3 3 2 3 2 2 2 2 2 6" xfId="46380"/>
    <cellStyle name="Standard 3 3 3 2 3 2 2 2 2 3" xfId="6837"/>
    <cellStyle name="Standard 3 3 3 2 3 2 2 2 2 3 2" xfId="15405"/>
    <cellStyle name="Standard 3 3 3 2 3 2 2 2 2 3 2 2" xfId="32246"/>
    <cellStyle name="Standard 3 3 3 2 3 2 2 2 2 3 3" xfId="23955"/>
    <cellStyle name="Standard 3 3 3 2 3 2 2 2 2 3 4" xfId="40537"/>
    <cellStyle name="Standard 3 3 3 2 3 2 2 2 2 3 5" xfId="49087"/>
    <cellStyle name="Standard 3 3 3 2 3 2 2 2 2 4" xfId="10626"/>
    <cellStyle name="Standard 3 3 3 2 3 2 2 2 2 4 2" xfId="27467"/>
    <cellStyle name="Standard 3 3 3 2 3 2 2 2 2 5" xfId="19176"/>
    <cellStyle name="Standard 3 3 3 2 3 2 2 2 2 6" xfId="35758"/>
    <cellStyle name="Standard 3 3 3 2 3 2 2 2 2 7" xfId="44308"/>
    <cellStyle name="Standard 3 3 3 2 3 2 2 2 3" xfId="3092"/>
    <cellStyle name="Standard 3 3 3 2 3 2 2 2 3 2" xfId="6839"/>
    <cellStyle name="Standard 3 3 3 2 3 2 2 2 3 2 2" xfId="15407"/>
    <cellStyle name="Standard 3 3 3 2 3 2 2 2 3 2 2 2" xfId="32248"/>
    <cellStyle name="Standard 3 3 3 2 3 2 2 2 3 2 3" xfId="23957"/>
    <cellStyle name="Standard 3 3 3 2 3 2 2 2 3 2 4" xfId="40539"/>
    <cellStyle name="Standard 3 3 3 2 3 2 2 2 3 2 5" xfId="49089"/>
    <cellStyle name="Standard 3 3 3 2 3 2 2 2 3 3" xfId="11662"/>
    <cellStyle name="Standard 3 3 3 2 3 2 2 2 3 3 2" xfId="28503"/>
    <cellStyle name="Standard 3 3 3 2 3 2 2 2 3 4" xfId="20212"/>
    <cellStyle name="Standard 3 3 3 2 3 2 2 2 3 5" xfId="36794"/>
    <cellStyle name="Standard 3 3 3 2 3 2 2 2 3 6" xfId="45344"/>
    <cellStyle name="Standard 3 3 3 2 3 2 2 2 4" xfId="6836"/>
    <cellStyle name="Standard 3 3 3 2 3 2 2 2 4 2" xfId="15404"/>
    <cellStyle name="Standard 3 3 3 2 3 2 2 2 4 2 2" xfId="32245"/>
    <cellStyle name="Standard 3 3 3 2 3 2 2 2 4 3" xfId="23954"/>
    <cellStyle name="Standard 3 3 3 2 3 2 2 2 4 4" xfId="40536"/>
    <cellStyle name="Standard 3 3 3 2 3 2 2 2 4 5" xfId="49086"/>
    <cellStyle name="Standard 3 3 3 2 3 2 2 2 5" xfId="9590"/>
    <cellStyle name="Standard 3 3 3 2 3 2 2 2 5 2" xfId="26431"/>
    <cellStyle name="Standard 3 3 3 2 3 2 2 2 6" xfId="18140"/>
    <cellStyle name="Standard 3 3 3 2 3 2 2 2 7" xfId="34722"/>
    <cellStyle name="Standard 3 3 3 2 3 2 2 2 8" xfId="43272"/>
    <cellStyle name="Standard 3 3 3 2 3 2 2 3" xfId="1537"/>
    <cellStyle name="Standard 3 3 3 2 3 2 2 3 2" xfId="3610"/>
    <cellStyle name="Standard 3 3 3 2 3 2 2 3 2 2" xfId="6841"/>
    <cellStyle name="Standard 3 3 3 2 3 2 2 3 2 2 2" xfId="15409"/>
    <cellStyle name="Standard 3 3 3 2 3 2 2 3 2 2 2 2" xfId="32250"/>
    <cellStyle name="Standard 3 3 3 2 3 2 2 3 2 2 3" xfId="23959"/>
    <cellStyle name="Standard 3 3 3 2 3 2 2 3 2 2 4" xfId="40541"/>
    <cellStyle name="Standard 3 3 3 2 3 2 2 3 2 2 5" xfId="49091"/>
    <cellStyle name="Standard 3 3 3 2 3 2 2 3 2 3" xfId="12180"/>
    <cellStyle name="Standard 3 3 3 2 3 2 2 3 2 3 2" xfId="29021"/>
    <cellStyle name="Standard 3 3 3 2 3 2 2 3 2 4" xfId="20730"/>
    <cellStyle name="Standard 3 3 3 2 3 2 2 3 2 5" xfId="37312"/>
    <cellStyle name="Standard 3 3 3 2 3 2 2 3 2 6" xfId="45862"/>
    <cellStyle name="Standard 3 3 3 2 3 2 2 3 3" xfId="6840"/>
    <cellStyle name="Standard 3 3 3 2 3 2 2 3 3 2" xfId="15408"/>
    <cellStyle name="Standard 3 3 3 2 3 2 2 3 3 2 2" xfId="32249"/>
    <cellStyle name="Standard 3 3 3 2 3 2 2 3 3 3" xfId="23958"/>
    <cellStyle name="Standard 3 3 3 2 3 2 2 3 3 4" xfId="40540"/>
    <cellStyle name="Standard 3 3 3 2 3 2 2 3 3 5" xfId="49090"/>
    <cellStyle name="Standard 3 3 3 2 3 2 2 3 4" xfId="10108"/>
    <cellStyle name="Standard 3 3 3 2 3 2 2 3 4 2" xfId="26949"/>
    <cellStyle name="Standard 3 3 3 2 3 2 2 3 5" xfId="18658"/>
    <cellStyle name="Standard 3 3 3 2 3 2 2 3 6" xfId="35240"/>
    <cellStyle name="Standard 3 3 3 2 3 2 2 3 7" xfId="43790"/>
    <cellStyle name="Standard 3 3 3 2 3 2 2 4" xfId="2574"/>
    <cellStyle name="Standard 3 3 3 2 3 2 2 4 2" xfId="6842"/>
    <cellStyle name="Standard 3 3 3 2 3 2 2 4 2 2" xfId="15410"/>
    <cellStyle name="Standard 3 3 3 2 3 2 2 4 2 2 2" xfId="32251"/>
    <cellStyle name="Standard 3 3 3 2 3 2 2 4 2 3" xfId="23960"/>
    <cellStyle name="Standard 3 3 3 2 3 2 2 4 2 4" xfId="40542"/>
    <cellStyle name="Standard 3 3 3 2 3 2 2 4 2 5" xfId="49092"/>
    <cellStyle name="Standard 3 3 3 2 3 2 2 4 3" xfId="11144"/>
    <cellStyle name="Standard 3 3 3 2 3 2 2 4 3 2" xfId="27985"/>
    <cellStyle name="Standard 3 3 3 2 3 2 2 4 4" xfId="19694"/>
    <cellStyle name="Standard 3 3 3 2 3 2 2 4 5" xfId="36276"/>
    <cellStyle name="Standard 3 3 3 2 3 2 2 4 6" xfId="44826"/>
    <cellStyle name="Standard 3 3 3 2 3 2 2 5" xfId="6835"/>
    <cellStyle name="Standard 3 3 3 2 3 2 2 5 2" xfId="15403"/>
    <cellStyle name="Standard 3 3 3 2 3 2 2 5 2 2" xfId="32244"/>
    <cellStyle name="Standard 3 3 3 2 3 2 2 5 3" xfId="23953"/>
    <cellStyle name="Standard 3 3 3 2 3 2 2 5 4" xfId="40535"/>
    <cellStyle name="Standard 3 3 3 2 3 2 2 5 5" xfId="49085"/>
    <cellStyle name="Standard 3 3 3 2 3 2 2 6" xfId="9072"/>
    <cellStyle name="Standard 3 3 3 2 3 2 2 6 2" xfId="25914"/>
    <cellStyle name="Standard 3 3 3 2 3 2 2 7" xfId="17622"/>
    <cellStyle name="Standard 3 3 3 2 3 2 2 8" xfId="34204"/>
    <cellStyle name="Standard 3 3 3 2 3 2 2 9" xfId="42754"/>
    <cellStyle name="Standard 3 3 3 2 3 2 3" xfId="760"/>
    <cellStyle name="Standard 3 3 3 2 3 2 3 2" xfId="1796"/>
    <cellStyle name="Standard 3 3 3 2 3 2 3 2 2" xfId="3869"/>
    <cellStyle name="Standard 3 3 3 2 3 2 3 2 2 2" xfId="6845"/>
    <cellStyle name="Standard 3 3 3 2 3 2 3 2 2 2 2" xfId="15413"/>
    <cellStyle name="Standard 3 3 3 2 3 2 3 2 2 2 2 2" xfId="32254"/>
    <cellStyle name="Standard 3 3 3 2 3 2 3 2 2 2 3" xfId="23963"/>
    <cellStyle name="Standard 3 3 3 2 3 2 3 2 2 2 4" xfId="40545"/>
    <cellStyle name="Standard 3 3 3 2 3 2 3 2 2 2 5" xfId="49095"/>
    <cellStyle name="Standard 3 3 3 2 3 2 3 2 2 3" xfId="12439"/>
    <cellStyle name="Standard 3 3 3 2 3 2 3 2 2 3 2" xfId="29280"/>
    <cellStyle name="Standard 3 3 3 2 3 2 3 2 2 4" xfId="20989"/>
    <cellStyle name="Standard 3 3 3 2 3 2 3 2 2 5" xfId="37571"/>
    <cellStyle name="Standard 3 3 3 2 3 2 3 2 2 6" xfId="46121"/>
    <cellStyle name="Standard 3 3 3 2 3 2 3 2 3" xfId="6844"/>
    <cellStyle name="Standard 3 3 3 2 3 2 3 2 3 2" xfId="15412"/>
    <cellStyle name="Standard 3 3 3 2 3 2 3 2 3 2 2" xfId="32253"/>
    <cellStyle name="Standard 3 3 3 2 3 2 3 2 3 3" xfId="23962"/>
    <cellStyle name="Standard 3 3 3 2 3 2 3 2 3 4" xfId="40544"/>
    <cellStyle name="Standard 3 3 3 2 3 2 3 2 3 5" xfId="49094"/>
    <cellStyle name="Standard 3 3 3 2 3 2 3 2 4" xfId="10367"/>
    <cellStyle name="Standard 3 3 3 2 3 2 3 2 4 2" xfId="27208"/>
    <cellStyle name="Standard 3 3 3 2 3 2 3 2 5" xfId="18917"/>
    <cellStyle name="Standard 3 3 3 2 3 2 3 2 6" xfId="35499"/>
    <cellStyle name="Standard 3 3 3 2 3 2 3 2 7" xfId="44049"/>
    <cellStyle name="Standard 3 3 3 2 3 2 3 3" xfId="2833"/>
    <cellStyle name="Standard 3 3 3 2 3 2 3 3 2" xfId="6846"/>
    <cellStyle name="Standard 3 3 3 2 3 2 3 3 2 2" xfId="15414"/>
    <cellStyle name="Standard 3 3 3 2 3 2 3 3 2 2 2" xfId="32255"/>
    <cellStyle name="Standard 3 3 3 2 3 2 3 3 2 3" xfId="23964"/>
    <cellStyle name="Standard 3 3 3 2 3 2 3 3 2 4" xfId="40546"/>
    <cellStyle name="Standard 3 3 3 2 3 2 3 3 2 5" xfId="49096"/>
    <cellStyle name="Standard 3 3 3 2 3 2 3 3 3" xfId="11403"/>
    <cellStyle name="Standard 3 3 3 2 3 2 3 3 3 2" xfId="28244"/>
    <cellStyle name="Standard 3 3 3 2 3 2 3 3 4" xfId="19953"/>
    <cellStyle name="Standard 3 3 3 2 3 2 3 3 5" xfId="36535"/>
    <cellStyle name="Standard 3 3 3 2 3 2 3 3 6" xfId="45085"/>
    <cellStyle name="Standard 3 3 3 2 3 2 3 4" xfId="6843"/>
    <cellStyle name="Standard 3 3 3 2 3 2 3 4 2" xfId="15411"/>
    <cellStyle name="Standard 3 3 3 2 3 2 3 4 2 2" xfId="32252"/>
    <cellStyle name="Standard 3 3 3 2 3 2 3 4 3" xfId="23961"/>
    <cellStyle name="Standard 3 3 3 2 3 2 3 4 4" xfId="40543"/>
    <cellStyle name="Standard 3 3 3 2 3 2 3 4 5" xfId="49093"/>
    <cellStyle name="Standard 3 3 3 2 3 2 3 5" xfId="9331"/>
    <cellStyle name="Standard 3 3 3 2 3 2 3 5 2" xfId="26172"/>
    <cellStyle name="Standard 3 3 3 2 3 2 3 6" xfId="17881"/>
    <cellStyle name="Standard 3 3 3 2 3 2 3 7" xfId="34463"/>
    <cellStyle name="Standard 3 3 3 2 3 2 3 8" xfId="43013"/>
    <cellStyle name="Standard 3 3 3 2 3 2 4" xfId="1278"/>
    <cellStyle name="Standard 3 3 3 2 3 2 4 2" xfId="3351"/>
    <cellStyle name="Standard 3 3 3 2 3 2 4 2 2" xfId="6848"/>
    <cellStyle name="Standard 3 3 3 2 3 2 4 2 2 2" xfId="15416"/>
    <cellStyle name="Standard 3 3 3 2 3 2 4 2 2 2 2" xfId="32257"/>
    <cellStyle name="Standard 3 3 3 2 3 2 4 2 2 3" xfId="23966"/>
    <cellStyle name="Standard 3 3 3 2 3 2 4 2 2 4" xfId="40548"/>
    <cellStyle name="Standard 3 3 3 2 3 2 4 2 2 5" xfId="49098"/>
    <cellStyle name="Standard 3 3 3 2 3 2 4 2 3" xfId="11921"/>
    <cellStyle name="Standard 3 3 3 2 3 2 4 2 3 2" xfId="28762"/>
    <cellStyle name="Standard 3 3 3 2 3 2 4 2 4" xfId="20471"/>
    <cellStyle name="Standard 3 3 3 2 3 2 4 2 5" xfId="37053"/>
    <cellStyle name="Standard 3 3 3 2 3 2 4 2 6" xfId="45603"/>
    <cellStyle name="Standard 3 3 3 2 3 2 4 3" xfId="6847"/>
    <cellStyle name="Standard 3 3 3 2 3 2 4 3 2" xfId="15415"/>
    <cellStyle name="Standard 3 3 3 2 3 2 4 3 2 2" xfId="32256"/>
    <cellStyle name="Standard 3 3 3 2 3 2 4 3 3" xfId="23965"/>
    <cellStyle name="Standard 3 3 3 2 3 2 4 3 4" xfId="40547"/>
    <cellStyle name="Standard 3 3 3 2 3 2 4 3 5" xfId="49097"/>
    <cellStyle name="Standard 3 3 3 2 3 2 4 4" xfId="9849"/>
    <cellStyle name="Standard 3 3 3 2 3 2 4 4 2" xfId="26690"/>
    <cellStyle name="Standard 3 3 3 2 3 2 4 5" xfId="18399"/>
    <cellStyle name="Standard 3 3 3 2 3 2 4 6" xfId="34981"/>
    <cellStyle name="Standard 3 3 3 2 3 2 4 7" xfId="43531"/>
    <cellStyle name="Standard 3 3 3 2 3 2 5" xfId="2315"/>
    <cellStyle name="Standard 3 3 3 2 3 2 5 2" xfId="6849"/>
    <cellStyle name="Standard 3 3 3 2 3 2 5 2 2" xfId="15417"/>
    <cellStyle name="Standard 3 3 3 2 3 2 5 2 2 2" xfId="32258"/>
    <cellStyle name="Standard 3 3 3 2 3 2 5 2 3" xfId="23967"/>
    <cellStyle name="Standard 3 3 3 2 3 2 5 2 4" xfId="40549"/>
    <cellStyle name="Standard 3 3 3 2 3 2 5 2 5" xfId="49099"/>
    <cellStyle name="Standard 3 3 3 2 3 2 5 3" xfId="10885"/>
    <cellStyle name="Standard 3 3 3 2 3 2 5 3 2" xfId="27726"/>
    <cellStyle name="Standard 3 3 3 2 3 2 5 4" xfId="19435"/>
    <cellStyle name="Standard 3 3 3 2 3 2 5 5" xfId="36017"/>
    <cellStyle name="Standard 3 3 3 2 3 2 5 6" xfId="44567"/>
    <cellStyle name="Standard 3 3 3 2 3 2 6" xfId="6834"/>
    <cellStyle name="Standard 3 3 3 2 3 2 6 2" xfId="15402"/>
    <cellStyle name="Standard 3 3 3 2 3 2 6 2 2" xfId="32243"/>
    <cellStyle name="Standard 3 3 3 2 3 2 6 3" xfId="23952"/>
    <cellStyle name="Standard 3 3 3 2 3 2 6 4" xfId="40534"/>
    <cellStyle name="Standard 3 3 3 2 3 2 6 5" xfId="49084"/>
    <cellStyle name="Standard 3 3 3 2 3 2 7" xfId="8553"/>
    <cellStyle name="Standard 3 3 3 2 3 2 7 2" xfId="17104"/>
    <cellStyle name="Standard 3 3 3 2 3 2 7 3" xfId="25654"/>
    <cellStyle name="Standard 3 3 3 2 3 2 7 4" xfId="42236"/>
    <cellStyle name="Standard 3 3 3 2 3 2 7 5" xfId="50786"/>
    <cellStyle name="Standard 3 3 3 2 3 2 8" xfId="8813"/>
    <cellStyle name="Standard 3 3 3 2 3 2 9" xfId="17363"/>
    <cellStyle name="Standard 3 3 3 2 3 3" xfId="373"/>
    <cellStyle name="Standard 3 3 3 2 3 3 2" xfId="891"/>
    <cellStyle name="Standard 3 3 3 2 3 3 2 2" xfId="1927"/>
    <cellStyle name="Standard 3 3 3 2 3 3 2 2 2" xfId="4000"/>
    <cellStyle name="Standard 3 3 3 2 3 3 2 2 2 2" xfId="6853"/>
    <cellStyle name="Standard 3 3 3 2 3 3 2 2 2 2 2" xfId="15421"/>
    <cellStyle name="Standard 3 3 3 2 3 3 2 2 2 2 2 2" xfId="32262"/>
    <cellStyle name="Standard 3 3 3 2 3 3 2 2 2 2 3" xfId="23971"/>
    <cellStyle name="Standard 3 3 3 2 3 3 2 2 2 2 4" xfId="40553"/>
    <cellStyle name="Standard 3 3 3 2 3 3 2 2 2 2 5" xfId="49103"/>
    <cellStyle name="Standard 3 3 3 2 3 3 2 2 2 3" xfId="12570"/>
    <cellStyle name="Standard 3 3 3 2 3 3 2 2 2 3 2" xfId="29411"/>
    <cellStyle name="Standard 3 3 3 2 3 3 2 2 2 4" xfId="21120"/>
    <cellStyle name="Standard 3 3 3 2 3 3 2 2 2 5" xfId="37702"/>
    <cellStyle name="Standard 3 3 3 2 3 3 2 2 2 6" xfId="46252"/>
    <cellStyle name="Standard 3 3 3 2 3 3 2 2 3" xfId="6852"/>
    <cellStyle name="Standard 3 3 3 2 3 3 2 2 3 2" xfId="15420"/>
    <cellStyle name="Standard 3 3 3 2 3 3 2 2 3 2 2" xfId="32261"/>
    <cellStyle name="Standard 3 3 3 2 3 3 2 2 3 3" xfId="23970"/>
    <cellStyle name="Standard 3 3 3 2 3 3 2 2 3 4" xfId="40552"/>
    <cellStyle name="Standard 3 3 3 2 3 3 2 2 3 5" xfId="49102"/>
    <cellStyle name="Standard 3 3 3 2 3 3 2 2 4" xfId="10498"/>
    <cellStyle name="Standard 3 3 3 2 3 3 2 2 4 2" xfId="27339"/>
    <cellStyle name="Standard 3 3 3 2 3 3 2 2 5" xfId="19048"/>
    <cellStyle name="Standard 3 3 3 2 3 3 2 2 6" xfId="35630"/>
    <cellStyle name="Standard 3 3 3 2 3 3 2 2 7" xfId="44180"/>
    <cellStyle name="Standard 3 3 3 2 3 3 2 3" xfId="2964"/>
    <cellStyle name="Standard 3 3 3 2 3 3 2 3 2" xfId="6854"/>
    <cellStyle name="Standard 3 3 3 2 3 3 2 3 2 2" xfId="15422"/>
    <cellStyle name="Standard 3 3 3 2 3 3 2 3 2 2 2" xfId="32263"/>
    <cellStyle name="Standard 3 3 3 2 3 3 2 3 2 3" xfId="23972"/>
    <cellStyle name="Standard 3 3 3 2 3 3 2 3 2 4" xfId="40554"/>
    <cellStyle name="Standard 3 3 3 2 3 3 2 3 2 5" xfId="49104"/>
    <cellStyle name="Standard 3 3 3 2 3 3 2 3 3" xfId="11534"/>
    <cellStyle name="Standard 3 3 3 2 3 3 2 3 3 2" xfId="28375"/>
    <cellStyle name="Standard 3 3 3 2 3 3 2 3 4" xfId="20084"/>
    <cellStyle name="Standard 3 3 3 2 3 3 2 3 5" xfId="36666"/>
    <cellStyle name="Standard 3 3 3 2 3 3 2 3 6" xfId="45216"/>
    <cellStyle name="Standard 3 3 3 2 3 3 2 4" xfId="6851"/>
    <cellStyle name="Standard 3 3 3 2 3 3 2 4 2" xfId="15419"/>
    <cellStyle name="Standard 3 3 3 2 3 3 2 4 2 2" xfId="32260"/>
    <cellStyle name="Standard 3 3 3 2 3 3 2 4 3" xfId="23969"/>
    <cellStyle name="Standard 3 3 3 2 3 3 2 4 4" xfId="40551"/>
    <cellStyle name="Standard 3 3 3 2 3 3 2 4 5" xfId="49101"/>
    <cellStyle name="Standard 3 3 3 2 3 3 2 5" xfId="9462"/>
    <cellStyle name="Standard 3 3 3 2 3 3 2 5 2" xfId="26303"/>
    <cellStyle name="Standard 3 3 3 2 3 3 2 6" xfId="18012"/>
    <cellStyle name="Standard 3 3 3 2 3 3 2 7" xfId="34594"/>
    <cellStyle name="Standard 3 3 3 2 3 3 2 8" xfId="43144"/>
    <cellStyle name="Standard 3 3 3 2 3 3 3" xfId="1409"/>
    <cellStyle name="Standard 3 3 3 2 3 3 3 2" xfId="3482"/>
    <cellStyle name="Standard 3 3 3 2 3 3 3 2 2" xfId="6856"/>
    <cellStyle name="Standard 3 3 3 2 3 3 3 2 2 2" xfId="15424"/>
    <cellStyle name="Standard 3 3 3 2 3 3 3 2 2 2 2" xfId="32265"/>
    <cellStyle name="Standard 3 3 3 2 3 3 3 2 2 3" xfId="23974"/>
    <cellStyle name="Standard 3 3 3 2 3 3 3 2 2 4" xfId="40556"/>
    <cellStyle name="Standard 3 3 3 2 3 3 3 2 2 5" xfId="49106"/>
    <cellStyle name="Standard 3 3 3 2 3 3 3 2 3" xfId="12052"/>
    <cellStyle name="Standard 3 3 3 2 3 3 3 2 3 2" xfId="28893"/>
    <cellStyle name="Standard 3 3 3 2 3 3 3 2 4" xfId="20602"/>
    <cellStyle name="Standard 3 3 3 2 3 3 3 2 5" xfId="37184"/>
    <cellStyle name="Standard 3 3 3 2 3 3 3 2 6" xfId="45734"/>
    <cellStyle name="Standard 3 3 3 2 3 3 3 3" xfId="6855"/>
    <cellStyle name="Standard 3 3 3 2 3 3 3 3 2" xfId="15423"/>
    <cellStyle name="Standard 3 3 3 2 3 3 3 3 2 2" xfId="32264"/>
    <cellStyle name="Standard 3 3 3 2 3 3 3 3 3" xfId="23973"/>
    <cellStyle name="Standard 3 3 3 2 3 3 3 3 4" xfId="40555"/>
    <cellStyle name="Standard 3 3 3 2 3 3 3 3 5" xfId="49105"/>
    <cellStyle name="Standard 3 3 3 2 3 3 3 4" xfId="9980"/>
    <cellStyle name="Standard 3 3 3 2 3 3 3 4 2" xfId="26821"/>
    <cellStyle name="Standard 3 3 3 2 3 3 3 5" xfId="18530"/>
    <cellStyle name="Standard 3 3 3 2 3 3 3 6" xfId="35112"/>
    <cellStyle name="Standard 3 3 3 2 3 3 3 7" xfId="43662"/>
    <cellStyle name="Standard 3 3 3 2 3 3 4" xfId="2446"/>
    <cellStyle name="Standard 3 3 3 2 3 3 4 2" xfId="6857"/>
    <cellStyle name="Standard 3 3 3 2 3 3 4 2 2" xfId="15425"/>
    <cellStyle name="Standard 3 3 3 2 3 3 4 2 2 2" xfId="32266"/>
    <cellStyle name="Standard 3 3 3 2 3 3 4 2 3" xfId="23975"/>
    <cellStyle name="Standard 3 3 3 2 3 3 4 2 4" xfId="40557"/>
    <cellStyle name="Standard 3 3 3 2 3 3 4 2 5" xfId="49107"/>
    <cellStyle name="Standard 3 3 3 2 3 3 4 3" xfId="11016"/>
    <cellStyle name="Standard 3 3 3 2 3 3 4 3 2" xfId="27857"/>
    <cellStyle name="Standard 3 3 3 2 3 3 4 4" xfId="19566"/>
    <cellStyle name="Standard 3 3 3 2 3 3 4 5" xfId="36148"/>
    <cellStyle name="Standard 3 3 3 2 3 3 4 6" xfId="44698"/>
    <cellStyle name="Standard 3 3 3 2 3 3 5" xfId="6850"/>
    <cellStyle name="Standard 3 3 3 2 3 3 5 2" xfId="15418"/>
    <cellStyle name="Standard 3 3 3 2 3 3 5 2 2" xfId="32259"/>
    <cellStyle name="Standard 3 3 3 2 3 3 5 3" xfId="23968"/>
    <cellStyle name="Standard 3 3 3 2 3 3 5 4" xfId="40550"/>
    <cellStyle name="Standard 3 3 3 2 3 3 5 5" xfId="49100"/>
    <cellStyle name="Standard 3 3 3 2 3 3 6" xfId="8944"/>
    <cellStyle name="Standard 3 3 3 2 3 3 6 2" xfId="25786"/>
    <cellStyle name="Standard 3 3 3 2 3 3 7" xfId="17494"/>
    <cellStyle name="Standard 3 3 3 2 3 3 8" xfId="34076"/>
    <cellStyle name="Standard 3 3 3 2 3 3 9" xfId="42626"/>
    <cellStyle name="Standard 3 3 3 2 3 4" xfId="632"/>
    <cellStyle name="Standard 3 3 3 2 3 4 2" xfId="1668"/>
    <cellStyle name="Standard 3 3 3 2 3 4 2 2" xfId="3741"/>
    <cellStyle name="Standard 3 3 3 2 3 4 2 2 2" xfId="6860"/>
    <cellStyle name="Standard 3 3 3 2 3 4 2 2 2 2" xfId="15428"/>
    <cellStyle name="Standard 3 3 3 2 3 4 2 2 2 2 2" xfId="32269"/>
    <cellStyle name="Standard 3 3 3 2 3 4 2 2 2 3" xfId="23978"/>
    <cellStyle name="Standard 3 3 3 2 3 4 2 2 2 4" xfId="40560"/>
    <cellStyle name="Standard 3 3 3 2 3 4 2 2 2 5" xfId="49110"/>
    <cellStyle name="Standard 3 3 3 2 3 4 2 2 3" xfId="12311"/>
    <cellStyle name="Standard 3 3 3 2 3 4 2 2 3 2" xfId="29152"/>
    <cellStyle name="Standard 3 3 3 2 3 4 2 2 4" xfId="20861"/>
    <cellStyle name="Standard 3 3 3 2 3 4 2 2 5" xfId="37443"/>
    <cellStyle name="Standard 3 3 3 2 3 4 2 2 6" xfId="45993"/>
    <cellStyle name="Standard 3 3 3 2 3 4 2 3" xfId="6859"/>
    <cellStyle name="Standard 3 3 3 2 3 4 2 3 2" xfId="15427"/>
    <cellStyle name="Standard 3 3 3 2 3 4 2 3 2 2" xfId="32268"/>
    <cellStyle name="Standard 3 3 3 2 3 4 2 3 3" xfId="23977"/>
    <cellStyle name="Standard 3 3 3 2 3 4 2 3 4" xfId="40559"/>
    <cellStyle name="Standard 3 3 3 2 3 4 2 3 5" xfId="49109"/>
    <cellStyle name="Standard 3 3 3 2 3 4 2 4" xfId="10239"/>
    <cellStyle name="Standard 3 3 3 2 3 4 2 4 2" xfId="27080"/>
    <cellStyle name="Standard 3 3 3 2 3 4 2 5" xfId="18789"/>
    <cellStyle name="Standard 3 3 3 2 3 4 2 6" xfId="35371"/>
    <cellStyle name="Standard 3 3 3 2 3 4 2 7" xfId="43921"/>
    <cellStyle name="Standard 3 3 3 2 3 4 3" xfId="2705"/>
    <cellStyle name="Standard 3 3 3 2 3 4 3 2" xfId="6861"/>
    <cellStyle name="Standard 3 3 3 2 3 4 3 2 2" xfId="15429"/>
    <cellStyle name="Standard 3 3 3 2 3 4 3 2 2 2" xfId="32270"/>
    <cellStyle name="Standard 3 3 3 2 3 4 3 2 3" xfId="23979"/>
    <cellStyle name="Standard 3 3 3 2 3 4 3 2 4" xfId="40561"/>
    <cellStyle name="Standard 3 3 3 2 3 4 3 2 5" xfId="49111"/>
    <cellStyle name="Standard 3 3 3 2 3 4 3 3" xfId="11275"/>
    <cellStyle name="Standard 3 3 3 2 3 4 3 3 2" xfId="28116"/>
    <cellStyle name="Standard 3 3 3 2 3 4 3 4" xfId="19825"/>
    <cellStyle name="Standard 3 3 3 2 3 4 3 5" xfId="36407"/>
    <cellStyle name="Standard 3 3 3 2 3 4 3 6" xfId="44957"/>
    <cellStyle name="Standard 3 3 3 2 3 4 4" xfId="6858"/>
    <cellStyle name="Standard 3 3 3 2 3 4 4 2" xfId="15426"/>
    <cellStyle name="Standard 3 3 3 2 3 4 4 2 2" xfId="32267"/>
    <cellStyle name="Standard 3 3 3 2 3 4 4 3" xfId="23976"/>
    <cellStyle name="Standard 3 3 3 2 3 4 4 4" xfId="40558"/>
    <cellStyle name="Standard 3 3 3 2 3 4 4 5" xfId="49108"/>
    <cellStyle name="Standard 3 3 3 2 3 4 5" xfId="9203"/>
    <cellStyle name="Standard 3 3 3 2 3 4 5 2" xfId="26044"/>
    <cellStyle name="Standard 3 3 3 2 3 4 6" xfId="17753"/>
    <cellStyle name="Standard 3 3 3 2 3 4 7" xfId="34335"/>
    <cellStyle name="Standard 3 3 3 2 3 4 8" xfId="42885"/>
    <cellStyle name="Standard 3 3 3 2 3 5" xfId="1150"/>
    <cellStyle name="Standard 3 3 3 2 3 5 2" xfId="3223"/>
    <cellStyle name="Standard 3 3 3 2 3 5 2 2" xfId="6863"/>
    <cellStyle name="Standard 3 3 3 2 3 5 2 2 2" xfId="15431"/>
    <cellStyle name="Standard 3 3 3 2 3 5 2 2 2 2" xfId="32272"/>
    <cellStyle name="Standard 3 3 3 2 3 5 2 2 3" xfId="23981"/>
    <cellStyle name="Standard 3 3 3 2 3 5 2 2 4" xfId="40563"/>
    <cellStyle name="Standard 3 3 3 2 3 5 2 2 5" xfId="49113"/>
    <cellStyle name="Standard 3 3 3 2 3 5 2 3" xfId="11793"/>
    <cellStyle name="Standard 3 3 3 2 3 5 2 3 2" xfId="28634"/>
    <cellStyle name="Standard 3 3 3 2 3 5 2 4" xfId="20343"/>
    <cellStyle name="Standard 3 3 3 2 3 5 2 5" xfId="36925"/>
    <cellStyle name="Standard 3 3 3 2 3 5 2 6" xfId="45475"/>
    <cellStyle name="Standard 3 3 3 2 3 5 3" xfId="6862"/>
    <cellStyle name="Standard 3 3 3 2 3 5 3 2" xfId="15430"/>
    <cellStyle name="Standard 3 3 3 2 3 5 3 2 2" xfId="32271"/>
    <cellStyle name="Standard 3 3 3 2 3 5 3 3" xfId="23980"/>
    <cellStyle name="Standard 3 3 3 2 3 5 3 4" xfId="40562"/>
    <cellStyle name="Standard 3 3 3 2 3 5 3 5" xfId="49112"/>
    <cellStyle name="Standard 3 3 3 2 3 5 4" xfId="9721"/>
    <cellStyle name="Standard 3 3 3 2 3 5 4 2" xfId="26562"/>
    <cellStyle name="Standard 3 3 3 2 3 5 5" xfId="18271"/>
    <cellStyle name="Standard 3 3 3 2 3 5 6" xfId="34853"/>
    <cellStyle name="Standard 3 3 3 2 3 5 7" xfId="43403"/>
    <cellStyle name="Standard 3 3 3 2 3 6" xfId="2187"/>
    <cellStyle name="Standard 3 3 3 2 3 6 2" xfId="6864"/>
    <cellStyle name="Standard 3 3 3 2 3 6 2 2" xfId="15432"/>
    <cellStyle name="Standard 3 3 3 2 3 6 2 2 2" xfId="32273"/>
    <cellStyle name="Standard 3 3 3 2 3 6 2 3" xfId="23982"/>
    <cellStyle name="Standard 3 3 3 2 3 6 2 4" xfId="40564"/>
    <cellStyle name="Standard 3 3 3 2 3 6 2 5" xfId="49114"/>
    <cellStyle name="Standard 3 3 3 2 3 6 3" xfId="10757"/>
    <cellStyle name="Standard 3 3 3 2 3 6 3 2" xfId="27598"/>
    <cellStyle name="Standard 3 3 3 2 3 6 4" xfId="19307"/>
    <cellStyle name="Standard 3 3 3 2 3 6 5" xfId="35889"/>
    <cellStyle name="Standard 3 3 3 2 3 6 6" xfId="44439"/>
    <cellStyle name="Standard 3 3 3 2 3 7" xfId="6833"/>
    <cellStyle name="Standard 3 3 3 2 3 7 2" xfId="15401"/>
    <cellStyle name="Standard 3 3 3 2 3 7 2 2" xfId="32242"/>
    <cellStyle name="Standard 3 3 3 2 3 7 3" xfId="23951"/>
    <cellStyle name="Standard 3 3 3 2 3 7 4" xfId="40533"/>
    <cellStyle name="Standard 3 3 3 2 3 7 5" xfId="49083"/>
    <cellStyle name="Standard 3 3 3 2 3 8" xfId="8425"/>
    <cellStyle name="Standard 3 3 3 2 3 8 2" xfId="16976"/>
    <cellStyle name="Standard 3 3 3 2 3 8 3" xfId="25526"/>
    <cellStyle name="Standard 3 3 3 2 3 8 4" xfId="42108"/>
    <cellStyle name="Standard 3 3 3 2 3 8 5" xfId="50658"/>
    <cellStyle name="Standard 3 3 3 2 3 9" xfId="8685"/>
    <cellStyle name="Standard 3 3 3 2 4" xfId="173"/>
    <cellStyle name="Standard 3 3 3 2 4 10" xfId="33881"/>
    <cellStyle name="Standard 3 3 3 2 4 11" xfId="42431"/>
    <cellStyle name="Standard 3 3 3 2 4 2" xfId="437"/>
    <cellStyle name="Standard 3 3 3 2 4 2 2" xfId="955"/>
    <cellStyle name="Standard 3 3 3 2 4 2 2 2" xfId="1991"/>
    <cellStyle name="Standard 3 3 3 2 4 2 2 2 2" xfId="4064"/>
    <cellStyle name="Standard 3 3 3 2 4 2 2 2 2 2" xfId="6869"/>
    <cellStyle name="Standard 3 3 3 2 4 2 2 2 2 2 2" xfId="15437"/>
    <cellStyle name="Standard 3 3 3 2 4 2 2 2 2 2 2 2" xfId="32278"/>
    <cellStyle name="Standard 3 3 3 2 4 2 2 2 2 2 3" xfId="23987"/>
    <cellStyle name="Standard 3 3 3 2 4 2 2 2 2 2 4" xfId="40569"/>
    <cellStyle name="Standard 3 3 3 2 4 2 2 2 2 2 5" xfId="49119"/>
    <cellStyle name="Standard 3 3 3 2 4 2 2 2 2 3" xfId="12634"/>
    <cellStyle name="Standard 3 3 3 2 4 2 2 2 2 3 2" xfId="29475"/>
    <cellStyle name="Standard 3 3 3 2 4 2 2 2 2 4" xfId="21184"/>
    <cellStyle name="Standard 3 3 3 2 4 2 2 2 2 5" xfId="37766"/>
    <cellStyle name="Standard 3 3 3 2 4 2 2 2 2 6" xfId="46316"/>
    <cellStyle name="Standard 3 3 3 2 4 2 2 2 3" xfId="6868"/>
    <cellStyle name="Standard 3 3 3 2 4 2 2 2 3 2" xfId="15436"/>
    <cellStyle name="Standard 3 3 3 2 4 2 2 2 3 2 2" xfId="32277"/>
    <cellStyle name="Standard 3 3 3 2 4 2 2 2 3 3" xfId="23986"/>
    <cellStyle name="Standard 3 3 3 2 4 2 2 2 3 4" xfId="40568"/>
    <cellStyle name="Standard 3 3 3 2 4 2 2 2 3 5" xfId="49118"/>
    <cellStyle name="Standard 3 3 3 2 4 2 2 2 4" xfId="10562"/>
    <cellStyle name="Standard 3 3 3 2 4 2 2 2 4 2" xfId="27403"/>
    <cellStyle name="Standard 3 3 3 2 4 2 2 2 5" xfId="19112"/>
    <cellStyle name="Standard 3 3 3 2 4 2 2 2 6" xfId="35694"/>
    <cellStyle name="Standard 3 3 3 2 4 2 2 2 7" xfId="44244"/>
    <cellStyle name="Standard 3 3 3 2 4 2 2 3" xfId="3028"/>
    <cellStyle name="Standard 3 3 3 2 4 2 2 3 2" xfId="6870"/>
    <cellStyle name="Standard 3 3 3 2 4 2 2 3 2 2" xfId="15438"/>
    <cellStyle name="Standard 3 3 3 2 4 2 2 3 2 2 2" xfId="32279"/>
    <cellStyle name="Standard 3 3 3 2 4 2 2 3 2 3" xfId="23988"/>
    <cellStyle name="Standard 3 3 3 2 4 2 2 3 2 4" xfId="40570"/>
    <cellStyle name="Standard 3 3 3 2 4 2 2 3 2 5" xfId="49120"/>
    <cellStyle name="Standard 3 3 3 2 4 2 2 3 3" xfId="11598"/>
    <cellStyle name="Standard 3 3 3 2 4 2 2 3 3 2" xfId="28439"/>
    <cellStyle name="Standard 3 3 3 2 4 2 2 3 4" xfId="20148"/>
    <cellStyle name="Standard 3 3 3 2 4 2 2 3 5" xfId="36730"/>
    <cellStyle name="Standard 3 3 3 2 4 2 2 3 6" xfId="45280"/>
    <cellStyle name="Standard 3 3 3 2 4 2 2 4" xfId="6867"/>
    <cellStyle name="Standard 3 3 3 2 4 2 2 4 2" xfId="15435"/>
    <cellStyle name="Standard 3 3 3 2 4 2 2 4 2 2" xfId="32276"/>
    <cellStyle name="Standard 3 3 3 2 4 2 2 4 3" xfId="23985"/>
    <cellStyle name="Standard 3 3 3 2 4 2 2 4 4" xfId="40567"/>
    <cellStyle name="Standard 3 3 3 2 4 2 2 4 5" xfId="49117"/>
    <cellStyle name="Standard 3 3 3 2 4 2 2 5" xfId="9526"/>
    <cellStyle name="Standard 3 3 3 2 4 2 2 5 2" xfId="26367"/>
    <cellStyle name="Standard 3 3 3 2 4 2 2 6" xfId="18076"/>
    <cellStyle name="Standard 3 3 3 2 4 2 2 7" xfId="34658"/>
    <cellStyle name="Standard 3 3 3 2 4 2 2 8" xfId="43208"/>
    <cellStyle name="Standard 3 3 3 2 4 2 3" xfId="1473"/>
    <cellStyle name="Standard 3 3 3 2 4 2 3 2" xfId="3546"/>
    <cellStyle name="Standard 3 3 3 2 4 2 3 2 2" xfId="6872"/>
    <cellStyle name="Standard 3 3 3 2 4 2 3 2 2 2" xfId="15440"/>
    <cellStyle name="Standard 3 3 3 2 4 2 3 2 2 2 2" xfId="32281"/>
    <cellStyle name="Standard 3 3 3 2 4 2 3 2 2 3" xfId="23990"/>
    <cellStyle name="Standard 3 3 3 2 4 2 3 2 2 4" xfId="40572"/>
    <cellStyle name="Standard 3 3 3 2 4 2 3 2 2 5" xfId="49122"/>
    <cellStyle name="Standard 3 3 3 2 4 2 3 2 3" xfId="12116"/>
    <cellStyle name="Standard 3 3 3 2 4 2 3 2 3 2" xfId="28957"/>
    <cellStyle name="Standard 3 3 3 2 4 2 3 2 4" xfId="20666"/>
    <cellStyle name="Standard 3 3 3 2 4 2 3 2 5" xfId="37248"/>
    <cellStyle name="Standard 3 3 3 2 4 2 3 2 6" xfId="45798"/>
    <cellStyle name="Standard 3 3 3 2 4 2 3 3" xfId="6871"/>
    <cellStyle name="Standard 3 3 3 2 4 2 3 3 2" xfId="15439"/>
    <cellStyle name="Standard 3 3 3 2 4 2 3 3 2 2" xfId="32280"/>
    <cellStyle name="Standard 3 3 3 2 4 2 3 3 3" xfId="23989"/>
    <cellStyle name="Standard 3 3 3 2 4 2 3 3 4" xfId="40571"/>
    <cellStyle name="Standard 3 3 3 2 4 2 3 3 5" xfId="49121"/>
    <cellStyle name="Standard 3 3 3 2 4 2 3 4" xfId="10044"/>
    <cellStyle name="Standard 3 3 3 2 4 2 3 4 2" xfId="26885"/>
    <cellStyle name="Standard 3 3 3 2 4 2 3 5" xfId="18594"/>
    <cellStyle name="Standard 3 3 3 2 4 2 3 6" xfId="35176"/>
    <cellStyle name="Standard 3 3 3 2 4 2 3 7" xfId="43726"/>
    <cellStyle name="Standard 3 3 3 2 4 2 4" xfId="2510"/>
    <cellStyle name="Standard 3 3 3 2 4 2 4 2" xfId="6873"/>
    <cellStyle name="Standard 3 3 3 2 4 2 4 2 2" xfId="15441"/>
    <cellStyle name="Standard 3 3 3 2 4 2 4 2 2 2" xfId="32282"/>
    <cellStyle name="Standard 3 3 3 2 4 2 4 2 3" xfId="23991"/>
    <cellStyle name="Standard 3 3 3 2 4 2 4 2 4" xfId="40573"/>
    <cellStyle name="Standard 3 3 3 2 4 2 4 2 5" xfId="49123"/>
    <cellStyle name="Standard 3 3 3 2 4 2 4 3" xfId="11080"/>
    <cellStyle name="Standard 3 3 3 2 4 2 4 3 2" xfId="27921"/>
    <cellStyle name="Standard 3 3 3 2 4 2 4 4" xfId="19630"/>
    <cellStyle name="Standard 3 3 3 2 4 2 4 5" xfId="36212"/>
    <cellStyle name="Standard 3 3 3 2 4 2 4 6" xfId="44762"/>
    <cellStyle name="Standard 3 3 3 2 4 2 5" xfId="6866"/>
    <cellStyle name="Standard 3 3 3 2 4 2 5 2" xfId="15434"/>
    <cellStyle name="Standard 3 3 3 2 4 2 5 2 2" xfId="32275"/>
    <cellStyle name="Standard 3 3 3 2 4 2 5 3" xfId="23984"/>
    <cellStyle name="Standard 3 3 3 2 4 2 5 4" xfId="40566"/>
    <cellStyle name="Standard 3 3 3 2 4 2 5 5" xfId="49116"/>
    <cellStyle name="Standard 3 3 3 2 4 2 6" xfId="9008"/>
    <cellStyle name="Standard 3 3 3 2 4 2 6 2" xfId="25850"/>
    <cellStyle name="Standard 3 3 3 2 4 2 7" xfId="17558"/>
    <cellStyle name="Standard 3 3 3 2 4 2 8" xfId="34140"/>
    <cellStyle name="Standard 3 3 3 2 4 2 9" xfId="42690"/>
    <cellStyle name="Standard 3 3 3 2 4 3" xfId="696"/>
    <cellStyle name="Standard 3 3 3 2 4 3 2" xfId="1732"/>
    <cellStyle name="Standard 3 3 3 2 4 3 2 2" xfId="3805"/>
    <cellStyle name="Standard 3 3 3 2 4 3 2 2 2" xfId="6876"/>
    <cellStyle name="Standard 3 3 3 2 4 3 2 2 2 2" xfId="15444"/>
    <cellStyle name="Standard 3 3 3 2 4 3 2 2 2 2 2" xfId="32285"/>
    <cellStyle name="Standard 3 3 3 2 4 3 2 2 2 3" xfId="23994"/>
    <cellStyle name="Standard 3 3 3 2 4 3 2 2 2 4" xfId="40576"/>
    <cellStyle name="Standard 3 3 3 2 4 3 2 2 2 5" xfId="49126"/>
    <cellStyle name="Standard 3 3 3 2 4 3 2 2 3" xfId="12375"/>
    <cellStyle name="Standard 3 3 3 2 4 3 2 2 3 2" xfId="29216"/>
    <cellStyle name="Standard 3 3 3 2 4 3 2 2 4" xfId="20925"/>
    <cellStyle name="Standard 3 3 3 2 4 3 2 2 5" xfId="37507"/>
    <cellStyle name="Standard 3 3 3 2 4 3 2 2 6" xfId="46057"/>
    <cellStyle name="Standard 3 3 3 2 4 3 2 3" xfId="6875"/>
    <cellStyle name="Standard 3 3 3 2 4 3 2 3 2" xfId="15443"/>
    <cellStyle name="Standard 3 3 3 2 4 3 2 3 2 2" xfId="32284"/>
    <cellStyle name="Standard 3 3 3 2 4 3 2 3 3" xfId="23993"/>
    <cellStyle name="Standard 3 3 3 2 4 3 2 3 4" xfId="40575"/>
    <cellStyle name="Standard 3 3 3 2 4 3 2 3 5" xfId="49125"/>
    <cellStyle name="Standard 3 3 3 2 4 3 2 4" xfId="10303"/>
    <cellStyle name="Standard 3 3 3 2 4 3 2 4 2" xfId="27144"/>
    <cellStyle name="Standard 3 3 3 2 4 3 2 5" xfId="18853"/>
    <cellStyle name="Standard 3 3 3 2 4 3 2 6" xfId="35435"/>
    <cellStyle name="Standard 3 3 3 2 4 3 2 7" xfId="43985"/>
    <cellStyle name="Standard 3 3 3 2 4 3 3" xfId="2769"/>
    <cellStyle name="Standard 3 3 3 2 4 3 3 2" xfId="6877"/>
    <cellStyle name="Standard 3 3 3 2 4 3 3 2 2" xfId="15445"/>
    <cellStyle name="Standard 3 3 3 2 4 3 3 2 2 2" xfId="32286"/>
    <cellStyle name="Standard 3 3 3 2 4 3 3 2 3" xfId="23995"/>
    <cellStyle name="Standard 3 3 3 2 4 3 3 2 4" xfId="40577"/>
    <cellStyle name="Standard 3 3 3 2 4 3 3 2 5" xfId="49127"/>
    <cellStyle name="Standard 3 3 3 2 4 3 3 3" xfId="11339"/>
    <cellStyle name="Standard 3 3 3 2 4 3 3 3 2" xfId="28180"/>
    <cellStyle name="Standard 3 3 3 2 4 3 3 4" xfId="19889"/>
    <cellStyle name="Standard 3 3 3 2 4 3 3 5" xfId="36471"/>
    <cellStyle name="Standard 3 3 3 2 4 3 3 6" xfId="45021"/>
    <cellStyle name="Standard 3 3 3 2 4 3 4" xfId="6874"/>
    <cellStyle name="Standard 3 3 3 2 4 3 4 2" xfId="15442"/>
    <cellStyle name="Standard 3 3 3 2 4 3 4 2 2" xfId="32283"/>
    <cellStyle name="Standard 3 3 3 2 4 3 4 3" xfId="23992"/>
    <cellStyle name="Standard 3 3 3 2 4 3 4 4" xfId="40574"/>
    <cellStyle name="Standard 3 3 3 2 4 3 4 5" xfId="49124"/>
    <cellStyle name="Standard 3 3 3 2 4 3 5" xfId="9267"/>
    <cellStyle name="Standard 3 3 3 2 4 3 5 2" xfId="26108"/>
    <cellStyle name="Standard 3 3 3 2 4 3 6" xfId="17817"/>
    <cellStyle name="Standard 3 3 3 2 4 3 7" xfId="34399"/>
    <cellStyle name="Standard 3 3 3 2 4 3 8" xfId="42949"/>
    <cellStyle name="Standard 3 3 3 2 4 4" xfId="1214"/>
    <cellStyle name="Standard 3 3 3 2 4 4 2" xfId="3287"/>
    <cellStyle name="Standard 3 3 3 2 4 4 2 2" xfId="6879"/>
    <cellStyle name="Standard 3 3 3 2 4 4 2 2 2" xfId="15447"/>
    <cellStyle name="Standard 3 3 3 2 4 4 2 2 2 2" xfId="32288"/>
    <cellStyle name="Standard 3 3 3 2 4 4 2 2 3" xfId="23997"/>
    <cellStyle name="Standard 3 3 3 2 4 4 2 2 4" xfId="40579"/>
    <cellStyle name="Standard 3 3 3 2 4 4 2 2 5" xfId="49129"/>
    <cellStyle name="Standard 3 3 3 2 4 4 2 3" xfId="11857"/>
    <cellStyle name="Standard 3 3 3 2 4 4 2 3 2" xfId="28698"/>
    <cellStyle name="Standard 3 3 3 2 4 4 2 4" xfId="20407"/>
    <cellStyle name="Standard 3 3 3 2 4 4 2 5" xfId="36989"/>
    <cellStyle name="Standard 3 3 3 2 4 4 2 6" xfId="45539"/>
    <cellStyle name="Standard 3 3 3 2 4 4 3" xfId="6878"/>
    <cellStyle name="Standard 3 3 3 2 4 4 3 2" xfId="15446"/>
    <cellStyle name="Standard 3 3 3 2 4 4 3 2 2" xfId="32287"/>
    <cellStyle name="Standard 3 3 3 2 4 4 3 3" xfId="23996"/>
    <cellStyle name="Standard 3 3 3 2 4 4 3 4" xfId="40578"/>
    <cellStyle name="Standard 3 3 3 2 4 4 3 5" xfId="49128"/>
    <cellStyle name="Standard 3 3 3 2 4 4 4" xfId="9785"/>
    <cellStyle name="Standard 3 3 3 2 4 4 4 2" xfId="26626"/>
    <cellStyle name="Standard 3 3 3 2 4 4 5" xfId="18335"/>
    <cellStyle name="Standard 3 3 3 2 4 4 6" xfId="34917"/>
    <cellStyle name="Standard 3 3 3 2 4 4 7" xfId="43467"/>
    <cellStyle name="Standard 3 3 3 2 4 5" xfId="2251"/>
    <cellStyle name="Standard 3 3 3 2 4 5 2" xfId="6880"/>
    <cellStyle name="Standard 3 3 3 2 4 5 2 2" xfId="15448"/>
    <cellStyle name="Standard 3 3 3 2 4 5 2 2 2" xfId="32289"/>
    <cellStyle name="Standard 3 3 3 2 4 5 2 3" xfId="23998"/>
    <cellStyle name="Standard 3 3 3 2 4 5 2 4" xfId="40580"/>
    <cellStyle name="Standard 3 3 3 2 4 5 2 5" xfId="49130"/>
    <cellStyle name="Standard 3 3 3 2 4 5 3" xfId="10821"/>
    <cellStyle name="Standard 3 3 3 2 4 5 3 2" xfId="27662"/>
    <cellStyle name="Standard 3 3 3 2 4 5 4" xfId="19371"/>
    <cellStyle name="Standard 3 3 3 2 4 5 5" xfId="35953"/>
    <cellStyle name="Standard 3 3 3 2 4 5 6" xfId="44503"/>
    <cellStyle name="Standard 3 3 3 2 4 6" xfId="6865"/>
    <cellStyle name="Standard 3 3 3 2 4 6 2" xfId="15433"/>
    <cellStyle name="Standard 3 3 3 2 4 6 2 2" xfId="32274"/>
    <cellStyle name="Standard 3 3 3 2 4 6 3" xfId="23983"/>
    <cellStyle name="Standard 3 3 3 2 4 6 4" xfId="40565"/>
    <cellStyle name="Standard 3 3 3 2 4 6 5" xfId="49115"/>
    <cellStyle name="Standard 3 3 3 2 4 7" xfId="8489"/>
    <cellStyle name="Standard 3 3 3 2 4 7 2" xfId="17040"/>
    <cellStyle name="Standard 3 3 3 2 4 7 3" xfId="25590"/>
    <cellStyle name="Standard 3 3 3 2 4 7 4" xfId="42172"/>
    <cellStyle name="Standard 3 3 3 2 4 7 5" xfId="50722"/>
    <cellStyle name="Standard 3 3 3 2 4 8" xfId="8749"/>
    <cellStyle name="Standard 3 3 3 2 4 9" xfId="17299"/>
    <cellStyle name="Standard 3 3 3 2 5" xfId="309"/>
    <cellStyle name="Standard 3 3 3 2 5 2" xfId="827"/>
    <cellStyle name="Standard 3 3 3 2 5 2 2" xfId="1863"/>
    <cellStyle name="Standard 3 3 3 2 5 2 2 2" xfId="3936"/>
    <cellStyle name="Standard 3 3 3 2 5 2 2 2 2" xfId="6884"/>
    <cellStyle name="Standard 3 3 3 2 5 2 2 2 2 2" xfId="15452"/>
    <cellStyle name="Standard 3 3 3 2 5 2 2 2 2 2 2" xfId="32293"/>
    <cellStyle name="Standard 3 3 3 2 5 2 2 2 2 3" xfId="24002"/>
    <cellStyle name="Standard 3 3 3 2 5 2 2 2 2 4" xfId="40584"/>
    <cellStyle name="Standard 3 3 3 2 5 2 2 2 2 5" xfId="49134"/>
    <cellStyle name="Standard 3 3 3 2 5 2 2 2 3" xfId="12506"/>
    <cellStyle name="Standard 3 3 3 2 5 2 2 2 3 2" xfId="29347"/>
    <cellStyle name="Standard 3 3 3 2 5 2 2 2 4" xfId="21056"/>
    <cellStyle name="Standard 3 3 3 2 5 2 2 2 5" xfId="37638"/>
    <cellStyle name="Standard 3 3 3 2 5 2 2 2 6" xfId="46188"/>
    <cellStyle name="Standard 3 3 3 2 5 2 2 3" xfId="6883"/>
    <cellStyle name="Standard 3 3 3 2 5 2 2 3 2" xfId="15451"/>
    <cellStyle name="Standard 3 3 3 2 5 2 2 3 2 2" xfId="32292"/>
    <cellStyle name="Standard 3 3 3 2 5 2 2 3 3" xfId="24001"/>
    <cellStyle name="Standard 3 3 3 2 5 2 2 3 4" xfId="40583"/>
    <cellStyle name="Standard 3 3 3 2 5 2 2 3 5" xfId="49133"/>
    <cellStyle name="Standard 3 3 3 2 5 2 2 4" xfId="10434"/>
    <cellStyle name="Standard 3 3 3 2 5 2 2 4 2" xfId="27275"/>
    <cellStyle name="Standard 3 3 3 2 5 2 2 5" xfId="18984"/>
    <cellStyle name="Standard 3 3 3 2 5 2 2 6" xfId="35566"/>
    <cellStyle name="Standard 3 3 3 2 5 2 2 7" xfId="44116"/>
    <cellStyle name="Standard 3 3 3 2 5 2 3" xfId="2900"/>
    <cellStyle name="Standard 3 3 3 2 5 2 3 2" xfId="6885"/>
    <cellStyle name="Standard 3 3 3 2 5 2 3 2 2" xfId="15453"/>
    <cellStyle name="Standard 3 3 3 2 5 2 3 2 2 2" xfId="32294"/>
    <cellStyle name="Standard 3 3 3 2 5 2 3 2 3" xfId="24003"/>
    <cellStyle name="Standard 3 3 3 2 5 2 3 2 4" xfId="40585"/>
    <cellStyle name="Standard 3 3 3 2 5 2 3 2 5" xfId="49135"/>
    <cellStyle name="Standard 3 3 3 2 5 2 3 3" xfId="11470"/>
    <cellStyle name="Standard 3 3 3 2 5 2 3 3 2" xfId="28311"/>
    <cellStyle name="Standard 3 3 3 2 5 2 3 4" xfId="20020"/>
    <cellStyle name="Standard 3 3 3 2 5 2 3 5" xfId="36602"/>
    <cellStyle name="Standard 3 3 3 2 5 2 3 6" xfId="45152"/>
    <cellStyle name="Standard 3 3 3 2 5 2 4" xfId="6882"/>
    <cellStyle name="Standard 3 3 3 2 5 2 4 2" xfId="15450"/>
    <cellStyle name="Standard 3 3 3 2 5 2 4 2 2" xfId="32291"/>
    <cellStyle name="Standard 3 3 3 2 5 2 4 3" xfId="24000"/>
    <cellStyle name="Standard 3 3 3 2 5 2 4 4" xfId="40582"/>
    <cellStyle name="Standard 3 3 3 2 5 2 4 5" xfId="49132"/>
    <cellStyle name="Standard 3 3 3 2 5 2 5" xfId="9398"/>
    <cellStyle name="Standard 3 3 3 2 5 2 5 2" xfId="26239"/>
    <cellStyle name="Standard 3 3 3 2 5 2 6" xfId="17948"/>
    <cellStyle name="Standard 3 3 3 2 5 2 7" xfId="34530"/>
    <cellStyle name="Standard 3 3 3 2 5 2 8" xfId="43080"/>
    <cellStyle name="Standard 3 3 3 2 5 3" xfId="1345"/>
    <cellStyle name="Standard 3 3 3 2 5 3 2" xfId="3418"/>
    <cellStyle name="Standard 3 3 3 2 5 3 2 2" xfId="6887"/>
    <cellStyle name="Standard 3 3 3 2 5 3 2 2 2" xfId="15455"/>
    <cellStyle name="Standard 3 3 3 2 5 3 2 2 2 2" xfId="32296"/>
    <cellStyle name="Standard 3 3 3 2 5 3 2 2 3" xfId="24005"/>
    <cellStyle name="Standard 3 3 3 2 5 3 2 2 4" xfId="40587"/>
    <cellStyle name="Standard 3 3 3 2 5 3 2 2 5" xfId="49137"/>
    <cellStyle name="Standard 3 3 3 2 5 3 2 3" xfId="11988"/>
    <cellStyle name="Standard 3 3 3 2 5 3 2 3 2" xfId="28829"/>
    <cellStyle name="Standard 3 3 3 2 5 3 2 4" xfId="20538"/>
    <cellStyle name="Standard 3 3 3 2 5 3 2 5" xfId="37120"/>
    <cellStyle name="Standard 3 3 3 2 5 3 2 6" xfId="45670"/>
    <cellStyle name="Standard 3 3 3 2 5 3 3" xfId="6886"/>
    <cellStyle name="Standard 3 3 3 2 5 3 3 2" xfId="15454"/>
    <cellStyle name="Standard 3 3 3 2 5 3 3 2 2" xfId="32295"/>
    <cellStyle name="Standard 3 3 3 2 5 3 3 3" xfId="24004"/>
    <cellStyle name="Standard 3 3 3 2 5 3 3 4" xfId="40586"/>
    <cellStyle name="Standard 3 3 3 2 5 3 3 5" xfId="49136"/>
    <cellStyle name="Standard 3 3 3 2 5 3 4" xfId="9916"/>
    <cellStyle name="Standard 3 3 3 2 5 3 4 2" xfId="26757"/>
    <cellStyle name="Standard 3 3 3 2 5 3 5" xfId="18466"/>
    <cellStyle name="Standard 3 3 3 2 5 3 6" xfId="35048"/>
    <cellStyle name="Standard 3 3 3 2 5 3 7" xfId="43598"/>
    <cellStyle name="Standard 3 3 3 2 5 4" xfId="2382"/>
    <cellStyle name="Standard 3 3 3 2 5 4 2" xfId="6888"/>
    <cellStyle name="Standard 3 3 3 2 5 4 2 2" xfId="15456"/>
    <cellStyle name="Standard 3 3 3 2 5 4 2 2 2" xfId="32297"/>
    <cellStyle name="Standard 3 3 3 2 5 4 2 3" xfId="24006"/>
    <cellStyle name="Standard 3 3 3 2 5 4 2 4" xfId="40588"/>
    <cellStyle name="Standard 3 3 3 2 5 4 2 5" xfId="49138"/>
    <cellStyle name="Standard 3 3 3 2 5 4 3" xfId="10952"/>
    <cellStyle name="Standard 3 3 3 2 5 4 3 2" xfId="27793"/>
    <cellStyle name="Standard 3 3 3 2 5 4 4" xfId="19502"/>
    <cellStyle name="Standard 3 3 3 2 5 4 5" xfId="36084"/>
    <cellStyle name="Standard 3 3 3 2 5 4 6" xfId="44634"/>
    <cellStyle name="Standard 3 3 3 2 5 5" xfId="6881"/>
    <cellStyle name="Standard 3 3 3 2 5 5 2" xfId="15449"/>
    <cellStyle name="Standard 3 3 3 2 5 5 2 2" xfId="32290"/>
    <cellStyle name="Standard 3 3 3 2 5 5 3" xfId="23999"/>
    <cellStyle name="Standard 3 3 3 2 5 5 4" xfId="40581"/>
    <cellStyle name="Standard 3 3 3 2 5 5 5" xfId="49131"/>
    <cellStyle name="Standard 3 3 3 2 5 6" xfId="8880"/>
    <cellStyle name="Standard 3 3 3 2 5 6 2" xfId="25722"/>
    <cellStyle name="Standard 3 3 3 2 5 7" xfId="17430"/>
    <cellStyle name="Standard 3 3 3 2 5 8" xfId="34012"/>
    <cellStyle name="Standard 3 3 3 2 5 9" xfId="42562"/>
    <cellStyle name="Standard 3 3 3 2 6" xfId="568"/>
    <cellStyle name="Standard 3 3 3 2 6 2" xfId="1604"/>
    <cellStyle name="Standard 3 3 3 2 6 2 2" xfId="3677"/>
    <cellStyle name="Standard 3 3 3 2 6 2 2 2" xfId="6891"/>
    <cellStyle name="Standard 3 3 3 2 6 2 2 2 2" xfId="15459"/>
    <cellStyle name="Standard 3 3 3 2 6 2 2 2 2 2" xfId="32300"/>
    <cellStyle name="Standard 3 3 3 2 6 2 2 2 3" xfId="24009"/>
    <cellStyle name="Standard 3 3 3 2 6 2 2 2 4" xfId="40591"/>
    <cellStyle name="Standard 3 3 3 2 6 2 2 2 5" xfId="49141"/>
    <cellStyle name="Standard 3 3 3 2 6 2 2 3" xfId="12247"/>
    <cellStyle name="Standard 3 3 3 2 6 2 2 3 2" xfId="29088"/>
    <cellStyle name="Standard 3 3 3 2 6 2 2 4" xfId="20797"/>
    <cellStyle name="Standard 3 3 3 2 6 2 2 5" xfId="37379"/>
    <cellStyle name="Standard 3 3 3 2 6 2 2 6" xfId="45929"/>
    <cellStyle name="Standard 3 3 3 2 6 2 3" xfId="6890"/>
    <cellStyle name="Standard 3 3 3 2 6 2 3 2" xfId="15458"/>
    <cellStyle name="Standard 3 3 3 2 6 2 3 2 2" xfId="32299"/>
    <cellStyle name="Standard 3 3 3 2 6 2 3 3" xfId="24008"/>
    <cellStyle name="Standard 3 3 3 2 6 2 3 4" xfId="40590"/>
    <cellStyle name="Standard 3 3 3 2 6 2 3 5" xfId="49140"/>
    <cellStyle name="Standard 3 3 3 2 6 2 4" xfId="10175"/>
    <cellStyle name="Standard 3 3 3 2 6 2 4 2" xfId="27016"/>
    <cellStyle name="Standard 3 3 3 2 6 2 5" xfId="18725"/>
    <cellStyle name="Standard 3 3 3 2 6 2 6" xfId="35307"/>
    <cellStyle name="Standard 3 3 3 2 6 2 7" xfId="43857"/>
    <cellStyle name="Standard 3 3 3 2 6 3" xfId="2641"/>
    <cellStyle name="Standard 3 3 3 2 6 3 2" xfId="6892"/>
    <cellStyle name="Standard 3 3 3 2 6 3 2 2" xfId="15460"/>
    <cellStyle name="Standard 3 3 3 2 6 3 2 2 2" xfId="32301"/>
    <cellStyle name="Standard 3 3 3 2 6 3 2 3" xfId="24010"/>
    <cellStyle name="Standard 3 3 3 2 6 3 2 4" xfId="40592"/>
    <cellStyle name="Standard 3 3 3 2 6 3 2 5" xfId="49142"/>
    <cellStyle name="Standard 3 3 3 2 6 3 3" xfId="11211"/>
    <cellStyle name="Standard 3 3 3 2 6 3 3 2" xfId="28052"/>
    <cellStyle name="Standard 3 3 3 2 6 3 4" xfId="19761"/>
    <cellStyle name="Standard 3 3 3 2 6 3 5" xfId="36343"/>
    <cellStyle name="Standard 3 3 3 2 6 3 6" xfId="44893"/>
    <cellStyle name="Standard 3 3 3 2 6 4" xfId="6889"/>
    <cellStyle name="Standard 3 3 3 2 6 4 2" xfId="15457"/>
    <cellStyle name="Standard 3 3 3 2 6 4 2 2" xfId="32298"/>
    <cellStyle name="Standard 3 3 3 2 6 4 3" xfId="24007"/>
    <cellStyle name="Standard 3 3 3 2 6 4 4" xfId="40589"/>
    <cellStyle name="Standard 3 3 3 2 6 4 5" xfId="49139"/>
    <cellStyle name="Standard 3 3 3 2 6 5" xfId="9139"/>
    <cellStyle name="Standard 3 3 3 2 6 5 2" xfId="25980"/>
    <cellStyle name="Standard 3 3 3 2 6 6" xfId="17689"/>
    <cellStyle name="Standard 3 3 3 2 6 7" xfId="34271"/>
    <cellStyle name="Standard 3 3 3 2 6 8" xfId="42821"/>
    <cellStyle name="Standard 3 3 3 2 7" xfId="1086"/>
    <cellStyle name="Standard 3 3 3 2 7 2" xfId="3159"/>
    <cellStyle name="Standard 3 3 3 2 7 2 2" xfId="6894"/>
    <cellStyle name="Standard 3 3 3 2 7 2 2 2" xfId="15462"/>
    <cellStyle name="Standard 3 3 3 2 7 2 2 2 2" xfId="32303"/>
    <cellStyle name="Standard 3 3 3 2 7 2 2 3" xfId="24012"/>
    <cellStyle name="Standard 3 3 3 2 7 2 2 4" xfId="40594"/>
    <cellStyle name="Standard 3 3 3 2 7 2 2 5" xfId="49144"/>
    <cellStyle name="Standard 3 3 3 2 7 2 3" xfId="11729"/>
    <cellStyle name="Standard 3 3 3 2 7 2 3 2" xfId="28570"/>
    <cellStyle name="Standard 3 3 3 2 7 2 4" xfId="20279"/>
    <cellStyle name="Standard 3 3 3 2 7 2 5" xfId="36861"/>
    <cellStyle name="Standard 3 3 3 2 7 2 6" xfId="45411"/>
    <cellStyle name="Standard 3 3 3 2 7 3" xfId="6893"/>
    <cellStyle name="Standard 3 3 3 2 7 3 2" xfId="15461"/>
    <cellStyle name="Standard 3 3 3 2 7 3 2 2" xfId="32302"/>
    <cellStyle name="Standard 3 3 3 2 7 3 3" xfId="24011"/>
    <cellStyle name="Standard 3 3 3 2 7 3 4" xfId="40593"/>
    <cellStyle name="Standard 3 3 3 2 7 3 5" xfId="49143"/>
    <cellStyle name="Standard 3 3 3 2 7 4" xfId="9657"/>
    <cellStyle name="Standard 3 3 3 2 7 4 2" xfId="26498"/>
    <cellStyle name="Standard 3 3 3 2 7 5" xfId="18207"/>
    <cellStyle name="Standard 3 3 3 2 7 6" xfId="34789"/>
    <cellStyle name="Standard 3 3 3 2 7 7" xfId="43339"/>
    <cellStyle name="Standard 3 3 3 2 8" xfId="2123"/>
    <cellStyle name="Standard 3 3 3 2 8 2" xfId="6895"/>
    <cellStyle name="Standard 3 3 3 2 8 2 2" xfId="15463"/>
    <cellStyle name="Standard 3 3 3 2 8 2 2 2" xfId="32304"/>
    <cellStyle name="Standard 3 3 3 2 8 2 3" xfId="24013"/>
    <cellStyle name="Standard 3 3 3 2 8 2 4" xfId="40595"/>
    <cellStyle name="Standard 3 3 3 2 8 2 5" xfId="49145"/>
    <cellStyle name="Standard 3 3 3 2 8 3" xfId="10693"/>
    <cellStyle name="Standard 3 3 3 2 8 3 2" xfId="27534"/>
    <cellStyle name="Standard 3 3 3 2 8 4" xfId="19243"/>
    <cellStyle name="Standard 3 3 3 2 8 5" xfId="35825"/>
    <cellStyle name="Standard 3 3 3 2 8 6" xfId="44375"/>
    <cellStyle name="Standard 3 3 3 2 9" xfId="6768"/>
    <cellStyle name="Standard 3 3 3 2 9 2" xfId="15336"/>
    <cellStyle name="Standard 3 3 3 2 9 2 2" xfId="32177"/>
    <cellStyle name="Standard 3 3 3 2 9 3" xfId="23886"/>
    <cellStyle name="Standard 3 3 3 2 9 4" xfId="40468"/>
    <cellStyle name="Standard 3 3 3 2 9 5" xfId="49018"/>
    <cellStyle name="Standard 3 3 3 3" xfId="60"/>
    <cellStyle name="Standard 3 3 3 3 10" xfId="8637"/>
    <cellStyle name="Standard 3 3 3 3 11" xfId="17187"/>
    <cellStyle name="Standard 3 3 3 3 12" xfId="33769"/>
    <cellStyle name="Standard 3 3 3 3 13" xfId="42319"/>
    <cellStyle name="Standard 3 3 3 3 2" xfId="124"/>
    <cellStyle name="Standard 3 3 3 3 2 10" xfId="17251"/>
    <cellStyle name="Standard 3 3 3 3 2 11" xfId="33833"/>
    <cellStyle name="Standard 3 3 3 3 2 12" xfId="42383"/>
    <cellStyle name="Standard 3 3 3 3 2 2" xfId="253"/>
    <cellStyle name="Standard 3 3 3 3 2 2 10" xfId="33961"/>
    <cellStyle name="Standard 3 3 3 3 2 2 11" xfId="42511"/>
    <cellStyle name="Standard 3 3 3 3 2 2 2" xfId="517"/>
    <cellStyle name="Standard 3 3 3 3 2 2 2 2" xfId="1035"/>
    <cellStyle name="Standard 3 3 3 3 2 2 2 2 2" xfId="2071"/>
    <cellStyle name="Standard 3 3 3 3 2 2 2 2 2 2" xfId="4144"/>
    <cellStyle name="Standard 3 3 3 3 2 2 2 2 2 2 2" xfId="6902"/>
    <cellStyle name="Standard 3 3 3 3 2 2 2 2 2 2 2 2" xfId="15470"/>
    <cellStyle name="Standard 3 3 3 3 2 2 2 2 2 2 2 2 2" xfId="32311"/>
    <cellStyle name="Standard 3 3 3 3 2 2 2 2 2 2 2 3" xfId="24020"/>
    <cellStyle name="Standard 3 3 3 3 2 2 2 2 2 2 2 4" xfId="40602"/>
    <cellStyle name="Standard 3 3 3 3 2 2 2 2 2 2 2 5" xfId="49152"/>
    <cellStyle name="Standard 3 3 3 3 2 2 2 2 2 2 3" xfId="12714"/>
    <cellStyle name="Standard 3 3 3 3 2 2 2 2 2 2 3 2" xfId="29555"/>
    <cellStyle name="Standard 3 3 3 3 2 2 2 2 2 2 4" xfId="21264"/>
    <cellStyle name="Standard 3 3 3 3 2 2 2 2 2 2 5" xfId="37846"/>
    <cellStyle name="Standard 3 3 3 3 2 2 2 2 2 2 6" xfId="46396"/>
    <cellStyle name="Standard 3 3 3 3 2 2 2 2 2 3" xfId="6901"/>
    <cellStyle name="Standard 3 3 3 3 2 2 2 2 2 3 2" xfId="15469"/>
    <cellStyle name="Standard 3 3 3 3 2 2 2 2 2 3 2 2" xfId="32310"/>
    <cellStyle name="Standard 3 3 3 3 2 2 2 2 2 3 3" xfId="24019"/>
    <cellStyle name="Standard 3 3 3 3 2 2 2 2 2 3 4" xfId="40601"/>
    <cellStyle name="Standard 3 3 3 3 2 2 2 2 2 3 5" xfId="49151"/>
    <cellStyle name="Standard 3 3 3 3 2 2 2 2 2 4" xfId="10642"/>
    <cellStyle name="Standard 3 3 3 3 2 2 2 2 2 4 2" xfId="27483"/>
    <cellStyle name="Standard 3 3 3 3 2 2 2 2 2 5" xfId="19192"/>
    <cellStyle name="Standard 3 3 3 3 2 2 2 2 2 6" xfId="35774"/>
    <cellStyle name="Standard 3 3 3 3 2 2 2 2 2 7" xfId="44324"/>
    <cellStyle name="Standard 3 3 3 3 2 2 2 2 3" xfId="3108"/>
    <cellStyle name="Standard 3 3 3 3 2 2 2 2 3 2" xfId="6903"/>
    <cellStyle name="Standard 3 3 3 3 2 2 2 2 3 2 2" xfId="15471"/>
    <cellStyle name="Standard 3 3 3 3 2 2 2 2 3 2 2 2" xfId="32312"/>
    <cellStyle name="Standard 3 3 3 3 2 2 2 2 3 2 3" xfId="24021"/>
    <cellStyle name="Standard 3 3 3 3 2 2 2 2 3 2 4" xfId="40603"/>
    <cellStyle name="Standard 3 3 3 3 2 2 2 2 3 2 5" xfId="49153"/>
    <cellStyle name="Standard 3 3 3 3 2 2 2 2 3 3" xfId="11678"/>
    <cellStyle name="Standard 3 3 3 3 2 2 2 2 3 3 2" xfId="28519"/>
    <cellStyle name="Standard 3 3 3 3 2 2 2 2 3 4" xfId="20228"/>
    <cellStyle name="Standard 3 3 3 3 2 2 2 2 3 5" xfId="36810"/>
    <cellStyle name="Standard 3 3 3 3 2 2 2 2 3 6" xfId="45360"/>
    <cellStyle name="Standard 3 3 3 3 2 2 2 2 4" xfId="6900"/>
    <cellStyle name="Standard 3 3 3 3 2 2 2 2 4 2" xfId="15468"/>
    <cellStyle name="Standard 3 3 3 3 2 2 2 2 4 2 2" xfId="32309"/>
    <cellStyle name="Standard 3 3 3 3 2 2 2 2 4 3" xfId="24018"/>
    <cellStyle name="Standard 3 3 3 3 2 2 2 2 4 4" xfId="40600"/>
    <cellStyle name="Standard 3 3 3 3 2 2 2 2 4 5" xfId="49150"/>
    <cellStyle name="Standard 3 3 3 3 2 2 2 2 5" xfId="9606"/>
    <cellStyle name="Standard 3 3 3 3 2 2 2 2 5 2" xfId="26447"/>
    <cellStyle name="Standard 3 3 3 3 2 2 2 2 6" xfId="18156"/>
    <cellStyle name="Standard 3 3 3 3 2 2 2 2 7" xfId="34738"/>
    <cellStyle name="Standard 3 3 3 3 2 2 2 2 8" xfId="43288"/>
    <cellStyle name="Standard 3 3 3 3 2 2 2 3" xfId="1553"/>
    <cellStyle name="Standard 3 3 3 3 2 2 2 3 2" xfId="3626"/>
    <cellStyle name="Standard 3 3 3 3 2 2 2 3 2 2" xfId="6905"/>
    <cellStyle name="Standard 3 3 3 3 2 2 2 3 2 2 2" xfId="15473"/>
    <cellStyle name="Standard 3 3 3 3 2 2 2 3 2 2 2 2" xfId="32314"/>
    <cellStyle name="Standard 3 3 3 3 2 2 2 3 2 2 3" xfId="24023"/>
    <cellStyle name="Standard 3 3 3 3 2 2 2 3 2 2 4" xfId="40605"/>
    <cellStyle name="Standard 3 3 3 3 2 2 2 3 2 2 5" xfId="49155"/>
    <cellStyle name="Standard 3 3 3 3 2 2 2 3 2 3" xfId="12196"/>
    <cellStyle name="Standard 3 3 3 3 2 2 2 3 2 3 2" xfId="29037"/>
    <cellStyle name="Standard 3 3 3 3 2 2 2 3 2 4" xfId="20746"/>
    <cellStyle name="Standard 3 3 3 3 2 2 2 3 2 5" xfId="37328"/>
    <cellStyle name="Standard 3 3 3 3 2 2 2 3 2 6" xfId="45878"/>
    <cellStyle name="Standard 3 3 3 3 2 2 2 3 3" xfId="6904"/>
    <cellStyle name="Standard 3 3 3 3 2 2 2 3 3 2" xfId="15472"/>
    <cellStyle name="Standard 3 3 3 3 2 2 2 3 3 2 2" xfId="32313"/>
    <cellStyle name="Standard 3 3 3 3 2 2 2 3 3 3" xfId="24022"/>
    <cellStyle name="Standard 3 3 3 3 2 2 2 3 3 4" xfId="40604"/>
    <cellStyle name="Standard 3 3 3 3 2 2 2 3 3 5" xfId="49154"/>
    <cellStyle name="Standard 3 3 3 3 2 2 2 3 4" xfId="10124"/>
    <cellStyle name="Standard 3 3 3 3 2 2 2 3 4 2" xfId="26965"/>
    <cellStyle name="Standard 3 3 3 3 2 2 2 3 5" xfId="18674"/>
    <cellStyle name="Standard 3 3 3 3 2 2 2 3 6" xfId="35256"/>
    <cellStyle name="Standard 3 3 3 3 2 2 2 3 7" xfId="43806"/>
    <cellStyle name="Standard 3 3 3 3 2 2 2 4" xfId="2590"/>
    <cellStyle name="Standard 3 3 3 3 2 2 2 4 2" xfId="6906"/>
    <cellStyle name="Standard 3 3 3 3 2 2 2 4 2 2" xfId="15474"/>
    <cellStyle name="Standard 3 3 3 3 2 2 2 4 2 2 2" xfId="32315"/>
    <cellStyle name="Standard 3 3 3 3 2 2 2 4 2 3" xfId="24024"/>
    <cellStyle name="Standard 3 3 3 3 2 2 2 4 2 4" xfId="40606"/>
    <cellStyle name="Standard 3 3 3 3 2 2 2 4 2 5" xfId="49156"/>
    <cellStyle name="Standard 3 3 3 3 2 2 2 4 3" xfId="11160"/>
    <cellStyle name="Standard 3 3 3 3 2 2 2 4 3 2" xfId="28001"/>
    <cellStyle name="Standard 3 3 3 3 2 2 2 4 4" xfId="19710"/>
    <cellStyle name="Standard 3 3 3 3 2 2 2 4 5" xfId="36292"/>
    <cellStyle name="Standard 3 3 3 3 2 2 2 4 6" xfId="44842"/>
    <cellStyle name="Standard 3 3 3 3 2 2 2 5" xfId="6899"/>
    <cellStyle name="Standard 3 3 3 3 2 2 2 5 2" xfId="15467"/>
    <cellStyle name="Standard 3 3 3 3 2 2 2 5 2 2" xfId="32308"/>
    <cellStyle name="Standard 3 3 3 3 2 2 2 5 3" xfId="24017"/>
    <cellStyle name="Standard 3 3 3 3 2 2 2 5 4" xfId="40599"/>
    <cellStyle name="Standard 3 3 3 3 2 2 2 5 5" xfId="49149"/>
    <cellStyle name="Standard 3 3 3 3 2 2 2 6" xfId="9088"/>
    <cellStyle name="Standard 3 3 3 3 2 2 2 6 2" xfId="25930"/>
    <cellStyle name="Standard 3 3 3 3 2 2 2 7" xfId="17638"/>
    <cellStyle name="Standard 3 3 3 3 2 2 2 8" xfId="34220"/>
    <cellStyle name="Standard 3 3 3 3 2 2 2 9" xfId="42770"/>
    <cellStyle name="Standard 3 3 3 3 2 2 3" xfId="776"/>
    <cellStyle name="Standard 3 3 3 3 2 2 3 2" xfId="1812"/>
    <cellStyle name="Standard 3 3 3 3 2 2 3 2 2" xfId="3885"/>
    <cellStyle name="Standard 3 3 3 3 2 2 3 2 2 2" xfId="6909"/>
    <cellStyle name="Standard 3 3 3 3 2 2 3 2 2 2 2" xfId="15477"/>
    <cellStyle name="Standard 3 3 3 3 2 2 3 2 2 2 2 2" xfId="32318"/>
    <cellStyle name="Standard 3 3 3 3 2 2 3 2 2 2 3" xfId="24027"/>
    <cellStyle name="Standard 3 3 3 3 2 2 3 2 2 2 4" xfId="40609"/>
    <cellStyle name="Standard 3 3 3 3 2 2 3 2 2 2 5" xfId="49159"/>
    <cellStyle name="Standard 3 3 3 3 2 2 3 2 2 3" xfId="12455"/>
    <cellStyle name="Standard 3 3 3 3 2 2 3 2 2 3 2" xfId="29296"/>
    <cellStyle name="Standard 3 3 3 3 2 2 3 2 2 4" xfId="21005"/>
    <cellStyle name="Standard 3 3 3 3 2 2 3 2 2 5" xfId="37587"/>
    <cellStyle name="Standard 3 3 3 3 2 2 3 2 2 6" xfId="46137"/>
    <cellStyle name="Standard 3 3 3 3 2 2 3 2 3" xfId="6908"/>
    <cellStyle name="Standard 3 3 3 3 2 2 3 2 3 2" xfId="15476"/>
    <cellStyle name="Standard 3 3 3 3 2 2 3 2 3 2 2" xfId="32317"/>
    <cellStyle name="Standard 3 3 3 3 2 2 3 2 3 3" xfId="24026"/>
    <cellStyle name="Standard 3 3 3 3 2 2 3 2 3 4" xfId="40608"/>
    <cellStyle name="Standard 3 3 3 3 2 2 3 2 3 5" xfId="49158"/>
    <cellStyle name="Standard 3 3 3 3 2 2 3 2 4" xfId="10383"/>
    <cellStyle name="Standard 3 3 3 3 2 2 3 2 4 2" xfId="27224"/>
    <cellStyle name="Standard 3 3 3 3 2 2 3 2 5" xfId="18933"/>
    <cellStyle name="Standard 3 3 3 3 2 2 3 2 6" xfId="35515"/>
    <cellStyle name="Standard 3 3 3 3 2 2 3 2 7" xfId="44065"/>
    <cellStyle name="Standard 3 3 3 3 2 2 3 3" xfId="2849"/>
    <cellStyle name="Standard 3 3 3 3 2 2 3 3 2" xfId="6910"/>
    <cellStyle name="Standard 3 3 3 3 2 2 3 3 2 2" xfId="15478"/>
    <cellStyle name="Standard 3 3 3 3 2 2 3 3 2 2 2" xfId="32319"/>
    <cellStyle name="Standard 3 3 3 3 2 2 3 3 2 3" xfId="24028"/>
    <cellStyle name="Standard 3 3 3 3 2 2 3 3 2 4" xfId="40610"/>
    <cellStyle name="Standard 3 3 3 3 2 2 3 3 2 5" xfId="49160"/>
    <cellStyle name="Standard 3 3 3 3 2 2 3 3 3" xfId="11419"/>
    <cellStyle name="Standard 3 3 3 3 2 2 3 3 3 2" xfId="28260"/>
    <cellStyle name="Standard 3 3 3 3 2 2 3 3 4" xfId="19969"/>
    <cellStyle name="Standard 3 3 3 3 2 2 3 3 5" xfId="36551"/>
    <cellStyle name="Standard 3 3 3 3 2 2 3 3 6" xfId="45101"/>
    <cellStyle name="Standard 3 3 3 3 2 2 3 4" xfId="6907"/>
    <cellStyle name="Standard 3 3 3 3 2 2 3 4 2" xfId="15475"/>
    <cellStyle name="Standard 3 3 3 3 2 2 3 4 2 2" xfId="32316"/>
    <cellStyle name="Standard 3 3 3 3 2 2 3 4 3" xfId="24025"/>
    <cellStyle name="Standard 3 3 3 3 2 2 3 4 4" xfId="40607"/>
    <cellStyle name="Standard 3 3 3 3 2 2 3 4 5" xfId="49157"/>
    <cellStyle name="Standard 3 3 3 3 2 2 3 5" xfId="9347"/>
    <cellStyle name="Standard 3 3 3 3 2 2 3 5 2" xfId="26188"/>
    <cellStyle name="Standard 3 3 3 3 2 2 3 6" xfId="17897"/>
    <cellStyle name="Standard 3 3 3 3 2 2 3 7" xfId="34479"/>
    <cellStyle name="Standard 3 3 3 3 2 2 3 8" xfId="43029"/>
    <cellStyle name="Standard 3 3 3 3 2 2 4" xfId="1294"/>
    <cellStyle name="Standard 3 3 3 3 2 2 4 2" xfId="3367"/>
    <cellStyle name="Standard 3 3 3 3 2 2 4 2 2" xfId="6912"/>
    <cellStyle name="Standard 3 3 3 3 2 2 4 2 2 2" xfId="15480"/>
    <cellStyle name="Standard 3 3 3 3 2 2 4 2 2 2 2" xfId="32321"/>
    <cellStyle name="Standard 3 3 3 3 2 2 4 2 2 3" xfId="24030"/>
    <cellStyle name="Standard 3 3 3 3 2 2 4 2 2 4" xfId="40612"/>
    <cellStyle name="Standard 3 3 3 3 2 2 4 2 2 5" xfId="49162"/>
    <cellStyle name="Standard 3 3 3 3 2 2 4 2 3" xfId="11937"/>
    <cellStyle name="Standard 3 3 3 3 2 2 4 2 3 2" xfId="28778"/>
    <cellStyle name="Standard 3 3 3 3 2 2 4 2 4" xfId="20487"/>
    <cellStyle name="Standard 3 3 3 3 2 2 4 2 5" xfId="37069"/>
    <cellStyle name="Standard 3 3 3 3 2 2 4 2 6" xfId="45619"/>
    <cellStyle name="Standard 3 3 3 3 2 2 4 3" xfId="6911"/>
    <cellStyle name="Standard 3 3 3 3 2 2 4 3 2" xfId="15479"/>
    <cellStyle name="Standard 3 3 3 3 2 2 4 3 2 2" xfId="32320"/>
    <cellStyle name="Standard 3 3 3 3 2 2 4 3 3" xfId="24029"/>
    <cellStyle name="Standard 3 3 3 3 2 2 4 3 4" xfId="40611"/>
    <cellStyle name="Standard 3 3 3 3 2 2 4 3 5" xfId="49161"/>
    <cellStyle name="Standard 3 3 3 3 2 2 4 4" xfId="9865"/>
    <cellStyle name="Standard 3 3 3 3 2 2 4 4 2" xfId="26706"/>
    <cellStyle name="Standard 3 3 3 3 2 2 4 5" xfId="18415"/>
    <cellStyle name="Standard 3 3 3 3 2 2 4 6" xfId="34997"/>
    <cellStyle name="Standard 3 3 3 3 2 2 4 7" xfId="43547"/>
    <cellStyle name="Standard 3 3 3 3 2 2 5" xfId="2331"/>
    <cellStyle name="Standard 3 3 3 3 2 2 5 2" xfId="6913"/>
    <cellStyle name="Standard 3 3 3 3 2 2 5 2 2" xfId="15481"/>
    <cellStyle name="Standard 3 3 3 3 2 2 5 2 2 2" xfId="32322"/>
    <cellStyle name="Standard 3 3 3 3 2 2 5 2 3" xfId="24031"/>
    <cellStyle name="Standard 3 3 3 3 2 2 5 2 4" xfId="40613"/>
    <cellStyle name="Standard 3 3 3 3 2 2 5 2 5" xfId="49163"/>
    <cellStyle name="Standard 3 3 3 3 2 2 5 3" xfId="10901"/>
    <cellStyle name="Standard 3 3 3 3 2 2 5 3 2" xfId="27742"/>
    <cellStyle name="Standard 3 3 3 3 2 2 5 4" xfId="19451"/>
    <cellStyle name="Standard 3 3 3 3 2 2 5 5" xfId="36033"/>
    <cellStyle name="Standard 3 3 3 3 2 2 5 6" xfId="44583"/>
    <cellStyle name="Standard 3 3 3 3 2 2 6" xfId="6898"/>
    <cellStyle name="Standard 3 3 3 3 2 2 6 2" xfId="15466"/>
    <cellStyle name="Standard 3 3 3 3 2 2 6 2 2" xfId="32307"/>
    <cellStyle name="Standard 3 3 3 3 2 2 6 3" xfId="24016"/>
    <cellStyle name="Standard 3 3 3 3 2 2 6 4" xfId="40598"/>
    <cellStyle name="Standard 3 3 3 3 2 2 6 5" xfId="49148"/>
    <cellStyle name="Standard 3 3 3 3 2 2 7" xfId="8569"/>
    <cellStyle name="Standard 3 3 3 3 2 2 7 2" xfId="17120"/>
    <cellStyle name="Standard 3 3 3 3 2 2 7 3" xfId="25670"/>
    <cellStyle name="Standard 3 3 3 3 2 2 7 4" xfId="42252"/>
    <cellStyle name="Standard 3 3 3 3 2 2 7 5" xfId="50802"/>
    <cellStyle name="Standard 3 3 3 3 2 2 8" xfId="8829"/>
    <cellStyle name="Standard 3 3 3 3 2 2 9" xfId="17379"/>
    <cellStyle name="Standard 3 3 3 3 2 3" xfId="389"/>
    <cellStyle name="Standard 3 3 3 3 2 3 2" xfId="907"/>
    <cellStyle name="Standard 3 3 3 3 2 3 2 2" xfId="1943"/>
    <cellStyle name="Standard 3 3 3 3 2 3 2 2 2" xfId="4016"/>
    <cellStyle name="Standard 3 3 3 3 2 3 2 2 2 2" xfId="6917"/>
    <cellStyle name="Standard 3 3 3 3 2 3 2 2 2 2 2" xfId="15485"/>
    <cellStyle name="Standard 3 3 3 3 2 3 2 2 2 2 2 2" xfId="32326"/>
    <cellStyle name="Standard 3 3 3 3 2 3 2 2 2 2 3" xfId="24035"/>
    <cellStyle name="Standard 3 3 3 3 2 3 2 2 2 2 4" xfId="40617"/>
    <cellStyle name="Standard 3 3 3 3 2 3 2 2 2 2 5" xfId="49167"/>
    <cellStyle name="Standard 3 3 3 3 2 3 2 2 2 3" xfId="12586"/>
    <cellStyle name="Standard 3 3 3 3 2 3 2 2 2 3 2" xfId="29427"/>
    <cellStyle name="Standard 3 3 3 3 2 3 2 2 2 4" xfId="21136"/>
    <cellStyle name="Standard 3 3 3 3 2 3 2 2 2 5" xfId="37718"/>
    <cellStyle name="Standard 3 3 3 3 2 3 2 2 2 6" xfId="46268"/>
    <cellStyle name="Standard 3 3 3 3 2 3 2 2 3" xfId="6916"/>
    <cellStyle name="Standard 3 3 3 3 2 3 2 2 3 2" xfId="15484"/>
    <cellStyle name="Standard 3 3 3 3 2 3 2 2 3 2 2" xfId="32325"/>
    <cellStyle name="Standard 3 3 3 3 2 3 2 2 3 3" xfId="24034"/>
    <cellStyle name="Standard 3 3 3 3 2 3 2 2 3 4" xfId="40616"/>
    <cellStyle name="Standard 3 3 3 3 2 3 2 2 3 5" xfId="49166"/>
    <cellStyle name="Standard 3 3 3 3 2 3 2 2 4" xfId="10514"/>
    <cellStyle name="Standard 3 3 3 3 2 3 2 2 4 2" xfId="27355"/>
    <cellStyle name="Standard 3 3 3 3 2 3 2 2 5" xfId="19064"/>
    <cellStyle name="Standard 3 3 3 3 2 3 2 2 6" xfId="35646"/>
    <cellStyle name="Standard 3 3 3 3 2 3 2 2 7" xfId="44196"/>
    <cellStyle name="Standard 3 3 3 3 2 3 2 3" xfId="2980"/>
    <cellStyle name="Standard 3 3 3 3 2 3 2 3 2" xfId="6918"/>
    <cellStyle name="Standard 3 3 3 3 2 3 2 3 2 2" xfId="15486"/>
    <cellStyle name="Standard 3 3 3 3 2 3 2 3 2 2 2" xfId="32327"/>
    <cellStyle name="Standard 3 3 3 3 2 3 2 3 2 3" xfId="24036"/>
    <cellStyle name="Standard 3 3 3 3 2 3 2 3 2 4" xfId="40618"/>
    <cellStyle name="Standard 3 3 3 3 2 3 2 3 2 5" xfId="49168"/>
    <cellStyle name="Standard 3 3 3 3 2 3 2 3 3" xfId="11550"/>
    <cellStyle name="Standard 3 3 3 3 2 3 2 3 3 2" xfId="28391"/>
    <cellStyle name="Standard 3 3 3 3 2 3 2 3 4" xfId="20100"/>
    <cellStyle name="Standard 3 3 3 3 2 3 2 3 5" xfId="36682"/>
    <cellStyle name="Standard 3 3 3 3 2 3 2 3 6" xfId="45232"/>
    <cellStyle name="Standard 3 3 3 3 2 3 2 4" xfId="6915"/>
    <cellStyle name="Standard 3 3 3 3 2 3 2 4 2" xfId="15483"/>
    <cellStyle name="Standard 3 3 3 3 2 3 2 4 2 2" xfId="32324"/>
    <cellStyle name="Standard 3 3 3 3 2 3 2 4 3" xfId="24033"/>
    <cellStyle name="Standard 3 3 3 3 2 3 2 4 4" xfId="40615"/>
    <cellStyle name="Standard 3 3 3 3 2 3 2 4 5" xfId="49165"/>
    <cellStyle name="Standard 3 3 3 3 2 3 2 5" xfId="9478"/>
    <cellStyle name="Standard 3 3 3 3 2 3 2 5 2" xfId="26319"/>
    <cellStyle name="Standard 3 3 3 3 2 3 2 6" xfId="18028"/>
    <cellStyle name="Standard 3 3 3 3 2 3 2 7" xfId="34610"/>
    <cellStyle name="Standard 3 3 3 3 2 3 2 8" xfId="43160"/>
    <cellStyle name="Standard 3 3 3 3 2 3 3" xfId="1425"/>
    <cellStyle name="Standard 3 3 3 3 2 3 3 2" xfId="3498"/>
    <cellStyle name="Standard 3 3 3 3 2 3 3 2 2" xfId="6920"/>
    <cellStyle name="Standard 3 3 3 3 2 3 3 2 2 2" xfId="15488"/>
    <cellStyle name="Standard 3 3 3 3 2 3 3 2 2 2 2" xfId="32329"/>
    <cellStyle name="Standard 3 3 3 3 2 3 3 2 2 3" xfId="24038"/>
    <cellStyle name="Standard 3 3 3 3 2 3 3 2 2 4" xfId="40620"/>
    <cellStyle name="Standard 3 3 3 3 2 3 3 2 2 5" xfId="49170"/>
    <cellStyle name="Standard 3 3 3 3 2 3 3 2 3" xfId="12068"/>
    <cellStyle name="Standard 3 3 3 3 2 3 3 2 3 2" xfId="28909"/>
    <cellStyle name="Standard 3 3 3 3 2 3 3 2 4" xfId="20618"/>
    <cellStyle name="Standard 3 3 3 3 2 3 3 2 5" xfId="37200"/>
    <cellStyle name="Standard 3 3 3 3 2 3 3 2 6" xfId="45750"/>
    <cellStyle name="Standard 3 3 3 3 2 3 3 3" xfId="6919"/>
    <cellStyle name="Standard 3 3 3 3 2 3 3 3 2" xfId="15487"/>
    <cellStyle name="Standard 3 3 3 3 2 3 3 3 2 2" xfId="32328"/>
    <cellStyle name="Standard 3 3 3 3 2 3 3 3 3" xfId="24037"/>
    <cellStyle name="Standard 3 3 3 3 2 3 3 3 4" xfId="40619"/>
    <cellStyle name="Standard 3 3 3 3 2 3 3 3 5" xfId="49169"/>
    <cellStyle name="Standard 3 3 3 3 2 3 3 4" xfId="9996"/>
    <cellStyle name="Standard 3 3 3 3 2 3 3 4 2" xfId="26837"/>
    <cellStyle name="Standard 3 3 3 3 2 3 3 5" xfId="18546"/>
    <cellStyle name="Standard 3 3 3 3 2 3 3 6" xfId="35128"/>
    <cellStyle name="Standard 3 3 3 3 2 3 3 7" xfId="43678"/>
    <cellStyle name="Standard 3 3 3 3 2 3 4" xfId="2462"/>
    <cellStyle name="Standard 3 3 3 3 2 3 4 2" xfId="6921"/>
    <cellStyle name="Standard 3 3 3 3 2 3 4 2 2" xfId="15489"/>
    <cellStyle name="Standard 3 3 3 3 2 3 4 2 2 2" xfId="32330"/>
    <cellStyle name="Standard 3 3 3 3 2 3 4 2 3" xfId="24039"/>
    <cellStyle name="Standard 3 3 3 3 2 3 4 2 4" xfId="40621"/>
    <cellStyle name="Standard 3 3 3 3 2 3 4 2 5" xfId="49171"/>
    <cellStyle name="Standard 3 3 3 3 2 3 4 3" xfId="11032"/>
    <cellStyle name="Standard 3 3 3 3 2 3 4 3 2" xfId="27873"/>
    <cellStyle name="Standard 3 3 3 3 2 3 4 4" xfId="19582"/>
    <cellStyle name="Standard 3 3 3 3 2 3 4 5" xfId="36164"/>
    <cellStyle name="Standard 3 3 3 3 2 3 4 6" xfId="44714"/>
    <cellStyle name="Standard 3 3 3 3 2 3 5" xfId="6914"/>
    <cellStyle name="Standard 3 3 3 3 2 3 5 2" xfId="15482"/>
    <cellStyle name="Standard 3 3 3 3 2 3 5 2 2" xfId="32323"/>
    <cellStyle name="Standard 3 3 3 3 2 3 5 3" xfId="24032"/>
    <cellStyle name="Standard 3 3 3 3 2 3 5 4" xfId="40614"/>
    <cellStyle name="Standard 3 3 3 3 2 3 5 5" xfId="49164"/>
    <cellStyle name="Standard 3 3 3 3 2 3 6" xfId="8960"/>
    <cellStyle name="Standard 3 3 3 3 2 3 6 2" xfId="25802"/>
    <cellStyle name="Standard 3 3 3 3 2 3 7" xfId="17510"/>
    <cellStyle name="Standard 3 3 3 3 2 3 8" xfId="34092"/>
    <cellStyle name="Standard 3 3 3 3 2 3 9" xfId="42642"/>
    <cellStyle name="Standard 3 3 3 3 2 4" xfId="648"/>
    <cellStyle name="Standard 3 3 3 3 2 4 2" xfId="1684"/>
    <cellStyle name="Standard 3 3 3 3 2 4 2 2" xfId="3757"/>
    <cellStyle name="Standard 3 3 3 3 2 4 2 2 2" xfId="6924"/>
    <cellStyle name="Standard 3 3 3 3 2 4 2 2 2 2" xfId="15492"/>
    <cellStyle name="Standard 3 3 3 3 2 4 2 2 2 2 2" xfId="32333"/>
    <cellStyle name="Standard 3 3 3 3 2 4 2 2 2 3" xfId="24042"/>
    <cellStyle name="Standard 3 3 3 3 2 4 2 2 2 4" xfId="40624"/>
    <cellStyle name="Standard 3 3 3 3 2 4 2 2 2 5" xfId="49174"/>
    <cellStyle name="Standard 3 3 3 3 2 4 2 2 3" xfId="12327"/>
    <cellStyle name="Standard 3 3 3 3 2 4 2 2 3 2" xfId="29168"/>
    <cellStyle name="Standard 3 3 3 3 2 4 2 2 4" xfId="20877"/>
    <cellStyle name="Standard 3 3 3 3 2 4 2 2 5" xfId="37459"/>
    <cellStyle name="Standard 3 3 3 3 2 4 2 2 6" xfId="46009"/>
    <cellStyle name="Standard 3 3 3 3 2 4 2 3" xfId="6923"/>
    <cellStyle name="Standard 3 3 3 3 2 4 2 3 2" xfId="15491"/>
    <cellStyle name="Standard 3 3 3 3 2 4 2 3 2 2" xfId="32332"/>
    <cellStyle name="Standard 3 3 3 3 2 4 2 3 3" xfId="24041"/>
    <cellStyle name="Standard 3 3 3 3 2 4 2 3 4" xfId="40623"/>
    <cellStyle name="Standard 3 3 3 3 2 4 2 3 5" xfId="49173"/>
    <cellStyle name="Standard 3 3 3 3 2 4 2 4" xfId="10255"/>
    <cellStyle name="Standard 3 3 3 3 2 4 2 4 2" xfId="27096"/>
    <cellStyle name="Standard 3 3 3 3 2 4 2 5" xfId="18805"/>
    <cellStyle name="Standard 3 3 3 3 2 4 2 6" xfId="35387"/>
    <cellStyle name="Standard 3 3 3 3 2 4 2 7" xfId="43937"/>
    <cellStyle name="Standard 3 3 3 3 2 4 3" xfId="2721"/>
    <cellStyle name="Standard 3 3 3 3 2 4 3 2" xfId="6925"/>
    <cellStyle name="Standard 3 3 3 3 2 4 3 2 2" xfId="15493"/>
    <cellStyle name="Standard 3 3 3 3 2 4 3 2 2 2" xfId="32334"/>
    <cellStyle name="Standard 3 3 3 3 2 4 3 2 3" xfId="24043"/>
    <cellStyle name="Standard 3 3 3 3 2 4 3 2 4" xfId="40625"/>
    <cellStyle name="Standard 3 3 3 3 2 4 3 2 5" xfId="49175"/>
    <cellStyle name="Standard 3 3 3 3 2 4 3 3" xfId="11291"/>
    <cellStyle name="Standard 3 3 3 3 2 4 3 3 2" xfId="28132"/>
    <cellStyle name="Standard 3 3 3 3 2 4 3 4" xfId="19841"/>
    <cellStyle name="Standard 3 3 3 3 2 4 3 5" xfId="36423"/>
    <cellStyle name="Standard 3 3 3 3 2 4 3 6" xfId="44973"/>
    <cellStyle name="Standard 3 3 3 3 2 4 4" xfId="6922"/>
    <cellStyle name="Standard 3 3 3 3 2 4 4 2" xfId="15490"/>
    <cellStyle name="Standard 3 3 3 3 2 4 4 2 2" xfId="32331"/>
    <cellStyle name="Standard 3 3 3 3 2 4 4 3" xfId="24040"/>
    <cellStyle name="Standard 3 3 3 3 2 4 4 4" xfId="40622"/>
    <cellStyle name="Standard 3 3 3 3 2 4 4 5" xfId="49172"/>
    <cellStyle name="Standard 3 3 3 3 2 4 5" xfId="9219"/>
    <cellStyle name="Standard 3 3 3 3 2 4 5 2" xfId="26060"/>
    <cellStyle name="Standard 3 3 3 3 2 4 6" xfId="17769"/>
    <cellStyle name="Standard 3 3 3 3 2 4 7" xfId="34351"/>
    <cellStyle name="Standard 3 3 3 3 2 4 8" xfId="42901"/>
    <cellStyle name="Standard 3 3 3 3 2 5" xfId="1166"/>
    <cellStyle name="Standard 3 3 3 3 2 5 2" xfId="3239"/>
    <cellStyle name="Standard 3 3 3 3 2 5 2 2" xfId="6927"/>
    <cellStyle name="Standard 3 3 3 3 2 5 2 2 2" xfId="15495"/>
    <cellStyle name="Standard 3 3 3 3 2 5 2 2 2 2" xfId="32336"/>
    <cellStyle name="Standard 3 3 3 3 2 5 2 2 3" xfId="24045"/>
    <cellStyle name="Standard 3 3 3 3 2 5 2 2 4" xfId="40627"/>
    <cellStyle name="Standard 3 3 3 3 2 5 2 2 5" xfId="49177"/>
    <cellStyle name="Standard 3 3 3 3 2 5 2 3" xfId="11809"/>
    <cellStyle name="Standard 3 3 3 3 2 5 2 3 2" xfId="28650"/>
    <cellStyle name="Standard 3 3 3 3 2 5 2 4" xfId="20359"/>
    <cellStyle name="Standard 3 3 3 3 2 5 2 5" xfId="36941"/>
    <cellStyle name="Standard 3 3 3 3 2 5 2 6" xfId="45491"/>
    <cellStyle name="Standard 3 3 3 3 2 5 3" xfId="6926"/>
    <cellStyle name="Standard 3 3 3 3 2 5 3 2" xfId="15494"/>
    <cellStyle name="Standard 3 3 3 3 2 5 3 2 2" xfId="32335"/>
    <cellStyle name="Standard 3 3 3 3 2 5 3 3" xfId="24044"/>
    <cellStyle name="Standard 3 3 3 3 2 5 3 4" xfId="40626"/>
    <cellStyle name="Standard 3 3 3 3 2 5 3 5" xfId="49176"/>
    <cellStyle name="Standard 3 3 3 3 2 5 4" xfId="9737"/>
    <cellStyle name="Standard 3 3 3 3 2 5 4 2" xfId="26578"/>
    <cellStyle name="Standard 3 3 3 3 2 5 5" xfId="18287"/>
    <cellStyle name="Standard 3 3 3 3 2 5 6" xfId="34869"/>
    <cellStyle name="Standard 3 3 3 3 2 5 7" xfId="43419"/>
    <cellStyle name="Standard 3 3 3 3 2 6" xfId="2203"/>
    <cellStyle name="Standard 3 3 3 3 2 6 2" xfId="6928"/>
    <cellStyle name="Standard 3 3 3 3 2 6 2 2" xfId="15496"/>
    <cellStyle name="Standard 3 3 3 3 2 6 2 2 2" xfId="32337"/>
    <cellStyle name="Standard 3 3 3 3 2 6 2 3" xfId="24046"/>
    <cellStyle name="Standard 3 3 3 3 2 6 2 4" xfId="40628"/>
    <cellStyle name="Standard 3 3 3 3 2 6 2 5" xfId="49178"/>
    <cellStyle name="Standard 3 3 3 3 2 6 3" xfId="10773"/>
    <cellStyle name="Standard 3 3 3 3 2 6 3 2" xfId="27614"/>
    <cellStyle name="Standard 3 3 3 3 2 6 4" xfId="19323"/>
    <cellStyle name="Standard 3 3 3 3 2 6 5" xfId="35905"/>
    <cellStyle name="Standard 3 3 3 3 2 6 6" xfId="44455"/>
    <cellStyle name="Standard 3 3 3 3 2 7" xfId="6897"/>
    <cellStyle name="Standard 3 3 3 3 2 7 2" xfId="15465"/>
    <cellStyle name="Standard 3 3 3 3 2 7 2 2" xfId="32306"/>
    <cellStyle name="Standard 3 3 3 3 2 7 3" xfId="24015"/>
    <cellStyle name="Standard 3 3 3 3 2 7 4" xfId="40597"/>
    <cellStyle name="Standard 3 3 3 3 2 7 5" xfId="49147"/>
    <cellStyle name="Standard 3 3 3 3 2 8" xfId="8441"/>
    <cellStyle name="Standard 3 3 3 3 2 8 2" xfId="16992"/>
    <cellStyle name="Standard 3 3 3 3 2 8 3" xfId="25542"/>
    <cellStyle name="Standard 3 3 3 3 2 8 4" xfId="42124"/>
    <cellStyle name="Standard 3 3 3 3 2 8 5" xfId="50674"/>
    <cellStyle name="Standard 3 3 3 3 2 9" xfId="8701"/>
    <cellStyle name="Standard 3 3 3 3 3" xfId="189"/>
    <cellStyle name="Standard 3 3 3 3 3 10" xfId="33897"/>
    <cellStyle name="Standard 3 3 3 3 3 11" xfId="42447"/>
    <cellStyle name="Standard 3 3 3 3 3 2" xfId="453"/>
    <cellStyle name="Standard 3 3 3 3 3 2 2" xfId="971"/>
    <cellStyle name="Standard 3 3 3 3 3 2 2 2" xfId="2007"/>
    <cellStyle name="Standard 3 3 3 3 3 2 2 2 2" xfId="4080"/>
    <cellStyle name="Standard 3 3 3 3 3 2 2 2 2 2" xfId="6933"/>
    <cellStyle name="Standard 3 3 3 3 3 2 2 2 2 2 2" xfId="15501"/>
    <cellStyle name="Standard 3 3 3 3 3 2 2 2 2 2 2 2" xfId="32342"/>
    <cellStyle name="Standard 3 3 3 3 3 2 2 2 2 2 3" xfId="24051"/>
    <cellStyle name="Standard 3 3 3 3 3 2 2 2 2 2 4" xfId="40633"/>
    <cellStyle name="Standard 3 3 3 3 3 2 2 2 2 2 5" xfId="49183"/>
    <cellStyle name="Standard 3 3 3 3 3 2 2 2 2 3" xfId="12650"/>
    <cellStyle name="Standard 3 3 3 3 3 2 2 2 2 3 2" xfId="29491"/>
    <cellStyle name="Standard 3 3 3 3 3 2 2 2 2 4" xfId="21200"/>
    <cellStyle name="Standard 3 3 3 3 3 2 2 2 2 5" xfId="37782"/>
    <cellStyle name="Standard 3 3 3 3 3 2 2 2 2 6" xfId="46332"/>
    <cellStyle name="Standard 3 3 3 3 3 2 2 2 3" xfId="6932"/>
    <cellStyle name="Standard 3 3 3 3 3 2 2 2 3 2" xfId="15500"/>
    <cellStyle name="Standard 3 3 3 3 3 2 2 2 3 2 2" xfId="32341"/>
    <cellStyle name="Standard 3 3 3 3 3 2 2 2 3 3" xfId="24050"/>
    <cellStyle name="Standard 3 3 3 3 3 2 2 2 3 4" xfId="40632"/>
    <cellStyle name="Standard 3 3 3 3 3 2 2 2 3 5" xfId="49182"/>
    <cellStyle name="Standard 3 3 3 3 3 2 2 2 4" xfId="10578"/>
    <cellStyle name="Standard 3 3 3 3 3 2 2 2 4 2" xfId="27419"/>
    <cellStyle name="Standard 3 3 3 3 3 2 2 2 5" xfId="19128"/>
    <cellStyle name="Standard 3 3 3 3 3 2 2 2 6" xfId="35710"/>
    <cellStyle name="Standard 3 3 3 3 3 2 2 2 7" xfId="44260"/>
    <cellStyle name="Standard 3 3 3 3 3 2 2 3" xfId="3044"/>
    <cellStyle name="Standard 3 3 3 3 3 2 2 3 2" xfId="6934"/>
    <cellStyle name="Standard 3 3 3 3 3 2 2 3 2 2" xfId="15502"/>
    <cellStyle name="Standard 3 3 3 3 3 2 2 3 2 2 2" xfId="32343"/>
    <cellStyle name="Standard 3 3 3 3 3 2 2 3 2 3" xfId="24052"/>
    <cellStyle name="Standard 3 3 3 3 3 2 2 3 2 4" xfId="40634"/>
    <cellStyle name="Standard 3 3 3 3 3 2 2 3 2 5" xfId="49184"/>
    <cellStyle name="Standard 3 3 3 3 3 2 2 3 3" xfId="11614"/>
    <cellStyle name="Standard 3 3 3 3 3 2 2 3 3 2" xfId="28455"/>
    <cellStyle name="Standard 3 3 3 3 3 2 2 3 4" xfId="20164"/>
    <cellStyle name="Standard 3 3 3 3 3 2 2 3 5" xfId="36746"/>
    <cellStyle name="Standard 3 3 3 3 3 2 2 3 6" xfId="45296"/>
    <cellStyle name="Standard 3 3 3 3 3 2 2 4" xfId="6931"/>
    <cellStyle name="Standard 3 3 3 3 3 2 2 4 2" xfId="15499"/>
    <cellStyle name="Standard 3 3 3 3 3 2 2 4 2 2" xfId="32340"/>
    <cellStyle name="Standard 3 3 3 3 3 2 2 4 3" xfId="24049"/>
    <cellStyle name="Standard 3 3 3 3 3 2 2 4 4" xfId="40631"/>
    <cellStyle name="Standard 3 3 3 3 3 2 2 4 5" xfId="49181"/>
    <cellStyle name="Standard 3 3 3 3 3 2 2 5" xfId="9542"/>
    <cellStyle name="Standard 3 3 3 3 3 2 2 5 2" xfId="26383"/>
    <cellStyle name="Standard 3 3 3 3 3 2 2 6" xfId="18092"/>
    <cellStyle name="Standard 3 3 3 3 3 2 2 7" xfId="34674"/>
    <cellStyle name="Standard 3 3 3 3 3 2 2 8" xfId="43224"/>
    <cellStyle name="Standard 3 3 3 3 3 2 3" xfId="1489"/>
    <cellStyle name="Standard 3 3 3 3 3 2 3 2" xfId="3562"/>
    <cellStyle name="Standard 3 3 3 3 3 2 3 2 2" xfId="6936"/>
    <cellStyle name="Standard 3 3 3 3 3 2 3 2 2 2" xfId="15504"/>
    <cellStyle name="Standard 3 3 3 3 3 2 3 2 2 2 2" xfId="32345"/>
    <cellStyle name="Standard 3 3 3 3 3 2 3 2 2 3" xfId="24054"/>
    <cellStyle name="Standard 3 3 3 3 3 2 3 2 2 4" xfId="40636"/>
    <cellStyle name="Standard 3 3 3 3 3 2 3 2 2 5" xfId="49186"/>
    <cellStyle name="Standard 3 3 3 3 3 2 3 2 3" xfId="12132"/>
    <cellStyle name="Standard 3 3 3 3 3 2 3 2 3 2" xfId="28973"/>
    <cellStyle name="Standard 3 3 3 3 3 2 3 2 4" xfId="20682"/>
    <cellStyle name="Standard 3 3 3 3 3 2 3 2 5" xfId="37264"/>
    <cellStyle name="Standard 3 3 3 3 3 2 3 2 6" xfId="45814"/>
    <cellStyle name="Standard 3 3 3 3 3 2 3 3" xfId="6935"/>
    <cellStyle name="Standard 3 3 3 3 3 2 3 3 2" xfId="15503"/>
    <cellStyle name="Standard 3 3 3 3 3 2 3 3 2 2" xfId="32344"/>
    <cellStyle name="Standard 3 3 3 3 3 2 3 3 3" xfId="24053"/>
    <cellStyle name="Standard 3 3 3 3 3 2 3 3 4" xfId="40635"/>
    <cellStyle name="Standard 3 3 3 3 3 2 3 3 5" xfId="49185"/>
    <cellStyle name="Standard 3 3 3 3 3 2 3 4" xfId="10060"/>
    <cellStyle name="Standard 3 3 3 3 3 2 3 4 2" xfId="26901"/>
    <cellStyle name="Standard 3 3 3 3 3 2 3 5" xfId="18610"/>
    <cellStyle name="Standard 3 3 3 3 3 2 3 6" xfId="35192"/>
    <cellStyle name="Standard 3 3 3 3 3 2 3 7" xfId="43742"/>
    <cellStyle name="Standard 3 3 3 3 3 2 4" xfId="2526"/>
    <cellStyle name="Standard 3 3 3 3 3 2 4 2" xfId="6937"/>
    <cellStyle name="Standard 3 3 3 3 3 2 4 2 2" xfId="15505"/>
    <cellStyle name="Standard 3 3 3 3 3 2 4 2 2 2" xfId="32346"/>
    <cellStyle name="Standard 3 3 3 3 3 2 4 2 3" xfId="24055"/>
    <cellStyle name="Standard 3 3 3 3 3 2 4 2 4" xfId="40637"/>
    <cellStyle name="Standard 3 3 3 3 3 2 4 2 5" xfId="49187"/>
    <cellStyle name="Standard 3 3 3 3 3 2 4 3" xfId="11096"/>
    <cellStyle name="Standard 3 3 3 3 3 2 4 3 2" xfId="27937"/>
    <cellStyle name="Standard 3 3 3 3 3 2 4 4" xfId="19646"/>
    <cellStyle name="Standard 3 3 3 3 3 2 4 5" xfId="36228"/>
    <cellStyle name="Standard 3 3 3 3 3 2 4 6" xfId="44778"/>
    <cellStyle name="Standard 3 3 3 3 3 2 5" xfId="6930"/>
    <cellStyle name="Standard 3 3 3 3 3 2 5 2" xfId="15498"/>
    <cellStyle name="Standard 3 3 3 3 3 2 5 2 2" xfId="32339"/>
    <cellStyle name="Standard 3 3 3 3 3 2 5 3" xfId="24048"/>
    <cellStyle name="Standard 3 3 3 3 3 2 5 4" xfId="40630"/>
    <cellStyle name="Standard 3 3 3 3 3 2 5 5" xfId="49180"/>
    <cellStyle name="Standard 3 3 3 3 3 2 6" xfId="9024"/>
    <cellStyle name="Standard 3 3 3 3 3 2 6 2" xfId="25866"/>
    <cellStyle name="Standard 3 3 3 3 3 2 7" xfId="17574"/>
    <cellStyle name="Standard 3 3 3 3 3 2 8" xfId="34156"/>
    <cellStyle name="Standard 3 3 3 3 3 2 9" xfId="42706"/>
    <cellStyle name="Standard 3 3 3 3 3 3" xfId="712"/>
    <cellStyle name="Standard 3 3 3 3 3 3 2" xfId="1748"/>
    <cellStyle name="Standard 3 3 3 3 3 3 2 2" xfId="3821"/>
    <cellStyle name="Standard 3 3 3 3 3 3 2 2 2" xfId="6940"/>
    <cellStyle name="Standard 3 3 3 3 3 3 2 2 2 2" xfId="15508"/>
    <cellStyle name="Standard 3 3 3 3 3 3 2 2 2 2 2" xfId="32349"/>
    <cellStyle name="Standard 3 3 3 3 3 3 2 2 2 3" xfId="24058"/>
    <cellStyle name="Standard 3 3 3 3 3 3 2 2 2 4" xfId="40640"/>
    <cellStyle name="Standard 3 3 3 3 3 3 2 2 2 5" xfId="49190"/>
    <cellStyle name="Standard 3 3 3 3 3 3 2 2 3" xfId="12391"/>
    <cellStyle name="Standard 3 3 3 3 3 3 2 2 3 2" xfId="29232"/>
    <cellStyle name="Standard 3 3 3 3 3 3 2 2 4" xfId="20941"/>
    <cellStyle name="Standard 3 3 3 3 3 3 2 2 5" xfId="37523"/>
    <cellStyle name="Standard 3 3 3 3 3 3 2 2 6" xfId="46073"/>
    <cellStyle name="Standard 3 3 3 3 3 3 2 3" xfId="6939"/>
    <cellStyle name="Standard 3 3 3 3 3 3 2 3 2" xfId="15507"/>
    <cellStyle name="Standard 3 3 3 3 3 3 2 3 2 2" xfId="32348"/>
    <cellStyle name="Standard 3 3 3 3 3 3 2 3 3" xfId="24057"/>
    <cellStyle name="Standard 3 3 3 3 3 3 2 3 4" xfId="40639"/>
    <cellStyle name="Standard 3 3 3 3 3 3 2 3 5" xfId="49189"/>
    <cellStyle name="Standard 3 3 3 3 3 3 2 4" xfId="10319"/>
    <cellStyle name="Standard 3 3 3 3 3 3 2 4 2" xfId="27160"/>
    <cellStyle name="Standard 3 3 3 3 3 3 2 5" xfId="18869"/>
    <cellStyle name="Standard 3 3 3 3 3 3 2 6" xfId="35451"/>
    <cellStyle name="Standard 3 3 3 3 3 3 2 7" xfId="44001"/>
    <cellStyle name="Standard 3 3 3 3 3 3 3" xfId="2785"/>
    <cellStyle name="Standard 3 3 3 3 3 3 3 2" xfId="6941"/>
    <cellStyle name="Standard 3 3 3 3 3 3 3 2 2" xfId="15509"/>
    <cellStyle name="Standard 3 3 3 3 3 3 3 2 2 2" xfId="32350"/>
    <cellStyle name="Standard 3 3 3 3 3 3 3 2 3" xfId="24059"/>
    <cellStyle name="Standard 3 3 3 3 3 3 3 2 4" xfId="40641"/>
    <cellStyle name="Standard 3 3 3 3 3 3 3 2 5" xfId="49191"/>
    <cellStyle name="Standard 3 3 3 3 3 3 3 3" xfId="11355"/>
    <cellStyle name="Standard 3 3 3 3 3 3 3 3 2" xfId="28196"/>
    <cellStyle name="Standard 3 3 3 3 3 3 3 4" xfId="19905"/>
    <cellStyle name="Standard 3 3 3 3 3 3 3 5" xfId="36487"/>
    <cellStyle name="Standard 3 3 3 3 3 3 3 6" xfId="45037"/>
    <cellStyle name="Standard 3 3 3 3 3 3 4" xfId="6938"/>
    <cellStyle name="Standard 3 3 3 3 3 3 4 2" xfId="15506"/>
    <cellStyle name="Standard 3 3 3 3 3 3 4 2 2" xfId="32347"/>
    <cellStyle name="Standard 3 3 3 3 3 3 4 3" xfId="24056"/>
    <cellStyle name="Standard 3 3 3 3 3 3 4 4" xfId="40638"/>
    <cellStyle name="Standard 3 3 3 3 3 3 4 5" xfId="49188"/>
    <cellStyle name="Standard 3 3 3 3 3 3 5" xfId="9283"/>
    <cellStyle name="Standard 3 3 3 3 3 3 5 2" xfId="26124"/>
    <cellStyle name="Standard 3 3 3 3 3 3 6" xfId="17833"/>
    <cellStyle name="Standard 3 3 3 3 3 3 7" xfId="34415"/>
    <cellStyle name="Standard 3 3 3 3 3 3 8" xfId="42965"/>
    <cellStyle name="Standard 3 3 3 3 3 4" xfId="1230"/>
    <cellStyle name="Standard 3 3 3 3 3 4 2" xfId="3303"/>
    <cellStyle name="Standard 3 3 3 3 3 4 2 2" xfId="6943"/>
    <cellStyle name="Standard 3 3 3 3 3 4 2 2 2" xfId="15511"/>
    <cellStyle name="Standard 3 3 3 3 3 4 2 2 2 2" xfId="32352"/>
    <cellStyle name="Standard 3 3 3 3 3 4 2 2 3" xfId="24061"/>
    <cellStyle name="Standard 3 3 3 3 3 4 2 2 4" xfId="40643"/>
    <cellStyle name="Standard 3 3 3 3 3 4 2 2 5" xfId="49193"/>
    <cellStyle name="Standard 3 3 3 3 3 4 2 3" xfId="11873"/>
    <cellStyle name="Standard 3 3 3 3 3 4 2 3 2" xfId="28714"/>
    <cellStyle name="Standard 3 3 3 3 3 4 2 4" xfId="20423"/>
    <cellStyle name="Standard 3 3 3 3 3 4 2 5" xfId="37005"/>
    <cellStyle name="Standard 3 3 3 3 3 4 2 6" xfId="45555"/>
    <cellStyle name="Standard 3 3 3 3 3 4 3" xfId="6942"/>
    <cellStyle name="Standard 3 3 3 3 3 4 3 2" xfId="15510"/>
    <cellStyle name="Standard 3 3 3 3 3 4 3 2 2" xfId="32351"/>
    <cellStyle name="Standard 3 3 3 3 3 4 3 3" xfId="24060"/>
    <cellStyle name="Standard 3 3 3 3 3 4 3 4" xfId="40642"/>
    <cellStyle name="Standard 3 3 3 3 3 4 3 5" xfId="49192"/>
    <cellStyle name="Standard 3 3 3 3 3 4 4" xfId="9801"/>
    <cellStyle name="Standard 3 3 3 3 3 4 4 2" xfId="26642"/>
    <cellStyle name="Standard 3 3 3 3 3 4 5" xfId="18351"/>
    <cellStyle name="Standard 3 3 3 3 3 4 6" xfId="34933"/>
    <cellStyle name="Standard 3 3 3 3 3 4 7" xfId="43483"/>
    <cellStyle name="Standard 3 3 3 3 3 5" xfId="2267"/>
    <cellStyle name="Standard 3 3 3 3 3 5 2" xfId="6944"/>
    <cellStyle name="Standard 3 3 3 3 3 5 2 2" xfId="15512"/>
    <cellStyle name="Standard 3 3 3 3 3 5 2 2 2" xfId="32353"/>
    <cellStyle name="Standard 3 3 3 3 3 5 2 3" xfId="24062"/>
    <cellStyle name="Standard 3 3 3 3 3 5 2 4" xfId="40644"/>
    <cellStyle name="Standard 3 3 3 3 3 5 2 5" xfId="49194"/>
    <cellStyle name="Standard 3 3 3 3 3 5 3" xfId="10837"/>
    <cellStyle name="Standard 3 3 3 3 3 5 3 2" xfId="27678"/>
    <cellStyle name="Standard 3 3 3 3 3 5 4" xfId="19387"/>
    <cellStyle name="Standard 3 3 3 3 3 5 5" xfId="35969"/>
    <cellStyle name="Standard 3 3 3 3 3 5 6" xfId="44519"/>
    <cellStyle name="Standard 3 3 3 3 3 6" xfId="6929"/>
    <cellStyle name="Standard 3 3 3 3 3 6 2" xfId="15497"/>
    <cellStyle name="Standard 3 3 3 3 3 6 2 2" xfId="32338"/>
    <cellStyle name="Standard 3 3 3 3 3 6 3" xfId="24047"/>
    <cellStyle name="Standard 3 3 3 3 3 6 4" xfId="40629"/>
    <cellStyle name="Standard 3 3 3 3 3 6 5" xfId="49179"/>
    <cellStyle name="Standard 3 3 3 3 3 7" xfId="8505"/>
    <cellStyle name="Standard 3 3 3 3 3 7 2" xfId="17056"/>
    <cellStyle name="Standard 3 3 3 3 3 7 3" xfId="25606"/>
    <cellStyle name="Standard 3 3 3 3 3 7 4" xfId="42188"/>
    <cellStyle name="Standard 3 3 3 3 3 7 5" xfId="50738"/>
    <cellStyle name="Standard 3 3 3 3 3 8" xfId="8765"/>
    <cellStyle name="Standard 3 3 3 3 3 9" xfId="17315"/>
    <cellStyle name="Standard 3 3 3 3 4" xfId="325"/>
    <cellStyle name="Standard 3 3 3 3 4 2" xfId="843"/>
    <cellStyle name="Standard 3 3 3 3 4 2 2" xfId="1879"/>
    <cellStyle name="Standard 3 3 3 3 4 2 2 2" xfId="3952"/>
    <cellStyle name="Standard 3 3 3 3 4 2 2 2 2" xfId="6948"/>
    <cellStyle name="Standard 3 3 3 3 4 2 2 2 2 2" xfId="15516"/>
    <cellStyle name="Standard 3 3 3 3 4 2 2 2 2 2 2" xfId="32357"/>
    <cellStyle name="Standard 3 3 3 3 4 2 2 2 2 3" xfId="24066"/>
    <cellStyle name="Standard 3 3 3 3 4 2 2 2 2 4" xfId="40648"/>
    <cellStyle name="Standard 3 3 3 3 4 2 2 2 2 5" xfId="49198"/>
    <cellStyle name="Standard 3 3 3 3 4 2 2 2 3" xfId="12522"/>
    <cellStyle name="Standard 3 3 3 3 4 2 2 2 3 2" xfId="29363"/>
    <cellStyle name="Standard 3 3 3 3 4 2 2 2 4" xfId="21072"/>
    <cellStyle name="Standard 3 3 3 3 4 2 2 2 5" xfId="37654"/>
    <cellStyle name="Standard 3 3 3 3 4 2 2 2 6" xfId="46204"/>
    <cellStyle name="Standard 3 3 3 3 4 2 2 3" xfId="6947"/>
    <cellStyle name="Standard 3 3 3 3 4 2 2 3 2" xfId="15515"/>
    <cellStyle name="Standard 3 3 3 3 4 2 2 3 2 2" xfId="32356"/>
    <cellStyle name="Standard 3 3 3 3 4 2 2 3 3" xfId="24065"/>
    <cellStyle name="Standard 3 3 3 3 4 2 2 3 4" xfId="40647"/>
    <cellStyle name="Standard 3 3 3 3 4 2 2 3 5" xfId="49197"/>
    <cellStyle name="Standard 3 3 3 3 4 2 2 4" xfId="10450"/>
    <cellStyle name="Standard 3 3 3 3 4 2 2 4 2" xfId="27291"/>
    <cellStyle name="Standard 3 3 3 3 4 2 2 5" xfId="19000"/>
    <cellStyle name="Standard 3 3 3 3 4 2 2 6" xfId="35582"/>
    <cellStyle name="Standard 3 3 3 3 4 2 2 7" xfId="44132"/>
    <cellStyle name="Standard 3 3 3 3 4 2 3" xfId="2916"/>
    <cellStyle name="Standard 3 3 3 3 4 2 3 2" xfId="6949"/>
    <cellStyle name="Standard 3 3 3 3 4 2 3 2 2" xfId="15517"/>
    <cellStyle name="Standard 3 3 3 3 4 2 3 2 2 2" xfId="32358"/>
    <cellStyle name="Standard 3 3 3 3 4 2 3 2 3" xfId="24067"/>
    <cellStyle name="Standard 3 3 3 3 4 2 3 2 4" xfId="40649"/>
    <cellStyle name="Standard 3 3 3 3 4 2 3 2 5" xfId="49199"/>
    <cellStyle name="Standard 3 3 3 3 4 2 3 3" xfId="11486"/>
    <cellStyle name="Standard 3 3 3 3 4 2 3 3 2" xfId="28327"/>
    <cellStyle name="Standard 3 3 3 3 4 2 3 4" xfId="20036"/>
    <cellStyle name="Standard 3 3 3 3 4 2 3 5" xfId="36618"/>
    <cellStyle name="Standard 3 3 3 3 4 2 3 6" xfId="45168"/>
    <cellStyle name="Standard 3 3 3 3 4 2 4" xfId="6946"/>
    <cellStyle name="Standard 3 3 3 3 4 2 4 2" xfId="15514"/>
    <cellStyle name="Standard 3 3 3 3 4 2 4 2 2" xfId="32355"/>
    <cellStyle name="Standard 3 3 3 3 4 2 4 3" xfId="24064"/>
    <cellStyle name="Standard 3 3 3 3 4 2 4 4" xfId="40646"/>
    <cellStyle name="Standard 3 3 3 3 4 2 4 5" xfId="49196"/>
    <cellStyle name="Standard 3 3 3 3 4 2 5" xfId="9414"/>
    <cellStyle name="Standard 3 3 3 3 4 2 5 2" xfId="26255"/>
    <cellStyle name="Standard 3 3 3 3 4 2 6" xfId="17964"/>
    <cellStyle name="Standard 3 3 3 3 4 2 7" xfId="34546"/>
    <cellStyle name="Standard 3 3 3 3 4 2 8" xfId="43096"/>
    <cellStyle name="Standard 3 3 3 3 4 3" xfId="1361"/>
    <cellStyle name="Standard 3 3 3 3 4 3 2" xfId="3434"/>
    <cellStyle name="Standard 3 3 3 3 4 3 2 2" xfId="6951"/>
    <cellStyle name="Standard 3 3 3 3 4 3 2 2 2" xfId="15519"/>
    <cellStyle name="Standard 3 3 3 3 4 3 2 2 2 2" xfId="32360"/>
    <cellStyle name="Standard 3 3 3 3 4 3 2 2 3" xfId="24069"/>
    <cellStyle name="Standard 3 3 3 3 4 3 2 2 4" xfId="40651"/>
    <cellStyle name="Standard 3 3 3 3 4 3 2 2 5" xfId="49201"/>
    <cellStyle name="Standard 3 3 3 3 4 3 2 3" xfId="12004"/>
    <cellStyle name="Standard 3 3 3 3 4 3 2 3 2" xfId="28845"/>
    <cellStyle name="Standard 3 3 3 3 4 3 2 4" xfId="20554"/>
    <cellStyle name="Standard 3 3 3 3 4 3 2 5" xfId="37136"/>
    <cellStyle name="Standard 3 3 3 3 4 3 2 6" xfId="45686"/>
    <cellStyle name="Standard 3 3 3 3 4 3 3" xfId="6950"/>
    <cellStyle name="Standard 3 3 3 3 4 3 3 2" xfId="15518"/>
    <cellStyle name="Standard 3 3 3 3 4 3 3 2 2" xfId="32359"/>
    <cellStyle name="Standard 3 3 3 3 4 3 3 3" xfId="24068"/>
    <cellStyle name="Standard 3 3 3 3 4 3 3 4" xfId="40650"/>
    <cellStyle name="Standard 3 3 3 3 4 3 3 5" xfId="49200"/>
    <cellStyle name="Standard 3 3 3 3 4 3 4" xfId="9932"/>
    <cellStyle name="Standard 3 3 3 3 4 3 4 2" xfId="26773"/>
    <cellStyle name="Standard 3 3 3 3 4 3 5" xfId="18482"/>
    <cellStyle name="Standard 3 3 3 3 4 3 6" xfId="35064"/>
    <cellStyle name="Standard 3 3 3 3 4 3 7" xfId="43614"/>
    <cellStyle name="Standard 3 3 3 3 4 4" xfId="2398"/>
    <cellStyle name="Standard 3 3 3 3 4 4 2" xfId="6952"/>
    <cellStyle name="Standard 3 3 3 3 4 4 2 2" xfId="15520"/>
    <cellStyle name="Standard 3 3 3 3 4 4 2 2 2" xfId="32361"/>
    <cellStyle name="Standard 3 3 3 3 4 4 2 3" xfId="24070"/>
    <cellStyle name="Standard 3 3 3 3 4 4 2 4" xfId="40652"/>
    <cellStyle name="Standard 3 3 3 3 4 4 2 5" xfId="49202"/>
    <cellStyle name="Standard 3 3 3 3 4 4 3" xfId="10968"/>
    <cellStyle name="Standard 3 3 3 3 4 4 3 2" xfId="27809"/>
    <cellStyle name="Standard 3 3 3 3 4 4 4" xfId="19518"/>
    <cellStyle name="Standard 3 3 3 3 4 4 5" xfId="36100"/>
    <cellStyle name="Standard 3 3 3 3 4 4 6" xfId="44650"/>
    <cellStyle name="Standard 3 3 3 3 4 5" xfId="6945"/>
    <cellStyle name="Standard 3 3 3 3 4 5 2" xfId="15513"/>
    <cellStyle name="Standard 3 3 3 3 4 5 2 2" xfId="32354"/>
    <cellStyle name="Standard 3 3 3 3 4 5 3" xfId="24063"/>
    <cellStyle name="Standard 3 3 3 3 4 5 4" xfId="40645"/>
    <cellStyle name="Standard 3 3 3 3 4 5 5" xfId="49195"/>
    <cellStyle name="Standard 3 3 3 3 4 6" xfId="8896"/>
    <cellStyle name="Standard 3 3 3 3 4 6 2" xfId="25738"/>
    <cellStyle name="Standard 3 3 3 3 4 7" xfId="17446"/>
    <cellStyle name="Standard 3 3 3 3 4 8" xfId="34028"/>
    <cellStyle name="Standard 3 3 3 3 4 9" xfId="42578"/>
    <cellStyle name="Standard 3 3 3 3 5" xfId="584"/>
    <cellStyle name="Standard 3 3 3 3 5 2" xfId="1620"/>
    <cellStyle name="Standard 3 3 3 3 5 2 2" xfId="3693"/>
    <cellStyle name="Standard 3 3 3 3 5 2 2 2" xfId="6955"/>
    <cellStyle name="Standard 3 3 3 3 5 2 2 2 2" xfId="15523"/>
    <cellStyle name="Standard 3 3 3 3 5 2 2 2 2 2" xfId="32364"/>
    <cellStyle name="Standard 3 3 3 3 5 2 2 2 3" xfId="24073"/>
    <cellStyle name="Standard 3 3 3 3 5 2 2 2 4" xfId="40655"/>
    <cellStyle name="Standard 3 3 3 3 5 2 2 2 5" xfId="49205"/>
    <cellStyle name="Standard 3 3 3 3 5 2 2 3" xfId="12263"/>
    <cellStyle name="Standard 3 3 3 3 5 2 2 3 2" xfId="29104"/>
    <cellStyle name="Standard 3 3 3 3 5 2 2 4" xfId="20813"/>
    <cellStyle name="Standard 3 3 3 3 5 2 2 5" xfId="37395"/>
    <cellStyle name="Standard 3 3 3 3 5 2 2 6" xfId="45945"/>
    <cellStyle name="Standard 3 3 3 3 5 2 3" xfId="6954"/>
    <cellStyle name="Standard 3 3 3 3 5 2 3 2" xfId="15522"/>
    <cellStyle name="Standard 3 3 3 3 5 2 3 2 2" xfId="32363"/>
    <cellStyle name="Standard 3 3 3 3 5 2 3 3" xfId="24072"/>
    <cellStyle name="Standard 3 3 3 3 5 2 3 4" xfId="40654"/>
    <cellStyle name="Standard 3 3 3 3 5 2 3 5" xfId="49204"/>
    <cellStyle name="Standard 3 3 3 3 5 2 4" xfId="10191"/>
    <cellStyle name="Standard 3 3 3 3 5 2 4 2" xfId="27032"/>
    <cellStyle name="Standard 3 3 3 3 5 2 5" xfId="18741"/>
    <cellStyle name="Standard 3 3 3 3 5 2 6" xfId="35323"/>
    <cellStyle name="Standard 3 3 3 3 5 2 7" xfId="43873"/>
    <cellStyle name="Standard 3 3 3 3 5 3" xfId="2657"/>
    <cellStyle name="Standard 3 3 3 3 5 3 2" xfId="6956"/>
    <cellStyle name="Standard 3 3 3 3 5 3 2 2" xfId="15524"/>
    <cellStyle name="Standard 3 3 3 3 5 3 2 2 2" xfId="32365"/>
    <cellStyle name="Standard 3 3 3 3 5 3 2 3" xfId="24074"/>
    <cellStyle name="Standard 3 3 3 3 5 3 2 4" xfId="40656"/>
    <cellStyle name="Standard 3 3 3 3 5 3 2 5" xfId="49206"/>
    <cellStyle name="Standard 3 3 3 3 5 3 3" xfId="11227"/>
    <cellStyle name="Standard 3 3 3 3 5 3 3 2" xfId="28068"/>
    <cellStyle name="Standard 3 3 3 3 5 3 4" xfId="19777"/>
    <cellStyle name="Standard 3 3 3 3 5 3 5" xfId="36359"/>
    <cellStyle name="Standard 3 3 3 3 5 3 6" xfId="44909"/>
    <cellStyle name="Standard 3 3 3 3 5 4" xfId="6953"/>
    <cellStyle name="Standard 3 3 3 3 5 4 2" xfId="15521"/>
    <cellStyle name="Standard 3 3 3 3 5 4 2 2" xfId="32362"/>
    <cellStyle name="Standard 3 3 3 3 5 4 3" xfId="24071"/>
    <cellStyle name="Standard 3 3 3 3 5 4 4" xfId="40653"/>
    <cellStyle name="Standard 3 3 3 3 5 4 5" xfId="49203"/>
    <cellStyle name="Standard 3 3 3 3 5 5" xfId="9155"/>
    <cellStyle name="Standard 3 3 3 3 5 5 2" xfId="25996"/>
    <cellStyle name="Standard 3 3 3 3 5 6" xfId="17705"/>
    <cellStyle name="Standard 3 3 3 3 5 7" xfId="34287"/>
    <cellStyle name="Standard 3 3 3 3 5 8" xfId="42837"/>
    <cellStyle name="Standard 3 3 3 3 6" xfId="1102"/>
    <cellStyle name="Standard 3 3 3 3 6 2" xfId="3175"/>
    <cellStyle name="Standard 3 3 3 3 6 2 2" xfId="6958"/>
    <cellStyle name="Standard 3 3 3 3 6 2 2 2" xfId="15526"/>
    <cellStyle name="Standard 3 3 3 3 6 2 2 2 2" xfId="32367"/>
    <cellStyle name="Standard 3 3 3 3 6 2 2 3" xfId="24076"/>
    <cellStyle name="Standard 3 3 3 3 6 2 2 4" xfId="40658"/>
    <cellStyle name="Standard 3 3 3 3 6 2 2 5" xfId="49208"/>
    <cellStyle name="Standard 3 3 3 3 6 2 3" xfId="11745"/>
    <cellStyle name="Standard 3 3 3 3 6 2 3 2" xfId="28586"/>
    <cellStyle name="Standard 3 3 3 3 6 2 4" xfId="20295"/>
    <cellStyle name="Standard 3 3 3 3 6 2 5" xfId="36877"/>
    <cellStyle name="Standard 3 3 3 3 6 2 6" xfId="45427"/>
    <cellStyle name="Standard 3 3 3 3 6 3" xfId="6957"/>
    <cellStyle name="Standard 3 3 3 3 6 3 2" xfId="15525"/>
    <cellStyle name="Standard 3 3 3 3 6 3 2 2" xfId="32366"/>
    <cellStyle name="Standard 3 3 3 3 6 3 3" xfId="24075"/>
    <cellStyle name="Standard 3 3 3 3 6 3 4" xfId="40657"/>
    <cellStyle name="Standard 3 3 3 3 6 3 5" xfId="49207"/>
    <cellStyle name="Standard 3 3 3 3 6 4" xfId="9673"/>
    <cellStyle name="Standard 3 3 3 3 6 4 2" xfId="26514"/>
    <cellStyle name="Standard 3 3 3 3 6 5" xfId="18223"/>
    <cellStyle name="Standard 3 3 3 3 6 6" xfId="34805"/>
    <cellStyle name="Standard 3 3 3 3 6 7" xfId="43355"/>
    <cellStyle name="Standard 3 3 3 3 7" xfId="2139"/>
    <cellStyle name="Standard 3 3 3 3 7 2" xfId="6959"/>
    <cellStyle name="Standard 3 3 3 3 7 2 2" xfId="15527"/>
    <cellStyle name="Standard 3 3 3 3 7 2 2 2" xfId="32368"/>
    <cellStyle name="Standard 3 3 3 3 7 2 3" xfId="24077"/>
    <cellStyle name="Standard 3 3 3 3 7 2 4" xfId="40659"/>
    <cellStyle name="Standard 3 3 3 3 7 2 5" xfId="49209"/>
    <cellStyle name="Standard 3 3 3 3 7 3" xfId="10709"/>
    <cellStyle name="Standard 3 3 3 3 7 3 2" xfId="27550"/>
    <cellStyle name="Standard 3 3 3 3 7 4" xfId="19259"/>
    <cellStyle name="Standard 3 3 3 3 7 5" xfId="35841"/>
    <cellStyle name="Standard 3 3 3 3 7 6" xfId="44391"/>
    <cellStyle name="Standard 3 3 3 3 8" xfId="6896"/>
    <cellStyle name="Standard 3 3 3 3 8 2" xfId="15464"/>
    <cellStyle name="Standard 3 3 3 3 8 2 2" xfId="32305"/>
    <cellStyle name="Standard 3 3 3 3 8 3" xfId="24014"/>
    <cellStyle name="Standard 3 3 3 3 8 4" xfId="40596"/>
    <cellStyle name="Standard 3 3 3 3 8 5" xfId="49146"/>
    <cellStyle name="Standard 3 3 3 3 9" xfId="8377"/>
    <cellStyle name="Standard 3 3 3 3 9 2" xfId="16928"/>
    <cellStyle name="Standard 3 3 3 3 9 3" xfId="25478"/>
    <cellStyle name="Standard 3 3 3 3 9 4" xfId="42060"/>
    <cellStyle name="Standard 3 3 3 3 9 5" xfId="50610"/>
    <cellStyle name="Standard 3 3 3 4" xfId="92"/>
    <cellStyle name="Standard 3 3 3 4 10" xfId="17219"/>
    <cellStyle name="Standard 3 3 3 4 11" xfId="33801"/>
    <cellStyle name="Standard 3 3 3 4 12" xfId="42351"/>
    <cellStyle name="Standard 3 3 3 4 2" xfId="221"/>
    <cellStyle name="Standard 3 3 3 4 2 10" xfId="33929"/>
    <cellStyle name="Standard 3 3 3 4 2 11" xfId="42479"/>
    <cellStyle name="Standard 3 3 3 4 2 2" xfId="485"/>
    <cellStyle name="Standard 3 3 3 4 2 2 2" xfId="1003"/>
    <cellStyle name="Standard 3 3 3 4 2 2 2 2" xfId="2039"/>
    <cellStyle name="Standard 3 3 3 4 2 2 2 2 2" xfId="4112"/>
    <cellStyle name="Standard 3 3 3 4 2 2 2 2 2 2" xfId="6965"/>
    <cellStyle name="Standard 3 3 3 4 2 2 2 2 2 2 2" xfId="15533"/>
    <cellStyle name="Standard 3 3 3 4 2 2 2 2 2 2 2 2" xfId="32374"/>
    <cellStyle name="Standard 3 3 3 4 2 2 2 2 2 2 3" xfId="24083"/>
    <cellStyle name="Standard 3 3 3 4 2 2 2 2 2 2 4" xfId="40665"/>
    <cellStyle name="Standard 3 3 3 4 2 2 2 2 2 2 5" xfId="49215"/>
    <cellStyle name="Standard 3 3 3 4 2 2 2 2 2 3" xfId="12682"/>
    <cellStyle name="Standard 3 3 3 4 2 2 2 2 2 3 2" xfId="29523"/>
    <cellStyle name="Standard 3 3 3 4 2 2 2 2 2 4" xfId="21232"/>
    <cellStyle name="Standard 3 3 3 4 2 2 2 2 2 5" xfId="37814"/>
    <cellStyle name="Standard 3 3 3 4 2 2 2 2 2 6" xfId="46364"/>
    <cellStyle name="Standard 3 3 3 4 2 2 2 2 3" xfId="6964"/>
    <cellStyle name="Standard 3 3 3 4 2 2 2 2 3 2" xfId="15532"/>
    <cellStyle name="Standard 3 3 3 4 2 2 2 2 3 2 2" xfId="32373"/>
    <cellStyle name="Standard 3 3 3 4 2 2 2 2 3 3" xfId="24082"/>
    <cellStyle name="Standard 3 3 3 4 2 2 2 2 3 4" xfId="40664"/>
    <cellStyle name="Standard 3 3 3 4 2 2 2 2 3 5" xfId="49214"/>
    <cellStyle name="Standard 3 3 3 4 2 2 2 2 4" xfId="10610"/>
    <cellStyle name="Standard 3 3 3 4 2 2 2 2 4 2" xfId="27451"/>
    <cellStyle name="Standard 3 3 3 4 2 2 2 2 5" xfId="19160"/>
    <cellStyle name="Standard 3 3 3 4 2 2 2 2 6" xfId="35742"/>
    <cellStyle name="Standard 3 3 3 4 2 2 2 2 7" xfId="44292"/>
    <cellStyle name="Standard 3 3 3 4 2 2 2 3" xfId="3076"/>
    <cellStyle name="Standard 3 3 3 4 2 2 2 3 2" xfId="6966"/>
    <cellStyle name="Standard 3 3 3 4 2 2 2 3 2 2" xfId="15534"/>
    <cellStyle name="Standard 3 3 3 4 2 2 2 3 2 2 2" xfId="32375"/>
    <cellStyle name="Standard 3 3 3 4 2 2 2 3 2 3" xfId="24084"/>
    <cellStyle name="Standard 3 3 3 4 2 2 2 3 2 4" xfId="40666"/>
    <cellStyle name="Standard 3 3 3 4 2 2 2 3 2 5" xfId="49216"/>
    <cellStyle name="Standard 3 3 3 4 2 2 2 3 3" xfId="11646"/>
    <cellStyle name="Standard 3 3 3 4 2 2 2 3 3 2" xfId="28487"/>
    <cellStyle name="Standard 3 3 3 4 2 2 2 3 4" xfId="20196"/>
    <cellStyle name="Standard 3 3 3 4 2 2 2 3 5" xfId="36778"/>
    <cellStyle name="Standard 3 3 3 4 2 2 2 3 6" xfId="45328"/>
    <cellStyle name="Standard 3 3 3 4 2 2 2 4" xfId="6963"/>
    <cellStyle name="Standard 3 3 3 4 2 2 2 4 2" xfId="15531"/>
    <cellStyle name="Standard 3 3 3 4 2 2 2 4 2 2" xfId="32372"/>
    <cellStyle name="Standard 3 3 3 4 2 2 2 4 3" xfId="24081"/>
    <cellStyle name="Standard 3 3 3 4 2 2 2 4 4" xfId="40663"/>
    <cellStyle name="Standard 3 3 3 4 2 2 2 4 5" xfId="49213"/>
    <cellStyle name="Standard 3 3 3 4 2 2 2 5" xfId="9574"/>
    <cellStyle name="Standard 3 3 3 4 2 2 2 5 2" xfId="26415"/>
    <cellStyle name="Standard 3 3 3 4 2 2 2 6" xfId="18124"/>
    <cellStyle name="Standard 3 3 3 4 2 2 2 7" xfId="34706"/>
    <cellStyle name="Standard 3 3 3 4 2 2 2 8" xfId="43256"/>
    <cellStyle name="Standard 3 3 3 4 2 2 3" xfId="1521"/>
    <cellStyle name="Standard 3 3 3 4 2 2 3 2" xfId="3594"/>
    <cellStyle name="Standard 3 3 3 4 2 2 3 2 2" xfId="6968"/>
    <cellStyle name="Standard 3 3 3 4 2 2 3 2 2 2" xfId="15536"/>
    <cellStyle name="Standard 3 3 3 4 2 2 3 2 2 2 2" xfId="32377"/>
    <cellStyle name="Standard 3 3 3 4 2 2 3 2 2 3" xfId="24086"/>
    <cellStyle name="Standard 3 3 3 4 2 2 3 2 2 4" xfId="40668"/>
    <cellStyle name="Standard 3 3 3 4 2 2 3 2 2 5" xfId="49218"/>
    <cellStyle name="Standard 3 3 3 4 2 2 3 2 3" xfId="12164"/>
    <cellStyle name="Standard 3 3 3 4 2 2 3 2 3 2" xfId="29005"/>
    <cellStyle name="Standard 3 3 3 4 2 2 3 2 4" xfId="20714"/>
    <cellStyle name="Standard 3 3 3 4 2 2 3 2 5" xfId="37296"/>
    <cellStyle name="Standard 3 3 3 4 2 2 3 2 6" xfId="45846"/>
    <cellStyle name="Standard 3 3 3 4 2 2 3 3" xfId="6967"/>
    <cellStyle name="Standard 3 3 3 4 2 2 3 3 2" xfId="15535"/>
    <cellStyle name="Standard 3 3 3 4 2 2 3 3 2 2" xfId="32376"/>
    <cellStyle name="Standard 3 3 3 4 2 2 3 3 3" xfId="24085"/>
    <cellStyle name="Standard 3 3 3 4 2 2 3 3 4" xfId="40667"/>
    <cellStyle name="Standard 3 3 3 4 2 2 3 3 5" xfId="49217"/>
    <cellStyle name="Standard 3 3 3 4 2 2 3 4" xfId="10092"/>
    <cellStyle name="Standard 3 3 3 4 2 2 3 4 2" xfId="26933"/>
    <cellStyle name="Standard 3 3 3 4 2 2 3 5" xfId="18642"/>
    <cellStyle name="Standard 3 3 3 4 2 2 3 6" xfId="35224"/>
    <cellStyle name="Standard 3 3 3 4 2 2 3 7" xfId="43774"/>
    <cellStyle name="Standard 3 3 3 4 2 2 4" xfId="2558"/>
    <cellStyle name="Standard 3 3 3 4 2 2 4 2" xfId="6969"/>
    <cellStyle name="Standard 3 3 3 4 2 2 4 2 2" xfId="15537"/>
    <cellStyle name="Standard 3 3 3 4 2 2 4 2 2 2" xfId="32378"/>
    <cellStyle name="Standard 3 3 3 4 2 2 4 2 3" xfId="24087"/>
    <cellStyle name="Standard 3 3 3 4 2 2 4 2 4" xfId="40669"/>
    <cellStyle name="Standard 3 3 3 4 2 2 4 2 5" xfId="49219"/>
    <cellStyle name="Standard 3 3 3 4 2 2 4 3" xfId="11128"/>
    <cellStyle name="Standard 3 3 3 4 2 2 4 3 2" xfId="27969"/>
    <cellStyle name="Standard 3 3 3 4 2 2 4 4" xfId="19678"/>
    <cellStyle name="Standard 3 3 3 4 2 2 4 5" xfId="36260"/>
    <cellStyle name="Standard 3 3 3 4 2 2 4 6" xfId="44810"/>
    <cellStyle name="Standard 3 3 3 4 2 2 5" xfId="6962"/>
    <cellStyle name="Standard 3 3 3 4 2 2 5 2" xfId="15530"/>
    <cellStyle name="Standard 3 3 3 4 2 2 5 2 2" xfId="32371"/>
    <cellStyle name="Standard 3 3 3 4 2 2 5 3" xfId="24080"/>
    <cellStyle name="Standard 3 3 3 4 2 2 5 4" xfId="40662"/>
    <cellStyle name="Standard 3 3 3 4 2 2 5 5" xfId="49212"/>
    <cellStyle name="Standard 3 3 3 4 2 2 6" xfId="9056"/>
    <cellStyle name="Standard 3 3 3 4 2 2 6 2" xfId="25898"/>
    <cellStyle name="Standard 3 3 3 4 2 2 7" xfId="17606"/>
    <cellStyle name="Standard 3 3 3 4 2 2 8" xfId="34188"/>
    <cellStyle name="Standard 3 3 3 4 2 2 9" xfId="42738"/>
    <cellStyle name="Standard 3 3 3 4 2 3" xfId="744"/>
    <cellStyle name="Standard 3 3 3 4 2 3 2" xfId="1780"/>
    <cellStyle name="Standard 3 3 3 4 2 3 2 2" xfId="3853"/>
    <cellStyle name="Standard 3 3 3 4 2 3 2 2 2" xfId="6972"/>
    <cellStyle name="Standard 3 3 3 4 2 3 2 2 2 2" xfId="15540"/>
    <cellStyle name="Standard 3 3 3 4 2 3 2 2 2 2 2" xfId="32381"/>
    <cellStyle name="Standard 3 3 3 4 2 3 2 2 2 3" xfId="24090"/>
    <cellStyle name="Standard 3 3 3 4 2 3 2 2 2 4" xfId="40672"/>
    <cellStyle name="Standard 3 3 3 4 2 3 2 2 2 5" xfId="49222"/>
    <cellStyle name="Standard 3 3 3 4 2 3 2 2 3" xfId="12423"/>
    <cellStyle name="Standard 3 3 3 4 2 3 2 2 3 2" xfId="29264"/>
    <cellStyle name="Standard 3 3 3 4 2 3 2 2 4" xfId="20973"/>
    <cellStyle name="Standard 3 3 3 4 2 3 2 2 5" xfId="37555"/>
    <cellStyle name="Standard 3 3 3 4 2 3 2 2 6" xfId="46105"/>
    <cellStyle name="Standard 3 3 3 4 2 3 2 3" xfId="6971"/>
    <cellStyle name="Standard 3 3 3 4 2 3 2 3 2" xfId="15539"/>
    <cellStyle name="Standard 3 3 3 4 2 3 2 3 2 2" xfId="32380"/>
    <cellStyle name="Standard 3 3 3 4 2 3 2 3 3" xfId="24089"/>
    <cellStyle name="Standard 3 3 3 4 2 3 2 3 4" xfId="40671"/>
    <cellStyle name="Standard 3 3 3 4 2 3 2 3 5" xfId="49221"/>
    <cellStyle name="Standard 3 3 3 4 2 3 2 4" xfId="10351"/>
    <cellStyle name="Standard 3 3 3 4 2 3 2 4 2" xfId="27192"/>
    <cellStyle name="Standard 3 3 3 4 2 3 2 5" xfId="18901"/>
    <cellStyle name="Standard 3 3 3 4 2 3 2 6" xfId="35483"/>
    <cellStyle name="Standard 3 3 3 4 2 3 2 7" xfId="44033"/>
    <cellStyle name="Standard 3 3 3 4 2 3 3" xfId="2817"/>
    <cellStyle name="Standard 3 3 3 4 2 3 3 2" xfId="6973"/>
    <cellStyle name="Standard 3 3 3 4 2 3 3 2 2" xfId="15541"/>
    <cellStyle name="Standard 3 3 3 4 2 3 3 2 2 2" xfId="32382"/>
    <cellStyle name="Standard 3 3 3 4 2 3 3 2 3" xfId="24091"/>
    <cellStyle name="Standard 3 3 3 4 2 3 3 2 4" xfId="40673"/>
    <cellStyle name="Standard 3 3 3 4 2 3 3 2 5" xfId="49223"/>
    <cellStyle name="Standard 3 3 3 4 2 3 3 3" xfId="11387"/>
    <cellStyle name="Standard 3 3 3 4 2 3 3 3 2" xfId="28228"/>
    <cellStyle name="Standard 3 3 3 4 2 3 3 4" xfId="19937"/>
    <cellStyle name="Standard 3 3 3 4 2 3 3 5" xfId="36519"/>
    <cellStyle name="Standard 3 3 3 4 2 3 3 6" xfId="45069"/>
    <cellStyle name="Standard 3 3 3 4 2 3 4" xfId="6970"/>
    <cellStyle name="Standard 3 3 3 4 2 3 4 2" xfId="15538"/>
    <cellStyle name="Standard 3 3 3 4 2 3 4 2 2" xfId="32379"/>
    <cellStyle name="Standard 3 3 3 4 2 3 4 3" xfId="24088"/>
    <cellStyle name="Standard 3 3 3 4 2 3 4 4" xfId="40670"/>
    <cellStyle name="Standard 3 3 3 4 2 3 4 5" xfId="49220"/>
    <cellStyle name="Standard 3 3 3 4 2 3 5" xfId="9315"/>
    <cellStyle name="Standard 3 3 3 4 2 3 5 2" xfId="26156"/>
    <cellStyle name="Standard 3 3 3 4 2 3 6" xfId="17865"/>
    <cellStyle name="Standard 3 3 3 4 2 3 7" xfId="34447"/>
    <cellStyle name="Standard 3 3 3 4 2 3 8" xfId="42997"/>
    <cellStyle name="Standard 3 3 3 4 2 4" xfId="1262"/>
    <cellStyle name="Standard 3 3 3 4 2 4 2" xfId="3335"/>
    <cellStyle name="Standard 3 3 3 4 2 4 2 2" xfId="6975"/>
    <cellStyle name="Standard 3 3 3 4 2 4 2 2 2" xfId="15543"/>
    <cellStyle name="Standard 3 3 3 4 2 4 2 2 2 2" xfId="32384"/>
    <cellStyle name="Standard 3 3 3 4 2 4 2 2 3" xfId="24093"/>
    <cellStyle name="Standard 3 3 3 4 2 4 2 2 4" xfId="40675"/>
    <cellStyle name="Standard 3 3 3 4 2 4 2 2 5" xfId="49225"/>
    <cellStyle name="Standard 3 3 3 4 2 4 2 3" xfId="11905"/>
    <cellStyle name="Standard 3 3 3 4 2 4 2 3 2" xfId="28746"/>
    <cellStyle name="Standard 3 3 3 4 2 4 2 4" xfId="20455"/>
    <cellStyle name="Standard 3 3 3 4 2 4 2 5" xfId="37037"/>
    <cellStyle name="Standard 3 3 3 4 2 4 2 6" xfId="45587"/>
    <cellStyle name="Standard 3 3 3 4 2 4 3" xfId="6974"/>
    <cellStyle name="Standard 3 3 3 4 2 4 3 2" xfId="15542"/>
    <cellStyle name="Standard 3 3 3 4 2 4 3 2 2" xfId="32383"/>
    <cellStyle name="Standard 3 3 3 4 2 4 3 3" xfId="24092"/>
    <cellStyle name="Standard 3 3 3 4 2 4 3 4" xfId="40674"/>
    <cellStyle name="Standard 3 3 3 4 2 4 3 5" xfId="49224"/>
    <cellStyle name="Standard 3 3 3 4 2 4 4" xfId="9833"/>
    <cellStyle name="Standard 3 3 3 4 2 4 4 2" xfId="26674"/>
    <cellStyle name="Standard 3 3 3 4 2 4 5" xfId="18383"/>
    <cellStyle name="Standard 3 3 3 4 2 4 6" xfId="34965"/>
    <cellStyle name="Standard 3 3 3 4 2 4 7" xfId="43515"/>
    <cellStyle name="Standard 3 3 3 4 2 5" xfId="2299"/>
    <cellStyle name="Standard 3 3 3 4 2 5 2" xfId="6976"/>
    <cellStyle name="Standard 3 3 3 4 2 5 2 2" xfId="15544"/>
    <cellStyle name="Standard 3 3 3 4 2 5 2 2 2" xfId="32385"/>
    <cellStyle name="Standard 3 3 3 4 2 5 2 3" xfId="24094"/>
    <cellStyle name="Standard 3 3 3 4 2 5 2 4" xfId="40676"/>
    <cellStyle name="Standard 3 3 3 4 2 5 2 5" xfId="49226"/>
    <cellStyle name="Standard 3 3 3 4 2 5 3" xfId="10869"/>
    <cellStyle name="Standard 3 3 3 4 2 5 3 2" xfId="27710"/>
    <cellStyle name="Standard 3 3 3 4 2 5 4" xfId="19419"/>
    <cellStyle name="Standard 3 3 3 4 2 5 5" xfId="36001"/>
    <cellStyle name="Standard 3 3 3 4 2 5 6" xfId="44551"/>
    <cellStyle name="Standard 3 3 3 4 2 6" xfId="6961"/>
    <cellStyle name="Standard 3 3 3 4 2 6 2" xfId="15529"/>
    <cellStyle name="Standard 3 3 3 4 2 6 2 2" xfId="32370"/>
    <cellStyle name="Standard 3 3 3 4 2 6 3" xfId="24079"/>
    <cellStyle name="Standard 3 3 3 4 2 6 4" xfId="40661"/>
    <cellStyle name="Standard 3 3 3 4 2 6 5" xfId="49211"/>
    <cellStyle name="Standard 3 3 3 4 2 7" xfId="8537"/>
    <cellStyle name="Standard 3 3 3 4 2 7 2" xfId="17088"/>
    <cellStyle name="Standard 3 3 3 4 2 7 3" xfId="25638"/>
    <cellStyle name="Standard 3 3 3 4 2 7 4" xfId="42220"/>
    <cellStyle name="Standard 3 3 3 4 2 7 5" xfId="50770"/>
    <cellStyle name="Standard 3 3 3 4 2 8" xfId="8797"/>
    <cellStyle name="Standard 3 3 3 4 2 9" xfId="17347"/>
    <cellStyle name="Standard 3 3 3 4 3" xfId="357"/>
    <cellStyle name="Standard 3 3 3 4 3 2" xfId="875"/>
    <cellStyle name="Standard 3 3 3 4 3 2 2" xfId="1911"/>
    <cellStyle name="Standard 3 3 3 4 3 2 2 2" xfId="3984"/>
    <cellStyle name="Standard 3 3 3 4 3 2 2 2 2" xfId="6980"/>
    <cellStyle name="Standard 3 3 3 4 3 2 2 2 2 2" xfId="15548"/>
    <cellStyle name="Standard 3 3 3 4 3 2 2 2 2 2 2" xfId="32389"/>
    <cellStyle name="Standard 3 3 3 4 3 2 2 2 2 3" xfId="24098"/>
    <cellStyle name="Standard 3 3 3 4 3 2 2 2 2 4" xfId="40680"/>
    <cellStyle name="Standard 3 3 3 4 3 2 2 2 2 5" xfId="49230"/>
    <cellStyle name="Standard 3 3 3 4 3 2 2 2 3" xfId="12554"/>
    <cellStyle name="Standard 3 3 3 4 3 2 2 2 3 2" xfId="29395"/>
    <cellStyle name="Standard 3 3 3 4 3 2 2 2 4" xfId="21104"/>
    <cellStyle name="Standard 3 3 3 4 3 2 2 2 5" xfId="37686"/>
    <cellStyle name="Standard 3 3 3 4 3 2 2 2 6" xfId="46236"/>
    <cellStyle name="Standard 3 3 3 4 3 2 2 3" xfId="6979"/>
    <cellStyle name="Standard 3 3 3 4 3 2 2 3 2" xfId="15547"/>
    <cellStyle name="Standard 3 3 3 4 3 2 2 3 2 2" xfId="32388"/>
    <cellStyle name="Standard 3 3 3 4 3 2 2 3 3" xfId="24097"/>
    <cellStyle name="Standard 3 3 3 4 3 2 2 3 4" xfId="40679"/>
    <cellStyle name="Standard 3 3 3 4 3 2 2 3 5" xfId="49229"/>
    <cellStyle name="Standard 3 3 3 4 3 2 2 4" xfId="10482"/>
    <cellStyle name="Standard 3 3 3 4 3 2 2 4 2" xfId="27323"/>
    <cellStyle name="Standard 3 3 3 4 3 2 2 5" xfId="19032"/>
    <cellStyle name="Standard 3 3 3 4 3 2 2 6" xfId="35614"/>
    <cellStyle name="Standard 3 3 3 4 3 2 2 7" xfId="44164"/>
    <cellStyle name="Standard 3 3 3 4 3 2 3" xfId="2948"/>
    <cellStyle name="Standard 3 3 3 4 3 2 3 2" xfId="6981"/>
    <cellStyle name="Standard 3 3 3 4 3 2 3 2 2" xfId="15549"/>
    <cellStyle name="Standard 3 3 3 4 3 2 3 2 2 2" xfId="32390"/>
    <cellStyle name="Standard 3 3 3 4 3 2 3 2 3" xfId="24099"/>
    <cellStyle name="Standard 3 3 3 4 3 2 3 2 4" xfId="40681"/>
    <cellStyle name="Standard 3 3 3 4 3 2 3 2 5" xfId="49231"/>
    <cellStyle name="Standard 3 3 3 4 3 2 3 3" xfId="11518"/>
    <cellStyle name="Standard 3 3 3 4 3 2 3 3 2" xfId="28359"/>
    <cellStyle name="Standard 3 3 3 4 3 2 3 4" xfId="20068"/>
    <cellStyle name="Standard 3 3 3 4 3 2 3 5" xfId="36650"/>
    <cellStyle name="Standard 3 3 3 4 3 2 3 6" xfId="45200"/>
    <cellStyle name="Standard 3 3 3 4 3 2 4" xfId="6978"/>
    <cellStyle name="Standard 3 3 3 4 3 2 4 2" xfId="15546"/>
    <cellStyle name="Standard 3 3 3 4 3 2 4 2 2" xfId="32387"/>
    <cellStyle name="Standard 3 3 3 4 3 2 4 3" xfId="24096"/>
    <cellStyle name="Standard 3 3 3 4 3 2 4 4" xfId="40678"/>
    <cellStyle name="Standard 3 3 3 4 3 2 4 5" xfId="49228"/>
    <cellStyle name="Standard 3 3 3 4 3 2 5" xfId="9446"/>
    <cellStyle name="Standard 3 3 3 4 3 2 5 2" xfId="26287"/>
    <cellStyle name="Standard 3 3 3 4 3 2 6" xfId="17996"/>
    <cellStyle name="Standard 3 3 3 4 3 2 7" xfId="34578"/>
    <cellStyle name="Standard 3 3 3 4 3 2 8" xfId="43128"/>
    <cellStyle name="Standard 3 3 3 4 3 3" xfId="1393"/>
    <cellStyle name="Standard 3 3 3 4 3 3 2" xfId="3466"/>
    <cellStyle name="Standard 3 3 3 4 3 3 2 2" xfId="6983"/>
    <cellStyle name="Standard 3 3 3 4 3 3 2 2 2" xfId="15551"/>
    <cellStyle name="Standard 3 3 3 4 3 3 2 2 2 2" xfId="32392"/>
    <cellStyle name="Standard 3 3 3 4 3 3 2 2 3" xfId="24101"/>
    <cellStyle name="Standard 3 3 3 4 3 3 2 2 4" xfId="40683"/>
    <cellStyle name="Standard 3 3 3 4 3 3 2 2 5" xfId="49233"/>
    <cellStyle name="Standard 3 3 3 4 3 3 2 3" xfId="12036"/>
    <cellStyle name="Standard 3 3 3 4 3 3 2 3 2" xfId="28877"/>
    <cellStyle name="Standard 3 3 3 4 3 3 2 4" xfId="20586"/>
    <cellStyle name="Standard 3 3 3 4 3 3 2 5" xfId="37168"/>
    <cellStyle name="Standard 3 3 3 4 3 3 2 6" xfId="45718"/>
    <cellStyle name="Standard 3 3 3 4 3 3 3" xfId="6982"/>
    <cellStyle name="Standard 3 3 3 4 3 3 3 2" xfId="15550"/>
    <cellStyle name="Standard 3 3 3 4 3 3 3 2 2" xfId="32391"/>
    <cellStyle name="Standard 3 3 3 4 3 3 3 3" xfId="24100"/>
    <cellStyle name="Standard 3 3 3 4 3 3 3 4" xfId="40682"/>
    <cellStyle name="Standard 3 3 3 4 3 3 3 5" xfId="49232"/>
    <cellStyle name="Standard 3 3 3 4 3 3 4" xfId="9964"/>
    <cellStyle name="Standard 3 3 3 4 3 3 4 2" xfId="26805"/>
    <cellStyle name="Standard 3 3 3 4 3 3 5" xfId="18514"/>
    <cellStyle name="Standard 3 3 3 4 3 3 6" xfId="35096"/>
    <cellStyle name="Standard 3 3 3 4 3 3 7" xfId="43646"/>
    <cellStyle name="Standard 3 3 3 4 3 4" xfId="2430"/>
    <cellStyle name="Standard 3 3 3 4 3 4 2" xfId="6984"/>
    <cellStyle name="Standard 3 3 3 4 3 4 2 2" xfId="15552"/>
    <cellStyle name="Standard 3 3 3 4 3 4 2 2 2" xfId="32393"/>
    <cellStyle name="Standard 3 3 3 4 3 4 2 3" xfId="24102"/>
    <cellStyle name="Standard 3 3 3 4 3 4 2 4" xfId="40684"/>
    <cellStyle name="Standard 3 3 3 4 3 4 2 5" xfId="49234"/>
    <cellStyle name="Standard 3 3 3 4 3 4 3" xfId="11000"/>
    <cellStyle name="Standard 3 3 3 4 3 4 3 2" xfId="27841"/>
    <cellStyle name="Standard 3 3 3 4 3 4 4" xfId="19550"/>
    <cellStyle name="Standard 3 3 3 4 3 4 5" xfId="36132"/>
    <cellStyle name="Standard 3 3 3 4 3 4 6" xfId="44682"/>
    <cellStyle name="Standard 3 3 3 4 3 5" xfId="6977"/>
    <cellStyle name="Standard 3 3 3 4 3 5 2" xfId="15545"/>
    <cellStyle name="Standard 3 3 3 4 3 5 2 2" xfId="32386"/>
    <cellStyle name="Standard 3 3 3 4 3 5 3" xfId="24095"/>
    <cellStyle name="Standard 3 3 3 4 3 5 4" xfId="40677"/>
    <cellStyle name="Standard 3 3 3 4 3 5 5" xfId="49227"/>
    <cellStyle name="Standard 3 3 3 4 3 6" xfId="8928"/>
    <cellStyle name="Standard 3 3 3 4 3 6 2" xfId="25770"/>
    <cellStyle name="Standard 3 3 3 4 3 7" xfId="17478"/>
    <cellStyle name="Standard 3 3 3 4 3 8" xfId="34060"/>
    <cellStyle name="Standard 3 3 3 4 3 9" xfId="42610"/>
    <cellStyle name="Standard 3 3 3 4 4" xfId="616"/>
    <cellStyle name="Standard 3 3 3 4 4 2" xfId="1652"/>
    <cellStyle name="Standard 3 3 3 4 4 2 2" xfId="3725"/>
    <cellStyle name="Standard 3 3 3 4 4 2 2 2" xfId="6987"/>
    <cellStyle name="Standard 3 3 3 4 4 2 2 2 2" xfId="15555"/>
    <cellStyle name="Standard 3 3 3 4 4 2 2 2 2 2" xfId="32396"/>
    <cellStyle name="Standard 3 3 3 4 4 2 2 2 3" xfId="24105"/>
    <cellStyle name="Standard 3 3 3 4 4 2 2 2 4" xfId="40687"/>
    <cellStyle name="Standard 3 3 3 4 4 2 2 2 5" xfId="49237"/>
    <cellStyle name="Standard 3 3 3 4 4 2 2 3" xfId="12295"/>
    <cellStyle name="Standard 3 3 3 4 4 2 2 3 2" xfId="29136"/>
    <cellStyle name="Standard 3 3 3 4 4 2 2 4" xfId="20845"/>
    <cellStyle name="Standard 3 3 3 4 4 2 2 5" xfId="37427"/>
    <cellStyle name="Standard 3 3 3 4 4 2 2 6" xfId="45977"/>
    <cellStyle name="Standard 3 3 3 4 4 2 3" xfId="6986"/>
    <cellStyle name="Standard 3 3 3 4 4 2 3 2" xfId="15554"/>
    <cellStyle name="Standard 3 3 3 4 4 2 3 2 2" xfId="32395"/>
    <cellStyle name="Standard 3 3 3 4 4 2 3 3" xfId="24104"/>
    <cellStyle name="Standard 3 3 3 4 4 2 3 4" xfId="40686"/>
    <cellStyle name="Standard 3 3 3 4 4 2 3 5" xfId="49236"/>
    <cellStyle name="Standard 3 3 3 4 4 2 4" xfId="10223"/>
    <cellStyle name="Standard 3 3 3 4 4 2 4 2" xfId="27064"/>
    <cellStyle name="Standard 3 3 3 4 4 2 5" xfId="18773"/>
    <cellStyle name="Standard 3 3 3 4 4 2 6" xfId="35355"/>
    <cellStyle name="Standard 3 3 3 4 4 2 7" xfId="43905"/>
    <cellStyle name="Standard 3 3 3 4 4 3" xfId="2689"/>
    <cellStyle name="Standard 3 3 3 4 4 3 2" xfId="6988"/>
    <cellStyle name="Standard 3 3 3 4 4 3 2 2" xfId="15556"/>
    <cellStyle name="Standard 3 3 3 4 4 3 2 2 2" xfId="32397"/>
    <cellStyle name="Standard 3 3 3 4 4 3 2 3" xfId="24106"/>
    <cellStyle name="Standard 3 3 3 4 4 3 2 4" xfId="40688"/>
    <cellStyle name="Standard 3 3 3 4 4 3 2 5" xfId="49238"/>
    <cellStyle name="Standard 3 3 3 4 4 3 3" xfId="11259"/>
    <cellStyle name="Standard 3 3 3 4 4 3 3 2" xfId="28100"/>
    <cellStyle name="Standard 3 3 3 4 4 3 4" xfId="19809"/>
    <cellStyle name="Standard 3 3 3 4 4 3 5" xfId="36391"/>
    <cellStyle name="Standard 3 3 3 4 4 3 6" xfId="44941"/>
    <cellStyle name="Standard 3 3 3 4 4 4" xfId="6985"/>
    <cellStyle name="Standard 3 3 3 4 4 4 2" xfId="15553"/>
    <cellStyle name="Standard 3 3 3 4 4 4 2 2" xfId="32394"/>
    <cellStyle name="Standard 3 3 3 4 4 4 3" xfId="24103"/>
    <cellStyle name="Standard 3 3 3 4 4 4 4" xfId="40685"/>
    <cellStyle name="Standard 3 3 3 4 4 4 5" xfId="49235"/>
    <cellStyle name="Standard 3 3 3 4 4 5" xfId="9187"/>
    <cellStyle name="Standard 3 3 3 4 4 5 2" xfId="26028"/>
    <cellStyle name="Standard 3 3 3 4 4 6" xfId="17737"/>
    <cellStyle name="Standard 3 3 3 4 4 7" xfId="34319"/>
    <cellStyle name="Standard 3 3 3 4 4 8" xfId="42869"/>
    <cellStyle name="Standard 3 3 3 4 5" xfId="1134"/>
    <cellStyle name="Standard 3 3 3 4 5 2" xfId="3207"/>
    <cellStyle name="Standard 3 3 3 4 5 2 2" xfId="6990"/>
    <cellStyle name="Standard 3 3 3 4 5 2 2 2" xfId="15558"/>
    <cellStyle name="Standard 3 3 3 4 5 2 2 2 2" xfId="32399"/>
    <cellStyle name="Standard 3 3 3 4 5 2 2 3" xfId="24108"/>
    <cellStyle name="Standard 3 3 3 4 5 2 2 4" xfId="40690"/>
    <cellStyle name="Standard 3 3 3 4 5 2 2 5" xfId="49240"/>
    <cellStyle name="Standard 3 3 3 4 5 2 3" xfId="11777"/>
    <cellStyle name="Standard 3 3 3 4 5 2 3 2" xfId="28618"/>
    <cellStyle name="Standard 3 3 3 4 5 2 4" xfId="20327"/>
    <cellStyle name="Standard 3 3 3 4 5 2 5" xfId="36909"/>
    <cellStyle name="Standard 3 3 3 4 5 2 6" xfId="45459"/>
    <cellStyle name="Standard 3 3 3 4 5 3" xfId="6989"/>
    <cellStyle name="Standard 3 3 3 4 5 3 2" xfId="15557"/>
    <cellStyle name="Standard 3 3 3 4 5 3 2 2" xfId="32398"/>
    <cellStyle name="Standard 3 3 3 4 5 3 3" xfId="24107"/>
    <cellStyle name="Standard 3 3 3 4 5 3 4" xfId="40689"/>
    <cellStyle name="Standard 3 3 3 4 5 3 5" xfId="49239"/>
    <cellStyle name="Standard 3 3 3 4 5 4" xfId="9705"/>
    <cellStyle name="Standard 3 3 3 4 5 4 2" xfId="26546"/>
    <cellStyle name="Standard 3 3 3 4 5 5" xfId="18255"/>
    <cellStyle name="Standard 3 3 3 4 5 6" xfId="34837"/>
    <cellStyle name="Standard 3 3 3 4 5 7" xfId="43387"/>
    <cellStyle name="Standard 3 3 3 4 6" xfId="2171"/>
    <cellStyle name="Standard 3 3 3 4 6 2" xfId="6991"/>
    <cellStyle name="Standard 3 3 3 4 6 2 2" xfId="15559"/>
    <cellStyle name="Standard 3 3 3 4 6 2 2 2" xfId="32400"/>
    <cellStyle name="Standard 3 3 3 4 6 2 3" xfId="24109"/>
    <cellStyle name="Standard 3 3 3 4 6 2 4" xfId="40691"/>
    <cellStyle name="Standard 3 3 3 4 6 2 5" xfId="49241"/>
    <cellStyle name="Standard 3 3 3 4 6 3" xfId="10741"/>
    <cellStyle name="Standard 3 3 3 4 6 3 2" xfId="27582"/>
    <cellStyle name="Standard 3 3 3 4 6 4" xfId="19291"/>
    <cellStyle name="Standard 3 3 3 4 6 5" xfId="35873"/>
    <cellStyle name="Standard 3 3 3 4 6 6" xfId="44423"/>
    <cellStyle name="Standard 3 3 3 4 7" xfId="6960"/>
    <cellStyle name="Standard 3 3 3 4 7 2" xfId="15528"/>
    <cellStyle name="Standard 3 3 3 4 7 2 2" xfId="32369"/>
    <cellStyle name="Standard 3 3 3 4 7 3" xfId="24078"/>
    <cellStyle name="Standard 3 3 3 4 7 4" xfId="40660"/>
    <cellStyle name="Standard 3 3 3 4 7 5" xfId="49210"/>
    <cellStyle name="Standard 3 3 3 4 8" xfId="8409"/>
    <cellStyle name="Standard 3 3 3 4 8 2" xfId="16960"/>
    <cellStyle name="Standard 3 3 3 4 8 3" xfId="25510"/>
    <cellStyle name="Standard 3 3 3 4 8 4" xfId="42092"/>
    <cellStyle name="Standard 3 3 3 4 8 5" xfId="50642"/>
    <cellStyle name="Standard 3 3 3 4 9" xfId="8669"/>
    <cellStyle name="Standard 3 3 3 5" xfId="157"/>
    <cellStyle name="Standard 3 3 3 5 10" xfId="33865"/>
    <cellStyle name="Standard 3 3 3 5 11" xfId="42415"/>
    <cellStyle name="Standard 3 3 3 5 2" xfId="421"/>
    <cellStyle name="Standard 3 3 3 5 2 2" xfId="939"/>
    <cellStyle name="Standard 3 3 3 5 2 2 2" xfId="1975"/>
    <cellStyle name="Standard 3 3 3 5 2 2 2 2" xfId="4048"/>
    <cellStyle name="Standard 3 3 3 5 2 2 2 2 2" xfId="6996"/>
    <cellStyle name="Standard 3 3 3 5 2 2 2 2 2 2" xfId="15564"/>
    <cellStyle name="Standard 3 3 3 5 2 2 2 2 2 2 2" xfId="32405"/>
    <cellStyle name="Standard 3 3 3 5 2 2 2 2 2 3" xfId="24114"/>
    <cellStyle name="Standard 3 3 3 5 2 2 2 2 2 4" xfId="40696"/>
    <cellStyle name="Standard 3 3 3 5 2 2 2 2 2 5" xfId="49246"/>
    <cellStyle name="Standard 3 3 3 5 2 2 2 2 3" xfId="12618"/>
    <cellStyle name="Standard 3 3 3 5 2 2 2 2 3 2" xfId="29459"/>
    <cellStyle name="Standard 3 3 3 5 2 2 2 2 4" xfId="21168"/>
    <cellStyle name="Standard 3 3 3 5 2 2 2 2 5" xfId="37750"/>
    <cellStyle name="Standard 3 3 3 5 2 2 2 2 6" xfId="46300"/>
    <cellStyle name="Standard 3 3 3 5 2 2 2 3" xfId="6995"/>
    <cellStyle name="Standard 3 3 3 5 2 2 2 3 2" xfId="15563"/>
    <cellStyle name="Standard 3 3 3 5 2 2 2 3 2 2" xfId="32404"/>
    <cellStyle name="Standard 3 3 3 5 2 2 2 3 3" xfId="24113"/>
    <cellStyle name="Standard 3 3 3 5 2 2 2 3 4" xfId="40695"/>
    <cellStyle name="Standard 3 3 3 5 2 2 2 3 5" xfId="49245"/>
    <cellStyle name="Standard 3 3 3 5 2 2 2 4" xfId="10546"/>
    <cellStyle name="Standard 3 3 3 5 2 2 2 4 2" xfId="27387"/>
    <cellStyle name="Standard 3 3 3 5 2 2 2 5" xfId="19096"/>
    <cellStyle name="Standard 3 3 3 5 2 2 2 6" xfId="35678"/>
    <cellStyle name="Standard 3 3 3 5 2 2 2 7" xfId="44228"/>
    <cellStyle name="Standard 3 3 3 5 2 2 3" xfId="3012"/>
    <cellStyle name="Standard 3 3 3 5 2 2 3 2" xfId="6997"/>
    <cellStyle name="Standard 3 3 3 5 2 2 3 2 2" xfId="15565"/>
    <cellStyle name="Standard 3 3 3 5 2 2 3 2 2 2" xfId="32406"/>
    <cellStyle name="Standard 3 3 3 5 2 2 3 2 3" xfId="24115"/>
    <cellStyle name="Standard 3 3 3 5 2 2 3 2 4" xfId="40697"/>
    <cellStyle name="Standard 3 3 3 5 2 2 3 2 5" xfId="49247"/>
    <cellStyle name="Standard 3 3 3 5 2 2 3 3" xfId="11582"/>
    <cellStyle name="Standard 3 3 3 5 2 2 3 3 2" xfId="28423"/>
    <cellStyle name="Standard 3 3 3 5 2 2 3 4" xfId="20132"/>
    <cellStyle name="Standard 3 3 3 5 2 2 3 5" xfId="36714"/>
    <cellStyle name="Standard 3 3 3 5 2 2 3 6" xfId="45264"/>
    <cellStyle name="Standard 3 3 3 5 2 2 4" xfId="6994"/>
    <cellStyle name="Standard 3 3 3 5 2 2 4 2" xfId="15562"/>
    <cellStyle name="Standard 3 3 3 5 2 2 4 2 2" xfId="32403"/>
    <cellStyle name="Standard 3 3 3 5 2 2 4 3" xfId="24112"/>
    <cellStyle name="Standard 3 3 3 5 2 2 4 4" xfId="40694"/>
    <cellStyle name="Standard 3 3 3 5 2 2 4 5" xfId="49244"/>
    <cellStyle name="Standard 3 3 3 5 2 2 5" xfId="9510"/>
    <cellStyle name="Standard 3 3 3 5 2 2 5 2" xfId="26351"/>
    <cellStyle name="Standard 3 3 3 5 2 2 6" xfId="18060"/>
    <cellStyle name="Standard 3 3 3 5 2 2 7" xfId="34642"/>
    <cellStyle name="Standard 3 3 3 5 2 2 8" xfId="43192"/>
    <cellStyle name="Standard 3 3 3 5 2 3" xfId="1457"/>
    <cellStyle name="Standard 3 3 3 5 2 3 2" xfId="3530"/>
    <cellStyle name="Standard 3 3 3 5 2 3 2 2" xfId="6999"/>
    <cellStyle name="Standard 3 3 3 5 2 3 2 2 2" xfId="15567"/>
    <cellStyle name="Standard 3 3 3 5 2 3 2 2 2 2" xfId="32408"/>
    <cellStyle name="Standard 3 3 3 5 2 3 2 2 3" xfId="24117"/>
    <cellStyle name="Standard 3 3 3 5 2 3 2 2 4" xfId="40699"/>
    <cellStyle name="Standard 3 3 3 5 2 3 2 2 5" xfId="49249"/>
    <cellStyle name="Standard 3 3 3 5 2 3 2 3" xfId="12100"/>
    <cellStyle name="Standard 3 3 3 5 2 3 2 3 2" xfId="28941"/>
    <cellStyle name="Standard 3 3 3 5 2 3 2 4" xfId="20650"/>
    <cellStyle name="Standard 3 3 3 5 2 3 2 5" xfId="37232"/>
    <cellStyle name="Standard 3 3 3 5 2 3 2 6" xfId="45782"/>
    <cellStyle name="Standard 3 3 3 5 2 3 3" xfId="6998"/>
    <cellStyle name="Standard 3 3 3 5 2 3 3 2" xfId="15566"/>
    <cellStyle name="Standard 3 3 3 5 2 3 3 2 2" xfId="32407"/>
    <cellStyle name="Standard 3 3 3 5 2 3 3 3" xfId="24116"/>
    <cellStyle name="Standard 3 3 3 5 2 3 3 4" xfId="40698"/>
    <cellStyle name="Standard 3 3 3 5 2 3 3 5" xfId="49248"/>
    <cellStyle name="Standard 3 3 3 5 2 3 4" xfId="10028"/>
    <cellStyle name="Standard 3 3 3 5 2 3 4 2" xfId="26869"/>
    <cellStyle name="Standard 3 3 3 5 2 3 5" xfId="18578"/>
    <cellStyle name="Standard 3 3 3 5 2 3 6" xfId="35160"/>
    <cellStyle name="Standard 3 3 3 5 2 3 7" xfId="43710"/>
    <cellStyle name="Standard 3 3 3 5 2 4" xfId="2494"/>
    <cellStyle name="Standard 3 3 3 5 2 4 2" xfId="7000"/>
    <cellStyle name="Standard 3 3 3 5 2 4 2 2" xfId="15568"/>
    <cellStyle name="Standard 3 3 3 5 2 4 2 2 2" xfId="32409"/>
    <cellStyle name="Standard 3 3 3 5 2 4 2 3" xfId="24118"/>
    <cellStyle name="Standard 3 3 3 5 2 4 2 4" xfId="40700"/>
    <cellStyle name="Standard 3 3 3 5 2 4 2 5" xfId="49250"/>
    <cellStyle name="Standard 3 3 3 5 2 4 3" xfId="11064"/>
    <cellStyle name="Standard 3 3 3 5 2 4 3 2" xfId="27905"/>
    <cellStyle name="Standard 3 3 3 5 2 4 4" xfId="19614"/>
    <cellStyle name="Standard 3 3 3 5 2 4 5" xfId="36196"/>
    <cellStyle name="Standard 3 3 3 5 2 4 6" xfId="44746"/>
    <cellStyle name="Standard 3 3 3 5 2 5" xfId="6993"/>
    <cellStyle name="Standard 3 3 3 5 2 5 2" xfId="15561"/>
    <cellStyle name="Standard 3 3 3 5 2 5 2 2" xfId="32402"/>
    <cellStyle name="Standard 3 3 3 5 2 5 3" xfId="24111"/>
    <cellStyle name="Standard 3 3 3 5 2 5 4" xfId="40693"/>
    <cellStyle name="Standard 3 3 3 5 2 5 5" xfId="49243"/>
    <cellStyle name="Standard 3 3 3 5 2 6" xfId="8992"/>
    <cellStyle name="Standard 3 3 3 5 2 6 2" xfId="25834"/>
    <cellStyle name="Standard 3 3 3 5 2 7" xfId="17542"/>
    <cellStyle name="Standard 3 3 3 5 2 8" xfId="34124"/>
    <cellStyle name="Standard 3 3 3 5 2 9" xfId="42674"/>
    <cellStyle name="Standard 3 3 3 5 3" xfId="680"/>
    <cellStyle name="Standard 3 3 3 5 3 2" xfId="1716"/>
    <cellStyle name="Standard 3 3 3 5 3 2 2" xfId="3789"/>
    <cellStyle name="Standard 3 3 3 5 3 2 2 2" xfId="7003"/>
    <cellStyle name="Standard 3 3 3 5 3 2 2 2 2" xfId="15571"/>
    <cellStyle name="Standard 3 3 3 5 3 2 2 2 2 2" xfId="32412"/>
    <cellStyle name="Standard 3 3 3 5 3 2 2 2 3" xfId="24121"/>
    <cellStyle name="Standard 3 3 3 5 3 2 2 2 4" xfId="40703"/>
    <cellStyle name="Standard 3 3 3 5 3 2 2 2 5" xfId="49253"/>
    <cellStyle name="Standard 3 3 3 5 3 2 2 3" xfId="12359"/>
    <cellStyle name="Standard 3 3 3 5 3 2 2 3 2" xfId="29200"/>
    <cellStyle name="Standard 3 3 3 5 3 2 2 4" xfId="20909"/>
    <cellStyle name="Standard 3 3 3 5 3 2 2 5" xfId="37491"/>
    <cellStyle name="Standard 3 3 3 5 3 2 2 6" xfId="46041"/>
    <cellStyle name="Standard 3 3 3 5 3 2 3" xfId="7002"/>
    <cellStyle name="Standard 3 3 3 5 3 2 3 2" xfId="15570"/>
    <cellStyle name="Standard 3 3 3 5 3 2 3 2 2" xfId="32411"/>
    <cellStyle name="Standard 3 3 3 5 3 2 3 3" xfId="24120"/>
    <cellStyle name="Standard 3 3 3 5 3 2 3 4" xfId="40702"/>
    <cellStyle name="Standard 3 3 3 5 3 2 3 5" xfId="49252"/>
    <cellStyle name="Standard 3 3 3 5 3 2 4" xfId="10287"/>
    <cellStyle name="Standard 3 3 3 5 3 2 4 2" xfId="27128"/>
    <cellStyle name="Standard 3 3 3 5 3 2 5" xfId="18837"/>
    <cellStyle name="Standard 3 3 3 5 3 2 6" xfId="35419"/>
    <cellStyle name="Standard 3 3 3 5 3 2 7" xfId="43969"/>
    <cellStyle name="Standard 3 3 3 5 3 3" xfId="2753"/>
    <cellStyle name="Standard 3 3 3 5 3 3 2" xfId="7004"/>
    <cellStyle name="Standard 3 3 3 5 3 3 2 2" xfId="15572"/>
    <cellStyle name="Standard 3 3 3 5 3 3 2 2 2" xfId="32413"/>
    <cellStyle name="Standard 3 3 3 5 3 3 2 3" xfId="24122"/>
    <cellStyle name="Standard 3 3 3 5 3 3 2 4" xfId="40704"/>
    <cellStyle name="Standard 3 3 3 5 3 3 2 5" xfId="49254"/>
    <cellStyle name="Standard 3 3 3 5 3 3 3" xfId="11323"/>
    <cellStyle name="Standard 3 3 3 5 3 3 3 2" xfId="28164"/>
    <cellStyle name="Standard 3 3 3 5 3 3 4" xfId="19873"/>
    <cellStyle name="Standard 3 3 3 5 3 3 5" xfId="36455"/>
    <cellStyle name="Standard 3 3 3 5 3 3 6" xfId="45005"/>
    <cellStyle name="Standard 3 3 3 5 3 4" xfId="7001"/>
    <cellStyle name="Standard 3 3 3 5 3 4 2" xfId="15569"/>
    <cellStyle name="Standard 3 3 3 5 3 4 2 2" xfId="32410"/>
    <cellStyle name="Standard 3 3 3 5 3 4 3" xfId="24119"/>
    <cellStyle name="Standard 3 3 3 5 3 4 4" xfId="40701"/>
    <cellStyle name="Standard 3 3 3 5 3 4 5" xfId="49251"/>
    <cellStyle name="Standard 3 3 3 5 3 5" xfId="9251"/>
    <cellStyle name="Standard 3 3 3 5 3 5 2" xfId="26092"/>
    <cellStyle name="Standard 3 3 3 5 3 6" xfId="17801"/>
    <cellStyle name="Standard 3 3 3 5 3 7" xfId="34383"/>
    <cellStyle name="Standard 3 3 3 5 3 8" xfId="42933"/>
    <cellStyle name="Standard 3 3 3 5 4" xfId="1198"/>
    <cellStyle name="Standard 3 3 3 5 4 2" xfId="3271"/>
    <cellStyle name="Standard 3 3 3 5 4 2 2" xfId="7006"/>
    <cellStyle name="Standard 3 3 3 5 4 2 2 2" xfId="15574"/>
    <cellStyle name="Standard 3 3 3 5 4 2 2 2 2" xfId="32415"/>
    <cellStyle name="Standard 3 3 3 5 4 2 2 3" xfId="24124"/>
    <cellStyle name="Standard 3 3 3 5 4 2 2 4" xfId="40706"/>
    <cellStyle name="Standard 3 3 3 5 4 2 2 5" xfId="49256"/>
    <cellStyle name="Standard 3 3 3 5 4 2 3" xfId="11841"/>
    <cellStyle name="Standard 3 3 3 5 4 2 3 2" xfId="28682"/>
    <cellStyle name="Standard 3 3 3 5 4 2 4" xfId="20391"/>
    <cellStyle name="Standard 3 3 3 5 4 2 5" xfId="36973"/>
    <cellStyle name="Standard 3 3 3 5 4 2 6" xfId="45523"/>
    <cellStyle name="Standard 3 3 3 5 4 3" xfId="7005"/>
    <cellStyle name="Standard 3 3 3 5 4 3 2" xfId="15573"/>
    <cellStyle name="Standard 3 3 3 5 4 3 2 2" xfId="32414"/>
    <cellStyle name="Standard 3 3 3 5 4 3 3" xfId="24123"/>
    <cellStyle name="Standard 3 3 3 5 4 3 4" xfId="40705"/>
    <cellStyle name="Standard 3 3 3 5 4 3 5" xfId="49255"/>
    <cellStyle name="Standard 3 3 3 5 4 4" xfId="9769"/>
    <cellStyle name="Standard 3 3 3 5 4 4 2" xfId="26610"/>
    <cellStyle name="Standard 3 3 3 5 4 5" xfId="18319"/>
    <cellStyle name="Standard 3 3 3 5 4 6" xfId="34901"/>
    <cellStyle name="Standard 3 3 3 5 4 7" xfId="43451"/>
    <cellStyle name="Standard 3 3 3 5 5" xfId="2235"/>
    <cellStyle name="Standard 3 3 3 5 5 2" xfId="7007"/>
    <cellStyle name="Standard 3 3 3 5 5 2 2" xfId="15575"/>
    <cellStyle name="Standard 3 3 3 5 5 2 2 2" xfId="32416"/>
    <cellStyle name="Standard 3 3 3 5 5 2 3" xfId="24125"/>
    <cellStyle name="Standard 3 3 3 5 5 2 4" xfId="40707"/>
    <cellStyle name="Standard 3 3 3 5 5 2 5" xfId="49257"/>
    <cellStyle name="Standard 3 3 3 5 5 3" xfId="10805"/>
    <cellStyle name="Standard 3 3 3 5 5 3 2" xfId="27646"/>
    <cellStyle name="Standard 3 3 3 5 5 4" xfId="19355"/>
    <cellStyle name="Standard 3 3 3 5 5 5" xfId="35937"/>
    <cellStyle name="Standard 3 3 3 5 5 6" xfId="44487"/>
    <cellStyle name="Standard 3 3 3 5 6" xfId="6992"/>
    <cellStyle name="Standard 3 3 3 5 6 2" xfId="15560"/>
    <cellStyle name="Standard 3 3 3 5 6 2 2" xfId="32401"/>
    <cellStyle name="Standard 3 3 3 5 6 3" xfId="24110"/>
    <cellStyle name="Standard 3 3 3 5 6 4" xfId="40692"/>
    <cellStyle name="Standard 3 3 3 5 6 5" xfId="49242"/>
    <cellStyle name="Standard 3 3 3 5 7" xfId="8473"/>
    <cellStyle name="Standard 3 3 3 5 7 2" xfId="17024"/>
    <cellStyle name="Standard 3 3 3 5 7 3" xfId="25574"/>
    <cellStyle name="Standard 3 3 3 5 7 4" xfId="42156"/>
    <cellStyle name="Standard 3 3 3 5 7 5" xfId="50706"/>
    <cellStyle name="Standard 3 3 3 5 8" xfId="8733"/>
    <cellStyle name="Standard 3 3 3 5 9" xfId="17283"/>
    <cellStyle name="Standard 3 3 3 6" xfId="293"/>
    <cellStyle name="Standard 3 3 3 6 2" xfId="811"/>
    <cellStyle name="Standard 3 3 3 6 2 2" xfId="1847"/>
    <cellStyle name="Standard 3 3 3 6 2 2 2" xfId="3920"/>
    <cellStyle name="Standard 3 3 3 6 2 2 2 2" xfId="7011"/>
    <cellStyle name="Standard 3 3 3 6 2 2 2 2 2" xfId="15579"/>
    <cellStyle name="Standard 3 3 3 6 2 2 2 2 2 2" xfId="32420"/>
    <cellStyle name="Standard 3 3 3 6 2 2 2 2 3" xfId="24129"/>
    <cellStyle name="Standard 3 3 3 6 2 2 2 2 4" xfId="40711"/>
    <cellStyle name="Standard 3 3 3 6 2 2 2 2 5" xfId="49261"/>
    <cellStyle name="Standard 3 3 3 6 2 2 2 3" xfId="12490"/>
    <cellStyle name="Standard 3 3 3 6 2 2 2 3 2" xfId="29331"/>
    <cellStyle name="Standard 3 3 3 6 2 2 2 4" xfId="21040"/>
    <cellStyle name="Standard 3 3 3 6 2 2 2 5" xfId="37622"/>
    <cellStyle name="Standard 3 3 3 6 2 2 2 6" xfId="46172"/>
    <cellStyle name="Standard 3 3 3 6 2 2 3" xfId="7010"/>
    <cellStyle name="Standard 3 3 3 6 2 2 3 2" xfId="15578"/>
    <cellStyle name="Standard 3 3 3 6 2 2 3 2 2" xfId="32419"/>
    <cellStyle name="Standard 3 3 3 6 2 2 3 3" xfId="24128"/>
    <cellStyle name="Standard 3 3 3 6 2 2 3 4" xfId="40710"/>
    <cellStyle name="Standard 3 3 3 6 2 2 3 5" xfId="49260"/>
    <cellStyle name="Standard 3 3 3 6 2 2 4" xfId="10418"/>
    <cellStyle name="Standard 3 3 3 6 2 2 4 2" xfId="27259"/>
    <cellStyle name="Standard 3 3 3 6 2 2 5" xfId="18968"/>
    <cellStyle name="Standard 3 3 3 6 2 2 6" xfId="35550"/>
    <cellStyle name="Standard 3 3 3 6 2 2 7" xfId="44100"/>
    <cellStyle name="Standard 3 3 3 6 2 3" xfId="2884"/>
    <cellStyle name="Standard 3 3 3 6 2 3 2" xfId="7012"/>
    <cellStyle name="Standard 3 3 3 6 2 3 2 2" xfId="15580"/>
    <cellStyle name="Standard 3 3 3 6 2 3 2 2 2" xfId="32421"/>
    <cellStyle name="Standard 3 3 3 6 2 3 2 3" xfId="24130"/>
    <cellStyle name="Standard 3 3 3 6 2 3 2 4" xfId="40712"/>
    <cellStyle name="Standard 3 3 3 6 2 3 2 5" xfId="49262"/>
    <cellStyle name="Standard 3 3 3 6 2 3 3" xfId="11454"/>
    <cellStyle name="Standard 3 3 3 6 2 3 3 2" xfId="28295"/>
    <cellStyle name="Standard 3 3 3 6 2 3 4" xfId="20004"/>
    <cellStyle name="Standard 3 3 3 6 2 3 5" xfId="36586"/>
    <cellStyle name="Standard 3 3 3 6 2 3 6" xfId="45136"/>
    <cellStyle name="Standard 3 3 3 6 2 4" xfId="7009"/>
    <cellStyle name="Standard 3 3 3 6 2 4 2" xfId="15577"/>
    <cellStyle name="Standard 3 3 3 6 2 4 2 2" xfId="32418"/>
    <cellStyle name="Standard 3 3 3 6 2 4 3" xfId="24127"/>
    <cellStyle name="Standard 3 3 3 6 2 4 4" xfId="40709"/>
    <cellStyle name="Standard 3 3 3 6 2 4 5" xfId="49259"/>
    <cellStyle name="Standard 3 3 3 6 2 5" xfId="9382"/>
    <cellStyle name="Standard 3 3 3 6 2 5 2" xfId="26223"/>
    <cellStyle name="Standard 3 3 3 6 2 6" xfId="17932"/>
    <cellStyle name="Standard 3 3 3 6 2 7" xfId="34514"/>
    <cellStyle name="Standard 3 3 3 6 2 8" xfId="43064"/>
    <cellStyle name="Standard 3 3 3 6 3" xfId="1329"/>
    <cellStyle name="Standard 3 3 3 6 3 2" xfId="3402"/>
    <cellStyle name="Standard 3 3 3 6 3 2 2" xfId="7014"/>
    <cellStyle name="Standard 3 3 3 6 3 2 2 2" xfId="15582"/>
    <cellStyle name="Standard 3 3 3 6 3 2 2 2 2" xfId="32423"/>
    <cellStyle name="Standard 3 3 3 6 3 2 2 3" xfId="24132"/>
    <cellStyle name="Standard 3 3 3 6 3 2 2 4" xfId="40714"/>
    <cellStyle name="Standard 3 3 3 6 3 2 2 5" xfId="49264"/>
    <cellStyle name="Standard 3 3 3 6 3 2 3" xfId="11972"/>
    <cellStyle name="Standard 3 3 3 6 3 2 3 2" xfId="28813"/>
    <cellStyle name="Standard 3 3 3 6 3 2 4" xfId="20522"/>
    <cellStyle name="Standard 3 3 3 6 3 2 5" xfId="37104"/>
    <cellStyle name="Standard 3 3 3 6 3 2 6" xfId="45654"/>
    <cellStyle name="Standard 3 3 3 6 3 3" xfId="7013"/>
    <cellStyle name="Standard 3 3 3 6 3 3 2" xfId="15581"/>
    <cellStyle name="Standard 3 3 3 6 3 3 2 2" xfId="32422"/>
    <cellStyle name="Standard 3 3 3 6 3 3 3" xfId="24131"/>
    <cellStyle name="Standard 3 3 3 6 3 3 4" xfId="40713"/>
    <cellStyle name="Standard 3 3 3 6 3 3 5" xfId="49263"/>
    <cellStyle name="Standard 3 3 3 6 3 4" xfId="9900"/>
    <cellStyle name="Standard 3 3 3 6 3 4 2" xfId="26741"/>
    <cellStyle name="Standard 3 3 3 6 3 5" xfId="18450"/>
    <cellStyle name="Standard 3 3 3 6 3 6" xfId="35032"/>
    <cellStyle name="Standard 3 3 3 6 3 7" xfId="43582"/>
    <cellStyle name="Standard 3 3 3 6 4" xfId="2366"/>
    <cellStyle name="Standard 3 3 3 6 4 2" xfId="7015"/>
    <cellStyle name="Standard 3 3 3 6 4 2 2" xfId="15583"/>
    <cellStyle name="Standard 3 3 3 6 4 2 2 2" xfId="32424"/>
    <cellStyle name="Standard 3 3 3 6 4 2 3" xfId="24133"/>
    <cellStyle name="Standard 3 3 3 6 4 2 4" xfId="40715"/>
    <cellStyle name="Standard 3 3 3 6 4 2 5" xfId="49265"/>
    <cellStyle name="Standard 3 3 3 6 4 3" xfId="10936"/>
    <cellStyle name="Standard 3 3 3 6 4 3 2" xfId="27777"/>
    <cellStyle name="Standard 3 3 3 6 4 4" xfId="19486"/>
    <cellStyle name="Standard 3 3 3 6 4 5" xfId="36068"/>
    <cellStyle name="Standard 3 3 3 6 4 6" xfId="44618"/>
    <cellStyle name="Standard 3 3 3 6 5" xfId="7008"/>
    <cellStyle name="Standard 3 3 3 6 5 2" xfId="15576"/>
    <cellStyle name="Standard 3 3 3 6 5 2 2" xfId="32417"/>
    <cellStyle name="Standard 3 3 3 6 5 3" xfId="24126"/>
    <cellStyle name="Standard 3 3 3 6 5 4" xfId="40708"/>
    <cellStyle name="Standard 3 3 3 6 5 5" xfId="49258"/>
    <cellStyle name="Standard 3 3 3 6 6" xfId="8864"/>
    <cellStyle name="Standard 3 3 3 6 6 2" xfId="25706"/>
    <cellStyle name="Standard 3 3 3 6 7" xfId="17414"/>
    <cellStyle name="Standard 3 3 3 6 8" xfId="33996"/>
    <cellStyle name="Standard 3 3 3 6 9" xfId="42546"/>
    <cellStyle name="Standard 3 3 3 7" xfId="552"/>
    <cellStyle name="Standard 3 3 3 7 2" xfId="1588"/>
    <cellStyle name="Standard 3 3 3 7 2 2" xfId="3661"/>
    <cellStyle name="Standard 3 3 3 7 2 2 2" xfId="7018"/>
    <cellStyle name="Standard 3 3 3 7 2 2 2 2" xfId="15586"/>
    <cellStyle name="Standard 3 3 3 7 2 2 2 2 2" xfId="32427"/>
    <cellStyle name="Standard 3 3 3 7 2 2 2 3" xfId="24136"/>
    <cellStyle name="Standard 3 3 3 7 2 2 2 4" xfId="40718"/>
    <cellStyle name="Standard 3 3 3 7 2 2 2 5" xfId="49268"/>
    <cellStyle name="Standard 3 3 3 7 2 2 3" xfId="12231"/>
    <cellStyle name="Standard 3 3 3 7 2 2 3 2" xfId="29072"/>
    <cellStyle name="Standard 3 3 3 7 2 2 4" xfId="20781"/>
    <cellStyle name="Standard 3 3 3 7 2 2 5" xfId="37363"/>
    <cellStyle name="Standard 3 3 3 7 2 2 6" xfId="45913"/>
    <cellStyle name="Standard 3 3 3 7 2 3" xfId="7017"/>
    <cellStyle name="Standard 3 3 3 7 2 3 2" xfId="15585"/>
    <cellStyle name="Standard 3 3 3 7 2 3 2 2" xfId="32426"/>
    <cellStyle name="Standard 3 3 3 7 2 3 3" xfId="24135"/>
    <cellStyle name="Standard 3 3 3 7 2 3 4" xfId="40717"/>
    <cellStyle name="Standard 3 3 3 7 2 3 5" xfId="49267"/>
    <cellStyle name="Standard 3 3 3 7 2 4" xfId="10159"/>
    <cellStyle name="Standard 3 3 3 7 2 4 2" xfId="27000"/>
    <cellStyle name="Standard 3 3 3 7 2 5" xfId="18709"/>
    <cellStyle name="Standard 3 3 3 7 2 6" xfId="35291"/>
    <cellStyle name="Standard 3 3 3 7 2 7" xfId="43841"/>
    <cellStyle name="Standard 3 3 3 7 3" xfId="2625"/>
    <cellStyle name="Standard 3 3 3 7 3 2" xfId="7019"/>
    <cellStyle name="Standard 3 3 3 7 3 2 2" xfId="15587"/>
    <cellStyle name="Standard 3 3 3 7 3 2 2 2" xfId="32428"/>
    <cellStyle name="Standard 3 3 3 7 3 2 3" xfId="24137"/>
    <cellStyle name="Standard 3 3 3 7 3 2 4" xfId="40719"/>
    <cellStyle name="Standard 3 3 3 7 3 2 5" xfId="49269"/>
    <cellStyle name="Standard 3 3 3 7 3 3" xfId="11195"/>
    <cellStyle name="Standard 3 3 3 7 3 3 2" xfId="28036"/>
    <cellStyle name="Standard 3 3 3 7 3 4" xfId="19745"/>
    <cellStyle name="Standard 3 3 3 7 3 5" xfId="36327"/>
    <cellStyle name="Standard 3 3 3 7 3 6" xfId="44877"/>
    <cellStyle name="Standard 3 3 3 7 4" xfId="7016"/>
    <cellStyle name="Standard 3 3 3 7 4 2" xfId="15584"/>
    <cellStyle name="Standard 3 3 3 7 4 2 2" xfId="32425"/>
    <cellStyle name="Standard 3 3 3 7 4 3" xfId="24134"/>
    <cellStyle name="Standard 3 3 3 7 4 4" xfId="40716"/>
    <cellStyle name="Standard 3 3 3 7 4 5" xfId="49266"/>
    <cellStyle name="Standard 3 3 3 7 5" xfId="9123"/>
    <cellStyle name="Standard 3 3 3 7 5 2" xfId="25964"/>
    <cellStyle name="Standard 3 3 3 7 6" xfId="17673"/>
    <cellStyle name="Standard 3 3 3 7 7" xfId="34255"/>
    <cellStyle name="Standard 3 3 3 7 8" xfId="42805"/>
    <cellStyle name="Standard 3 3 3 8" xfId="1070"/>
    <cellStyle name="Standard 3 3 3 8 2" xfId="3143"/>
    <cellStyle name="Standard 3 3 3 8 2 2" xfId="7021"/>
    <cellStyle name="Standard 3 3 3 8 2 2 2" xfId="15589"/>
    <cellStyle name="Standard 3 3 3 8 2 2 2 2" xfId="32430"/>
    <cellStyle name="Standard 3 3 3 8 2 2 3" xfId="24139"/>
    <cellStyle name="Standard 3 3 3 8 2 2 4" xfId="40721"/>
    <cellStyle name="Standard 3 3 3 8 2 2 5" xfId="49271"/>
    <cellStyle name="Standard 3 3 3 8 2 3" xfId="11713"/>
    <cellStyle name="Standard 3 3 3 8 2 3 2" xfId="28554"/>
    <cellStyle name="Standard 3 3 3 8 2 4" xfId="20263"/>
    <cellStyle name="Standard 3 3 3 8 2 5" xfId="36845"/>
    <cellStyle name="Standard 3 3 3 8 2 6" xfId="45395"/>
    <cellStyle name="Standard 3 3 3 8 3" xfId="7020"/>
    <cellStyle name="Standard 3 3 3 8 3 2" xfId="15588"/>
    <cellStyle name="Standard 3 3 3 8 3 2 2" xfId="32429"/>
    <cellStyle name="Standard 3 3 3 8 3 3" xfId="24138"/>
    <cellStyle name="Standard 3 3 3 8 3 4" xfId="40720"/>
    <cellStyle name="Standard 3 3 3 8 3 5" xfId="49270"/>
    <cellStyle name="Standard 3 3 3 8 4" xfId="9641"/>
    <cellStyle name="Standard 3 3 3 8 4 2" xfId="26482"/>
    <cellStyle name="Standard 3 3 3 8 5" xfId="18191"/>
    <cellStyle name="Standard 3 3 3 8 6" xfId="34773"/>
    <cellStyle name="Standard 3 3 3 8 7" xfId="43323"/>
    <cellStyle name="Standard 3 3 3 9" xfId="2107"/>
    <cellStyle name="Standard 3 3 3 9 2" xfId="7022"/>
    <cellStyle name="Standard 3 3 3 9 2 2" xfId="15590"/>
    <cellStyle name="Standard 3 3 3 9 2 2 2" xfId="32431"/>
    <cellStyle name="Standard 3 3 3 9 2 3" xfId="24140"/>
    <cellStyle name="Standard 3 3 3 9 2 4" xfId="40722"/>
    <cellStyle name="Standard 3 3 3 9 2 5" xfId="49272"/>
    <cellStyle name="Standard 3 3 3 9 3" xfId="10677"/>
    <cellStyle name="Standard 3 3 3 9 3 2" xfId="27518"/>
    <cellStyle name="Standard 3 3 3 9 4" xfId="19227"/>
    <cellStyle name="Standard 3 3 3 9 5" xfId="35809"/>
    <cellStyle name="Standard 3 3 3 9 6" xfId="44359"/>
    <cellStyle name="Standard 3 3 4" xfId="36"/>
    <cellStyle name="Standard 3 3 4 10" xfId="8353"/>
    <cellStyle name="Standard 3 3 4 10 2" xfId="16904"/>
    <cellStyle name="Standard 3 3 4 10 3" xfId="25454"/>
    <cellStyle name="Standard 3 3 4 10 4" xfId="42036"/>
    <cellStyle name="Standard 3 3 4 10 5" xfId="50586"/>
    <cellStyle name="Standard 3 3 4 11" xfId="8613"/>
    <cellStyle name="Standard 3 3 4 12" xfId="17163"/>
    <cellStyle name="Standard 3 3 4 13" xfId="33745"/>
    <cellStyle name="Standard 3 3 4 14" xfId="42295"/>
    <cellStyle name="Standard 3 3 4 2" xfId="68"/>
    <cellStyle name="Standard 3 3 4 2 10" xfId="8645"/>
    <cellStyle name="Standard 3 3 4 2 11" xfId="17195"/>
    <cellStyle name="Standard 3 3 4 2 12" xfId="33777"/>
    <cellStyle name="Standard 3 3 4 2 13" xfId="42327"/>
    <cellStyle name="Standard 3 3 4 2 2" xfId="132"/>
    <cellStyle name="Standard 3 3 4 2 2 10" xfId="17259"/>
    <cellStyle name="Standard 3 3 4 2 2 11" xfId="33841"/>
    <cellStyle name="Standard 3 3 4 2 2 12" xfId="42391"/>
    <cellStyle name="Standard 3 3 4 2 2 2" xfId="261"/>
    <cellStyle name="Standard 3 3 4 2 2 2 10" xfId="33969"/>
    <cellStyle name="Standard 3 3 4 2 2 2 11" xfId="42519"/>
    <cellStyle name="Standard 3 3 4 2 2 2 2" xfId="525"/>
    <cellStyle name="Standard 3 3 4 2 2 2 2 2" xfId="1043"/>
    <cellStyle name="Standard 3 3 4 2 2 2 2 2 2" xfId="2079"/>
    <cellStyle name="Standard 3 3 4 2 2 2 2 2 2 2" xfId="4152"/>
    <cellStyle name="Standard 3 3 4 2 2 2 2 2 2 2 2" xfId="7030"/>
    <cellStyle name="Standard 3 3 4 2 2 2 2 2 2 2 2 2" xfId="15598"/>
    <cellStyle name="Standard 3 3 4 2 2 2 2 2 2 2 2 2 2" xfId="32439"/>
    <cellStyle name="Standard 3 3 4 2 2 2 2 2 2 2 2 3" xfId="24148"/>
    <cellStyle name="Standard 3 3 4 2 2 2 2 2 2 2 2 4" xfId="40730"/>
    <cellStyle name="Standard 3 3 4 2 2 2 2 2 2 2 2 5" xfId="49280"/>
    <cellStyle name="Standard 3 3 4 2 2 2 2 2 2 2 3" xfId="12722"/>
    <cellStyle name="Standard 3 3 4 2 2 2 2 2 2 2 3 2" xfId="29563"/>
    <cellStyle name="Standard 3 3 4 2 2 2 2 2 2 2 4" xfId="21272"/>
    <cellStyle name="Standard 3 3 4 2 2 2 2 2 2 2 5" xfId="37854"/>
    <cellStyle name="Standard 3 3 4 2 2 2 2 2 2 2 6" xfId="46404"/>
    <cellStyle name="Standard 3 3 4 2 2 2 2 2 2 3" xfId="7029"/>
    <cellStyle name="Standard 3 3 4 2 2 2 2 2 2 3 2" xfId="15597"/>
    <cellStyle name="Standard 3 3 4 2 2 2 2 2 2 3 2 2" xfId="32438"/>
    <cellStyle name="Standard 3 3 4 2 2 2 2 2 2 3 3" xfId="24147"/>
    <cellStyle name="Standard 3 3 4 2 2 2 2 2 2 3 4" xfId="40729"/>
    <cellStyle name="Standard 3 3 4 2 2 2 2 2 2 3 5" xfId="49279"/>
    <cellStyle name="Standard 3 3 4 2 2 2 2 2 2 4" xfId="10650"/>
    <cellStyle name="Standard 3 3 4 2 2 2 2 2 2 4 2" xfId="27491"/>
    <cellStyle name="Standard 3 3 4 2 2 2 2 2 2 5" xfId="19200"/>
    <cellStyle name="Standard 3 3 4 2 2 2 2 2 2 6" xfId="35782"/>
    <cellStyle name="Standard 3 3 4 2 2 2 2 2 2 7" xfId="44332"/>
    <cellStyle name="Standard 3 3 4 2 2 2 2 2 3" xfId="3116"/>
    <cellStyle name="Standard 3 3 4 2 2 2 2 2 3 2" xfId="7031"/>
    <cellStyle name="Standard 3 3 4 2 2 2 2 2 3 2 2" xfId="15599"/>
    <cellStyle name="Standard 3 3 4 2 2 2 2 2 3 2 2 2" xfId="32440"/>
    <cellStyle name="Standard 3 3 4 2 2 2 2 2 3 2 3" xfId="24149"/>
    <cellStyle name="Standard 3 3 4 2 2 2 2 2 3 2 4" xfId="40731"/>
    <cellStyle name="Standard 3 3 4 2 2 2 2 2 3 2 5" xfId="49281"/>
    <cellStyle name="Standard 3 3 4 2 2 2 2 2 3 3" xfId="11686"/>
    <cellStyle name="Standard 3 3 4 2 2 2 2 2 3 3 2" xfId="28527"/>
    <cellStyle name="Standard 3 3 4 2 2 2 2 2 3 4" xfId="20236"/>
    <cellStyle name="Standard 3 3 4 2 2 2 2 2 3 5" xfId="36818"/>
    <cellStyle name="Standard 3 3 4 2 2 2 2 2 3 6" xfId="45368"/>
    <cellStyle name="Standard 3 3 4 2 2 2 2 2 4" xfId="7028"/>
    <cellStyle name="Standard 3 3 4 2 2 2 2 2 4 2" xfId="15596"/>
    <cellStyle name="Standard 3 3 4 2 2 2 2 2 4 2 2" xfId="32437"/>
    <cellStyle name="Standard 3 3 4 2 2 2 2 2 4 3" xfId="24146"/>
    <cellStyle name="Standard 3 3 4 2 2 2 2 2 4 4" xfId="40728"/>
    <cellStyle name="Standard 3 3 4 2 2 2 2 2 4 5" xfId="49278"/>
    <cellStyle name="Standard 3 3 4 2 2 2 2 2 5" xfId="9614"/>
    <cellStyle name="Standard 3 3 4 2 2 2 2 2 5 2" xfId="26455"/>
    <cellStyle name="Standard 3 3 4 2 2 2 2 2 6" xfId="18164"/>
    <cellStyle name="Standard 3 3 4 2 2 2 2 2 7" xfId="34746"/>
    <cellStyle name="Standard 3 3 4 2 2 2 2 2 8" xfId="43296"/>
    <cellStyle name="Standard 3 3 4 2 2 2 2 3" xfId="1561"/>
    <cellStyle name="Standard 3 3 4 2 2 2 2 3 2" xfId="3634"/>
    <cellStyle name="Standard 3 3 4 2 2 2 2 3 2 2" xfId="7033"/>
    <cellStyle name="Standard 3 3 4 2 2 2 2 3 2 2 2" xfId="15601"/>
    <cellStyle name="Standard 3 3 4 2 2 2 2 3 2 2 2 2" xfId="32442"/>
    <cellStyle name="Standard 3 3 4 2 2 2 2 3 2 2 3" xfId="24151"/>
    <cellStyle name="Standard 3 3 4 2 2 2 2 3 2 2 4" xfId="40733"/>
    <cellStyle name="Standard 3 3 4 2 2 2 2 3 2 2 5" xfId="49283"/>
    <cellStyle name="Standard 3 3 4 2 2 2 2 3 2 3" xfId="12204"/>
    <cellStyle name="Standard 3 3 4 2 2 2 2 3 2 3 2" xfId="29045"/>
    <cellStyle name="Standard 3 3 4 2 2 2 2 3 2 4" xfId="20754"/>
    <cellStyle name="Standard 3 3 4 2 2 2 2 3 2 5" xfId="37336"/>
    <cellStyle name="Standard 3 3 4 2 2 2 2 3 2 6" xfId="45886"/>
    <cellStyle name="Standard 3 3 4 2 2 2 2 3 3" xfId="7032"/>
    <cellStyle name="Standard 3 3 4 2 2 2 2 3 3 2" xfId="15600"/>
    <cellStyle name="Standard 3 3 4 2 2 2 2 3 3 2 2" xfId="32441"/>
    <cellStyle name="Standard 3 3 4 2 2 2 2 3 3 3" xfId="24150"/>
    <cellStyle name="Standard 3 3 4 2 2 2 2 3 3 4" xfId="40732"/>
    <cellStyle name="Standard 3 3 4 2 2 2 2 3 3 5" xfId="49282"/>
    <cellStyle name="Standard 3 3 4 2 2 2 2 3 4" xfId="10132"/>
    <cellStyle name="Standard 3 3 4 2 2 2 2 3 4 2" xfId="26973"/>
    <cellStyle name="Standard 3 3 4 2 2 2 2 3 5" xfId="18682"/>
    <cellStyle name="Standard 3 3 4 2 2 2 2 3 6" xfId="35264"/>
    <cellStyle name="Standard 3 3 4 2 2 2 2 3 7" xfId="43814"/>
    <cellStyle name="Standard 3 3 4 2 2 2 2 4" xfId="2598"/>
    <cellStyle name="Standard 3 3 4 2 2 2 2 4 2" xfId="7034"/>
    <cellStyle name="Standard 3 3 4 2 2 2 2 4 2 2" xfId="15602"/>
    <cellStyle name="Standard 3 3 4 2 2 2 2 4 2 2 2" xfId="32443"/>
    <cellStyle name="Standard 3 3 4 2 2 2 2 4 2 3" xfId="24152"/>
    <cellStyle name="Standard 3 3 4 2 2 2 2 4 2 4" xfId="40734"/>
    <cellStyle name="Standard 3 3 4 2 2 2 2 4 2 5" xfId="49284"/>
    <cellStyle name="Standard 3 3 4 2 2 2 2 4 3" xfId="11168"/>
    <cellStyle name="Standard 3 3 4 2 2 2 2 4 3 2" xfId="28009"/>
    <cellStyle name="Standard 3 3 4 2 2 2 2 4 4" xfId="19718"/>
    <cellStyle name="Standard 3 3 4 2 2 2 2 4 5" xfId="36300"/>
    <cellStyle name="Standard 3 3 4 2 2 2 2 4 6" xfId="44850"/>
    <cellStyle name="Standard 3 3 4 2 2 2 2 5" xfId="7027"/>
    <cellStyle name="Standard 3 3 4 2 2 2 2 5 2" xfId="15595"/>
    <cellStyle name="Standard 3 3 4 2 2 2 2 5 2 2" xfId="32436"/>
    <cellStyle name="Standard 3 3 4 2 2 2 2 5 3" xfId="24145"/>
    <cellStyle name="Standard 3 3 4 2 2 2 2 5 4" xfId="40727"/>
    <cellStyle name="Standard 3 3 4 2 2 2 2 5 5" xfId="49277"/>
    <cellStyle name="Standard 3 3 4 2 2 2 2 6" xfId="9096"/>
    <cellStyle name="Standard 3 3 4 2 2 2 2 6 2" xfId="25938"/>
    <cellStyle name="Standard 3 3 4 2 2 2 2 7" xfId="17646"/>
    <cellStyle name="Standard 3 3 4 2 2 2 2 8" xfId="34228"/>
    <cellStyle name="Standard 3 3 4 2 2 2 2 9" xfId="42778"/>
    <cellStyle name="Standard 3 3 4 2 2 2 3" xfId="784"/>
    <cellStyle name="Standard 3 3 4 2 2 2 3 2" xfId="1820"/>
    <cellStyle name="Standard 3 3 4 2 2 2 3 2 2" xfId="3893"/>
    <cellStyle name="Standard 3 3 4 2 2 2 3 2 2 2" xfId="7037"/>
    <cellStyle name="Standard 3 3 4 2 2 2 3 2 2 2 2" xfId="15605"/>
    <cellStyle name="Standard 3 3 4 2 2 2 3 2 2 2 2 2" xfId="32446"/>
    <cellStyle name="Standard 3 3 4 2 2 2 3 2 2 2 3" xfId="24155"/>
    <cellStyle name="Standard 3 3 4 2 2 2 3 2 2 2 4" xfId="40737"/>
    <cellStyle name="Standard 3 3 4 2 2 2 3 2 2 2 5" xfId="49287"/>
    <cellStyle name="Standard 3 3 4 2 2 2 3 2 2 3" xfId="12463"/>
    <cellStyle name="Standard 3 3 4 2 2 2 3 2 2 3 2" xfId="29304"/>
    <cellStyle name="Standard 3 3 4 2 2 2 3 2 2 4" xfId="21013"/>
    <cellStyle name="Standard 3 3 4 2 2 2 3 2 2 5" xfId="37595"/>
    <cellStyle name="Standard 3 3 4 2 2 2 3 2 2 6" xfId="46145"/>
    <cellStyle name="Standard 3 3 4 2 2 2 3 2 3" xfId="7036"/>
    <cellStyle name="Standard 3 3 4 2 2 2 3 2 3 2" xfId="15604"/>
    <cellStyle name="Standard 3 3 4 2 2 2 3 2 3 2 2" xfId="32445"/>
    <cellStyle name="Standard 3 3 4 2 2 2 3 2 3 3" xfId="24154"/>
    <cellStyle name="Standard 3 3 4 2 2 2 3 2 3 4" xfId="40736"/>
    <cellStyle name="Standard 3 3 4 2 2 2 3 2 3 5" xfId="49286"/>
    <cellStyle name="Standard 3 3 4 2 2 2 3 2 4" xfId="10391"/>
    <cellStyle name="Standard 3 3 4 2 2 2 3 2 4 2" xfId="27232"/>
    <cellStyle name="Standard 3 3 4 2 2 2 3 2 5" xfId="18941"/>
    <cellStyle name="Standard 3 3 4 2 2 2 3 2 6" xfId="35523"/>
    <cellStyle name="Standard 3 3 4 2 2 2 3 2 7" xfId="44073"/>
    <cellStyle name="Standard 3 3 4 2 2 2 3 3" xfId="2857"/>
    <cellStyle name="Standard 3 3 4 2 2 2 3 3 2" xfId="7038"/>
    <cellStyle name="Standard 3 3 4 2 2 2 3 3 2 2" xfId="15606"/>
    <cellStyle name="Standard 3 3 4 2 2 2 3 3 2 2 2" xfId="32447"/>
    <cellStyle name="Standard 3 3 4 2 2 2 3 3 2 3" xfId="24156"/>
    <cellStyle name="Standard 3 3 4 2 2 2 3 3 2 4" xfId="40738"/>
    <cellStyle name="Standard 3 3 4 2 2 2 3 3 2 5" xfId="49288"/>
    <cellStyle name="Standard 3 3 4 2 2 2 3 3 3" xfId="11427"/>
    <cellStyle name="Standard 3 3 4 2 2 2 3 3 3 2" xfId="28268"/>
    <cellStyle name="Standard 3 3 4 2 2 2 3 3 4" xfId="19977"/>
    <cellStyle name="Standard 3 3 4 2 2 2 3 3 5" xfId="36559"/>
    <cellStyle name="Standard 3 3 4 2 2 2 3 3 6" xfId="45109"/>
    <cellStyle name="Standard 3 3 4 2 2 2 3 4" xfId="7035"/>
    <cellStyle name="Standard 3 3 4 2 2 2 3 4 2" xfId="15603"/>
    <cellStyle name="Standard 3 3 4 2 2 2 3 4 2 2" xfId="32444"/>
    <cellStyle name="Standard 3 3 4 2 2 2 3 4 3" xfId="24153"/>
    <cellStyle name="Standard 3 3 4 2 2 2 3 4 4" xfId="40735"/>
    <cellStyle name="Standard 3 3 4 2 2 2 3 4 5" xfId="49285"/>
    <cellStyle name="Standard 3 3 4 2 2 2 3 5" xfId="9355"/>
    <cellStyle name="Standard 3 3 4 2 2 2 3 5 2" xfId="26196"/>
    <cellStyle name="Standard 3 3 4 2 2 2 3 6" xfId="17905"/>
    <cellStyle name="Standard 3 3 4 2 2 2 3 7" xfId="34487"/>
    <cellStyle name="Standard 3 3 4 2 2 2 3 8" xfId="43037"/>
    <cellStyle name="Standard 3 3 4 2 2 2 4" xfId="1302"/>
    <cellStyle name="Standard 3 3 4 2 2 2 4 2" xfId="3375"/>
    <cellStyle name="Standard 3 3 4 2 2 2 4 2 2" xfId="7040"/>
    <cellStyle name="Standard 3 3 4 2 2 2 4 2 2 2" xfId="15608"/>
    <cellStyle name="Standard 3 3 4 2 2 2 4 2 2 2 2" xfId="32449"/>
    <cellStyle name="Standard 3 3 4 2 2 2 4 2 2 3" xfId="24158"/>
    <cellStyle name="Standard 3 3 4 2 2 2 4 2 2 4" xfId="40740"/>
    <cellStyle name="Standard 3 3 4 2 2 2 4 2 2 5" xfId="49290"/>
    <cellStyle name="Standard 3 3 4 2 2 2 4 2 3" xfId="11945"/>
    <cellStyle name="Standard 3 3 4 2 2 2 4 2 3 2" xfId="28786"/>
    <cellStyle name="Standard 3 3 4 2 2 2 4 2 4" xfId="20495"/>
    <cellStyle name="Standard 3 3 4 2 2 2 4 2 5" xfId="37077"/>
    <cellStyle name="Standard 3 3 4 2 2 2 4 2 6" xfId="45627"/>
    <cellStyle name="Standard 3 3 4 2 2 2 4 3" xfId="7039"/>
    <cellStyle name="Standard 3 3 4 2 2 2 4 3 2" xfId="15607"/>
    <cellStyle name="Standard 3 3 4 2 2 2 4 3 2 2" xfId="32448"/>
    <cellStyle name="Standard 3 3 4 2 2 2 4 3 3" xfId="24157"/>
    <cellStyle name="Standard 3 3 4 2 2 2 4 3 4" xfId="40739"/>
    <cellStyle name="Standard 3 3 4 2 2 2 4 3 5" xfId="49289"/>
    <cellStyle name="Standard 3 3 4 2 2 2 4 4" xfId="9873"/>
    <cellStyle name="Standard 3 3 4 2 2 2 4 4 2" xfId="26714"/>
    <cellStyle name="Standard 3 3 4 2 2 2 4 5" xfId="18423"/>
    <cellStyle name="Standard 3 3 4 2 2 2 4 6" xfId="35005"/>
    <cellStyle name="Standard 3 3 4 2 2 2 4 7" xfId="43555"/>
    <cellStyle name="Standard 3 3 4 2 2 2 5" xfId="2339"/>
    <cellStyle name="Standard 3 3 4 2 2 2 5 2" xfId="7041"/>
    <cellStyle name="Standard 3 3 4 2 2 2 5 2 2" xfId="15609"/>
    <cellStyle name="Standard 3 3 4 2 2 2 5 2 2 2" xfId="32450"/>
    <cellStyle name="Standard 3 3 4 2 2 2 5 2 3" xfId="24159"/>
    <cellStyle name="Standard 3 3 4 2 2 2 5 2 4" xfId="40741"/>
    <cellStyle name="Standard 3 3 4 2 2 2 5 2 5" xfId="49291"/>
    <cellStyle name="Standard 3 3 4 2 2 2 5 3" xfId="10909"/>
    <cellStyle name="Standard 3 3 4 2 2 2 5 3 2" xfId="27750"/>
    <cellStyle name="Standard 3 3 4 2 2 2 5 4" xfId="19459"/>
    <cellStyle name="Standard 3 3 4 2 2 2 5 5" xfId="36041"/>
    <cellStyle name="Standard 3 3 4 2 2 2 5 6" xfId="44591"/>
    <cellStyle name="Standard 3 3 4 2 2 2 6" xfId="7026"/>
    <cellStyle name="Standard 3 3 4 2 2 2 6 2" xfId="15594"/>
    <cellStyle name="Standard 3 3 4 2 2 2 6 2 2" xfId="32435"/>
    <cellStyle name="Standard 3 3 4 2 2 2 6 3" xfId="24144"/>
    <cellStyle name="Standard 3 3 4 2 2 2 6 4" xfId="40726"/>
    <cellStyle name="Standard 3 3 4 2 2 2 6 5" xfId="49276"/>
    <cellStyle name="Standard 3 3 4 2 2 2 7" xfId="8577"/>
    <cellStyle name="Standard 3 3 4 2 2 2 7 2" xfId="17128"/>
    <cellStyle name="Standard 3 3 4 2 2 2 7 3" xfId="25678"/>
    <cellStyle name="Standard 3 3 4 2 2 2 7 4" xfId="42260"/>
    <cellStyle name="Standard 3 3 4 2 2 2 7 5" xfId="50810"/>
    <cellStyle name="Standard 3 3 4 2 2 2 8" xfId="8837"/>
    <cellStyle name="Standard 3 3 4 2 2 2 9" xfId="17387"/>
    <cellStyle name="Standard 3 3 4 2 2 3" xfId="397"/>
    <cellStyle name="Standard 3 3 4 2 2 3 2" xfId="915"/>
    <cellStyle name="Standard 3 3 4 2 2 3 2 2" xfId="1951"/>
    <cellStyle name="Standard 3 3 4 2 2 3 2 2 2" xfId="4024"/>
    <cellStyle name="Standard 3 3 4 2 2 3 2 2 2 2" xfId="7045"/>
    <cellStyle name="Standard 3 3 4 2 2 3 2 2 2 2 2" xfId="15613"/>
    <cellStyle name="Standard 3 3 4 2 2 3 2 2 2 2 2 2" xfId="32454"/>
    <cellStyle name="Standard 3 3 4 2 2 3 2 2 2 2 3" xfId="24163"/>
    <cellStyle name="Standard 3 3 4 2 2 3 2 2 2 2 4" xfId="40745"/>
    <cellStyle name="Standard 3 3 4 2 2 3 2 2 2 2 5" xfId="49295"/>
    <cellStyle name="Standard 3 3 4 2 2 3 2 2 2 3" xfId="12594"/>
    <cellStyle name="Standard 3 3 4 2 2 3 2 2 2 3 2" xfId="29435"/>
    <cellStyle name="Standard 3 3 4 2 2 3 2 2 2 4" xfId="21144"/>
    <cellStyle name="Standard 3 3 4 2 2 3 2 2 2 5" xfId="37726"/>
    <cellStyle name="Standard 3 3 4 2 2 3 2 2 2 6" xfId="46276"/>
    <cellStyle name="Standard 3 3 4 2 2 3 2 2 3" xfId="7044"/>
    <cellStyle name="Standard 3 3 4 2 2 3 2 2 3 2" xfId="15612"/>
    <cellStyle name="Standard 3 3 4 2 2 3 2 2 3 2 2" xfId="32453"/>
    <cellStyle name="Standard 3 3 4 2 2 3 2 2 3 3" xfId="24162"/>
    <cellStyle name="Standard 3 3 4 2 2 3 2 2 3 4" xfId="40744"/>
    <cellStyle name="Standard 3 3 4 2 2 3 2 2 3 5" xfId="49294"/>
    <cellStyle name="Standard 3 3 4 2 2 3 2 2 4" xfId="10522"/>
    <cellStyle name="Standard 3 3 4 2 2 3 2 2 4 2" xfId="27363"/>
    <cellStyle name="Standard 3 3 4 2 2 3 2 2 5" xfId="19072"/>
    <cellStyle name="Standard 3 3 4 2 2 3 2 2 6" xfId="35654"/>
    <cellStyle name="Standard 3 3 4 2 2 3 2 2 7" xfId="44204"/>
    <cellStyle name="Standard 3 3 4 2 2 3 2 3" xfId="2988"/>
    <cellStyle name="Standard 3 3 4 2 2 3 2 3 2" xfId="7046"/>
    <cellStyle name="Standard 3 3 4 2 2 3 2 3 2 2" xfId="15614"/>
    <cellStyle name="Standard 3 3 4 2 2 3 2 3 2 2 2" xfId="32455"/>
    <cellStyle name="Standard 3 3 4 2 2 3 2 3 2 3" xfId="24164"/>
    <cellStyle name="Standard 3 3 4 2 2 3 2 3 2 4" xfId="40746"/>
    <cellStyle name="Standard 3 3 4 2 2 3 2 3 2 5" xfId="49296"/>
    <cellStyle name="Standard 3 3 4 2 2 3 2 3 3" xfId="11558"/>
    <cellStyle name="Standard 3 3 4 2 2 3 2 3 3 2" xfId="28399"/>
    <cellStyle name="Standard 3 3 4 2 2 3 2 3 4" xfId="20108"/>
    <cellStyle name="Standard 3 3 4 2 2 3 2 3 5" xfId="36690"/>
    <cellStyle name="Standard 3 3 4 2 2 3 2 3 6" xfId="45240"/>
    <cellStyle name="Standard 3 3 4 2 2 3 2 4" xfId="7043"/>
    <cellStyle name="Standard 3 3 4 2 2 3 2 4 2" xfId="15611"/>
    <cellStyle name="Standard 3 3 4 2 2 3 2 4 2 2" xfId="32452"/>
    <cellStyle name="Standard 3 3 4 2 2 3 2 4 3" xfId="24161"/>
    <cellStyle name="Standard 3 3 4 2 2 3 2 4 4" xfId="40743"/>
    <cellStyle name="Standard 3 3 4 2 2 3 2 4 5" xfId="49293"/>
    <cellStyle name="Standard 3 3 4 2 2 3 2 5" xfId="9486"/>
    <cellStyle name="Standard 3 3 4 2 2 3 2 5 2" xfId="26327"/>
    <cellStyle name="Standard 3 3 4 2 2 3 2 6" xfId="18036"/>
    <cellStyle name="Standard 3 3 4 2 2 3 2 7" xfId="34618"/>
    <cellStyle name="Standard 3 3 4 2 2 3 2 8" xfId="43168"/>
    <cellStyle name="Standard 3 3 4 2 2 3 3" xfId="1433"/>
    <cellStyle name="Standard 3 3 4 2 2 3 3 2" xfId="3506"/>
    <cellStyle name="Standard 3 3 4 2 2 3 3 2 2" xfId="7048"/>
    <cellStyle name="Standard 3 3 4 2 2 3 3 2 2 2" xfId="15616"/>
    <cellStyle name="Standard 3 3 4 2 2 3 3 2 2 2 2" xfId="32457"/>
    <cellStyle name="Standard 3 3 4 2 2 3 3 2 2 3" xfId="24166"/>
    <cellStyle name="Standard 3 3 4 2 2 3 3 2 2 4" xfId="40748"/>
    <cellStyle name="Standard 3 3 4 2 2 3 3 2 2 5" xfId="49298"/>
    <cellStyle name="Standard 3 3 4 2 2 3 3 2 3" xfId="12076"/>
    <cellStyle name="Standard 3 3 4 2 2 3 3 2 3 2" xfId="28917"/>
    <cellStyle name="Standard 3 3 4 2 2 3 3 2 4" xfId="20626"/>
    <cellStyle name="Standard 3 3 4 2 2 3 3 2 5" xfId="37208"/>
    <cellStyle name="Standard 3 3 4 2 2 3 3 2 6" xfId="45758"/>
    <cellStyle name="Standard 3 3 4 2 2 3 3 3" xfId="7047"/>
    <cellStyle name="Standard 3 3 4 2 2 3 3 3 2" xfId="15615"/>
    <cellStyle name="Standard 3 3 4 2 2 3 3 3 2 2" xfId="32456"/>
    <cellStyle name="Standard 3 3 4 2 2 3 3 3 3" xfId="24165"/>
    <cellStyle name="Standard 3 3 4 2 2 3 3 3 4" xfId="40747"/>
    <cellStyle name="Standard 3 3 4 2 2 3 3 3 5" xfId="49297"/>
    <cellStyle name="Standard 3 3 4 2 2 3 3 4" xfId="10004"/>
    <cellStyle name="Standard 3 3 4 2 2 3 3 4 2" xfId="26845"/>
    <cellStyle name="Standard 3 3 4 2 2 3 3 5" xfId="18554"/>
    <cellStyle name="Standard 3 3 4 2 2 3 3 6" xfId="35136"/>
    <cellStyle name="Standard 3 3 4 2 2 3 3 7" xfId="43686"/>
    <cellStyle name="Standard 3 3 4 2 2 3 4" xfId="2470"/>
    <cellStyle name="Standard 3 3 4 2 2 3 4 2" xfId="7049"/>
    <cellStyle name="Standard 3 3 4 2 2 3 4 2 2" xfId="15617"/>
    <cellStyle name="Standard 3 3 4 2 2 3 4 2 2 2" xfId="32458"/>
    <cellStyle name="Standard 3 3 4 2 2 3 4 2 3" xfId="24167"/>
    <cellStyle name="Standard 3 3 4 2 2 3 4 2 4" xfId="40749"/>
    <cellStyle name="Standard 3 3 4 2 2 3 4 2 5" xfId="49299"/>
    <cellStyle name="Standard 3 3 4 2 2 3 4 3" xfId="11040"/>
    <cellStyle name="Standard 3 3 4 2 2 3 4 3 2" xfId="27881"/>
    <cellStyle name="Standard 3 3 4 2 2 3 4 4" xfId="19590"/>
    <cellStyle name="Standard 3 3 4 2 2 3 4 5" xfId="36172"/>
    <cellStyle name="Standard 3 3 4 2 2 3 4 6" xfId="44722"/>
    <cellStyle name="Standard 3 3 4 2 2 3 5" xfId="7042"/>
    <cellStyle name="Standard 3 3 4 2 2 3 5 2" xfId="15610"/>
    <cellStyle name="Standard 3 3 4 2 2 3 5 2 2" xfId="32451"/>
    <cellStyle name="Standard 3 3 4 2 2 3 5 3" xfId="24160"/>
    <cellStyle name="Standard 3 3 4 2 2 3 5 4" xfId="40742"/>
    <cellStyle name="Standard 3 3 4 2 2 3 5 5" xfId="49292"/>
    <cellStyle name="Standard 3 3 4 2 2 3 6" xfId="8968"/>
    <cellStyle name="Standard 3 3 4 2 2 3 6 2" xfId="25810"/>
    <cellStyle name="Standard 3 3 4 2 2 3 7" xfId="17518"/>
    <cellStyle name="Standard 3 3 4 2 2 3 8" xfId="34100"/>
    <cellStyle name="Standard 3 3 4 2 2 3 9" xfId="42650"/>
    <cellStyle name="Standard 3 3 4 2 2 4" xfId="656"/>
    <cellStyle name="Standard 3 3 4 2 2 4 2" xfId="1692"/>
    <cellStyle name="Standard 3 3 4 2 2 4 2 2" xfId="3765"/>
    <cellStyle name="Standard 3 3 4 2 2 4 2 2 2" xfId="7052"/>
    <cellStyle name="Standard 3 3 4 2 2 4 2 2 2 2" xfId="15620"/>
    <cellStyle name="Standard 3 3 4 2 2 4 2 2 2 2 2" xfId="32461"/>
    <cellStyle name="Standard 3 3 4 2 2 4 2 2 2 3" xfId="24170"/>
    <cellStyle name="Standard 3 3 4 2 2 4 2 2 2 4" xfId="40752"/>
    <cellStyle name="Standard 3 3 4 2 2 4 2 2 2 5" xfId="49302"/>
    <cellStyle name="Standard 3 3 4 2 2 4 2 2 3" xfId="12335"/>
    <cellStyle name="Standard 3 3 4 2 2 4 2 2 3 2" xfId="29176"/>
    <cellStyle name="Standard 3 3 4 2 2 4 2 2 4" xfId="20885"/>
    <cellStyle name="Standard 3 3 4 2 2 4 2 2 5" xfId="37467"/>
    <cellStyle name="Standard 3 3 4 2 2 4 2 2 6" xfId="46017"/>
    <cellStyle name="Standard 3 3 4 2 2 4 2 3" xfId="7051"/>
    <cellStyle name="Standard 3 3 4 2 2 4 2 3 2" xfId="15619"/>
    <cellStyle name="Standard 3 3 4 2 2 4 2 3 2 2" xfId="32460"/>
    <cellStyle name="Standard 3 3 4 2 2 4 2 3 3" xfId="24169"/>
    <cellStyle name="Standard 3 3 4 2 2 4 2 3 4" xfId="40751"/>
    <cellStyle name="Standard 3 3 4 2 2 4 2 3 5" xfId="49301"/>
    <cellStyle name="Standard 3 3 4 2 2 4 2 4" xfId="10263"/>
    <cellStyle name="Standard 3 3 4 2 2 4 2 4 2" xfId="27104"/>
    <cellStyle name="Standard 3 3 4 2 2 4 2 5" xfId="18813"/>
    <cellStyle name="Standard 3 3 4 2 2 4 2 6" xfId="35395"/>
    <cellStyle name="Standard 3 3 4 2 2 4 2 7" xfId="43945"/>
    <cellStyle name="Standard 3 3 4 2 2 4 3" xfId="2729"/>
    <cellStyle name="Standard 3 3 4 2 2 4 3 2" xfId="7053"/>
    <cellStyle name="Standard 3 3 4 2 2 4 3 2 2" xfId="15621"/>
    <cellStyle name="Standard 3 3 4 2 2 4 3 2 2 2" xfId="32462"/>
    <cellStyle name="Standard 3 3 4 2 2 4 3 2 3" xfId="24171"/>
    <cellStyle name="Standard 3 3 4 2 2 4 3 2 4" xfId="40753"/>
    <cellStyle name="Standard 3 3 4 2 2 4 3 2 5" xfId="49303"/>
    <cellStyle name="Standard 3 3 4 2 2 4 3 3" xfId="11299"/>
    <cellStyle name="Standard 3 3 4 2 2 4 3 3 2" xfId="28140"/>
    <cellStyle name="Standard 3 3 4 2 2 4 3 4" xfId="19849"/>
    <cellStyle name="Standard 3 3 4 2 2 4 3 5" xfId="36431"/>
    <cellStyle name="Standard 3 3 4 2 2 4 3 6" xfId="44981"/>
    <cellStyle name="Standard 3 3 4 2 2 4 4" xfId="7050"/>
    <cellStyle name="Standard 3 3 4 2 2 4 4 2" xfId="15618"/>
    <cellStyle name="Standard 3 3 4 2 2 4 4 2 2" xfId="32459"/>
    <cellStyle name="Standard 3 3 4 2 2 4 4 3" xfId="24168"/>
    <cellStyle name="Standard 3 3 4 2 2 4 4 4" xfId="40750"/>
    <cellStyle name="Standard 3 3 4 2 2 4 4 5" xfId="49300"/>
    <cellStyle name="Standard 3 3 4 2 2 4 5" xfId="9227"/>
    <cellStyle name="Standard 3 3 4 2 2 4 5 2" xfId="26068"/>
    <cellStyle name="Standard 3 3 4 2 2 4 6" xfId="17777"/>
    <cellStyle name="Standard 3 3 4 2 2 4 7" xfId="34359"/>
    <cellStyle name="Standard 3 3 4 2 2 4 8" xfId="42909"/>
    <cellStyle name="Standard 3 3 4 2 2 5" xfId="1174"/>
    <cellStyle name="Standard 3 3 4 2 2 5 2" xfId="3247"/>
    <cellStyle name="Standard 3 3 4 2 2 5 2 2" xfId="7055"/>
    <cellStyle name="Standard 3 3 4 2 2 5 2 2 2" xfId="15623"/>
    <cellStyle name="Standard 3 3 4 2 2 5 2 2 2 2" xfId="32464"/>
    <cellStyle name="Standard 3 3 4 2 2 5 2 2 3" xfId="24173"/>
    <cellStyle name="Standard 3 3 4 2 2 5 2 2 4" xfId="40755"/>
    <cellStyle name="Standard 3 3 4 2 2 5 2 2 5" xfId="49305"/>
    <cellStyle name="Standard 3 3 4 2 2 5 2 3" xfId="11817"/>
    <cellStyle name="Standard 3 3 4 2 2 5 2 3 2" xfId="28658"/>
    <cellStyle name="Standard 3 3 4 2 2 5 2 4" xfId="20367"/>
    <cellStyle name="Standard 3 3 4 2 2 5 2 5" xfId="36949"/>
    <cellStyle name="Standard 3 3 4 2 2 5 2 6" xfId="45499"/>
    <cellStyle name="Standard 3 3 4 2 2 5 3" xfId="7054"/>
    <cellStyle name="Standard 3 3 4 2 2 5 3 2" xfId="15622"/>
    <cellStyle name="Standard 3 3 4 2 2 5 3 2 2" xfId="32463"/>
    <cellStyle name="Standard 3 3 4 2 2 5 3 3" xfId="24172"/>
    <cellStyle name="Standard 3 3 4 2 2 5 3 4" xfId="40754"/>
    <cellStyle name="Standard 3 3 4 2 2 5 3 5" xfId="49304"/>
    <cellStyle name="Standard 3 3 4 2 2 5 4" xfId="9745"/>
    <cellStyle name="Standard 3 3 4 2 2 5 4 2" xfId="26586"/>
    <cellStyle name="Standard 3 3 4 2 2 5 5" xfId="18295"/>
    <cellStyle name="Standard 3 3 4 2 2 5 6" xfId="34877"/>
    <cellStyle name="Standard 3 3 4 2 2 5 7" xfId="43427"/>
    <cellStyle name="Standard 3 3 4 2 2 6" xfId="2211"/>
    <cellStyle name="Standard 3 3 4 2 2 6 2" xfId="7056"/>
    <cellStyle name="Standard 3 3 4 2 2 6 2 2" xfId="15624"/>
    <cellStyle name="Standard 3 3 4 2 2 6 2 2 2" xfId="32465"/>
    <cellStyle name="Standard 3 3 4 2 2 6 2 3" xfId="24174"/>
    <cellStyle name="Standard 3 3 4 2 2 6 2 4" xfId="40756"/>
    <cellStyle name="Standard 3 3 4 2 2 6 2 5" xfId="49306"/>
    <cellStyle name="Standard 3 3 4 2 2 6 3" xfId="10781"/>
    <cellStyle name="Standard 3 3 4 2 2 6 3 2" xfId="27622"/>
    <cellStyle name="Standard 3 3 4 2 2 6 4" xfId="19331"/>
    <cellStyle name="Standard 3 3 4 2 2 6 5" xfId="35913"/>
    <cellStyle name="Standard 3 3 4 2 2 6 6" xfId="44463"/>
    <cellStyle name="Standard 3 3 4 2 2 7" xfId="7025"/>
    <cellStyle name="Standard 3 3 4 2 2 7 2" xfId="15593"/>
    <cellStyle name="Standard 3 3 4 2 2 7 2 2" xfId="32434"/>
    <cellStyle name="Standard 3 3 4 2 2 7 3" xfId="24143"/>
    <cellStyle name="Standard 3 3 4 2 2 7 4" xfId="40725"/>
    <cellStyle name="Standard 3 3 4 2 2 7 5" xfId="49275"/>
    <cellStyle name="Standard 3 3 4 2 2 8" xfId="8449"/>
    <cellStyle name="Standard 3 3 4 2 2 8 2" xfId="17000"/>
    <cellStyle name="Standard 3 3 4 2 2 8 3" xfId="25550"/>
    <cellStyle name="Standard 3 3 4 2 2 8 4" xfId="42132"/>
    <cellStyle name="Standard 3 3 4 2 2 8 5" xfId="50682"/>
    <cellStyle name="Standard 3 3 4 2 2 9" xfId="8709"/>
    <cellStyle name="Standard 3 3 4 2 3" xfId="197"/>
    <cellStyle name="Standard 3 3 4 2 3 10" xfId="33905"/>
    <cellStyle name="Standard 3 3 4 2 3 11" xfId="42455"/>
    <cellStyle name="Standard 3 3 4 2 3 2" xfId="461"/>
    <cellStyle name="Standard 3 3 4 2 3 2 2" xfId="979"/>
    <cellStyle name="Standard 3 3 4 2 3 2 2 2" xfId="2015"/>
    <cellStyle name="Standard 3 3 4 2 3 2 2 2 2" xfId="4088"/>
    <cellStyle name="Standard 3 3 4 2 3 2 2 2 2 2" xfId="7061"/>
    <cellStyle name="Standard 3 3 4 2 3 2 2 2 2 2 2" xfId="15629"/>
    <cellStyle name="Standard 3 3 4 2 3 2 2 2 2 2 2 2" xfId="32470"/>
    <cellStyle name="Standard 3 3 4 2 3 2 2 2 2 2 3" xfId="24179"/>
    <cellStyle name="Standard 3 3 4 2 3 2 2 2 2 2 4" xfId="40761"/>
    <cellStyle name="Standard 3 3 4 2 3 2 2 2 2 2 5" xfId="49311"/>
    <cellStyle name="Standard 3 3 4 2 3 2 2 2 2 3" xfId="12658"/>
    <cellStyle name="Standard 3 3 4 2 3 2 2 2 2 3 2" xfId="29499"/>
    <cellStyle name="Standard 3 3 4 2 3 2 2 2 2 4" xfId="21208"/>
    <cellStyle name="Standard 3 3 4 2 3 2 2 2 2 5" xfId="37790"/>
    <cellStyle name="Standard 3 3 4 2 3 2 2 2 2 6" xfId="46340"/>
    <cellStyle name="Standard 3 3 4 2 3 2 2 2 3" xfId="7060"/>
    <cellStyle name="Standard 3 3 4 2 3 2 2 2 3 2" xfId="15628"/>
    <cellStyle name="Standard 3 3 4 2 3 2 2 2 3 2 2" xfId="32469"/>
    <cellStyle name="Standard 3 3 4 2 3 2 2 2 3 3" xfId="24178"/>
    <cellStyle name="Standard 3 3 4 2 3 2 2 2 3 4" xfId="40760"/>
    <cellStyle name="Standard 3 3 4 2 3 2 2 2 3 5" xfId="49310"/>
    <cellStyle name="Standard 3 3 4 2 3 2 2 2 4" xfId="10586"/>
    <cellStyle name="Standard 3 3 4 2 3 2 2 2 4 2" xfId="27427"/>
    <cellStyle name="Standard 3 3 4 2 3 2 2 2 5" xfId="19136"/>
    <cellStyle name="Standard 3 3 4 2 3 2 2 2 6" xfId="35718"/>
    <cellStyle name="Standard 3 3 4 2 3 2 2 2 7" xfId="44268"/>
    <cellStyle name="Standard 3 3 4 2 3 2 2 3" xfId="3052"/>
    <cellStyle name="Standard 3 3 4 2 3 2 2 3 2" xfId="7062"/>
    <cellStyle name="Standard 3 3 4 2 3 2 2 3 2 2" xfId="15630"/>
    <cellStyle name="Standard 3 3 4 2 3 2 2 3 2 2 2" xfId="32471"/>
    <cellStyle name="Standard 3 3 4 2 3 2 2 3 2 3" xfId="24180"/>
    <cellStyle name="Standard 3 3 4 2 3 2 2 3 2 4" xfId="40762"/>
    <cellStyle name="Standard 3 3 4 2 3 2 2 3 2 5" xfId="49312"/>
    <cellStyle name="Standard 3 3 4 2 3 2 2 3 3" xfId="11622"/>
    <cellStyle name="Standard 3 3 4 2 3 2 2 3 3 2" xfId="28463"/>
    <cellStyle name="Standard 3 3 4 2 3 2 2 3 4" xfId="20172"/>
    <cellStyle name="Standard 3 3 4 2 3 2 2 3 5" xfId="36754"/>
    <cellStyle name="Standard 3 3 4 2 3 2 2 3 6" xfId="45304"/>
    <cellStyle name="Standard 3 3 4 2 3 2 2 4" xfId="7059"/>
    <cellStyle name="Standard 3 3 4 2 3 2 2 4 2" xfId="15627"/>
    <cellStyle name="Standard 3 3 4 2 3 2 2 4 2 2" xfId="32468"/>
    <cellStyle name="Standard 3 3 4 2 3 2 2 4 3" xfId="24177"/>
    <cellStyle name="Standard 3 3 4 2 3 2 2 4 4" xfId="40759"/>
    <cellStyle name="Standard 3 3 4 2 3 2 2 4 5" xfId="49309"/>
    <cellStyle name="Standard 3 3 4 2 3 2 2 5" xfId="9550"/>
    <cellStyle name="Standard 3 3 4 2 3 2 2 5 2" xfId="26391"/>
    <cellStyle name="Standard 3 3 4 2 3 2 2 6" xfId="18100"/>
    <cellStyle name="Standard 3 3 4 2 3 2 2 7" xfId="34682"/>
    <cellStyle name="Standard 3 3 4 2 3 2 2 8" xfId="43232"/>
    <cellStyle name="Standard 3 3 4 2 3 2 3" xfId="1497"/>
    <cellStyle name="Standard 3 3 4 2 3 2 3 2" xfId="3570"/>
    <cellStyle name="Standard 3 3 4 2 3 2 3 2 2" xfId="7064"/>
    <cellStyle name="Standard 3 3 4 2 3 2 3 2 2 2" xfId="15632"/>
    <cellStyle name="Standard 3 3 4 2 3 2 3 2 2 2 2" xfId="32473"/>
    <cellStyle name="Standard 3 3 4 2 3 2 3 2 2 3" xfId="24182"/>
    <cellStyle name="Standard 3 3 4 2 3 2 3 2 2 4" xfId="40764"/>
    <cellStyle name="Standard 3 3 4 2 3 2 3 2 2 5" xfId="49314"/>
    <cellStyle name="Standard 3 3 4 2 3 2 3 2 3" xfId="12140"/>
    <cellStyle name="Standard 3 3 4 2 3 2 3 2 3 2" xfId="28981"/>
    <cellStyle name="Standard 3 3 4 2 3 2 3 2 4" xfId="20690"/>
    <cellStyle name="Standard 3 3 4 2 3 2 3 2 5" xfId="37272"/>
    <cellStyle name="Standard 3 3 4 2 3 2 3 2 6" xfId="45822"/>
    <cellStyle name="Standard 3 3 4 2 3 2 3 3" xfId="7063"/>
    <cellStyle name="Standard 3 3 4 2 3 2 3 3 2" xfId="15631"/>
    <cellStyle name="Standard 3 3 4 2 3 2 3 3 2 2" xfId="32472"/>
    <cellStyle name="Standard 3 3 4 2 3 2 3 3 3" xfId="24181"/>
    <cellStyle name="Standard 3 3 4 2 3 2 3 3 4" xfId="40763"/>
    <cellStyle name="Standard 3 3 4 2 3 2 3 3 5" xfId="49313"/>
    <cellStyle name="Standard 3 3 4 2 3 2 3 4" xfId="10068"/>
    <cellStyle name="Standard 3 3 4 2 3 2 3 4 2" xfId="26909"/>
    <cellStyle name="Standard 3 3 4 2 3 2 3 5" xfId="18618"/>
    <cellStyle name="Standard 3 3 4 2 3 2 3 6" xfId="35200"/>
    <cellStyle name="Standard 3 3 4 2 3 2 3 7" xfId="43750"/>
    <cellStyle name="Standard 3 3 4 2 3 2 4" xfId="2534"/>
    <cellStyle name="Standard 3 3 4 2 3 2 4 2" xfId="7065"/>
    <cellStyle name="Standard 3 3 4 2 3 2 4 2 2" xfId="15633"/>
    <cellStyle name="Standard 3 3 4 2 3 2 4 2 2 2" xfId="32474"/>
    <cellStyle name="Standard 3 3 4 2 3 2 4 2 3" xfId="24183"/>
    <cellStyle name="Standard 3 3 4 2 3 2 4 2 4" xfId="40765"/>
    <cellStyle name="Standard 3 3 4 2 3 2 4 2 5" xfId="49315"/>
    <cellStyle name="Standard 3 3 4 2 3 2 4 3" xfId="11104"/>
    <cellStyle name="Standard 3 3 4 2 3 2 4 3 2" xfId="27945"/>
    <cellStyle name="Standard 3 3 4 2 3 2 4 4" xfId="19654"/>
    <cellStyle name="Standard 3 3 4 2 3 2 4 5" xfId="36236"/>
    <cellStyle name="Standard 3 3 4 2 3 2 4 6" xfId="44786"/>
    <cellStyle name="Standard 3 3 4 2 3 2 5" xfId="7058"/>
    <cellStyle name="Standard 3 3 4 2 3 2 5 2" xfId="15626"/>
    <cellStyle name="Standard 3 3 4 2 3 2 5 2 2" xfId="32467"/>
    <cellStyle name="Standard 3 3 4 2 3 2 5 3" xfId="24176"/>
    <cellStyle name="Standard 3 3 4 2 3 2 5 4" xfId="40758"/>
    <cellStyle name="Standard 3 3 4 2 3 2 5 5" xfId="49308"/>
    <cellStyle name="Standard 3 3 4 2 3 2 6" xfId="9032"/>
    <cellStyle name="Standard 3 3 4 2 3 2 6 2" xfId="25874"/>
    <cellStyle name="Standard 3 3 4 2 3 2 7" xfId="17582"/>
    <cellStyle name="Standard 3 3 4 2 3 2 8" xfId="34164"/>
    <cellStyle name="Standard 3 3 4 2 3 2 9" xfId="42714"/>
    <cellStyle name="Standard 3 3 4 2 3 3" xfId="720"/>
    <cellStyle name="Standard 3 3 4 2 3 3 2" xfId="1756"/>
    <cellStyle name="Standard 3 3 4 2 3 3 2 2" xfId="3829"/>
    <cellStyle name="Standard 3 3 4 2 3 3 2 2 2" xfId="7068"/>
    <cellStyle name="Standard 3 3 4 2 3 3 2 2 2 2" xfId="15636"/>
    <cellStyle name="Standard 3 3 4 2 3 3 2 2 2 2 2" xfId="32477"/>
    <cellStyle name="Standard 3 3 4 2 3 3 2 2 2 3" xfId="24186"/>
    <cellStyle name="Standard 3 3 4 2 3 3 2 2 2 4" xfId="40768"/>
    <cellStyle name="Standard 3 3 4 2 3 3 2 2 2 5" xfId="49318"/>
    <cellStyle name="Standard 3 3 4 2 3 3 2 2 3" xfId="12399"/>
    <cellStyle name="Standard 3 3 4 2 3 3 2 2 3 2" xfId="29240"/>
    <cellStyle name="Standard 3 3 4 2 3 3 2 2 4" xfId="20949"/>
    <cellStyle name="Standard 3 3 4 2 3 3 2 2 5" xfId="37531"/>
    <cellStyle name="Standard 3 3 4 2 3 3 2 2 6" xfId="46081"/>
    <cellStyle name="Standard 3 3 4 2 3 3 2 3" xfId="7067"/>
    <cellStyle name="Standard 3 3 4 2 3 3 2 3 2" xfId="15635"/>
    <cellStyle name="Standard 3 3 4 2 3 3 2 3 2 2" xfId="32476"/>
    <cellStyle name="Standard 3 3 4 2 3 3 2 3 3" xfId="24185"/>
    <cellStyle name="Standard 3 3 4 2 3 3 2 3 4" xfId="40767"/>
    <cellStyle name="Standard 3 3 4 2 3 3 2 3 5" xfId="49317"/>
    <cellStyle name="Standard 3 3 4 2 3 3 2 4" xfId="10327"/>
    <cellStyle name="Standard 3 3 4 2 3 3 2 4 2" xfId="27168"/>
    <cellStyle name="Standard 3 3 4 2 3 3 2 5" xfId="18877"/>
    <cellStyle name="Standard 3 3 4 2 3 3 2 6" xfId="35459"/>
    <cellStyle name="Standard 3 3 4 2 3 3 2 7" xfId="44009"/>
    <cellStyle name="Standard 3 3 4 2 3 3 3" xfId="2793"/>
    <cellStyle name="Standard 3 3 4 2 3 3 3 2" xfId="7069"/>
    <cellStyle name="Standard 3 3 4 2 3 3 3 2 2" xfId="15637"/>
    <cellStyle name="Standard 3 3 4 2 3 3 3 2 2 2" xfId="32478"/>
    <cellStyle name="Standard 3 3 4 2 3 3 3 2 3" xfId="24187"/>
    <cellStyle name="Standard 3 3 4 2 3 3 3 2 4" xfId="40769"/>
    <cellStyle name="Standard 3 3 4 2 3 3 3 2 5" xfId="49319"/>
    <cellStyle name="Standard 3 3 4 2 3 3 3 3" xfId="11363"/>
    <cellStyle name="Standard 3 3 4 2 3 3 3 3 2" xfId="28204"/>
    <cellStyle name="Standard 3 3 4 2 3 3 3 4" xfId="19913"/>
    <cellStyle name="Standard 3 3 4 2 3 3 3 5" xfId="36495"/>
    <cellStyle name="Standard 3 3 4 2 3 3 3 6" xfId="45045"/>
    <cellStyle name="Standard 3 3 4 2 3 3 4" xfId="7066"/>
    <cellStyle name="Standard 3 3 4 2 3 3 4 2" xfId="15634"/>
    <cellStyle name="Standard 3 3 4 2 3 3 4 2 2" xfId="32475"/>
    <cellStyle name="Standard 3 3 4 2 3 3 4 3" xfId="24184"/>
    <cellStyle name="Standard 3 3 4 2 3 3 4 4" xfId="40766"/>
    <cellStyle name="Standard 3 3 4 2 3 3 4 5" xfId="49316"/>
    <cellStyle name="Standard 3 3 4 2 3 3 5" xfId="9291"/>
    <cellStyle name="Standard 3 3 4 2 3 3 5 2" xfId="26132"/>
    <cellStyle name="Standard 3 3 4 2 3 3 6" xfId="17841"/>
    <cellStyle name="Standard 3 3 4 2 3 3 7" xfId="34423"/>
    <cellStyle name="Standard 3 3 4 2 3 3 8" xfId="42973"/>
    <cellStyle name="Standard 3 3 4 2 3 4" xfId="1238"/>
    <cellStyle name="Standard 3 3 4 2 3 4 2" xfId="3311"/>
    <cellStyle name="Standard 3 3 4 2 3 4 2 2" xfId="7071"/>
    <cellStyle name="Standard 3 3 4 2 3 4 2 2 2" xfId="15639"/>
    <cellStyle name="Standard 3 3 4 2 3 4 2 2 2 2" xfId="32480"/>
    <cellStyle name="Standard 3 3 4 2 3 4 2 2 3" xfId="24189"/>
    <cellStyle name="Standard 3 3 4 2 3 4 2 2 4" xfId="40771"/>
    <cellStyle name="Standard 3 3 4 2 3 4 2 2 5" xfId="49321"/>
    <cellStyle name="Standard 3 3 4 2 3 4 2 3" xfId="11881"/>
    <cellStyle name="Standard 3 3 4 2 3 4 2 3 2" xfId="28722"/>
    <cellStyle name="Standard 3 3 4 2 3 4 2 4" xfId="20431"/>
    <cellStyle name="Standard 3 3 4 2 3 4 2 5" xfId="37013"/>
    <cellStyle name="Standard 3 3 4 2 3 4 2 6" xfId="45563"/>
    <cellStyle name="Standard 3 3 4 2 3 4 3" xfId="7070"/>
    <cellStyle name="Standard 3 3 4 2 3 4 3 2" xfId="15638"/>
    <cellStyle name="Standard 3 3 4 2 3 4 3 2 2" xfId="32479"/>
    <cellStyle name="Standard 3 3 4 2 3 4 3 3" xfId="24188"/>
    <cellStyle name="Standard 3 3 4 2 3 4 3 4" xfId="40770"/>
    <cellStyle name="Standard 3 3 4 2 3 4 3 5" xfId="49320"/>
    <cellStyle name="Standard 3 3 4 2 3 4 4" xfId="9809"/>
    <cellStyle name="Standard 3 3 4 2 3 4 4 2" xfId="26650"/>
    <cellStyle name="Standard 3 3 4 2 3 4 5" xfId="18359"/>
    <cellStyle name="Standard 3 3 4 2 3 4 6" xfId="34941"/>
    <cellStyle name="Standard 3 3 4 2 3 4 7" xfId="43491"/>
    <cellStyle name="Standard 3 3 4 2 3 5" xfId="2275"/>
    <cellStyle name="Standard 3 3 4 2 3 5 2" xfId="7072"/>
    <cellStyle name="Standard 3 3 4 2 3 5 2 2" xfId="15640"/>
    <cellStyle name="Standard 3 3 4 2 3 5 2 2 2" xfId="32481"/>
    <cellStyle name="Standard 3 3 4 2 3 5 2 3" xfId="24190"/>
    <cellStyle name="Standard 3 3 4 2 3 5 2 4" xfId="40772"/>
    <cellStyle name="Standard 3 3 4 2 3 5 2 5" xfId="49322"/>
    <cellStyle name="Standard 3 3 4 2 3 5 3" xfId="10845"/>
    <cellStyle name="Standard 3 3 4 2 3 5 3 2" xfId="27686"/>
    <cellStyle name="Standard 3 3 4 2 3 5 4" xfId="19395"/>
    <cellStyle name="Standard 3 3 4 2 3 5 5" xfId="35977"/>
    <cellStyle name="Standard 3 3 4 2 3 5 6" xfId="44527"/>
    <cellStyle name="Standard 3 3 4 2 3 6" xfId="7057"/>
    <cellStyle name="Standard 3 3 4 2 3 6 2" xfId="15625"/>
    <cellStyle name="Standard 3 3 4 2 3 6 2 2" xfId="32466"/>
    <cellStyle name="Standard 3 3 4 2 3 6 3" xfId="24175"/>
    <cellStyle name="Standard 3 3 4 2 3 6 4" xfId="40757"/>
    <cellStyle name="Standard 3 3 4 2 3 6 5" xfId="49307"/>
    <cellStyle name="Standard 3 3 4 2 3 7" xfId="8513"/>
    <cellStyle name="Standard 3 3 4 2 3 7 2" xfId="17064"/>
    <cellStyle name="Standard 3 3 4 2 3 7 3" xfId="25614"/>
    <cellStyle name="Standard 3 3 4 2 3 7 4" xfId="42196"/>
    <cellStyle name="Standard 3 3 4 2 3 7 5" xfId="50746"/>
    <cellStyle name="Standard 3 3 4 2 3 8" xfId="8773"/>
    <cellStyle name="Standard 3 3 4 2 3 9" xfId="17323"/>
    <cellStyle name="Standard 3 3 4 2 4" xfId="333"/>
    <cellStyle name="Standard 3 3 4 2 4 2" xfId="851"/>
    <cellStyle name="Standard 3 3 4 2 4 2 2" xfId="1887"/>
    <cellStyle name="Standard 3 3 4 2 4 2 2 2" xfId="3960"/>
    <cellStyle name="Standard 3 3 4 2 4 2 2 2 2" xfId="7076"/>
    <cellStyle name="Standard 3 3 4 2 4 2 2 2 2 2" xfId="15644"/>
    <cellStyle name="Standard 3 3 4 2 4 2 2 2 2 2 2" xfId="32485"/>
    <cellStyle name="Standard 3 3 4 2 4 2 2 2 2 3" xfId="24194"/>
    <cellStyle name="Standard 3 3 4 2 4 2 2 2 2 4" xfId="40776"/>
    <cellStyle name="Standard 3 3 4 2 4 2 2 2 2 5" xfId="49326"/>
    <cellStyle name="Standard 3 3 4 2 4 2 2 2 3" xfId="12530"/>
    <cellStyle name="Standard 3 3 4 2 4 2 2 2 3 2" xfId="29371"/>
    <cellStyle name="Standard 3 3 4 2 4 2 2 2 4" xfId="21080"/>
    <cellStyle name="Standard 3 3 4 2 4 2 2 2 5" xfId="37662"/>
    <cellStyle name="Standard 3 3 4 2 4 2 2 2 6" xfId="46212"/>
    <cellStyle name="Standard 3 3 4 2 4 2 2 3" xfId="7075"/>
    <cellStyle name="Standard 3 3 4 2 4 2 2 3 2" xfId="15643"/>
    <cellStyle name="Standard 3 3 4 2 4 2 2 3 2 2" xfId="32484"/>
    <cellStyle name="Standard 3 3 4 2 4 2 2 3 3" xfId="24193"/>
    <cellStyle name="Standard 3 3 4 2 4 2 2 3 4" xfId="40775"/>
    <cellStyle name="Standard 3 3 4 2 4 2 2 3 5" xfId="49325"/>
    <cellStyle name="Standard 3 3 4 2 4 2 2 4" xfId="10458"/>
    <cellStyle name="Standard 3 3 4 2 4 2 2 4 2" xfId="27299"/>
    <cellStyle name="Standard 3 3 4 2 4 2 2 5" xfId="19008"/>
    <cellStyle name="Standard 3 3 4 2 4 2 2 6" xfId="35590"/>
    <cellStyle name="Standard 3 3 4 2 4 2 2 7" xfId="44140"/>
    <cellStyle name="Standard 3 3 4 2 4 2 3" xfId="2924"/>
    <cellStyle name="Standard 3 3 4 2 4 2 3 2" xfId="7077"/>
    <cellStyle name="Standard 3 3 4 2 4 2 3 2 2" xfId="15645"/>
    <cellStyle name="Standard 3 3 4 2 4 2 3 2 2 2" xfId="32486"/>
    <cellStyle name="Standard 3 3 4 2 4 2 3 2 3" xfId="24195"/>
    <cellStyle name="Standard 3 3 4 2 4 2 3 2 4" xfId="40777"/>
    <cellStyle name="Standard 3 3 4 2 4 2 3 2 5" xfId="49327"/>
    <cellStyle name="Standard 3 3 4 2 4 2 3 3" xfId="11494"/>
    <cellStyle name="Standard 3 3 4 2 4 2 3 3 2" xfId="28335"/>
    <cellStyle name="Standard 3 3 4 2 4 2 3 4" xfId="20044"/>
    <cellStyle name="Standard 3 3 4 2 4 2 3 5" xfId="36626"/>
    <cellStyle name="Standard 3 3 4 2 4 2 3 6" xfId="45176"/>
    <cellStyle name="Standard 3 3 4 2 4 2 4" xfId="7074"/>
    <cellStyle name="Standard 3 3 4 2 4 2 4 2" xfId="15642"/>
    <cellStyle name="Standard 3 3 4 2 4 2 4 2 2" xfId="32483"/>
    <cellStyle name="Standard 3 3 4 2 4 2 4 3" xfId="24192"/>
    <cellStyle name="Standard 3 3 4 2 4 2 4 4" xfId="40774"/>
    <cellStyle name="Standard 3 3 4 2 4 2 4 5" xfId="49324"/>
    <cellStyle name="Standard 3 3 4 2 4 2 5" xfId="9422"/>
    <cellStyle name="Standard 3 3 4 2 4 2 5 2" xfId="26263"/>
    <cellStyle name="Standard 3 3 4 2 4 2 6" xfId="17972"/>
    <cellStyle name="Standard 3 3 4 2 4 2 7" xfId="34554"/>
    <cellStyle name="Standard 3 3 4 2 4 2 8" xfId="43104"/>
    <cellStyle name="Standard 3 3 4 2 4 3" xfId="1369"/>
    <cellStyle name="Standard 3 3 4 2 4 3 2" xfId="3442"/>
    <cellStyle name="Standard 3 3 4 2 4 3 2 2" xfId="7079"/>
    <cellStyle name="Standard 3 3 4 2 4 3 2 2 2" xfId="15647"/>
    <cellStyle name="Standard 3 3 4 2 4 3 2 2 2 2" xfId="32488"/>
    <cellStyle name="Standard 3 3 4 2 4 3 2 2 3" xfId="24197"/>
    <cellStyle name="Standard 3 3 4 2 4 3 2 2 4" xfId="40779"/>
    <cellStyle name="Standard 3 3 4 2 4 3 2 2 5" xfId="49329"/>
    <cellStyle name="Standard 3 3 4 2 4 3 2 3" xfId="12012"/>
    <cellStyle name="Standard 3 3 4 2 4 3 2 3 2" xfId="28853"/>
    <cellStyle name="Standard 3 3 4 2 4 3 2 4" xfId="20562"/>
    <cellStyle name="Standard 3 3 4 2 4 3 2 5" xfId="37144"/>
    <cellStyle name="Standard 3 3 4 2 4 3 2 6" xfId="45694"/>
    <cellStyle name="Standard 3 3 4 2 4 3 3" xfId="7078"/>
    <cellStyle name="Standard 3 3 4 2 4 3 3 2" xfId="15646"/>
    <cellStyle name="Standard 3 3 4 2 4 3 3 2 2" xfId="32487"/>
    <cellStyle name="Standard 3 3 4 2 4 3 3 3" xfId="24196"/>
    <cellStyle name="Standard 3 3 4 2 4 3 3 4" xfId="40778"/>
    <cellStyle name="Standard 3 3 4 2 4 3 3 5" xfId="49328"/>
    <cellStyle name="Standard 3 3 4 2 4 3 4" xfId="9940"/>
    <cellStyle name="Standard 3 3 4 2 4 3 4 2" xfId="26781"/>
    <cellStyle name="Standard 3 3 4 2 4 3 5" xfId="18490"/>
    <cellStyle name="Standard 3 3 4 2 4 3 6" xfId="35072"/>
    <cellStyle name="Standard 3 3 4 2 4 3 7" xfId="43622"/>
    <cellStyle name="Standard 3 3 4 2 4 4" xfId="2406"/>
    <cellStyle name="Standard 3 3 4 2 4 4 2" xfId="7080"/>
    <cellStyle name="Standard 3 3 4 2 4 4 2 2" xfId="15648"/>
    <cellStyle name="Standard 3 3 4 2 4 4 2 2 2" xfId="32489"/>
    <cellStyle name="Standard 3 3 4 2 4 4 2 3" xfId="24198"/>
    <cellStyle name="Standard 3 3 4 2 4 4 2 4" xfId="40780"/>
    <cellStyle name="Standard 3 3 4 2 4 4 2 5" xfId="49330"/>
    <cellStyle name="Standard 3 3 4 2 4 4 3" xfId="10976"/>
    <cellStyle name="Standard 3 3 4 2 4 4 3 2" xfId="27817"/>
    <cellStyle name="Standard 3 3 4 2 4 4 4" xfId="19526"/>
    <cellStyle name="Standard 3 3 4 2 4 4 5" xfId="36108"/>
    <cellStyle name="Standard 3 3 4 2 4 4 6" xfId="44658"/>
    <cellStyle name="Standard 3 3 4 2 4 5" xfId="7073"/>
    <cellStyle name="Standard 3 3 4 2 4 5 2" xfId="15641"/>
    <cellStyle name="Standard 3 3 4 2 4 5 2 2" xfId="32482"/>
    <cellStyle name="Standard 3 3 4 2 4 5 3" xfId="24191"/>
    <cellStyle name="Standard 3 3 4 2 4 5 4" xfId="40773"/>
    <cellStyle name="Standard 3 3 4 2 4 5 5" xfId="49323"/>
    <cellStyle name="Standard 3 3 4 2 4 6" xfId="8904"/>
    <cellStyle name="Standard 3 3 4 2 4 6 2" xfId="25746"/>
    <cellStyle name="Standard 3 3 4 2 4 7" xfId="17454"/>
    <cellStyle name="Standard 3 3 4 2 4 8" xfId="34036"/>
    <cellStyle name="Standard 3 3 4 2 4 9" xfId="42586"/>
    <cellStyle name="Standard 3 3 4 2 5" xfId="592"/>
    <cellStyle name="Standard 3 3 4 2 5 2" xfId="1628"/>
    <cellStyle name="Standard 3 3 4 2 5 2 2" xfId="3701"/>
    <cellStyle name="Standard 3 3 4 2 5 2 2 2" xfId="7083"/>
    <cellStyle name="Standard 3 3 4 2 5 2 2 2 2" xfId="15651"/>
    <cellStyle name="Standard 3 3 4 2 5 2 2 2 2 2" xfId="32492"/>
    <cellStyle name="Standard 3 3 4 2 5 2 2 2 3" xfId="24201"/>
    <cellStyle name="Standard 3 3 4 2 5 2 2 2 4" xfId="40783"/>
    <cellStyle name="Standard 3 3 4 2 5 2 2 2 5" xfId="49333"/>
    <cellStyle name="Standard 3 3 4 2 5 2 2 3" xfId="12271"/>
    <cellStyle name="Standard 3 3 4 2 5 2 2 3 2" xfId="29112"/>
    <cellStyle name="Standard 3 3 4 2 5 2 2 4" xfId="20821"/>
    <cellStyle name="Standard 3 3 4 2 5 2 2 5" xfId="37403"/>
    <cellStyle name="Standard 3 3 4 2 5 2 2 6" xfId="45953"/>
    <cellStyle name="Standard 3 3 4 2 5 2 3" xfId="7082"/>
    <cellStyle name="Standard 3 3 4 2 5 2 3 2" xfId="15650"/>
    <cellStyle name="Standard 3 3 4 2 5 2 3 2 2" xfId="32491"/>
    <cellStyle name="Standard 3 3 4 2 5 2 3 3" xfId="24200"/>
    <cellStyle name="Standard 3 3 4 2 5 2 3 4" xfId="40782"/>
    <cellStyle name="Standard 3 3 4 2 5 2 3 5" xfId="49332"/>
    <cellStyle name="Standard 3 3 4 2 5 2 4" xfId="10199"/>
    <cellStyle name="Standard 3 3 4 2 5 2 4 2" xfId="27040"/>
    <cellStyle name="Standard 3 3 4 2 5 2 5" xfId="18749"/>
    <cellStyle name="Standard 3 3 4 2 5 2 6" xfId="35331"/>
    <cellStyle name="Standard 3 3 4 2 5 2 7" xfId="43881"/>
    <cellStyle name="Standard 3 3 4 2 5 3" xfId="2665"/>
    <cellStyle name="Standard 3 3 4 2 5 3 2" xfId="7084"/>
    <cellStyle name="Standard 3 3 4 2 5 3 2 2" xfId="15652"/>
    <cellStyle name="Standard 3 3 4 2 5 3 2 2 2" xfId="32493"/>
    <cellStyle name="Standard 3 3 4 2 5 3 2 3" xfId="24202"/>
    <cellStyle name="Standard 3 3 4 2 5 3 2 4" xfId="40784"/>
    <cellStyle name="Standard 3 3 4 2 5 3 2 5" xfId="49334"/>
    <cellStyle name="Standard 3 3 4 2 5 3 3" xfId="11235"/>
    <cellStyle name="Standard 3 3 4 2 5 3 3 2" xfId="28076"/>
    <cellStyle name="Standard 3 3 4 2 5 3 4" xfId="19785"/>
    <cellStyle name="Standard 3 3 4 2 5 3 5" xfId="36367"/>
    <cellStyle name="Standard 3 3 4 2 5 3 6" xfId="44917"/>
    <cellStyle name="Standard 3 3 4 2 5 4" xfId="7081"/>
    <cellStyle name="Standard 3 3 4 2 5 4 2" xfId="15649"/>
    <cellStyle name="Standard 3 3 4 2 5 4 2 2" xfId="32490"/>
    <cellStyle name="Standard 3 3 4 2 5 4 3" xfId="24199"/>
    <cellStyle name="Standard 3 3 4 2 5 4 4" xfId="40781"/>
    <cellStyle name="Standard 3 3 4 2 5 4 5" xfId="49331"/>
    <cellStyle name="Standard 3 3 4 2 5 5" xfId="9163"/>
    <cellStyle name="Standard 3 3 4 2 5 5 2" xfId="26004"/>
    <cellStyle name="Standard 3 3 4 2 5 6" xfId="17713"/>
    <cellStyle name="Standard 3 3 4 2 5 7" xfId="34295"/>
    <cellStyle name="Standard 3 3 4 2 5 8" xfId="42845"/>
    <cellStyle name="Standard 3 3 4 2 6" xfId="1110"/>
    <cellStyle name="Standard 3 3 4 2 6 2" xfId="3183"/>
    <cellStyle name="Standard 3 3 4 2 6 2 2" xfId="7086"/>
    <cellStyle name="Standard 3 3 4 2 6 2 2 2" xfId="15654"/>
    <cellStyle name="Standard 3 3 4 2 6 2 2 2 2" xfId="32495"/>
    <cellStyle name="Standard 3 3 4 2 6 2 2 3" xfId="24204"/>
    <cellStyle name="Standard 3 3 4 2 6 2 2 4" xfId="40786"/>
    <cellStyle name="Standard 3 3 4 2 6 2 2 5" xfId="49336"/>
    <cellStyle name="Standard 3 3 4 2 6 2 3" xfId="11753"/>
    <cellStyle name="Standard 3 3 4 2 6 2 3 2" xfId="28594"/>
    <cellStyle name="Standard 3 3 4 2 6 2 4" xfId="20303"/>
    <cellStyle name="Standard 3 3 4 2 6 2 5" xfId="36885"/>
    <cellStyle name="Standard 3 3 4 2 6 2 6" xfId="45435"/>
    <cellStyle name="Standard 3 3 4 2 6 3" xfId="7085"/>
    <cellStyle name="Standard 3 3 4 2 6 3 2" xfId="15653"/>
    <cellStyle name="Standard 3 3 4 2 6 3 2 2" xfId="32494"/>
    <cellStyle name="Standard 3 3 4 2 6 3 3" xfId="24203"/>
    <cellStyle name="Standard 3 3 4 2 6 3 4" xfId="40785"/>
    <cellStyle name="Standard 3 3 4 2 6 3 5" xfId="49335"/>
    <cellStyle name="Standard 3 3 4 2 6 4" xfId="9681"/>
    <cellStyle name="Standard 3 3 4 2 6 4 2" xfId="26522"/>
    <cellStyle name="Standard 3 3 4 2 6 5" xfId="18231"/>
    <cellStyle name="Standard 3 3 4 2 6 6" xfId="34813"/>
    <cellStyle name="Standard 3 3 4 2 6 7" xfId="43363"/>
    <cellStyle name="Standard 3 3 4 2 7" xfId="2147"/>
    <cellStyle name="Standard 3 3 4 2 7 2" xfId="7087"/>
    <cellStyle name="Standard 3 3 4 2 7 2 2" xfId="15655"/>
    <cellStyle name="Standard 3 3 4 2 7 2 2 2" xfId="32496"/>
    <cellStyle name="Standard 3 3 4 2 7 2 3" xfId="24205"/>
    <cellStyle name="Standard 3 3 4 2 7 2 4" xfId="40787"/>
    <cellStyle name="Standard 3 3 4 2 7 2 5" xfId="49337"/>
    <cellStyle name="Standard 3 3 4 2 7 3" xfId="10717"/>
    <cellStyle name="Standard 3 3 4 2 7 3 2" xfId="27558"/>
    <cellStyle name="Standard 3 3 4 2 7 4" xfId="19267"/>
    <cellStyle name="Standard 3 3 4 2 7 5" xfId="35849"/>
    <cellStyle name="Standard 3 3 4 2 7 6" xfId="44399"/>
    <cellStyle name="Standard 3 3 4 2 8" xfId="7024"/>
    <cellStyle name="Standard 3 3 4 2 8 2" xfId="15592"/>
    <cellStyle name="Standard 3 3 4 2 8 2 2" xfId="32433"/>
    <cellStyle name="Standard 3 3 4 2 8 3" xfId="24142"/>
    <cellStyle name="Standard 3 3 4 2 8 4" xfId="40724"/>
    <cellStyle name="Standard 3 3 4 2 8 5" xfId="49274"/>
    <cellStyle name="Standard 3 3 4 2 9" xfId="8385"/>
    <cellStyle name="Standard 3 3 4 2 9 2" xfId="16936"/>
    <cellStyle name="Standard 3 3 4 2 9 3" xfId="25486"/>
    <cellStyle name="Standard 3 3 4 2 9 4" xfId="42068"/>
    <cellStyle name="Standard 3 3 4 2 9 5" xfId="50618"/>
    <cellStyle name="Standard 3 3 4 3" xfId="100"/>
    <cellStyle name="Standard 3 3 4 3 10" xfId="17227"/>
    <cellStyle name="Standard 3 3 4 3 11" xfId="33809"/>
    <cellStyle name="Standard 3 3 4 3 12" xfId="42359"/>
    <cellStyle name="Standard 3 3 4 3 2" xfId="229"/>
    <cellStyle name="Standard 3 3 4 3 2 10" xfId="33937"/>
    <cellStyle name="Standard 3 3 4 3 2 11" xfId="42487"/>
    <cellStyle name="Standard 3 3 4 3 2 2" xfId="493"/>
    <cellStyle name="Standard 3 3 4 3 2 2 2" xfId="1011"/>
    <cellStyle name="Standard 3 3 4 3 2 2 2 2" xfId="2047"/>
    <cellStyle name="Standard 3 3 4 3 2 2 2 2 2" xfId="4120"/>
    <cellStyle name="Standard 3 3 4 3 2 2 2 2 2 2" xfId="7093"/>
    <cellStyle name="Standard 3 3 4 3 2 2 2 2 2 2 2" xfId="15661"/>
    <cellStyle name="Standard 3 3 4 3 2 2 2 2 2 2 2 2" xfId="32502"/>
    <cellStyle name="Standard 3 3 4 3 2 2 2 2 2 2 3" xfId="24211"/>
    <cellStyle name="Standard 3 3 4 3 2 2 2 2 2 2 4" xfId="40793"/>
    <cellStyle name="Standard 3 3 4 3 2 2 2 2 2 2 5" xfId="49343"/>
    <cellStyle name="Standard 3 3 4 3 2 2 2 2 2 3" xfId="12690"/>
    <cellStyle name="Standard 3 3 4 3 2 2 2 2 2 3 2" xfId="29531"/>
    <cellStyle name="Standard 3 3 4 3 2 2 2 2 2 4" xfId="21240"/>
    <cellStyle name="Standard 3 3 4 3 2 2 2 2 2 5" xfId="37822"/>
    <cellStyle name="Standard 3 3 4 3 2 2 2 2 2 6" xfId="46372"/>
    <cellStyle name="Standard 3 3 4 3 2 2 2 2 3" xfId="7092"/>
    <cellStyle name="Standard 3 3 4 3 2 2 2 2 3 2" xfId="15660"/>
    <cellStyle name="Standard 3 3 4 3 2 2 2 2 3 2 2" xfId="32501"/>
    <cellStyle name="Standard 3 3 4 3 2 2 2 2 3 3" xfId="24210"/>
    <cellStyle name="Standard 3 3 4 3 2 2 2 2 3 4" xfId="40792"/>
    <cellStyle name="Standard 3 3 4 3 2 2 2 2 3 5" xfId="49342"/>
    <cellStyle name="Standard 3 3 4 3 2 2 2 2 4" xfId="10618"/>
    <cellStyle name="Standard 3 3 4 3 2 2 2 2 4 2" xfId="27459"/>
    <cellStyle name="Standard 3 3 4 3 2 2 2 2 5" xfId="19168"/>
    <cellStyle name="Standard 3 3 4 3 2 2 2 2 6" xfId="35750"/>
    <cellStyle name="Standard 3 3 4 3 2 2 2 2 7" xfId="44300"/>
    <cellStyle name="Standard 3 3 4 3 2 2 2 3" xfId="3084"/>
    <cellStyle name="Standard 3 3 4 3 2 2 2 3 2" xfId="7094"/>
    <cellStyle name="Standard 3 3 4 3 2 2 2 3 2 2" xfId="15662"/>
    <cellStyle name="Standard 3 3 4 3 2 2 2 3 2 2 2" xfId="32503"/>
    <cellStyle name="Standard 3 3 4 3 2 2 2 3 2 3" xfId="24212"/>
    <cellStyle name="Standard 3 3 4 3 2 2 2 3 2 4" xfId="40794"/>
    <cellStyle name="Standard 3 3 4 3 2 2 2 3 2 5" xfId="49344"/>
    <cellStyle name="Standard 3 3 4 3 2 2 2 3 3" xfId="11654"/>
    <cellStyle name="Standard 3 3 4 3 2 2 2 3 3 2" xfId="28495"/>
    <cellStyle name="Standard 3 3 4 3 2 2 2 3 4" xfId="20204"/>
    <cellStyle name="Standard 3 3 4 3 2 2 2 3 5" xfId="36786"/>
    <cellStyle name="Standard 3 3 4 3 2 2 2 3 6" xfId="45336"/>
    <cellStyle name="Standard 3 3 4 3 2 2 2 4" xfId="7091"/>
    <cellStyle name="Standard 3 3 4 3 2 2 2 4 2" xfId="15659"/>
    <cellStyle name="Standard 3 3 4 3 2 2 2 4 2 2" xfId="32500"/>
    <cellStyle name="Standard 3 3 4 3 2 2 2 4 3" xfId="24209"/>
    <cellStyle name="Standard 3 3 4 3 2 2 2 4 4" xfId="40791"/>
    <cellStyle name="Standard 3 3 4 3 2 2 2 4 5" xfId="49341"/>
    <cellStyle name="Standard 3 3 4 3 2 2 2 5" xfId="9582"/>
    <cellStyle name="Standard 3 3 4 3 2 2 2 5 2" xfId="26423"/>
    <cellStyle name="Standard 3 3 4 3 2 2 2 6" xfId="18132"/>
    <cellStyle name="Standard 3 3 4 3 2 2 2 7" xfId="34714"/>
    <cellStyle name="Standard 3 3 4 3 2 2 2 8" xfId="43264"/>
    <cellStyle name="Standard 3 3 4 3 2 2 3" xfId="1529"/>
    <cellStyle name="Standard 3 3 4 3 2 2 3 2" xfId="3602"/>
    <cellStyle name="Standard 3 3 4 3 2 2 3 2 2" xfId="7096"/>
    <cellStyle name="Standard 3 3 4 3 2 2 3 2 2 2" xfId="15664"/>
    <cellStyle name="Standard 3 3 4 3 2 2 3 2 2 2 2" xfId="32505"/>
    <cellStyle name="Standard 3 3 4 3 2 2 3 2 2 3" xfId="24214"/>
    <cellStyle name="Standard 3 3 4 3 2 2 3 2 2 4" xfId="40796"/>
    <cellStyle name="Standard 3 3 4 3 2 2 3 2 2 5" xfId="49346"/>
    <cellStyle name="Standard 3 3 4 3 2 2 3 2 3" xfId="12172"/>
    <cellStyle name="Standard 3 3 4 3 2 2 3 2 3 2" xfId="29013"/>
    <cellStyle name="Standard 3 3 4 3 2 2 3 2 4" xfId="20722"/>
    <cellStyle name="Standard 3 3 4 3 2 2 3 2 5" xfId="37304"/>
    <cellStyle name="Standard 3 3 4 3 2 2 3 2 6" xfId="45854"/>
    <cellStyle name="Standard 3 3 4 3 2 2 3 3" xfId="7095"/>
    <cellStyle name="Standard 3 3 4 3 2 2 3 3 2" xfId="15663"/>
    <cellStyle name="Standard 3 3 4 3 2 2 3 3 2 2" xfId="32504"/>
    <cellStyle name="Standard 3 3 4 3 2 2 3 3 3" xfId="24213"/>
    <cellStyle name="Standard 3 3 4 3 2 2 3 3 4" xfId="40795"/>
    <cellStyle name="Standard 3 3 4 3 2 2 3 3 5" xfId="49345"/>
    <cellStyle name="Standard 3 3 4 3 2 2 3 4" xfId="10100"/>
    <cellStyle name="Standard 3 3 4 3 2 2 3 4 2" xfId="26941"/>
    <cellStyle name="Standard 3 3 4 3 2 2 3 5" xfId="18650"/>
    <cellStyle name="Standard 3 3 4 3 2 2 3 6" xfId="35232"/>
    <cellStyle name="Standard 3 3 4 3 2 2 3 7" xfId="43782"/>
    <cellStyle name="Standard 3 3 4 3 2 2 4" xfId="2566"/>
    <cellStyle name="Standard 3 3 4 3 2 2 4 2" xfId="7097"/>
    <cellStyle name="Standard 3 3 4 3 2 2 4 2 2" xfId="15665"/>
    <cellStyle name="Standard 3 3 4 3 2 2 4 2 2 2" xfId="32506"/>
    <cellStyle name="Standard 3 3 4 3 2 2 4 2 3" xfId="24215"/>
    <cellStyle name="Standard 3 3 4 3 2 2 4 2 4" xfId="40797"/>
    <cellStyle name="Standard 3 3 4 3 2 2 4 2 5" xfId="49347"/>
    <cellStyle name="Standard 3 3 4 3 2 2 4 3" xfId="11136"/>
    <cellStyle name="Standard 3 3 4 3 2 2 4 3 2" xfId="27977"/>
    <cellStyle name="Standard 3 3 4 3 2 2 4 4" xfId="19686"/>
    <cellStyle name="Standard 3 3 4 3 2 2 4 5" xfId="36268"/>
    <cellStyle name="Standard 3 3 4 3 2 2 4 6" xfId="44818"/>
    <cellStyle name="Standard 3 3 4 3 2 2 5" xfId="7090"/>
    <cellStyle name="Standard 3 3 4 3 2 2 5 2" xfId="15658"/>
    <cellStyle name="Standard 3 3 4 3 2 2 5 2 2" xfId="32499"/>
    <cellStyle name="Standard 3 3 4 3 2 2 5 3" xfId="24208"/>
    <cellStyle name="Standard 3 3 4 3 2 2 5 4" xfId="40790"/>
    <cellStyle name="Standard 3 3 4 3 2 2 5 5" xfId="49340"/>
    <cellStyle name="Standard 3 3 4 3 2 2 6" xfId="9064"/>
    <cellStyle name="Standard 3 3 4 3 2 2 6 2" xfId="25906"/>
    <cellStyle name="Standard 3 3 4 3 2 2 7" xfId="17614"/>
    <cellStyle name="Standard 3 3 4 3 2 2 8" xfId="34196"/>
    <cellStyle name="Standard 3 3 4 3 2 2 9" xfId="42746"/>
    <cellStyle name="Standard 3 3 4 3 2 3" xfId="752"/>
    <cellStyle name="Standard 3 3 4 3 2 3 2" xfId="1788"/>
    <cellStyle name="Standard 3 3 4 3 2 3 2 2" xfId="3861"/>
    <cellStyle name="Standard 3 3 4 3 2 3 2 2 2" xfId="7100"/>
    <cellStyle name="Standard 3 3 4 3 2 3 2 2 2 2" xfId="15668"/>
    <cellStyle name="Standard 3 3 4 3 2 3 2 2 2 2 2" xfId="32509"/>
    <cellStyle name="Standard 3 3 4 3 2 3 2 2 2 3" xfId="24218"/>
    <cellStyle name="Standard 3 3 4 3 2 3 2 2 2 4" xfId="40800"/>
    <cellStyle name="Standard 3 3 4 3 2 3 2 2 2 5" xfId="49350"/>
    <cellStyle name="Standard 3 3 4 3 2 3 2 2 3" xfId="12431"/>
    <cellStyle name="Standard 3 3 4 3 2 3 2 2 3 2" xfId="29272"/>
    <cellStyle name="Standard 3 3 4 3 2 3 2 2 4" xfId="20981"/>
    <cellStyle name="Standard 3 3 4 3 2 3 2 2 5" xfId="37563"/>
    <cellStyle name="Standard 3 3 4 3 2 3 2 2 6" xfId="46113"/>
    <cellStyle name="Standard 3 3 4 3 2 3 2 3" xfId="7099"/>
    <cellStyle name="Standard 3 3 4 3 2 3 2 3 2" xfId="15667"/>
    <cellStyle name="Standard 3 3 4 3 2 3 2 3 2 2" xfId="32508"/>
    <cellStyle name="Standard 3 3 4 3 2 3 2 3 3" xfId="24217"/>
    <cellStyle name="Standard 3 3 4 3 2 3 2 3 4" xfId="40799"/>
    <cellStyle name="Standard 3 3 4 3 2 3 2 3 5" xfId="49349"/>
    <cellStyle name="Standard 3 3 4 3 2 3 2 4" xfId="10359"/>
    <cellStyle name="Standard 3 3 4 3 2 3 2 4 2" xfId="27200"/>
    <cellStyle name="Standard 3 3 4 3 2 3 2 5" xfId="18909"/>
    <cellStyle name="Standard 3 3 4 3 2 3 2 6" xfId="35491"/>
    <cellStyle name="Standard 3 3 4 3 2 3 2 7" xfId="44041"/>
    <cellStyle name="Standard 3 3 4 3 2 3 3" xfId="2825"/>
    <cellStyle name="Standard 3 3 4 3 2 3 3 2" xfId="7101"/>
    <cellStyle name="Standard 3 3 4 3 2 3 3 2 2" xfId="15669"/>
    <cellStyle name="Standard 3 3 4 3 2 3 3 2 2 2" xfId="32510"/>
    <cellStyle name="Standard 3 3 4 3 2 3 3 2 3" xfId="24219"/>
    <cellStyle name="Standard 3 3 4 3 2 3 3 2 4" xfId="40801"/>
    <cellStyle name="Standard 3 3 4 3 2 3 3 2 5" xfId="49351"/>
    <cellStyle name="Standard 3 3 4 3 2 3 3 3" xfId="11395"/>
    <cellStyle name="Standard 3 3 4 3 2 3 3 3 2" xfId="28236"/>
    <cellStyle name="Standard 3 3 4 3 2 3 3 4" xfId="19945"/>
    <cellStyle name="Standard 3 3 4 3 2 3 3 5" xfId="36527"/>
    <cellStyle name="Standard 3 3 4 3 2 3 3 6" xfId="45077"/>
    <cellStyle name="Standard 3 3 4 3 2 3 4" xfId="7098"/>
    <cellStyle name="Standard 3 3 4 3 2 3 4 2" xfId="15666"/>
    <cellStyle name="Standard 3 3 4 3 2 3 4 2 2" xfId="32507"/>
    <cellStyle name="Standard 3 3 4 3 2 3 4 3" xfId="24216"/>
    <cellStyle name="Standard 3 3 4 3 2 3 4 4" xfId="40798"/>
    <cellStyle name="Standard 3 3 4 3 2 3 4 5" xfId="49348"/>
    <cellStyle name="Standard 3 3 4 3 2 3 5" xfId="9323"/>
    <cellStyle name="Standard 3 3 4 3 2 3 5 2" xfId="26164"/>
    <cellStyle name="Standard 3 3 4 3 2 3 6" xfId="17873"/>
    <cellStyle name="Standard 3 3 4 3 2 3 7" xfId="34455"/>
    <cellStyle name="Standard 3 3 4 3 2 3 8" xfId="43005"/>
    <cellStyle name="Standard 3 3 4 3 2 4" xfId="1270"/>
    <cellStyle name="Standard 3 3 4 3 2 4 2" xfId="3343"/>
    <cellStyle name="Standard 3 3 4 3 2 4 2 2" xfId="7103"/>
    <cellStyle name="Standard 3 3 4 3 2 4 2 2 2" xfId="15671"/>
    <cellStyle name="Standard 3 3 4 3 2 4 2 2 2 2" xfId="32512"/>
    <cellStyle name="Standard 3 3 4 3 2 4 2 2 3" xfId="24221"/>
    <cellStyle name="Standard 3 3 4 3 2 4 2 2 4" xfId="40803"/>
    <cellStyle name="Standard 3 3 4 3 2 4 2 2 5" xfId="49353"/>
    <cellStyle name="Standard 3 3 4 3 2 4 2 3" xfId="11913"/>
    <cellStyle name="Standard 3 3 4 3 2 4 2 3 2" xfId="28754"/>
    <cellStyle name="Standard 3 3 4 3 2 4 2 4" xfId="20463"/>
    <cellStyle name="Standard 3 3 4 3 2 4 2 5" xfId="37045"/>
    <cellStyle name="Standard 3 3 4 3 2 4 2 6" xfId="45595"/>
    <cellStyle name="Standard 3 3 4 3 2 4 3" xfId="7102"/>
    <cellStyle name="Standard 3 3 4 3 2 4 3 2" xfId="15670"/>
    <cellStyle name="Standard 3 3 4 3 2 4 3 2 2" xfId="32511"/>
    <cellStyle name="Standard 3 3 4 3 2 4 3 3" xfId="24220"/>
    <cellStyle name="Standard 3 3 4 3 2 4 3 4" xfId="40802"/>
    <cellStyle name="Standard 3 3 4 3 2 4 3 5" xfId="49352"/>
    <cellStyle name="Standard 3 3 4 3 2 4 4" xfId="9841"/>
    <cellStyle name="Standard 3 3 4 3 2 4 4 2" xfId="26682"/>
    <cellStyle name="Standard 3 3 4 3 2 4 5" xfId="18391"/>
    <cellStyle name="Standard 3 3 4 3 2 4 6" xfId="34973"/>
    <cellStyle name="Standard 3 3 4 3 2 4 7" xfId="43523"/>
    <cellStyle name="Standard 3 3 4 3 2 5" xfId="2307"/>
    <cellStyle name="Standard 3 3 4 3 2 5 2" xfId="7104"/>
    <cellStyle name="Standard 3 3 4 3 2 5 2 2" xfId="15672"/>
    <cellStyle name="Standard 3 3 4 3 2 5 2 2 2" xfId="32513"/>
    <cellStyle name="Standard 3 3 4 3 2 5 2 3" xfId="24222"/>
    <cellStyle name="Standard 3 3 4 3 2 5 2 4" xfId="40804"/>
    <cellStyle name="Standard 3 3 4 3 2 5 2 5" xfId="49354"/>
    <cellStyle name="Standard 3 3 4 3 2 5 3" xfId="10877"/>
    <cellStyle name="Standard 3 3 4 3 2 5 3 2" xfId="27718"/>
    <cellStyle name="Standard 3 3 4 3 2 5 4" xfId="19427"/>
    <cellStyle name="Standard 3 3 4 3 2 5 5" xfId="36009"/>
    <cellStyle name="Standard 3 3 4 3 2 5 6" xfId="44559"/>
    <cellStyle name="Standard 3 3 4 3 2 6" xfId="7089"/>
    <cellStyle name="Standard 3 3 4 3 2 6 2" xfId="15657"/>
    <cellStyle name="Standard 3 3 4 3 2 6 2 2" xfId="32498"/>
    <cellStyle name="Standard 3 3 4 3 2 6 3" xfId="24207"/>
    <cellStyle name="Standard 3 3 4 3 2 6 4" xfId="40789"/>
    <cellStyle name="Standard 3 3 4 3 2 6 5" xfId="49339"/>
    <cellStyle name="Standard 3 3 4 3 2 7" xfId="8545"/>
    <cellStyle name="Standard 3 3 4 3 2 7 2" xfId="17096"/>
    <cellStyle name="Standard 3 3 4 3 2 7 3" xfId="25646"/>
    <cellStyle name="Standard 3 3 4 3 2 7 4" xfId="42228"/>
    <cellStyle name="Standard 3 3 4 3 2 7 5" xfId="50778"/>
    <cellStyle name="Standard 3 3 4 3 2 8" xfId="8805"/>
    <cellStyle name="Standard 3 3 4 3 2 9" xfId="17355"/>
    <cellStyle name="Standard 3 3 4 3 3" xfId="365"/>
    <cellStyle name="Standard 3 3 4 3 3 2" xfId="883"/>
    <cellStyle name="Standard 3 3 4 3 3 2 2" xfId="1919"/>
    <cellStyle name="Standard 3 3 4 3 3 2 2 2" xfId="3992"/>
    <cellStyle name="Standard 3 3 4 3 3 2 2 2 2" xfId="7108"/>
    <cellStyle name="Standard 3 3 4 3 3 2 2 2 2 2" xfId="15676"/>
    <cellStyle name="Standard 3 3 4 3 3 2 2 2 2 2 2" xfId="32517"/>
    <cellStyle name="Standard 3 3 4 3 3 2 2 2 2 3" xfId="24226"/>
    <cellStyle name="Standard 3 3 4 3 3 2 2 2 2 4" xfId="40808"/>
    <cellStyle name="Standard 3 3 4 3 3 2 2 2 2 5" xfId="49358"/>
    <cellStyle name="Standard 3 3 4 3 3 2 2 2 3" xfId="12562"/>
    <cellStyle name="Standard 3 3 4 3 3 2 2 2 3 2" xfId="29403"/>
    <cellStyle name="Standard 3 3 4 3 3 2 2 2 4" xfId="21112"/>
    <cellStyle name="Standard 3 3 4 3 3 2 2 2 5" xfId="37694"/>
    <cellStyle name="Standard 3 3 4 3 3 2 2 2 6" xfId="46244"/>
    <cellStyle name="Standard 3 3 4 3 3 2 2 3" xfId="7107"/>
    <cellStyle name="Standard 3 3 4 3 3 2 2 3 2" xfId="15675"/>
    <cellStyle name="Standard 3 3 4 3 3 2 2 3 2 2" xfId="32516"/>
    <cellStyle name="Standard 3 3 4 3 3 2 2 3 3" xfId="24225"/>
    <cellStyle name="Standard 3 3 4 3 3 2 2 3 4" xfId="40807"/>
    <cellStyle name="Standard 3 3 4 3 3 2 2 3 5" xfId="49357"/>
    <cellStyle name="Standard 3 3 4 3 3 2 2 4" xfId="10490"/>
    <cellStyle name="Standard 3 3 4 3 3 2 2 4 2" xfId="27331"/>
    <cellStyle name="Standard 3 3 4 3 3 2 2 5" xfId="19040"/>
    <cellStyle name="Standard 3 3 4 3 3 2 2 6" xfId="35622"/>
    <cellStyle name="Standard 3 3 4 3 3 2 2 7" xfId="44172"/>
    <cellStyle name="Standard 3 3 4 3 3 2 3" xfId="2956"/>
    <cellStyle name="Standard 3 3 4 3 3 2 3 2" xfId="7109"/>
    <cellStyle name="Standard 3 3 4 3 3 2 3 2 2" xfId="15677"/>
    <cellStyle name="Standard 3 3 4 3 3 2 3 2 2 2" xfId="32518"/>
    <cellStyle name="Standard 3 3 4 3 3 2 3 2 3" xfId="24227"/>
    <cellStyle name="Standard 3 3 4 3 3 2 3 2 4" xfId="40809"/>
    <cellStyle name="Standard 3 3 4 3 3 2 3 2 5" xfId="49359"/>
    <cellStyle name="Standard 3 3 4 3 3 2 3 3" xfId="11526"/>
    <cellStyle name="Standard 3 3 4 3 3 2 3 3 2" xfId="28367"/>
    <cellStyle name="Standard 3 3 4 3 3 2 3 4" xfId="20076"/>
    <cellStyle name="Standard 3 3 4 3 3 2 3 5" xfId="36658"/>
    <cellStyle name="Standard 3 3 4 3 3 2 3 6" xfId="45208"/>
    <cellStyle name="Standard 3 3 4 3 3 2 4" xfId="7106"/>
    <cellStyle name="Standard 3 3 4 3 3 2 4 2" xfId="15674"/>
    <cellStyle name="Standard 3 3 4 3 3 2 4 2 2" xfId="32515"/>
    <cellStyle name="Standard 3 3 4 3 3 2 4 3" xfId="24224"/>
    <cellStyle name="Standard 3 3 4 3 3 2 4 4" xfId="40806"/>
    <cellStyle name="Standard 3 3 4 3 3 2 4 5" xfId="49356"/>
    <cellStyle name="Standard 3 3 4 3 3 2 5" xfId="9454"/>
    <cellStyle name="Standard 3 3 4 3 3 2 5 2" xfId="26295"/>
    <cellStyle name="Standard 3 3 4 3 3 2 6" xfId="18004"/>
    <cellStyle name="Standard 3 3 4 3 3 2 7" xfId="34586"/>
    <cellStyle name="Standard 3 3 4 3 3 2 8" xfId="43136"/>
    <cellStyle name="Standard 3 3 4 3 3 3" xfId="1401"/>
    <cellStyle name="Standard 3 3 4 3 3 3 2" xfId="3474"/>
    <cellStyle name="Standard 3 3 4 3 3 3 2 2" xfId="7111"/>
    <cellStyle name="Standard 3 3 4 3 3 3 2 2 2" xfId="15679"/>
    <cellStyle name="Standard 3 3 4 3 3 3 2 2 2 2" xfId="32520"/>
    <cellStyle name="Standard 3 3 4 3 3 3 2 2 3" xfId="24229"/>
    <cellStyle name="Standard 3 3 4 3 3 3 2 2 4" xfId="40811"/>
    <cellStyle name="Standard 3 3 4 3 3 3 2 2 5" xfId="49361"/>
    <cellStyle name="Standard 3 3 4 3 3 3 2 3" xfId="12044"/>
    <cellStyle name="Standard 3 3 4 3 3 3 2 3 2" xfId="28885"/>
    <cellStyle name="Standard 3 3 4 3 3 3 2 4" xfId="20594"/>
    <cellStyle name="Standard 3 3 4 3 3 3 2 5" xfId="37176"/>
    <cellStyle name="Standard 3 3 4 3 3 3 2 6" xfId="45726"/>
    <cellStyle name="Standard 3 3 4 3 3 3 3" xfId="7110"/>
    <cellStyle name="Standard 3 3 4 3 3 3 3 2" xfId="15678"/>
    <cellStyle name="Standard 3 3 4 3 3 3 3 2 2" xfId="32519"/>
    <cellStyle name="Standard 3 3 4 3 3 3 3 3" xfId="24228"/>
    <cellStyle name="Standard 3 3 4 3 3 3 3 4" xfId="40810"/>
    <cellStyle name="Standard 3 3 4 3 3 3 3 5" xfId="49360"/>
    <cellStyle name="Standard 3 3 4 3 3 3 4" xfId="9972"/>
    <cellStyle name="Standard 3 3 4 3 3 3 4 2" xfId="26813"/>
    <cellStyle name="Standard 3 3 4 3 3 3 5" xfId="18522"/>
    <cellStyle name="Standard 3 3 4 3 3 3 6" xfId="35104"/>
    <cellStyle name="Standard 3 3 4 3 3 3 7" xfId="43654"/>
    <cellStyle name="Standard 3 3 4 3 3 4" xfId="2438"/>
    <cellStyle name="Standard 3 3 4 3 3 4 2" xfId="7112"/>
    <cellStyle name="Standard 3 3 4 3 3 4 2 2" xfId="15680"/>
    <cellStyle name="Standard 3 3 4 3 3 4 2 2 2" xfId="32521"/>
    <cellStyle name="Standard 3 3 4 3 3 4 2 3" xfId="24230"/>
    <cellStyle name="Standard 3 3 4 3 3 4 2 4" xfId="40812"/>
    <cellStyle name="Standard 3 3 4 3 3 4 2 5" xfId="49362"/>
    <cellStyle name="Standard 3 3 4 3 3 4 3" xfId="11008"/>
    <cellStyle name="Standard 3 3 4 3 3 4 3 2" xfId="27849"/>
    <cellStyle name="Standard 3 3 4 3 3 4 4" xfId="19558"/>
    <cellStyle name="Standard 3 3 4 3 3 4 5" xfId="36140"/>
    <cellStyle name="Standard 3 3 4 3 3 4 6" xfId="44690"/>
    <cellStyle name="Standard 3 3 4 3 3 5" xfId="7105"/>
    <cellStyle name="Standard 3 3 4 3 3 5 2" xfId="15673"/>
    <cellStyle name="Standard 3 3 4 3 3 5 2 2" xfId="32514"/>
    <cellStyle name="Standard 3 3 4 3 3 5 3" xfId="24223"/>
    <cellStyle name="Standard 3 3 4 3 3 5 4" xfId="40805"/>
    <cellStyle name="Standard 3 3 4 3 3 5 5" xfId="49355"/>
    <cellStyle name="Standard 3 3 4 3 3 6" xfId="8936"/>
    <cellStyle name="Standard 3 3 4 3 3 6 2" xfId="25778"/>
    <cellStyle name="Standard 3 3 4 3 3 7" xfId="17486"/>
    <cellStyle name="Standard 3 3 4 3 3 8" xfId="34068"/>
    <cellStyle name="Standard 3 3 4 3 3 9" xfId="42618"/>
    <cellStyle name="Standard 3 3 4 3 4" xfId="624"/>
    <cellStyle name="Standard 3 3 4 3 4 2" xfId="1660"/>
    <cellStyle name="Standard 3 3 4 3 4 2 2" xfId="3733"/>
    <cellStyle name="Standard 3 3 4 3 4 2 2 2" xfId="7115"/>
    <cellStyle name="Standard 3 3 4 3 4 2 2 2 2" xfId="15683"/>
    <cellStyle name="Standard 3 3 4 3 4 2 2 2 2 2" xfId="32524"/>
    <cellStyle name="Standard 3 3 4 3 4 2 2 2 3" xfId="24233"/>
    <cellStyle name="Standard 3 3 4 3 4 2 2 2 4" xfId="40815"/>
    <cellStyle name="Standard 3 3 4 3 4 2 2 2 5" xfId="49365"/>
    <cellStyle name="Standard 3 3 4 3 4 2 2 3" xfId="12303"/>
    <cellStyle name="Standard 3 3 4 3 4 2 2 3 2" xfId="29144"/>
    <cellStyle name="Standard 3 3 4 3 4 2 2 4" xfId="20853"/>
    <cellStyle name="Standard 3 3 4 3 4 2 2 5" xfId="37435"/>
    <cellStyle name="Standard 3 3 4 3 4 2 2 6" xfId="45985"/>
    <cellStyle name="Standard 3 3 4 3 4 2 3" xfId="7114"/>
    <cellStyle name="Standard 3 3 4 3 4 2 3 2" xfId="15682"/>
    <cellStyle name="Standard 3 3 4 3 4 2 3 2 2" xfId="32523"/>
    <cellStyle name="Standard 3 3 4 3 4 2 3 3" xfId="24232"/>
    <cellStyle name="Standard 3 3 4 3 4 2 3 4" xfId="40814"/>
    <cellStyle name="Standard 3 3 4 3 4 2 3 5" xfId="49364"/>
    <cellStyle name="Standard 3 3 4 3 4 2 4" xfId="10231"/>
    <cellStyle name="Standard 3 3 4 3 4 2 4 2" xfId="27072"/>
    <cellStyle name="Standard 3 3 4 3 4 2 5" xfId="18781"/>
    <cellStyle name="Standard 3 3 4 3 4 2 6" xfId="35363"/>
    <cellStyle name="Standard 3 3 4 3 4 2 7" xfId="43913"/>
    <cellStyle name="Standard 3 3 4 3 4 3" xfId="2697"/>
    <cellStyle name="Standard 3 3 4 3 4 3 2" xfId="7116"/>
    <cellStyle name="Standard 3 3 4 3 4 3 2 2" xfId="15684"/>
    <cellStyle name="Standard 3 3 4 3 4 3 2 2 2" xfId="32525"/>
    <cellStyle name="Standard 3 3 4 3 4 3 2 3" xfId="24234"/>
    <cellStyle name="Standard 3 3 4 3 4 3 2 4" xfId="40816"/>
    <cellStyle name="Standard 3 3 4 3 4 3 2 5" xfId="49366"/>
    <cellStyle name="Standard 3 3 4 3 4 3 3" xfId="11267"/>
    <cellStyle name="Standard 3 3 4 3 4 3 3 2" xfId="28108"/>
    <cellStyle name="Standard 3 3 4 3 4 3 4" xfId="19817"/>
    <cellStyle name="Standard 3 3 4 3 4 3 5" xfId="36399"/>
    <cellStyle name="Standard 3 3 4 3 4 3 6" xfId="44949"/>
    <cellStyle name="Standard 3 3 4 3 4 4" xfId="7113"/>
    <cellStyle name="Standard 3 3 4 3 4 4 2" xfId="15681"/>
    <cellStyle name="Standard 3 3 4 3 4 4 2 2" xfId="32522"/>
    <cellStyle name="Standard 3 3 4 3 4 4 3" xfId="24231"/>
    <cellStyle name="Standard 3 3 4 3 4 4 4" xfId="40813"/>
    <cellStyle name="Standard 3 3 4 3 4 4 5" xfId="49363"/>
    <cellStyle name="Standard 3 3 4 3 4 5" xfId="9195"/>
    <cellStyle name="Standard 3 3 4 3 4 5 2" xfId="26036"/>
    <cellStyle name="Standard 3 3 4 3 4 6" xfId="17745"/>
    <cellStyle name="Standard 3 3 4 3 4 7" xfId="34327"/>
    <cellStyle name="Standard 3 3 4 3 4 8" xfId="42877"/>
    <cellStyle name="Standard 3 3 4 3 5" xfId="1142"/>
    <cellStyle name="Standard 3 3 4 3 5 2" xfId="3215"/>
    <cellStyle name="Standard 3 3 4 3 5 2 2" xfId="7118"/>
    <cellStyle name="Standard 3 3 4 3 5 2 2 2" xfId="15686"/>
    <cellStyle name="Standard 3 3 4 3 5 2 2 2 2" xfId="32527"/>
    <cellStyle name="Standard 3 3 4 3 5 2 2 3" xfId="24236"/>
    <cellStyle name="Standard 3 3 4 3 5 2 2 4" xfId="40818"/>
    <cellStyle name="Standard 3 3 4 3 5 2 2 5" xfId="49368"/>
    <cellStyle name="Standard 3 3 4 3 5 2 3" xfId="11785"/>
    <cellStyle name="Standard 3 3 4 3 5 2 3 2" xfId="28626"/>
    <cellStyle name="Standard 3 3 4 3 5 2 4" xfId="20335"/>
    <cellStyle name="Standard 3 3 4 3 5 2 5" xfId="36917"/>
    <cellStyle name="Standard 3 3 4 3 5 2 6" xfId="45467"/>
    <cellStyle name="Standard 3 3 4 3 5 3" xfId="7117"/>
    <cellStyle name="Standard 3 3 4 3 5 3 2" xfId="15685"/>
    <cellStyle name="Standard 3 3 4 3 5 3 2 2" xfId="32526"/>
    <cellStyle name="Standard 3 3 4 3 5 3 3" xfId="24235"/>
    <cellStyle name="Standard 3 3 4 3 5 3 4" xfId="40817"/>
    <cellStyle name="Standard 3 3 4 3 5 3 5" xfId="49367"/>
    <cellStyle name="Standard 3 3 4 3 5 4" xfId="9713"/>
    <cellStyle name="Standard 3 3 4 3 5 4 2" xfId="26554"/>
    <cellStyle name="Standard 3 3 4 3 5 5" xfId="18263"/>
    <cellStyle name="Standard 3 3 4 3 5 6" xfId="34845"/>
    <cellStyle name="Standard 3 3 4 3 5 7" xfId="43395"/>
    <cellStyle name="Standard 3 3 4 3 6" xfId="2179"/>
    <cellStyle name="Standard 3 3 4 3 6 2" xfId="7119"/>
    <cellStyle name="Standard 3 3 4 3 6 2 2" xfId="15687"/>
    <cellStyle name="Standard 3 3 4 3 6 2 2 2" xfId="32528"/>
    <cellStyle name="Standard 3 3 4 3 6 2 3" xfId="24237"/>
    <cellStyle name="Standard 3 3 4 3 6 2 4" xfId="40819"/>
    <cellStyle name="Standard 3 3 4 3 6 2 5" xfId="49369"/>
    <cellStyle name="Standard 3 3 4 3 6 3" xfId="10749"/>
    <cellStyle name="Standard 3 3 4 3 6 3 2" xfId="27590"/>
    <cellStyle name="Standard 3 3 4 3 6 4" xfId="19299"/>
    <cellStyle name="Standard 3 3 4 3 6 5" xfId="35881"/>
    <cellStyle name="Standard 3 3 4 3 6 6" xfId="44431"/>
    <cellStyle name="Standard 3 3 4 3 7" xfId="7088"/>
    <cellStyle name="Standard 3 3 4 3 7 2" xfId="15656"/>
    <cellStyle name="Standard 3 3 4 3 7 2 2" xfId="32497"/>
    <cellStyle name="Standard 3 3 4 3 7 3" xfId="24206"/>
    <cellStyle name="Standard 3 3 4 3 7 4" xfId="40788"/>
    <cellStyle name="Standard 3 3 4 3 7 5" xfId="49338"/>
    <cellStyle name="Standard 3 3 4 3 8" xfId="8417"/>
    <cellStyle name="Standard 3 3 4 3 8 2" xfId="16968"/>
    <cellStyle name="Standard 3 3 4 3 8 3" xfId="25518"/>
    <cellStyle name="Standard 3 3 4 3 8 4" xfId="42100"/>
    <cellStyle name="Standard 3 3 4 3 8 5" xfId="50650"/>
    <cellStyle name="Standard 3 3 4 3 9" xfId="8677"/>
    <cellStyle name="Standard 3 3 4 4" xfId="165"/>
    <cellStyle name="Standard 3 3 4 4 10" xfId="33873"/>
    <cellStyle name="Standard 3 3 4 4 11" xfId="42423"/>
    <cellStyle name="Standard 3 3 4 4 2" xfId="429"/>
    <cellStyle name="Standard 3 3 4 4 2 2" xfId="947"/>
    <cellStyle name="Standard 3 3 4 4 2 2 2" xfId="1983"/>
    <cellStyle name="Standard 3 3 4 4 2 2 2 2" xfId="4056"/>
    <cellStyle name="Standard 3 3 4 4 2 2 2 2 2" xfId="7124"/>
    <cellStyle name="Standard 3 3 4 4 2 2 2 2 2 2" xfId="15692"/>
    <cellStyle name="Standard 3 3 4 4 2 2 2 2 2 2 2" xfId="32533"/>
    <cellStyle name="Standard 3 3 4 4 2 2 2 2 2 3" xfId="24242"/>
    <cellStyle name="Standard 3 3 4 4 2 2 2 2 2 4" xfId="40824"/>
    <cellStyle name="Standard 3 3 4 4 2 2 2 2 2 5" xfId="49374"/>
    <cellStyle name="Standard 3 3 4 4 2 2 2 2 3" xfId="12626"/>
    <cellStyle name="Standard 3 3 4 4 2 2 2 2 3 2" xfId="29467"/>
    <cellStyle name="Standard 3 3 4 4 2 2 2 2 4" xfId="21176"/>
    <cellStyle name="Standard 3 3 4 4 2 2 2 2 5" xfId="37758"/>
    <cellStyle name="Standard 3 3 4 4 2 2 2 2 6" xfId="46308"/>
    <cellStyle name="Standard 3 3 4 4 2 2 2 3" xfId="7123"/>
    <cellStyle name="Standard 3 3 4 4 2 2 2 3 2" xfId="15691"/>
    <cellStyle name="Standard 3 3 4 4 2 2 2 3 2 2" xfId="32532"/>
    <cellStyle name="Standard 3 3 4 4 2 2 2 3 3" xfId="24241"/>
    <cellStyle name="Standard 3 3 4 4 2 2 2 3 4" xfId="40823"/>
    <cellStyle name="Standard 3 3 4 4 2 2 2 3 5" xfId="49373"/>
    <cellStyle name="Standard 3 3 4 4 2 2 2 4" xfId="10554"/>
    <cellStyle name="Standard 3 3 4 4 2 2 2 4 2" xfId="27395"/>
    <cellStyle name="Standard 3 3 4 4 2 2 2 5" xfId="19104"/>
    <cellStyle name="Standard 3 3 4 4 2 2 2 6" xfId="35686"/>
    <cellStyle name="Standard 3 3 4 4 2 2 2 7" xfId="44236"/>
    <cellStyle name="Standard 3 3 4 4 2 2 3" xfId="3020"/>
    <cellStyle name="Standard 3 3 4 4 2 2 3 2" xfId="7125"/>
    <cellStyle name="Standard 3 3 4 4 2 2 3 2 2" xfId="15693"/>
    <cellStyle name="Standard 3 3 4 4 2 2 3 2 2 2" xfId="32534"/>
    <cellStyle name="Standard 3 3 4 4 2 2 3 2 3" xfId="24243"/>
    <cellStyle name="Standard 3 3 4 4 2 2 3 2 4" xfId="40825"/>
    <cellStyle name="Standard 3 3 4 4 2 2 3 2 5" xfId="49375"/>
    <cellStyle name="Standard 3 3 4 4 2 2 3 3" xfId="11590"/>
    <cellStyle name="Standard 3 3 4 4 2 2 3 3 2" xfId="28431"/>
    <cellStyle name="Standard 3 3 4 4 2 2 3 4" xfId="20140"/>
    <cellStyle name="Standard 3 3 4 4 2 2 3 5" xfId="36722"/>
    <cellStyle name="Standard 3 3 4 4 2 2 3 6" xfId="45272"/>
    <cellStyle name="Standard 3 3 4 4 2 2 4" xfId="7122"/>
    <cellStyle name="Standard 3 3 4 4 2 2 4 2" xfId="15690"/>
    <cellStyle name="Standard 3 3 4 4 2 2 4 2 2" xfId="32531"/>
    <cellStyle name="Standard 3 3 4 4 2 2 4 3" xfId="24240"/>
    <cellStyle name="Standard 3 3 4 4 2 2 4 4" xfId="40822"/>
    <cellStyle name="Standard 3 3 4 4 2 2 4 5" xfId="49372"/>
    <cellStyle name="Standard 3 3 4 4 2 2 5" xfId="9518"/>
    <cellStyle name="Standard 3 3 4 4 2 2 5 2" xfId="26359"/>
    <cellStyle name="Standard 3 3 4 4 2 2 6" xfId="18068"/>
    <cellStyle name="Standard 3 3 4 4 2 2 7" xfId="34650"/>
    <cellStyle name="Standard 3 3 4 4 2 2 8" xfId="43200"/>
    <cellStyle name="Standard 3 3 4 4 2 3" xfId="1465"/>
    <cellStyle name="Standard 3 3 4 4 2 3 2" xfId="3538"/>
    <cellStyle name="Standard 3 3 4 4 2 3 2 2" xfId="7127"/>
    <cellStyle name="Standard 3 3 4 4 2 3 2 2 2" xfId="15695"/>
    <cellStyle name="Standard 3 3 4 4 2 3 2 2 2 2" xfId="32536"/>
    <cellStyle name="Standard 3 3 4 4 2 3 2 2 3" xfId="24245"/>
    <cellStyle name="Standard 3 3 4 4 2 3 2 2 4" xfId="40827"/>
    <cellStyle name="Standard 3 3 4 4 2 3 2 2 5" xfId="49377"/>
    <cellStyle name="Standard 3 3 4 4 2 3 2 3" xfId="12108"/>
    <cellStyle name="Standard 3 3 4 4 2 3 2 3 2" xfId="28949"/>
    <cellStyle name="Standard 3 3 4 4 2 3 2 4" xfId="20658"/>
    <cellStyle name="Standard 3 3 4 4 2 3 2 5" xfId="37240"/>
    <cellStyle name="Standard 3 3 4 4 2 3 2 6" xfId="45790"/>
    <cellStyle name="Standard 3 3 4 4 2 3 3" xfId="7126"/>
    <cellStyle name="Standard 3 3 4 4 2 3 3 2" xfId="15694"/>
    <cellStyle name="Standard 3 3 4 4 2 3 3 2 2" xfId="32535"/>
    <cellStyle name="Standard 3 3 4 4 2 3 3 3" xfId="24244"/>
    <cellStyle name="Standard 3 3 4 4 2 3 3 4" xfId="40826"/>
    <cellStyle name="Standard 3 3 4 4 2 3 3 5" xfId="49376"/>
    <cellStyle name="Standard 3 3 4 4 2 3 4" xfId="10036"/>
    <cellStyle name="Standard 3 3 4 4 2 3 4 2" xfId="26877"/>
    <cellStyle name="Standard 3 3 4 4 2 3 5" xfId="18586"/>
    <cellStyle name="Standard 3 3 4 4 2 3 6" xfId="35168"/>
    <cellStyle name="Standard 3 3 4 4 2 3 7" xfId="43718"/>
    <cellStyle name="Standard 3 3 4 4 2 4" xfId="2502"/>
    <cellStyle name="Standard 3 3 4 4 2 4 2" xfId="7128"/>
    <cellStyle name="Standard 3 3 4 4 2 4 2 2" xfId="15696"/>
    <cellStyle name="Standard 3 3 4 4 2 4 2 2 2" xfId="32537"/>
    <cellStyle name="Standard 3 3 4 4 2 4 2 3" xfId="24246"/>
    <cellStyle name="Standard 3 3 4 4 2 4 2 4" xfId="40828"/>
    <cellStyle name="Standard 3 3 4 4 2 4 2 5" xfId="49378"/>
    <cellStyle name="Standard 3 3 4 4 2 4 3" xfId="11072"/>
    <cellStyle name="Standard 3 3 4 4 2 4 3 2" xfId="27913"/>
    <cellStyle name="Standard 3 3 4 4 2 4 4" xfId="19622"/>
    <cellStyle name="Standard 3 3 4 4 2 4 5" xfId="36204"/>
    <cellStyle name="Standard 3 3 4 4 2 4 6" xfId="44754"/>
    <cellStyle name="Standard 3 3 4 4 2 5" xfId="7121"/>
    <cellStyle name="Standard 3 3 4 4 2 5 2" xfId="15689"/>
    <cellStyle name="Standard 3 3 4 4 2 5 2 2" xfId="32530"/>
    <cellStyle name="Standard 3 3 4 4 2 5 3" xfId="24239"/>
    <cellStyle name="Standard 3 3 4 4 2 5 4" xfId="40821"/>
    <cellStyle name="Standard 3 3 4 4 2 5 5" xfId="49371"/>
    <cellStyle name="Standard 3 3 4 4 2 6" xfId="9000"/>
    <cellStyle name="Standard 3 3 4 4 2 6 2" xfId="25842"/>
    <cellStyle name="Standard 3 3 4 4 2 7" xfId="17550"/>
    <cellStyle name="Standard 3 3 4 4 2 8" xfId="34132"/>
    <cellStyle name="Standard 3 3 4 4 2 9" xfId="42682"/>
    <cellStyle name="Standard 3 3 4 4 3" xfId="688"/>
    <cellStyle name="Standard 3 3 4 4 3 2" xfId="1724"/>
    <cellStyle name="Standard 3 3 4 4 3 2 2" xfId="3797"/>
    <cellStyle name="Standard 3 3 4 4 3 2 2 2" xfId="7131"/>
    <cellStyle name="Standard 3 3 4 4 3 2 2 2 2" xfId="15699"/>
    <cellStyle name="Standard 3 3 4 4 3 2 2 2 2 2" xfId="32540"/>
    <cellStyle name="Standard 3 3 4 4 3 2 2 2 3" xfId="24249"/>
    <cellStyle name="Standard 3 3 4 4 3 2 2 2 4" xfId="40831"/>
    <cellStyle name="Standard 3 3 4 4 3 2 2 2 5" xfId="49381"/>
    <cellStyle name="Standard 3 3 4 4 3 2 2 3" xfId="12367"/>
    <cellStyle name="Standard 3 3 4 4 3 2 2 3 2" xfId="29208"/>
    <cellStyle name="Standard 3 3 4 4 3 2 2 4" xfId="20917"/>
    <cellStyle name="Standard 3 3 4 4 3 2 2 5" xfId="37499"/>
    <cellStyle name="Standard 3 3 4 4 3 2 2 6" xfId="46049"/>
    <cellStyle name="Standard 3 3 4 4 3 2 3" xfId="7130"/>
    <cellStyle name="Standard 3 3 4 4 3 2 3 2" xfId="15698"/>
    <cellStyle name="Standard 3 3 4 4 3 2 3 2 2" xfId="32539"/>
    <cellStyle name="Standard 3 3 4 4 3 2 3 3" xfId="24248"/>
    <cellStyle name="Standard 3 3 4 4 3 2 3 4" xfId="40830"/>
    <cellStyle name="Standard 3 3 4 4 3 2 3 5" xfId="49380"/>
    <cellStyle name="Standard 3 3 4 4 3 2 4" xfId="10295"/>
    <cellStyle name="Standard 3 3 4 4 3 2 4 2" xfId="27136"/>
    <cellStyle name="Standard 3 3 4 4 3 2 5" xfId="18845"/>
    <cellStyle name="Standard 3 3 4 4 3 2 6" xfId="35427"/>
    <cellStyle name="Standard 3 3 4 4 3 2 7" xfId="43977"/>
    <cellStyle name="Standard 3 3 4 4 3 3" xfId="2761"/>
    <cellStyle name="Standard 3 3 4 4 3 3 2" xfId="7132"/>
    <cellStyle name="Standard 3 3 4 4 3 3 2 2" xfId="15700"/>
    <cellStyle name="Standard 3 3 4 4 3 3 2 2 2" xfId="32541"/>
    <cellStyle name="Standard 3 3 4 4 3 3 2 3" xfId="24250"/>
    <cellStyle name="Standard 3 3 4 4 3 3 2 4" xfId="40832"/>
    <cellStyle name="Standard 3 3 4 4 3 3 2 5" xfId="49382"/>
    <cellStyle name="Standard 3 3 4 4 3 3 3" xfId="11331"/>
    <cellStyle name="Standard 3 3 4 4 3 3 3 2" xfId="28172"/>
    <cellStyle name="Standard 3 3 4 4 3 3 4" xfId="19881"/>
    <cellStyle name="Standard 3 3 4 4 3 3 5" xfId="36463"/>
    <cellStyle name="Standard 3 3 4 4 3 3 6" xfId="45013"/>
    <cellStyle name="Standard 3 3 4 4 3 4" xfId="7129"/>
    <cellStyle name="Standard 3 3 4 4 3 4 2" xfId="15697"/>
    <cellStyle name="Standard 3 3 4 4 3 4 2 2" xfId="32538"/>
    <cellStyle name="Standard 3 3 4 4 3 4 3" xfId="24247"/>
    <cellStyle name="Standard 3 3 4 4 3 4 4" xfId="40829"/>
    <cellStyle name="Standard 3 3 4 4 3 4 5" xfId="49379"/>
    <cellStyle name="Standard 3 3 4 4 3 5" xfId="9259"/>
    <cellStyle name="Standard 3 3 4 4 3 5 2" xfId="26100"/>
    <cellStyle name="Standard 3 3 4 4 3 6" xfId="17809"/>
    <cellStyle name="Standard 3 3 4 4 3 7" xfId="34391"/>
    <cellStyle name="Standard 3 3 4 4 3 8" xfId="42941"/>
    <cellStyle name="Standard 3 3 4 4 4" xfId="1206"/>
    <cellStyle name="Standard 3 3 4 4 4 2" xfId="3279"/>
    <cellStyle name="Standard 3 3 4 4 4 2 2" xfId="7134"/>
    <cellStyle name="Standard 3 3 4 4 4 2 2 2" xfId="15702"/>
    <cellStyle name="Standard 3 3 4 4 4 2 2 2 2" xfId="32543"/>
    <cellStyle name="Standard 3 3 4 4 4 2 2 3" xfId="24252"/>
    <cellStyle name="Standard 3 3 4 4 4 2 2 4" xfId="40834"/>
    <cellStyle name="Standard 3 3 4 4 4 2 2 5" xfId="49384"/>
    <cellStyle name="Standard 3 3 4 4 4 2 3" xfId="11849"/>
    <cellStyle name="Standard 3 3 4 4 4 2 3 2" xfId="28690"/>
    <cellStyle name="Standard 3 3 4 4 4 2 4" xfId="20399"/>
    <cellStyle name="Standard 3 3 4 4 4 2 5" xfId="36981"/>
    <cellStyle name="Standard 3 3 4 4 4 2 6" xfId="45531"/>
    <cellStyle name="Standard 3 3 4 4 4 3" xfId="7133"/>
    <cellStyle name="Standard 3 3 4 4 4 3 2" xfId="15701"/>
    <cellStyle name="Standard 3 3 4 4 4 3 2 2" xfId="32542"/>
    <cellStyle name="Standard 3 3 4 4 4 3 3" xfId="24251"/>
    <cellStyle name="Standard 3 3 4 4 4 3 4" xfId="40833"/>
    <cellStyle name="Standard 3 3 4 4 4 3 5" xfId="49383"/>
    <cellStyle name="Standard 3 3 4 4 4 4" xfId="9777"/>
    <cellStyle name="Standard 3 3 4 4 4 4 2" xfId="26618"/>
    <cellStyle name="Standard 3 3 4 4 4 5" xfId="18327"/>
    <cellStyle name="Standard 3 3 4 4 4 6" xfId="34909"/>
    <cellStyle name="Standard 3 3 4 4 4 7" xfId="43459"/>
    <cellStyle name="Standard 3 3 4 4 5" xfId="2243"/>
    <cellStyle name="Standard 3 3 4 4 5 2" xfId="7135"/>
    <cellStyle name="Standard 3 3 4 4 5 2 2" xfId="15703"/>
    <cellStyle name="Standard 3 3 4 4 5 2 2 2" xfId="32544"/>
    <cellStyle name="Standard 3 3 4 4 5 2 3" xfId="24253"/>
    <cellStyle name="Standard 3 3 4 4 5 2 4" xfId="40835"/>
    <cellStyle name="Standard 3 3 4 4 5 2 5" xfId="49385"/>
    <cellStyle name="Standard 3 3 4 4 5 3" xfId="10813"/>
    <cellStyle name="Standard 3 3 4 4 5 3 2" xfId="27654"/>
    <cellStyle name="Standard 3 3 4 4 5 4" xfId="19363"/>
    <cellStyle name="Standard 3 3 4 4 5 5" xfId="35945"/>
    <cellStyle name="Standard 3 3 4 4 5 6" xfId="44495"/>
    <cellStyle name="Standard 3 3 4 4 6" xfId="7120"/>
    <cellStyle name="Standard 3 3 4 4 6 2" xfId="15688"/>
    <cellStyle name="Standard 3 3 4 4 6 2 2" xfId="32529"/>
    <cellStyle name="Standard 3 3 4 4 6 3" xfId="24238"/>
    <cellStyle name="Standard 3 3 4 4 6 4" xfId="40820"/>
    <cellStyle name="Standard 3 3 4 4 6 5" xfId="49370"/>
    <cellStyle name="Standard 3 3 4 4 7" xfId="8481"/>
    <cellStyle name="Standard 3 3 4 4 7 2" xfId="17032"/>
    <cellStyle name="Standard 3 3 4 4 7 3" xfId="25582"/>
    <cellStyle name="Standard 3 3 4 4 7 4" xfId="42164"/>
    <cellStyle name="Standard 3 3 4 4 7 5" xfId="50714"/>
    <cellStyle name="Standard 3 3 4 4 8" xfId="8741"/>
    <cellStyle name="Standard 3 3 4 4 9" xfId="17291"/>
    <cellStyle name="Standard 3 3 4 5" xfId="301"/>
    <cellStyle name="Standard 3 3 4 5 2" xfId="819"/>
    <cellStyle name="Standard 3 3 4 5 2 2" xfId="1855"/>
    <cellStyle name="Standard 3 3 4 5 2 2 2" xfId="3928"/>
    <cellStyle name="Standard 3 3 4 5 2 2 2 2" xfId="7139"/>
    <cellStyle name="Standard 3 3 4 5 2 2 2 2 2" xfId="15707"/>
    <cellStyle name="Standard 3 3 4 5 2 2 2 2 2 2" xfId="32548"/>
    <cellStyle name="Standard 3 3 4 5 2 2 2 2 3" xfId="24257"/>
    <cellStyle name="Standard 3 3 4 5 2 2 2 2 4" xfId="40839"/>
    <cellStyle name="Standard 3 3 4 5 2 2 2 2 5" xfId="49389"/>
    <cellStyle name="Standard 3 3 4 5 2 2 2 3" xfId="12498"/>
    <cellStyle name="Standard 3 3 4 5 2 2 2 3 2" xfId="29339"/>
    <cellStyle name="Standard 3 3 4 5 2 2 2 4" xfId="21048"/>
    <cellStyle name="Standard 3 3 4 5 2 2 2 5" xfId="37630"/>
    <cellStyle name="Standard 3 3 4 5 2 2 2 6" xfId="46180"/>
    <cellStyle name="Standard 3 3 4 5 2 2 3" xfId="7138"/>
    <cellStyle name="Standard 3 3 4 5 2 2 3 2" xfId="15706"/>
    <cellStyle name="Standard 3 3 4 5 2 2 3 2 2" xfId="32547"/>
    <cellStyle name="Standard 3 3 4 5 2 2 3 3" xfId="24256"/>
    <cellStyle name="Standard 3 3 4 5 2 2 3 4" xfId="40838"/>
    <cellStyle name="Standard 3 3 4 5 2 2 3 5" xfId="49388"/>
    <cellStyle name="Standard 3 3 4 5 2 2 4" xfId="10426"/>
    <cellStyle name="Standard 3 3 4 5 2 2 4 2" xfId="27267"/>
    <cellStyle name="Standard 3 3 4 5 2 2 5" xfId="18976"/>
    <cellStyle name="Standard 3 3 4 5 2 2 6" xfId="35558"/>
    <cellStyle name="Standard 3 3 4 5 2 2 7" xfId="44108"/>
    <cellStyle name="Standard 3 3 4 5 2 3" xfId="2892"/>
    <cellStyle name="Standard 3 3 4 5 2 3 2" xfId="7140"/>
    <cellStyle name="Standard 3 3 4 5 2 3 2 2" xfId="15708"/>
    <cellStyle name="Standard 3 3 4 5 2 3 2 2 2" xfId="32549"/>
    <cellStyle name="Standard 3 3 4 5 2 3 2 3" xfId="24258"/>
    <cellStyle name="Standard 3 3 4 5 2 3 2 4" xfId="40840"/>
    <cellStyle name="Standard 3 3 4 5 2 3 2 5" xfId="49390"/>
    <cellStyle name="Standard 3 3 4 5 2 3 3" xfId="11462"/>
    <cellStyle name="Standard 3 3 4 5 2 3 3 2" xfId="28303"/>
    <cellStyle name="Standard 3 3 4 5 2 3 4" xfId="20012"/>
    <cellStyle name="Standard 3 3 4 5 2 3 5" xfId="36594"/>
    <cellStyle name="Standard 3 3 4 5 2 3 6" xfId="45144"/>
    <cellStyle name="Standard 3 3 4 5 2 4" xfId="7137"/>
    <cellStyle name="Standard 3 3 4 5 2 4 2" xfId="15705"/>
    <cellStyle name="Standard 3 3 4 5 2 4 2 2" xfId="32546"/>
    <cellStyle name="Standard 3 3 4 5 2 4 3" xfId="24255"/>
    <cellStyle name="Standard 3 3 4 5 2 4 4" xfId="40837"/>
    <cellStyle name="Standard 3 3 4 5 2 4 5" xfId="49387"/>
    <cellStyle name="Standard 3 3 4 5 2 5" xfId="9390"/>
    <cellStyle name="Standard 3 3 4 5 2 5 2" xfId="26231"/>
    <cellStyle name="Standard 3 3 4 5 2 6" xfId="17940"/>
    <cellStyle name="Standard 3 3 4 5 2 7" xfId="34522"/>
    <cellStyle name="Standard 3 3 4 5 2 8" xfId="43072"/>
    <cellStyle name="Standard 3 3 4 5 3" xfId="1337"/>
    <cellStyle name="Standard 3 3 4 5 3 2" xfId="3410"/>
    <cellStyle name="Standard 3 3 4 5 3 2 2" xfId="7142"/>
    <cellStyle name="Standard 3 3 4 5 3 2 2 2" xfId="15710"/>
    <cellStyle name="Standard 3 3 4 5 3 2 2 2 2" xfId="32551"/>
    <cellStyle name="Standard 3 3 4 5 3 2 2 3" xfId="24260"/>
    <cellStyle name="Standard 3 3 4 5 3 2 2 4" xfId="40842"/>
    <cellStyle name="Standard 3 3 4 5 3 2 2 5" xfId="49392"/>
    <cellStyle name="Standard 3 3 4 5 3 2 3" xfId="11980"/>
    <cellStyle name="Standard 3 3 4 5 3 2 3 2" xfId="28821"/>
    <cellStyle name="Standard 3 3 4 5 3 2 4" xfId="20530"/>
    <cellStyle name="Standard 3 3 4 5 3 2 5" xfId="37112"/>
    <cellStyle name="Standard 3 3 4 5 3 2 6" xfId="45662"/>
    <cellStyle name="Standard 3 3 4 5 3 3" xfId="7141"/>
    <cellStyle name="Standard 3 3 4 5 3 3 2" xfId="15709"/>
    <cellStyle name="Standard 3 3 4 5 3 3 2 2" xfId="32550"/>
    <cellStyle name="Standard 3 3 4 5 3 3 3" xfId="24259"/>
    <cellStyle name="Standard 3 3 4 5 3 3 4" xfId="40841"/>
    <cellStyle name="Standard 3 3 4 5 3 3 5" xfId="49391"/>
    <cellStyle name="Standard 3 3 4 5 3 4" xfId="9908"/>
    <cellStyle name="Standard 3 3 4 5 3 4 2" xfId="26749"/>
    <cellStyle name="Standard 3 3 4 5 3 5" xfId="18458"/>
    <cellStyle name="Standard 3 3 4 5 3 6" xfId="35040"/>
    <cellStyle name="Standard 3 3 4 5 3 7" xfId="43590"/>
    <cellStyle name="Standard 3 3 4 5 4" xfId="2374"/>
    <cellStyle name="Standard 3 3 4 5 4 2" xfId="7143"/>
    <cellStyle name="Standard 3 3 4 5 4 2 2" xfId="15711"/>
    <cellStyle name="Standard 3 3 4 5 4 2 2 2" xfId="32552"/>
    <cellStyle name="Standard 3 3 4 5 4 2 3" xfId="24261"/>
    <cellStyle name="Standard 3 3 4 5 4 2 4" xfId="40843"/>
    <cellStyle name="Standard 3 3 4 5 4 2 5" xfId="49393"/>
    <cellStyle name="Standard 3 3 4 5 4 3" xfId="10944"/>
    <cellStyle name="Standard 3 3 4 5 4 3 2" xfId="27785"/>
    <cellStyle name="Standard 3 3 4 5 4 4" xfId="19494"/>
    <cellStyle name="Standard 3 3 4 5 4 5" xfId="36076"/>
    <cellStyle name="Standard 3 3 4 5 4 6" xfId="44626"/>
    <cellStyle name="Standard 3 3 4 5 5" xfId="7136"/>
    <cellStyle name="Standard 3 3 4 5 5 2" xfId="15704"/>
    <cellStyle name="Standard 3 3 4 5 5 2 2" xfId="32545"/>
    <cellStyle name="Standard 3 3 4 5 5 3" xfId="24254"/>
    <cellStyle name="Standard 3 3 4 5 5 4" xfId="40836"/>
    <cellStyle name="Standard 3 3 4 5 5 5" xfId="49386"/>
    <cellStyle name="Standard 3 3 4 5 6" xfId="8872"/>
    <cellStyle name="Standard 3 3 4 5 6 2" xfId="25714"/>
    <cellStyle name="Standard 3 3 4 5 7" xfId="17422"/>
    <cellStyle name="Standard 3 3 4 5 8" xfId="34004"/>
    <cellStyle name="Standard 3 3 4 5 9" xfId="42554"/>
    <cellStyle name="Standard 3 3 4 6" xfId="560"/>
    <cellStyle name="Standard 3 3 4 6 2" xfId="1596"/>
    <cellStyle name="Standard 3 3 4 6 2 2" xfId="3669"/>
    <cellStyle name="Standard 3 3 4 6 2 2 2" xfId="7146"/>
    <cellStyle name="Standard 3 3 4 6 2 2 2 2" xfId="15714"/>
    <cellStyle name="Standard 3 3 4 6 2 2 2 2 2" xfId="32555"/>
    <cellStyle name="Standard 3 3 4 6 2 2 2 3" xfId="24264"/>
    <cellStyle name="Standard 3 3 4 6 2 2 2 4" xfId="40846"/>
    <cellStyle name="Standard 3 3 4 6 2 2 2 5" xfId="49396"/>
    <cellStyle name="Standard 3 3 4 6 2 2 3" xfId="12239"/>
    <cellStyle name="Standard 3 3 4 6 2 2 3 2" xfId="29080"/>
    <cellStyle name="Standard 3 3 4 6 2 2 4" xfId="20789"/>
    <cellStyle name="Standard 3 3 4 6 2 2 5" xfId="37371"/>
    <cellStyle name="Standard 3 3 4 6 2 2 6" xfId="45921"/>
    <cellStyle name="Standard 3 3 4 6 2 3" xfId="7145"/>
    <cellStyle name="Standard 3 3 4 6 2 3 2" xfId="15713"/>
    <cellStyle name="Standard 3 3 4 6 2 3 2 2" xfId="32554"/>
    <cellStyle name="Standard 3 3 4 6 2 3 3" xfId="24263"/>
    <cellStyle name="Standard 3 3 4 6 2 3 4" xfId="40845"/>
    <cellStyle name="Standard 3 3 4 6 2 3 5" xfId="49395"/>
    <cellStyle name="Standard 3 3 4 6 2 4" xfId="10167"/>
    <cellStyle name="Standard 3 3 4 6 2 4 2" xfId="27008"/>
    <cellStyle name="Standard 3 3 4 6 2 5" xfId="18717"/>
    <cellStyle name="Standard 3 3 4 6 2 6" xfId="35299"/>
    <cellStyle name="Standard 3 3 4 6 2 7" xfId="43849"/>
    <cellStyle name="Standard 3 3 4 6 3" xfId="2633"/>
    <cellStyle name="Standard 3 3 4 6 3 2" xfId="7147"/>
    <cellStyle name="Standard 3 3 4 6 3 2 2" xfId="15715"/>
    <cellStyle name="Standard 3 3 4 6 3 2 2 2" xfId="32556"/>
    <cellStyle name="Standard 3 3 4 6 3 2 3" xfId="24265"/>
    <cellStyle name="Standard 3 3 4 6 3 2 4" xfId="40847"/>
    <cellStyle name="Standard 3 3 4 6 3 2 5" xfId="49397"/>
    <cellStyle name="Standard 3 3 4 6 3 3" xfId="11203"/>
    <cellStyle name="Standard 3 3 4 6 3 3 2" xfId="28044"/>
    <cellStyle name="Standard 3 3 4 6 3 4" xfId="19753"/>
    <cellStyle name="Standard 3 3 4 6 3 5" xfId="36335"/>
    <cellStyle name="Standard 3 3 4 6 3 6" xfId="44885"/>
    <cellStyle name="Standard 3 3 4 6 4" xfId="7144"/>
    <cellStyle name="Standard 3 3 4 6 4 2" xfId="15712"/>
    <cellStyle name="Standard 3 3 4 6 4 2 2" xfId="32553"/>
    <cellStyle name="Standard 3 3 4 6 4 3" xfId="24262"/>
    <cellStyle name="Standard 3 3 4 6 4 4" xfId="40844"/>
    <cellStyle name="Standard 3 3 4 6 4 5" xfId="49394"/>
    <cellStyle name="Standard 3 3 4 6 5" xfId="9131"/>
    <cellStyle name="Standard 3 3 4 6 5 2" xfId="25972"/>
    <cellStyle name="Standard 3 3 4 6 6" xfId="17681"/>
    <cellStyle name="Standard 3 3 4 6 7" xfId="34263"/>
    <cellStyle name="Standard 3 3 4 6 8" xfId="42813"/>
    <cellStyle name="Standard 3 3 4 7" xfId="1078"/>
    <cellStyle name="Standard 3 3 4 7 2" xfId="3151"/>
    <cellStyle name="Standard 3 3 4 7 2 2" xfId="7149"/>
    <cellStyle name="Standard 3 3 4 7 2 2 2" xfId="15717"/>
    <cellStyle name="Standard 3 3 4 7 2 2 2 2" xfId="32558"/>
    <cellStyle name="Standard 3 3 4 7 2 2 3" xfId="24267"/>
    <cellStyle name="Standard 3 3 4 7 2 2 4" xfId="40849"/>
    <cellStyle name="Standard 3 3 4 7 2 2 5" xfId="49399"/>
    <cellStyle name="Standard 3 3 4 7 2 3" xfId="11721"/>
    <cellStyle name="Standard 3 3 4 7 2 3 2" xfId="28562"/>
    <cellStyle name="Standard 3 3 4 7 2 4" xfId="20271"/>
    <cellStyle name="Standard 3 3 4 7 2 5" xfId="36853"/>
    <cellStyle name="Standard 3 3 4 7 2 6" xfId="45403"/>
    <cellStyle name="Standard 3 3 4 7 3" xfId="7148"/>
    <cellStyle name="Standard 3 3 4 7 3 2" xfId="15716"/>
    <cellStyle name="Standard 3 3 4 7 3 2 2" xfId="32557"/>
    <cellStyle name="Standard 3 3 4 7 3 3" xfId="24266"/>
    <cellStyle name="Standard 3 3 4 7 3 4" xfId="40848"/>
    <cellStyle name="Standard 3 3 4 7 3 5" xfId="49398"/>
    <cellStyle name="Standard 3 3 4 7 4" xfId="9649"/>
    <cellStyle name="Standard 3 3 4 7 4 2" xfId="26490"/>
    <cellStyle name="Standard 3 3 4 7 5" xfId="18199"/>
    <cellStyle name="Standard 3 3 4 7 6" xfId="34781"/>
    <cellStyle name="Standard 3 3 4 7 7" xfId="43331"/>
    <cellStyle name="Standard 3 3 4 8" xfId="2115"/>
    <cellStyle name="Standard 3 3 4 8 2" xfId="7150"/>
    <cellStyle name="Standard 3 3 4 8 2 2" xfId="15718"/>
    <cellStyle name="Standard 3 3 4 8 2 2 2" xfId="32559"/>
    <cellStyle name="Standard 3 3 4 8 2 3" xfId="24268"/>
    <cellStyle name="Standard 3 3 4 8 2 4" xfId="40850"/>
    <cellStyle name="Standard 3 3 4 8 2 5" xfId="49400"/>
    <cellStyle name="Standard 3 3 4 8 3" xfId="10685"/>
    <cellStyle name="Standard 3 3 4 8 3 2" xfId="27526"/>
    <cellStyle name="Standard 3 3 4 8 4" xfId="19235"/>
    <cellStyle name="Standard 3 3 4 8 5" xfId="35817"/>
    <cellStyle name="Standard 3 3 4 8 6" xfId="44367"/>
    <cellStyle name="Standard 3 3 4 9" xfId="7023"/>
    <cellStyle name="Standard 3 3 4 9 2" xfId="15591"/>
    <cellStyle name="Standard 3 3 4 9 2 2" xfId="32432"/>
    <cellStyle name="Standard 3 3 4 9 3" xfId="24141"/>
    <cellStyle name="Standard 3 3 4 9 4" xfId="40723"/>
    <cellStyle name="Standard 3 3 4 9 5" xfId="49273"/>
    <cellStyle name="Standard 3 3 5" xfId="52"/>
    <cellStyle name="Standard 3 3 5 10" xfId="8629"/>
    <cellStyle name="Standard 3 3 5 11" xfId="17179"/>
    <cellStyle name="Standard 3 3 5 12" xfId="33761"/>
    <cellStyle name="Standard 3 3 5 13" xfId="42311"/>
    <cellStyle name="Standard 3 3 5 2" xfId="116"/>
    <cellStyle name="Standard 3 3 5 2 10" xfId="17243"/>
    <cellStyle name="Standard 3 3 5 2 11" xfId="33825"/>
    <cellStyle name="Standard 3 3 5 2 12" xfId="42375"/>
    <cellStyle name="Standard 3 3 5 2 2" xfId="245"/>
    <cellStyle name="Standard 3 3 5 2 2 10" xfId="33953"/>
    <cellStyle name="Standard 3 3 5 2 2 11" xfId="42503"/>
    <cellStyle name="Standard 3 3 5 2 2 2" xfId="509"/>
    <cellStyle name="Standard 3 3 5 2 2 2 2" xfId="1027"/>
    <cellStyle name="Standard 3 3 5 2 2 2 2 2" xfId="2063"/>
    <cellStyle name="Standard 3 3 5 2 2 2 2 2 2" xfId="4136"/>
    <cellStyle name="Standard 3 3 5 2 2 2 2 2 2 2" xfId="7157"/>
    <cellStyle name="Standard 3 3 5 2 2 2 2 2 2 2 2" xfId="15725"/>
    <cellStyle name="Standard 3 3 5 2 2 2 2 2 2 2 2 2" xfId="32566"/>
    <cellStyle name="Standard 3 3 5 2 2 2 2 2 2 2 3" xfId="24275"/>
    <cellStyle name="Standard 3 3 5 2 2 2 2 2 2 2 4" xfId="40857"/>
    <cellStyle name="Standard 3 3 5 2 2 2 2 2 2 2 5" xfId="49407"/>
    <cellStyle name="Standard 3 3 5 2 2 2 2 2 2 3" xfId="12706"/>
    <cellStyle name="Standard 3 3 5 2 2 2 2 2 2 3 2" xfId="29547"/>
    <cellStyle name="Standard 3 3 5 2 2 2 2 2 2 4" xfId="21256"/>
    <cellStyle name="Standard 3 3 5 2 2 2 2 2 2 5" xfId="37838"/>
    <cellStyle name="Standard 3 3 5 2 2 2 2 2 2 6" xfId="46388"/>
    <cellStyle name="Standard 3 3 5 2 2 2 2 2 3" xfId="7156"/>
    <cellStyle name="Standard 3 3 5 2 2 2 2 2 3 2" xfId="15724"/>
    <cellStyle name="Standard 3 3 5 2 2 2 2 2 3 2 2" xfId="32565"/>
    <cellStyle name="Standard 3 3 5 2 2 2 2 2 3 3" xfId="24274"/>
    <cellStyle name="Standard 3 3 5 2 2 2 2 2 3 4" xfId="40856"/>
    <cellStyle name="Standard 3 3 5 2 2 2 2 2 3 5" xfId="49406"/>
    <cellStyle name="Standard 3 3 5 2 2 2 2 2 4" xfId="10634"/>
    <cellStyle name="Standard 3 3 5 2 2 2 2 2 4 2" xfId="27475"/>
    <cellStyle name="Standard 3 3 5 2 2 2 2 2 5" xfId="19184"/>
    <cellStyle name="Standard 3 3 5 2 2 2 2 2 6" xfId="35766"/>
    <cellStyle name="Standard 3 3 5 2 2 2 2 2 7" xfId="44316"/>
    <cellStyle name="Standard 3 3 5 2 2 2 2 3" xfId="3100"/>
    <cellStyle name="Standard 3 3 5 2 2 2 2 3 2" xfId="7158"/>
    <cellStyle name="Standard 3 3 5 2 2 2 2 3 2 2" xfId="15726"/>
    <cellStyle name="Standard 3 3 5 2 2 2 2 3 2 2 2" xfId="32567"/>
    <cellStyle name="Standard 3 3 5 2 2 2 2 3 2 3" xfId="24276"/>
    <cellStyle name="Standard 3 3 5 2 2 2 2 3 2 4" xfId="40858"/>
    <cellStyle name="Standard 3 3 5 2 2 2 2 3 2 5" xfId="49408"/>
    <cellStyle name="Standard 3 3 5 2 2 2 2 3 3" xfId="11670"/>
    <cellStyle name="Standard 3 3 5 2 2 2 2 3 3 2" xfId="28511"/>
    <cellStyle name="Standard 3 3 5 2 2 2 2 3 4" xfId="20220"/>
    <cellStyle name="Standard 3 3 5 2 2 2 2 3 5" xfId="36802"/>
    <cellStyle name="Standard 3 3 5 2 2 2 2 3 6" xfId="45352"/>
    <cellStyle name="Standard 3 3 5 2 2 2 2 4" xfId="7155"/>
    <cellStyle name="Standard 3 3 5 2 2 2 2 4 2" xfId="15723"/>
    <cellStyle name="Standard 3 3 5 2 2 2 2 4 2 2" xfId="32564"/>
    <cellStyle name="Standard 3 3 5 2 2 2 2 4 3" xfId="24273"/>
    <cellStyle name="Standard 3 3 5 2 2 2 2 4 4" xfId="40855"/>
    <cellStyle name="Standard 3 3 5 2 2 2 2 4 5" xfId="49405"/>
    <cellStyle name="Standard 3 3 5 2 2 2 2 5" xfId="9598"/>
    <cellStyle name="Standard 3 3 5 2 2 2 2 5 2" xfId="26439"/>
    <cellStyle name="Standard 3 3 5 2 2 2 2 6" xfId="18148"/>
    <cellStyle name="Standard 3 3 5 2 2 2 2 7" xfId="34730"/>
    <cellStyle name="Standard 3 3 5 2 2 2 2 8" xfId="43280"/>
    <cellStyle name="Standard 3 3 5 2 2 2 3" xfId="1545"/>
    <cellStyle name="Standard 3 3 5 2 2 2 3 2" xfId="3618"/>
    <cellStyle name="Standard 3 3 5 2 2 2 3 2 2" xfId="7160"/>
    <cellStyle name="Standard 3 3 5 2 2 2 3 2 2 2" xfId="15728"/>
    <cellStyle name="Standard 3 3 5 2 2 2 3 2 2 2 2" xfId="32569"/>
    <cellStyle name="Standard 3 3 5 2 2 2 3 2 2 3" xfId="24278"/>
    <cellStyle name="Standard 3 3 5 2 2 2 3 2 2 4" xfId="40860"/>
    <cellStyle name="Standard 3 3 5 2 2 2 3 2 2 5" xfId="49410"/>
    <cellStyle name="Standard 3 3 5 2 2 2 3 2 3" xfId="12188"/>
    <cellStyle name="Standard 3 3 5 2 2 2 3 2 3 2" xfId="29029"/>
    <cellStyle name="Standard 3 3 5 2 2 2 3 2 4" xfId="20738"/>
    <cellStyle name="Standard 3 3 5 2 2 2 3 2 5" xfId="37320"/>
    <cellStyle name="Standard 3 3 5 2 2 2 3 2 6" xfId="45870"/>
    <cellStyle name="Standard 3 3 5 2 2 2 3 3" xfId="7159"/>
    <cellStyle name="Standard 3 3 5 2 2 2 3 3 2" xfId="15727"/>
    <cellStyle name="Standard 3 3 5 2 2 2 3 3 2 2" xfId="32568"/>
    <cellStyle name="Standard 3 3 5 2 2 2 3 3 3" xfId="24277"/>
    <cellStyle name="Standard 3 3 5 2 2 2 3 3 4" xfId="40859"/>
    <cellStyle name="Standard 3 3 5 2 2 2 3 3 5" xfId="49409"/>
    <cellStyle name="Standard 3 3 5 2 2 2 3 4" xfId="10116"/>
    <cellStyle name="Standard 3 3 5 2 2 2 3 4 2" xfId="26957"/>
    <cellStyle name="Standard 3 3 5 2 2 2 3 5" xfId="18666"/>
    <cellStyle name="Standard 3 3 5 2 2 2 3 6" xfId="35248"/>
    <cellStyle name="Standard 3 3 5 2 2 2 3 7" xfId="43798"/>
    <cellStyle name="Standard 3 3 5 2 2 2 4" xfId="2582"/>
    <cellStyle name="Standard 3 3 5 2 2 2 4 2" xfId="7161"/>
    <cellStyle name="Standard 3 3 5 2 2 2 4 2 2" xfId="15729"/>
    <cellStyle name="Standard 3 3 5 2 2 2 4 2 2 2" xfId="32570"/>
    <cellStyle name="Standard 3 3 5 2 2 2 4 2 3" xfId="24279"/>
    <cellStyle name="Standard 3 3 5 2 2 2 4 2 4" xfId="40861"/>
    <cellStyle name="Standard 3 3 5 2 2 2 4 2 5" xfId="49411"/>
    <cellStyle name="Standard 3 3 5 2 2 2 4 3" xfId="11152"/>
    <cellStyle name="Standard 3 3 5 2 2 2 4 3 2" xfId="27993"/>
    <cellStyle name="Standard 3 3 5 2 2 2 4 4" xfId="19702"/>
    <cellStyle name="Standard 3 3 5 2 2 2 4 5" xfId="36284"/>
    <cellStyle name="Standard 3 3 5 2 2 2 4 6" xfId="44834"/>
    <cellStyle name="Standard 3 3 5 2 2 2 5" xfId="7154"/>
    <cellStyle name="Standard 3 3 5 2 2 2 5 2" xfId="15722"/>
    <cellStyle name="Standard 3 3 5 2 2 2 5 2 2" xfId="32563"/>
    <cellStyle name="Standard 3 3 5 2 2 2 5 3" xfId="24272"/>
    <cellStyle name="Standard 3 3 5 2 2 2 5 4" xfId="40854"/>
    <cellStyle name="Standard 3 3 5 2 2 2 5 5" xfId="49404"/>
    <cellStyle name="Standard 3 3 5 2 2 2 6" xfId="9080"/>
    <cellStyle name="Standard 3 3 5 2 2 2 6 2" xfId="25922"/>
    <cellStyle name="Standard 3 3 5 2 2 2 7" xfId="17630"/>
    <cellStyle name="Standard 3 3 5 2 2 2 8" xfId="34212"/>
    <cellStyle name="Standard 3 3 5 2 2 2 9" xfId="42762"/>
    <cellStyle name="Standard 3 3 5 2 2 3" xfId="768"/>
    <cellStyle name="Standard 3 3 5 2 2 3 2" xfId="1804"/>
    <cellStyle name="Standard 3 3 5 2 2 3 2 2" xfId="3877"/>
    <cellStyle name="Standard 3 3 5 2 2 3 2 2 2" xfId="7164"/>
    <cellStyle name="Standard 3 3 5 2 2 3 2 2 2 2" xfId="15732"/>
    <cellStyle name="Standard 3 3 5 2 2 3 2 2 2 2 2" xfId="32573"/>
    <cellStyle name="Standard 3 3 5 2 2 3 2 2 2 3" xfId="24282"/>
    <cellStyle name="Standard 3 3 5 2 2 3 2 2 2 4" xfId="40864"/>
    <cellStyle name="Standard 3 3 5 2 2 3 2 2 2 5" xfId="49414"/>
    <cellStyle name="Standard 3 3 5 2 2 3 2 2 3" xfId="12447"/>
    <cellStyle name="Standard 3 3 5 2 2 3 2 2 3 2" xfId="29288"/>
    <cellStyle name="Standard 3 3 5 2 2 3 2 2 4" xfId="20997"/>
    <cellStyle name="Standard 3 3 5 2 2 3 2 2 5" xfId="37579"/>
    <cellStyle name="Standard 3 3 5 2 2 3 2 2 6" xfId="46129"/>
    <cellStyle name="Standard 3 3 5 2 2 3 2 3" xfId="7163"/>
    <cellStyle name="Standard 3 3 5 2 2 3 2 3 2" xfId="15731"/>
    <cellStyle name="Standard 3 3 5 2 2 3 2 3 2 2" xfId="32572"/>
    <cellStyle name="Standard 3 3 5 2 2 3 2 3 3" xfId="24281"/>
    <cellStyle name="Standard 3 3 5 2 2 3 2 3 4" xfId="40863"/>
    <cellStyle name="Standard 3 3 5 2 2 3 2 3 5" xfId="49413"/>
    <cellStyle name="Standard 3 3 5 2 2 3 2 4" xfId="10375"/>
    <cellStyle name="Standard 3 3 5 2 2 3 2 4 2" xfId="27216"/>
    <cellStyle name="Standard 3 3 5 2 2 3 2 5" xfId="18925"/>
    <cellStyle name="Standard 3 3 5 2 2 3 2 6" xfId="35507"/>
    <cellStyle name="Standard 3 3 5 2 2 3 2 7" xfId="44057"/>
    <cellStyle name="Standard 3 3 5 2 2 3 3" xfId="2841"/>
    <cellStyle name="Standard 3 3 5 2 2 3 3 2" xfId="7165"/>
    <cellStyle name="Standard 3 3 5 2 2 3 3 2 2" xfId="15733"/>
    <cellStyle name="Standard 3 3 5 2 2 3 3 2 2 2" xfId="32574"/>
    <cellStyle name="Standard 3 3 5 2 2 3 3 2 3" xfId="24283"/>
    <cellStyle name="Standard 3 3 5 2 2 3 3 2 4" xfId="40865"/>
    <cellStyle name="Standard 3 3 5 2 2 3 3 2 5" xfId="49415"/>
    <cellStyle name="Standard 3 3 5 2 2 3 3 3" xfId="11411"/>
    <cellStyle name="Standard 3 3 5 2 2 3 3 3 2" xfId="28252"/>
    <cellStyle name="Standard 3 3 5 2 2 3 3 4" xfId="19961"/>
    <cellStyle name="Standard 3 3 5 2 2 3 3 5" xfId="36543"/>
    <cellStyle name="Standard 3 3 5 2 2 3 3 6" xfId="45093"/>
    <cellStyle name="Standard 3 3 5 2 2 3 4" xfId="7162"/>
    <cellStyle name="Standard 3 3 5 2 2 3 4 2" xfId="15730"/>
    <cellStyle name="Standard 3 3 5 2 2 3 4 2 2" xfId="32571"/>
    <cellStyle name="Standard 3 3 5 2 2 3 4 3" xfId="24280"/>
    <cellStyle name="Standard 3 3 5 2 2 3 4 4" xfId="40862"/>
    <cellStyle name="Standard 3 3 5 2 2 3 4 5" xfId="49412"/>
    <cellStyle name="Standard 3 3 5 2 2 3 5" xfId="9339"/>
    <cellStyle name="Standard 3 3 5 2 2 3 5 2" xfId="26180"/>
    <cellStyle name="Standard 3 3 5 2 2 3 6" xfId="17889"/>
    <cellStyle name="Standard 3 3 5 2 2 3 7" xfId="34471"/>
    <cellStyle name="Standard 3 3 5 2 2 3 8" xfId="43021"/>
    <cellStyle name="Standard 3 3 5 2 2 4" xfId="1286"/>
    <cellStyle name="Standard 3 3 5 2 2 4 2" xfId="3359"/>
    <cellStyle name="Standard 3 3 5 2 2 4 2 2" xfId="7167"/>
    <cellStyle name="Standard 3 3 5 2 2 4 2 2 2" xfId="15735"/>
    <cellStyle name="Standard 3 3 5 2 2 4 2 2 2 2" xfId="32576"/>
    <cellStyle name="Standard 3 3 5 2 2 4 2 2 3" xfId="24285"/>
    <cellStyle name="Standard 3 3 5 2 2 4 2 2 4" xfId="40867"/>
    <cellStyle name="Standard 3 3 5 2 2 4 2 2 5" xfId="49417"/>
    <cellStyle name="Standard 3 3 5 2 2 4 2 3" xfId="11929"/>
    <cellStyle name="Standard 3 3 5 2 2 4 2 3 2" xfId="28770"/>
    <cellStyle name="Standard 3 3 5 2 2 4 2 4" xfId="20479"/>
    <cellStyle name="Standard 3 3 5 2 2 4 2 5" xfId="37061"/>
    <cellStyle name="Standard 3 3 5 2 2 4 2 6" xfId="45611"/>
    <cellStyle name="Standard 3 3 5 2 2 4 3" xfId="7166"/>
    <cellStyle name="Standard 3 3 5 2 2 4 3 2" xfId="15734"/>
    <cellStyle name="Standard 3 3 5 2 2 4 3 2 2" xfId="32575"/>
    <cellStyle name="Standard 3 3 5 2 2 4 3 3" xfId="24284"/>
    <cellStyle name="Standard 3 3 5 2 2 4 3 4" xfId="40866"/>
    <cellStyle name="Standard 3 3 5 2 2 4 3 5" xfId="49416"/>
    <cellStyle name="Standard 3 3 5 2 2 4 4" xfId="9857"/>
    <cellStyle name="Standard 3 3 5 2 2 4 4 2" xfId="26698"/>
    <cellStyle name="Standard 3 3 5 2 2 4 5" xfId="18407"/>
    <cellStyle name="Standard 3 3 5 2 2 4 6" xfId="34989"/>
    <cellStyle name="Standard 3 3 5 2 2 4 7" xfId="43539"/>
    <cellStyle name="Standard 3 3 5 2 2 5" xfId="2323"/>
    <cellStyle name="Standard 3 3 5 2 2 5 2" xfId="7168"/>
    <cellStyle name="Standard 3 3 5 2 2 5 2 2" xfId="15736"/>
    <cellStyle name="Standard 3 3 5 2 2 5 2 2 2" xfId="32577"/>
    <cellStyle name="Standard 3 3 5 2 2 5 2 3" xfId="24286"/>
    <cellStyle name="Standard 3 3 5 2 2 5 2 4" xfId="40868"/>
    <cellStyle name="Standard 3 3 5 2 2 5 2 5" xfId="49418"/>
    <cellStyle name="Standard 3 3 5 2 2 5 3" xfId="10893"/>
    <cellStyle name="Standard 3 3 5 2 2 5 3 2" xfId="27734"/>
    <cellStyle name="Standard 3 3 5 2 2 5 4" xfId="19443"/>
    <cellStyle name="Standard 3 3 5 2 2 5 5" xfId="36025"/>
    <cellStyle name="Standard 3 3 5 2 2 5 6" xfId="44575"/>
    <cellStyle name="Standard 3 3 5 2 2 6" xfId="7153"/>
    <cellStyle name="Standard 3 3 5 2 2 6 2" xfId="15721"/>
    <cellStyle name="Standard 3 3 5 2 2 6 2 2" xfId="32562"/>
    <cellStyle name="Standard 3 3 5 2 2 6 3" xfId="24271"/>
    <cellStyle name="Standard 3 3 5 2 2 6 4" xfId="40853"/>
    <cellStyle name="Standard 3 3 5 2 2 6 5" xfId="49403"/>
    <cellStyle name="Standard 3 3 5 2 2 7" xfId="8561"/>
    <cellStyle name="Standard 3 3 5 2 2 7 2" xfId="17112"/>
    <cellStyle name="Standard 3 3 5 2 2 7 3" xfId="25662"/>
    <cellStyle name="Standard 3 3 5 2 2 7 4" xfId="42244"/>
    <cellStyle name="Standard 3 3 5 2 2 7 5" xfId="50794"/>
    <cellStyle name="Standard 3 3 5 2 2 8" xfId="8821"/>
    <cellStyle name="Standard 3 3 5 2 2 9" xfId="17371"/>
    <cellStyle name="Standard 3 3 5 2 3" xfId="381"/>
    <cellStyle name="Standard 3 3 5 2 3 2" xfId="899"/>
    <cellStyle name="Standard 3 3 5 2 3 2 2" xfId="1935"/>
    <cellStyle name="Standard 3 3 5 2 3 2 2 2" xfId="4008"/>
    <cellStyle name="Standard 3 3 5 2 3 2 2 2 2" xfId="7172"/>
    <cellStyle name="Standard 3 3 5 2 3 2 2 2 2 2" xfId="15740"/>
    <cellStyle name="Standard 3 3 5 2 3 2 2 2 2 2 2" xfId="32581"/>
    <cellStyle name="Standard 3 3 5 2 3 2 2 2 2 3" xfId="24290"/>
    <cellStyle name="Standard 3 3 5 2 3 2 2 2 2 4" xfId="40872"/>
    <cellStyle name="Standard 3 3 5 2 3 2 2 2 2 5" xfId="49422"/>
    <cellStyle name="Standard 3 3 5 2 3 2 2 2 3" xfId="12578"/>
    <cellStyle name="Standard 3 3 5 2 3 2 2 2 3 2" xfId="29419"/>
    <cellStyle name="Standard 3 3 5 2 3 2 2 2 4" xfId="21128"/>
    <cellStyle name="Standard 3 3 5 2 3 2 2 2 5" xfId="37710"/>
    <cellStyle name="Standard 3 3 5 2 3 2 2 2 6" xfId="46260"/>
    <cellStyle name="Standard 3 3 5 2 3 2 2 3" xfId="7171"/>
    <cellStyle name="Standard 3 3 5 2 3 2 2 3 2" xfId="15739"/>
    <cellStyle name="Standard 3 3 5 2 3 2 2 3 2 2" xfId="32580"/>
    <cellStyle name="Standard 3 3 5 2 3 2 2 3 3" xfId="24289"/>
    <cellStyle name="Standard 3 3 5 2 3 2 2 3 4" xfId="40871"/>
    <cellStyle name="Standard 3 3 5 2 3 2 2 3 5" xfId="49421"/>
    <cellStyle name="Standard 3 3 5 2 3 2 2 4" xfId="10506"/>
    <cellStyle name="Standard 3 3 5 2 3 2 2 4 2" xfId="27347"/>
    <cellStyle name="Standard 3 3 5 2 3 2 2 5" xfId="19056"/>
    <cellStyle name="Standard 3 3 5 2 3 2 2 6" xfId="35638"/>
    <cellStyle name="Standard 3 3 5 2 3 2 2 7" xfId="44188"/>
    <cellStyle name="Standard 3 3 5 2 3 2 3" xfId="2972"/>
    <cellStyle name="Standard 3 3 5 2 3 2 3 2" xfId="7173"/>
    <cellStyle name="Standard 3 3 5 2 3 2 3 2 2" xfId="15741"/>
    <cellStyle name="Standard 3 3 5 2 3 2 3 2 2 2" xfId="32582"/>
    <cellStyle name="Standard 3 3 5 2 3 2 3 2 3" xfId="24291"/>
    <cellStyle name="Standard 3 3 5 2 3 2 3 2 4" xfId="40873"/>
    <cellStyle name="Standard 3 3 5 2 3 2 3 2 5" xfId="49423"/>
    <cellStyle name="Standard 3 3 5 2 3 2 3 3" xfId="11542"/>
    <cellStyle name="Standard 3 3 5 2 3 2 3 3 2" xfId="28383"/>
    <cellStyle name="Standard 3 3 5 2 3 2 3 4" xfId="20092"/>
    <cellStyle name="Standard 3 3 5 2 3 2 3 5" xfId="36674"/>
    <cellStyle name="Standard 3 3 5 2 3 2 3 6" xfId="45224"/>
    <cellStyle name="Standard 3 3 5 2 3 2 4" xfId="7170"/>
    <cellStyle name="Standard 3 3 5 2 3 2 4 2" xfId="15738"/>
    <cellStyle name="Standard 3 3 5 2 3 2 4 2 2" xfId="32579"/>
    <cellStyle name="Standard 3 3 5 2 3 2 4 3" xfId="24288"/>
    <cellStyle name="Standard 3 3 5 2 3 2 4 4" xfId="40870"/>
    <cellStyle name="Standard 3 3 5 2 3 2 4 5" xfId="49420"/>
    <cellStyle name="Standard 3 3 5 2 3 2 5" xfId="9470"/>
    <cellStyle name="Standard 3 3 5 2 3 2 5 2" xfId="26311"/>
    <cellStyle name="Standard 3 3 5 2 3 2 6" xfId="18020"/>
    <cellStyle name="Standard 3 3 5 2 3 2 7" xfId="34602"/>
    <cellStyle name="Standard 3 3 5 2 3 2 8" xfId="43152"/>
    <cellStyle name="Standard 3 3 5 2 3 3" xfId="1417"/>
    <cellStyle name="Standard 3 3 5 2 3 3 2" xfId="3490"/>
    <cellStyle name="Standard 3 3 5 2 3 3 2 2" xfId="7175"/>
    <cellStyle name="Standard 3 3 5 2 3 3 2 2 2" xfId="15743"/>
    <cellStyle name="Standard 3 3 5 2 3 3 2 2 2 2" xfId="32584"/>
    <cellStyle name="Standard 3 3 5 2 3 3 2 2 3" xfId="24293"/>
    <cellStyle name="Standard 3 3 5 2 3 3 2 2 4" xfId="40875"/>
    <cellStyle name="Standard 3 3 5 2 3 3 2 2 5" xfId="49425"/>
    <cellStyle name="Standard 3 3 5 2 3 3 2 3" xfId="12060"/>
    <cellStyle name="Standard 3 3 5 2 3 3 2 3 2" xfId="28901"/>
    <cellStyle name="Standard 3 3 5 2 3 3 2 4" xfId="20610"/>
    <cellStyle name="Standard 3 3 5 2 3 3 2 5" xfId="37192"/>
    <cellStyle name="Standard 3 3 5 2 3 3 2 6" xfId="45742"/>
    <cellStyle name="Standard 3 3 5 2 3 3 3" xfId="7174"/>
    <cellStyle name="Standard 3 3 5 2 3 3 3 2" xfId="15742"/>
    <cellStyle name="Standard 3 3 5 2 3 3 3 2 2" xfId="32583"/>
    <cellStyle name="Standard 3 3 5 2 3 3 3 3" xfId="24292"/>
    <cellStyle name="Standard 3 3 5 2 3 3 3 4" xfId="40874"/>
    <cellStyle name="Standard 3 3 5 2 3 3 3 5" xfId="49424"/>
    <cellStyle name="Standard 3 3 5 2 3 3 4" xfId="9988"/>
    <cellStyle name="Standard 3 3 5 2 3 3 4 2" xfId="26829"/>
    <cellStyle name="Standard 3 3 5 2 3 3 5" xfId="18538"/>
    <cellStyle name="Standard 3 3 5 2 3 3 6" xfId="35120"/>
    <cellStyle name="Standard 3 3 5 2 3 3 7" xfId="43670"/>
    <cellStyle name="Standard 3 3 5 2 3 4" xfId="2454"/>
    <cellStyle name="Standard 3 3 5 2 3 4 2" xfId="7176"/>
    <cellStyle name="Standard 3 3 5 2 3 4 2 2" xfId="15744"/>
    <cellStyle name="Standard 3 3 5 2 3 4 2 2 2" xfId="32585"/>
    <cellStyle name="Standard 3 3 5 2 3 4 2 3" xfId="24294"/>
    <cellStyle name="Standard 3 3 5 2 3 4 2 4" xfId="40876"/>
    <cellStyle name="Standard 3 3 5 2 3 4 2 5" xfId="49426"/>
    <cellStyle name="Standard 3 3 5 2 3 4 3" xfId="11024"/>
    <cellStyle name="Standard 3 3 5 2 3 4 3 2" xfId="27865"/>
    <cellStyle name="Standard 3 3 5 2 3 4 4" xfId="19574"/>
    <cellStyle name="Standard 3 3 5 2 3 4 5" xfId="36156"/>
    <cellStyle name="Standard 3 3 5 2 3 4 6" xfId="44706"/>
    <cellStyle name="Standard 3 3 5 2 3 5" xfId="7169"/>
    <cellStyle name="Standard 3 3 5 2 3 5 2" xfId="15737"/>
    <cellStyle name="Standard 3 3 5 2 3 5 2 2" xfId="32578"/>
    <cellStyle name="Standard 3 3 5 2 3 5 3" xfId="24287"/>
    <cellStyle name="Standard 3 3 5 2 3 5 4" xfId="40869"/>
    <cellStyle name="Standard 3 3 5 2 3 5 5" xfId="49419"/>
    <cellStyle name="Standard 3 3 5 2 3 6" xfId="8952"/>
    <cellStyle name="Standard 3 3 5 2 3 6 2" xfId="25794"/>
    <cellStyle name="Standard 3 3 5 2 3 7" xfId="17502"/>
    <cellStyle name="Standard 3 3 5 2 3 8" xfId="34084"/>
    <cellStyle name="Standard 3 3 5 2 3 9" xfId="42634"/>
    <cellStyle name="Standard 3 3 5 2 4" xfId="640"/>
    <cellStyle name="Standard 3 3 5 2 4 2" xfId="1676"/>
    <cellStyle name="Standard 3 3 5 2 4 2 2" xfId="3749"/>
    <cellStyle name="Standard 3 3 5 2 4 2 2 2" xfId="7179"/>
    <cellStyle name="Standard 3 3 5 2 4 2 2 2 2" xfId="15747"/>
    <cellStyle name="Standard 3 3 5 2 4 2 2 2 2 2" xfId="32588"/>
    <cellStyle name="Standard 3 3 5 2 4 2 2 2 3" xfId="24297"/>
    <cellStyle name="Standard 3 3 5 2 4 2 2 2 4" xfId="40879"/>
    <cellStyle name="Standard 3 3 5 2 4 2 2 2 5" xfId="49429"/>
    <cellStyle name="Standard 3 3 5 2 4 2 2 3" xfId="12319"/>
    <cellStyle name="Standard 3 3 5 2 4 2 2 3 2" xfId="29160"/>
    <cellStyle name="Standard 3 3 5 2 4 2 2 4" xfId="20869"/>
    <cellStyle name="Standard 3 3 5 2 4 2 2 5" xfId="37451"/>
    <cellStyle name="Standard 3 3 5 2 4 2 2 6" xfId="46001"/>
    <cellStyle name="Standard 3 3 5 2 4 2 3" xfId="7178"/>
    <cellStyle name="Standard 3 3 5 2 4 2 3 2" xfId="15746"/>
    <cellStyle name="Standard 3 3 5 2 4 2 3 2 2" xfId="32587"/>
    <cellStyle name="Standard 3 3 5 2 4 2 3 3" xfId="24296"/>
    <cellStyle name="Standard 3 3 5 2 4 2 3 4" xfId="40878"/>
    <cellStyle name="Standard 3 3 5 2 4 2 3 5" xfId="49428"/>
    <cellStyle name="Standard 3 3 5 2 4 2 4" xfId="10247"/>
    <cellStyle name="Standard 3 3 5 2 4 2 4 2" xfId="27088"/>
    <cellStyle name="Standard 3 3 5 2 4 2 5" xfId="18797"/>
    <cellStyle name="Standard 3 3 5 2 4 2 6" xfId="35379"/>
    <cellStyle name="Standard 3 3 5 2 4 2 7" xfId="43929"/>
    <cellStyle name="Standard 3 3 5 2 4 3" xfId="2713"/>
    <cellStyle name="Standard 3 3 5 2 4 3 2" xfId="7180"/>
    <cellStyle name="Standard 3 3 5 2 4 3 2 2" xfId="15748"/>
    <cellStyle name="Standard 3 3 5 2 4 3 2 2 2" xfId="32589"/>
    <cellStyle name="Standard 3 3 5 2 4 3 2 3" xfId="24298"/>
    <cellStyle name="Standard 3 3 5 2 4 3 2 4" xfId="40880"/>
    <cellStyle name="Standard 3 3 5 2 4 3 2 5" xfId="49430"/>
    <cellStyle name="Standard 3 3 5 2 4 3 3" xfId="11283"/>
    <cellStyle name="Standard 3 3 5 2 4 3 3 2" xfId="28124"/>
    <cellStyle name="Standard 3 3 5 2 4 3 4" xfId="19833"/>
    <cellStyle name="Standard 3 3 5 2 4 3 5" xfId="36415"/>
    <cellStyle name="Standard 3 3 5 2 4 3 6" xfId="44965"/>
    <cellStyle name="Standard 3 3 5 2 4 4" xfId="7177"/>
    <cellStyle name="Standard 3 3 5 2 4 4 2" xfId="15745"/>
    <cellStyle name="Standard 3 3 5 2 4 4 2 2" xfId="32586"/>
    <cellStyle name="Standard 3 3 5 2 4 4 3" xfId="24295"/>
    <cellStyle name="Standard 3 3 5 2 4 4 4" xfId="40877"/>
    <cellStyle name="Standard 3 3 5 2 4 4 5" xfId="49427"/>
    <cellStyle name="Standard 3 3 5 2 4 5" xfId="9211"/>
    <cellStyle name="Standard 3 3 5 2 4 5 2" xfId="26052"/>
    <cellStyle name="Standard 3 3 5 2 4 6" xfId="17761"/>
    <cellStyle name="Standard 3 3 5 2 4 7" xfId="34343"/>
    <cellStyle name="Standard 3 3 5 2 4 8" xfId="42893"/>
    <cellStyle name="Standard 3 3 5 2 5" xfId="1158"/>
    <cellStyle name="Standard 3 3 5 2 5 2" xfId="3231"/>
    <cellStyle name="Standard 3 3 5 2 5 2 2" xfId="7182"/>
    <cellStyle name="Standard 3 3 5 2 5 2 2 2" xfId="15750"/>
    <cellStyle name="Standard 3 3 5 2 5 2 2 2 2" xfId="32591"/>
    <cellStyle name="Standard 3 3 5 2 5 2 2 3" xfId="24300"/>
    <cellStyle name="Standard 3 3 5 2 5 2 2 4" xfId="40882"/>
    <cellStyle name="Standard 3 3 5 2 5 2 2 5" xfId="49432"/>
    <cellStyle name="Standard 3 3 5 2 5 2 3" xfId="11801"/>
    <cellStyle name="Standard 3 3 5 2 5 2 3 2" xfId="28642"/>
    <cellStyle name="Standard 3 3 5 2 5 2 4" xfId="20351"/>
    <cellStyle name="Standard 3 3 5 2 5 2 5" xfId="36933"/>
    <cellStyle name="Standard 3 3 5 2 5 2 6" xfId="45483"/>
    <cellStyle name="Standard 3 3 5 2 5 3" xfId="7181"/>
    <cellStyle name="Standard 3 3 5 2 5 3 2" xfId="15749"/>
    <cellStyle name="Standard 3 3 5 2 5 3 2 2" xfId="32590"/>
    <cellStyle name="Standard 3 3 5 2 5 3 3" xfId="24299"/>
    <cellStyle name="Standard 3 3 5 2 5 3 4" xfId="40881"/>
    <cellStyle name="Standard 3 3 5 2 5 3 5" xfId="49431"/>
    <cellStyle name="Standard 3 3 5 2 5 4" xfId="9729"/>
    <cellStyle name="Standard 3 3 5 2 5 4 2" xfId="26570"/>
    <cellStyle name="Standard 3 3 5 2 5 5" xfId="18279"/>
    <cellStyle name="Standard 3 3 5 2 5 6" xfId="34861"/>
    <cellStyle name="Standard 3 3 5 2 5 7" xfId="43411"/>
    <cellStyle name="Standard 3 3 5 2 6" xfId="2195"/>
    <cellStyle name="Standard 3 3 5 2 6 2" xfId="7183"/>
    <cellStyle name="Standard 3 3 5 2 6 2 2" xfId="15751"/>
    <cellStyle name="Standard 3 3 5 2 6 2 2 2" xfId="32592"/>
    <cellStyle name="Standard 3 3 5 2 6 2 3" xfId="24301"/>
    <cellStyle name="Standard 3 3 5 2 6 2 4" xfId="40883"/>
    <cellStyle name="Standard 3 3 5 2 6 2 5" xfId="49433"/>
    <cellStyle name="Standard 3 3 5 2 6 3" xfId="10765"/>
    <cellStyle name="Standard 3 3 5 2 6 3 2" xfId="27606"/>
    <cellStyle name="Standard 3 3 5 2 6 4" xfId="19315"/>
    <cellStyle name="Standard 3 3 5 2 6 5" xfId="35897"/>
    <cellStyle name="Standard 3 3 5 2 6 6" xfId="44447"/>
    <cellStyle name="Standard 3 3 5 2 7" xfId="7152"/>
    <cellStyle name="Standard 3 3 5 2 7 2" xfId="15720"/>
    <cellStyle name="Standard 3 3 5 2 7 2 2" xfId="32561"/>
    <cellStyle name="Standard 3 3 5 2 7 3" xfId="24270"/>
    <cellStyle name="Standard 3 3 5 2 7 4" xfId="40852"/>
    <cellStyle name="Standard 3 3 5 2 7 5" xfId="49402"/>
    <cellStyle name="Standard 3 3 5 2 8" xfId="8433"/>
    <cellStyle name="Standard 3 3 5 2 8 2" xfId="16984"/>
    <cellStyle name="Standard 3 3 5 2 8 3" xfId="25534"/>
    <cellStyle name="Standard 3 3 5 2 8 4" xfId="42116"/>
    <cellStyle name="Standard 3 3 5 2 8 5" xfId="50666"/>
    <cellStyle name="Standard 3 3 5 2 9" xfId="8693"/>
    <cellStyle name="Standard 3 3 5 3" xfId="181"/>
    <cellStyle name="Standard 3 3 5 3 10" xfId="33889"/>
    <cellStyle name="Standard 3 3 5 3 11" xfId="42439"/>
    <cellStyle name="Standard 3 3 5 3 2" xfId="445"/>
    <cellStyle name="Standard 3 3 5 3 2 2" xfId="963"/>
    <cellStyle name="Standard 3 3 5 3 2 2 2" xfId="1999"/>
    <cellStyle name="Standard 3 3 5 3 2 2 2 2" xfId="4072"/>
    <cellStyle name="Standard 3 3 5 3 2 2 2 2 2" xfId="7188"/>
    <cellStyle name="Standard 3 3 5 3 2 2 2 2 2 2" xfId="15756"/>
    <cellStyle name="Standard 3 3 5 3 2 2 2 2 2 2 2" xfId="32597"/>
    <cellStyle name="Standard 3 3 5 3 2 2 2 2 2 3" xfId="24306"/>
    <cellStyle name="Standard 3 3 5 3 2 2 2 2 2 4" xfId="40888"/>
    <cellStyle name="Standard 3 3 5 3 2 2 2 2 2 5" xfId="49438"/>
    <cellStyle name="Standard 3 3 5 3 2 2 2 2 3" xfId="12642"/>
    <cellStyle name="Standard 3 3 5 3 2 2 2 2 3 2" xfId="29483"/>
    <cellStyle name="Standard 3 3 5 3 2 2 2 2 4" xfId="21192"/>
    <cellStyle name="Standard 3 3 5 3 2 2 2 2 5" xfId="37774"/>
    <cellStyle name="Standard 3 3 5 3 2 2 2 2 6" xfId="46324"/>
    <cellStyle name="Standard 3 3 5 3 2 2 2 3" xfId="7187"/>
    <cellStyle name="Standard 3 3 5 3 2 2 2 3 2" xfId="15755"/>
    <cellStyle name="Standard 3 3 5 3 2 2 2 3 2 2" xfId="32596"/>
    <cellStyle name="Standard 3 3 5 3 2 2 2 3 3" xfId="24305"/>
    <cellStyle name="Standard 3 3 5 3 2 2 2 3 4" xfId="40887"/>
    <cellStyle name="Standard 3 3 5 3 2 2 2 3 5" xfId="49437"/>
    <cellStyle name="Standard 3 3 5 3 2 2 2 4" xfId="10570"/>
    <cellStyle name="Standard 3 3 5 3 2 2 2 4 2" xfId="27411"/>
    <cellStyle name="Standard 3 3 5 3 2 2 2 5" xfId="19120"/>
    <cellStyle name="Standard 3 3 5 3 2 2 2 6" xfId="35702"/>
    <cellStyle name="Standard 3 3 5 3 2 2 2 7" xfId="44252"/>
    <cellStyle name="Standard 3 3 5 3 2 2 3" xfId="3036"/>
    <cellStyle name="Standard 3 3 5 3 2 2 3 2" xfId="7189"/>
    <cellStyle name="Standard 3 3 5 3 2 2 3 2 2" xfId="15757"/>
    <cellStyle name="Standard 3 3 5 3 2 2 3 2 2 2" xfId="32598"/>
    <cellStyle name="Standard 3 3 5 3 2 2 3 2 3" xfId="24307"/>
    <cellStyle name="Standard 3 3 5 3 2 2 3 2 4" xfId="40889"/>
    <cellStyle name="Standard 3 3 5 3 2 2 3 2 5" xfId="49439"/>
    <cellStyle name="Standard 3 3 5 3 2 2 3 3" xfId="11606"/>
    <cellStyle name="Standard 3 3 5 3 2 2 3 3 2" xfId="28447"/>
    <cellStyle name="Standard 3 3 5 3 2 2 3 4" xfId="20156"/>
    <cellStyle name="Standard 3 3 5 3 2 2 3 5" xfId="36738"/>
    <cellStyle name="Standard 3 3 5 3 2 2 3 6" xfId="45288"/>
    <cellStyle name="Standard 3 3 5 3 2 2 4" xfId="7186"/>
    <cellStyle name="Standard 3 3 5 3 2 2 4 2" xfId="15754"/>
    <cellStyle name="Standard 3 3 5 3 2 2 4 2 2" xfId="32595"/>
    <cellStyle name="Standard 3 3 5 3 2 2 4 3" xfId="24304"/>
    <cellStyle name="Standard 3 3 5 3 2 2 4 4" xfId="40886"/>
    <cellStyle name="Standard 3 3 5 3 2 2 4 5" xfId="49436"/>
    <cellStyle name="Standard 3 3 5 3 2 2 5" xfId="9534"/>
    <cellStyle name="Standard 3 3 5 3 2 2 5 2" xfId="26375"/>
    <cellStyle name="Standard 3 3 5 3 2 2 6" xfId="18084"/>
    <cellStyle name="Standard 3 3 5 3 2 2 7" xfId="34666"/>
    <cellStyle name="Standard 3 3 5 3 2 2 8" xfId="43216"/>
    <cellStyle name="Standard 3 3 5 3 2 3" xfId="1481"/>
    <cellStyle name="Standard 3 3 5 3 2 3 2" xfId="3554"/>
    <cellStyle name="Standard 3 3 5 3 2 3 2 2" xfId="7191"/>
    <cellStyle name="Standard 3 3 5 3 2 3 2 2 2" xfId="15759"/>
    <cellStyle name="Standard 3 3 5 3 2 3 2 2 2 2" xfId="32600"/>
    <cellStyle name="Standard 3 3 5 3 2 3 2 2 3" xfId="24309"/>
    <cellStyle name="Standard 3 3 5 3 2 3 2 2 4" xfId="40891"/>
    <cellStyle name="Standard 3 3 5 3 2 3 2 2 5" xfId="49441"/>
    <cellStyle name="Standard 3 3 5 3 2 3 2 3" xfId="12124"/>
    <cellStyle name="Standard 3 3 5 3 2 3 2 3 2" xfId="28965"/>
    <cellStyle name="Standard 3 3 5 3 2 3 2 4" xfId="20674"/>
    <cellStyle name="Standard 3 3 5 3 2 3 2 5" xfId="37256"/>
    <cellStyle name="Standard 3 3 5 3 2 3 2 6" xfId="45806"/>
    <cellStyle name="Standard 3 3 5 3 2 3 3" xfId="7190"/>
    <cellStyle name="Standard 3 3 5 3 2 3 3 2" xfId="15758"/>
    <cellStyle name="Standard 3 3 5 3 2 3 3 2 2" xfId="32599"/>
    <cellStyle name="Standard 3 3 5 3 2 3 3 3" xfId="24308"/>
    <cellStyle name="Standard 3 3 5 3 2 3 3 4" xfId="40890"/>
    <cellStyle name="Standard 3 3 5 3 2 3 3 5" xfId="49440"/>
    <cellStyle name="Standard 3 3 5 3 2 3 4" xfId="10052"/>
    <cellStyle name="Standard 3 3 5 3 2 3 4 2" xfId="26893"/>
    <cellStyle name="Standard 3 3 5 3 2 3 5" xfId="18602"/>
    <cellStyle name="Standard 3 3 5 3 2 3 6" xfId="35184"/>
    <cellStyle name="Standard 3 3 5 3 2 3 7" xfId="43734"/>
    <cellStyle name="Standard 3 3 5 3 2 4" xfId="2518"/>
    <cellStyle name="Standard 3 3 5 3 2 4 2" xfId="7192"/>
    <cellStyle name="Standard 3 3 5 3 2 4 2 2" xfId="15760"/>
    <cellStyle name="Standard 3 3 5 3 2 4 2 2 2" xfId="32601"/>
    <cellStyle name="Standard 3 3 5 3 2 4 2 3" xfId="24310"/>
    <cellStyle name="Standard 3 3 5 3 2 4 2 4" xfId="40892"/>
    <cellStyle name="Standard 3 3 5 3 2 4 2 5" xfId="49442"/>
    <cellStyle name="Standard 3 3 5 3 2 4 3" xfId="11088"/>
    <cellStyle name="Standard 3 3 5 3 2 4 3 2" xfId="27929"/>
    <cellStyle name="Standard 3 3 5 3 2 4 4" xfId="19638"/>
    <cellStyle name="Standard 3 3 5 3 2 4 5" xfId="36220"/>
    <cellStyle name="Standard 3 3 5 3 2 4 6" xfId="44770"/>
    <cellStyle name="Standard 3 3 5 3 2 5" xfId="7185"/>
    <cellStyle name="Standard 3 3 5 3 2 5 2" xfId="15753"/>
    <cellStyle name="Standard 3 3 5 3 2 5 2 2" xfId="32594"/>
    <cellStyle name="Standard 3 3 5 3 2 5 3" xfId="24303"/>
    <cellStyle name="Standard 3 3 5 3 2 5 4" xfId="40885"/>
    <cellStyle name="Standard 3 3 5 3 2 5 5" xfId="49435"/>
    <cellStyle name="Standard 3 3 5 3 2 6" xfId="9016"/>
    <cellStyle name="Standard 3 3 5 3 2 6 2" xfId="25858"/>
    <cellStyle name="Standard 3 3 5 3 2 7" xfId="17566"/>
    <cellStyle name="Standard 3 3 5 3 2 8" xfId="34148"/>
    <cellStyle name="Standard 3 3 5 3 2 9" xfId="42698"/>
    <cellStyle name="Standard 3 3 5 3 3" xfId="704"/>
    <cellStyle name="Standard 3 3 5 3 3 2" xfId="1740"/>
    <cellStyle name="Standard 3 3 5 3 3 2 2" xfId="3813"/>
    <cellStyle name="Standard 3 3 5 3 3 2 2 2" xfId="7195"/>
    <cellStyle name="Standard 3 3 5 3 3 2 2 2 2" xfId="15763"/>
    <cellStyle name="Standard 3 3 5 3 3 2 2 2 2 2" xfId="32604"/>
    <cellStyle name="Standard 3 3 5 3 3 2 2 2 3" xfId="24313"/>
    <cellStyle name="Standard 3 3 5 3 3 2 2 2 4" xfId="40895"/>
    <cellStyle name="Standard 3 3 5 3 3 2 2 2 5" xfId="49445"/>
    <cellStyle name="Standard 3 3 5 3 3 2 2 3" xfId="12383"/>
    <cellStyle name="Standard 3 3 5 3 3 2 2 3 2" xfId="29224"/>
    <cellStyle name="Standard 3 3 5 3 3 2 2 4" xfId="20933"/>
    <cellStyle name="Standard 3 3 5 3 3 2 2 5" xfId="37515"/>
    <cellStyle name="Standard 3 3 5 3 3 2 2 6" xfId="46065"/>
    <cellStyle name="Standard 3 3 5 3 3 2 3" xfId="7194"/>
    <cellStyle name="Standard 3 3 5 3 3 2 3 2" xfId="15762"/>
    <cellStyle name="Standard 3 3 5 3 3 2 3 2 2" xfId="32603"/>
    <cellStyle name="Standard 3 3 5 3 3 2 3 3" xfId="24312"/>
    <cellStyle name="Standard 3 3 5 3 3 2 3 4" xfId="40894"/>
    <cellStyle name="Standard 3 3 5 3 3 2 3 5" xfId="49444"/>
    <cellStyle name="Standard 3 3 5 3 3 2 4" xfId="10311"/>
    <cellStyle name="Standard 3 3 5 3 3 2 4 2" xfId="27152"/>
    <cellStyle name="Standard 3 3 5 3 3 2 5" xfId="18861"/>
    <cellStyle name="Standard 3 3 5 3 3 2 6" xfId="35443"/>
    <cellStyle name="Standard 3 3 5 3 3 2 7" xfId="43993"/>
    <cellStyle name="Standard 3 3 5 3 3 3" xfId="2777"/>
    <cellStyle name="Standard 3 3 5 3 3 3 2" xfId="7196"/>
    <cellStyle name="Standard 3 3 5 3 3 3 2 2" xfId="15764"/>
    <cellStyle name="Standard 3 3 5 3 3 3 2 2 2" xfId="32605"/>
    <cellStyle name="Standard 3 3 5 3 3 3 2 3" xfId="24314"/>
    <cellStyle name="Standard 3 3 5 3 3 3 2 4" xfId="40896"/>
    <cellStyle name="Standard 3 3 5 3 3 3 2 5" xfId="49446"/>
    <cellStyle name="Standard 3 3 5 3 3 3 3" xfId="11347"/>
    <cellStyle name="Standard 3 3 5 3 3 3 3 2" xfId="28188"/>
    <cellStyle name="Standard 3 3 5 3 3 3 4" xfId="19897"/>
    <cellStyle name="Standard 3 3 5 3 3 3 5" xfId="36479"/>
    <cellStyle name="Standard 3 3 5 3 3 3 6" xfId="45029"/>
    <cellStyle name="Standard 3 3 5 3 3 4" xfId="7193"/>
    <cellStyle name="Standard 3 3 5 3 3 4 2" xfId="15761"/>
    <cellStyle name="Standard 3 3 5 3 3 4 2 2" xfId="32602"/>
    <cellStyle name="Standard 3 3 5 3 3 4 3" xfId="24311"/>
    <cellStyle name="Standard 3 3 5 3 3 4 4" xfId="40893"/>
    <cellStyle name="Standard 3 3 5 3 3 4 5" xfId="49443"/>
    <cellStyle name="Standard 3 3 5 3 3 5" xfId="9275"/>
    <cellStyle name="Standard 3 3 5 3 3 5 2" xfId="26116"/>
    <cellStyle name="Standard 3 3 5 3 3 6" xfId="17825"/>
    <cellStyle name="Standard 3 3 5 3 3 7" xfId="34407"/>
    <cellStyle name="Standard 3 3 5 3 3 8" xfId="42957"/>
    <cellStyle name="Standard 3 3 5 3 4" xfId="1222"/>
    <cellStyle name="Standard 3 3 5 3 4 2" xfId="3295"/>
    <cellStyle name="Standard 3 3 5 3 4 2 2" xfId="7198"/>
    <cellStyle name="Standard 3 3 5 3 4 2 2 2" xfId="15766"/>
    <cellStyle name="Standard 3 3 5 3 4 2 2 2 2" xfId="32607"/>
    <cellStyle name="Standard 3 3 5 3 4 2 2 3" xfId="24316"/>
    <cellStyle name="Standard 3 3 5 3 4 2 2 4" xfId="40898"/>
    <cellStyle name="Standard 3 3 5 3 4 2 2 5" xfId="49448"/>
    <cellStyle name="Standard 3 3 5 3 4 2 3" xfId="11865"/>
    <cellStyle name="Standard 3 3 5 3 4 2 3 2" xfId="28706"/>
    <cellStyle name="Standard 3 3 5 3 4 2 4" xfId="20415"/>
    <cellStyle name="Standard 3 3 5 3 4 2 5" xfId="36997"/>
    <cellStyle name="Standard 3 3 5 3 4 2 6" xfId="45547"/>
    <cellStyle name="Standard 3 3 5 3 4 3" xfId="7197"/>
    <cellStyle name="Standard 3 3 5 3 4 3 2" xfId="15765"/>
    <cellStyle name="Standard 3 3 5 3 4 3 2 2" xfId="32606"/>
    <cellStyle name="Standard 3 3 5 3 4 3 3" xfId="24315"/>
    <cellStyle name="Standard 3 3 5 3 4 3 4" xfId="40897"/>
    <cellStyle name="Standard 3 3 5 3 4 3 5" xfId="49447"/>
    <cellStyle name="Standard 3 3 5 3 4 4" xfId="9793"/>
    <cellStyle name="Standard 3 3 5 3 4 4 2" xfId="26634"/>
    <cellStyle name="Standard 3 3 5 3 4 5" xfId="18343"/>
    <cellStyle name="Standard 3 3 5 3 4 6" xfId="34925"/>
    <cellStyle name="Standard 3 3 5 3 4 7" xfId="43475"/>
    <cellStyle name="Standard 3 3 5 3 5" xfId="2259"/>
    <cellStyle name="Standard 3 3 5 3 5 2" xfId="7199"/>
    <cellStyle name="Standard 3 3 5 3 5 2 2" xfId="15767"/>
    <cellStyle name="Standard 3 3 5 3 5 2 2 2" xfId="32608"/>
    <cellStyle name="Standard 3 3 5 3 5 2 3" xfId="24317"/>
    <cellStyle name="Standard 3 3 5 3 5 2 4" xfId="40899"/>
    <cellStyle name="Standard 3 3 5 3 5 2 5" xfId="49449"/>
    <cellStyle name="Standard 3 3 5 3 5 3" xfId="10829"/>
    <cellStyle name="Standard 3 3 5 3 5 3 2" xfId="27670"/>
    <cellStyle name="Standard 3 3 5 3 5 4" xfId="19379"/>
    <cellStyle name="Standard 3 3 5 3 5 5" xfId="35961"/>
    <cellStyle name="Standard 3 3 5 3 5 6" xfId="44511"/>
    <cellStyle name="Standard 3 3 5 3 6" xfId="7184"/>
    <cellStyle name="Standard 3 3 5 3 6 2" xfId="15752"/>
    <cellStyle name="Standard 3 3 5 3 6 2 2" xfId="32593"/>
    <cellStyle name="Standard 3 3 5 3 6 3" xfId="24302"/>
    <cellStyle name="Standard 3 3 5 3 6 4" xfId="40884"/>
    <cellStyle name="Standard 3 3 5 3 6 5" xfId="49434"/>
    <cellStyle name="Standard 3 3 5 3 7" xfId="8497"/>
    <cellStyle name="Standard 3 3 5 3 7 2" xfId="17048"/>
    <cellStyle name="Standard 3 3 5 3 7 3" xfId="25598"/>
    <cellStyle name="Standard 3 3 5 3 7 4" xfId="42180"/>
    <cellStyle name="Standard 3 3 5 3 7 5" xfId="50730"/>
    <cellStyle name="Standard 3 3 5 3 8" xfId="8757"/>
    <cellStyle name="Standard 3 3 5 3 9" xfId="17307"/>
    <cellStyle name="Standard 3 3 5 4" xfId="317"/>
    <cellStyle name="Standard 3 3 5 4 2" xfId="835"/>
    <cellStyle name="Standard 3 3 5 4 2 2" xfId="1871"/>
    <cellStyle name="Standard 3 3 5 4 2 2 2" xfId="3944"/>
    <cellStyle name="Standard 3 3 5 4 2 2 2 2" xfId="7203"/>
    <cellStyle name="Standard 3 3 5 4 2 2 2 2 2" xfId="15771"/>
    <cellStyle name="Standard 3 3 5 4 2 2 2 2 2 2" xfId="32612"/>
    <cellStyle name="Standard 3 3 5 4 2 2 2 2 3" xfId="24321"/>
    <cellStyle name="Standard 3 3 5 4 2 2 2 2 4" xfId="40903"/>
    <cellStyle name="Standard 3 3 5 4 2 2 2 2 5" xfId="49453"/>
    <cellStyle name="Standard 3 3 5 4 2 2 2 3" xfId="12514"/>
    <cellStyle name="Standard 3 3 5 4 2 2 2 3 2" xfId="29355"/>
    <cellStyle name="Standard 3 3 5 4 2 2 2 4" xfId="21064"/>
    <cellStyle name="Standard 3 3 5 4 2 2 2 5" xfId="37646"/>
    <cellStyle name="Standard 3 3 5 4 2 2 2 6" xfId="46196"/>
    <cellStyle name="Standard 3 3 5 4 2 2 3" xfId="7202"/>
    <cellStyle name="Standard 3 3 5 4 2 2 3 2" xfId="15770"/>
    <cellStyle name="Standard 3 3 5 4 2 2 3 2 2" xfId="32611"/>
    <cellStyle name="Standard 3 3 5 4 2 2 3 3" xfId="24320"/>
    <cellStyle name="Standard 3 3 5 4 2 2 3 4" xfId="40902"/>
    <cellStyle name="Standard 3 3 5 4 2 2 3 5" xfId="49452"/>
    <cellStyle name="Standard 3 3 5 4 2 2 4" xfId="10442"/>
    <cellStyle name="Standard 3 3 5 4 2 2 4 2" xfId="27283"/>
    <cellStyle name="Standard 3 3 5 4 2 2 5" xfId="18992"/>
    <cellStyle name="Standard 3 3 5 4 2 2 6" xfId="35574"/>
    <cellStyle name="Standard 3 3 5 4 2 2 7" xfId="44124"/>
    <cellStyle name="Standard 3 3 5 4 2 3" xfId="2908"/>
    <cellStyle name="Standard 3 3 5 4 2 3 2" xfId="7204"/>
    <cellStyle name="Standard 3 3 5 4 2 3 2 2" xfId="15772"/>
    <cellStyle name="Standard 3 3 5 4 2 3 2 2 2" xfId="32613"/>
    <cellStyle name="Standard 3 3 5 4 2 3 2 3" xfId="24322"/>
    <cellStyle name="Standard 3 3 5 4 2 3 2 4" xfId="40904"/>
    <cellStyle name="Standard 3 3 5 4 2 3 2 5" xfId="49454"/>
    <cellStyle name="Standard 3 3 5 4 2 3 3" xfId="11478"/>
    <cellStyle name="Standard 3 3 5 4 2 3 3 2" xfId="28319"/>
    <cellStyle name="Standard 3 3 5 4 2 3 4" xfId="20028"/>
    <cellStyle name="Standard 3 3 5 4 2 3 5" xfId="36610"/>
    <cellStyle name="Standard 3 3 5 4 2 3 6" xfId="45160"/>
    <cellStyle name="Standard 3 3 5 4 2 4" xfId="7201"/>
    <cellStyle name="Standard 3 3 5 4 2 4 2" xfId="15769"/>
    <cellStyle name="Standard 3 3 5 4 2 4 2 2" xfId="32610"/>
    <cellStyle name="Standard 3 3 5 4 2 4 3" xfId="24319"/>
    <cellStyle name="Standard 3 3 5 4 2 4 4" xfId="40901"/>
    <cellStyle name="Standard 3 3 5 4 2 4 5" xfId="49451"/>
    <cellStyle name="Standard 3 3 5 4 2 5" xfId="9406"/>
    <cellStyle name="Standard 3 3 5 4 2 5 2" xfId="26247"/>
    <cellStyle name="Standard 3 3 5 4 2 6" xfId="17956"/>
    <cellStyle name="Standard 3 3 5 4 2 7" xfId="34538"/>
    <cellStyle name="Standard 3 3 5 4 2 8" xfId="43088"/>
    <cellStyle name="Standard 3 3 5 4 3" xfId="1353"/>
    <cellStyle name="Standard 3 3 5 4 3 2" xfId="3426"/>
    <cellStyle name="Standard 3 3 5 4 3 2 2" xfId="7206"/>
    <cellStyle name="Standard 3 3 5 4 3 2 2 2" xfId="15774"/>
    <cellStyle name="Standard 3 3 5 4 3 2 2 2 2" xfId="32615"/>
    <cellStyle name="Standard 3 3 5 4 3 2 2 3" xfId="24324"/>
    <cellStyle name="Standard 3 3 5 4 3 2 2 4" xfId="40906"/>
    <cellStyle name="Standard 3 3 5 4 3 2 2 5" xfId="49456"/>
    <cellStyle name="Standard 3 3 5 4 3 2 3" xfId="11996"/>
    <cellStyle name="Standard 3 3 5 4 3 2 3 2" xfId="28837"/>
    <cellStyle name="Standard 3 3 5 4 3 2 4" xfId="20546"/>
    <cellStyle name="Standard 3 3 5 4 3 2 5" xfId="37128"/>
    <cellStyle name="Standard 3 3 5 4 3 2 6" xfId="45678"/>
    <cellStyle name="Standard 3 3 5 4 3 3" xfId="7205"/>
    <cellStyle name="Standard 3 3 5 4 3 3 2" xfId="15773"/>
    <cellStyle name="Standard 3 3 5 4 3 3 2 2" xfId="32614"/>
    <cellStyle name="Standard 3 3 5 4 3 3 3" xfId="24323"/>
    <cellStyle name="Standard 3 3 5 4 3 3 4" xfId="40905"/>
    <cellStyle name="Standard 3 3 5 4 3 3 5" xfId="49455"/>
    <cellStyle name="Standard 3 3 5 4 3 4" xfId="9924"/>
    <cellStyle name="Standard 3 3 5 4 3 4 2" xfId="26765"/>
    <cellStyle name="Standard 3 3 5 4 3 5" xfId="18474"/>
    <cellStyle name="Standard 3 3 5 4 3 6" xfId="35056"/>
    <cellStyle name="Standard 3 3 5 4 3 7" xfId="43606"/>
    <cellStyle name="Standard 3 3 5 4 4" xfId="2390"/>
    <cellStyle name="Standard 3 3 5 4 4 2" xfId="7207"/>
    <cellStyle name="Standard 3 3 5 4 4 2 2" xfId="15775"/>
    <cellStyle name="Standard 3 3 5 4 4 2 2 2" xfId="32616"/>
    <cellStyle name="Standard 3 3 5 4 4 2 3" xfId="24325"/>
    <cellStyle name="Standard 3 3 5 4 4 2 4" xfId="40907"/>
    <cellStyle name="Standard 3 3 5 4 4 2 5" xfId="49457"/>
    <cellStyle name="Standard 3 3 5 4 4 3" xfId="10960"/>
    <cellStyle name="Standard 3 3 5 4 4 3 2" xfId="27801"/>
    <cellStyle name="Standard 3 3 5 4 4 4" xfId="19510"/>
    <cellStyle name="Standard 3 3 5 4 4 5" xfId="36092"/>
    <cellStyle name="Standard 3 3 5 4 4 6" xfId="44642"/>
    <cellStyle name="Standard 3 3 5 4 5" xfId="7200"/>
    <cellStyle name="Standard 3 3 5 4 5 2" xfId="15768"/>
    <cellStyle name="Standard 3 3 5 4 5 2 2" xfId="32609"/>
    <cellStyle name="Standard 3 3 5 4 5 3" xfId="24318"/>
    <cellStyle name="Standard 3 3 5 4 5 4" xfId="40900"/>
    <cellStyle name="Standard 3 3 5 4 5 5" xfId="49450"/>
    <cellStyle name="Standard 3 3 5 4 6" xfId="8888"/>
    <cellStyle name="Standard 3 3 5 4 6 2" xfId="25730"/>
    <cellStyle name="Standard 3 3 5 4 7" xfId="17438"/>
    <cellStyle name="Standard 3 3 5 4 8" xfId="34020"/>
    <cellStyle name="Standard 3 3 5 4 9" xfId="42570"/>
    <cellStyle name="Standard 3 3 5 5" xfId="576"/>
    <cellStyle name="Standard 3 3 5 5 2" xfId="1612"/>
    <cellStyle name="Standard 3 3 5 5 2 2" xfId="3685"/>
    <cellStyle name="Standard 3 3 5 5 2 2 2" xfId="7210"/>
    <cellStyle name="Standard 3 3 5 5 2 2 2 2" xfId="15778"/>
    <cellStyle name="Standard 3 3 5 5 2 2 2 2 2" xfId="32619"/>
    <cellStyle name="Standard 3 3 5 5 2 2 2 3" xfId="24328"/>
    <cellStyle name="Standard 3 3 5 5 2 2 2 4" xfId="40910"/>
    <cellStyle name="Standard 3 3 5 5 2 2 2 5" xfId="49460"/>
    <cellStyle name="Standard 3 3 5 5 2 2 3" xfId="12255"/>
    <cellStyle name="Standard 3 3 5 5 2 2 3 2" xfId="29096"/>
    <cellStyle name="Standard 3 3 5 5 2 2 4" xfId="20805"/>
    <cellStyle name="Standard 3 3 5 5 2 2 5" xfId="37387"/>
    <cellStyle name="Standard 3 3 5 5 2 2 6" xfId="45937"/>
    <cellStyle name="Standard 3 3 5 5 2 3" xfId="7209"/>
    <cellStyle name="Standard 3 3 5 5 2 3 2" xfId="15777"/>
    <cellStyle name="Standard 3 3 5 5 2 3 2 2" xfId="32618"/>
    <cellStyle name="Standard 3 3 5 5 2 3 3" xfId="24327"/>
    <cellStyle name="Standard 3 3 5 5 2 3 4" xfId="40909"/>
    <cellStyle name="Standard 3 3 5 5 2 3 5" xfId="49459"/>
    <cellStyle name="Standard 3 3 5 5 2 4" xfId="10183"/>
    <cellStyle name="Standard 3 3 5 5 2 4 2" xfId="27024"/>
    <cellStyle name="Standard 3 3 5 5 2 5" xfId="18733"/>
    <cellStyle name="Standard 3 3 5 5 2 6" xfId="35315"/>
    <cellStyle name="Standard 3 3 5 5 2 7" xfId="43865"/>
    <cellStyle name="Standard 3 3 5 5 3" xfId="2649"/>
    <cellStyle name="Standard 3 3 5 5 3 2" xfId="7211"/>
    <cellStyle name="Standard 3 3 5 5 3 2 2" xfId="15779"/>
    <cellStyle name="Standard 3 3 5 5 3 2 2 2" xfId="32620"/>
    <cellStyle name="Standard 3 3 5 5 3 2 3" xfId="24329"/>
    <cellStyle name="Standard 3 3 5 5 3 2 4" xfId="40911"/>
    <cellStyle name="Standard 3 3 5 5 3 2 5" xfId="49461"/>
    <cellStyle name="Standard 3 3 5 5 3 3" xfId="11219"/>
    <cellStyle name="Standard 3 3 5 5 3 3 2" xfId="28060"/>
    <cellStyle name="Standard 3 3 5 5 3 4" xfId="19769"/>
    <cellStyle name="Standard 3 3 5 5 3 5" xfId="36351"/>
    <cellStyle name="Standard 3 3 5 5 3 6" xfId="44901"/>
    <cellStyle name="Standard 3 3 5 5 4" xfId="7208"/>
    <cellStyle name="Standard 3 3 5 5 4 2" xfId="15776"/>
    <cellStyle name="Standard 3 3 5 5 4 2 2" xfId="32617"/>
    <cellStyle name="Standard 3 3 5 5 4 3" xfId="24326"/>
    <cellStyle name="Standard 3 3 5 5 4 4" xfId="40908"/>
    <cellStyle name="Standard 3 3 5 5 4 5" xfId="49458"/>
    <cellStyle name="Standard 3 3 5 5 5" xfId="9147"/>
    <cellStyle name="Standard 3 3 5 5 5 2" xfId="25988"/>
    <cellStyle name="Standard 3 3 5 5 6" xfId="17697"/>
    <cellStyle name="Standard 3 3 5 5 7" xfId="34279"/>
    <cellStyle name="Standard 3 3 5 5 8" xfId="42829"/>
    <cellStyle name="Standard 3 3 5 6" xfId="1094"/>
    <cellStyle name="Standard 3 3 5 6 2" xfId="3167"/>
    <cellStyle name="Standard 3 3 5 6 2 2" xfId="7213"/>
    <cellStyle name="Standard 3 3 5 6 2 2 2" xfId="15781"/>
    <cellStyle name="Standard 3 3 5 6 2 2 2 2" xfId="32622"/>
    <cellStyle name="Standard 3 3 5 6 2 2 3" xfId="24331"/>
    <cellStyle name="Standard 3 3 5 6 2 2 4" xfId="40913"/>
    <cellStyle name="Standard 3 3 5 6 2 2 5" xfId="49463"/>
    <cellStyle name="Standard 3 3 5 6 2 3" xfId="11737"/>
    <cellStyle name="Standard 3 3 5 6 2 3 2" xfId="28578"/>
    <cellStyle name="Standard 3 3 5 6 2 4" xfId="20287"/>
    <cellStyle name="Standard 3 3 5 6 2 5" xfId="36869"/>
    <cellStyle name="Standard 3 3 5 6 2 6" xfId="45419"/>
    <cellStyle name="Standard 3 3 5 6 3" xfId="7212"/>
    <cellStyle name="Standard 3 3 5 6 3 2" xfId="15780"/>
    <cellStyle name="Standard 3 3 5 6 3 2 2" xfId="32621"/>
    <cellStyle name="Standard 3 3 5 6 3 3" xfId="24330"/>
    <cellStyle name="Standard 3 3 5 6 3 4" xfId="40912"/>
    <cellStyle name="Standard 3 3 5 6 3 5" xfId="49462"/>
    <cellStyle name="Standard 3 3 5 6 4" xfId="9665"/>
    <cellStyle name="Standard 3 3 5 6 4 2" xfId="26506"/>
    <cellStyle name="Standard 3 3 5 6 5" xfId="18215"/>
    <cellStyle name="Standard 3 3 5 6 6" xfId="34797"/>
    <cellStyle name="Standard 3 3 5 6 7" xfId="43347"/>
    <cellStyle name="Standard 3 3 5 7" xfId="2131"/>
    <cellStyle name="Standard 3 3 5 7 2" xfId="7214"/>
    <cellStyle name="Standard 3 3 5 7 2 2" xfId="15782"/>
    <cellStyle name="Standard 3 3 5 7 2 2 2" xfId="32623"/>
    <cellStyle name="Standard 3 3 5 7 2 3" xfId="24332"/>
    <cellStyle name="Standard 3 3 5 7 2 4" xfId="40914"/>
    <cellStyle name="Standard 3 3 5 7 2 5" xfId="49464"/>
    <cellStyle name="Standard 3 3 5 7 3" xfId="10701"/>
    <cellStyle name="Standard 3 3 5 7 3 2" xfId="27542"/>
    <cellStyle name="Standard 3 3 5 7 4" xfId="19251"/>
    <cellStyle name="Standard 3 3 5 7 5" xfId="35833"/>
    <cellStyle name="Standard 3 3 5 7 6" xfId="44383"/>
    <cellStyle name="Standard 3 3 5 8" xfId="7151"/>
    <cellStyle name="Standard 3 3 5 8 2" xfId="15719"/>
    <cellStyle name="Standard 3 3 5 8 2 2" xfId="32560"/>
    <cellStyle name="Standard 3 3 5 8 3" xfId="24269"/>
    <cellStyle name="Standard 3 3 5 8 4" xfId="40851"/>
    <cellStyle name="Standard 3 3 5 8 5" xfId="49401"/>
    <cellStyle name="Standard 3 3 5 9" xfId="8369"/>
    <cellStyle name="Standard 3 3 5 9 2" xfId="16920"/>
    <cellStyle name="Standard 3 3 5 9 3" xfId="25470"/>
    <cellStyle name="Standard 3 3 5 9 4" xfId="42052"/>
    <cellStyle name="Standard 3 3 5 9 5" xfId="50602"/>
    <cellStyle name="Standard 3 3 6" xfId="84"/>
    <cellStyle name="Standard 3 3 6 10" xfId="17211"/>
    <cellStyle name="Standard 3 3 6 11" xfId="33793"/>
    <cellStyle name="Standard 3 3 6 12" xfId="42343"/>
    <cellStyle name="Standard 3 3 6 2" xfId="213"/>
    <cellStyle name="Standard 3 3 6 2 10" xfId="33921"/>
    <cellStyle name="Standard 3 3 6 2 11" xfId="42471"/>
    <cellStyle name="Standard 3 3 6 2 2" xfId="477"/>
    <cellStyle name="Standard 3 3 6 2 2 2" xfId="995"/>
    <cellStyle name="Standard 3 3 6 2 2 2 2" xfId="2031"/>
    <cellStyle name="Standard 3 3 6 2 2 2 2 2" xfId="4104"/>
    <cellStyle name="Standard 3 3 6 2 2 2 2 2 2" xfId="7220"/>
    <cellStyle name="Standard 3 3 6 2 2 2 2 2 2 2" xfId="15788"/>
    <cellStyle name="Standard 3 3 6 2 2 2 2 2 2 2 2" xfId="32629"/>
    <cellStyle name="Standard 3 3 6 2 2 2 2 2 2 3" xfId="24338"/>
    <cellStyle name="Standard 3 3 6 2 2 2 2 2 2 4" xfId="40920"/>
    <cellStyle name="Standard 3 3 6 2 2 2 2 2 2 5" xfId="49470"/>
    <cellStyle name="Standard 3 3 6 2 2 2 2 2 3" xfId="12674"/>
    <cellStyle name="Standard 3 3 6 2 2 2 2 2 3 2" xfId="29515"/>
    <cellStyle name="Standard 3 3 6 2 2 2 2 2 4" xfId="21224"/>
    <cellStyle name="Standard 3 3 6 2 2 2 2 2 5" xfId="37806"/>
    <cellStyle name="Standard 3 3 6 2 2 2 2 2 6" xfId="46356"/>
    <cellStyle name="Standard 3 3 6 2 2 2 2 3" xfId="7219"/>
    <cellStyle name="Standard 3 3 6 2 2 2 2 3 2" xfId="15787"/>
    <cellStyle name="Standard 3 3 6 2 2 2 2 3 2 2" xfId="32628"/>
    <cellStyle name="Standard 3 3 6 2 2 2 2 3 3" xfId="24337"/>
    <cellStyle name="Standard 3 3 6 2 2 2 2 3 4" xfId="40919"/>
    <cellStyle name="Standard 3 3 6 2 2 2 2 3 5" xfId="49469"/>
    <cellStyle name="Standard 3 3 6 2 2 2 2 4" xfId="10602"/>
    <cellStyle name="Standard 3 3 6 2 2 2 2 4 2" xfId="27443"/>
    <cellStyle name="Standard 3 3 6 2 2 2 2 5" xfId="19152"/>
    <cellStyle name="Standard 3 3 6 2 2 2 2 6" xfId="35734"/>
    <cellStyle name="Standard 3 3 6 2 2 2 2 7" xfId="44284"/>
    <cellStyle name="Standard 3 3 6 2 2 2 3" xfId="3068"/>
    <cellStyle name="Standard 3 3 6 2 2 2 3 2" xfId="7221"/>
    <cellStyle name="Standard 3 3 6 2 2 2 3 2 2" xfId="15789"/>
    <cellStyle name="Standard 3 3 6 2 2 2 3 2 2 2" xfId="32630"/>
    <cellStyle name="Standard 3 3 6 2 2 2 3 2 3" xfId="24339"/>
    <cellStyle name="Standard 3 3 6 2 2 2 3 2 4" xfId="40921"/>
    <cellStyle name="Standard 3 3 6 2 2 2 3 2 5" xfId="49471"/>
    <cellStyle name="Standard 3 3 6 2 2 2 3 3" xfId="11638"/>
    <cellStyle name="Standard 3 3 6 2 2 2 3 3 2" xfId="28479"/>
    <cellStyle name="Standard 3 3 6 2 2 2 3 4" xfId="20188"/>
    <cellStyle name="Standard 3 3 6 2 2 2 3 5" xfId="36770"/>
    <cellStyle name="Standard 3 3 6 2 2 2 3 6" xfId="45320"/>
    <cellStyle name="Standard 3 3 6 2 2 2 4" xfId="7218"/>
    <cellStyle name="Standard 3 3 6 2 2 2 4 2" xfId="15786"/>
    <cellStyle name="Standard 3 3 6 2 2 2 4 2 2" xfId="32627"/>
    <cellStyle name="Standard 3 3 6 2 2 2 4 3" xfId="24336"/>
    <cellStyle name="Standard 3 3 6 2 2 2 4 4" xfId="40918"/>
    <cellStyle name="Standard 3 3 6 2 2 2 4 5" xfId="49468"/>
    <cellStyle name="Standard 3 3 6 2 2 2 5" xfId="9566"/>
    <cellStyle name="Standard 3 3 6 2 2 2 5 2" xfId="26407"/>
    <cellStyle name="Standard 3 3 6 2 2 2 6" xfId="18116"/>
    <cellStyle name="Standard 3 3 6 2 2 2 7" xfId="34698"/>
    <cellStyle name="Standard 3 3 6 2 2 2 8" xfId="43248"/>
    <cellStyle name="Standard 3 3 6 2 2 3" xfId="1513"/>
    <cellStyle name="Standard 3 3 6 2 2 3 2" xfId="3586"/>
    <cellStyle name="Standard 3 3 6 2 2 3 2 2" xfId="7223"/>
    <cellStyle name="Standard 3 3 6 2 2 3 2 2 2" xfId="15791"/>
    <cellStyle name="Standard 3 3 6 2 2 3 2 2 2 2" xfId="32632"/>
    <cellStyle name="Standard 3 3 6 2 2 3 2 2 3" xfId="24341"/>
    <cellStyle name="Standard 3 3 6 2 2 3 2 2 4" xfId="40923"/>
    <cellStyle name="Standard 3 3 6 2 2 3 2 2 5" xfId="49473"/>
    <cellStyle name="Standard 3 3 6 2 2 3 2 3" xfId="12156"/>
    <cellStyle name="Standard 3 3 6 2 2 3 2 3 2" xfId="28997"/>
    <cellStyle name="Standard 3 3 6 2 2 3 2 4" xfId="20706"/>
    <cellStyle name="Standard 3 3 6 2 2 3 2 5" xfId="37288"/>
    <cellStyle name="Standard 3 3 6 2 2 3 2 6" xfId="45838"/>
    <cellStyle name="Standard 3 3 6 2 2 3 3" xfId="7222"/>
    <cellStyle name="Standard 3 3 6 2 2 3 3 2" xfId="15790"/>
    <cellStyle name="Standard 3 3 6 2 2 3 3 2 2" xfId="32631"/>
    <cellStyle name="Standard 3 3 6 2 2 3 3 3" xfId="24340"/>
    <cellStyle name="Standard 3 3 6 2 2 3 3 4" xfId="40922"/>
    <cellStyle name="Standard 3 3 6 2 2 3 3 5" xfId="49472"/>
    <cellStyle name="Standard 3 3 6 2 2 3 4" xfId="10084"/>
    <cellStyle name="Standard 3 3 6 2 2 3 4 2" xfId="26925"/>
    <cellStyle name="Standard 3 3 6 2 2 3 5" xfId="18634"/>
    <cellStyle name="Standard 3 3 6 2 2 3 6" xfId="35216"/>
    <cellStyle name="Standard 3 3 6 2 2 3 7" xfId="43766"/>
    <cellStyle name="Standard 3 3 6 2 2 4" xfId="2550"/>
    <cellStyle name="Standard 3 3 6 2 2 4 2" xfId="7224"/>
    <cellStyle name="Standard 3 3 6 2 2 4 2 2" xfId="15792"/>
    <cellStyle name="Standard 3 3 6 2 2 4 2 2 2" xfId="32633"/>
    <cellStyle name="Standard 3 3 6 2 2 4 2 3" xfId="24342"/>
    <cellStyle name="Standard 3 3 6 2 2 4 2 4" xfId="40924"/>
    <cellStyle name="Standard 3 3 6 2 2 4 2 5" xfId="49474"/>
    <cellStyle name="Standard 3 3 6 2 2 4 3" xfId="11120"/>
    <cellStyle name="Standard 3 3 6 2 2 4 3 2" xfId="27961"/>
    <cellStyle name="Standard 3 3 6 2 2 4 4" xfId="19670"/>
    <cellStyle name="Standard 3 3 6 2 2 4 5" xfId="36252"/>
    <cellStyle name="Standard 3 3 6 2 2 4 6" xfId="44802"/>
    <cellStyle name="Standard 3 3 6 2 2 5" xfId="7217"/>
    <cellStyle name="Standard 3 3 6 2 2 5 2" xfId="15785"/>
    <cellStyle name="Standard 3 3 6 2 2 5 2 2" xfId="32626"/>
    <cellStyle name="Standard 3 3 6 2 2 5 3" xfId="24335"/>
    <cellStyle name="Standard 3 3 6 2 2 5 4" xfId="40917"/>
    <cellStyle name="Standard 3 3 6 2 2 5 5" xfId="49467"/>
    <cellStyle name="Standard 3 3 6 2 2 6" xfId="9048"/>
    <cellStyle name="Standard 3 3 6 2 2 6 2" xfId="25890"/>
    <cellStyle name="Standard 3 3 6 2 2 7" xfId="17598"/>
    <cellStyle name="Standard 3 3 6 2 2 8" xfId="34180"/>
    <cellStyle name="Standard 3 3 6 2 2 9" xfId="42730"/>
    <cellStyle name="Standard 3 3 6 2 3" xfId="736"/>
    <cellStyle name="Standard 3 3 6 2 3 2" xfId="1772"/>
    <cellStyle name="Standard 3 3 6 2 3 2 2" xfId="3845"/>
    <cellStyle name="Standard 3 3 6 2 3 2 2 2" xfId="7227"/>
    <cellStyle name="Standard 3 3 6 2 3 2 2 2 2" xfId="15795"/>
    <cellStyle name="Standard 3 3 6 2 3 2 2 2 2 2" xfId="32636"/>
    <cellStyle name="Standard 3 3 6 2 3 2 2 2 3" xfId="24345"/>
    <cellStyle name="Standard 3 3 6 2 3 2 2 2 4" xfId="40927"/>
    <cellStyle name="Standard 3 3 6 2 3 2 2 2 5" xfId="49477"/>
    <cellStyle name="Standard 3 3 6 2 3 2 2 3" xfId="12415"/>
    <cellStyle name="Standard 3 3 6 2 3 2 2 3 2" xfId="29256"/>
    <cellStyle name="Standard 3 3 6 2 3 2 2 4" xfId="20965"/>
    <cellStyle name="Standard 3 3 6 2 3 2 2 5" xfId="37547"/>
    <cellStyle name="Standard 3 3 6 2 3 2 2 6" xfId="46097"/>
    <cellStyle name="Standard 3 3 6 2 3 2 3" xfId="7226"/>
    <cellStyle name="Standard 3 3 6 2 3 2 3 2" xfId="15794"/>
    <cellStyle name="Standard 3 3 6 2 3 2 3 2 2" xfId="32635"/>
    <cellStyle name="Standard 3 3 6 2 3 2 3 3" xfId="24344"/>
    <cellStyle name="Standard 3 3 6 2 3 2 3 4" xfId="40926"/>
    <cellStyle name="Standard 3 3 6 2 3 2 3 5" xfId="49476"/>
    <cellStyle name="Standard 3 3 6 2 3 2 4" xfId="10343"/>
    <cellStyle name="Standard 3 3 6 2 3 2 4 2" xfId="27184"/>
    <cellStyle name="Standard 3 3 6 2 3 2 5" xfId="18893"/>
    <cellStyle name="Standard 3 3 6 2 3 2 6" xfId="35475"/>
    <cellStyle name="Standard 3 3 6 2 3 2 7" xfId="44025"/>
    <cellStyle name="Standard 3 3 6 2 3 3" xfId="2809"/>
    <cellStyle name="Standard 3 3 6 2 3 3 2" xfId="7228"/>
    <cellStyle name="Standard 3 3 6 2 3 3 2 2" xfId="15796"/>
    <cellStyle name="Standard 3 3 6 2 3 3 2 2 2" xfId="32637"/>
    <cellStyle name="Standard 3 3 6 2 3 3 2 3" xfId="24346"/>
    <cellStyle name="Standard 3 3 6 2 3 3 2 4" xfId="40928"/>
    <cellStyle name="Standard 3 3 6 2 3 3 2 5" xfId="49478"/>
    <cellStyle name="Standard 3 3 6 2 3 3 3" xfId="11379"/>
    <cellStyle name="Standard 3 3 6 2 3 3 3 2" xfId="28220"/>
    <cellStyle name="Standard 3 3 6 2 3 3 4" xfId="19929"/>
    <cellStyle name="Standard 3 3 6 2 3 3 5" xfId="36511"/>
    <cellStyle name="Standard 3 3 6 2 3 3 6" xfId="45061"/>
    <cellStyle name="Standard 3 3 6 2 3 4" xfId="7225"/>
    <cellStyle name="Standard 3 3 6 2 3 4 2" xfId="15793"/>
    <cellStyle name="Standard 3 3 6 2 3 4 2 2" xfId="32634"/>
    <cellStyle name="Standard 3 3 6 2 3 4 3" xfId="24343"/>
    <cellStyle name="Standard 3 3 6 2 3 4 4" xfId="40925"/>
    <cellStyle name="Standard 3 3 6 2 3 4 5" xfId="49475"/>
    <cellStyle name="Standard 3 3 6 2 3 5" xfId="9307"/>
    <cellStyle name="Standard 3 3 6 2 3 5 2" xfId="26148"/>
    <cellStyle name="Standard 3 3 6 2 3 6" xfId="17857"/>
    <cellStyle name="Standard 3 3 6 2 3 7" xfId="34439"/>
    <cellStyle name="Standard 3 3 6 2 3 8" xfId="42989"/>
    <cellStyle name="Standard 3 3 6 2 4" xfId="1254"/>
    <cellStyle name="Standard 3 3 6 2 4 2" xfId="3327"/>
    <cellStyle name="Standard 3 3 6 2 4 2 2" xfId="7230"/>
    <cellStyle name="Standard 3 3 6 2 4 2 2 2" xfId="15798"/>
    <cellStyle name="Standard 3 3 6 2 4 2 2 2 2" xfId="32639"/>
    <cellStyle name="Standard 3 3 6 2 4 2 2 3" xfId="24348"/>
    <cellStyle name="Standard 3 3 6 2 4 2 2 4" xfId="40930"/>
    <cellStyle name="Standard 3 3 6 2 4 2 2 5" xfId="49480"/>
    <cellStyle name="Standard 3 3 6 2 4 2 3" xfId="11897"/>
    <cellStyle name="Standard 3 3 6 2 4 2 3 2" xfId="28738"/>
    <cellStyle name="Standard 3 3 6 2 4 2 4" xfId="20447"/>
    <cellStyle name="Standard 3 3 6 2 4 2 5" xfId="37029"/>
    <cellStyle name="Standard 3 3 6 2 4 2 6" xfId="45579"/>
    <cellStyle name="Standard 3 3 6 2 4 3" xfId="7229"/>
    <cellStyle name="Standard 3 3 6 2 4 3 2" xfId="15797"/>
    <cellStyle name="Standard 3 3 6 2 4 3 2 2" xfId="32638"/>
    <cellStyle name="Standard 3 3 6 2 4 3 3" xfId="24347"/>
    <cellStyle name="Standard 3 3 6 2 4 3 4" xfId="40929"/>
    <cellStyle name="Standard 3 3 6 2 4 3 5" xfId="49479"/>
    <cellStyle name="Standard 3 3 6 2 4 4" xfId="9825"/>
    <cellStyle name="Standard 3 3 6 2 4 4 2" xfId="26666"/>
    <cellStyle name="Standard 3 3 6 2 4 5" xfId="18375"/>
    <cellStyle name="Standard 3 3 6 2 4 6" xfId="34957"/>
    <cellStyle name="Standard 3 3 6 2 4 7" xfId="43507"/>
    <cellStyle name="Standard 3 3 6 2 5" xfId="2291"/>
    <cellStyle name="Standard 3 3 6 2 5 2" xfId="7231"/>
    <cellStyle name="Standard 3 3 6 2 5 2 2" xfId="15799"/>
    <cellStyle name="Standard 3 3 6 2 5 2 2 2" xfId="32640"/>
    <cellStyle name="Standard 3 3 6 2 5 2 3" xfId="24349"/>
    <cellStyle name="Standard 3 3 6 2 5 2 4" xfId="40931"/>
    <cellStyle name="Standard 3 3 6 2 5 2 5" xfId="49481"/>
    <cellStyle name="Standard 3 3 6 2 5 3" xfId="10861"/>
    <cellStyle name="Standard 3 3 6 2 5 3 2" xfId="27702"/>
    <cellStyle name="Standard 3 3 6 2 5 4" xfId="19411"/>
    <cellStyle name="Standard 3 3 6 2 5 5" xfId="35993"/>
    <cellStyle name="Standard 3 3 6 2 5 6" xfId="44543"/>
    <cellStyle name="Standard 3 3 6 2 6" xfId="7216"/>
    <cellStyle name="Standard 3 3 6 2 6 2" xfId="15784"/>
    <cellStyle name="Standard 3 3 6 2 6 2 2" xfId="32625"/>
    <cellStyle name="Standard 3 3 6 2 6 3" xfId="24334"/>
    <cellStyle name="Standard 3 3 6 2 6 4" xfId="40916"/>
    <cellStyle name="Standard 3 3 6 2 6 5" xfId="49466"/>
    <cellStyle name="Standard 3 3 6 2 7" xfId="8529"/>
    <cellStyle name="Standard 3 3 6 2 7 2" xfId="17080"/>
    <cellStyle name="Standard 3 3 6 2 7 3" xfId="25630"/>
    <cellStyle name="Standard 3 3 6 2 7 4" xfId="42212"/>
    <cellStyle name="Standard 3 3 6 2 7 5" xfId="50762"/>
    <cellStyle name="Standard 3 3 6 2 8" xfId="8789"/>
    <cellStyle name="Standard 3 3 6 2 9" xfId="17339"/>
    <cellStyle name="Standard 3 3 6 3" xfId="349"/>
    <cellStyle name="Standard 3 3 6 3 2" xfId="867"/>
    <cellStyle name="Standard 3 3 6 3 2 2" xfId="1903"/>
    <cellStyle name="Standard 3 3 6 3 2 2 2" xfId="3976"/>
    <cellStyle name="Standard 3 3 6 3 2 2 2 2" xfId="7235"/>
    <cellStyle name="Standard 3 3 6 3 2 2 2 2 2" xfId="15803"/>
    <cellStyle name="Standard 3 3 6 3 2 2 2 2 2 2" xfId="32644"/>
    <cellStyle name="Standard 3 3 6 3 2 2 2 2 3" xfId="24353"/>
    <cellStyle name="Standard 3 3 6 3 2 2 2 2 4" xfId="40935"/>
    <cellStyle name="Standard 3 3 6 3 2 2 2 2 5" xfId="49485"/>
    <cellStyle name="Standard 3 3 6 3 2 2 2 3" xfId="12546"/>
    <cellStyle name="Standard 3 3 6 3 2 2 2 3 2" xfId="29387"/>
    <cellStyle name="Standard 3 3 6 3 2 2 2 4" xfId="21096"/>
    <cellStyle name="Standard 3 3 6 3 2 2 2 5" xfId="37678"/>
    <cellStyle name="Standard 3 3 6 3 2 2 2 6" xfId="46228"/>
    <cellStyle name="Standard 3 3 6 3 2 2 3" xfId="7234"/>
    <cellStyle name="Standard 3 3 6 3 2 2 3 2" xfId="15802"/>
    <cellStyle name="Standard 3 3 6 3 2 2 3 2 2" xfId="32643"/>
    <cellStyle name="Standard 3 3 6 3 2 2 3 3" xfId="24352"/>
    <cellStyle name="Standard 3 3 6 3 2 2 3 4" xfId="40934"/>
    <cellStyle name="Standard 3 3 6 3 2 2 3 5" xfId="49484"/>
    <cellStyle name="Standard 3 3 6 3 2 2 4" xfId="10474"/>
    <cellStyle name="Standard 3 3 6 3 2 2 4 2" xfId="27315"/>
    <cellStyle name="Standard 3 3 6 3 2 2 5" xfId="19024"/>
    <cellStyle name="Standard 3 3 6 3 2 2 6" xfId="35606"/>
    <cellStyle name="Standard 3 3 6 3 2 2 7" xfId="44156"/>
    <cellStyle name="Standard 3 3 6 3 2 3" xfId="2940"/>
    <cellStyle name="Standard 3 3 6 3 2 3 2" xfId="7236"/>
    <cellStyle name="Standard 3 3 6 3 2 3 2 2" xfId="15804"/>
    <cellStyle name="Standard 3 3 6 3 2 3 2 2 2" xfId="32645"/>
    <cellStyle name="Standard 3 3 6 3 2 3 2 3" xfId="24354"/>
    <cellStyle name="Standard 3 3 6 3 2 3 2 4" xfId="40936"/>
    <cellStyle name="Standard 3 3 6 3 2 3 2 5" xfId="49486"/>
    <cellStyle name="Standard 3 3 6 3 2 3 3" xfId="11510"/>
    <cellStyle name="Standard 3 3 6 3 2 3 3 2" xfId="28351"/>
    <cellStyle name="Standard 3 3 6 3 2 3 4" xfId="20060"/>
    <cellStyle name="Standard 3 3 6 3 2 3 5" xfId="36642"/>
    <cellStyle name="Standard 3 3 6 3 2 3 6" xfId="45192"/>
    <cellStyle name="Standard 3 3 6 3 2 4" xfId="7233"/>
    <cellStyle name="Standard 3 3 6 3 2 4 2" xfId="15801"/>
    <cellStyle name="Standard 3 3 6 3 2 4 2 2" xfId="32642"/>
    <cellStyle name="Standard 3 3 6 3 2 4 3" xfId="24351"/>
    <cellStyle name="Standard 3 3 6 3 2 4 4" xfId="40933"/>
    <cellStyle name="Standard 3 3 6 3 2 4 5" xfId="49483"/>
    <cellStyle name="Standard 3 3 6 3 2 5" xfId="9438"/>
    <cellStyle name="Standard 3 3 6 3 2 5 2" xfId="26279"/>
    <cellStyle name="Standard 3 3 6 3 2 6" xfId="17988"/>
    <cellStyle name="Standard 3 3 6 3 2 7" xfId="34570"/>
    <cellStyle name="Standard 3 3 6 3 2 8" xfId="43120"/>
    <cellStyle name="Standard 3 3 6 3 3" xfId="1385"/>
    <cellStyle name="Standard 3 3 6 3 3 2" xfId="3458"/>
    <cellStyle name="Standard 3 3 6 3 3 2 2" xfId="7238"/>
    <cellStyle name="Standard 3 3 6 3 3 2 2 2" xfId="15806"/>
    <cellStyle name="Standard 3 3 6 3 3 2 2 2 2" xfId="32647"/>
    <cellStyle name="Standard 3 3 6 3 3 2 2 3" xfId="24356"/>
    <cellStyle name="Standard 3 3 6 3 3 2 2 4" xfId="40938"/>
    <cellStyle name="Standard 3 3 6 3 3 2 2 5" xfId="49488"/>
    <cellStyle name="Standard 3 3 6 3 3 2 3" xfId="12028"/>
    <cellStyle name="Standard 3 3 6 3 3 2 3 2" xfId="28869"/>
    <cellStyle name="Standard 3 3 6 3 3 2 4" xfId="20578"/>
    <cellStyle name="Standard 3 3 6 3 3 2 5" xfId="37160"/>
    <cellStyle name="Standard 3 3 6 3 3 2 6" xfId="45710"/>
    <cellStyle name="Standard 3 3 6 3 3 3" xfId="7237"/>
    <cellStyle name="Standard 3 3 6 3 3 3 2" xfId="15805"/>
    <cellStyle name="Standard 3 3 6 3 3 3 2 2" xfId="32646"/>
    <cellStyle name="Standard 3 3 6 3 3 3 3" xfId="24355"/>
    <cellStyle name="Standard 3 3 6 3 3 3 4" xfId="40937"/>
    <cellStyle name="Standard 3 3 6 3 3 3 5" xfId="49487"/>
    <cellStyle name="Standard 3 3 6 3 3 4" xfId="9956"/>
    <cellStyle name="Standard 3 3 6 3 3 4 2" xfId="26797"/>
    <cellStyle name="Standard 3 3 6 3 3 5" xfId="18506"/>
    <cellStyle name="Standard 3 3 6 3 3 6" xfId="35088"/>
    <cellStyle name="Standard 3 3 6 3 3 7" xfId="43638"/>
    <cellStyle name="Standard 3 3 6 3 4" xfId="2422"/>
    <cellStyle name="Standard 3 3 6 3 4 2" xfId="7239"/>
    <cellStyle name="Standard 3 3 6 3 4 2 2" xfId="15807"/>
    <cellStyle name="Standard 3 3 6 3 4 2 2 2" xfId="32648"/>
    <cellStyle name="Standard 3 3 6 3 4 2 3" xfId="24357"/>
    <cellStyle name="Standard 3 3 6 3 4 2 4" xfId="40939"/>
    <cellStyle name="Standard 3 3 6 3 4 2 5" xfId="49489"/>
    <cellStyle name="Standard 3 3 6 3 4 3" xfId="10992"/>
    <cellStyle name="Standard 3 3 6 3 4 3 2" xfId="27833"/>
    <cellStyle name="Standard 3 3 6 3 4 4" xfId="19542"/>
    <cellStyle name="Standard 3 3 6 3 4 5" xfId="36124"/>
    <cellStyle name="Standard 3 3 6 3 4 6" xfId="44674"/>
    <cellStyle name="Standard 3 3 6 3 5" xfId="7232"/>
    <cellStyle name="Standard 3 3 6 3 5 2" xfId="15800"/>
    <cellStyle name="Standard 3 3 6 3 5 2 2" xfId="32641"/>
    <cellStyle name="Standard 3 3 6 3 5 3" xfId="24350"/>
    <cellStyle name="Standard 3 3 6 3 5 4" xfId="40932"/>
    <cellStyle name="Standard 3 3 6 3 5 5" xfId="49482"/>
    <cellStyle name="Standard 3 3 6 3 6" xfId="8920"/>
    <cellStyle name="Standard 3 3 6 3 6 2" xfId="25762"/>
    <cellStyle name="Standard 3 3 6 3 7" xfId="17470"/>
    <cellStyle name="Standard 3 3 6 3 8" xfId="34052"/>
    <cellStyle name="Standard 3 3 6 3 9" xfId="42602"/>
    <cellStyle name="Standard 3 3 6 4" xfId="608"/>
    <cellStyle name="Standard 3 3 6 4 2" xfId="1644"/>
    <cellStyle name="Standard 3 3 6 4 2 2" xfId="3717"/>
    <cellStyle name="Standard 3 3 6 4 2 2 2" xfId="7242"/>
    <cellStyle name="Standard 3 3 6 4 2 2 2 2" xfId="15810"/>
    <cellStyle name="Standard 3 3 6 4 2 2 2 2 2" xfId="32651"/>
    <cellStyle name="Standard 3 3 6 4 2 2 2 3" xfId="24360"/>
    <cellStyle name="Standard 3 3 6 4 2 2 2 4" xfId="40942"/>
    <cellStyle name="Standard 3 3 6 4 2 2 2 5" xfId="49492"/>
    <cellStyle name="Standard 3 3 6 4 2 2 3" xfId="12287"/>
    <cellStyle name="Standard 3 3 6 4 2 2 3 2" xfId="29128"/>
    <cellStyle name="Standard 3 3 6 4 2 2 4" xfId="20837"/>
    <cellStyle name="Standard 3 3 6 4 2 2 5" xfId="37419"/>
    <cellStyle name="Standard 3 3 6 4 2 2 6" xfId="45969"/>
    <cellStyle name="Standard 3 3 6 4 2 3" xfId="7241"/>
    <cellStyle name="Standard 3 3 6 4 2 3 2" xfId="15809"/>
    <cellStyle name="Standard 3 3 6 4 2 3 2 2" xfId="32650"/>
    <cellStyle name="Standard 3 3 6 4 2 3 3" xfId="24359"/>
    <cellStyle name="Standard 3 3 6 4 2 3 4" xfId="40941"/>
    <cellStyle name="Standard 3 3 6 4 2 3 5" xfId="49491"/>
    <cellStyle name="Standard 3 3 6 4 2 4" xfId="10215"/>
    <cellStyle name="Standard 3 3 6 4 2 4 2" xfId="27056"/>
    <cellStyle name="Standard 3 3 6 4 2 5" xfId="18765"/>
    <cellStyle name="Standard 3 3 6 4 2 6" xfId="35347"/>
    <cellStyle name="Standard 3 3 6 4 2 7" xfId="43897"/>
    <cellStyle name="Standard 3 3 6 4 3" xfId="2681"/>
    <cellStyle name="Standard 3 3 6 4 3 2" xfId="7243"/>
    <cellStyle name="Standard 3 3 6 4 3 2 2" xfId="15811"/>
    <cellStyle name="Standard 3 3 6 4 3 2 2 2" xfId="32652"/>
    <cellStyle name="Standard 3 3 6 4 3 2 3" xfId="24361"/>
    <cellStyle name="Standard 3 3 6 4 3 2 4" xfId="40943"/>
    <cellStyle name="Standard 3 3 6 4 3 2 5" xfId="49493"/>
    <cellStyle name="Standard 3 3 6 4 3 3" xfId="11251"/>
    <cellStyle name="Standard 3 3 6 4 3 3 2" xfId="28092"/>
    <cellStyle name="Standard 3 3 6 4 3 4" xfId="19801"/>
    <cellStyle name="Standard 3 3 6 4 3 5" xfId="36383"/>
    <cellStyle name="Standard 3 3 6 4 3 6" xfId="44933"/>
    <cellStyle name="Standard 3 3 6 4 4" xfId="7240"/>
    <cellStyle name="Standard 3 3 6 4 4 2" xfId="15808"/>
    <cellStyle name="Standard 3 3 6 4 4 2 2" xfId="32649"/>
    <cellStyle name="Standard 3 3 6 4 4 3" xfId="24358"/>
    <cellStyle name="Standard 3 3 6 4 4 4" xfId="40940"/>
    <cellStyle name="Standard 3 3 6 4 4 5" xfId="49490"/>
    <cellStyle name="Standard 3 3 6 4 5" xfId="9179"/>
    <cellStyle name="Standard 3 3 6 4 5 2" xfId="26020"/>
    <cellStyle name="Standard 3 3 6 4 6" xfId="17729"/>
    <cellStyle name="Standard 3 3 6 4 7" xfId="34311"/>
    <cellStyle name="Standard 3 3 6 4 8" xfId="42861"/>
    <cellStyle name="Standard 3 3 6 5" xfId="1126"/>
    <cellStyle name="Standard 3 3 6 5 2" xfId="3199"/>
    <cellStyle name="Standard 3 3 6 5 2 2" xfId="7245"/>
    <cellStyle name="Standard 3 3 6 5 2 2 2" xfId="15813"/>
    <cellStyle name="Standard 3 3 6 5 2 2 2 2" xfId="32654"/>
    <cellStyle name="Standard 3 3 6 5 2 2 3" xfId="24363"/>
    <cellStyle name="Standard 3 3 6 5 2 2 4" xfId="40945"/>
    <cellStyle name="Standard 3 3 6 5 2 2 5" xfId="49495"/>
    <cellStyle name="Standard 3 3 6 5 2 3" xfId="11769"/>
    <cellStyle name="Standard 3 3 6 5 2 3 2" xfId="28610"/>
    <cellStyle name="Standard 3 3 6 5 2 4" xfId="20319"/>
    <cellStyle name="Standard 3 3 6 5 2 5" xfId="36901"/>
    <cellStyle name="Standard 3 3 6 5 2 6" xfId="45451"/>
    <cellStyle name="Standard 3 3 6 5 3" xfId="7244"/>
    <cellStyle name="Standard 3 3 6 5 3 2" xfId="15812"/>
    <cellStyle name="Standard 3 3 6 5 3 2 2" xfId="32653"/>
    <cellStyle name="Standard 3 3 6 5 3 3" xfId="24362"/>
    <cellStyle name="Standard 3 3 6 5 3 4" xfId="40944"/>
    <cellStyle name="Standard 3 3 6 5 3 5" xfId="49494"/>
    <cellStyle name="Standard 3 3 6 5 4" xfId="9697"/>
    <cellStyle name="Standard 3 3 6 5 4 2" xfId="26538"/>
    <cellStyle name="Standard 3 3 6 5 5" xfId="18247"/>
    <cellStyle name="Standard 3 3 6 5 6" xfId="34829"/>
    <cellStyle name="Standard 3 3 6 5 7" xfId="43379"/>
    <cellStyle name="Standard 3 3 6 6" xfId="2163"/>
    <cellStyle name="Standard 3 3 6 6 2" xfId="7246"/>
    <cellStyle name="Standard 3 3 6 6 2 2" xfId="15814"/>
    <cellStyle name="Standard 3 3 6 6 2 2 2" xfId="32655"/>
    <cellStyle name="Standard 3 3 6 6 2 3" xfId="24364"/>
    <cellStyle name="Standard 3 3 6 6 2 4" xfId="40946"/>
    <cellStyle name="Standard 3 3 6 6 2 5" xfId="49496"/>
    <cellStyle name="Standard 3 3 6 6 3" xfId="10733"/>
    <cellStyle name="Standard 3 3 6 6 3 2" xfId="27574"/>
    <cellStyle name="Standard 3 3 6 6 4" xfId="19283"/>
    <cellStyle name="Standard 3 3 6 6 5" xfId="35865"/>
    <cellStyle name="Standard 3 3 6 6 6" xfId="44415"/>
    <cellStyle name="Standard 3 3 6 7" xfId="7215"/>
    <cellStyle name="Standard 3 3 6 7 2" xfId="15783"/>
    <cellStyle name="Standard 3 3 6 7 2 2" xfId="32624"/>
    <cellStyle name="Standard 3 3 6 7 3" xfId="24333"/>
    <cellStyle name="Standard 3 3 6 7 4" xfId="40915"/>
    <cellStyle name="Standard 3 3 6 7 5" xfId="49465"/>
    <cellStyle name="Standard 3 3 6 8" xfId="8401"/>
    <cellStyle name="Standard 3 3 6 8 2" xfId="16952"/>
    <cellStyle name="Standard 3 3 6 8 3" xfId="25502"/>
    <cellStyle name="Standard 3 3 6 8 4" xfId="42084"/>
    <cellStyle name="Standard 3 3 6 8 5" xfId="50634"/>
    <cellStyle name="Standard 3 3 6 9" xfId="8661"/>
    <cellStyle name="Standard 3 3 7" xfId="149"/>
    <cellStyle name="Standard 3 3 7 10" xfId="33857"/>
    <cellStyle name="Standard 3 3 7 11" xfId="42407"/>
    <cellStyle name="Standard 3 3 7 2" xfId="413"/>
    <cellStyle name="Standard 3 3 7 2 2" xfId="931"/>
    <cellStyle name="Standard 3 3 7 2 2 2" xfId="1967"/>
    <cellStyle name="Standard 3 3 7 2 2 2 2" xfId="4040"/>
    <cellStyle name="Standard 3 3 7 2 2 2 2 2" xfId="7251"/>
    <cellStyle name="Standard 3 3 7 2 2 2 2 2 2" xfId="15819"/>
    <cellStyle name="Standard 3 3 7 2 2 2 2 2 2 2" xfId="32660"/>
    <cellStyle name="Standard 3 3 7 2 2 2 2 2 3" xfId="24369"/>
    <cellStyle name="Standard 3 3 7 2 2 2 2 2 4" xfId="40951"/>
    <cellStyle name="Standard 3 3 7 2 2 2 2 2 5" xfId="49501"/>
    <cellStyle name="Standard 3 3 7 2 2 2 2 3" xfId="12610"/>
    <cellStyle name="Standard 3 3 7 2 2 2 2 3 2" xfId="29451"/>
    <cellStyle name="Standard 3 3 7 2 2 2 2 4" xfId="21160"/>
    <cellStyle name="Standard 3 3 7 2 2 2 2 5" xfId="37742"/>
    <cellStyle name="Standard 3 3 7 2 2 2 2 6" xfId="46292"/>
    <cellStyle name="Standard 3 3 7 2 2 2 3" xfId="7250"/>
    <cellStyle name="Standard 3 3 7 2 2 2 3 2" xfId="15818"/>
    <cellStyle name="Standard 3 3 7 2 2 2 3 2 2" xfId="32659"/>
    <cellStyle name="Standard 3 3 7 2 2 2 3 3" xfId="24368"/>
    <cellStyle name="Standard 3 3 7 2 2 2 3 4" xfId="40950"/>
    <cellStyle name="Standard 3 3 7 2 2 2 3 5" xfId="49500"/>
    <cellStyle name="Standard 3 3 7 2 2 2 4" xfId="10538"/>
    <cellStyle name="Standard 3 3 7 2 2 2 4 2" xfId="27379"/>
    <cellStyle name="Standard 3 3 7 2 2 2 5" xfId="19088"/>
    <cellStyle name="Standard 3 3 7 2 2 2 6" xfId="35670"/>
    <cellStyle name="Standard 3 3 7 2 2 2 7" xfId="44220"/>
    <cellStyle name="Standard 3 3 7 2 2 3" xfId="3004"/>
    <cellStyle name="Standard 3 3 7 2 2 3 2" xfId="7252"/>
    <cellStyle name="Standard 3 3 7 2 2 3 2 2" xfId="15820"/>
    <cellStyle name="Standard 3 3 7 2 2 3 2 2 2" xfId="32661"/>
    <cellStyle name="Standard 3 3 7 2 2 3 2 3" xfId="24370"/>
    <cellStyle name="Standard 3 3 7 2 2 3 2 4" xfId="40952"/>
    <cellStyle name="Standard 3 3 7 2 2 3 2 5" xfId="49502"/>
    <cellStyle name="Standard 3 3 7 2 2 3 3" xfId="11574"/>
    <cellStyle name="Standard 3 3 7 2 2 3 3 2" xfId="28415"/>
    <cellStyle name="Standard 3 3 7 2 2 3 4" xfId="20124"/>
    <cellStyle name="Standard 3 3 7 2 2 3 5" xfId="36706"/>
    <cellStyle name="Standard 3 3 7 2 2 3 6" xfId="45256"/>
    <cellStyle name="Standard 3 3 7 2 2 4" xfId="7249"/>
    <cellStyle name="Standard 3 3 7 2 2 4 2" xfId="15817"/>
    <cellStyle name="Standard 3 3 7 2 2 4 2 2" xfId="32658"/>
    <cellStyle name="Standard 3 3 7 2 2 4 3" xfId="24367"/>
    <cellStyle name="Standard 3 3 7 2 2 4 4" xfId="40949"/>
    <cellStyle name="Standard 3 3 7 2 2 4 5" xfId="49499"/>
    <cellStyle name="Standard 3 3 7 2 2 5" xfId="9502"/>
    <cellStyle name="Standard 3 3 7 2 2 5 2" xfId="26343"/>
    <cellStyle name="Standard 3 3 7 2 2 6" xfId="18052"/>
    <cellStyle name="Standard 3 3 7 2 2 7" xfId="34634"/>
    <cellStyle name="Standard 3 3 7 2 2 8" xfId="43184"/>
    <cellStyle name="Standard 3 3 7 2 3" xfId="1449"/>
    <cellStyle name="Standard 3 3 7 2 3 2" xfId="3522"/>
    <cellStyle name="Standard 3 3 7 2 3 2 2" xfId="7254"/>
    <cellStyle name="Standard 3 3 7 2 3 2 2 2" xfId="15822"/>
    <cellStyle name="Standard 3 3 7 2 3 2 2 2 2" xfId="32663"/>
    <cellStyle name="Standard 3 3 7 2 3 2 2 3" xfId="24372"/>
    <cellStyle name="Standard 3 3 7 2 3 2 2 4" xfId="40954"/>
    <cellStyle name="Standard 3 3 7 2 3 2 2 5" xfId="49504"/>
    <cellStyle name="Standard 3 3 7 2 3 2 3" xfId="12092"/>
    <cellStyle name="Standard 3 3 7 2 3 2 3 2" xfId="28933"/>
    <cellStyle name="Standard 3 3 7 2 3 2 4" xfId="20642"/>
    <cellStyle name="Standard 3 3 7 2 3 2 5" xfId="37224"/>
    <cellStyle name="Standard 3 3 7 2 3 2 6" xfId="45774"/>
    <cellStyle name="Standard 3 3 7 2 3 3" xfId="7253"/>
    <cellStyle name="Standard 3 3 7 2 3 3 2" xfId="15821"/>
    <cellStyle name="Standard 3 3 7 2 3 3 2 2" xfId="32662"/>
    <cellStyle name="Standard 3 3 7 2 3 3 3" xfId="24371"/>
    <cellStyle name="Standard 3 3 7 2 3 3 4" xfId="40953"/>
    <cellStyle name="Standard 3 3 7 2 3 3 5" xfId="49503"/>
    <cellStyle name="Standard 3 3 7 2 3 4" xfId="10020"/>
    <cellStyle name="Standard 3 3 7 2 3 4 2" xfId="26861"/>
    <cellStyle name="Standard 3 3 7 2 3 5" xfId="18570"/>
    <cellStyle name="Standard 3 3 7 2 3 6" xfId="35152"/>
    <cellStyle name="Standard 3 3 7 2 3 7" xfId="43702"/>
    <cellStyle name="Standard 3 3 7 2 4" xfId="2486"/>
    <cellStyle name="Standard 3 3 7 2 4 2" xfId="7255"/>
    <cellStyle name="Standard 3 3 7 2 4 2 2" xfId="15823"/>
    <cellStyle name="Standard 3 3 7 2 4 2 2 2" xfId="32664"/>
    <cellStyle name="Standard 3 3 7 2 4 2 3" xfId="24373"/>
    <cellStyle name="Standard 3 3 7 2 4 2 4" xfId="40955"/>
    <cellStyle name="Standard 3 3 7 2 4 2 5" xfId="49505"/>
    <cellStyle name="Standard 3 3 7 2 4 3" xfId="11056"/>
    <cellStyle name="Standard 3 3 7 2 4 3 2" xfId="27897"/>
    <cellStyle name="Standard 3 3 7 2 4 4" xfId="19606"/>
    <cellStyle name="Standard 3 3 7 2 4 5" xfId="36188"/>
    <cellStyle name="Standard 3 3 7 2 4 6" xfId="44738"/>
    <cellStyle name="Standard 3 3 7 2 5" xfId="7248"/>
    <cellStyle name="Standard 3 3 7 2 5 2" xfId="15816"/>
    <cellStyle name="Standard 3 3 7 2 5 2 2" xfId="32657"/>
    <cellStyle name="Standard 3 3 7 2 5 3" xfId="24366"/>
    <cellStyle name="Standard 3 3 7 2 5 4" xfId="40948"/>
    <cellStyle name="Standard 3 3 7 2 5 5" xfId="49498"/>
    <cellStyle name="Standard 3 3 7 2 6" xfId="8984"/>
    <cellStyle name="Standard 3 3 7 2 6 2" xfId="25826"/>
    <cellStyle name="Standard 3 3 7 2 7" xfId="17534"/>
    <cellStyle name="Standard 3 3 7 2 8" xfId="34116"/>
    <cellStyle name="Standard 3 3 7 2 9" xfId="42666"/>
    <cellStyle name="Standard 3 3 7 3" xfId="672"/>
    <cellStyle name="Standard 3 3 7 3 2" xfId="1708"/>
    <cellStyle name="Standard 3 3 7 3 2 2" xfId="3781"/>
    <cellStyle name="Standard 3 3 7 3 2 2 2" xfId="7258"/>
    <cellStyle name="Standard 3 3 7 3 2 2 2 2" xfId="15826"/>
    <cellStyle name="Standard 3 3 7 3 2 2 2 2 2" xfId="32667"/>
    <cellStyle name="Standard 3 3 7 3 2 2 2 3" xfId="24376"/>
    <cellStyle name="Standard 3 3 7 3 2 2 2 4" xfId="40958"/>
    <cellStyle name="Standard 3 3 7 3 2 2 2 5" xfId="49508"/>
    <cellStyle name="Standard 3 3 7 3 2 2 3" xfId="12351"/>
    <cellStyle name="Standard 3 3 7 3 2 2 3 2" xfId="29192"/>
    <cellStyle name="Standard 3 3 7 3 2 2 4" xfId="20901"/>
    <cellStyle name="Standard 3 3 7 3 2 2 5" xfId="37483"/>
    <cellStyle name="Standard 3 3 7 3 2 2 6" xfId="46033"/>
    <cellStyle name="Standard 3 3 7 3 2 3" xfId="7257"/>
    <cellStyle name="Standard 3 3 7 3 2 3 2" xfId="15825"/>
    <cellStyle name="Standard 3 3 7 3 2 3 2 2" xfId="32666"/>
    <cellStyle name="Standard 3 3 7 3 2 3 3" xfId="24375"/>
    <cellStyle name="Standard 3 3 7 3 2 3 4" xfId="40957"/>
    <cellStyle name="Standard 3 3 7 3 2 3 5" xfId="49507"/>
    <cellStyle name="Standard 3 3 7 3 2 4" xfId="10279"/>
    <cellStyle name="Standard 3 3 7 3 2 4 2" xfId="27120"/>
    <cellStyle name="Standard 3 3 7 3 2 5" xfId="18829"/>
    <cellStyle name="Standard 3 3 7 3 2 6" xfId="35411"/>
    <cellStyle name="Standard 3 3 7 3 2 7" xfId="43961"/>
    <cellStyle name="Standard 3 3 7 3 3" xfId="2745"/>
    <cellStyle name="Standard 3 3 7 3 3 2" xfId="7259"/>
    <cellStyle name="Standard 3 3 7 3 3 2 2" xfId="15827"/>
    <cellStyle name="Standard 3 3 7 3 3 2 2 2" xfId="32668"/>
    <cellStyle name="Standard 3 3 7 3 3 2 3" xfId="24377"/>
    <cellStyle name="Standard 3 3 7 3 3 2 4" xfId="40959"/>
    <cellStyle name="Standard 3 3 7 3 3 2 5" xfId="49509"/>
    <cellStyle name="Standard 3 3 7 3 3 3" xfId="11315"/>
    <cellStyle name="Standard 3 3 7 3 3 3 2" xfId="28156"/>
    <cellStyle name="Standard 3 3 7 3 3 4" xfId="19865"/>
    <cellStyle name="Standard 3 3 7 3 3 5" xfId="36447"/>
    <cellStyle name="Standard 3 3 7 3 3 6" xfId="44997"/>
    <cellStyle name="Standard 3 3 7 3 4" xfId="7256"/>
    <cellStyle name="Standard 3 3 7 3 4 2" xfId="15824"/>
    <cellStyle name="Standard 3 3 7 3 4 2 2" xfId="32665"/>
    <cellStyle name="Standard 3 3 7 3 4 3" xfId="24374"/>
    <cellStyle name="Standard 3 3 7 3 4 4" xfId="40956"/>
    <cellStyle name="Standard 3 3 7 3 4 5" xfId="49506"/>
    <cellStyle name="Standard 3 3 7 3 5" xfId="9243"/>
    <cellStyle name="Standard 3 3 7 3 5 2" xfId="26084"/>
    <cellStyle name="Standard 3 3 7 3 6" xfId="17793"/>
    <cellStyle name="Standard 3 3 7 3 7" xfId="34375"/>
    <cellStyle name="Standard 3 3 7 3 8" xfId="42925"/>
    <cellStyle name="Standard 3 3 7 4" xfId="1190"/>
    <cellStyle name="Standard 3 3 7 4 2" xfId="3263"/>
    <cellStyle name="Standard 3 3 7 4 2 2" xfId="7261"/>
    <cellStyle name="Standard 3 3 7 4 2 2 2" xfId="15829"/>
    <cellStyle name="Standard 3 3 7 4 2 2 2 2" xfId="32670"/>
    <cellStyle name="Standard 3 3 7 4 2 2 3" xfId="24379"/>
    <cellStyle name="Standard 3 3 7 4 2 2 4" xfId="40961"/>
    <cellStyle name="Standard 3 3 7 4 2 2 5" xfId="49511"/>
    <cellStyle name="Standard 3 3 7 4 2 3" xfId="11833"/>
    <cellStyle name="Standard 3 3 7 4 2 3 2" xfId="28674"/>
    <cellStyle name="Standard 3 3 7 4 2 4" xfId="20383"/>
    <cellStyle name="Standard 3 3 7 4 2 5" xfId="36965"/>
    <cellStyle name="Standard 3 3 7 4 2 6" xfId="45515"/>
    <cellStyle name="Standard 3 3 7 4 3" xfId="7260"/>
    <cellStyle name="Standard 3 3 7 4 3 2" xfId="15828"/>
    <cellStyle name="Standard 3 3 7 4 3 2 2" xfId="32669"/>
    <cellStyle name="Standard 3 3 7 4 3 3" xfId="24378"/>
    <cellStyle name="Standard 3 3 7 4 3 4" xfId="40960"/>
    <cellStyle name="Standard 3 3 7 4 3 5" xfId="49510"/>
    <cellStyle name="Standard 3 3 7 4 4" xfId="9761"/>
    <cellStyle name="Standard 3 3 7 4 4 2" xfId="26602"/>
    <cellStyle name="Standard 3 3 7 4 5" xfId="18311"/>
    <cellStyle name="Standard 3 3 7 4 6" xfId="34893"/>
    <cellStyle name="Standard 3 3 7 4 7" xfId="43443"/>
    <cellStyle name="Standard 3 3 7 5" xfId="2227"/>
    <cellStyle name="Standard 3 3 7 5 2" xfId="7262"/>
    <cellStyle name="Standard 3 3 7 5 2 2" xfId="15830"/>
    <cellStyle name="Standard 3 3 7 5 2 2 2" xfId="32671"/>
    <cellStyle name="Standard 3 3 7 5 2 3" xfId="24380"/>
    <cellStyle name="Standard 3 3 7 5 2 4" xfId="40962"/>
    <cellStyle name="Standard 3 3 7 5 2 5" xfId="49512"/>
    <cellStyle name="Standard 3 3 7 5 3" xfId="10797"/>
    <cellStyle name="Standard 3 3 7 5 3 2" xfId="27638"/>
    <cellStyle name="Standard 3 3 7 5 4" xfId="19347"/>
    <cellStyle name="Standard 3 3 7 5 5" xfId="35929"/>
    <cellStyle name="Standard 3 3 7 5 6" xfId="44479"/>
    <cellStyle name="Standard 3 3 7 6" xfId="7247"/>
    <cellStyle name="Standard 3 3 7 6 2" xfId="15815"/>
    <cellStyle name="Standard 3 3 7 6 2 2" xfId="32656"/>
    <cellStyle name="Standard 3 3 7 6 3" xfId="24365"/>
    <cellStyle name="Standard 3 3 7 6 4" xfId="40947"/>
    <cellStyle name="Standard 3 3 7 6 5" xfId="49497"/>
    <cellStyle name="Standard 3 3 7 7" xfId="8465"/>
    <cellStyle name="Standard 3 3 7 7 2" xfId="17016"/>
    <cellStyle name="Standard 3 3 7 7 3" xfId="25566"/>
    <cellStyle name="Standard 3 3 7 7 4" xfId="42148"/>
    <cellStyle name="Standard 3 3 7 7 5" xfId="50698"/>
    <cellStyle name="Standard 3 3 7 8" xfId="8725"/>
    <cellStyle name="Standard 3 3 7 9" xfId="17275"/>
    <cellStyle name="Standard 3 3 8" xfId="285"/>
    <cellStyle name="Standard 3 3 8 2" xfId="803"/>
    <cellStyle name="Standard 3 3 8 2 2" xfId="1839"/>
    <cellStyle name="Standard 3 3 8 2 2 2" xfId="3912"/>
    <cellStyle name="Standard 3 3 8 2 2 2 2" xfId="7266"/>
    <cellStyle name="Standard 3 3 8 2 2 2 2 2" xfId="15834"/>
    <cellStyle name="Standard 3 3 8 2 2 2 2 2 2" xfId="32675"/>
    <cellStyle name="Standard 3 3 8 2 2 2 2 3" xfId="24384"/>
    <cellStyle name="Standard 3 3 8 2 2 2 2 4" xfId="40966"/>
    <cellStyle name="Standard 3 3 8 2 2 2 2 5" xfId="49516"/>
    <cellStyle name="Standard 3 3 8 2 2 2 3" xfId="12482"/>
    <cellStyle name="Standard 3 3 8 2 2 2 3 2" xfId="29323"/>
    <cellStyle name="Standard 3 3 8 2 2 2 4" xfId="21032"/>
    <cellStyle name="Standard 3 3 8 2 2 2 5" xfId="37614"/>
    <cellStyle name="Standard 3 3 8 2 2 2 6" xfId="46164"/>
    <cellStyle name="Standard 3 3 8 2 2 3" xfId="7265"/>
    <cellStyle name="Standard 3 3 8 2 2 3 2" xfId="15833"/>
    <cellStyle name="Standard 3 3 8 2 2 3 2 2" xfId="32674"/>
    <cellStyle name="Standard 3 3 8 2 2 3 3" xfId="24383"/>
    <cellStyle name="Standard 3 3 8 2 2 3 4" xfId="40965"/>
    <cellStyle name="Standard 3 3 8 2 2 3 5" xfId="49515"/>
    <cellStyle name="Standard 3 3 8 2 2 4" xfId="10410"/>
    <cellStyle name="Standard 3 3 8 2 2 4 2" xfId="27251"/>
    <cellStyle name="Standard 3 3 8 2 2 5" xfId="18960"/>
    <cellStyle name="Standard 3 3 8 2 2 6" xfId="35542"/>
    <cellStyle name="Standard 3 3 8 2 2 7" xfId="44092"/>
    <cellStyle name="Standard 3 3 8 2 3" xfId="2876"/>
    <cellStyle name="Standard 3 3 8 2 3 2" xfId="7267"/>
    <cellStyle name="Standard 3 3 8 2 3 2 2" xfId="15835"/>
    <cellStyle name="Standard 3 3 8 2 3 2 2 2" xfId="32676"/>
    <cellStyle name="Standard 3 3 8 2 3 2 3" xfId="24385"/>
    <cellStyle name="Standard 3 3 8 2 3 2 4" xfId="40967"/>
    <cellStyle name="Standard 3 3 8 2 3 2 5" xfId="49517"/>
    <cellStyle name="Standard 3 3 8 2 3 3" xfId="11446"/>
    <cellStyle name="Standard 3 3 8 2 3 3 2" xfId="28287"/>
    <cellStyle name="Standard 3 3 8 2 3 4" xfId="19996"/>
    <cellStyle name="Standard 3 3 8 2 3 5" xfId="36578"/>
    <cellStyle name="Standard 3 3 8 2 3 6" xfId="45128"/>
    <cellStyle name="Standard 3 3 8 2 4" xfId="7264"/>
    <cellStyle name="Standard 3 3 8 2 4 2" xfId="15832"/>
    <cellStyle name="Standard 3 3 8 2 4 2 2" xfId="32673"/>
    <cellStyle name="Standard 3 3 8 2 4 3" xfId="24382"/>
    <cellStyle name="Standard 3 3 8 2 4 4" xfId="40964"/>
    <cellStyle name="Standard 3 3 8 2 4 5" xfId="49514"/>
    <cellStyle name="Standard 3 3 8 2 5" xfId="9374"/>
    <cellStyle name="Standard 3 3 8 2 5 2" xfId="26215"/>
    <cellStyle name="Standard 3 3 8 2 6" xfId="17924"/>
    <cellStyle name="Standard 3 3 8 2 7" xfId="34506"/>
    <cellStyle name="Standard 3 3 8 2 8" xfId="43056"/>
    <cellStyle name="Standard 3 3 8 3" xfId="1321"/>
    <cellStyle name="Standard 3 3 8 3 2" xfId="3394"/>
    <cellStyle name="Standard 3 3 8 3 2 2" xfId="7269"/>
    <cellStyle name="Standard 3 3 8 3 2 2 2" xfId="15837"/>
    <cellStyle name="Standard 3 3 8 3 2 2 2 2" xfId="32678"/>
    <cellStyle name="Standard 3 3 8 3 2 2 3" xfId="24387"/>
    <cellStyle name="Standard 3 3 8 3 2 2 4" xfId="40969"/>
    <cellStyle name="Standard 3 3 8 3 2 2 5" xfId="49519"/>
    <cellStyle name="Standard 3 3 8 3 2 3" xfId="11964"/>
    <cellStyle name="Standard 3 3 8 3 2 3 2" xfId="28805"/>
    <cellStyle name="Standard 3 3 8 3 2 4" xfId="20514"/>
    <cellStyle name="Standard 3 3 8 3 2 5" xfId="37096"/>
    <cellStyle name="Standard 3 3 8 3 2 6" xfId="45646"/>
    <cellStyle name="Standard 3 3 8 3 3" xfId="7268"/>
    <cellStyle name="Standard 3 3 8 3 3 2" xfId="15836"/>
    <cellStyle name="Standard 3 3 8 3 3 2 2" xfId="32677"/>
    <cellStyle name="Standard 3 3 8 3 3 3" xfId="24386"/>
    <cellStyle name="Standard 3 3 8 3 3 4" xfId="40968"/>
    <cellStyle name="Standard 3 3 8 3 3 5" xfId="49518"/>
    <cellStyle name="Standard 3 3 8 3 4" xfId="9892"/>
    <cellStyle name="Standard 3 3 8 3 4 2" xfId="26733"/>
    <cellStyle name="Standard 3 3 8 3 5" xfId="18442"/>
    <cellStyle name="Standard 3 3 8 3 6" xfId="35024"/>
    <cellStyle name="Standard 3 3 8 3 7" xfId="43574"/>
    <cellStyle name="Standard 3 3 8 4" xfId="2358"/>
    <cellStyle name="Standard 3 3 8 4 2" xfId="7270"/>
    <cellStyle name="Standard 3 3 8 4 2 2" xfId="15838"/>
    <cellStyle name="Standard 3 3 8 4 2 2 2" xfId="32679"/>
    <cellStyle name="Standard 3 3 8 4 2 3" xfId="24388"/>
    <cellStyle name="Standard 3 3 8 4 2 4" xfId="40970"/>
    <cellStyle name="Standard 3 3 8 4 2 5" xfId="49520"/>
    <cellStyle name="Standard 3 3 8 4 3" xfId="10928"/>
    <cellStyle name="Standard 3 3 8 4 3 2" xfId="27769"/>
    <cellStyle name="Standard 3 3 8 4 4" xfId="19478"/>
    <cellStyle name="Standard 3 3 8 4 5" xfId="36060"/>
    <cellStyle name="Standard 3 3 8 4 6" xfId="44610"/>
    <cellStyle name="Standard 3 3 8 5" xfId="7263"/>
    <cellStyle name="Standard 3 3 8 5 2" xfId="15831"/>
    <cellStyle name="Standard 3 3 8 5 2 2" xfId="32672"/>
    <cellStyle name="Standard 3 3 8 5 3" xfId="24381"/>
    <cellStyle name="Standard 3 3 8 5 4" xfId="40963"/>
    <cellStyle name="Standard 3 3 8 5 5" xfId="49513"/>
    <cellStyle name="Standard 3 3 8 6" xfId="8856"/>
    <cellStyle name="Standard 3 3 8 6 2" xfId="25698"/>
    <cellStyle name="Standard 3 3 8 7" xfId="17406"/>
    <cellStyle name="Standard 3 3 8 8" xfId="33988"/>
    <cellStyle name="Standard 3 3 8 9" xfId="42538"/>
    <cellStyle name="Standard 3 3 9" xfId="544"/>
    <cellStyle name="Standard 3 3 9 2" xfId="1580"/>
    <cellStyle name="Standard 3 3 9 2 2" xfId="3653"/>
    <cellStyle name="Standard 3 3 9 2 2 2" xfId="7273"/>
    <cellStyle name="Standard 3 3 9 2 2 2 2" xfId="15841"/>
    <cellStyle name="Standard 3 3 9 2 2 2 2 2" xfId="32682"/>
    <cellStyle name="Standard 3 3 9 2 2 2 3" xfId="24391"/>
    <cellStyle name="Standard 3 3 9 2 2 2 4" xfId="40973"/>
    <cellStyle name="Standard 3 3 9 2 2 2 5" xfId="49523"/>
    <cellStyle name="Standard 3 3 9 2 2 3" xfId="12223"/>
    <cellStyle name="Standard 3 3 9 2 2 3 2" xfId="29064"/>
    <cellStyle name="Standard 3 3 9 2 2 4" xfId="20773"/>
    <cellStyle name="Standard 3 3 9 2 2 5" xfId="37355"/>
    <cellStyle name="Standard 3 3 9 2 2 6" xfId="45905"/>
    <cellStyle name="Standard 3 3 9 2 3" xfId="7272"/>
    <cellStyle name="Standard 3 3 9 2 3 2" xfId="15840"/>
    <cellStyle name="Standard 3 3 9 2 3 2 2" xfId="32681"/>
    <cellStyle name="Standard 3 3 9 2 3 3" xfId="24390"/>
    <cellStyle name="Standard 3 3 9 2 3 4" xfId="40972"/>
    <cellStyle name="Standard 3 3 9 2 3 5" xfId="49522"/>
    <cellStyle name="Standard 3 3 9 2 4" xfId="10151"/>
    <cellStyle name="Standard 3 3 9 2 4 2" xfId="26992"/>
    <cellStyle name="Standard 3 3 9 2 5" xfId="18701"/>
    <cellStyle name="Standard 3 3 9 2 6" xfId="35283"/>
    <cellStyle name="Standard 3 3 9 2 7" xfId="43833"/>
    <cellStyle name="Standard 3 3 9 3" xfId="2617"/>
    <cellStyle name="Standard 3 3 9 3 2" xfId="7274"/>
    <cellStyle name="Standard 3 3 9 3 2 2" xfId="15842"/>
    <cellStyle name="Standard 3 3 9 3 2 2 2" xfId="32683"/>
    <cellStyle name="Standard 3 3 9 3 2 3" xfId="24392"/>
    <cellStyle name="Standard 3 3 9 3 2 4" xfId="40974"/>
    <cellStyle name="Standard 3 3 9 3 2 5" xfId="49524"/>
    <cellStyle name="Standard 3 3 9 3 3" xfId="11187"/>
    <cellStyle name="Standard 3 3 9 3 3 2" xfId="28028"/>
    <cellStyle name="Standard 3 3 9 3 4" xfId="19737"/>
    <cellStyle name="Standard 3 3 9 3 5" xfId="36319"/>
    <cellStyle name="Standard 3 3 9 3 6" xfId="44869"/>
    <cellStyle name="Standard 3 3 9 4" xfId="7271"/>
    <cellStyle name="Standard 3 3 9 4 2" xfId="15839"/>
    <cellStyle name="Standard 3 3 9 4 2 2" xfId="32680"/>
    <cellStyle name="Standard 3 3 9 4 3" xfId="24389"/>
    <cellStyle name="Standard 3 3 9 4 4" xfId="40971"/>
    <cellStyle name="Standard 3 3 9 4 5" xfId="49521"/>
    <cellStyle name="Standard 3 3 9 5" xfId="9115"/>
    <cellStyle name="Standard 3 3 9 5 2" xfId="25956"/>
    <cellStyle name="Standard 3 3 9 6" xfId="17665"/>
    <cellStyle name="Standard 3 3 9 7" xfId="34247"/>
    <cellStyle name="Standard 3 3 9 8" xfId="42797"/>
    <cellStyle name="Standard 3 4" xfId="22"/>
    <cellStyle name="Standard 3 4 10" xfId="2101"/>
    <cellStyle name="Standard 3 4 10 2" xfId="7276"/>
    <cellStyle name="Standard 3 4 10 2 2" xfId="15844"/>
    <cellStyle name="Standard 3 4 10 2 2 2" xfId="32685"/>
    <cellStyle name="Standard 3 4 10 2 3" xfId="24394"/>
    <cellStyle name="Standard 3 4 10 2 4" xfId="40976"/>
    <cellStyle name="Standard 3 4 10 2 5" xfId="49526"/>
    <cellStyle name="Standard 3 4 10 3" xfId="10671"/>
    <cellStyle name="Standard 3 4 10 3 2" xfId="27512"/>
    <cellStyle name="Standard 3 4 10 4" xfId="19221"/>
    <cellStyle name="Standard 3 4 10 5" xfId="35803"/>
    <cellStyle name="Standard 3 4 10 6" xfId="44353"/>
    <cellStyle name="Standard 3 4 11" xfId="7275"/>
    <cellStyle name="Standard 3 4 11 2" xfId="15843"/>
    <cellStyle name="Standard 3 4 11 2 2" xfId="32684"/>
    <cellStyle name="Standard 3 4 11 3" xfId="24393"/>
    <cellStyle name="Standard 3 4 11 4" xfId="40975"/>
    <cellStyle name="Standard 3 4 11 5" xfId="49525"/>
    <cellStyle name="Standard 3 4 12" xfId="8339"/>
    <cellStyle name="Standard 3 4 12 2" xfId="16890"/>
    <cellStyle name="Standard 3 4 12 3" xfId="25440"/>
    <cellStyle name="Standard 3 4 12 4" xfId="42022"/>
    <cellStyle name="Standard 3 4 12 5" xfId="50572"/>
    <cellStyle name="Standard 3 4 13" xfId="8599"/>
    <cellStyle name="Standard 3 4 14" xfId="17149"/>
    <cellStyle name="Standard 3 4 15" xfId="33731"/>
    <cellStyle name="Standard 3 4 16" xfId="42281"/>
    <cellStyle name="Standard 3 4 2" xfId="30"/>
    <cellStyle name="Standard 3 4 2 10" xfId="7277"/>
    <cellStyle name="Standard 3 4 2 10 2" xfId="15845"/>
    <cellStyle name="Standard 3 4 2 10 2 2" xfId="32686"/>
    <cellStyle name="Standard 3 4 2 10 3" xfId="24395"/>
    <cellStyle name="Standard 3 4 2 10 4" xfId="40977"/>
    <cellStyle name="Standard 3 4 2 10 5" xfId="49527"/>
    <cellStyle name="Standard 3 4 2 11" xfId="8347"/>
    <cellStyle name="Standard 3 4 2 11 2" xfId="16898"/>
    <cellStyle name="Standard 3 4 2 11 3" xfId="25448"/>
    <cellStyle name="Standard 3 4 2 11 4" xfId="42030"/>
    <cellStyle name="Standard 3 4 2 11 5" xfId="50580"/>
    <cellStyle name="Standard 3 4 2 12" xfId="8607"/>
    <cellStyle name="Standard 3 4 2 13" xfId="17157"/>
    <cellStyle name="Standard 3 4 2 14" xfId="33739"/>
    <cellStyle name="Standard 3 4 2 15" xfId="42289"/>
    <cellStyle name="Standard 3 4 2 2" xfId="46"/>
    <cellStyle name="Standard 3 4 2 2 10" xfId="8363"/>
    <cellStyle name="Standard 3 4 2 2 10 2" xfId="16914"/>
    <cellStyle name="Standard 3 4 2 2 10 3" xfId="25464"/>
    <cellStyle name="Standard 3 4 2 2 10 4" xfId="42046"/>
    <cellStyle name="Standard 3 4 2 2 10 5" xfId="50596"/>
    <cellStyle name="Standard 3 4 2 2 11" xfId="8623"/>
    <cellStyle name="Standard 3 4 2 2 12" xfId="17173"/>
    <cellStyle name="Standard 3 4 2 2 13" xfId="33755"/>
    <cellStyle name="Standard 3 4 2 2 14" xfId="42305"/>
    <cellStyle name="Standard 3 4 2 2 2" xfId="78"/>
    <cellStyle name="Standard 3 4 2 2 2 10" xfId="8655"/>
    <cellStyle name="Standard 3 4 2 2 2 11" xfId="17205"/>
    <cellStyle name="Standard 3 4 2 2 2 12" xfId="33787"/>
    <cellStyle name="Standard 3 4 2 2 2 13" xfId="42337"/>
    <cellStyle name="Standard 3 4 2 2 2 2" xfId="142"/>
    <cellStyle name="Standard 3 4 2 2 2 2 10" xfId="17269"/>
    <cellStyle name="Standard 3 4 2 2 2 2 11" xfId="33851"/>
    <cellStyle name="Standard 3 4 2 2 2 2 12" xfId="42401"/>
    <cellStyle name="Standard 3 4 2 2 2 2 2" xfId="271"/>
    <cellStyle name="Standard 3 4 2 2 2 2 2 10" xfId="33979"/>
    <cellStyle name="Standard 3 4 2 2 2 2 2 11" xfId="42529"/>
    <cellStyle name="Standard 3 4 2 2 2 2 2 2" xfId="535"/>
    <cellStyle name="Standard 3 4 2 2 2 2 2 2 2" xfId="1053"/>
    <cellStyle name="Standard 3 4 2 2 2 2 2 2 2 2" xfId="2089"/>
    <cellStyle name="Standard 3 4 2 2 2 2 2 2 2 2 2" xfId="4162"/>
    <cellStyle name="Standard 3 4 2 2 2 2 2 2 2 2 2 2" xfId="7285"/>
    <cellStyle name="Standard 3 4 2 2 2 2 2 2 2 2 2 2 2" xfId="15853"/>
    <cellStyle name="Standard 3 4 2 2 2 2 2 2 2 2 2 2 2 2" xfId="32694"/>
    <cellStyle name="Standard 3 4 2 2 2 2 2 2 2 2 2 2 3" xfId="24403"/>
    <cellStyle name="Standard 3 4 2 2 2 2 2 2 2 2 2 2 4" xfId="40985"/>
    <cellStyle name="Standard 3 4 2 2 2 2 2 2 2 2 2 2 5" xfId="49535"/>
    <cellStyle name="Standard 3 4 2 2 2 2 2 2 2 2 2 3" xfId="12732"/>
    <cellStyle name="Standard 3 4 2 2 2 2 2 2 2 2 2 3 2" xfId="29573"/>
    <cellStyle name="Standard 3 4 2 2 2 2 2 2 2 2 2 4" xfId="21282"/>
    <cellStyle name="Standard 3 4 2 2 2 2 2 2 2 2 2 5" xfId="37864"/>
    <cellStyle name="Standard 3 4 2 2 2 2 2 2 2 2 2 6" xfId="46414"/>
    <cellStyle name="Standard 3 4 2 2 2 2 2 2 2 2 3" xfId="7284"/>
    <cellStyle name="Standard 3 4 2 2 2 2 2 2 2 2 3 2" xfId="15852"/>
    <cellStyle name="Standard 3 4 2 2 2 2 2 2 2 2 3 2 2" xfId="32693"/>
    <cellStyle name="Standard 3 4 2 2 2 2 2 2 2 2 3 3" xfId="24402"/>
    <cellStyle name="Standard 3 4 2 2 2 2 2 2 2 2 3 4" xfId="40984"/>
    <cellStyle name="Standard 3 4 2 2 2 2 2 2 2 2 3 5" xfId="49534"/>
    <cellStyle name="Standard 3 4 2 2 2 2 2 2 2 2 4" xfId="10660"/>
    <cellStyle name="Standard 3 4 2 2 2 2 2 2 2 2 4 2" xfId="27501"/>
    <cellStyle name="Standard 3 4 2 2 2 2 2 2 2 2 5" xfId="19210"/>
    <cellStyle name="Standard 3 4 2 2 2 2 2 2 2 2 6" xfId="35792"/>
    <cellStyle name="Standard 3 4 2 2 2 2 2 2 2 2 7" xfId="44342"/>
    <cellStyle name="Standard 3 4 2 2 2 2 2 2 2 3" xfId="3126"/>
    <cellStyle name="Standard 3 4 2 2 2 2 2 2 2 3 2" xfId="7286"/>
    <cellStyle name="Standard 3 4 2 2 2 2 2 2 2 3 2 2" xfId="15854"/>
    <cellStyle name="Standard 3 4 2 2 2 2 2 2 2 3 2 2 2" xfId="32695"/>
    <cellStyle name="Standard 3 4 2 2 2 2 2 2 2 3 2 3" xfId="24404"/>
    <cellStyle name="Standard 3 4 2 2 2 2 2 2 2 3 2 4" xfId="40986"/>
    <cellStyle name="Standard 3 4 2 2 2 2 2 2 2 3 2 5" xfId="49536"/>
    <cellStyle name="Standard 3 4 2 2 2 2 2 2 2 3 3" xfId="11696"/>
    <cellStyle name="Standard 3 4 2 2 2 2 2 2 2 3 3 2" xfId="28537"/>
    <cellStyle name="Standard 3 4 2 2 2 2 2 2 2 3 4" xfId="20246"/>
    <cellStyle name="Standard 3 4 2 2 2 2 2 2 2 3 5" xfId="36828"/>
    <cellStyle name="Standard 3 4 2 2 2 2 2 2 2 3 6" xfId="45378"/>
    <cellStyle name="Standard 3 4 2 2 2 2 2 2 2 4" xfId="7283"/>
    <cellStyle name="Standard 3 4 2 2 2 2 2 2 2 4 2" xfId="15851"/>
    <cellStyle name="Standard 3 4 2 2 2 2 2 2 2 4 2 2" xfId="32692"/>
    <cellStyle name="Standard 3 4 2 2 2 2 2 2 2 4 3" xfId="24401"/>
    <cellStyle name="Standard 3 4 2 2 2 2 2 2 2 4 4" xfId="40983"/>
    <cellStyle name="Standard 3 4 2 2 2 2 2 2 2 4 5" xfId="49533"/>
    <cellStyle name="Standard 3 4 2 2 2 2 2 2 2 5" xfId="9624"/>
    <cellStyle name="Standard 3 4 2 2 2 2 2 2 2 5 2" xfId="26465"/>
    <cellStyle name="Standard 3 4 2 2 2 2 2 2 2 6" xfId="18174"/>
    <cellStyle name="Standard 3 4 2 2 2 2 2 2 2 7" xfId="34756"/>
    <cellStyle name="Standard 3 4 2 2 2 2 2 2 2 8" xfId="43306"/>
    <cellStyle name="Standard 3 4 2 2 2 2 2 2 3" xfId="1571"/>
    <cellStyle name="Standard 3 4 2 2 2 2 2 2 3 2" xfId="3644"/>
    <cellStyle name="Standard 3 4 2 2 2 2 2 2 3 2 2" xfId="7288"/>
    <cellStyle name="Standard 3 4 2 2 2 2 2 2 3 2 2 2" xfId="15856"/>
    <cellStyle name="Standard 3 4 2 2 2 2 2 2 3 2 2 2 2" xfId="32697"/>
    <cellStyle name="Standard 3 4 2 2 2 2 2 2 3 2 2 3" xfId="24406"/>
    <cellStyle name="Standard 3 4 2 2 2 2 2 2 3 2 2 4" xfId="40988"/>
    <cellStyle name="Standard 3 4 2 2 2 2 2 2 3 2 2 5" xfId="49538"/>
    <cellStyle name="Standard 3 4 2 2 2 2 2 2 3 2 3" xfId="12214"/>
    <cellStyle name="Standard 3 4 2 2 2 2 2 2 3 2 3 2" xfId="29055"/>
    <cellStyle name="Standard 3 4 2 2 2 2 2 2 3 2 4" xfId="20764"/>
    <cellStyle name="Standard 3 4 2 2 2 2 2 2 3 2 5" xfId="37346"/>
    <cellStyle name="Standard 3 4 2 2 2 2 2 2 3 2 6" xfId="45896"/>
    <cellStyle name="Standard 3 4 2 2 2 2 2 2 3 3" xfId="7287"/>
    <cellStyle name="Standard 3 4 2 2 2 2 2 2 3 3 2" xfId="15855"/>
    <cellStyle name="Standard 3 4 2 2 2 2 2 2 3 3 2 2" xfId="32696"/>
    <cellStyle name="Standard 3 4 2 2 2 2 2 2 3 3 3" xfId="24405"/>
    <cellStyle name="Standard 3 4 2 2 2 2 2 2 3 3 4" xfId="40987"/>
    <cellStyle name="Standard 3 4 2 2 2 2 2 2 3 3 5" xfId="49537"/>
    <cellStyle name="Standard 3 4 2 2 2 2 2 2 3 4" xfId="10142"/>
    <cellStyle name="Standard 3 4 2 2 2 2 2 2 3 4 2" xfId="26983"/>
    <cellStyle name="Standard 3 4 2 2 2 2 2 2 3 5" xfId="18692"/>
    <cellStyle name="Standard 3 4 2 2 2 2 2 2 3 6" xfId="35274"/>
    <cellStyle name="Standard 3 4 2 2 2 2 2 2 3 7" xfId="43824"/>
    <cellStyle name="Standard 3 4 2 2 2 2 2 2 4" xfId="2608"/>
    <cellStyle name="Standard 3 4 2 2 2 2 2 2 4 2" xfId="7289"/>
    <cellStyle name="Standard 3 4 2 2 2 2 2 2 4 2 2" xfId="15857"/>
    <cellStyle name="Standard 3 4 2 2 2 2 2 2 4 2 2 2" xfId="32698"/>
    <cellStyle name="Standard 3 4 2 2 2 2 2 2 4 2 3" xfId="24407"/>
    <cellStyle name="Standard 3 4 2 2 2 2 2 2 4 2 4" xfId="40989"/>
    <cellStyle name="Standard 3 4 2 2 2 2 2 2 4 2 5" xfId="49539"/>
    <cellStyle name="Standard 3 4 2 2 2 2 2 2 4 3" xfId="11178"/>
    <cellStyle name="Standard 3 4 2 2 2 2 2 2 4 3 2" xfId="28019"/>
    <cellStyle name="Standard 3 4 2 2 2 2 2 2 4 4" xfId="19728"/>
    <cellStyle name="Standard 3 4 2 2 2 2 2 2 4 5" xfId="36310"/>
    <cellStyle name="Standard 3 4 2 2 2 2 2 2 4 6" xfId="44860"/>
    <cellStyle name="Standard 3 4 2 2 2 2 2 2 5" xfId="7282"/>
    <cellStyle name="Standard 3 4 2 2 2 2 2 2 5 2" xfId="15850"/>
    <cellStyle name="Standard 3 4 2 2 2 2 2 2 5 2 2" xfId="32691"/>
    <cellStyle name="Standard 3 4 2 2 2 2 2 2 5 3" xfId="24400"/>
    <cellStyle name="Standard 3 4 2 2 2 2 2 2 5 4" xfId="40982"/>
    <cellStyle name="Standard 3 4 2 2 2 2 2 2 5 5" xfId="49532"/>
    <cellStyle name="Standard 3 4 2 2 2 2 2 2 6" xfId="9106"/>
    <cellStyle name="Standard 3 4 2 2 2 2 2 2 6 2" xfId="25948"/>
    <cellStyle name="Standard 3 4 2 2 2 2 2 2 7" xfId="17656"/>
    <cellStyle name="Standard 3 4 2 2 2 2 2 2 8" xfId="34238"/>
    <cellStyle name="Standard 3 4 2 2 2 2 2 2 9" xfId="42788"/>
    <cellStyle name="Standard 3 4 2 2 2 2 2 3" xfId="794"/>
    <cellStyle name="Standard 3 4 2 2 2 2 2 3 2" xfId="1830"/>
    <cellStyle name="Standard 3 4 2 2 2 2 2 3 2 2" xfId="3903"/>
    <cellStyle name="Standard 3 4 2 2 2 2 2 3 2 2 2" xfId="7292"/>
    <cellStyle name="Standard 3 4 2 2 2 2 2 3 2 2 2 2" xfId="15860"/>
    <cellStyle name="Standard 3 4 2 2 2 2 2 3 2 2 2 2 2" xfId="32701"/>
    <cellStyle name="Standard 3 4 2 2 2 2 2 3 2 2 2 3" xfId="24410"/>
    <cellStyle name="Standard 3 4 2 2 2 2 2 3 2 2 2 4" xfId="40992"/>
    <cellStyle name="Standard 3 4 2 2 2 2 2 3 2 2 2 5" xfId="49542"/>
    <cellStyle name="Standard 3 4 2 2 2 2 2 3 2 2 3" xfId="12473"/>
    <cellStyle name="Standard 3 4 2 2 2 2 2 3 2 2 3 2" xfId="29314"/>
    <cellStyle name="Standard 3 4 2 2 2 2 2 3 2 2 4" xfId="21023"/>
    <cellStyle name="Standard 3 4 2 2 2 2 2 3 2 2 5" xfId="37605"/>
    <cellStyle name="Standard 3 4 2 2 2 2 2 3 2 2 6" xfId="46155"/>
    <cellStyle name="Standard 3 4 2 2 2 2 2 3 2 3" xfId="7291"/>
    <cellStyle name="Standard 3 4 2 2 2 2 2 3 2 3 2" xfId="15859"/>
    <cellStyle name="Standard 3 4 2 2 2 2 2 3 2 3 2 2" xfId="32700"/>
    <cellStyle name="Standard 3 4 2 2 2 2 2 3 2 3 3" xfId="24409"/>
    <cellStyle name="Standard 3 4 2 2 2 2 2 3 2 3 4" xfId="40991"/>
    <cellStyle name="Standard 3 4 2 2 2 2 2 3 2 3 5" xfId="49541"/>
    <cellStyle name="Standard 3 4 2 2 2 2 2 3 2 4" xfId="10401"/>
    <cellStyle name="Standard 3 4 2 2 2 2 2 3 2 4 2" xfId="27242"/>
    <cellStyle name="Standard 3 4 2 2 2 2 2 3 2 5" xfId="18951"/>
    <cellStyle name="Standard 3 4 2 2 2 2 2 3 2 6" xfId="35533"/>
    <cellStyle name="Standard 3 4 2 2 2 2 2 3 2 7" xfId="44083"/>
    <cellStyle name="Standard 3 4 2 2 2 2 2 3 3" xfId="2867"/>
    <cellStyle name="Standard 3 4 2 2 2 2 2 3 3 2" xfId="7293"/>
    <cellStyle name="Standard 3 4 2 2 2 2 2 3 3 2 2" xfId="15861"/>
    <cellStyle name="Standard 3 4 2 2 2 2 2 3 3 2 2 2" xfId="32702"/>
    <cellStyle name="Standard 3 4 2 2 2 2 2 3 3 2 3" xfId="24411"/>
    <cellStyle name="Standard 3 4 2 2 2 2 2 3 3 2 4" xfId="40993"/>
    <cellStyle name="Standard 3 4 2 2 2 2 2 3 3 2 5" xfId="49543"/>
    <cellStyle name="Standard 3 4 2 2 2 2 2 3 3 3" xfId="11437"/>
    <cellStyle name="Standard 3 4 2 2 2 2 2 3 3 3 2" xfId="28278"/>
    <cellStyle name="Standard 3 4 2 2 2 2 2 3 3 4" xfId="19987"/>
    <cellStyle name="Standard 3 4 2 2 2 2 2 3 3 5" xfId="36569"/>
    <cellStyle name="Standard 3 4 2 2 2 2 2 3 3 6" xfId="45119"/>
    <cellStyle name="Standard 3 4 2 2 2 2 2 3 4" xfId="7290"/>
    <cellStyle name="Standard 3 4 2 2 2 2 2 3 4 2" xfId="15858"/>
    <cellStyle name="Standard 3 4 2 2 2 2 2 3 4 2 2" xfId="32699"/>
    <cellStyle name="Standard 3 4 2 2 2 2 2 3 4 3" xfId="24408"/>
    <cellStyle name="Standard 3 4 2 2 2 2 2 3 4 4" xfId="40990"/>
    <cellStyle name="Standard 3 4 2 2 2 2 2 3 4 5" xfId="49540"/>
    <cellStyle name="Standard 3 4 2 2 2 2 2 3 5" xfId="9365"/>
    <cellStyle name="Standard 3 4 2 2 2 2 2 3 5 2" xfId="26206"/>
    <cellStyle name="Standard 3 4 2 2 2 2 2 3 6" xfId="17915"/>
    <cellStyle name="Standard 3 4 2 2 2 2 2 3 7" xfId="34497"/>
    <cellStyle name="Standard 3 4 2 2 2 2 2 3 8" xfId="43047"/>
    <cellStyle name="Standard 3 4 2 2 2 2 2 4" xfId="1312"/>
    <cellStyle name="Standard 3 4 2 2 2 2 2 4 2" xfId="3385"/>
    <cellStyle name="Standard 3 4 2 2 2 2 2 4 2 2" xfId="7295"/>
    <cellStyle name="Standard 3 4 2 2 2 2 2 4 2 2 2" xfId="15863"/>
    <cellStyle name="Standard 3 4 2 2 2 2 2 4 2 2 2 2" xfId="32704"/>
    <cellStyle name="Standard 3 4 2 2 2 2 2 4 2 2 3" xfId="24413"/>
    <cellStyle name="Standard 3 4 2 2 2 2 2 4 2 2 4" xfId="40995"/>
    <cellStyle name="Standard 3 4 2 2 2 2 2 4 2 2 5" xfId="49545"/>
    <cellStyle name="Standard 3 4 2 2 2 2 2 4 2 3" xfId="11955"/>
    <cellStyle name="Standard 3 4 2 2 2 2 2 4 2 3 2" xfId="28796"/>
    <cellStyle name="Standard 3 4 2 2 2 2 2 4 2 4" xfId="20505"/>
    <cellStyle name="Standard 3 4 2 2 2 2 2 4 2 5" xfId="37087"/>
    <cellStyle name="Standard 3 4 2 2 2 2 2 4 2 6" xfId="45637"/>
    <cellStyle name="Standard 3 4 2 2 2 2 2 4 3" xfId="7294"/>
    <cellStyle name="Standard 3 4 2 2 2 2 2 4 3 2" xfId="15862"/>
    <cellStyle name="Standard 3 4 2 2 2 2 2 4 3 2 2" xfId="32703"/>
    <cellStyle name="Standard 3 4 2 2 2 2 2 4 3 3" xfId="24412"/>
    <cellStyle name="Standard 3 4 2 2 2 2 2 4 3 4" xfId="40994"/>
    <cellStyle name="Standard 3 4 2 2 2 2 2 4 3 5" xfId="49544"/>
    <cellStyle name="Standard 3 4 2 2 2 2 2 4 4" xfId="9883"/>
    <cellStyle name="Standard 3 4 2 2 2 2 2 4 4 2" xfId="26724"/>
    <cellStyle name="Standard 3 4 2 2 2 2 2 4 5" xfId="18433"/>
    <cellStyle name="Standard 3 4 2 2 2 2 2 4 6" xfId="35015"/>
    <cellStyle name="Standard 3 4 2 2 2 2 2 4 7" xfId="43565"/>
    <cellStyle name="Standard 3 4 2 2 2 2 2 5" xfId="2349"/>
    <cellStyle name="Standard 3 4 2 2 2 2 2 5 2" xfId="7296"/>
    <cellStyle name="Standard 3 4 2 2 2 2 2 5 2 2" xfId="15864"/>
    <cellStyle name="Standard 3 4 2 2 2 2 2 5 2 2 2" xfId="32705"/>
    <cellStyle name="Standard 3 4 2 2 2 2 2 5 2 3" xfId="24414"/>
    <cellStyle name="Standard 3 4 2 2 2 2 2 5 2 4" xfId="40996"/>
    <cellStyle name="Standard 3 4 2 2 2 2 2 5 2 5" xfId="49546"/>
    <cellStyle name="Standard 3 4 2 2 2 2 2 5 3" xfId="10919"/>
    <cellStyle name="Standard 3 4 2 2 2 2 2 5 3 2" xfId="27760"/>
    <cellStyle name="Standard 3 4 2 2 2 2 2 5 4" xfId="19469"/>
    <cellStyle name="Standard 3 4 2 2 2 2 2 5 5" xfId="36051"/>
    <cellStyle name="Standard 3 4 2 2 2 2 2 5 6" xfId="44601"/>
    <cellStyle name="Standard 3 4 2 2 2 2 2 6" xfId="7281"/>
    <cellStyle name="Standard 3 4 2 2 2 2 2 6 2" xfId="15849"/>
    <cellStyle name="Standard 3 4 2 2 2 2 2 6 2 2" xfId="32690"/>
    <cellStyle name="Standard 3 4 2 2 2 2 2 6 3" xfId="24399"/>
    <cellStyle name="Standard 3 4 2 2 2 2 2 6 4" xfId="40981"/>
    <cellStyle name="Standard 3 4 2 2 2 2 2 6 5" xfId="49531"/>
    <cellStyle name="Standard 3 4 2 2 2 2 2 7" xfId="8587"/>
    <cellStyle name="Standard 3 4 2 2 2 2 2 7 2" xfId="17138"/>
    <cellStyle name="Standard 3 4 2 2 2 2 2 7 3" xfId="25688"/>
    <cellStyle name="Standard 3 4 2 2 2 2 2 7 4" xfId="42270"/>
    <cellStyle name="Standard 3 4 2 2 2 2 2 7 5" xfId="50820"/>
    <cellStyle name="Standard 3 4 2 2 2 2 2 8" xfId="8847"/>
    <cellStyle name="Standard 3 4 2 2 2 2 2 9" xfId="17397"/>
    <cellStyle name="Standard 3 4 2 2 2 2 3" xfId="407"/>
    <cellStyle name="Standard 3 4 2 2 2 2 3 2" xfId="925"/>
    <cellStyle name="Standard 3 4 2 2 2 2 3 2 2" xfId="1961"/>
    <cellStyle name="Standard 3 4 2 2 2 2 3 2 2 2" xfId="4034"/>
    <cellStyle name="Standard 3 4 2 2 2 2 3 2 2 2 2" xfId="7300"/>
    <cellStyle name="Standard 3 4 2 2 2 2 3 2 2 2 2 2" xfId="15868"/>
    <cellStyle name="Standard 3 4 2 2 2 2 3 2 2 2 2 2 2" xfId="32709"/>
    <cellStyle name="Standard 3 4 2 2 2 2 3 2 2 2 2 3" xfId="24418"/>
    <cellStyle name="Standard 3 4 2 2 2 2 3 2 2 2 2 4" xfId="41000"/>
    <cellStyle name="Standard 3 4 2 2 2 2 3 2 2 2 2 5" xfId="49550"/>
    <cellStyle name="Standard 3 4 2 2 2 2 3 2 2 2 3" xfId="12604"/>
    <cellStyle name="Standard 3 4 2 2 2 2 3 2 2 2 3 2" xfId="29445"/>
    <cellStyle name="Standard 3 4 2 2 2 2 3 2 2 2 4" xfId="21154"/>
    <cellStyle name="Standard 3 4 2 2 2 2 3 2 2 2 5" xfId="37736"/>
    <cellStyle name="Standard 3 4 2 2 2 2 3 2 2 2 6" xfId="46286"/>
    <cellStyle name="Standard 3 4 2 2 2 2 3 2 2 3" xfId="7299"/>
    <cellStyle name="Standard 3 4 2 2 2 2 3 2 2 3 2" xfId="15867"/>
    <cellStyle name="Standard 3 4 2 2 2 2 3 2 2 3 2 2" xfId="32708"/>
    <cellStyle name="Standard 3 4 2 2 2 2 3 2 2 3 3" xfId="24417"/>
    <cellStyle name="Standard 3 4 2 2 2 2 3 2 2 3 4" xfId="40999"/>
    <cellStyle name="Standard 3 4 2 2 2 2 3 2 2 3 5" xfId="49549"/>
    <cellStyle name="Standard 3 4 2 2 2 2 3 2 2 4" xfId="10532"/>
    <cellStyle name="Standard 3 4 2 2 2 2 3 2 2 4 2" xfId="27373"/>
    <cellStyle name="Standard 3 4 2 2 2 2 3 2 2 5" xfId="19082"/>
    <cellStyle name="Standard 3 4 2 2 2 2 3 2 2 6" xfId="35664"/>
    <cellStyle name="Standard 3 4 2 2 2 2 3 2 2 7" xfId="44214"/>
    <cellStyle name="Standard 3 4 2 2 2 2 3 2 3" xfId="2998"/>
    <cellStyle name="Standard 3 4 2 2 2 2 3 2 3 2" xfId="7301"/>
    <cellStyle name="Standard 3 4 2 2 2 2 3 2 3 2 2" xfId="15869"/>
    <cellStyle name="Standard 3 4 2 2 2 2 3 2 3 2 2 2" xfId="32710"/>
    <cellStyle name="Standard 3 4 2 2 2 2 3 2 3 2 3" xfId="24419"/>
    <cellStyle name="Standard 3 4 2 2 2 2 3 2 3 2 4" xfId="41001"/>
    <cellStyle name="Standard 3 4 2 2 2 2 3 2 3 2 5" xfId="49551"/>
    <cellStyle name="Standard 3 4 2 2 2 2 3 2 3 3" xfId="11568"/>
    <cellStyle name="Standard 3 4 2 2 2 2 3 2 3 3 2" xfId="28409"/>
    <cellStyle name="Standard 3 4 2 2 2 2 3 2 3 4" xfId="20118"/>
    <cellStyle name="Standard 3 4 2 2 2 2 3 2 3 5" xfId="36700"/>
    <cellStyle name="Standard 3 4 2 2 2 2 3 2 3 6" xfId="45250"/>
    <cellStyle name="Standard 3 4 2 2 2 2 3 2 4" xfId="7298"/>
    <cellStyle name="Standard 3 4 2 2 2 2 3 2 4 2" xfId="15866"/>
    <cellStyle name="Standard 3 4 2 2 2 2 3 2 4 2 2" xfId="32707"/>
    <cellStyle name="Standard 3 4 2 2 2 2 3 2 4 3" xfId="24416"/>
    <cellStyle name="Standard 3 4 2 2 2 2 3 2 4 4" xfId="40998"/>
    <cellStyle name="Standard 3 4 2 2 2 2 3 2 4 5" xfId="49548"/>
    <cellStyle name="Standard 3 4 2 2 2 2 3 2 5" xfId="9496"/>
    <cellStyle name="Standard 3 4 2 2 2 2 3 2 5 2" xfId="26337"/>
    <cellStyle name="Standard 3 4 2 2 2 2 3 2 6" xfId="18046"/>
    <cellStyle name="Standard 3 4 2 2 2 2 3 2 7" xfId="34628"/>
    <cellStyle name="Standard 3 4 2 2 2 2 3 2 8" xfId="43178"/>
    <cellStyle name="Standard 3 4 2 2 2 2 3 3" xfId="1443"/>
    <cellStyle name="Standard 3 4 2 2 2 2 3 3 2" xfId="3516"/>
    <cellStyle name="Standard 3 4 2 2 2 2 3 3 2 2" xfId="7303"/>
    <cellStyle name="Standard 3 4 2 2 2 2 3 3 2 2 2" xfId="15871"/>
    <cellStyle name="Standard 3 4 2 2 2 2 3 3 2 2 2 2" xfId="32712"/>
    <cellStyle name="Standard 3 4 2 2 2 2 3 3 2 2 3" xfId="24421"/>
    <cellStyle name="Standard 3 4 2 2 2 2 3 3 2 2 4" xfId="41003"/>
    <cellStyle name="Standard 3 4 2 2 2 2 3 3 2 2 5" xfId="49553"/>
    <cellStyle name="Standard 3 4 2 2 2 2 3 3 2 3" xfId="12086"/>
    <cellStyle name="Standard 3 4 2 2 2 2 3 3 2 3 2" xfId="28927"/>
    <cellStyle name="Standard 3 4 2 2 2 2 3 3 2 4" xfId="20636"/>
    <cellStyle name="Standard 3 4 2 2 2 2 3 3 2 5" xfId="37218"/>
    <cellStyle name="Standard 3 4 2 2 2 2 3 3 2 6" xfId="45768"/>
    <cellStyle name="Standard 3 4 2 2 2 2 3 3 3" xfId="7302"/>
    <cellStyle name="Standard 3 4 2 2 2 2 3 3 3 2" xfId="15870"/>
    <cellStyle name="Standard 3 4 2 2 2 2 3 3 3 2 2" xfId="32711"/>
    <cellStyle name="Standard 3 4 2 2 2 2 3 3 3 3" xfId="24420"/>
    <cellStyle name="Standard 3 4 2 2 2 2 3 3 3 4" xfId="41002"/>
    <cellStyle name="Standard 3 4 2 2 2 2 3 3 3 5" xfId="49552"/>
    <cellStyle name="Standard 3 4 2 2 2 2 3 3 4" xfId="10014"/>
    <cellStyle name="Standard 3 4 2 2 2 2 3 3 4 2" xfId="26855"/>
    <cellStyle name="Standard 3 4 2 2 2 2 3 3 5" xfId="18564"/>
    <cellStyle name="Standard 3 4 2 2 2 2 3 3 6" xfId="35146"/>
    <cellStyle name="Standard 3 4 2 2 2 2 3 3 7" xfId="43696"/>
    <cellStyle name="Standard 3 4 2 2 2 2 3 4" xfId="2480"/>
    <cellStyle name="Standard 3 4 2 2 2 2 3 4 2" xfId="7304"/>
    <cellStyle name="Standard 3 4 2 2 2 2 3 4 2 2" xfId="15872"/>
    <cellStyle name="Standard 3 4 2 2 2 2 3 4 2 2 2" xfId="32713"/>
    <cellStyle name="Standard 3 4 2 2 2 2 3 4 2 3" xfId="24422"/>
    <cellStyle name="Standard 3 4 2 2 2 2 3 4 2 4" xfId="41004"/>
    <cellStyle name="Standard 3 4 2 2 2 2 3 4 2 5" xfId="49554"/>
    <cellStyle name="Standard 3 4 2 2 2 2 3 4 3" xfId="11050"/>
    <cellStyle name="Standard 3 4 2 2 2 2 3 4 3 2" xfId="27891"/>
    <cellStyle name="Standard 3 4 2 2 2 2 3 4 4" xfId="19600"/>
    <cellStyle name="Standard 3 4 2 2 2 2 3 4 5" xfId="36182"/>
    <cellStyle name="Standard 3 4 2 2 2 2 3 4 6" xfId="44732"/>
    <cellStyle name="Standard 3 4 2 2 2 2 3 5" xfId="7297"/>
    <cellStyle name="Standard 3 4 2 2 2 2 3 5 2" xfId="15865"/>
    <cellStyle name="Standard 3 4 2 2 2 2 3 5 2 2" xfId="32706"/>
    <cellStyle name="Standard 3 4 2 2 2 2 3 5 3" xfId="24415"/>
    <cellStyle name="Standard 3 4 2 2 2 2 3 5 4" xfId="40997"/>
    <cellStyle name="Standard 3 4 2 2 2 2 3 5 5" xfId="49547"/>
    <cellStyle name="Standard 3 4 2 2 2 2 3 6" xfId="8978"/>
    <cellStyle name="Standard 3 4 2 2 2 2 3 6 2" xfId="25820"/>
    <cellStyle name="Standard 3 4 2 2 2 2 3 7" xfId="17528"/>
    <cellStyle name="Standard 3 4 2 2 2 2 3 8" xfId="34110"/>
    <cellStyle name="Standard 3 4 2 2 2 2 3 9" xfId="42660"/>
    <cellStyle name="Standard 3 4 2 2 2 2 4" xfId="666"/>
    <cellStyle name="Standard 3 4 2 2 2 2 4 2" xfId="1702"/>
    <cellStyle name="Standard 3 4 2 2 2 2 4 2 2" xfId="3775"/>
    <cellStyle name="Standard 3 4 2 2 2 2 4 2 2 2" xfId="7307"/>
    <cellStyle name="Standard 3 4 2 2 2 2 4 2 2 2 2" xfId="15875"/>
    <cellStyle name="Standard 3 4 2 2 2 2 4 2 2 2 2 2" xfId="32716"/>
    <cellStyle name="Standard 3 4 2 2 2 2 4 2 2 2 3" xfId="24425"/>
    <cellStyle name="Standard 3 4 2 2 2 2 4 2 2 2 4" xfId="41007"/>
    <cellStyle name="Standard 3 4 2 2 2 2 4 2 2 2 5" xfId="49557"/>
    <cellStyle name="Standard 3 4 2 2 2 2 4 2 2 3" xfId="12345"/>
    <cellStyle name="Standard 3 4 2 2 2 2 4 2 2 3 2" xfId="29186"/>
    <cellStyle name="Standard 3 4 2 2 2 2 4 2 2 4" xfId="20895"/>
    <cellStyle name="Standard 3 4 2 2 2 2 4 2 2 5" xfId="37477"/>
    <cellStyle name="Standard 3 4 2 2 2 2 4 2 2 6" xfId="46027"/>
    <cellStyle name="Standard 3 4 2 2 2 2 4 2 3" xfId="7306"/>
    <cellStyle name="Standard 3 4 2 2 2 2 4 2 3 2" xfId="15874"/>
    <cellStyle name="Standard 3 4 2 2 2 2 4 2 3 2 2" xfId="32715"/>
    <cellStyle name="Standard 3 4 2 2 2 2 4 2 3 3" xfId="24424"/>
    <cellStyle name="Standard 3 4 2 2 2 2 4 2 3 4" xfId="41006"/>
    <cellStyle name="Standard 3 4 2 2 2 2 4 2 3 5" xfId="49556"/>
    <cellStyle name="Standard 3 4 2 2 2 2 4 2 4" xfId="10273"/>
    <cellStyle name="Standard 3 4 2 2 2 2 4 2 4 2" xfId="27114"/>
    <cellStyle name="Standard 3 4 2 2 2 2 4 2 5" xfId="18823"/>
    <cellStyle name="Standard 3 4 2 2 2 2 4 2 6" xfId="35405"/>
    <cellStyle name="Standard 3 4 2 2 2 2 4 2 7" xfId="43955"/>
    <cellStyle name="Standard 3 4 2 2 2 2 4 3" xfId="2739"/>
    <cellStyle name="Standard 3 4 2 2 2 2 4 3 2" xfId="7308"/>
    <cellStyle name="Standard 3 4 2 2 2 2 4 3 2 2" xfId="15876"/>
    <cellStyle name="Standard 3 4 2 2 2 2 4 3 2 2 2" xfId="32717"/>
    <cellStyle name="Standard 3 4 2 2 2 2 4 3 2 3" xfId="24426"/>
    <cellStyle name="Standard 3 4 2 2 2 2 4 3 2 4" xfId="41008"/>
    <cellStyle name="Standard 3 4 2 2 2 2 4 3 2 5" xfId="49558"/>
    <cellStyle name="Standard 3 4 2 2 2 2 4 3 3" xfId="11309"/>
    <cellStyle name="Standard 3 4 2 2 2 2 4 3 3 2" xfId="28150"/>
    <cellStyle name="Standard 3 4 2 2 2 2 4 3 4" xfId="19859"/>
    <cellStyle name="Standard 3 4 2 2 2 2 4 3 5" xfId="36441"/>
    <cellStyle name="Standard 3 4 2 2 2 2 4 3 6" xfId="44991"/>
    <cellStyle name="Standard 3 4 2 2 2 2 4 4" xfId="7305"/>
    <cellStyle name="Standard 3 4 2 2 2 2 4 4 2" xfId="15873"/>
    <cellStyle name="Standard 3 4 2 2 2 2 4 4 2 2" xfId="32714"/>
    <cellStyle name="Standard 3 4 2 2 2 2 4 4 3" xfId="24423"/>
    <cellStyle name="Standard 3 4 2 2 2 2 4 4 4" xfId="41005"/>
    <cellStyle name="Standard 3 4 2 2 2 2 4 4 5" xfId="49555"/>
    <cellStyle name="Standard 3 4 2 2 2 2 4 5" xfId="9237"/>
    <cellStyle name="Standard 3 4 2 2 2 2 4 5 2" xfId="26078"/>
    <cellStyle name="Standard 3 4 2 2 2 2 4 6" xfId="17787"/>
    <cellStyle name="Standard 3 4 2 2 2 2 4 7" xfId="34369"/>
    <cellStyle name="Standard 3 4 2 2 2 2 4 8" xfId="42919"/>
    <cellStyle name="Standard 3 4 2 2 2 2 5" xfId="1184"/>
    <cellStyle name="Standard 3 4 2 2 2 2 5 2" xfId="3257"/>
    <cellStyle name="Standard 3 4 2 2 2 2 5 2 2" xfId="7310"/>
    <cellStyle name="Standard 3 4 2 2 2 2 5 2 2 2" xfId="15878"/>
    <cellStyle name="Standard 3 4 2 2 2 2 5 2 2 2 2" xfId="32719"/>
    <cellStyle name="Standard 3 4 2 2 2 2 5 2 2 3" xfId="24428"/>
    <cellStyle name="Standard 3 4 2 2 2 2 5 2 2 4" xfId="41010"/>
    <cellStyle name="Standard 3 4 2 2 2 2 5 2 2 5" xfId="49560"/>
    <cellStyle name="Standard 3 4 2 2 2 2 5 2 3" xfId="11827"/>
    <cellStyle name="Standard 3 4 2 2 2 2 5 2 3 2" xfId="28668"/>
    <cellStyle name="Standard 3 4 2 2 2 2 5 2 4" xfId="20377"/>
    <cellStyle name="Standard 3 4 2 2 2 2 5 2 5" xfId="36959"/>
    <cellStyle name="Standard 3 4 2 2 2 2 5 2 6" xfId="45509"/>
    <cellStyle name="Standard 3 4 2 2 2 2 5 3" xfId="7309"/>
    <cellStyle name="Standard 3 4 2 2 2 2 5 3 2" xfId="15877"/>
    <cellStyle name="Standard 3 4 2 2 2 2 5 3 2 2" xfId="32718"/>
    <cellStyle name="Standard 3 4 2 2 2 2 5 3 3" xfId="24427"/>
    <cellStyle name="Standard 3 4 2 2 2 2 5 3 4" xfId="41009"/>
    <cellStyle name="Standard 3 4 2 2 2 2 5 3 5" xfId="49559"/>
    <cellStyle name="Standard 3 4 2 2 2 2 5 4" xfId="9755"/>
    <cellStyle name="Standard 3 4 2 2 2 2 5 4 2" xfId="26596"/>
    <cellStyle name="Standard 3 4 2 2 2 2 5 5" xfId="18305"/>
    <cellStyle name="Standard 3 4 2 2 2 2 5 6" xfId="34887"/>
    <cellStyle name="Standard 3 4 2 2 2 2 5 7" xfId="43437"/>
    <cellStyle name="Standard 3 4 2 2 2 2 6" xfId="2221"/>
    <cellStyle name="Standard 3 4 2 2 2 2 6 2" xfId="7311"/>
    <cellStyle name="Standard 3 4 2 2 2 2 6 2 2" xfId="15879"/>
    <cellStyle name="Standard 3 4 2 2 2 2 6 2 2 2" xfId="32720"/>
    <cellStyle name="Standard 3 4 2 2 2 2 6 2 3" xfId="24429"/>
    <cellStyle name="Standard 3 4 2 2 2 2 6 2 4" xfId="41011"/>
    <cellStyle name="Standard 3 4 2 2 2 2 6 2 5" xfId="49561"/>
    <cellStyle name="Standard 3 4 2 2 2 2 6 3" xfId="10791"/>
    <cellStyle name="Standard 3 4 2 2 2 2 6 3 2" xfId="27632"/>
    <cellStyle name="Standard 3 4 2 2 2 2 6 4" xfId="19341"/>
    <cellStyle name="Standard 3 4 2 2 2 2 6 5" xfId="35923"/>
    <cellStyle name="Standard 3 4 2 2 2 2 6 6" xfId="44473"/>
    <cellStyle name="Standard 3 4 2 2 2 2 7" xfId="7280"/>
    <cellStyle name="Standard 3 4 2 2 2 2 7 2" xfId="15848"/>
    <cellStyle name="Standard 3 4 2 2 2 2 7 2 2" xfId="32689"/>
    <cellStyle name="Standard 3 4 2 2 2 2 7 3" xfId="24398"/>
    <cellStyle name="Standard 3 4 2 2 2 2 7 4" xfId="40980"/>
    <cellStyle name="Standard 3 4 2 2 2 2 7 5" xfId="49530"/>
    <cellStyle name="Standard 3 4 2 2 2 2 8" xfId="8459"/>
    <cellStyle name="Standard 3 4 2 2 2 2 8 2" xfId="17010"/>
    <cellStyle name="Standard 3 4 2 2 2 2 8 3" xfId="25560"/>
    <cellStyle name="Standard 3 4 2 2 2 2 8 4" xfId="42142"/>
    <cellStyle name="Standard 3 4 2 2 2 2 8 5" xfId="50692"/>
    <cellStyle name="Standard 3 4 2 2 2 2 9" xfId="8719"/>
    <cellStyle name="Standard 3 4 2 2 2 3" xfId="207"/>
    <cellStyle name="Standard 3 4 2 2 2 3 10" xfId="33915"/>
    <cellStyle name="Standard 3 4 2 2 2 3 11" xfId="42465"/>
    <cellStyle name="Standard 3 4 2 2 2 3 2" xfId="471"/>
    <cellStyle name="Standard 3 4 2 2 2 3 2 2" xfId="989"/>
    <cellStyle name="Standard 3 4 2 2 2 3 2 2 2" xfId="2025"/>
    <cellStyle name="Standard 3 4 2 2 2 3 2 2 2 2" xfId="4098"/>
    <cellStyle name="Standard 3 4 2 2 2 3 2 2 2 2 2" xfId="7316"/>
    <cellStyle name="Standard 3 4 2 2 2 3 2 2 2 2 2 2" xfId="15884"/>
    <cellStyle name="Standard 3 4 2 2 2 3 2 2 2 2 2 2 2" xfId="32725"/>
    <cellStyle name="Standard 3 4 2 2 2 3 2 2 2 2 2 3" xfId="24434"/>
    <cellStyle name="Standard 3 4 2 2 2 3 2 2 2 2 2 4" xfId="41016"/>
    <cellStyle name="Standard 3 4 2 2 2 3 2 2 2 2 2 5" xfId="49566"/>
    <cellStyle name="Standard 3 4 2 2 2 3 2 2 2 2 3" xfId="12668"/>
    <cellStyle name="Standard 3 4 2 2 2 3 2 2 2 2 3 2" xfId="29509"/>
    <cellStyle name="Standard 3 4 2 2 2 3 2 2 2 2 4" xfId="21218"/>
    <cellStyle name="Standard 3 4 2 2 2 3 2 2 2 2 5" xfId="37800"/>
    <cellStyle name="Standard 3 4 2 2 2 3 2 2 2 2 6" xfId="46350"/>
    <cellStyle name="Standard 3 4 2 2 2 3 2 2 2 3" xfId="7315"/>
    <cellStyle name="Standard 3 4 2 2 2 3 2 2 2 3 2" xfId="15883"/>
    <cellStyle name="Standard 3 4 2 2 2 3 2 2 2 3 2 2" xfId="32724"/>
    <cellStyle name="Standard 3 4 2 2 2 3 2 2 2 3 3" xfId="24433"/>
    <cellStyle name="Standard 3 4 2 2 2 3 2 2 2 3 4" xfId="41015"/>
    <cellStyle name="Standard 3 4 2 2 2 3 2 2 2 3 5" xfId="49565"/>
    <cellStyle name="Standard 3 4 2 2 2 3 2 2 2 4" xfId="10596"/>
    <cellStyle name="Standard 3 4 2 2 2 3 2 2 2 4 2" xfId="27437"/>
    <cellStyle name="Standard 3 4 2 2 2 3 2 2 2 5" xfId="19146"/>
    <cellStyle name="Standard 3 4 2 2 2 3 2 2 2 6" xfId="35728"/>
    <cellStyle name="Standard 3 4 2 2 2 3 2 2 2 7" xfId="44278"/>
    <cellStyle name="Standard 3 4 2 2 2 3 2 2 3" xfId="3062"/>
    <cellStyle name="Standard 3 4 2 2 2 3 2 2 3 2" xfId="7317"/>
    <cellStyle name="Standard 3 4 2 2 2 3 2 2 3 2 2" xfId="15885"/>
    <cellStyle name="Standard 3 4 2 2 2 3 2 2 3 2 2 2" xfId="32726"/>
    <cellStyle name="Standard 3 4 2 2 2 3 2 2 3 2 3" xfId="24435"/>
    <cellStyle name="Standard 3 4 2 2 2 3 2 2 3 2 4" xfId="41017"/>
    <cellStyle name="Standard 3 4 2 2 2 3 2 2 3 2 5" xfId="49567"/>
    <cellStyle name="Standard 3 4 2 2 2 3 2 2 3 3" xfId="11632"/>
    <cellStyle name="Standard 3 4 2 2 2 3 2 2 3 3 2" xfId="28473"/>
    <cellStyle name="Standard 3 4 2 2 2 3 2 2 3 4" xfId="20182"/>
    <cellStyle name="Standard 3 4 2 2 2 3 2 2 3 5" xfId="36764"/>
    <cellStyle name="Standard 3 4 2 2 2 3 2 2 3 6" xfId="45314"/>
    <cellStyle name="Standard 3 4 2 2 2 3 2 2 4" xfId="7314"/>
    <cellStyle name="Standard 3 4 2 2 2 3 2 2 4 2" xfId="15882"/>
    <cellStyle name="Standard 3 4 2 2 2 3 2 2 4 2 2" xfId="32723"/>
    <cellStyle name="Standard 3 4 2 2 2 3 2 2 4 3" xfId="24432"/>
    <cellStyle name="Standard 3 4 2 2 2 3 2 2 4 4" xfId="41014"/>
    <cellStyle name="Standard 3 4 2 2 2 3 2 2 4 5" xfId="49564"/>
    <cellStyle name="Standard 3 4 2 2 2 3 2 2 5" xfId="9560"/>
    <cellStyle name="Standard 3 4 2 2 2 3 2 2 5 2" xfId="26401"/>
    <cellStyle name="Standard 3 4 2 2 2 3 2 2 6" xfId="18110"/>
    <cellStyle name="Standard 3 4 2 2 2 3 2 2 7" xfId="34692"/>
    <cellStyle name="Standard 3 4 2 2 2 3 2 2 8" xfId="43242"/>
    <cellStyle name="Standard 3 4 2 2 2 3 2 3" xfId="1507"/>
    <cellStyle name="Standard 3 4 2 2 2 3 2 3 2" xfId="3580"/>
    <cellStyle name="Standard 3 4 2 2 2 3 2 3 2 2" xfId="7319"/>
    <cellStyle name="Standard 3 4 2 2 2 3 2 3 2 2 2" xfId="15887"/>
    <cellStyle name="Standard 3 4 2 2 2 3 2 3 2 2 2 2" xfId="32728"/>
    <cellStyle name="Standard 3 4 2 2 2 3 2 3 2 2 3" xfId="24437"/>
    <cellStyle name="Standard 3 4 2 2 2 3 2 3 2 2 4" xfId="41019"/>
    <cellStyle name="Standard 3 4 2 2 2 3 2 3 2 2 5" xfId="49569"/>
    <cellStyle name="Standard 3 4 2 2 2 3 2 3 2 3" xfId="12150"/>
    <cellStyle name="Standard 3 4 2 2 2 3 2 3 2 3 2" xfId="28991"/>
    <cellStyle name="Standard 3 4 2 2 2 3 2 3 2 4" xfId="20700"/>
    <cellStyle name="Standard 3 4 2 2 2 3 2 3 2 5" xfId="37282"/>
    <cellStyle name="Standard 3 4 2 2 2 3 2 3 2 6" xfId="45832"/>
    <cellStyle name="Standard 3 4 2 2 2 3 2 3 3" xfId="7318"/>
    <cellStyle name="Standard 3 4 2 2 2 3 2 3 3 2" xfId="15886"/>
    <cellStyle name="Standard 3 4 2 2 2 3 2 3 3 2 2" xfId="32727"/>
    <cellStyle name="Standard 3 4 2 2 2 3 2 3 3 3" xfId="24436"/>
    <cellStyle name="Standard 3 4 2 2 2 3 2 3 3 4" xfId="41018"/>
    <cellStyle name="Standard 3 4 2 2 2 3 2 3 3 5" xfId="49568"/>
    <cellStyle name="Standard 3 4 2 2 2 3 2 3 4" xfId="10078"/>
    <cellStyle name="Standard 3 4 2 2 2 3 2 3 4 2" xfId="26919"/>
    <cellStyle name="Standard 3 4 2 2 2 3 2 3 5" xfId="18628"/>
    <cellStyle name="Standard 3 4 2 2 2 3 2 3 6" xfId="35210"/>
    <cellStyle name="Standard 3 4 2 2 2 3 2 3 7" xfId="43760"/>
    <cellStyle name="Standard 3 4 2 2 2 3 2 4" xfId="2544"/>
    <cellStyle name="Standard 3 4 2 2 2 3 2 4 2" xfId="7320"/>
    <cellStyle name="Standard 3 4 2 2 2 3 2 4 2 2" xfId="15888"/>
    <cellStyle name="Standard 3 4 2 2 2 3 2 4 2 2 2" xfId="32729"/>
    <cellStyle name="Standard 3 4 2 2 2 3 2 4 2 3" xfId="24438"/>
    <cellStyle name="Standard 3 4 2 2 2 3 2 4 2 4" xfId="41020"/>
    <cellStyle name="Standard 3 4 2 2 2 3 2 4 2 5" xfId="49570"/>
    <cellStyle name="Standard 3 4 2 2 2 3 2 4 3" xfId="11114"/>
    <cellStyle name="Standard 3 4 2 2 2 3 2 4 3 2" xfId="27955"/>
    <cellStyle name="Standard 3 4 2 2 2 3 2 4 4" xfId="19664"/>
    <cellStyle name="Standard 3 4 2 2 2 3 2 4 5" xfId="36246"/>
    <cellStyle name="Standard 3 4 2 2 2 3 2 4 6" xfId="44796"/>
    <cellStyle name="Standard 3 4 2 2 2 3 2 5" xfId="7313"/>
    <cellStyle name="Standard 3 4 2 2 2 3 2 5 2" xfId="15881"/>
    <cellStyle name="Standard 3 4 2 2 2 3 2 5 2 2" xfId="32722"/>
    <cellStyle name="Standard 3 4 2 2 2 3 2 5 3" xfId="24431"/>
    <cellStyle name="Standard 3 4 2 2 2 3 2 5 4" xfId="41013"/>
    <cellStyle name="Standard 3 4 2 2 2 3 2 5 5" xfId="49563"/>
    <cellStyle name="Standard 3 4 2 2 2 3 2 6" xfId="9042"/>
    <cellStyle name="Standard 3 4 2 2 2 3 2 6 2" xfId="25884"/>
    <cellStyle name="Standard 3 4 2 2 2 3 2 7" xfId="17592"/>
    <cellStyle name="Standard 3 4 2 2 2 3 2 8" xfId="34174"/>
    <cellStyle name="Standard 3 4 2 2 2 3 2 9" xfId="42724"/>
    <cellStyle name="Standard 3 4 2 2 2 3 3" xfId="730"/>
    <cellStyle name="Standard 3 4 2 2 2 3 3 2" xfId="1766"/>
    <cellStyle name="Standard 3 4 2 2 2 3 3 2 2" xfId="3839"/>
    <cellStyle name="Standard 3 4 2 2 2 3 3 2 2 2" xfId="7323"/>
    <cellStyle name="Standard 3 4 2 2 2 3 3 2 2 2 2" xfId="15891"/>
    <cellStyle name="Standard 3 4 2 2 2 3 3 2 2 2 2 2" xfId="32732"/>
    <cellStyle name="Standard 3 4 2 2 2 3 3 2 2 2 3" xfId="24441"/>
    <cellStyle name="Standard 3 4 2 2 2 3 3 2 2 2 4" xfId="41023"/>
    <cellStyle name="Standard 3 4 2 2 2 3 3 2 2 2 5" xfId="49573"/>
    <cellStyle name="Standard 3 4 2 2 2 3 3 2 2 3" xfId="12409"/>
    <cellStyle name="Standard 3 4 2 2 2 3 3 2 2 3 2" xfId="29250"/>
    <cellStyle name="Standard 3 4 2 2 2 3 3 2 2 4" xfId="20959"/>
    <cellStyle name="Standard 3 4 2 2 2 3 3 2 2 5" xfId="37541"/>
    <cellStyle name="Standard 3 4 2 2 2 3 3 2 2 6" xfId="46091"/>
    <cellStyle name="Standard 3 4 2 2 2 3 3 2 3" xfId="7322"/>
    <cellStyle name="Standard 3 4 2 2 2 3 3 2 3 2" xfId="15890"/>
    <cellStyle name="Standard 3 4 2 2 2 3 3 2 3 2 2" xfId="32731"/>
    <cellStyle name="Standard 3 4 2 2 2 3 3 2 3 3" xfId="24440"/>
    <cellStyle name="Standard 3 4 2 2 2 3 3 2 3 4" xfId="41022"/>
    <cellStyle name="Standard 3 4 2 2 2 3 3 2 3 5" xfId="49572"/>
    <cellStyle name="Standard 3 4 2 2 2 3 3 2 4" xfId="10337"/>
    <cellStyle name="Standard 3 4 2 2 2 3 3 2 4 2" xfId="27178"/>
    <cellStyle name="Standard 3 4 2 2 2 3 3 2 5" xfId="18887"/>
    <cellStyle name="Standard 3 4 2 2 2 3 3 2 6" xfId="35469"/>
    <cellStyle name="Standard 3 4 2 2 2 3 3 2 7" xfId="44019"/>
    <cellStyle name="Standard 3 4 2 2 2 3 3 3" xfId="2803"/>
    <cellStyle name="Standard 3 4 2 2 2 3 3 3 2" xfId="7324"/>
    <cellStyle name="Standard 3 4 2 2 2 3 3 3 2 2" xfId="15892"/>
    <cellStyle name="Standard 3 4 2 2 2 3 3 3 2 2 2" xfId="32733"/>
    <cellStyle name="Standard 3 4 2 2 2 3 3 3 2 3" xfId="24442"/>
    <cellStyle name="Standard 3 4 2 2 2 3 3 3 2 4" xfId="41024"/>
    <cellStyle name="Standard 3 4 2 2 2 3 3 3 2 5" xfId="49574"/>
    <cellStyle name="Standard 3 4 2 2 2 3 3 3 3" xfId="11373"/>
    <cellStyle name="Standard 3 4 2 2 2 3 3 3 3 2" xfId="28214"/>
    <cellStyle name="Standard 3 4 2 2 2 3 3 3 4" xfId="19923"/>
    <cellStyle name="Standard 3 4 2 2 2 3 3 3 5" xfId="36505"/>
    <cellStyle name="Standard 3 4 2 2 2 3 3 3 6" xfId="45055"/>
    <cellStyle name="Standard 3 4 2 2 2 3 3 4" xfId="7321"/>
    <cellStyle name="Standard 3 4 2 2 2 3 3 4 2" xfId="15889"/>
    <cellStyle name="Standard 3 4 2 2 2 3 3 4 2 2" xfId="32730"/>
    <cellStyle name="Standard 3 4 2 2 2 3 3 4 3" xfId="24439"/>
    <cellStyle name="Standard 3 4 2 2 2 3 3 4 4" xfId="41021"/>
    <cellStyle name="Standard 3 4 2 2 2 3 3 4 5" xfId="49571"/>
    <cellStyle name="Standard 3 4 2 2 2 3 3 5" xfId="9301"/>
    <cellStyle name="Standard 3 4 2 2 2 3 3 5 2" xfId="26142"/>
    <cellStyle name="Standard 3 4 2 2 2 3 3 6" xfId="17851"/>
    <cellStyle name="Standard 3 4 2 2 2 3 3 7" xfId="34433"/>
    <cellStyle name="Standard 3 4 2 2 2 3 3 8" xfId="42983"/>
    <cellStyle name="Standard 3 4 2 2 2 3 4" xfId="1248"/>
    <cellStyle name="Standard 3 4 2 2 2 3 4 2" xfId="3321"/>
    <cellStyle name="Standard 3 4 2 2 2 3 4 2 2" xfId="7326"/>
    <cellStyle name="Standard 3 4 2 2 2 3 4 2 2 2" xfId="15894"/>
    <cellStyle name="Standard 3 4 2 2 2 3 4 2 2 2 2" xfId="32735"/>
    <cellStyle name="Standard 3 4 2 2 2 3 4 2 2 3" xfId="24444"/>
    <cellStyle name="Standard 3 4 2 2 2 3 4 2 2 4" xfId="41026"/>
    <cellStyle name="Standard 3 4 2 2 2 3 4 2 2 5" xfId="49576"/>
    <cellStyle name="Standard 3 4 2 2 2 3 4 2 3" xfId="11891"/>
    <cellStyle name="Standard 3 4 2 2 2 3 4 2 3 2" xfId="28732"/>
    <cellStyle name="Standard 3 4 2 2 2 3 4 2 4" xfId="20441"/>
    <cellStyle name="Standard 3 4 2 2 2 3 4 2 5" xfId="37023"/>
    <cellStyle name="Standard 3 4 2 2 2 3 4 2 6" xfId="45573"/>
    <cellStyle name="Standard 3 4 2 2 2 3 4 3" xfId="7325"/>
    <cellStyle name="Standard 3 4 2 2 2 3 4 3 2" xfId="15893"/>
    <cellStyle name="Standard 3 4 2 2 2 3 4 3 2 2" xfId="32734"/>
    <cellStyle name="Standard 3 4 2 2 2 3 4 3 3" xfId="24443"/>
    <cellStyle name="Standard 3 4 2 2 2 3 4 3 4" xfId="41025"/>
    <cellStyle name="Standard 3 4 2 2 2 3 4 3 5" xfId="49575"/>
    <cellStyle name="Standard 3 4 2 2 2 3 4 4" xfId="9819"/>
    <cellStyle name="Standard 3 4 2 2 2 3 4 4 2" xfId="26660"/>
    <cellStyle name="Standard 3 4 2 2 2 3 4 5" xfId="18369"/>
    <cellStyle name="Standard 3 4 2 2 2 3 4 6" xfId="34951"/>
    <cellStyle name="Standard 3 4 2 2 2 3 4 7" xfId="43501"/>
    <cellStyle name="Standard 3 4 2 2 2 3 5" xfId="2285"/>
    <cellStyle name="Standard 3 4 2 2 2 3 5 2" xfId="7327"/>
    <cellStyle name="Standard 3 4 2 2 2 3 5 2 2" xfId="15895"/>
    <cellStyle name="Standard 3 4 2 2 2 3 5 2 2 2" xfId="32736"/>
    <cellStyle name="Standard 3 4 2 2 2 3 5 2 3" xfId="24445"/>
    <cellStyle name="Standard 3 4 2 2 2 3 5 2 4" xfId="41027"/>
    <cellStyle name="Standard 3 4 2 2 2 3 5 2 5" xfId="49577"/>
    <cellStyle name="Standard 3 4 2 2 2 3 5 3" xfId="10855"/>
    <cellStyle name="Standard 3 4 2 2 2 3 5 3 2" xfId="27696"/>
    <cellStyle name="Standard 3 4 2 2 2 3 5 4" xfId="19405"/>
    <cellStyle name="Standard 3 4 2 2 2 3 5 5" xfId="35987"/>
    <cellStyle name="Standard 3 4 2 2 2 3 5 6" xfId="44537"/>
    <cellStyle name="Standard 3 4 2 2 2 3 6" xfId="7312"/>
    <cellStyle name="Standard 3 4 2 2 2 3 6 2" xfId="15880"/>
    <cellStyle name="Standard 3 4 2 2 2 3 6 2 2" xfId="32721"/>
    <cellStyle name="Standard 3 4 2 2 2 3 6 3" xfId="24430"/>
    <cellStyle name="Standard 3 4 2 2 2 3 6 4" xfId="41012"/>
    <cellStyle name="Standard 3 4 2 2 2 3 6 5" xfId="49562"/>
    <cellStyle name="Standard 3 4 2 2 2 3 7" xfId="8523"/>
    <cellStyle name="Standard 3 4 2 2 2 3 7 2" xfId="17074"/>
    <cellStyle name="Standard 3 4 2 2 2 3 7 3" xfId="25624"/>
    <cellStyle name="Standard 3 4 2 2 2 3 7 4" xfId="42206"/>
    <cellStyle name="Standard 3 4 2 2 2 3 7 5" xfId="50756"/>
    <cellStyle name="Standard 3 4 2 2 2 3 8" xfId="8783"/>
    <cellStyle name="Standard 3 4 2 2 2 3 9" xfId="17333"/>
    <cellStyle name="Standard 3 4 2 2 2 4" xfId="343"/>
    <cellStyle name="Standard 3 4 2 2 2 4 2" xfId="861"/>
    <cellStyle name="Standard 3 4 2 2 2 4 2 2" xfId="1897"/>
    <cellStyle name="Standard 3 4 2 2 2 4 2 2 2" xfId="3970"/>
    <cellStyle name="Standard 3 4 2 2 2 4 2 2 2 2" xfId="7331"/>
    <cellStyle name="Standard 3 4 2 2 2 4 2 2 2 2 2" xfId="15899"/>
    <cellStyle name="Standard 3 4 2 2 2 4 2 2 2 2 2 2" xfId="32740"/>
    <cellStyle name="Standard 3 4 2 2 2 4 2 2 2 2 3" xfId="24449"/>
    <cellStyle name="Standard 3 4 2 2 2 4 2 2 2 2 4" xfId="41031"/>
    <cellStyle name="Standard 3 4 2 2 2 4 2 2 2 2 5" xfId="49581"/>
    <cellStyle name="Standard 3 4 2 2 2 4 2 2 2 3" xfId="12540"/>
    <cellStyle name="Standard 3 4 2 2 2 4 2 2 2 3 2" xfId="29381"/>
    <cellStyle name="Standard 3 4 2 2 2 4 2 2 2 4" xfId="21090"/>
    <cellStyle name="Standard 3 4 2 2 2 4 2 2 2 5" xfId="37672"/>
    <cellStyle name="Standard 3 4 2 2 2 4 2 2 2 6" xfId="46222"/>
    <cellStyle name="Standard 3 4 2 2 2 4 2 2 3" xfId="7330"/>
    <cellStyle name="Standard 3 4 2 2 2 4 2 2 3 2" xfId="15898"/>
    <cellStyle name="Standard 3 4 2 2 2 4 2 2 3 2 2" xfId="32739"/>
    <cellStyle name="Standard 3 4 2 2 2 4 2 2 3 3" xfId="24448"/>
    <cellStyle name="Standard 3 4 2 2 2 4 2 2 3 4" xfId="41030"/>
    <cellStyle name="Standard 3 4 2 2 2 4 2 2 3 5" xfId="49580"/>
    <cellStyle name="Standard 3 4 2 2 2 4 2 2 4" xfId="10468"/>
    <cellStyle name="Standard 3 4 2 2 2 4 2 2 4 2" xfId="27309"/>
    <cellStyle name="Standard 3 4 2 2 2 4 2 2 5" xfId="19018"/>
    <cellStyle name="Standard 3 4 2 2 2 4 2 2 6" xfId="35600"/>
    <cellStyle name="Standard 3 4 2 2 2 4 2 2 7" xfId="44150"/>
    <cellStyle name="Standard 3 4 2 2 2 4 2 3" xfId="2934"/>
    <cellStyle name="Standard 3 4 2 2 2 4 2 3 2" xfId="7332"/>
    <cellStyle name="Standard 3 4 2 2 2 4 2 3 2 2" xfId="15900"/>
    <cellStyle name="Standard 3 4 2 2 2 4 2 3 2 2 2" xfId="32741"/>
    <cellStyle name="Standard 3 4 2 2 2 4 2 3 2 3" xfId="24450"/>
    <cellStyle name="Standard 3 4 2 2 2 4 2 3 2 4" xfId="41032"/>
    <cellStyle name="Standard 3 4 2 2 2 4 2 3 2 5" xfId="49582"/>
    <cellStyle name="Standard 3 4 2 2 2 4 2 3 3" xfId="11504"/>
    <cellStyle name="Standard 3 4 2 2 2 4 2 3 3 2" xfId="28345"/>
    <cellStyle name="Standard 3 4 2 2 2 4 2 3 4" xfId="20054"/>
    <cellStyle name="Standard 3 4 2 2 2 4 2 3 5" xfId="36636"/>
    <cellStyle name="Standard 3 4 2 2 2 4 2 3 6" xfId="45186"/>
    <cellStyle name="Standard 3 4 2 2 2 4 2 4" xfId="7329"/>
    <cellStyle name="Standard 3 4 2 2 2 4 2 4 2" xfId="15897"/>
    <cellStyle name="Standard 3 4 2 2 2 4 2 4 2 2" xfId="32738"/>
    <cellStyle name="Standard 3 4 2 2 2 4 2 4 3" xfId="24447"/>
    <cellStyle name="Standard 3 4 2 2 2 4 2 4 4" xfId="41029"/>
    <cellStyle name="Standard 3 4 2 2 2 4 2 4 5" xfId="49579"/>
    <cellStyle name="Standard 3 4 2 2 2 4 2 5" xfId="9432"/>
    <cellStyle name="Standard 3 4 2 2 2 4 2 5 2" xfId="26273"/>
    <cellStyle name="Standard 3 4 2 2 2 4 2 6" xfId="17982"/>
    <cellStyle name="Standard 3 4 2 2 2 4 2 7" xfId="34564"/>
    <cellStyle name="Standard 3 4 2 2 2 4 2 8" xfId="43114"/>
    <cellStyle name="Standard 3 4 2 2 2 4 3" xfId="1379"/>
    <cellStyle name="Standard 3 4 2 2 2 4 3 2" xfId="3452"/>
    <cellStyle name="Standard 3 4 2 2 2 4 3 2 2" xfId="7334"/>
    <cellStyle name="Standard 3 4 2 2 2 4 3 2 2 2" xfId="15902"/>
    <cellStyle name="Standard 3 4 2 2 2 4 3 2 2 2 2" xfId="32743"/>
    <cellStyle name="Standard 3 4 2 2 2 4 3 2 2 3" xfId="24452"/>
    <cellStyle name="Standard 3 4 2 2 2 4 3 2 2 4" xfId="41034"/>
    <cellStyle name="Standard 3 4 2 2 2 4 3 2 2 5" xfId="49584"/>
    <cellStyle name="Standard 3 4 2 2 2 4 3 2 3" xfId="12022"/>
    <cellStyle name="Standard 3 4 2 2 2 4 3 2 3 2" xfId="28863"/>
    <cellStyle name="Standard 3 4 2 2 2 4 3 2 4" xfId="20572"/>
    <cellStyle name="Standard 3 4 2 2 2 4 3 2 5" xfId="37154"/>
    <cellStyle name="Standard 3 4 2 2 2 4 3 2 6" xfId="45704"/>
    <cellStyle name="Standard 3 4 2 2 2 4 3 3" xfId="7333"/>
    <cellStyle name="Standard 3 4 2 2 2 4 3 3 2" xfId="15901"/>
    <cellStyle name="Standard 3 4 2 2 2 4 3 3 2 2" xfId="32742"/>
    <cellStyle name="Standard 3 4 2 2 2 4 3 3 3" xfId="24451"/>
    <cellStyle name="Standard 3 4 2 2 2 4 3 3 4" xfId="41033"/>
    <cellStyle name="Standard 3 4 2 2 2 4 3 3 5" xfId="49583"/>
    <cellStyle name="Standard 3 4 2 2 2 4 3 4" xfId="9950"/>
    <cellStyle name="Standard 3 4 2 2 2 4 3 4 2" xfId="26791"/>
    <cellStyle name="Standard 3 4 2 2 2 4 3 5" xfId="18500"/>
    <cellStyle name="Standard 3 4 2 2 2 4 3 6" xfId="35082"/>
    <cellStyle name="Standard 3 4 2 2 2 4 3 7" xfId="43632"/>
    <cellStyle name="Standard 3 4 2 2 2 4 4" xfId="2416"/>
    <cellStyle name="Standard 3 4 2 2 2 4 4 2" xfId="7335"/>
    <cellStyle name="Standard 3 4 2 2 2 4 4 2 2" xfId="15903"/>
    <cellStyle name="Standard 3 4 2 2 2 4 4 2 2 2" xfId="32744"/>
    <cellStyle name="Standard 3 4 2 2 2 4 4 2 3" xfId="24453"/>
    <cellStyle name="Standard 3 4 2 2 2 4 4 2 4" xfId="41035"/>
    <cellStyle name="Standard 3 4 2 2 2 4 4 2 5" xfId="49585"/>
    <cellStyle name="Standard 3 4 2 2 2 4 4 3" xfId="10986"/>
    <cellStyle name="Standard 3 4 2 2 2 4 4 3 2" xfId="27827"/>
    <cellStyle name="Standard 3 4 2 2 2 4 4 4" xfId="19536"/>
    <cellStyle name="Standard 3 4 2 2 2 4 4 5" xfId="36118"/>
    <cellStyle name="Standard 3 4 2 2 2 4 4 6" xfId="44668"/>
    <cellStyle name="Standard 3 4 2 2 2 4 5" xfId="7328"/>
    <cellStyle name="Standard 3 4 2 2 2 4 5 2" xfId="15896"/>
    <cellStyle name="Standard 3 4 2 2 2 4 5 2 2" xfId="32737"/>
    <cellStyle name="Standard 3 4 2 2 2 4 5 3" xfId="24446"/>
    <cellStyle name="Standard 3 4 2 2 2 4 5 4" xfId="41028"/>
    <cellStyle name="Standard 3 4 2 2 2 4 5 5" xfId="49578"/>
    <cellStyle name="Standard 3 4 2 2 2 4 6" xfId="8914"/>
    <cellStyle name="Standard 3 4 2 2 2 4 6 2" xfId="25756"/>
    <cellStyle name="Standard 3 4 2 2 2 4 7" xfId="17464"/>
    <cellStyle name="Standard 3 4 2 2 2 4 8" xfId="34046"/>
    <cellStyle name="Standard 3 4 2 2 2 4 9" xfId="42596"/>
    <cellStyle name="Standard 3 4 2 2 2 5" xfId="602"/>
    <cellStyle name="Standard 3 4 2 2 2 5 2" xfId="1638"/>
    <cellStyle name="Standard 3 4 2 2 2 5 2 2" xfId="3711"/>
    <cellStyle name="Standard 3 4 2 2 2 5 2 2 2" xfId="7338"/>
    <cellStyle name="Standard 3 4 2 2 2 5 2 2 2 2" xfId="15906"/>
    <cellStyle name="Standard 3 4 2 2 2 5 2 2 2 2 2" xfId="32747"/>
    <cellStyle name="Standard 3 4 2 2 2 5 2 2 2 3" xfId="24456"/>
    <cellStyle name="Standard 3 4 2 2 2 5 2 2 2 4" xfId="41038"/>
    <cellStyle name="Standard 3 4 2 2 2 5 2 2 2 5" xfId="49588"/>
    <cellStyle name="Standard 3 4 2 2 2 5 2 2 3" xfId="12281"/>
    <cellStyle name="Standard 3 4 2 2 2 5 2 2 3 2" xfId="29122"/>
    <cellStyle name="Standard 3 4 2 2 2 5 2 2 4" xfId="20831"/>
    <cellStyle name="Standard 3 4 2 2 2 5 2 2 5" xfId="37413"/>
    <cellStyle name="Standard 3 4 2 2 2 5 2 2 6" xfId="45963"/>
    <cellStyle name="Standard 3 4 2 2 2 5 2 3" xfId="7337"/>
    <cellStyle name="Standard 3 4 2 2 2 5 2 3 2" xfId="15905"/>
    <cellStyle name="Standard 3 4 2 2 2 5 2 3 2 2" xfId="32746"/>
    <cellStyle name="Standard 3 4 2 2 2 5 2 3 3" xfId="24455"/>
    <cellStyle name="Standard 3 4 2 2 2 5 2 3 4" xfId="41037"/>
    <cellStyle name="Standard 3 4 2 2 2 5 2 3 5" xfId="49587"/>
    <cellStyle name="Standard 3 4 2 2 2 5 2 4" xfId="10209"/>
    <cellStyle name="Standard 3 4 2 2 2 5 2 4 2" xfId="27050"/>
    <cellStyle name="Standard 3 4 2 2 2 5 2 5" xfId="18759"/>
    <cellStyle name="Standard 3 4 2 2 2 5 2 6" xfId="35341"/>
    <cellStyle name="Standard 3 4 2 2 2 5 2 7" xfId="43891"/>
    <cellStyle name="Standard 3 4 2 2 2 5 3" xfId="2675"/>
    <cellStyle name="Standard 3 4 2 2 2 5 3 2" xfId="7339"/>
    <cellStyle name="Standard 3 4 2 2 2 5 3 2 2" xfId="15907"/>
    <cellStyle name="Standard 3 4 2 2 2 5 3 2 2 2" xfId="32748"/>
    <cellStyle name="Standard 3 4 2 2 2 5 3 2 3" xfId="24457"/>
    <cellStyle name="Standard 3 4 2 2 2 5 3 2 4" xfId="41039"/>
    <cellStyle name="Standard 3 4 2 2 2 5 3 2 5" xfId="49589"/>
    <cellStyle name="Standard 3 4 2 2 2 5 3 3" xfId="11245"/>
    <cellStyle name="Standard 3 4 2 2 2 5 3 3 2" xfId="28086"/>
    <cellStyle name="Standard 3 4 2 2 2 5 3 4" xfId="19795"/>
    <cellStyle name="Standard 3 4 2 2 2 5 3 5" xfId="36377"/>
    <cellStyle name="Standard 3 4 2 2 2 5 3 6" xfId="44927"/>
    <cellStyle name="Standard 3 4 2 2 2 5 4" xfId="7336"/>
    <cellStyle name="Standard 3 4 2 2 2 5 4 2" xfId="15904"/>
    <cellStyle name="Standard 3 4 2 2 2 5 4 2 2" xfId="32745"/>
    <cellStyle name="Standard 3 4 2 2 2 5 4 3" xfId="24454"/>
    <cellStyle name="Standard 3 4 2 2 2 5 4 4" xfId="41036"/>
    <cellStyle name="Standard 3 4 2 2 2 5 4 5" xfId="49586"/>
    <cellStyle name="Standard 3 4 2 2 2 5 5" xfId="9173"/>
    <cellStyle name="Standard 3 4 2 2 2 5 5 2" xfId="26014"/>
    <cellStyle name="Standard 3 4 2 2 2 5 6" xfId="17723"/>
    <cellStyle name="Standard 3 4 2 2 2 5 7" xfId="34305"/>
    <cellStyle name="Standard 3 4 2 2 2 5 8" xfId="42855"/>
    <cellStyle name="Standard 3 4 2 2 2 6" xfId="1120"/>
    <cellStyle name="Standard 3 4 2 2 2 6 2" xfId="3193"/>
    <cellStyle name="Standard 3 4 2 2 2 6 2 2" xfId="7341"/>
    <cellStyle name="Standard 3 4 2 2 2 6 2 2 2" xfId="15909"/>
    <cellStyle name="Standard 3 4 2 2 2 6 2 2 2 2" xfId="32750"/>
    <cellStyle name="Standard 3 4 2 2 2 6 2 2 3" xfId="24459"/>
    <cellStyle name="Standard 3 4 2 2 2 6 2 2 4" xfId="41041"/>
    <cellStyle name="Standard 3 4 2 2 2 6 2 2 5" xfId="49591"/>
    <cellStyle name="Standard 3 4 2 2 2 6 2 3" xfId="11763"/>
    <cellStyle name="Standard 3 4 2 2 2 6 2 3 2" xfId="28604"/>
    <cellStyle name="Standard 3 4 2 2 2 6 2 4" xfId="20313"/>
    <cellStyle name="Standard 3 4 2 2 2 6 2 5" xfId="36895"/>
    <cellStyle name="Standard 3 4 2 2 2 6 2 6" xfId="45445"/>
    <cellStyle name="Standard 3 4 2 2 2 6 3" xfId="7340"/>
    <cellStyle name="Standard 3 4 2 2 2 6 3 2" xfId="15908"/>
    <cellStyle name="Standard 3 4 2 2 2 6 3 2 2" xfId="32749"/>
    <cellStyle name="Standard 3 4 2 2 2 6 3 3" xfId="24458"/>
    <cellStyle name="Standard 3 4 2 2 2 6 3 4" xfId="41040"/>
    <cellStyle name="Standard 3 4 2 2 2 6 3 5" xfId="49590"/>
    <cellStyle name="Standard 3 4 2 2 2 6 4" xfId="9691"/>
    <cellStyle name="Standard 3 4 2 2 2 6 4 2" xfId="26532"/>
    <cellStyle name="Standard 3 4 2 2 2 6 5" xfId="18241"/>
    <cellStyle name="Standard 3 4 2 2 2 6 6" xfId="34823"/>
    <cellStyle name="Standard 3 4 2 2 2 6 7" xfId="43373"/>
    <cellStyle name="Standard 3 4 2 2 2 7" xfId="2157"/>
    <cellStyle name="Standard 3 4 2 2 2 7 2" xfId="7342"/>
    <cellStyle name="Standard 3 4 2 2 2 7 2 2" xfId="15910"/>
    <cellStyle name="Standard 3 4 2 2 2 7 2 2 2" xfId="32751"/>
    <cellStyle name="Standard 3 4 2 2 2 7 2 3" xfId="24460"/>
    <cellStyle name="Standard 3 4 2 2 2 7 2 4" xfId="41042"/>
    <cellStyle name="Standard 3 4 2 2 2 7 2 5" xfId="49592"/>
    <cellStyle name="Standard 3 4 2 2 2 7 3" xfId="10727"/>
    <cellStyle name="Standard 3 4 2 2 2 7 3 2" xfId="27568"/>
    <cellStyle name="Standard 3 4 2 2 2 7 4" xfId="19277"/>
    <cellStyle name="Standard 3 4 2 2 2 7 5" xfId="35859"/>
    <cellStyle name="Standard 3 4 2 2 2 7 6" xfId="44409"/>
    <cellStyle name="Standard 3 4 2 2 2 8" xfId="7279"/>
    <cellStyle name="Standard 3 4 2 2 2 8 2" xfId="15847"/>
    <cellStyle name="Standard 3 4 2 2 2 8 2 2" xfId="32688"/>
    <cellStyle name="Standard 3 4 2 2 2 8 3" xfId="24397"/>
    <cellStyle name="Standard 3 4 2 2 2 8 4" xfId="40979"/>
    <cellStyle name="Standard 3 4 2 2 2 8 5" xfId="49529"/>
    <cellStyle name="Standard 3 4 2 2 2 9" xfId="8395"/>
    <cellStyle name="Standard 3 4 2 2 2 9 2" xfId="16946"/>
    <cellStyle name="Standard 3 4 2 2 2 9 3" xfId="25496"/>
    <cellStyle name="Standard 3 4 2 2 2 9 4" xfId="42078"/>
    <cellStyle name="Standard 3 4 2 2 2 9 5" xfId="50628"/>
    <cellStyle name="Standard 3 4 2 2 3" xfId="110"/>
    <cellStyle name="Standard 3 4 2 2 3 10" xfId="17237"/>
    <cellStyle name="Standard 3 4 2 2 3 11" xfId="33819"/>
    <cellStyle name="Standard 3 4 2 2 3 12" xfId="42369"/>
    <cellStyle name="Standard 3 4 2 2 3 2" xfId="239"/>
    <cellStyle name="Standard 3 4 2 2 3 2 10" xfId="33947"/>
    <cellStyle name="Standard 3 4 2 2 3 2 11" xfId="42497"/>
    <cellStyle name="Standard 3 4 2 2 3 2 2" xfId="503"/>
    <cellStyle name="Standard 3 4 2 2 3 2 2 2" xfId="1021"/>
    <cellStyle name="Standard 3 4 2 2 3 2 2 2 2" xfId="2057"/>
    <cellStyle name="Standard 3 4 2 2 3 2 2 2 2 2" xfId="4130"/>
    <cellStyle name="Standard 3 4 2 2 3 2 2 2 2 2 2" xfId="7348"/>
    <cellStyle name="Standard 3 4 2 2 3 2 2 2 2 2 2 2" xfId="15916"/>
    <cellStyle name="Standard 3 4 2 2 3 2 2 2 2 2 2 2 2" xfId="32757"/>
    <cellStyle name="Standard 3 4 2 2 3 2 2 2 2 2 2 3" xfId="24466"/>
    <cellStyle name="Standard 3 4 2 2 3 2 2 2 2 2 2 4" xfId="41048"/>
    <cellStyle name="Standard 3 4 2 2 3 2 2 2 2 2 2 5" xfId="49598"/>
    <cellStyle name="Standard 3 4 2 2 3 2 2 2 2 2 3" xfId="12700"/>
    <cellStyle name="Standard 3 4 2 2 3 2 2 2 2 2 3 2" xfId="29541"/>
    <cellStyle name="Standard 3 4 2 2 3 2 2 2 2 2 4" xfId="21250"/>
    <cellStyle name="Standard 3 4 2 2 3 2 2 2 2 2 5" xfId="37832"/>
    <cellStyle name="Standard 3 4 2 2 3 2 2 2 2 2 6" xfId="46382"/>
    <cellStyle name="Standard 3 4 2 2 3 2 2 2 2 3" xfId="7347"/>
    <cellStyle name="Standard 3 4 2 2 3 2 2 2 2 3 2" xfId="15915"/>
    <cellStyle name="Standard 3 4 2 2 3 2 2 2 2 3 2 2" xfId="32756"/>
    <cellStyle name="Standard 3 4 2 2 3 2 2 2 2 3 3" xfId="24465"/>
    <cellStyle name="Standard 3 4 2 2 3 2 2 2 2 3 4" xfId="41047"/>
    <cellStyle name="Standard 3 4 2 2 3 2 2 2 2 3 5" xfId="49597"/>
    <cellStyle name="Standard 3 4 2 2 3 2 2 2 2 4" xfId="10628"/>
    <cellStyle name="Standard 3 4 2 2 3 2 2 2 2 4 2" xfId="27469"/>
    <cellStyle name="Standard 3 4 2 2 3 2 2 2 2 5" xfId="19178"/>
    <cellStyle name="Standard 3 4 2 2 3 2 2 2 2 6" xfId="35760"/>
    <cellStyle name="Standard 3 4 2 2 3 2 2 2 2 7" xfId="44310"/>
    <cellStyle name="Standard 3 4 2 2 3 2 2 2 3" xfId="3094"/>
    <cellStyle name="Standard 3 4 2 2 3 2 2 2 3 2" xfId="7349"/>
    <cellStyle name="Standard 3 4 2 2 3 2 2 2 3 2 2" xfId="15917"/>
    <cellStyle name="Standard 3 4 2 2 3 2 2 2 3 2 2 2" xfId="32758"/>
    <cellStyle name="Standard 3 4 2 2 3 2 2 2 3 2 3" xfId="24467"/>
    <cellStyle name="Standard 3 4 2 2 3 2 2 2 3 2 4" xfId="41049"/>
    <cellStyle name="Standard 3 4 2 2 3 2 2 2 3 2 5" xfId="49599"/>
    <cellStyle name="Standard 3 4 2 2 3 2 2 2 3 3" xfId="11664"/>
    <cellStyle name="Standard 3 4 2 2 3 2 2 2 3 3 2" xfId="28505"/>
    <cellStyle name="Standard 3 4 2 2 3 2 2 2 3 4" xfId="20214"/>
    <cellStyle name="Standard 3 4 2 2 3 2 2 2 3 5" xfId="36796"/>
    <cellStyle name="Standard 3 4 2 2 3 2 2 2 3 6" xfId="45346"/>
    <cellStyle name="Standard 3 4 2 2 3 2 2 2 4" xfId="7346"/>
    <cellStyle name="Standard 3 4 2 2 3 2 2 2 4 2" xfId="15914"/>
    <cellStyle name="Standard 3 4 2 2 3 2 2 2 4 2 2" xfId="32755"/>
    <cellStyle name="Standard 3 4 2 2 3 2 2 2 4 3" xfId="24464"/>
    <cellStyle name="Standard 3 4 2 2 3 2 2 2 4 4" xfId="41046"/>
    <cellStyle name="Standard 3 4 2 2 3 2 2 2 4 5" xfId="49596"/>
    <cellStyle name="Standard 3 4 2 2 3 2 2 2 5" xfId="9592"/>
    <cellStyle name="Standard 3 4 2 2 3 2 2 2 5 2" xfId="26433"/>
    <cellStyle name="Standard 3 4 2 2 3 2 2 2 6" xfId="18142"/>
    <cellStyle name="Standard 3 4 2 2 3 2 2 2 7" xfId="34724"/>
    <cellStyle name="Standard 3 4 2 2 3 2 2 2 8" xfId="43274"/>
    <cellStyle name="Standard 3 4 2 2 3 2 2 3" xfId="1539"/>
    <cellStyle name="Standard 3 4 2 2 3 2 2 3 2" xfId="3612"/>
    <cellStyle name="Standard 3 4 2 2 3 2 2 3 2 2" xfId="7351"/>
    <cellStyle name="Standard 3 4 2 2 3 2 2 3 2 2 2" xfId="15919"/>
    <cellStyle name="Standard 3 4 2 2 3 2 2 3 2 2 2 2" xfId="32760"/>
    <cellStyle name="Standard 3 4 2 2 3 2 2 3 2 2 3" xfId="24469"/>
    <cellStyle name="Standard 3 4 2 2 3 2 2 3 2 2 4" xfId="41051"/>
    <cellStyle name="Standard 3 4 2 2 3 2 2 3 2 2 5" xfId="49601"/>
    <cellStyle name="Standard 3 4 2 2 3 2 2 3 2 3" xfId="12182"/>
    <cellStyle name="Standard 3 4 2 2 3 2 2 3 2 3 2" xfId="29023"/>
    <cellStyle name="Standard 3 4 2 2 3 2 2 3 2 4" xfId="20732"/>
    <cellStyle name="Standard 3 4 2 2 3 2 2 3 2 5" xfId="37314"/>
    <cellStyle name="Standard 3 4 2 2 3 2 2 3 2 6" xfId="45864"/>
    <cellStyle name="Standard 3 4 2 2 3 2 2 3 3" xfId="7350"/>
    <cellStyle name="Standard 3 4 2 2 3 2 2 3 3 2" xfId="15918"/>
    <cellStyle name="Standard 3 4 2 2 3 2 2 3 3 2 2" xfId="32759"/>
    <cellStyle name="Standard 3 4 2 2 3 2 2 3 3 3" xfId="24468"/>
    <cellStyle name="Standard 3 4 2 2 3 2 2 3 3 4" xfId="41050"/>
    <cellStyle name="Standard 3 4 2 2 3 2 2 3 3 5" xfId="49600"/>
    <cellStyle name="Standard 3 4 2 2 3 2 2 3 4" xfId="10110"/>
    <cellStyle name="Standard 3 4 2 2 3 2 2 3 4 2" xfId="26951"/>
    <cellStyle name="Standard 3 4 2 2 3 2 2 3 5" xfId="18660"/>
    <cellStyle name="Standard 3 4 2 2 3 2 2 3 6" xfId="35242"/>
    <cellStyle name="Standard 3 4 2 2 3 2 2 3 7" xfId="43792"/>
    <cellStyle name="Standard 3 4 2 2 3 2 2 4" xfId="2576"/>
    <cellStyle name="Standard 3 4 2 2 3 2 2 4 2" xfId="7352"/>
    <cellStyle name="Standard 3 4 2 2 3 2 2 4 2 2" xfId="15920"/>
    <cellStyle name="Standard 3 4 2 2 3 2 2 4 2 2 2" xfId="32761"/>
    <cellStyle name="Standard 3 4 2 2 3 2 2 4 2 3" xfId="24470"/>
    <cellStyle name="Standard 3 4 2 2 3 2 2 4 2 4" xfId="41052"/>
    <cellStyle name="Standard 3 4 2 2 3 2 2 4 2 5" xfId="49602"/>
    <cellStyle name="Standard 3 4 2 2 3 2 2 4 3" xfId="11146"/>
    <cellStyle name="Standard 3 4 2 2 3 2 2 4 3 2" xfId="27987"/>
    <cellStyle name="Standard 3 4 2 2 3 2 2 4 4" xfId="19696"/>
    <cellStyle name="Standard 3 4 2 2 3 2 2 4 5" xfId="36278"/>
    <cellStyle name="Standard 3 4 2 2 3 2 2 4 6" xfId="44828"/>
    <cellStyle name="Standard 3 4 2 2 3 2 2 5" xfId="7345"/>
    <cellStyle name="Standard 3 4 2 2 3 2 2 5 2" xfId="15913"/>
    <cellStyle name="Standard 3 4 2 2 3 2 2 5 2 2" xfId="32754"/>
    <cellStyle name="Standard 3 4 2 2 3 2 2 5 3" xfId="24463"/>
    <cellStyle name="Standard 3 4 2 2 3 2 2 5 4" xfId="41045"/>
    <cellStyle name="Standard 3 4 2 2 3 2 2 5 5" xfId="49595"/>
    <cellStyle name="Standard 3 4 2 2 3 2 2 6" xfId="9074"/>
    <cellStyle name="Standard 3 4 2 2 3 2 2 6 2" xfId="25916"/>
    <cellStyle name="Standard 3 4 2 2 3 2 2 7" xfId="17624"/>
    <cellStyle name="Standard 3 4 2 2 3 2 2 8" xfId="34206"/>
    <cellStyle name="Standard 3 4 2 2 3 2 2 9" xfId="42756"/>
    <cellStyle name="Standard 3 4 2 2 3 2 3" xfId="762"/>
    <cellStyle name="Standard 3 4 2 2 3 2 3 2" xfId="1798"/>
    <cellStyle name="Standard 3 4 2 2 3 2 3 2 2" xfId="3871"/>
    <cellStyle name="Standard 3 4 2 2 3 2 3 2 2 2" xfId="7355"/>
    <cellStyle name="Standard 3 4 2 2 3 2 3 2 2 2 2" xfId="15923"/>
    <cellStyle name="Standard 3 4 2 2 3 2 3 2 2 2 2 2" xfId="32764"/>
    <cellStyle name="Standard 3 4 2 2 3 2 3 2 2 2 3" xfId="24473"/>
    <cellStyle name="Standard 3 4 2 2 3 2 3 2 2 2 4" xfId="41055"/>
    <cellStyle name="Standard 3 4 2 2 3 2 3 2 2 2 5" xfId="49605"/>
    <cellStyle name="Standard 3 4 2 2 3 2 3 2 2 3" xfId="12441"/>
    <cellStyle name="Standard 3 4 2 2 3 2 3 2 2 3 2" xfId="29282"/>
    <cellStyle name="Standard 3 4 2 2 3 2 3 2 2 4" xfId="20991"/>
    <cellStyle name="Standard 3 4 2 2 3 2 3 2 2 5" xfId="37573"/>
    <cellStyle name="Standard 3 4 2 2 3 2 3 2 2 6" xfId="46123"/>
    <cellStyle name="Standard 3 4 2 2 3 2 3 2 3" xfId="7354"/>
    <cellStyle name="Standard 3 4 2 2 3 2 3 2 3 2" xfId="15922"/>
    <cellStyle name="Standard 3 4 2 2 3 2 3 2 3 2 2" xfId="32763"/>
    <cellStyle name="Standard 3 4 2 2 3 2 3 2 3 3" xfId="24472"/>
    <cellStyle name="Standard 3 4 2 2 3 2 3 2 3 4" xfId="41054"/>
    <cellStyle name="Standard 3 4 2 2 3 2 3 2 3 5" xfId="49604"/>
    <cellStyle name="Standard 3 4 2 2 3 2 3 2 4" xfId="10369"/>
    <cellStyle name="Standard 3 4 2 2 3 2 3 2 4 2" xfId="27210"/>
    <cellStyle name="Standard 3 4 2 2 3 2 3 2 5" xfId="18919"/>
    <cellStyle name="Standard 3 4 2 2 3 2 3 2 6" xfId="35501"/>
    <cellStyle name="Standard 3 4 2 2 3 2 3 2 7" xfId="44051"/>
    <cellStyle name="Standard 3 4 2 2 3 2 3 3" xfId="2835"/>
    <cellStyle name="Standard 3 4 2 2 3 2 3 3 2" xfId="7356"/>
    <cellStyle name="Standard 3 4 2 2 3 2 3 3 2 2" xfId="15924"/>
    <cellStyle name="Standard 3 4 2 2 3 2 3 3 2 2 2" xfId="32765"/>
    <cellStyle name="Standard 3 4 2 2 3 2 3 3 2 3" xfId="24474"/>
    <cellStyle name="Standard 3 4 2 2 3 2 3 3 2 4" xfId="41056"/>
    <cellStyle name="Standard 3 4 2 2 3 2 3 3 2 5" xfId="49606"/>
    <cellStyle name="Standard 3 4 2 2 3 2 3 3 3" xfId="11405"/>
    <cellStyle name="Standard 3 4 2 2 3 2 3 3 3 2" xfId="28246"/>
    <cellStyle name="Standard 3 4 2 2 3 2 3 3 4" xfId="19955"/>
    <cellStyle name="Standard 3 4 2 2 3 2 3 3 5" xfId="36537"/>
    <cellStyle name="Standard 3 4 2 2 3 2 3 3 6" xfId="45087"/>
    <cellStyle name="Standard 3 4 2 2 3 2 3 4" xfId="7353"/>
    <cellStyle name="Standard 3 4 2 2 3 2 3 4 2" xfId="15921"/>
    <cellStyle name="Standard 3 4 2 2 3 2 3 4 2 2" xfId="32762"/>
    <cellStyle name="Standard 3 4 2 2 3 2 3 4 3" xfId="24471"/>
    <cellStyle name="Standard 3 4 2 2 3 2 3 4 4" xfId="41053"/>
    <cellStyle name="Standard 3 4 2 2 3 2 3 4 5" xfId="49603"/>
    <cellStyle name="Standard 3 4 2 2 3 2 3 5" xfId="9333"/>
    <cellStyle name="Standard 3 4 2 2 3 2 3 5 2" xfId="26174"/>
    <cellStyle name="Standard 3 4 2 2 3 2 3 6" xfId="17883"/>
    <cellStyle name="Standard 3 4 2 2 3 2 3 7" xfId="34465"/>
    <cellStyle name="Standard 3 4 2 2 3 2 3 8" xfId="43015"/>
    <cellStyle name="Standard 3 4 2 2 3 2 4" xfId="1280"/>
    <cellStyle name="Standard 3 4 2 2 3 2 4 2" xfId="3353"/>
    <cellStyle name="Standard 3 4 2 2 3 2 4 2 2" xfId="7358"/>
    <cellStyle name="Standard 3 4 2 2 3 2 4 2 2 2" xfId="15926"/>
    <cellStyle name="Standard 3 4 2 2 3 2 4 2 2 2 2" xfId="32767"/>
    <cellStyle name="Standard 3 4 2 2 3 2 4 2 2 3" xfId="24476"/>
    <cellStyle name="Standard 3 4 2 2 3 2 4 2 2 4" xfId="41058"/>
    <cellStyle name="Standard 3 4 2 2 3 2 4 2 2 5" xfId="49608"/>
    <cellStyle name="Standard 3 4 2 2 3 2 4 2 3" xfId="11923"/>
    <cellStyle name="Standard 3 4 2 2 3 2 4 2 3 2" xfId="28764"/>
    <cellStyle name="Standard 3 4 2 2 3 2 4 2 4" xfId="20473"/>
    <cellStyle name="Standard 3 4 2 2 3 2 4 2 5" xfId="37055"/>
    <cellStyle name="Standard 3 4 2 2 3 2 4 2 6" xfId="45605"/>
    <cellStyle name="Standard 3 4 2 2 3 2 4 3" xfId="7357"/>
    <cellStyle name="Standard 3 4 2 2 3 2 4 3 2" xfId="15925"/>
    <cellStyle name="Standard 3 4 2 2 3 2 4 3 2 2" xfId="32766"/>
    <cellStyle name="Standard 3 4 2 2 3 2 4 3 3" xfId="24475"/>
    <cellStyle name="Standard 3 4 2 2 3 2 4 3 4" xfId="41057"/>
    <cellStyle name="Standard 3 4 2 2 3 2 4 3 5" xfId="49607"/>
    <cellStyle name="Standard 3 4 2 2 3 2 4 4" xfId="9851"/>
    <cellStyle name="Standard 3 4 2 2 3 2 4 4 2" xfId="26692"/>
    <cellStyle name="Standard 3 4 2 2 3 2 4 5" xfId="18401"/>
    <cellStyle name="Standard 3 4 2 2 3 2 4 6" xfId="34983"/>
    <cellStyle name="Standard 3 4 2 2 3 2 4 7" xfId="43533"/>
    <cellStyle name="Standard 3 4 2 2 3 2 5" xfId="2317"/>
    <cellStyle name="Standard 3 4 2 2 3 2 5 2" xfId="7359"/>
    <cellStyle name="Standard 3 4 2 2 3 2 5 2 2" xfId="15927"/>
    <cellStyle name="Standard 3 4 2 2 3 2 5 2 2 2" xfId="32768"/>
    <cellStyle name="Standard 3 4 2 2 3 2 5 2 3" xfId="24477"/>
    <cellStyle name="Standard 3 4 2 2 3 2 5 2 4" xfId="41059"/>
    <cellStyle name="Standard 3 4 2 2 3 2 5 2 5" xfId="49609"/>
    <cellStyle name="Standard 3 4 2 2 3 2 5 3" xfId="10887"/>
    <cellStyle name="Standard 3 4 2 2 3 2 5 3 2" xfId="27728"/>
    <cellStyle name="Standard 3 4 2 2 3 2 5 4" xfId="19437"/>
    <cellStyle name="Standard 3 4 2 2 3 2 5 5" xfId="36019"/>
    <cellStyle name="Standard 3 4 2 2 3 2 5 6" xfId="44569"/>
    <cellStyle name="Standard 3 4 2 2 3 2 6" xfId="7344"/>
    <cellStyle name="Standard 3 4 2 2 3 2 6 2" xfId="15912"/>
    <cellStyle name="Standard 3 4 2 2 3 2 6 2 2" xfId="32753"/>
    <cellStyle name="Standard 3 4 2 2 3 2 6 3" xfId="24462"/>
    <cellStyle name="Standard 3 4 2 2 3 2 6 4" xfId="41044"/>
    <cellStyle name="Standard 3 4 2 2 3 2 6 5" xfId="49594"/>
    <cellStyle name="Standard 3 4 2 2 3 2 7" xfId="8555"/>
    <cellStyle name="Standard 3 4 2 2 3 2 7 2" xfId="17106"/>
    <cellStyle name="Standard 3 4 2 2 3 2 7 3" xfId="25656"/>
    <cellStyle name="Standard 3 4 2 2 3 2 7 4" xfId="42238"/>
    <cellStyle name="Standard 3 4 2 2 3 2 7 5" xfId="50788"/>
    <cellStyle name="Standard 3 4 2 2 3 2 8" xfId="8815"/>
    <cellStyle name="Standard 3 4 2 2 3 2 9" xfId="17365"/>
    <cellStyle name="Standard 3 4 2 2 3 3" xfId="375"/>
    <cellStyle name="Standard 3 4 2 2 3 3 2" xfId="893"/>
    <cellStyle name="Standard 3 4 2 2 3 3 2 2" xfId="1929"/>
    <cellStyle name="Standard 3 4 2 2 3 3 2 2 2" xfId="4002"/>
    <cellStyle name="Standard 3 4 2 2 3 3 2 2 2 2" xfId="7363"/>
    <cellStyle name="Standard 3 4 2 2 3 3 2 2 2 2 2" xfId="15931"/>
    <cellStyle name="Standard 3 4 2 2 3 3 2 2 2 2 2 2" xfId="32772"/>
    <cellStyle name="Standard 3 4 2 2 3 3 2 2 2 2 3" xfId="24481"/>
    <cellStyle name="Standard 3 4 2 2 3 3 2 2 2 2 4" xfId="41063"/>
    <cellStyle name="Standard 3 4 2 2 3 3 2 2 2 2 5" xfId="49613"/>
    <cellStyle name="Standard 3 4 2 2 3 3 2 2 2 3" xfId="12572"/>
    <cellStyle name="Standard 3 4 2 2 3 3 2 2 2 3 2" xfId="29413"/>
    <cellStyle name="Standard 3 4 2 2 3 3 2 2 2 4" xfId="21122"/>
    <cellStyle name="Standard 3 4 2 2 3 3 2 2 2 5" xfId="37704"/>
    <cellStyle name="Standard 3 4 2 2 3 3 2 2 2 6" xfId="46254"/>
    <cellStyle name="Standard 3 4 2 2 3 3 2 2 3" xfId="7362"/>
    <cellStyle name="Standard 3 4 2 2 3 3 2 2 3 2" xfId="15930"/>
    <cellStyle name="Standard 3 4 2 2 3 3 2 2 3 2 2" xfId="32771"/>
    <cellStyle name="Standard 3 4 2 2 3 3 2 2 3 3" xfId="24480"/>
    <cellStyle name="Standard 3 4 2 2 3 3 2 2 3 4" xfId="41062"/>
    <cellStyle name="Standard 3 4 2 2 3 3 2 2 3 5" xfId="49612"/>
    <cellStyle name="Standard 3 4 2 2 3 3 2 2 4" xfId="10500"/>
    <cellStyle name="Standard 3 4 2 2 3 3 2 2 4 2" xfId="27341"/>
    <cellStyle name="Standard 3 4 2 2 3 3 2 2 5" xfId="19050"/>
    <cellStyle name="Standard 3 4 2 2 3 3 2 2 6" xfId="35632"/>
    <cellStyle name="Standard 3 4 2 2 3 3 2 2 7" xfId="44182"/>
    <cellStyle name="Standard 3 4 2 2 3 3 2 3" xfId="2966"/>
    <cellStyle name="Standard 3 4 2 2 3 3 2 3 2" xfId="7364"/>
    <cellStyle name="Standard 3 4 2 2 3 3 2 3 2 2" xfId="15932"/>
    <cellStyle name="Standard 3 4 2 2 3 3 2 3 2 2 2" xfId="32773"/>
    <cellStyle name="Standard 3 4 2 2 3 3 2 3 2 3" xfId="24482"/>
    <cellStyle name="Standard 3 4 2 2 3 3 2 3 2 4" xfId="41064"/>
    <cellStyle name="Standard 3 4 2 2 3 3 2 3 2 5" xfId="49614"/>
    <cellStyle name="Standard 3 4 2 2 3 3 2 3 3" xfId="11536"/>
    <cellStyle name="Standard 3 4 2 2 3 3 2 3 3 2" xfId="28377"/>
    <cellStyle name="Standard 3 4 2 2 3 3 2 3 4" xfId="20086"/>
    <cellStyle name="Standard 3 4 2 2 3 3 2 3 5" xfId="36668"/>
    <cellStyle name="Standard 3 4 2 2 3 3 2 3 6" xfId="45218"/>
    <cellStyle name="Standard 3 4 2 2 3 3 2 4" xfId="7361"/>
    <cellStyle name="Standard 3 4 2 2 3 3 2 4 2" xfId="15929"/>
    <cellStyle name="Standard 3 4 2 2 3 3 2 4 2 2" xfId="32770"/>
    <cellStyle name="Standard 3 4 2 2 3 3 2 4 3" xfId="24479"/>
    <cellStyle name="Standard 3 4 2 2 3 3 2 4 4" xfId="41061"/>
    <cellStyle name="Standard 3 4 2 2 3 3 2 4 5" xfId="49611"/>
    <cellStyle name="Standard 3 4 2 2 3 3 2 5" xfId="9464"/>
    <cellStyle name="Standard 3 4 2 2 3 3 2 5 2" xfId="26305"/>
    <cellStyle name="Standard 3 4 2 2 3 3 2 6" xfId="18014"/>
    <cellStyle name="Standard 3 4 2 2 3 3 2 7" xfId="34596"/>
    <cellStyle name="Standard 3 4 2 2 3 3 2 8" xfId="43146"/>
    <cellStyle name="Standard 3 4 2 2 3 3 3" xfId="1411"/>
    <cellStyle name="Standard 3 4 2 2 3 3 3 2" xfId="3484"/>
    <cellStyle name="Standard 3 4 2 2 3 3 3 2 2" xfId="7366"/>
    <cellStyle name="Standard 3 4 2 2 3 3 3 2 2 2" xfId="15934"/>
    <cellStyle name="Standard 3 4 2 2 3 3 3 2 2 2 2" xfId="32775"/>
    <cellStyle name="Standard 3 4 2 2 3 3 3 2 2 3" xfId="24484"/>
    <cellStyle name="Standard 3 4 2 2 3 3 3 2 2 4" xfId="41066"/>
    <cellStyle name="Standard 3 4 2 2 3 3 3 2 2 5" xfId="49616"/>
    <cellStyle name="Standard 3 4 2 2 3 3 3 2 3" xfId="12054"/>
    <cellStyle name="Standard 3 4 2 2 3 3 3 2 3 2" xfId="28895"/>
    <cellStyle name="Standard 3 4 2 2 3 3 3 2 4" xfId="20604"/>
    <cellStyle name="Standard 3 4 2 2 3 3 3 2 5" xfId="37186"/>
    <cellStyle name="Standard 3 4 2 2 3 3 3 2 6" xfId="45736"/>
    <cellStyle name="Standard 3 4 2 2 3 3 3 3" xfId="7365"/>
    <cellStyle name="Standard 3 4 2 2 3 3 3 3 2" xfId="15933"/>
    <cellStyle name="Standard 3 4 2 2 3 3 3 3 2 2" xfId="32774"/>
    <cellStyle name="Standard 3 4 2 2 3 3 3 3 3" xfId="24483"/>
    <cellStyle name="Standard 3 4 2 2 3 3 3 3 4" xfId="41065"/>
    <cellStyle name="Standard 3 4 2 2 3 3 3 3 5" xfId="49615"/>
    <cellStyle name="Standard 3 4 2 2 3 3 3 4" xfId="9982"/>
    <cellStyle name="Standard 3 4 2 2 3 3 3 4 2" xfId="26823"/>
    <cellStyle name="Standard 3 4 2 2 3 3 3 5" xfId="18532"/>
    <cellStyle name="Standard 3 4 2 2 3 3 3 6" xfId="35114"/>
    <cellStyle name="Standard 3 4 2 2 3 3 3 7" xfId="43664"/>
    <cellStyle name="Standard 3 4 2 2 3 3 4" xfId="2448"/>
    <cellStyle name="Standard 3 4 2 2 3 3 4 2" xfId="7367"/>
    <cellStyle name="Standard 3 4 2 2 3 3 4 2 2" xfId="15935"/>
    <cellStyle name="Standard 3 4 2 2 3 3 4 2 2 2" xfId="32776"/>
    <cellStyle name="Standard 3 4 2 2 3 3 4 2 3" xfId="24485"/>
    <cellStyle name="Standard 3 4 2 2 3 3 4 2 4" xfId="41067"/>
    <cellStyle name="Standard 3 4 2 2 3 3 4 2 5" xfId="49617"/>
    <cellStyle name="Standard 3 4 2 2 3 3 4 3" xfId="11018"/>
    <cellStyle name="Standard 3 4 2 2 3 3 4 3 2" xfId="27859"/>
    <cellStyle name="Standard 3 4 2 2 3 3 4 4" xfId="19568"/>
    <cellStyle name="Standard 3 4 2 2 3 3 4 5" xfId="36150"/>
    <cellStyle name="Standard 3 4 2 2 3 3 4 6" xfId="44700"/>
    <cellStyle name="Standard 3 4 2 2 3 3 5" xfId="7360"/>
    <cellStyle name="Standard 3 4 2 2 3 3 5 2" xfId="15928"/>
    <cellStyle name="Standard 3 4 2 2 3 3 5 2 2" xfId="32769"/>
    <cellStyle name="Standard 3 4 2 2 3 3 5 3" xfId="24478"/>
    <cellStyle name="Standard 3 4 2 2 3 3 5 4" xfId="41060"/>
    <cellStyle name="Standard 3 4 2 2 3 3 5 5" xfId="49610"/>
    <cellStyle name="Standard 3 4 2 2 3 3 6" xfId="8946"/>
    <cellStyle name="Standard 3 4 2 2 3 3 6 2" xfId="25788"/>
    <cellStyle name="Standard 3 4 2 2 3 3 7" xfId="17496"/>
    <cellStyle name="Standard 3 4 2 2 3 3 8" xfId="34078"/>
    <cellStyle name="Standard 3 4 2 2 3 3 9" xfId="42628"/>
    <cellStyle name="Standard 3 4 2 2 3 4" xfId="634"/>
    <cellStyle name="Standard 3 4 2 2 3 4 2" xfId="1670"/>
    <cellStyle name="Standard 3 4 2 2 3 4 2 2" xfId="3743"/>
    <cellStyle name="Standard 3 4 2 2 3 4 2 2 2" xfId="7370"/>
    <cellStyle name="Standard 3 4 2 2 3 4 2 2 2 2" xfId="15938"/>
    <cellStyle name="Standard 3 4 2 2 3 4 2 2 2 2 2" xfId="32779"/>
    <cellStyle name="Standard 3 4 2 2 3 4 2 2 2 3" xfId="24488"/>
    <cellStyle name="Standard 3 4 2 2 3 4 2 2 2 4" xfId="41070"/>
    <cellStyle name="Standard 3 4 2 2 3 4 2 2 2 5" xfId="49620"/>
    <cellStyle name="Standard 3 4 2 2 3 4 2 2 3" xfId="12313"/>
    <cellStyle name="Standard 3 4 2 2 3 4 2 2 3 2" xfId="29154"/>
    <cellStyle name="Standard 3 4 2 2 3 4 2 2 4" xfId="20863"/>
    <cellStyle name="Standard 3 4 2 2 3 4 2 2 5" xfId="37445"/>
    <cellStyle name="Standard 3 4 2 2 3 4 2 2 6" xfId="45995"/>
    <cellStyle name="Standard 3 4 2 2 3 4 2 3" xfId="7369"/>
    <cellStyle name="Standard 3 4 2 2 3 4 2 3 2" xfId="15937"/>
    <cellStyle name="Standard 3 4 2 2 3 4 2 3 2 2" xfId="32778"/>
    <cellStyle name="Standard 3 4 2 2 3 4 2 3 3" xfId="24487"/>
    <cellStyle name="Standard 3 4 2 2 3 4 2 3 4" xfId="41069"/>
    <cellStyle name="Standard 3 4 2 2 3 4 2 3 5" xfId="49619"/>
    <cellStyle name="Standard 3 4 2 2 3 4 2 4" xfId="10241"/>
    <cellStyle name="Standard 3 4 2 2 3 4 2 4 2" xfId="27082"/>
    <cellStyle name="Standard 3 4 2 2 3 4 2 5" xfId="18791"/>
    <cellStyle name="Standard 3 4 2 2 3 4 2 6" xfId="35373"/>
    <cellStyle name="Standard 3 4 2 2 3 4 2 7" xfId="43923"/>
    <cellStyle name="Standard 3 4 2 2 3 4 3" xfId="2707"/>
    <cellStyle name="Standard 3 4 2 2 3 4 3 2" xfId="7371"/>
    <cellStyle name="Standard 3 4 2 2 3 4 3 2 2" xfId="15939"/>
    <cellStyle name="Standard 3 4 2 2 3 4 3 2 2 2" xfId="32780"/>
    <cellStyle name="Standard 3 4 2 2 3 4 3 2 3" xfId="24489"/>
    <cellStyle name="Standard 3 4 2 2 3 4 3 2 4" xfId="41071"/>
    <cellStyle name="Standard 3 4 2 2 3 4 3 2 5" xfId="49621"/>
    <cellStyle name="Standard 3 4 2 2 3 4 3 3" xfId="11277"/>
    <cellStyle name="Standard 3 4 2 2 3 4 3 3 2" xfId="28118"/>
    <cellStyle name="Standard 3 4 2 2 3 4 3 4" xfId="19827"/>
    <cellStyle name="Standard 3 4 2 2 3 4 3 5" xfId="36409"/>
    <cellStyle name="Standard 3 4 2 2 3 4 3 6" xfId="44959"/>
    <cellStyle name="Standard 3 4 2 2 3 4 4" xfId="7368"/>
    <cellStyle name="Standard 3 4 2 2 3 4 4 2" xfId="15936"/>
    <cellStyle name="Standard 3 4 2 2 3 4 4 2 2" xfId="32777"/>
    <cellStyle name="Standard 3 4 2 2 3 4 4 3" xfId="24486"/>
    <cellStyle name="Standard 3 4 2 2 3 4 4 4" xfId="41068"/>
    <cellStyle name="Standard 3 4 2 2 3 4 4 5" xfId="49618"/>
    <cellStyle name="Standard 3 4 2 2 3 4 5" xfId="9205"/>
    <cellStyle name="Standard 3 4 2 2 3 4 5 2" xfId="26046"/>
    <cellStyle name="Standard 3 4 2 2 3 4 6" xfId="17755"/>
    <cellStyle name="Standard 3 4 2 2 3 4 7" xfId="34337"/>
    <cellStyle name="Standard 3 4 2 2 3 4 8" xfId="42887"/>
    <cellStyle name="Standard 3 4 2 2 3 5" xfId="1152"/>
    <cellStyle name="Standard 3 4 2 2 3 5 2" xfId="3225"/>
    <cellStyle name="Standard 3 4 2 2 3 5 2 2" xfId="7373"/>
    <cellStyle name="Standard 3 4 2 2 3 5 2 2 2" xfId="15941"/>
    <cellStyle name="Standard 3 4 2 2 3 5 2 2 2 2" xfId="32782"/>
    <cellStyle name="Standard 3 4 2 2 3 5 2 2 3" xfId="24491"/>
    <cellStyle name="Standard 3 4 2 2 3 5 2 2 4" xfId="41073"/>
    <cellStyle name="Standard 3 4 2 2 3 5 2 2 5" xfId="49623"/>
    <cellStyle name="Standard 3 4 2 2 3 5 2 3" xfId="11795"/>
    <cellStyle name="Standard 3 4 2 2 3 5 2 3 2" xfId="28636"/>
    <cellStyle name="Standard 3 4 2 2 3 5 2 4" xfId="20345"/>
    <cellStyle name="Standard 3 4 2 2 3 5 2 5" xfId="36927"/>
    <cellStyle name="Standard 3 4 2 2 3 5 2 6" xfId="45477"/>
    <cellStyle name="Standard 3 4 2 2 3 5 3" xfId="7372"/>
    <cellStyle name="Standard 3 4 2 2 3 5 3 2" xfId="15940"/>
    <cellStyle name="Standard 3 4 2 2 3 5 3 2 2" xfId="32781"/>
    <cellStyle name="Standard 3 4 2 2 3 5 3 3" xfId="24490"/>
    <cellStyle name="Standard 3 4 2 2 3 5 3 4" xfId="41072"/>
    <cellStyle name="Standard 3 4 2 2 3 5 3 5" xfId="49622"/>
    <cellStyle name="Standard 3 4 2 2 3 5 4" xfId="9723"/>
    <cellStyle name="Standard 3 4 2 2 3 5 4 2" xfId="26564"/>
    <cellStyle name="Standard 3 4 2 2 3 5 5" xfId="18273"/>
    <cellStyle name="Standard 3 4 2 2 3 5 6" xfId="34855"/>
    <cellStyle name="Standard 3 4 2 2 3 5 7" xfId="43405"/>
    <cellStyle name="Standard 3 4 2 2 3 6" xfId="2189"/>
    <cellStyle name="Standard 3 4 2 2 3 6 2" xfId="7374"/>
    <cellStyle name="Standard 3 4 2 2 3 6 2 2" xfId="15942"/>
    <cellStyle name="Standard 3 4 2 2 3 6 2 2 2" xfId="32783"/>
    <cellStyle name="Standard 3 4 2 2 3 6 2 3" xfId="24492"/>
    <cellStyle name="Standard 3 4 2 2 3 6 2 4" xfId="41074"/>
    <cellStyle name="Standard 3 4 2 2 3 6 2 5" xfId="49624"/>
    <cellStyle name="Standard 3 4 2 2 3 6 3" xfId="10759"/>
    <cellStyle name="Standard 3 4 2 2 3 6 3 2" xfId="27600"/>
    <cellStyle name="Standard 3 4 2 2 3 6 4" xfId="19309"/>
    <cellStyle name="Standard 3 4 2 2 3 6 5" xfId="35891"/>
    <cellStyle name="Standard 3 4 2 2 3 6 6" xfId="44441"/>
    <cellStyle name="Standard 3 4 2 2 3 7" xfId="7343"/>
    <cellStyle name="Standard 3 4 2 2 3 7 2" xfId="15911"/>
    <cellStyle name="Standard 3 4 2 2 3 7 2 2" xfId="32752"/>
    <cellStyle name="Standard 3 4 2 2 3 7 3" xfId="24461"/>
    <cellStyle name="Standard 3 4 2 2 3 7 4" xfId="41043"/>
    <cellStyle name="Standard 3 4 2 2 3 7 5" xfId="49593"/>
    <cellStyle name="Standard 3 4 2 2 3 8" xfId="8427"/>
    <cellStyle name="Standard 3 4 2 2 3 8 2" xfId="16978"/>
    <cellStyle name="Standard 3 4 2 2 3 8 3" xfId="25528"/>
    <cellStyle name="Standard 3 4 2 2 3 8 4" xfId="42110"/>
    <cellStyle name="Standard 3 4 2 2 3 8 5" xfId="50660"/>
    <cellStyle name="Standard 3 4 2 2 3 9" xfId="8687"/>
    <cellStyle name="Standard 3 4 2 2 4" xfId="175"/>
    <cellStyle name="Standard 3 4 2 2 4 10" xfId="33883"/>
    <cellStyle name="Standard 3 4 2 2 4 11" xfId="42433"/>
    <cellStyle name="Standard 3 4 2 2 4 2" xfId="439"/>
    <cellStyle name="Standard 3 4 2 2 4 2 2" xfId="957"/>
    <cellStyle name="Standard 3 4 2 2 4 2 2 2" xfId="1993"/>
    <cellStyle name="Standard 3 4 2 2 4 2 2 2 2" xfId="4066"/>
    <cellStyle name="Standard 3 4 2 2 4 2 2 2 2 2" xfId="7379"/>
    <cellStyle name="Standard 3 4 2 2 4 2 2 2 2 2 2" xfId="15947"/>
    <cellStyle name="Standard 3 4 2 2 4 2 2 2 2 2 2 2" xfId="32788"/>
    <cellStyle name="Standard 3 4 2 2 4 2 2 2 2 2 3" xfId="24497"/>
    <cellStyle name="Standard 3 4 2 2 4 2 2 2 2 2 4" xfId="41079"/>
    <cellStyle name="Standard 3 4 2 2 4 2 2 2 2 2 5" xfId="49629"/>
    <cellStyle name="Standard 3 4 2 2 4 2 2 2 2 3" xfId="12636"/>
    <cellStyle name="Standard 3 4 2 2 4 2 2 2 2 3 2" xfId="29477"/>
    <cellStyle name="Standard 3 4 2 2 4 2 2 2 2 4" xfId="21186"/>
    <cellStyle name="Standard 3 4 2 2 4 2 2 2 2 5" xfId="37768"/>
    <cellStyle name="Standard 3 4 2 2 4 2 2 2 2 6" xfId="46318"/>
    <cellStyle name="Standard 3 4 2 2 4 2 2 2 3" xfId="7378"/>
    <cellStyle name="Standard 3 4 2 2 4 2 2 2 3 2" xfId="15946"/>
    <cellStyle name="Standard 3 4 2 2 4 2 2 2 3 2 2" xfId="32787"/>
    <cellStyle name="Standard 3 4 2 2 4 2 2 2 3 3" xfId="24496"/>
    <cellStyle name="Standard 3 4 2 2 4 2 2 2 3 4" xfId="41078"/>
    <cellStyle name="Standard 3 4 2 2 4 2 2 2 3 5" xfId="49628"/>
    <cellStyle name="Standard 3 4 2 2 4 2 2 2 4" xfId="10564"/>
    <cellStyle name="Standard 3 4 2 2 4 2 2 2 4 2" xfId="27405"/>
    <cellStyle name="Standard 3 4 2 2 4 2 2 2 5" xfId="19114"/>
    <cellStyle name="Standard 3 4 2 2 4 2 2 2 6" xfId="35696"/>
    <cellStyle name="Standard 3 4 2 2 4 2 2 2 7" xfId="44246"/>
    <cellStyle name="Standard 3 4 2 2 4 2 2 3" xfId="3030"/>
    <cellStyle name="Standard 3 4 2 2 4 2 2 3 2" xfId="7380"/>
    <cellStyle name="Standard 3 4 2 2 4 2 2 3 2 2" xfId="15948"/>
    <cellStyle name="Standard 3 4 2 2 4 2 2 3 2 2 2" xfId="32789"/>
    <cellStyle name="Standard 3 4 2 2 4 2 2 3 2 3" xfId="24498"/>
    <cellStyle name="Standard 3 4 2 2 4 2 2 3 2 4" xfId="41080"/>
    <cellStyle name="Standard 3 4 2 2 4 2 2 3 2 5" xfId="49630"/>
    <cellStyle name="Standard 3 4 2 2 4 2 2 3 3" xfId="11600"/>
    <cellStyle name="Standard 3 4 2 2 4 2 2 3 3 2" xfId="28441"/>
    <cellStyle name="Standard 3 4 2 2 4 2 2 3 4" xfId="20150"/>
    <cellStyle name="Standard 3 4 2 2 4 2 2 3 5" xfId="36732"/>
    <cellStyle name="Standard 3 4 2 2 4 2 2 3 6" xfId="45282"/>
    <cellStyle name="Standard 3 4 2 2 4 2 2 4" xfId="7377"/>
    <cellStyle name="Standard 3 4 2 2 4 2 2 4 2" xfId="15945"/>
    <cellStyle name="Standard 3 4 2 2 4 2 2 4 2 2" xfId="32786"/>
    <cellStyle name="Standard 3 4 2 2 4 2 2 4 3" xfId="24495"/>
    <cellStyle name="Standard 3 4 2 2 4 2 2 4 4" xfId="41077"/>
    <cellStyle name="Standard 3 4 2 2 4 2 2 4 5" xfId="49627"/>
    <cellStyle name="Standard 3 4 2 2 4 2 2 5" xfId="9528"/>
    <cellStyle name="Standard 3 4 2 2 4 2 2 5 2" xfId="26369"/>
    <cellStyle name="Standard 3 4 2 2 4 2 2 6" xfId="18078"/>
    <cellStyle name="Standard 3 4 2 2 4 2 2 7" xfId="34660"/>
    <cellStyle name="Standard 3 4 2 2 4 2 2 8" xfId="43210"/>
    <cellStyle name="Standard 3 4 2 2 4 2 3" xfId="1475"/>
    <cellStyle name="Standard 3 4 2 2 4 2 3 2" xfId="3548"/>
    <cellStyle name="Standard 3 4 2 2 4 2 3 2 2" xfId="7382"/>
    <cellStyle name="Standard 3 4 2 2 4 2 3 2 2 2" xfId="15950"/>
    <cellStyle name="Standard 3 4 2 2 4 2 3 2 2 2 2" xfId="32791"/>
    <cellStyle name="Standard 3 4 2 2 4 2 3 2 2 3" xfId="24500"/>
    <cellStyle name="Standard 3 4 2 2 4 2 3 2 2 4" xfId="41082"/>
    <cellStyle name="Standard 3 4 2 2 4 2 3 2 2 5" xfId="49632"/>
    <cellStyle name="Standard 3 4 2 2 4 2 3 2 3" xfId="12118"/>
    <cellStyle name="Standard 3 4 2 2 4 2 3 2 3 2" xfId="28959"/>
    <cellStyle name="Standard 3 4 2 2 4 2 3 2 4" xfId="20668"/>
    <cellStyle name="Standard 3 4 2 2 4 2 3 2 5" xfId="37250"/>
    <cellStyle name="Standard 3 4 2 2 4 2 3 2 6" xfId="45800"/>
    <cellStyle name="Standard 3 4 2 2 4 2 3 3" xfId="7381"/>
    <cellStyle name="Standard 3 4 2 2 4 2 3 3 2" xfId="15949"/>
    <cellStyle name="Standard 3 4 2 2 4 2 3 3 2 2" xfId="32790"/>
    <cellStyle name="Standard 3 4 2 2 4 2 3 3 3" xfId="24499"/>
    <cellStyle name="Standard 3 4 2 2 4 2 3 3 4" xfId="41081"/>
    <cellStyle name="Standard 3 4 2 2 4 2 3 3 5" xfId="49631"/>
    <cellStyle name="Standard 3 4 2 2 4 2 3 4" xfId="10046"/>
    <cellStyle name="Standard 3 4 2 2 4 2 3 4 2" xfId="26887"/>
    <cellStyle name="Standard 3 4 2 2 4 2 3 5" xfId="18596"/>
    <cellStyle name="Standard 3 4 2 2 4 2 3 6" xfId="35178"/>
    <cellStyle name="Standard 3 4 2 2 4 2 3 7" xfId="43728"/>
    <cellStyle name="Standard 3 4 2 2 4 2 4" xfId="2512"/>
    <cellStyle name="Standard 3 4 2 2 4 2 4 2" xfId="7383"/>
    <cellStyle name="Standard 3 4 2 2 4 2 4 2 2" xfId="15951"/>
    <cellStyle name="Standard 3 4 2 2 4 2 4 2 2 2" xfId="32792"/>
    <cellStyle name="Standard 3 4 2 2 4 2 4 2 3" xfId="24501"/>
    <cellStyle name="Standard 3 4 2 2 4 2 4 2 4" xfId="41083"/>
    <cellStyle name="Standard 3 4 2 2 4 2 4 2 5" xfId="49633"/>
    <cellStyle name="Standard 3 4 2 2 4 2 4 3" xfId="11082"/>
    <cellStyle name="Standard 3 4 2 2 4 2 4 3 2" xfId="27923"/>
    <cellStyle name="Standard 3 4 2 2 4 2 4 4" xfId="19632"/>
    <cellStyle name="Standard 3 4 2 2 4 2 4 5" xfId="36214"/>
    <cellStyle name="Standard 3 4 2 2 4 2 4 6" xfId="44764"/>
    <cellStyle name="Standard 3 4 2 2 4 2 5" xfId="7376"/>
    <cellStyle name="Standard 3 4 2 2 4 2 5 2" xfId="15944"/>
    <cellStyle name="Standard 3 4 2 2 4 2 5 2 2" xfId="32785"/>
    <cellStyle name="Standard 3 4 2 2 4 2 5 3" xfId="24494"/>
    <cellStyle name="Standard 3 4 2 2 4 2 5 4" xfId="41076"/>
    <cellStyle name="Standard 3 4 2 2 4 2 5 5" xfId="49626"/>
    <cellStyle name="Standard 3 4 2 2 4 2 6" xfId="9010"/>
    <cellStyle name="Standard 3 4 2 2 4 2 6 2" xfId="25852"/>
    <cellStyle name="Standard 3 4 2 2 4 2 7" xfId="17560"/>
    <cellStyle name="Standard 3 4 2 2 4 2 8" xfId="34142"/>
    <cellStyle name="Standard 3 4 2 2 4 2 9" xfId="42692"/>
    <cellStyle name="Standard 3 4 2 2 4 3" xfId="698"/>
    <cellStyle name="Standard 3 4 2 2 4 3 2" xfId="1734"/>
    <cellStyle name="Standard 3 4 2 2 4 3 2 2" xfId="3807"/>
    <cellStyle name="Standard 3 4 2 2 4 3 2 2 2" xfId="7386"/>
    <cellStyle name="Standard 3 4 2 2 4 3 2 2 2 2" xfId="15954"/>
    <cellStyle name="Standard 3 4 2 2 4 3 2 2 2 2 2" xfId="32795"/>
    <cellStyle name="Standard 3 4 2 2 4 3 2 2 2 3" xfId="24504"/>
    <cellStyle name="Standard 3 4 2 2 4 3 2 2 2 4" xfId="41086"/>
    <cellStyle name="Standard 3 4 2 2 4 3 2 2 2 5" xfId="49636"/>
    <cellStyle name="Standard 3 4 2 2 4 3 2 2 3" xfId="12377"/>
    <cellStyle name="Standard 3 4 2 2 4 3 2 2 3 2" xfId="29218"/>
    <cellStyle name="Standard 3 4 2 2 4 3 2 2 4" xfId="20927"/>
    <cellStyle name="Standard 3 4 2 2 4 3 2 2 5" xfId="37509"/>
    <cellStyle name="Standard 3 4 2 2 4 3 2 2 6" xfId="46059"/>
    <cellStyle name="Standard 3 4 2 2 4 3 2 3" xfId="7385"/>
    <cellStyle name="Standard 3 4 2 2 4 3 2 3 2" xfId="15953"/>
    <cellStyle name="Standard 3 4 2 2 4 3 2 3 2 2" xfId="32794"/>
    <cellStyle name="Standard 3 4 2 2 4 3 2 3 3" xfId="24503"/>
    <cellStyle name="Standard 3 4 2 2 4 3 2 3 4" xfId="41085"/>
    <cellStyle name="Standard 3 4 2 2 4 3 2 3 5" xfId="49635"/>
    <cellStyle name="Standard 3 4 2 2 4 3 2 4" xfId="10305"/>
    <cellStyle name="Standard 3 4 2 2 4 3 2 4 2" xfId="27146"/>
    <cellStyle name="Standard 3 4 2 2 4 3 2 5" xfId="18855"/>
    <cellStyle name="Standard 3 4 2 2 4 3 2 6" xfId="35437"/>
    <cellStyle name="Standard 3 4 2 2 4 3 2 7" xfId="43987"/>
    <cellStyle name="Standard 3 4 2 2 4 3 3" xfId="2771"/>
    <cellStyle name="Standard 3 4 2 2 4 3 3 2" xfId="7387"/>
    <cellStyle name="Standard 3 4 2 2 4 3 3 2 2" xfId="15955"/>
    <cellStyle name="Standard 3 4 2 2 4 3 3 2 2 2" xfId="32796"/>
    <cellStyle name="Standard 3 4 2 2 4 3 3 2 3" xfId="24505"/>
    <cellStyle name="Standard 3 4 2 2 4 3 3 2 4" xfId="41087"/>
    <cellStyle name="Standard 3 4 2 2 4 3 3 2 5" xfId="49637"/>
    <cellStyle name="Standard 3 4 2 2 4 3 3 3" xfId="11341"/>
    <cellStyle name="Standard 3 4 2 2 4 3 3 3 2" xfId="28182"/>
    <cellStyle name="Standard 3 4 2 2 4 3 3 4" xfId="19891"/>
    <cellStyle name="Standard 3 4 2 2 4 3 3 5" xfId="36473"/>
    <cellStyle name="Standard 3 4 2 2 4 3 3 6" xfId="45023"/>
    <cellStyle name="Standard 3 4 2 2 4 3 4" xfId="7384"/>
    <cellStyle name="Standard 3 4 2 2 4 3 4 2" xfId="15952"/>
    <cellStyle name="Standard 3 4 2 2 4 3 4 2 2" xfId="32793"/>
    <cellStyle name="Standard 3 4 2 2 4 3 4 3" xfId="24502"/>
    <cellStyle name="Standard 3 4 2 2 4 3 4 4" xfId="41084"/>
    <cellStyle name="Standard 3 4 2 2 4 3 4 5" xfId="49634"/>
    <cellStyle name="Standard 3 4 2 2 4 3 5" xfId="9269"/>
    <cellStyle name="Standard 3 4 2 2 4 3 5 2" xfId="26110"/>
    <cellStyle name="Standard 3 4 2 2 4 3 6" xfId="17819"/>
    <cellStyle name="Standard 3 4 2 2 4 3 7" xfId="34401"/>
    <cellStyle name="Standard 3 4 2 2 4 3 8" xfId="42951"/>
    <cellStyle name="Standard 3 4 2 2 4 4" xfId="1216"/>
    <cellStyle name="Standard 3 4 2 2 4 4 2" xfId="3289"/>
    <cellStyle name="Standard 3 4 2 2 4 4 2 2" xfId="7389"/>
    <cellStyle name="Standard 3 4 2 2 4 4 2 2 2" xfId="15957"/>
    <cellStyle name="Standard 3 4 2 2 4 4 2 2 2 2" xfId="32798"/>
    <cellStyle name="Standard 3 4 2 2 4 4 2 2 3" xfId="24507"/>
    <cellStyle name="Standard 3 4 2 2 4 4 2 2 4" xfId="41089"/>
    <cellStyle name="Standard 3 4 2 2 4 4 2 2 5" xfId="49639"/>
    <cellStyle name="Standard 3 4 2 2 4 4 2 3" xfId="11859"/>
    <cellStyle name="Standard 3 4 2 2 4 4 2 3 2" xfId="28700"/>
    <cellStyle name="Standard 3 4 2 2 4 4 2 4" xfId="20409"/>
    <cellStyle name="Standard 3 4 2 2 4 4 2 5" xfId="36991"/>
    <cellStyle name="Standard 3 4 2 2 4 4 2 6" xfId="45541"/>
    <cellStyle name="Standard 3 4 2 2 4 4 3" xfId="7388"/>
    <cellStyle name="Standard 3 4 2 2 4 4 3 2" xfId="15956"/>
    <cellStyle name="Standard 3 4 2 2 4 4 3 2 2" xfId="32797"/>
    <cellStyle name="Standard 3 4 2 2 4 4 3 3" xfId="24506"/>
    <cellStyle name="Standard 3 4 2 2 4 4 3 4" xfId="41088"/>
    <cellStyle name="Standard 3 4 2 2 4 4 3 5" xfId="49638"/>
    <cellStyle name="Standard 3 4 2 2 4 4 4" xfId="9787"/>
    <cellStyle name="Standard 3 4 2 2 4 4 4 2" xfId="26628"/>
    <cellStyle name="Standard 3 4 2 2 4 4 5" xfId="18337"/>
    <cellStyle name="Standard 3 4 2 2 4 4 6" xfId="34919"/>
    <cellStyle name="Standard 3 4 2 2 4 4 7" xfId="43469"/>
    <cellStyle name="Standard 3 4 2 2 4 5" xfId="2253"/>
    <cellStyle name="Standard 3 4 2 2 4 5 2" xfId="7390"/>
    <cellStyle name="Standard 3 4 2 2 4 5 2 2" xfId="15958"/>
    <cellStyle name="Standard 3 4 2 2 4 5 2 2 2" xfId="32799"/>
    <cellStyle name="Standard 3 4 2 2 4 5 2 3" xfId="24508"/>
    <cellStyle name="Standard 3 4 2 2 4 5 2 4" xfId="41090"/>
    <cellStyle name="Standard 3 4 2 2 4 5 2 5" xfId="49640"/>
    <cellStyle name="Standard 3 4 2 2 4 5 3" xfId="10823"/>
    <cellStyle name="Standard 3 4 2 2 4 5 3 2" xfId="27664"/>
    <cellStyle name="Standard 3 4 2 2 4 5 4" xfId="19373"/>
    <cellStyle name="Standard 3 4 2 2 4 5 5" xfId="35955"/>
    <cellStyle name="Standard 3 4 2 2 4 5 6" xfId="44505"/>
    <cellStyle name="Standard 3 4 2 2 4 6" xfId="7375"/>
    <cellStyle name="Standard 3 4 2 2 4 6 2" xfId="15943"/>
    <cellStyle name="Standard 3 4 2 2 4 6 2 2" xfId="32784"/>
    <cellStyle name="Standard 3 4 2 2 4 6 3" xfId="24493"/>
    <cellStyle name="Standard 3 4 2 2 4 6 4" xfId="41075"/>
    <cellStyle name="Standard 3 4 2 2 4 6 5" xfId="49625"/>
    <cellStyle name="Standard 3 4 2 2 4 7" xfId="8491"/>
    <cellStyle name="Standard 3 4 2 2 4 7 2" xfId="17042"/>
    <cellStyle name="Standard 3 4 2 2 4 7 3" xfId="25592"/>
    <cellStyle name="Standard 3 4 2 2 4 7 4" xfId="42174"/>
    <cellStyle name="Standard 3 4 2 2 4 7 5" xfId="50724"/>
    <cellStyle name="Standard 3 4 2 2 4 8" xfId="8751"/>
    <cellStyle name="Standard 3 4 2 2 4 9" xfId="17301"/>
    <cellStyle name="Standard 3 4 2 2 5" xfId="311"/>
    <cellStyle name="Standard 3 4 2 2 5 2" xfId="829"/>
    <cellStyle name="Standard 3 4 2 2 5 2 2" xfId="1865"/>
    <cellStyle name="Standard 3 4 2 2 5 2 2 2" xfId="3938"/>
    <cellStyle name="Standard 3 4 2 2 5 2 2 2 2" xfId="7394"/>
    <cellStyle name="Standard 3 4 2 2 5 2 2 2 2 2" xfId="15962"/>
    <cellStyle name="Standard 3 4 2 2 5 2 2 2 2 2 2" xfId="32803"/>
    <cellStyle name="Standard 3 4 2 2 5 2 2 2 2 3" xfId="24512"/>
    <cellStyle name="Standard 3 4 2 2 5 2 2 2 2 4" xfId="41094"/>
    <cellStyle name="Standard 3 4 2 2 5 2 2 2 2 5" xfId="49644"/>
    <cellStyle name="Standard 3 4 2 2 5 2 2 2 3" xfId="12508"/>
    <cellStyle name="Standard 3 4 2 2 5 2 2 2 3 2" xfId="29349"/>
    <cellStyle name="Standard 3 4 2 2 5 2 2 2 4" xfId="21058"/>
    <cellStyle name="Standard 3 4 2 2 5 2 2 2 5" xfId="37640"/>
    <cellStyle name="Standard 3 4 2 2 5 2 2 2 6" xfId="46190"/>
    <cellStyle name="Standard 3 4 2 2 5 2 2 3" xfId="7393"/>
    <cellStyle name="Standard 3 4 2 2 5 2 2 3 2" xfId="15961"/>
    <cellStyle name="Standard 3 4 2 2 5 2 2 3 2 2" xfId="32802"/>
    <cellStyle name="Standard 3 4 2 2 5 2 2 3 3" xfId="24511"/>
    <cellStyle name="Standard 3 4 2 2 5 2 2 3 4" xfId="41093"/>
    <cellStyle name="Standard 3 4 2 2 5 2 2 3 5" xfId="49643"/>
    <cellStyle name="Standard 3 4 2 2 5 2 2 4" xfId="10436"/>
    <cellStyle name="Standard 3 4 2 2 5 2 2 4 2" xfId="27277"/>
    <cellStyle name="Standard 3 4 2 2 5 2 2 5" xfId="18986"/>
    <cellStyle name="Standard 3 4 2 2 5 2 2 6" xfId="35568"/>
    <cellStyle name="Standard 3 4 2 2 5 2 2 7" xfId="44118"/>
    <cellStyle name="Standard 3 4 2 2 5 2 3" xfId="2902"/>
    <cellStyle name="Standard 3 4 2 2 5 2 3 2" xfId="7395"/>
    <cellStyle name="Standard 3 4 2 2 5 2 3 2 2" xfId="15963"/>
    <cellStyle name="Standard 3 4 2 2 5 2 3 2 2 2" xfId="32804"/>
    <cellStyle name="Standard 3 4 2 2 5 2 3 2 3" xfId="24513"/>
    <cellStyle name="Standard 3 4 2 2 5 2 3 2 4" xfId="41095"/>
    <cellStyle name="Standard 3 4 2 2 5 2 3 2 5" xfId="49645"/>
    <cellStyle name="Standard 3 4 2 2 5 2 3 3" xfId="11472"/>
    <cellStyle name="Standard 3 4 2 2 5 2 3 3 2" xfId="28313"/>
    <cellStyle name="Standard 3 4 2 2 5 2 3 4" xfId="20022"/>
    <cellStyle name="Standard 3 4 2 2 5 2 3 5" xfId="36604"/>
    <cellStyle name="Standard 3 4 2 2 5 2 3 6" xfId="45154"/>
    <cellStyle name="Standard 3 4 2 2 5 2 4" xfId="7392"/>
    <cellStyle name="Standard 3 4 2 2 5 2 4 2" xfId="15960"/>
    <cellStyle name="Standard 3 4 2 2 5 2 4 2 2" xfId="32801"/>
    <cellStyle name="Standard 3 4 2 2 5 2 4 3" xfId="24510"/>
    <cellStyle name="Standard 3 4 2 2 5 2 4 4" xfId="41092"/>
    <cellStyle name="Standard 3 4 2 2 5 2 4 5" xfId="49642"/>
    <cellStyle name="Standard 3 4 2 2 5 2 5" xfId="9400"/>
    <cellStyle name="Standard 3 4 2 2 5 2 5 2" xfId="26241"/>
    <cellStyle name="Standard 3 4 2 2 5 2 6" xfId="17950"/>
    <cellStyle name="Standard 3 4 2 2 5 2 7" xfId="34532"/>
    <cellStyle name="Standard 3 4 2 2 5 2 8" xfId="43082"/>
    <cellStyle name="Standard 3 4 2 2 5 3" xfId="1347"/>
    <cellStyle name="Standard 3 4 2 2 5 3 2" xfId="3420"/>
    <cellStyle name="Standard 3 4 2 2 5 3 2 2" xfId="7397"/>
    <cellStyle name="Standard 3 4 2 2 5 3 2 2 2" xfId="15965"/>
    <cellStyle name="Standard 3 4 2 2 5 3 2 2 2 2" xfId="32806"/>
    <cellStyle name="Standard 3 4 2 2 5 3 2 2 3" xfId="24515"/>
    <cellStyle name="Standard 3 4 2 2 5 3 2 2 4" xfId="41097"/>
    <cellStyle name="Standard 3 4 2 2 5 3 2 2 5" xfId="49647"/>
    <cellStyle name="Standard 3 4 2 2 5 3 2 3" xfId="11990"/>
    <cellStyle name="Standard 3 4 2 2 5 3 2 3 2" xfId="28831"/>
    <cellStyle name="Standard 3 4 2 2 5 3 2 4" xfId="20540"/>
    <cellStyle name="Standard 3 4 2 2 5 3 2 5" xfId="37122"/>
    <cellStyle name="Standard 3 4 2 2 5 3 2 6" xfId="45672"/>
    <cellStyle name="Standard 3 4 2 2 5 3 3" xfId="7396"/>
    <cellStyle name="Standard 3 4 2 2 5 3 3 2" xfId="15964"/>
    <cellStyle name="Standard 3 4 2 2 5 3 3 2 2" xfId="32805"/>
    <cellStyle name="Standard 3 4 2 2 5 3 3 3" xfId="24514"/>
    <cellStyle name="Standard 3 4 2 2 5 3 3 4" xfId="41096"/>
    <cellStyle name="Standard 3 4 2 2 5 3 3 5" xfId="49646"/>
    <cellStyle name="Standard 3 4 2 2 5 3 4" xfId="9918"/>
    <cellStyle name="Standard 3 4 2 2 5 3 4 2" xfId="26759"/>
    <cellStyle name="Standard 3 4 2 2 5 3 5" xfId="18468"/>
    <cellStyle name="Standard 3 4 2 2 5 3 6" xfId="35050"/>
    <cellStyle name="Standard 3 4 2 2 5 3 7" xfId="43600"/>
    <cellStyle name="Standard 3 4 2 2 5 4" xfId="2384"/>
    <cellStyle name="Standard 3 4 2 2 5 4 2" xfId="7398"/>
    <cellStyle name="Standard 3 4 2 2 5 4 2 2" xfId="15966"/>
    <cellStyle name="Standard 3 4 2 2 5 4 2 2 2" xfId="32807"/>
    <cellStyle name="Standard 3 4 2 2 5 4 2 3" xfId="24516"/>
    <cellStyle name="Standard 3 4 2 2 5 4 2 4" xfId="41098"/>
    <cellStyle name="Standard 3 4 2 2 5 4 2 5" xfId="49648"/>
    <cellStyle name="Standard 3 4 2 2 5 4 3" xfId="10954"/>
    <cellStyle name="Standard 3 4 2 2 5 4 3 2" xfId="27795"/>
    <cellStyle name="Standard 3 4 2 2 5 4 4" xfId="19504"/>
    <cellStyle name="Standard 3 4 2 2 5 4 5" xfId="36086"/>
    <cellStyle name="Standard 3 4 2 2 5 4 6" xfId="44636"/>
    <cellStyle name="Standard 3 4 2 2 5 5" xfId="7391"/>
    <cellStyle name="Standard 3 4 2 2 5 5 2" xfId="15959"/>
    <cellStyle name="Standard 3 4 2 2 5 5 2 2" xfId="32800"/>
    <cellStyle name="Standard 3 4 2 2 5 5 3" xfId="24509"/>
    <cellStyle name="Standard 3 4 2 2 5 5 4" xfId="41091"/>
    <cellStyle name="Standard 3 4 2 2 5 5 5" xfId="49641"/>
    <cellStyle name="Standard 3 4 2 2 5 6" xfId="8882"/>
    <cellStyle name="Standard 3 4 2 2 5 6 2" xfId="25724"/>
    <cellStyle name="Standard 3 4 2 2 5 7" xfId="17432"/>
    <cellStyle name="Standard 3 4 2 2 5 8" xfId="34014"/>
    <cellStyle name="Standard 3 4 2 2 5 9" xfId="42564"/>
    <cellStyle name="Standard 3 4 2 2 6" xfId="570"/>
    <cellStyle name="Standard 3 4 2 2 6 2" xfId="1606"/>
    <cellStyle name="Standard 3 4 2 2 6 2 2" xfId="3679"/>
    <cellStyle name="Standard 3 4 2 2 6 2 2 2" xfId="7401"/>
    <cellStyle name="Standard 3 4 2 2 6 2 2 2 2" xfId="15969"/>
    <cellStyle name="Standard 3 4 2 2 6 2 2 2 2 2" xfId="32810"/>
    <cellStyle name="Standard 3 4 2 2 6 2 2 2 3" xfId="24519"/>
    <cellStyle name="Standard 3 4 2 2 6 2 2 2 4" xfId="41101"/>
    <cellStyle name="Standard 3 4 2 2 6 2 2 2 5" xfId="49651"/>
    <cellStyle name="Standard 3 4 2 2 6 2 2 3" xfId="12249"/>
    <cellStyle name="Standard 3 4 2 2 6 2 2 3 2" xfId="29090"/>
    <cellStyle name="Standard 3 4 2 2 6 2 2 4" xfId="20799"/>
    <cellStyle name="Standard 3 4 2 2 6 2 2 5" xfId="37381"/>
    <cellStyle name="Standard 3 4 2 2 6 2 2 6" xfId="45931"/>
    <cellStyle name="Standard 3 4 2 2 6 2 3" xfId="7400"/>
    <cellStyle name="Standard 3 4 2 2 6 2 3 2" xfId="15968"/>
    <cellStyle name="Standard 3 4 2 2 6 2 3 2 2" xfId="32809"/>
    <cellStyle name="Standard 3 4 2 2 6 2 3 3" xfId="24518"/>
    <cellStyle name="Standard 3 4 2 2 6 2 3 4" xfId="41100"/>
    <cellStyle name="Standard 3 4 2 2 6 2 3 5" xfId="49650"/>
    <cellStyle name="Standard 3 4 2 2 6 2 4" xfId="10177"/>
    <cellStyle name="Standard 3 4 2 2 6 2 4 2" xfId="27018"/>
    <cellStyle name="Standard 3 4 2 2 6 2 5" xfId="18727"/>
    <cellStyle name="Standard 3 4 2 2 6 2 6" xfId="35309"/>
    <cellStyle name="Standard 3 4 2 2 6 2 7" xfId="43859"/>
    <cellStyle name="Standard 3 4 2 2 6 3" xfId="2643"/>
    <cellStyle name="Standard 3 4 2 2 6 3 2" xfId="7402"/>
    <cellStyle name="Standard 3 4 2 2 6 3 2 2" xfId="15970"/>
    <cellStyle name="Standard 3 4 2 2 6 3 2 2 2" xfId="32811"/>
    <cellStyle name="Standard 3 4 2 2 6 3 2 3" xfId="24520"/>
    <cellStyle name="Standard 3 4 2 2 6 3 2 4" xfId="41102"/>
    <cellStyle name="Standard 3 4 2 2 6 3 2 5" xfId="49652"/>
    <cellStyle name="Standard 3 4 2 2 6 3 3" xfId="11213"/>
    <cellStyle name="Standard 3 4 2 2 6 3 3 2" xfId="28054"/>
    <cellStyle name="Standard 3 4 2 2 6 3 4" xfId="19763"/>
    <cellStyle name="Standard 3 4 2 2 6 3 5" xfId="36345"/>
    <cellStyle name="Standard 3 4 2 2 6 3 6" xfId="44895"/>
    <cellStyle name="Standard 3 4 2 2 6 4" xfId="7399"/>
    <cellStyle name="Standard 3 4 2 2 6 4 2" xfId="15967"/>
    <cellStyle name="Standard 3 4 2 2 6 4 2 2" xfId="32808"/>
    <cellStyle name="Standard 3 4 2 2 6 4 3" xfId="24517"/>
    <cellStyle name="Standard 3 4 2 2 6 4 4" xfId="41099"/>
    <cellStyle name="Standard 3 4 2 2 6 4 5" xfId="49649"/>
    <cellStyle name="Standard 3 4 2 2 6 5" xfId="9141"/>
    <cellStyle name="Standard 3 4 2 2 6 5 2" xfId="25982"/>
    <cellStyle name="Standard 3 4 2 2 6 6" xfId="17691"/>
    <cellStyle name="Standard 3 4 2 2 6 7" xfId="34273"/>
    <cellStyle name="Standard 3 4 2 2 6 8" xfId="42823"/>
    <cellStyle name="Standard 3 4 2 2 7" xfId="1088"/>
    <cellStyle name="Standard 3 4 2 2 7 2" xfId="3161"/>
    <cellStyle name="Standard 3 4 2 2 7 2 2" xfId="7404"/>
    <cellStyle name="Standard 3 4 2 2 7 2 2 2" xfId="15972"/>
    <cellStyle name="Standard 3 4 2 2 7 2 2 2 2" xfId="32813"/>
    <cellStyle name="Standard 3 4 2 2 7 2 2 3" xfId="24522"/>
    <cellStyle name="Standard 3 4 2 2 7 2 2 4" xfId="41104"/>
    <cellStyle name="Standard 3 4 2 2 7 2 2 5" xfId="49654"/>
    <cellStyle name="Standard 3 4 2 2 7 2 3" xfId="11731"/>
    <cellStyle name="Standard 3 4 2 2 7 2 3 2" xfId="28572"/>
    <cellStyle name="Standard 3 4 2 2 7 2 4" xfId="20281"/>
    <cellStyle name="Standard 3 4 2 2 7 2 5" xfId="36863"/>
    <cellStyle name="Standard 3 4 2 2 7 2 6" xfId="45413"/>
    <cellStyle name="Standard 3 4 2 2 7 3" xfId="7403"/>
    <cellStyle name="Standard 3 4 2 2 7 3 2" xfId="15971"/>
    <cellStyle name="Standard 3 4 2 2 7 3 2 2" xfId="32812"/>
    <cellStyle name="Standard 3 4 2 2 7 3 3" xfId="24521"/>
    <cellStyle name="Standard 3 4 2 2 7 3 4" xfId="41103"/>
    <cellStyle name="Standard 3 4 2 2 7 3 5" xfId="49653"/>
    <cellStyle name="Standard 3 4 2 2 7 4" xfId="9659"/>
    <cellStyle name="Standard 3 4 2 2 7 4 2" xfId="26500"/>
    <cellStyle name="Standard 3 4 2 2 7 5" xfId="18209"/>
    <cellStyle name="Standard 3 4 2 2 7 6" xfId="34791"/>
    <cellStyle name="Standard 3 4 2 2 7 7" xfId="43341"/>
    <cellStyle name="Standard 3 4 2 2 8" xfId="2125"/>
    <cellStyle name="Standard 3 4 2 2 8 2" xfId="7405"/>
    <cellStyle name="Standard 3 4 2 2 8 2 2" xfId="15973"/>
    <cellStyle name="Standard 3 4 2 2 8 2 2 2" xfId="32814"/>
    <cellStyle name="Standard 3 4 2 2 8 2 3" xfId="24523"/>
    <cellStyle name="Standard 3 4 2 2 8 2 4" xfId="41105"/>
    <cellStyle name="Standard 3 4 2 2 8 2 5" xfId="49655"/>
    <cellStyle name="Standard 3 4 2 2 8 3" xfId="10695"/>
    <cellStyle name="Standard 3 4 2 2 8 3 2" xfId="27536"/>
    <cellStyle name="Standard 3 4 2 2 8 4" xfId="19245"/>
    <cellStyle name="Standard 3 4 2 2 8 5" xfId="35827"/>
    <cellStyle name="Standard 3 4 2 2 8 6" xfId="44377"/>
    <cellStyle name="Standard 3 4 2 2 9" xfId="7278"/>
    <cellStyle name="Standard 3 4 2 2 9 2" xfId="15846"/>
    <cellStyle name="Standard 3 4 2 2 9 2 2" xfId="32687"/>
    <cellStyle name="Standard 3 4 2 2 9 3" xfId="24396"/>
    <cellStyle name="Standard 3 4 2 2 9 4" xfId="40978"/>
    <cellStyle name="Standard 3 4 2 2 9 5" xfId="49528"/>
    <cellStyle name="Standard 3 4 2 3" xfId="62"/>
    <cellStyle name="Standard 3 4 2 3 10" xfId="8639"/>
    <cellStyle name="Standard 3 4 2 3 11" xfId="17189"/>
    <cellStyle name="Standard 3 4 2 3 12" xfId="33771"/>
    <cellStyle name="Standard 3 4 2 3 13" xfId="42321"/>
    <cellStyle name="Standard 3 4 2 3 2" xfId="126"/>
    <cellStyle name="Standard 3 4 2 3 2 10" xfId="17253"/>
    <cellStyle name="Standard 3 4 2 3 2 11" xfId="33835"/>
    <cellStyle name="Standard 3 4 2 3 2 12" xfId="42385"/>
    <cellStyle name="Standard 3 4 2 3 2 2" xfId="255"/>
    <cellStyle name="Standard 3 4 2 3 2 2 10" xfId="33963"/>
    <cellStyle name="Standard 3 4 2 3 2 2 11" xfId="42513"/>
    <cellStyle name="Standard 3 4 2 3 2 2 2" xfId="519"/>
    <cellStyle name="Standard 3 4 2 3 2 2 2 2" xfId="1037"/>
    <cellStyle name="Standard 3 4 2 3 2 2 2 2 2" xfId="2073"/>
    <cellStyle name="Standard 3 4 2 3 2 2 2 2 2 2" xfId="4146"/>
    <cellStyle name="Standard 3 4 2 3 2 2 2 2 2 2 2" xfId="7412"/>
    <cellStyle name="Standard 3 4 2 3 2 2 2 2 2 2 2 2" xfId="15980"/>
    <cellStyle name="Standard 3 4 2 3 2 2 2 2 2 2 2 2 2" xfId="32821"/>
    <cellStyle name="Standard 3 4 2 3 2 2 2 2 2 2 2 3" xfId="24530"/>
    <cellStyle name="Standard 3 4 2 3 2 2 2 2 2 2 2 4" xfId="41112"/>
    <cellStyle name="Standard 3 4 2 3 2 2 2 2 2 2 2 5" xfId="49662"/>
    <cellStyle name="Standard 3 4 2 3 2 2 2 2 2 2 3" xfId="12716"/>
    <cellStyle name="Standard 3 4 2 3 2 2 2 2 2 2 3 2" xfId="29557"/>
    <cellStyle name="Standard 3 4 2 3 2 2 2 2 2 2 4" xfId="21266"/>
    <cellStyle name="Standard 3 4 2 3 2 2 2 2 2 2 5" xfId="37848"/>
    <cellStyle name="Standard 3 4 2 3 2 2 2 2 2 2 6" xfId="46398"/>
    <cellStyle name="Standard 3 4 2 3 2 2 2 2 2 3" xfId="7411"/>
    <cellStyle name="Standard 3 4 2 3 2 2 2 2 2 3 2" xfId="15979"/>
    <cellStyle name="Standard 3 4 2 3 2 2 2 2 2 3 2 2" xfId="32820"/>
    <cellStyle name="Standard 3 4 2 3 2 2 2 2 2 3 3" xfId="24529"/>
    <cellStyle name="Standard 3 4 2 3 2 2 2 2 2 3 4" xfId="41111"/>
    <cellStyle name="Standard 3 4 2 3 2 2 2 2 2 3 5" xfId="49661"/>
    <cellStyle name="Standard 3 4 2 3 2 2 2 2 2 4" xfId="10644"/>
    <cellStyle name="Standard 3 4 2 3 2 2 2 2 2 4 2" xfId="27485"/>
    <cellStyle name="Standard 3 4 2 3 2 2 2 2 2 5" xfId="19194"/>
    <cellStyle name="Standard 3 4 2 3 2 2 2 2 2 6" xfId="35776"/>
    <cellStyle name="Standard 3 4 2 3 2 2 2 2 2 7" xfId="44326"/>
    <cellStyle name="Standard 3 4 2 3 2 2 2 2 3" xfId="3110"/>
    <cellStyle name="Standard 3 4 2 3 2 2 2 2 3 2" xfId="7413"/>
    <cellStyle name="Standard 3 4 2 3 2 2 2 2 3 2 2" xfId="15981"/>
    <cellStyle name="Standard 3 4 2 3 2 2 2 2 3 2 2 2" xfId="32822"/>
    <cellStyle name="Standard 3 4 2 3 2 2 2 2 3 2 3" xfId="24531"/>
    <cellStyle name="Standard 3 4 2 3 2 2 2 2 3 2 4" xfId="41113"/>
    <cellStyle name="Standard 3 4 2 3 2 2 2 2 3 2 5" xfId="49663"/>
    <cellStyle name="Standard 3 4 2 3 2 2 2 2 3 3" xfId="11680"/>
    <cellStyle name="Standard 3 4 2 3 2 2 2 2 3 3 2" xfId="28521"/>
    <cellStyle name="Standard 3 4 2 3 2 2 2 2 3 4" xfId="20230"/>
    <cellStyle name="Standard 3 4 2 3 2 2 2 2 3 5" xfId="36812"/>
    <cellStyle name="Standard 3 4 2 3 2 2 2 2 3 6" xfId="45362"/>
    <cellStyle name="Standard 3 4 2 3 2 2 2 2 4" xfId="7410"/>
    <cellStyle name="Standard 3 4 2 3 2 2 2 2 4 2" xfId="15978"/>
    <cellStyle name="Standard 3 4 2 3 2 2 2 2 4 2 2" xfId="32819"/>
    <cellStyle name="Standard 3 4 2 3 2 2 2 2 4 3" xfId="24528"/>
    <cellStyle name="Standard 3 4 2 3 2 2 2 2 4 4" xfId="41110"/>
    <cellStyle name="Standard 3 4 2 3 2 2 2 2 4 5" xfId="49660"/>
    <cellStyle name="Standard 3 4 2 3 2 2 2 2 5" xfId="9608"/>
    <cellStyle name="Standard 3 4 2 3 2 2 2 2 5 2" xfId="26449"/>
    <cellStyle name="Standard 3 4 2 3 2 2 2 2 6" xfId="18158"/>
    <cellStyle name="Standard 3 4 2 3 2 2 2 2 7" xfId="34740"/>
    <cellStyle name="Standard 3 4 2 3 2 2 2 2 8" xfId="43290"/>
    <cellStyle name="Standard 3 4 2 3 2 2 2 3" xfId="1555"/>
    <cellStyle name="Standard 3 4 2 3 2 2 2 3 2" xfId="3628"/>
    <cellStyle name="Standard 3 4 2 3 2 2 2 3 2 2" xfId="7415"/>
    <cellStyle name="Standard 3 4 2 3 2 2 2 3 2 2 2" xfId="15983"/>
    <cellStyle name="Standard 3 4 2 3 2 2 2 3 2 2 2 2" xfId="32824"/>
    <cellStyle name="Standard 3 4 2 3 2 2 2 3 2 2 3" xfId="24533"/>
    <cellStyle name="Standard 3 4 2 3 2 2 2 3 2 2 4" xfId="41115"/>
    <cellStyle name="Standard 3 4 2 3 2 2 2 3 2 2 5" xfId="49665"/>
    <cellStyle name="Standard 3 4 2 3 2 2 2 3 2 3" xfId="12198"/>
    <cellStyle name="Standard 3 4 2 3 2 2 2 3 2 3 2" xfId="29039"/>
    <cellStyle name="Standard 3 4 2 3 2 2 2 3 2 4" xfId="20748"/>
    <cellStyle name="Standard 3 4 2 3 2 2 2 3 2 5" xfId="37330"/>
    <cellStyle name="Standard 3 4 2 3 2 2 2 3 2 6" xfId="45880"/>
    <cellStyle name="Standard 3 4 2 3 2 2 2 3 3" xfId="7414"/>
    <cellStyle name="Standard 3 4 2 3 2 2 2 3 3 2" xfId="15982"/>
    <cellStyle name="Standard 3 4 2 3 2 2 2 3 3 2 2" xfId="32823"/>
    <cellStyle name="Standard 3 4 2 3 2 2 2 3 3 3" xfId="24532"/>
    <cellStyle name="Standard 3 4 2 3 2 2 2 3 3 4" xfId="41114"/>
    <cellStyle name="Standard 3 4 2 3 2 2 2 3 3 5" xfId="49664"/>
    <cellStyle name="Standard 3 4 2 3 2 2 2 3 4" xfId="10126"/>
    <cellStyle name="Standard 3 4 2 3 2 2 2 3 4 2" xfId="26967"/>
    <cellStyle name="Standard 3 4 2 3 2 2 2 3 5" xfId="18676"/>
    <cellStyle name="Standard 3 4 2 3 2 2 2 3 6" xfId="35258"/>
    <cellStyle name="Standard 3 4 2 3 2 2 2 3 7" xfId="43808"/>
    <cellStyle name="Standard 3 4 2 3 2 2 2 4" xfId="2592"/>
    <cellStyle name="Standard 3 4 2 3 2 2 2 4 2" xfId="7416"/>
    <cellStyle name="Standard 3 4 2 3 2 2 2 4 2 2" xfId="15984"/>
    <cellStyle name="Standard 3 4 2 3 2 2 2 4 2 2 2" xfId="32825"/>
    <cellStyle name="Standard 3 4 2 3 2 2 2 4 2 3" xfId="24534"/>
    <cellStyle name="Standard 3 4 2 3 2 2 2 4 2 4" xfId="41116"/>
    <cellStyle name="Standard 3 4 2 3 2 2 2 4 2 5" xfId="49666"/>
    <cellStyle name="Standard 3 4 2 3 2 2 2 4 3" xfId="11162"/>
    <cellStyle name="Standard 3 4 2 3 2 2 2 4 3 2" xfId="28003"/>
    <cellStyle name="Standard 3 4 2 3 2 2 2 4 4" xfId="19712"/>
    <cellStyle name="Standard 3 4 2 3 2 2 2 4 5" xfId="36294"/>
    <cellStyle name="Standard 3 4 2 3 2 2 2 4 6" xfId="44844"/>
    <cellStyle name="Standard 3 4 2 3 2 2 2 5" xfId="7409"/>
    <cellStyle name="Standard 3 4 2 3 2 2 2 5 2" xfId="15977"/>
    <cellStyle name="Standard 3 4 2 3 2 2 2 5 2 2" xfId="32818"/>
    <cellStyle name="Standard 3 4 2 3 2 2 2 5 3" xfId="24527"/>
    <cellStyle name="Standard 3 4 2 3 2 2 2 5 4" xfId="41109"/>
    <cellStyle name="Standard 3 4 2 3 2 2 2 5 5" xfId="49659"/>
    <cellStyle name="Standard 3 4 2 3 2 2 2 6" xfId="9090"/>
    <cellStyle name="Standard 3 4 2 3 2 2 2 6 2" xfId="25932"/>
    <cellStyle name="Standard 3 4 2 3 2 2 2 7" xfId="17640"/>
    <cellStyle name="Standard 3 4 2 3 2 2 2 8" xfId="34222"/>
    <cellStyle name="Standard 3 4 2 3 2 2 2 9" xfId="42772"/>
    <cellStyle name="Standard 3 4 2 3 2 2 3" xfId="778"/>
    <cellStyle name="Standard 3 4 2 3 2 2 3 2" xfId="1814"/>
    <cellStyle name="Standard 3 4 2 3 2 2 3 2 2" xfId="3887"/>
    <cellStyle name="Standard 3 4 2 3 2 2 3 2 2 2" xfId="7419"/>
    <cellStyle name="Standard 3 4 2 3 2 2 3 2 2 2 2" xfId="15987"/>
    <cellStyle name="Standard 3 4 2 3 2 2 3 2 2 2 2 2" xfId="32828"/>
    <cellStyle name="Standard 3 4 2 3 2 2 3 2 2 2 3" xfId="24537"/>
    <cellStyle name="Standard 3 4 2 3 2 2 3 2 2 2 4" xfId="41119"/>
    <cellStyle name="Standard 3 4 2 3 2 2 3 2 2 2 5" xfId="49669"/>
    <cellStyle name="Standard 3 4 2 3 2 2 3 2 2 3" xfId="12457"/>
    <cellStyle name="Standard 3 4 2 3 2 2 3 2 2 3 2" xfId="29298"/>
    <cellStyle name="Standard 3 4 2 3 2 2 3 2 2 4" xfId="21007"/>
    <cellStyle name="Standard 3 4 2 3 2 2 3 2 2 5" xfId="37589"/>
    <cellStyle name="Standard 3 4 2 3 2 2 3 2 2 6" xfId="46139"/>
    <cellStyle name="Standard 3 4 2 3 2 2 3 2 3" xfId="7418"/>
    <cellStyle name="Standard 3 4 2 3 2 2 3 2 3 2" xfId="15986"/>
    <cellStyle name="Standard 3 4 2 3 2 2 3 2 3 2 2" xfId="32827"/>
    <cellStyle name="Standard 3 4 2 3 2 2 3 2 3 3" xfId="24536"/>
    <cellStyle name="Standard 3 4 2 3 2 2 3 2 3 4" xfId="41118"/>
    <cellStyle name="Standard 3 4 2 3 2 2 3 2 3 5" xfId="49668"/>
    <cellStyle name="Standard 3 4 2 3 2 2 3 2 4" xfId="10385"/>
    <cellStyle name="Standard 3 4 2 3 2 2 3 2 4 2" xfId="27226"/>
    <cellStyle name="Standard 3 4 2 3 2 2 3 2 5" xfId="18935"/>
    <cellStyle name="Standard 3 4 2 3 2 2 3 2 6" xfId="35517"/>
    <cellStyle name="Standard 3 4 2 3 2 2 3 2 7" xfId="44067"/>
    <cellStyle name="Standard 3 4 2 3 2 2 3 3" xfId="2851"/>
    <cellStyle name="Standard 3 4 2 3 2 2 3 3 2" xfId="7420"/>
    <cellStyle name="Standard 3 4 2 3 2 2 3 3 2 2" xfId="15988"/>
    <cellStyle name="Standard 3 4 2 3 2 2 3 3 2 2 2" xfId="32829"/>
    <cellStyle name="Standard 3 4 2 3 2 2 3 3 2 3" xfId="24538"/>
    <cellStyle name="Standard 3 4 2 3 2 2 3 3 2 4" xfId="41120"/>
    <cellStyle name="Standard 3 4 2 3 2 2 3 3 2 5" xfId="49670"/>
    <cellStyle name="Standard 3 4 2 3 2 2 3 3 3" xfId="11421"/>
    <cellStyle name="Standard 3 4 2 3 2 2 3 3 3 2" xfId="28262"/>
    <cellStyle name="Standard 3 4 2 3 2 2 3 3 4" xfId="19971"/>
    <cellStyle name="Standard 3 4 2 3 2 2 3 3 5" xfId="36553"/>
    <cellStyle name="Standard 3 4 2 3 2 2 3 3 6" xfId="45103"/>
    <cellStyle name="Standard 3 4 2 3 2 2 3 4" xfId="7417"/>
    <cellStyle name="Standard 3 4 2 3 2 2 3 4 2" xfId="15985"/>
    <cellStyle name="Standard 3 4 2 3 2 2 3 4 2 2" xfId="32826"/>
    <cellStyle name="Standard 3 4 2 3 2 2 3 4 3" xfId="24535"/>
    <cellStyle name="Standard 3 4 2 3 2 2 3 4 4" xfId="41117"/>
    <cellStyle name="Standard 3 4 2 3 2 2 3 4 5" xfId="49667"/>
    <cellStyle name="Standard 3 4 2 3 2 2 3 5" xfId="9349"/>
    <cellStyle name="Standard 3 4 2 3 2 2 3 5 2" xfId="26190"/>
    <cellStyle name="Standard 3 4 2 3 2 2 3 6" xfId="17899"/>
    <cellStyle name="Standard 3 4 2 3 2 2 3 7" xfId="34481"/>
    <cellStyle name="Standard 3 4 2 3 2 2 3 8" xfId="43031"/>
    <cellStyle name="Standard 3 4 2 3 2 2 4" xfId="1296"/>
    <cellStyle name="Standard 3 4 2 3 2 2 4 2" xfId="3369"/>
    <cellStyle name="Standard 3 4 2 3 2 2 4 2 2" xfId="7422"/>
    <cellStyle name="Standard 3 4 2 3 2 2 4 2 2 2" xfId="15990"/>
    <cellStyle name="Standard 3 4 2 3 2 2 4 2 2 2 2" xfId="32831"/>
    <cellStyle name="Standard 3 4 2 3 2 2 4 2 2 3" xfId="24540"/>
    <cellStyle name="Standard 3 4 2 3 2 2 4 2 2 4" xfId="41122"/>
    <cellStyle name="Standard 3 4 2 3 2 2 4 2 2 5" xfId="49672"/>
    <cellStyle name="Standard 3 4 2 3 2 2 4 2 3" xfId="11939"/>
    <cellStyle name="Standard 3 4 2 3 2 2 4 2 3 2" xfId="28780"/>
    <cellStyle name="Standard 3 4 2 3 2 2 4 2 4" xfId="20489"/>
    <cellStyle name="Standard 3 4 2 3 2 2 4 2 5" xfId="37071"/>
    <cellStyle name="Standard 3 4 2 3 2 2 4 2 6" xfId="45621"/>
    <cellStyle name="Standard 3 4 2 3 2 2 4 3" xfId="7421"/>
    <cellStyle name="Standard 3 4 2 3 2 2 4 3 2" xfId="15989"/>
    <cellStyle name="Standard 3 4 2 3 2 2 4 3 2 2" xfId="32830"/>
    <cellStyle name="Standard 3 4 2 3 2 2 4 3 3" xfId="24539"/>
    <cellStyle name="Standard 3 4 2 3 2 2 4 3 4" xfId="41121"/>
    <cellStyle name="Standard 3 4 2 3 2 2 4 3 5" xfId="49671"/>
    <cellStyle name="Standard 3 4 2 3 2 2 4 4" xfId="9867"/>
    <cellStyle name="Standard 3 4 2 3 2 2 4 4 2" xfId="26708"/>
    <cellStyle name="Standard 3 4 2 3 2 2 4 5" xfId="18417"/>
    <cellStyle name="Standard 3 4 2 3 2 2 4 6" xfId="34999"/>
    <cellStyle name="Standard 3 4 2 3 2 2 4 7" xfId="43549"/>
    <cellStyle name="Standard 3 4 2 3 2 2 5" xfId="2333"/>
    <cellStyle name="Standard 3 4 2 3 2 2 5 2" xfId="7423"/>
    <cellStyle name="Standard 3 4 2 3 2 2 5 2 2" xfId="15991"/>
    <cellStyle name="Standard 3 4 2 3 2 2 5 2 2 2" xfId="32832"/>
    <cellStyle name="Standard 3 4 2 3 2 2 5 2 3" xfId="24541"/>
    <cellStyle name="Standard 3 4 2 3 2 2 5 2 4" xfId="41123"/>
    <cellStyle name="Standard 3 4 2 3 2 2 5 2 5" xfId="49673"/>
    <cellStyle name="Standard 3 4 2 3 2 2 5 3" xfId="10903"/>
    <cellStyle name="Standard 3 4 2 3 2 2 5 3 2" xfId="27744"/>
    <cellStyle name="Standard 3 4 2 3 2 2 5 4" xfId="19453"/>
    <cellStyle name="Standard 3 4 2 3 2 2 5 5" xfId="36035"/>
    <cellStyle name="Standard 3 4 2 3 2 2 5 6" xfId="44585"/>
    <cellStyle name="Standard 3 4 2 3 2 2 6" xfId="7408"/>
    <cellStyle name="Standard 3 4 2 3 2 2 6 2" xfId="15976"/>
    <cellStyle name="Standard 3 4 2 3 2 2 6 2 2" xfId="32817"/>
    <cellStyle name="Standard 3 4 2 3 2 2 6 3" xfId="24526"/>
    <cellStyle name="Standard 3 4 2 3 2 2 6 4" xfId="41108"/>
    <cellStyle name="Standard 3 4 2 3 2 2 6 5" xfId="49658"/>
    <cellStyle name="Standard 3 4 2 3 2 2 7" xfId="8571"/>
    <cellStyle name="Standard 3 4 2 3 2 2 7 2" xfId="17122"/>
    <cellStyle name="Standard 3 4 2 3 2 2 7 3" xfId="25672"/>
    <cellStyle name="Standard 3 4 2 3 2 2 7 4" xfId="42254"/>
    <cellStyle name="Standard 3 4 2 3 2 2 7 5" xfId="50804"/>
    <cellStyle name="Standard 3 4 2 3 2 2 8" xfId="8831"/>
    <cellStyle name="Standard 3 4 2 3 2 2 9" xfId="17381"/>
    <cellStyle name="Standard 3 4 2 3 2 3" xfId="391"/>
    <cellStyle name="Standard 3 4 2 3 2 3 2" xfId="909"/>
    <cellStyle name="Standard 3 4 2 3 2 3 2 2" xfId="1945"/>
    <cellStyle name="Standard 3 4 2 3 2 3 2 2 2" xfId="4018"/>
    <cellStyle name="Standard 3 4 2 3 2 3 2 2 2 2" xfId="7427"/>
    <cellStyle name="Standard 3 4 2 3 2 3 2 2 2 2 2" xfId="15995"/>
    <cellStyle name="Standard 3 4 2 3 2 3 2 2 2 2 2 2" xfId="32836"/>
    <cellStyle name="Standard 3 4 2 3 2 3 2 2 2 2 3" xfId="24545"/>
    <cellStyle name="Standard 3 4 2 3 2 3 2 2 2 2 4" xfId="41127"/>
    <cellStyle name="Standard 3 4 2 3 2 3 2 2 2 2 5" xfId="49677"/>
    <cellStyle name="Standard 3 4 2 3 2 3 2 2 2 3" xfId="12588"/>
    <cellStyle name="Standard 3 4 2 3 2 3 2 2 2 3 2" xfId="29429"/>
    <cellStyle name="Standard 3 4 2 3 2 3 2 2 2 4" xfId="21138"/>
    <cellStyle name="Standard 3 4 2 3 2 3 2 2 2 5" xfId="37720"/>
    <cellStyle name="Standard 3 4 2 3 2 3 2 2 2 6" xfId="46270"/>
    <cellStyle name="Standard 3 4 2 3 2 3 2 2 3" xfId="7426"/>
    <cellStyle name="Standard 3 4 2 3 2 3 2 2 3 2" xfId="15994"/>
    <cellStyle name="Standard 3 4 2 3 2 3 2 2 3 2 2" xfId="32835"/>
    <cellStyle name="Standard 3 4 2 3 2 3 2 2 3 3" xfId="24544"/>
    <cellStyle name="Standard 3 4 2 3 2 3 2 2 3 4" xfId="41126"/>
    <cellStyle name="Standard 3 4 2 3 2 3 2 2 3 5" xfId="49676"/>
    <cellStyle name="Standard 3 4 2 3 2 3 2 2 4" xfId="10516"/>
    <cellStyle name="Standard 3 4 2 3 2 3 2 2 4 2" xfId="27357"/>
    <cellStyle name="Standard 3 4 2 3 2 3 2 2 5" xfId="19066"/>
    <cellStyle name="Standard 3 4 2 3 2 3 2 2 6" xfId="35648"/>
    <cellStyle name="Standard 3 4 2 3 2 3 2 2 7" xfId="44198"/>
    <cellStyle name="Standard 3 4 2 3 2 3 2 3" xfId="2982"/>
    <cellStyle name="Standard 3 4 2 3 2 3 2 3 2" xfId="7428"/>
    <cellStyle name="Standard 3 4 2 3 2 3 2 3 2 2" xfId="15996"/>
    <cellStyle name="Standard 3 4 2 3 2 3 2 3 2 2 2" xfId="32837"/>
    <cellStyle name="Standard 3 4 2 3 2 3 2 3 2 3" xfId="24546"/>
    <cellStyle name="Standard 3 4 2 3 2 3 2 3 2 4" xfId="41128"/>
    <cellStyle name="Standard 3 4 2 3 2 3 2 3 2 5" xfId="49678"/>
    <cellStyle name="Standard 3 4 2 3 2 3 2 3 3" xfId="11552"/>
    <cellStyle name="Standard 3 4 2 3 2 3 2 3 3 2" xfId="28393"/>
    <cellStyle name="Standard 3 4 2 3 2 3 2 3 4" xfId="20102"/>
    <cellStyle name="Standard 3 4 2 3 2 3 2 3 5" xfId="36684"/>
    <cellStyle name="Standard 3 4 2 3 2 3 2 3 6" xfId="45234"/>
    <cellStyle name="Standard 3 4 2 3 2 3 2 4" xfId="7425"/>
    <cellStyle name="Standard 3 4 2 3 2 3 2 4 2" xfId="15993"/>
    <cellStyle name="Standard 3 4 2 3 2 3 2 4 2 2" xfId="32834"/>
    <cellStyle name="Standard 3 4 2 3 2 3 2 4 3" xfId="24543"/>
    <cellStyle name="Standard 3 4 2 3 2 3 2 4 4" xfId="41125"/>
    <cellStyle name="Standard 3 4 2 3 2 3 2 4 5" xfId="49675"/>
    <cellStyle name="Standard 3 4 2 3 2 3 2 5" xfId="9480"/>
    <cellStyle name="Standard 3 4 2 3 2 3 2 5 2" xfId="26321"/>
    <cellStyle name="Standard 3 4 2 3 2 3 2 6" xfId="18030"/>
    <cellStyle name="Standard 3 4 2 3 2 3 2 7" xfId="34612"/>
    <cellStyle name="Standard 3 4 2 3 2 3 2 8" xfId="43162"/>
    <cellStyle name="Standard 3 4 2 3 2 3 3" xfId="1427"/>
    <cellStyle name="Standard 3 4 2 3 2 3 3 2" xfId="3500"/>
    <cellStyle name="Standard 3 4 2 3 2 3 3 2 2" xfId="7430"/>
    <cellStyle name="Standard 3 4 2 3 2 3 3 2 2 2" xfId="15998"/>
    <cellStyle name="Standard 3 4 2 3 2 3 3 2 2 2 2" xfId="32839"/>
    <cellStyle name="Standard 3 4 2 3 2 3 3 2 2 3" xfId="24548"/>
    <cellStyle name="Standard 3 4 2 3 2 3 3 2 2 4" xfId="41130"/>
    <cellStyle name="Standard 3 4 2 3 2 3 3 2 2 5" xfId="49680"/>
    <cellStyle name="Standard 3 4 2 3 2 3 3 2 3" xfId="12070"/>
    <cellStyle name="Standard 3 4 2 3 2 3 3 2 3 2" xfId="28911"/>
    <cellStyle name="Standard 3 4 2 3 2 3 3 2 4" xfId="20620"/>
    <cellStyle name="Standard 3 4 2 3 2 3 3 2 5" xfId="37202"/>
    <cellStyle name="Standard 3 4 2 3 2 3 3 2 6" xfId="45752"/>
    <cellStyle name="Standard 3 4 2 3 2 3 3 3" xfId="7429"/>
    <cellStyle name="Standard 3 4 2 3 2 3 3 3 2" xfId="15997"/>
    <cellStyle name="Standard 3 4 2 3 2 3 3 3 2 2" xfId="32838"/>
    <cellStyle name="Standard 3 4 2 3 2 3 3 3 3" xfId="24547"/>
    <cellStyle name="Standard 3 4 2 3 2 3 3 3 4" xfId="41129"/>
    <cellStyle name="Standard 3 4 2 3 2 3 3 3 5" xfId="49679"/>
    <cellStyle name="Standard 3 4 2 3 2 3 3 4" xfId="9998"/>
    <cellStyle name="Standard 3 4 2 3 2 3 3 4 2" xfId="26839"/>
    <cellStyle name="Standard 3 4 2 3 2 3 3 5" xfId="18548"/>
    <cellStyle name="Standard 3 4 2 3 2 3 3 6" xfId="35130"/>
    <cellStyle name="Standard 3 4 2 3 2 3 3 7" xfId="43680"/>
    <cellStyle name="Standard 3 4 2 3 2 3 4" xfId="2464"/>
    <cellStyle name="Standard 3 4 2 3 2 3 4 2" xfId="7431"/>
    <cellStyle name="Standard 3 4 2 3 2 3 4 2 2" xfId="15999"/>
    <cellStyle name="Standard 3 4 2 3 2 3 4 2 2 2" xfId="32840"/>
    <cellStyle name="Standard 3 4 2 3 2 3 4 2 3" xfId="24549"/>
    <cellStyle name="Standard 3 4 2 3 2 3 4 2 4" xfId="41131"/>
    <cellStyle name="Standard 3 4 2 3 2 3 4 2 5" xfId="49681"/>
    <cellStyle name="Standard 3 4 2 3 2 3 4 3" xfId="11034"/>
    <cellStyle name="Standard 3 4 2 3 2 3 4 3 2" xfId="27875"/>
    <cellStyle name="Standard 3 4 2 3 2 3 4 4" xfId="19584"/>
    <cellStyle name="Standard 3 4 2 3 2 3 4 5" xfId="36166"/>
    <cellStyle name="Standard 3 4 2 3 2 3 4 6" xfId="44716"/>
    <cellStyle name="Standard 3 4 2 3 2 3 5" xfId="7424"/>
    <cellStyle name="Standard 3 4 2 3 2 3 5 2" xfId="15992"/>
    <cellStyle name="Standard 3 4 2 3 2 3 5 2 2" xfId="32833"/>
    <cellStyle name="Standard 3 4 2 3 2 3 5 3" xfId="24542"/>
    <cellStyle name="Standard 3 4 2 3 2 3 5 4" xfId="41124"/>
    <cellStyle name="Standard 3 4 2 3 2 3 5 5" xfId="49674"/>
    <cellStyle name="Standard 3 4 2 3 2 3 6" xfId="8962"/>
    <cellStyle name="Standard 3 4 2 3 2 3 6 2" xfId="25804"/>
    <cellStyle name="Standard 3 4 2 3 2 3 7" xfId="17512"/>
    <cellStyle name="Standard 3 4 2 3 2 3 8" xfId="34094"/>
    <cellStyle name="Standard 3 4 2 3 2 3 9" xfId="42644"/>
    <cellStyle name="Standard 3 4 2 3 2 4" xfId="650"/>
    <cellStyle name="Standard 3 4 2 3 2 4 2" xfId="1686"/>
    <cellStyle name="Standard 3 4 2 3 2 4 2 2" xfId="3759"/>
    <cellStyle name="Standard 3 4 2 3 2 4 2 2 2" xfId="7434"/>
    <cellStyle name="Standard 3 4 2 3 2 4 2 2 2 2" xfId="16002"/>
    <cellStyle name="Standard 3 4 2 3 2 4 2 2 2 2 2" xfId="32843"/>
    <cellStyle name="Standard 3 4 2 3 2 4 2 2 2 3" xfId="24552"/>
    <cellStyle name="Standard 3 4 2 3 2 4 2 2 2 4" xfId="41134"/>
    <cellStyle name="Standard 3 4 2 3 2 4 2 2 2 5" xfId="49684"/>
    <cellStyle name="Standard 3 4 2 3 2 4 2 2 3" xfId="12329"/>
    <cellStyle name="Standard 3 4 2 3 2 4 2 2 3 2" xfId="29170"/>
    <cellStyle name="Standard 3 4 2 3 2 4 2 2 4" xfId="20879"/>
    <cellStyle name="Standard 3 4 2 3 2 4 2 2 5" xfId="37461"/>
    <cellStyle name="Standard 3 4 2 3 2 4 2 2 6" xfId="46011"/>
    <cellStyle name="Standard 3 4 2 3 2 4 2 3" xfId="7433"/>
    <cellStyle name="Standard 3 4 2 3 2 4 2 3 2" xfId="16001"/>
    <cellStyle name="Standard 3 4 2 3 2 4 2 3 2 2" xfId="32842"/>
    <cellStyle name="Standard 3 4 2 3 2 4 2 3 3" xfId="24551"/>
    <cellStyle name="Standard 3 4 2 3 2 4 2 3 4" xfId="41133"/>
    <cellStyle name="Standard 3 4 2 3 2 4 2 3 5" xfId="49683"/>
    <cellStyle name="Standard 3 4 2 3 2 4 2 4" xfId="10257"/>
    <cellStyle name="Standard 3 4 2 3 2 4 2 4 2" xfId="27098"/>
    <cellStyle name="Standard 3 4 2 3 2 4 2 5" xfId="18807"/>
    <cellStyle name="Standard 3 4 2 3 2 4 2 6" xfId="35389"/>
    <cellStyle name="Standard 3 4 2 3 2 4 2 7" xfId="43939"/>
    <cellStyle name="Standard 3 4 2 3 2 4 3" xfId="2723"/>
    <cellStyle name="Standard 3 4 2 3 2 4 3 2" xfId="7435"/>
    <cellStyle name="Standard 3 4 2 3 2 4 3 2 2" xfId="16003"/>
    <cellStyle name="Standard 3 4 2 3 2 4 3 2 2 2" xfId="32844"/>
    <cellStyle name="Standard 3 4 2 3 2 4 3 2 3" xfId="24553"/>
    <cellStyle name="Standard 3 4 2 3 2 4 3 2 4" xfId="41135"/>
    <cellStyle name="Standard 3 4 2 3 2 4 3 2 5" xfId="49685"/>
    <cellStyle name="Standard 3 4 2 3 2 4 3 3" xfId="11293"/>
    <cellStyle name="Standard 3 4 2 3 2 4 3 3 2" xfId="28134"/>
    <cellStyle name="Standard 3 4 2 3 2 4 3 4" xfId="19843"/>
    <cellStyle name="Standard 3 4 2 3 2 4 3 5" xfId="36425"/>
    <cellStyle name="Standard 3 4 2 3 2 4 3 6" xfId="44975"/>
    <cellStyle name="Standard 3 4 2 3 2 4 4" xfId="7432"/>
    <cellStyle name="Standard 3 4 2 3 2 4 4 2" xfId="16000"/>
    <cellStyle name="Standard 3 4 2 3 2 4 4 2 2" xfId="32841"/>
    <cellStyle name="Standard 3 4 2 3 2 4 4 3" xfId="24550"/>
    <cellStyle name="Standard 3 4 2 3 2 4 4 4" xfId="41132"/>
    <cellStyle name="Standard 3 4 2 3 2 4 4 5" xfId="49682"/>
    <cellStyle name="Standard 3 4 2 3 2 4 5" xfId="9221"/>
    <cellStyle name="Standard 3 4 2 3 2 4 5 2" xfId="26062"/>
    <cellStyle name="Standard 3 4 2 3 2 4 6" xfId="17771"/>
    <cellStyle name="Standard 3 4 2 3 2 4 7" xfId="34353"/>
    <cellStyle name="Standard 3 4 2 3 2 4 8" xfId="42903"/>
    <cellStyle name="Standard 3 4 2 3 2 5" xfId="1168"/>
    <cellStyle name="Standard 3 4 2 3 2 5 2" xfId="3241"/>
    <cellStyle name="Standard 3 4 2 3 2 5 2 2" xfId="7437"/>
    <cellStyle name="Standard 3 4 2 3 2 5 2 2 2" xfId="16005"/>
    <cellStyle name="Standard 3 4 2 3 2 5 2 2 2 2" xfId="32846"/>
    <cellStyle name="Standard 3 4 2 3 2 5 2 2 3" xfId="24555"/>
    <cellStyle name="Standard 3 4 2 3 2 5 2 2 4" xfId="41137"/>
    <cellStyle name="Standard 3 4 2 3 2 5 2 2 5" xfId="49687"/>
    <cellStyle name="Standard 3 4 2 3 2 5 2 3" xfId="11811"/>
    <cellStyle name="Standard 3 4 2 3 2 5 2 3 2" xfId="28652"/>
    <cellStyle name="Standard 3 4 2 3 2 5 2 4" xfId="20361"/>
    <cellStyle name="Standard 3 4 2 3 2 5 2 5" xfId="36943"/>
    <cellStyle name="Standard 3 4 2 3 2 5 2 6" xfId="45493"/>
    <cellStyle name="Standard 3 4 2 3 2 5 3" xfId="7436"/>
    <cellStyle name="Standard 3 4 2 3 2 5 3 2" xfId="16004"/>
    <cellStyle name="Standard 3 4 2 3 2 5 3 2 2" xfId="32845"/>
    <cellStyle name="Standard 3 4 2 3 2 5 3 3" xfId="24554"/>
    <cellStyle name="Standard 3 4 2 3 2 5 3 4" xfId="41136"/>
    <cellStyle name="Standard 3 4 2 3 2 5 3 5" xfId="49686"/>
    <cellStyle name="Standard 3 4 2 3 2 5 4" xfId="9739"/>
    <cellStyle name="Standard 3 4 2 3 2 5 4 2" xfId="26580"/>
    <cellStyle name="Standard 3 4 2 3 2 5 5" xfId="18289"/>
    <cellStyle name="Standard 3 4 2 3 2 5 6" xfId="34871"/>
    <cellStyle name="Standard 3 4 2 3 2 5 7" xfId="43421"/>
    <cellStyle name="Standard 3 4 2 3 2 6" xfId="2205"/>
    <cellStyle name="Standard 3 4 2 3 2 6 2" xfId="7438"/>
    <cellStyle name="Standard 3 4 2 3 2 6 2 2" xfId="16006"/>
    <cellStyle name="Standard 3 4 2 3 2 6 2 2 2" xfId="32847"/>
    <cellStyle name="Standard 3 4 2 3 2 6 2 3" xfId="24556"/>
    <cellStyle name="Standard 3 4 2 3 2 6 2 4" xfId="41138"/>
    <cellStyle name="Standard 3 4 2 3 2 6 2 5" xfId="49688"/>
    <cellStyle name="Standard 3 4 2 3 2 6 3" xfId="10775"/>
    <cellStyle name="Standard 3 4 2 3 2 6 3 2" xfId="27616"/>
    <cellStyle name="Standard 3 4 2 3 2 6 4" xfId="19325"/>
    <cellStyle name="Standard 3 4 2 3 2 6 5" xfId="35907"/>
    <cellStyle name="Standard 3 4 2 3 2 6 6" xfId="44457"/>
    <cellStyle name="Standard 3 4 2 3 2 7" xfId="7407"/>
    <cellStyle name="Standard 3 4 2 3 2 7 2" xfId="15975"/>
    <cellStyle name="Standard 3 4 2 3 2 7 2 2" xfId="32816"/>
    <cellStyle name="Standard 3 4 2 3 2 7 3" xfId="24525"/>
    <cellStyle name="Standard 3 4 2 3 2 7 4" xfId="41107"/>
    <cellStyle name="Standard 3 4 2 3 2 7 5" xfId="49657"/>
    <cellStyle name="Standard 3 4 2 3 2 8" xfId="8443"/>
    <cellStyle name="Standard 3 4 2 3 2 8 2" xfId="16994"/>
    <cellStyle name="Standard 3 4 2 3 2 8 3" xfId="25544"/>
    <cellStyle name="Standard 3 4 2 3 2 8 4" xfId="42126"/>
    <cellStyle name="Standard 3 4 2 3 2 8 5" xfId="50676"/>
    <cellStyle name="Standard 3 4 2 3 2 9" xfId="8703"/>
    <cellStyle name="Standard 3 4 2 3 3" xfId="191"/>
    <cellStyle name="Standard 3 4 2 3 3 10" xfId="33899"/>
    <cellStyle name="Standard 3 4 2 3 3 11" xfId="42449"/>
    <cellStyle name="Standard 3 4 2 3 3 2" xfId="455"/>
    <cellStyle name="Standard 3 4 2 3 3 2 2" xfId="973"/>
    <cellStyle name="Standard 3 4 2 3 3 2 2 2" xfId="2009"/>
    <cellStyle name="Standard 3 4 2 3 3 2 2 2 2" xfId="4082"/>
    <cellStyle name="Standard 3 4 2 3 3 2 2 2 2 2" xfId="7443"/>
    <cellStyle name="Standard 3 4 2 3 3 2 2 2 2 2 2" xfId="16011"/>
    <cellStyle name="Standard 3 4 2 3 3 2 2 2 2 2 2 2" xfId="32852"/>
    <cellStyle name="Standard 3 4 2 3 3 2 2 2 2 2 3" xfId="24561"/>
    <cellStyle name="Standard 3 4 2 3 3 2 2 2 2 2 4" xfId="41143"/>
    <cellStyle name="Standard 3 4 2 3 3 2 2 2 2 2 5" xfId="49693"/>
    <cellStyle name="Standard 3 4 2 3 3 2 2 2 2 3" xfId="12652"/>
    <cellStyle name="Standard 3 4 2 3 3 2 2 2 2 3 2" xfId="29493"/>
    <cellStyle name="Standard 3 4 2 3 3 2 2 2 2 4" xfId="21202"/>
    <cellStyle name="Standard 3 4 2 3 3 2 2 2 2 5" xfId="37784"/>
    <cellStyle name="Standard 3 4 2 3 3 2 2 2 2 6" xfId="46334"/>
    <cellStyle name="Standard 3 4 2 3 3 2 2 2 3" xfId="7442"/>
    <cellStyle name="Standard 3 4 2 3 3 2 2 2 3 2" xfId="16010"/>
    <cellStyle name="Standard 3 4 2 3 3 2 2 2 3 2 2" xfId="32851"/>
    <cellStyle name="Standard 3 4 2 3 3 2 2 2 3 3" xfId="24560"/>
    <cellStyle name="Standard 3 4 2 3 3 2 2 2 3 4" xfId="41142"/>
    <cellStyle name="Standard 3 4 2 3 3 2 2 2 3 5" xfId="49692"/>
    <cellStyle name="Standard 3 4 2 3 3 2 2 2 4" xfId="10580"/>
    <cellStyle name="Standard 3 4 2 3 3 2 2 2 4 2" xfId="27421"/>
    <cellStyle name="Standard 3 4 2 3 3 2 2 2 5" xfId="19130"/>
    <cellStyle name="Standard 3 4 2 3 3 2 2 2 6" xfId="35712"/>
    <cellStyle name="Standard 3 4 2 3 3 2 2 2 7" xfId="44262"/>
    <cellStyle name="Standard 3 4 2 3 3 2 2 3" xfId="3046"/>
    <cellStyle name="Standard 3 4 2 3 3 2 2 3 2" xfId="7444"/>
    <cellStyle name="Standard 3 4 2 3 3 2 2 3 2 2" xfId="16012"/>
    <cellStyle name="Standard 3 4 2 3 3 2 2 3 2 2 2" xfId="32853"/>
    <cellStyle name="Standard 3 4 2 3 3 2 2 3 2 3" xfId="24562"/>
    <cellStyle name="Standard 3 4 2 3 3 2 2 3 2 4" xfId="41144"/>
    <cellStyle name="Standard 3 4 2 3 3 2 2 3 2 5" xfId="49694"/>
    <cellStyle name="Standard 3 4 2 3 3 2 2 3 3" xfId="11616"/>
    <cellStyle name="Standard 3 4 2 3 3 2 2 3 3 2" xfId="28457"/>
    <cellStyle name="Standard 3 4 2 3 3 2 2 3 4" xfId="20166"/>
    <cellStyle name="Standard 3 4 2 3 3 2 2 3 5" xfId="36748"/>
    <cellStyle name="Standard 3 4 2 3 3 2 2 3 6" xfId="45298"/>
    <cellStyle name="Standard 3 4 2 3 3 2 2 4" xfId="7441"/>
    <cellStyle name="Standard 3 4 2 3 3 2 2 4 2" xfId="16009"/>
    <cellStyle name="Standard 3 4 2 3 3 2 2 4 2 2" xfId="32850"/>
    <cellStyle name="Standard 3 4 2 3 3 2 2 4 3" xfId="24559"/>
    <cellStyle name="Standard 3 4 2 3 3 2 2 4 4" xfId="41141"/>
    <cellStyle name="Standard 3 4 2 3 3 2 2 4 5" xfId="49691"/>
    <cellStyle name="Standard 3 4 2 3 3 2 2 5" xfId="9544"/>
    <cellStyle name="Standard 3 4 2 3 3 2 2 5 2" xfId="26385"/>
    <cellStyle name="Standard 3 4 2 3 3 2 2 6" xfId="18094"/>
    <cellStyle name="Standard 3 4 2 3 3 2 2 7" xfId="34676"/>
    <cellStyle name="Standard 3 4 2 3 3 2 2 8" xfId="43226"/>
    <cellStyle name="Standard 3 4 2 3 3 2 3" xfId="1491"/>
    <cellStyle name="Standard 3 4 2 3 3 2 3 2" xfId="3564"/>
    <cellStyle name="Standard 3 4 2 3 3 2 3 2 2" xfId="7446"/>
    <cellStyle name="Standard 3 4 2 3 3 2 3 2 2 2" xfId="16014"/>
    <cellStyle name="Standard 3 4 2 3 3 2 3 2 2 2 2" xfId="32855"/>
    <cellStyle name="Standard 3 4 2 3 3 2 3 2 2 3" xfId="24564"/>
    <cellStyle name="Standard 3 4 2 3 3 2 3 2 2 4" xfId="41146"/>
    <cellStyle name="Standard 3 4 2 3 3 2 3 2 2 5" xfId="49696"/>
    <cellStyle name="Standard 3 4 2 3 3 2 3 2 3" xfId="12134"/>
    <cellStyle name="Standard 3 4 2 3 3 2 3 2 3 2" xfId="28975"/>
    <cellStyle name="Standard 3 4 2 3 3 2 3 2 4" xfId="20684"/>
    <cellStyle name="Standard 3 4 2 3 3 2 3 2 5" xfId="37266"/>
    <cellStyle name="Standard 3 4 2 3 3 2 3 2 6" xfId="45816"/>
    <cellStyle name="Standard 3 4 2 3 3 2 3 3" xfId="7445"/>
    <cellStyle name="Standard 3 4 2 3 3 2 3 3 2" xfId="16013"/>
    <cellStyle name="Standard 3 4 2 3 3 2 3 3 2 2" xfId="32854"/>
    <cellStyle name="Standard 3 4 2 3 3 2 3 3 3" xfId="24563"/>
    <cellStyle name="Standard 3 4 2 3 3 2 3 3 4" xfId="41145"/>
    <cellStyle name="Standard 3 4 2 3 3 2 3 3 5" xfId="49695"/>
    <cellStyle name="Standard 3 4 2 3 3 2 3 4" xfId="10062"/>
    <cellStyle name="Standard 3 4 2 3 3 2 3 4 2" xfId="26903"/>
    <cellStyle name="Standard 3 4 2 3 3 2 3 5" xfId="18612"/>
    <cellStyle name="Standard 3 4 2 3 3 2 3 6" xfId="35194"/>
    <cellStyle name="Standard 3 4 2 3 3 2 3 7" xfId="43744"/>
    <cellStyle name="Standard 3 4 2 3 3 2 4" xfId="2528"/>
    <cellStyle name="Standard 3 4 2 3 3 2 4 2" xfId="7447"/>
    <cellStyle name="Standard 3 4 2 3 3 2 4 2 2" xfId="16015"/>
    <cellStyle name="Standard 3 4 2 3 3 2 4 2 2 2" xfId="32856"/>
    <cellStyle name="Standard 3 4 2 3 3 2 4 2 3" xfId="24565"/>
    <cellStyle name="Standard 3 4 2 3 3 2 4 2 4" xfId="41147"/>
    <cellStyle name="Standard 3 4 2 3 3 2 4 2 5" xfId="49697"/>
    <cellStyle name="Standard 3 4 2 3 3 2 4 3" xfId="11098"/>
    <cellStyle name="Standard 3 4 2 3 3 2 4 3 2" xfId="27939"/>
    <cellStyle name="Standard 3 4 2 3 3 2 4 4" xfId="19648"/>
    <cellStyle name="Standard 3 4 2 3 3 2 4 5" xfId="36230"/>
    <cellStyle name="Standard 3 4 2 3 3 2 4 6" xfId="44780"/>
    <cellStyle name="Standard 3 4 2 3 3 2 5" xfId="7440"/>
    <cellStyle name="Standard 3 4 2 3 3 2 5 2" xfId="16008"/>
    <cellStyle name="Standard 3 4 2 3 3 2 5 2 2" xfId="32849"/>
    <cellStyle name="Standard 3 4 2 3 3 2 5 3" xfId="24558"/>
    <cellStyle name="Standard 3 4 2 3 3 2 5 4" xfId="41140"/>
    <cellStyle name="Standard 3 4 2 3 3 2 5 5" xfId="49690"/>
    <cellStyle name="Standard 3 4 2 3 3 2 6" xfId="9026"/>
    <cellStyle name="Standard 3 4 2 3 3 2 6 2" xfId="25868"/>
    <cellStyle name="Standard 3 4 2 3 3 2 7" xfId="17576"/>
    <cellStyle name="Standard 3 4 2 3 3 2 8" xfId="34158"/>
    <cellStyle name="Standard 3 4 2 3 3 2 9" xfId="42708"/>
    <cellStyle name="Standard 3 4 2 3 3 3" xfId="714"/>
    <cellStyle name="Standard 3 4 2 3 3 3 2" xfId="1750"/>
    <cellStyle name="Standard 3 4 2 3 3 3 2 2" xfId="3823"/>
    <cellStyle name="Standard 3 4 2 3 3 3 2 2 2" xfId="7450"/>
    <cellStyle name="Standard 3 4 2 3 3 3 2 2 2 2" xfId="16018"/>
    <cellStyle name="Standard 3 4 2 3 3 3 2 2 2 2 2" xfId="32859"/>
    <cellStyle name="Standard 3 4 2 3 3 3 2 2 2 3" xfId="24568"/>
    <cellStyle name="Standard 3 4 2 3 3 3 2 2 2 4" xfId="41150"/>
    <cellStyle name="Standard 3 4 2 3 3 3 2 2 2 5" xfId="49700"/>
    <cellStyle name="Standard 3 4 2 3 3 3 2 2 3" xfId="12393"/>
    <cellStyle name="Standard 3 4 2 3 3 3 2 2 3 2" xfId="29234"/>
    <cellStyle name="Standard 3 4 2 3 3 3 2 2 4" xfId="20943"/>
    <cellStyle name="Standard 3 4 2 3 3 3 2 2 5" xfId="37525"/>
    <cellStyle name="Standard 3 4 2 3 3 3 2 2 6" xfId="46075"/>
    <cellStyle name="Standard 3 4 2 3 3 3 2 3" xfId="7449"/>
    <cellStyle name="Standard 3 4 2 3 3 3 2 3 2" xfId="16017"/>
    <cellStyle name="Standard 3 4 2 3 3 3 2 3 2 2" xfId="32858"/>
    <cellStyle name="Standard 3 4 2 3 3 3 2 3 3" xfId="24567"/>
    <cellStyle name="Standard 3 4 2 3 3 3 2 3 4" xfId="41149"/>
    <cellStyle name="Standard 3 4 2 3 3 3 2 3 5" xfId="49699"/>
    <cellStyle name="Standard 3 4 2 3 3 3 2 4" xfId="10321"/>
    <cellStyle name="Standard 3 4 2 3 3 3 2 4 2" xfId="27162"/>
    <cellStyle name="Standard 3 4 2 3 3 3 2 5" xfId="18871"/>
    <cellStyle name="Standard 3 4 2 3 3 3 2 6" xfId="35453"/>
    <cellStyle name="Standard 3 4 2 3 3 3 2 7" xfId="44003"/>
    <cellStyle name="Standard 3 4 2 3 3 3 3" xfId="2787"/>
    <cellStyle name="Standard 3 4 2 3 3 3 3 2" xfId="7451"/>
    <cellStyle name="Standard 3 4 2 3 3 3 3 2 2" xfId="16019"/>
    <cellStyle name="Standard 3 4 2 3 3 3 3 2 2 2" xfId="32860"/>
    <cellStyle name="Standard 3 4 2 3 3 3 3 2 3" xfId="24569"/>
    <cellStyle name="Standard 3 4 2 3 3 3 3 2 4" xfId="41151"/>
    <cellStyle name="Standard 3 4 2 3 3 3 3 2 5" xfId="49701"/>
    <cellStyle name="Standard 3 4 2 3 3 3 3 3" xfId="11357"/>
    <cellStyle name="Standard 3 4 2 3 3 3 3 3 2" xfId="28198"/>
    <cellStyle name="Standard 3 4 2 3 3 3 3 4" xfId="19907"/>
    <cellStyle name="Standard 3 4 2 3 3 3 3 5" xfId="36489"/>
    <cellStyle name="Standard 3 4 2 3 3 3 3 6" xfId="45039"/>
    <cellStyle name="Standard 3 4 2 3 3 3 4" xfId="7448"/>
    <cellStyle name="Standard 3 4 2 3 3 3 4 2" xfId="16016"/>
    <cellStyle name="Standard 3 4 2 3 3 3 4 2 2" xfId="32857"/>
    <cellStyle name="Standard 3 4 2 3 3 3 4 3" xfId="24566"/>
    <cellStyle name="Standard 3 4 2 3 3 3 4 4" xfId="41148"/>
    <cellStyle name="Standard 3 4 2 3 3 3 4 5" xfId="49698"/>
    <cellStyle name="Standard 3 4 2 3 3 3 5" xfId="9285"/>
    <cellStyle name="Standard 3 4 2 3 3 3 5 2" xfId="26126"/>
    <cellStyle name="Standard 3 4 2 3 3 3 6" xfId="17835"/>
    <cellStyle name="Standard 3 4 2 3 3 3 7" xfId="34417"/>
    <cellStyle name="Standard 3 4 2 3 3 3 8" xfId="42967"/>
    <cellStyle name="Standard 3 4 2 3 3 4" xfId="1232"/>
    <cellStyle name="Standard 3 4 2 3 3 4 2" xfId="3305"/>
    <cellStyle name="Standard 3 4 2 3 3 4 2 2" xfId="7453"/>
    <cellStyle name="Standard 3 4 2 3 3 4 2 2 2" xfId="16021"/>
    <cellStyle name="Standard 3 4 2 3 3 4 2 2 2 2" xfId="32862"/>
    <cellStyle name="Standard 3 4 2 3 3 4 2 2 3" xfId="24571"/>
    <cellStyle name="Standard 3 4 2 3 3 4 2 2 4" xfId="41153"/>
    <cellStyle name="Standard 3 4 2 3 3 4 2 2 5" xfId="49703"/>
    <cellStyle name="Standard 3 4 2 3 3 4 2 3" xfId="11875"/>
    <cellStyle name="Standard 3 4 2 3 3 4 2 3 2" xfId="28716"/>
    <cellStyle name="Standard 3 4 2 3 3 4 2 4" xfId="20425"/>
    <cellStyle name="Standard 3 4 2 3 3 4 2 5" xfId="37007"/>
    <cellStyle name="Standard 3 4 2 3 3 4 2 6" xfId="45557"/>
    <cellStyle name="Standard 3 4 2 3 3 4 3" xfId="7452"/>
    <cellStyle name="Standard 3 4 2 3 3 4 3 2" xfId="16020"/>
    <cellStyle name="Standard 3 4 2 3 3 4 3 2 2" xfId="32861"/>
    <cellStyle name="Standard 3 4 2 3 3 4 3 3" xfId="24570"/>
    <cellStyle name="Standard 3 4 2 3 3 4 3 4" xfId="41152"/>
    <cellStyle name="Standard 3 4 2 3 3 4 3 5" xfId="49702"/>
    <cellStyle name="Standard 3 4 2 3 3 4 4" xfId="9803"/>
    <cellStyle name="Standard 3 4 2 3 3 4 4 2" xfId="26644"/>
    <cellStyle name="Standard 3 4 2 3 3 4 5" xfId="18353"/>
    <cellStyle name="Standard 3 4 2 3 3 4 6" xfId="34935"/>
    <cellStyle name="Standard 3 4 2 3 3 4 7" xfId="43485"/>
    <cellStyle name="Standard 3 4 2 3 3 5" xfId="2269"/>
    <cellStyle name="Standard 3 4 2 3 3 5 2" xfId="7454"/>
    <cellStyle name="Standard 3 4 2 3 3 5 2 2" xfId="16022"/>
    <cellStyle name="Standard 3 4 2 3 3 5 2 2 2" xfId="32863"/>
    <cellStyle name="Standard 3 4 2 3 3 5 2 3" xfId="24572"/>
    <cellStyle name="Standard 3 4 2 3 3 5 2 4" xfId="41154"/>
    <cellStyle name="Standard 3 4 2 3 3 5 2 5" xfId="49704"/>
    <cellStyle name="Standard 3 4 2 3 3 5 3" xfId="10839"/>
    <cellStyle name="Standard 3 4 2 3 3 5 3 2" xfId="27680"/>
    <cellStyle name="Standard 3 4 2 3 3 5 4" xfId="19389"/>
    <cellStyle name="Standard 3 4 2 3 3 5 5" xfId="35971"/>
    <cellStyle name="Standard 3 4 2 3 3 5 6" xfId="44521"/>
    <cellStyle name="Standard 3 4 2 3 3 6" xfId="7439"/>
    <cellStyle name="Standard 3 4 2 3 3 6 2" xfId="16007"/>
    <cellStyle name="Standard 3 4 2 3 3 6 2 2" xfId="32848"/>
    <cellStyle name="Standard 3 4 2 3 3 6 3" xfId="24557"/>
    <cellStyle name="Standard 3 4 2 3 3 6 4" xfId="41139"/>
    <cellStyle name="Standard 3 4 2 3 3 6 5" xfId="49689"/>
    <cellStyle name="Standard 3 4 2 3 3 7" xfId="8507"/>
    <cellStyle name="Standard 3 4 2 3 3 7 2" xfId="17058"/>
    <cellStyle name="Standard 3 4 2 3 3 7 3" xfId="25608"/>
    <cellStyle name="Standard 3 4 2 3 3 7 4" xfId="42190"/>
    <cellStyle name="Standard 3 4 2 3 3 7 5" xfId="50740"/>
    <cellStyle name="Standard 3 4 2 3 3 8" xfId="8767"/>
    <cellStyle name="Standard 3 4 2 3 3 9" xfId="17317"/>
    <cellStyle name="Standard 3 4 2 3 4" xfId="327"/>
    <cellStyle name="Standard 3 4 2 3 4 2" xfId="845"/>
    <cellStyle name="Standard 3 4 2 3 4 2 2" xfId="1881"/>
    <cellStyle name="Standard 3 4 2 3 4 2 2 2" xfId="3954"/>
    <cellStyle name="Standard 3 4 2 3 4 2 2 2 2" xfId="7458"/>
    <cellStyle name="Standard 3 4 2 3 4 2 2 2 2 2" xfId="16026"/>
    <cellStyle name="Standard 3 4 2 3 4 2 2 2 2 2 2" xfId="32867"/>
    <cellStyle name="Standard 3 4 2 3 4 2 2 2 2 3" xfId="24576"/>
    <cellStyle name="Standard 3 4 2 3 4 2 2 2 2 4" xfId="41158"/>
    <cellStyle name="Standard 3 4 2 3 4 2 2 2 2 5" xfId="49708"/>
    <cellStyle name="Standard 3 4 2 3 4 2 2 2 3" xfId="12524"/>
    <cellStyle name="Standard 3 4 2 3 4 2 2 2 3 2" xfId="29365"/>
    <cellStyle name="Standard 3 4 2 3 4 2 2 2 4" xfId="21074"/>
    <cellStyle name="Standard 3 4 2 3 4 2 2 2 5" xfId="37656"/>
    <cellStyle name="Standard 3 4 2 3 4 2 2 2 6" xfId="46206"/>
    <cellStyle name="Standard 3 4 2 3 4 2 2 3" xfId="7457"/>
    <cellStyle name="Standard 3 4 2 3 4 2 2 3 2" xfId="16025"/>
    <cellStyle name="Standard 3 4 2 3 4 2 2 3 2 2" xfId="32866"/>
    <cellStyle name="Standard 3 4 2 3 4 2 2 3 3" xfId="24575"/>
    <cellStyle name="Standard 3 4 2 3 4 2 2 3 4" xfId="41157"/>
    <cellStyle name="Standard 3 4 2 3 4 2 2 3 5" xfId="49707"/>
    <cellStyle name="Standard 3 4 2 3 4 2 2 4" xfId="10452"/>
    <cellStyle name="Standard 3 4 2 3 4 2 2 4 2" xfId="27293"/>
    <cellStyle name="Standard 3 4 2 3 4 2 2 5" xfId="19002"/>
    <cellStyle name="Standard 3 4 2 3 4 2 2 6" xfId="35584"/>
    <cellStyle name="Standard 3 4 2 3 4 2 2 7" xfId="44134"/>
    <cellStyle name="Standard 3 4 2 3 4 2 3" xfId="2918"/>
    <cellStyle name="Standard 3 4 2 3 4 2 3 2" xfId="7459"/>
    <cellStyle name="Standard 3 4 2 3 4 2 3 2 2" xfId="16027"/>
    <cellStyle name="Standard 3 4 2 3 4 2 3 2 2 2" xfId="32868"/>
    <cellStyle name="Standard 3 4 2 3 4 2 3 2 3" xfId="24577"/>
    <cellStyle name="Standard 3 4 2 3 4 2 3 2 4" xfId="41159"/>
    <cellStyle name="Standard 3 4 2 3 4 2 3 2 5" xfId="49709"/>
    <cellStyle name="Standard 3 4 2 3 4 2 3 3" xfId="11488"/>
    <cellStyle name="Standard 3 4 2 3 4 2 3 3 2" xfId="28329"/>
    <cellStyle name="Standard 3 4 2 3 4 2 3 4" xfId="20038"/>
    <cellStyle name="Standard 3 4 2 3 4 2 3 5" xfId="36620"/>
    <cellStyle name="Standard 3 4 2 3 4 2 3 6" xfId="45170"/>
    <cellStyle name="Standard 3 4 2 3 4 2 4" xfId="7456"/>
    <cellStyle name="Standard 3 4 2 3 4 2 4 2" xfId="16024"/>
    <cellStyle name="Standard 3 4 2 3 4 2 4 2 2" xfId="32865"/>
    <cellStyle name="Standard 3 4 2 3 4 2 4 3" xfId="24574"/>
    <cellStyle name="Standard 3 4 2 3 4 2 4 4" xfId="41156"/>
    <cellStyle name="Standard 3 4 2 3 4 2 4 5" xfId="49706"/>
    <cellStyle name="Standard 3 4 2 3 4 2 5" xfId="9416"/>
    <cellStyle name="Standard 3 4 2 3 4 2 5 2" xfId="26257"/>
    <cellStyle name="Standard 3 4 2 3 4 2 6" xfId="17966"/>
    <cellStyle name="Standard 3 4 2 3 4 2 7" xfId="34548"/>
    <cellStyle name="Standard 3 4 2 3 4 2 8" xfId="43098"/>
    <cellStyle name="Standard 3 4 2 3 4 3" xfId="1363"/>
    <cellStyle name="Standard 3 4 2 3 4 3 2" xfId="3436"/>
    <cellStyle name="Standard 3 4 2 3 4 3 2 2" xfId="7461"/>
    <cellStyle name="Standard 3 4 2 3 4 3 2 2 2" xfId="16029"/>
    <cellStyle name="Standard 3 4 2 3 4 3 2 2 2 2" xfId="32870"/>
    <cellStyle name="Standard 3 4 2 3 4 3 2 2 3" xfId="24579"/>
    <cellStyle name="Standard 3 4 2 3 4 3 2 2 4" xfId="41161"/>
    <cellStyle name="Standard 3 4 2 3 4 3 2 2 5" xfId="49711"/>
    <cellStyle name="Standard 3 4 2 3 4 3 2 3" xfId="12006"/>
    <cellStyle name="Standard 3 4 2 3 4 3 2 3 2" xfId="28847"/>
    <cellStyle name="Standard 3 4 2 3 4 3 2 4" xfId="20556"/>
    <cellStyle name="Standard 3 4 2 3 4 3 2 5" xfId="37138"/>
    <cellStyle name="Standard 3 4 2 3 4 3 2 6" xfId="45688"/>
    <cellStyle name="Standard 3 4 2 3 4 3 3" xfId="7460"/>
    <cellStyle name="Standard 3 4 2 3 4 3 3 2" xfId="16028"/>
    <cellStyle name="Standard 3 4 2 3 4 3 3 2 2" xfId="32869"/>
    <cellStyle name="Standard 3 4 2 3 4 3 3 3" xfId="24578"/>
    <cellStyle name="Standard 3 4 2 3 4 3 3 4" xfId="41160"/>
    <cellStyle name="Standard 3 4 2 3 4 3 3 5" xfId="49710"/>
    <cellStyle name="Standard 3 4 2 3 4 3 4" xfId="9934"/>
    <cellStyle name="Standard 3 4 2 3 4 3 4 2" xfId="26775"/>
    <cellStyle name="Standard 3 4 2 3 4 3 5" xfId="18484"/>
    <cellStyle name="Standard 3 4 2 3 4 3 6" xfId="35066"/>
    <cellStyle name="Standard 3 4 2 3 4 3 7" xfId="43616"/>
    <cellStyle name="Standard 3 4 2 3 4 4" xfId="2400"/>
    <cellStyle name="Standard 3 4 2 3 4 4 2" xfId="7462"/>
    <cellStyle name="Standard 3 4 2 3 4 4 2 2" xfId="16030"/>
    <cellStyle name="Standard 3 4 2 3 4 4 2 2 2" xfId="32871"/>
    <cellStyle name="Standard 3 4 2 3 4 4 2 3" xfId="24580"/>
    <cellStyle name="Standard 3 4 2 3 4 4 2 4" xfId="41162"/>
    <cellStyle name="Standard 3 4 2 3 4 4 2 5" xfId="49712"/>
    <cellStyle name="Standard 3 4 2 3 4 4 3" xfId="10970"/>
    <cellStyle name="Standard 3 4 2 3 4 4 3 2" xfId="27811"/>
    <cellStyle name="Standard 3 4 2 3 4 4 4" xfId="19520"/>
    <cellStyle name="Standard 3 4 2 3 4 4 5" xfId="36102"/>
    <cellStyle name="Standard 3 4 2 3 4 4 6" xfId="44652"/>
    <cellStyle name="Standard 3 4 2 3 4 5" xfId="7455"/>
    <cellStyle name="Standard 3 4 2 3 4 5 2" xfId="16023"/>
    <cellStyle name="Standard 3 4 2 3 4 5 2 2" xfId="32864"/>
    <cellStyle name="Standard 3 4 2 3 4 5 3" xfId="24573"/>
    <cellStyle name="Standard 3 4 2 3 4 5 4" xfId="41155"/>
    <cellStyle name="Standard 3 4 2 3 4 5 5" xfId="49705"/>
    <cellStyle name="Standard 3 4 2 3 4 6" xfId="8898"/>
    <cellStyle name="Standard 3 4 2 3 4 6 2" xfId="25740"/>
    <cellStyle name="Standard 3 4 2 3 4 7" xfId="17448"/>
    <cellStyle name="Standard 3 4 2 3 4 8" xfId="34030"/>
    <cellStyle name="Standard 3 4 2 3 4 9" xfId="42580"/>
    <cellStyle name="Standard 3 4 2 3 5" xfId="586"/>
    <cellStyle name="Standard 3 4 2 3 5 2" xfId="1622"/>
    <cellStyle name="Standard 3 4 2 3 5 2 2" xfId="3695"/>
    <cellStyle name="Standard 3 4 2 3 5 2 2 2" xfId="7465"/>
    <cellStyle name="Standard 3 4 2 3 5 2 2 2 2" xfId="16033"/>
    <cellStyle name="Standard 3 4 2 3 5 2 2 2 2 2" xfId="32874"/>
    <cellStyle name="Standard 3 4 2 3 5 2 2 2 3" xfId="24583"/>
    <cellStyle name="Standard 3 4 2 3 5 2 2 2 4" xfId="41165"/>
    <cellStyle name="Standard 3 4 2 3 5 2 2 2 5" xfId="49715"/>
    <cellStyle name="Standard 3 4 2 3 5 2 2 3" xfId="12265"/>
    <cellStyle name="Standard 3 4 2 3 5 2 2 3 2" xfId="29106"/>
    <cellStyle name="Standard 3 4 2 3 5 2 2 4" xfId="20815"/>
    <cellStyle name="Standard 3 4 2 3 5 2 2 5" xfId="37397"/>
    <cellStyle name="Standard 3 4 2 3 5 2 2 6" xfId="45947"/>
    <cellStyle name="Standard 3 4 2 3 5 2 3" xfId="7464"/>
    <cellStyle name="Standard 3 4 2 3 5 2 3 2" xfId="16032"/>
    <cellStyle name="Standard 3 4 2 3 5 2 3 2 2" xfId="32873"/>
    <cellStyle name="Standard 3 4 2 3 5 2 3 3" xfId="24582"/>
    <cellStyle name="Standard 3 4 2 3 5 2 3 4" xfId="41164"/>
    <cellStyle name="Standard 3 4 2 3 5 2 3 5" xfId="49714"/>
    <cellStyle name="Standard 3 4 2 3 5 2 4" xfId="10193"/>
    <cellStyle name="Standard 3 4 2 3 5 2 4 2" xfId="27034"/>
    <cellStyle name="Standard 3 4 2 3 5 2 5" xfId="18743"/>
    <cellStyle name="Standard 3 4 2 3 5 2 6" xfId="35325"/>
    <cellStyle name="Standard 3 4 2 3 5 2 7" xfId="43875"/>
    <cellStyle name="Standard 3 4 2 3 5 3" xfId="2659"/>
    <cellStyle name="Standard 3 4 2 3 5 3 2" xfId="7466"/>
    <cellStyle name="Standard 3 4 2 3 5 3 2 2" xfId="16034"/>
    <cellStyle name="Standard 3 4 2 3 5 3 2 2 2" xfId="32875"/>
    <cellStyle name="Standard 3 4 2 3 5 3 2 3" xfId="24584"/>
    <cellStyle name="Standard 3 4 2 3 5 3 2 4" xfId="41166"/>
    <cellStyle name="Standard 3 4 2 3 5 3 2 5" xfId="49716"/>
    <cellStyle name="Standard 3 4 2 3 5 3 3" xfId="11229"/>
    <cellStyle name="Standard 3 4 2 3 5 3 3 2" xfId="28070"/>
    <cellStyle name="Standard 3 4 2 3 5 3 4" xfId="19779"/>
    <cellStyle name="Standard 3 4 2 3 5 3 5" xfId="36361"/>
    <cellStyle name="Standard 3 4 2 3 5 3 6" xfId="44911"/>
    <cellStyle name="Standard 3 4 2 3 5 4" xfId="7463"/>
    <cellStyle name="Standard 3 4 2 3 5 4 2" xfId="16031"/>
    <cellStyle name="Standard 3 4 2 3 5 4 2 2" xfId="32872"/>
    <cellStyle name="Standard 3 4 2 3 5 4 3" xfId="24581"/>
    <cellStyle name="Standard 3 4 2 3 5 4 4" xfId="41163"/>
    <cellStyle name="Standard 3 4 2 3 5 4 5" xfId="49713"/>
    <cellStyle name="Standard 3 4 2 3 5 5" xfId="9157"/>
    <cellStyle name="Standard 3 4 2 3 5 5 2" xfId="25998"/>
    <cellStyle name="Standard 3 4 2 3 5 6" xfId="17707"/>
    <cellStyle name="Standard 3 4 2 3 5 7" xfId="34289"/>
    <cellStyle name="Standard 3 4 2 3 5 8" xfId="42839"/>
    <cellStyle name="Standard 3 4 2 3 6" xfId="1104"/>
    <cellStyle name="Standard 3 4 2 3 6 2" xfId="3177"/>
    <cellStyle name="Standard 3 4 2 3 6 2 2" xfId="7468"/>
    <cellStyle name="Standard 3 4 2 3 6 2 2 2" xfId="16036"/>
    <cellStyle name="Standard 3 4 2 3 6 2 2 2 2" xfId="32877"/>
    <cellStyle name="Standard 3 4 2 3 6 2 2 3" xfId="24586"/>
    <cellStyle name="Standard 3 4 2 3 6 2 2 4" xfId="41168"/>
    <cellStyle name="Standard 3 4 2 3 6 2 2 5" xfId="49718"/>
    <cellStyle name="Standard 3 4 2 3 6 2 3" xfId="11747"/>
    <cellStyle name="Standard 3 4 2 3 6 2 3 2" xfId="28588"/>
    <cellStyle name="Standard 3 4 2 3 6 2 4" xfId="20297"/>
    <cellStyle name="Standard 3 4 2 3 6 2 5" xfId="36879"/>
    <cellStyle name="Standard 3 4 2 3 6 2 6" xfId="45429"/>
    <cellStyle name="Standard 3 4 2 3 6 3" xfId="7467"/>
    <cellStyle name="Standard 3 4 2 3 6 3 2" xfId="16035"/>
    <cellStyle name="Standard 3 4 2 3 6 3 2 2" xfId="32876"/>
    <cellStyle name="Standard 3 4 2 3 6 3 3" xfId="24585"/>
    <cellStyle name="Standard 3 4 2 3 6 3 4" xfId="41167"/>
    <cellStyle name="Standard 3 4 2 3 6 3 5" xfId="49717"/>
    <cellStyle name="Standard 3 4 2 3 6 4" xfId="9675"/>
    <cellStyle name="Standard 3 4 2 3 6 4 2" xfId="26516"/>
    <cellStyle name="Standard 3 4 2 3 6 5" xfId="18225"/>
    <cellStyle name="Standard 3 4 2 3 6 6" xfId="34807"/>
    <cellStyle name="Standard 3 4 2 3 6 7" xfId="43357"/>
    <cellStyle name="Standard 3 4 2 3 7" xfId="2141"/>
    <cellStyle name="Standard 3 4 2 3 7 2" xfId="7469"/>
    <cellStyle name="Standard 3 4 2 3 7 2 2" xfId="16037"/>
    <cellStyle name="Standard 3 4 2 3 7 2 2 2" xfId="32878"/>
    <cellStyle name="Standard 3 4 2 3 7 2 3" xfId="24587"/>
    <cellStyle name="Standard 3 4 2 3 7 2 4" xfId="41169"/>
    <cellStyle name="Standard 3 4 2 3 7 2 5" xfId="49719"/>
    <cellStyle name="Standard 3 4 2 3 7 3" xfId="10711"/>
    <cellStyle name="Standard 3 4 2 3 7 3 2" xfId="27552"/>
    <cellStyle name="Standard 3 4 2 3 7 4" xfId="19261"/>
    <cellStyle name="Standard 3 4 2 3 7 5" xfId="35843"/>
    <cellStyle name="Standard 3 4 2 3 7 6" xfId="44393"/>
    <cellStyle name="Standard 3 4 2 3 8" xfId="7406"/>
    <cellStyle name="Standard 3 4 2 3 8 2" xfId="15974"/>
    <cellStyle name="Standard 3 4 2 3 8 2 2" xfId="32815"/>
    <cellStyle name="Standard 3 4 2 3 8 3" xfId="24524"/>
    <cellStyle name="Standard 3 4 2 3 8 4" xfId="41106"/>
    <cellStyle name="Standard 3 4 2 3 8 5" xfId="49656"/>
    <cellStyle name="Standard 3 4 2 3 9" xfId="8379"/>
    <cellStyle name="Standard 3 4 2 3 9 2" xfId="16930"/>
    <cellStyle name="Standard 3 4 2 3 9 3" xfId="25480"/>
    <cellStyle name="Standard 3 4 2 3 9 4" xfId="42062"/>
    <cellStyle name="Standard 3 4 2 3 9 5" xfId="50612"/>
    <cellStyle name="Standard 3 4 2 4" xfId="94"/>
    <cellStyle name="Standard 3 4 2 4 10" xfId="17221"/>
    <cellStyle name="Standard 3 4 2 4 11" xfId="33803"/>
    <cellStyle name="Standard 3 4 2 4 12" xfId="42353"/>
    <cellStyle name="Standard 3 4 2 4 2" xfId="223"/>
    <cellStyle name="Standard 3 4 2 4 2 10" xfId="33931"/>
    <cellStyle name="Standard 3 4 2 4 2 11" xfId="42481"/>
    <cellStyle name="Standard 3 4 2 4 2 2" xfId="487"/>
    <cellStyle name="Standard 3 4 2 4 2 2 2" xfId="1005"/>
    <cellStyle name="Standard 3 4 2 4 2 2 2 2" xfId="2041"/>
    <cellStyle name="Standard 3 4 2 4 2 2 2 2 2" xfId="4114"/>
    <cellStyle name="Standard 3 4 2 4 2 2 2 2 2 2" xfId="7475"/>
    <cellStyle name="Standard 3 4 2 4 2 2 2 2 2 2 2" xfId="16043"/>
    <cellStyle name="Standard 3 4 2 4 2 2 2 2 2 2 2 2" xfId="32884"/>
    <cellStyle name="Standard 3 4 2 4 2 2 2 2 2 2 3" xfId="24593"/>
    <cellStyle name="Standard 3 4 2 4 2 2 2 2 2 2 4" xfId="41175"/>
    <cellStyle name="Standard 3 4 2 4 2 2 2 2 2 2 5" xfId="49725"/>
    <cellStyle name="Standard 3 4 2 4 2 2 2 2 2 3" xfId="12684"/>
    <cellStyle name="Standard 3 4 2 4 2 2 2 2 2 3 2" xfId="29525"/>
    <cellStyle name="Standard 3 4 2 4 2 2 2 2 2 4" xfId="21234"/>
    <cellStyle name="Standard 3 4 2 4 2 2 2 2 2 5" xfId="37816"/>
    <cellStyle name="Standard 3 4 2 4 2 2 2 2 2 6" xfId="46366"/>
    <cellStyle name="Standard 3 4 2 4 2 2 2 2 3" xfId="7474"/>
    <cellStyle name="Standard 3 4 2 4 2 2 2 2 3 2" xfId="16042"/>
    <cellStyle name="Standard 3 4 2 4 2 2 2 2 3 2 2" xfId="32883"/>
    <cellStyle name="Standard 3 4 2 4 2 2 2 2 3 3" xfId="24592"/>
    <cellStyle name="Standard 3 4 2 4 2 2 2 2 3 4" xfId="41174"/>
    <cellStyle name="Standard 3 4 2 4 2 2 2 2 3 5" xfId="49724"/>
    <cellStyle name="Standard 3 4 2 4 2 2 2 2 4" xfId="10612"/>
    <cellStyle name="Standard 3 4 2 4 2 2 2 2 4 2" xfId="27453"/>
    <cellStyle name="Standard 3 4 2 4 2 2 2 2 5" xfId="19162"/>
    <cellStyle name="Standard 3 4 2 4 2 2 2 2 6" xfId="35744"/>
    <cellStyle name="Standard 3 4 2 4 2 2 2 2 7" xfId="44294"/>
    <cellStyle name="Standard 3 4 2 4 2 2 2 3" xfId="3078"/>
    <cellStyle name="Standard 3 4 2 4 2 2 2 3 2" xfId="7476"/>
    <cellStyle name="Standard 3 4 2 4 2 2 2 3 2 2" xfId="16044"/>
    <cellStyle name="Standard 3 4 2 4 2 2 2 3 2 2 2" xfId="32885"/>
    <cellStyle name="Standard 3 4 2 4 2 2 2 3 2 3" xfId="24594"/>
    <cellStyle name="Standard 3 4 2 4 2 2 2 3 2 4" xfId="41176"/>
    <cellStyle name="Standard 3 4 2 4 2 2 2 3 2 5" xfId="49726"/>
    <cellStyle name="Standard 3 4 2 4 2 2 2 3 3" xfId="11648"/>
    <cellStyle name="Standard 3 4 2 4 2 2 2 3 3 2" xfId="28489"/>
    <cellStyle name="Standard 3 4 2 4 2 2 2 3 4" xfId="20198"/>
    <cellStyle name="Standard 3 4 2 4 2 2 2 3 5" xfId="36780"/>
    <cellStyle name="Standard 3 4 2 4 2 2 2 3 6" xfId="45330"/>
    <cellStyle name="Standard 3 4 2 4 2 2 2 4" xfId="7473"/>
    <cellStyle name="Standard 3 4 2 4 2 2 2 4 2" xfId="16041"/>
    <cellStyle name="Standard 3 4 2 4 2 2 2 4 2 2" xfId="32882"/>
    <cellStyle name="Standard 3 4 2 4 2 2 2 4 3" xfId="24591"/>
    <cellStyle name="Standard 3 4 2 4 2 2 2 4 4" xfId="41173"/>
    <cellStyle name="Standard 3 4 2 4 2 2 2 4 5" xfId="49723"/>
    <cellStyle name="Standard 3 4 2 4 2 2 2 5" xfId="9576"/>
    <cellStyle name="Standard 3 4 2 4 2 2 2 5 2" xfId="26417"/>
    <cellStyle name="Standard 3 4 2 4 2 2 2 6" xfId="18126"/>
    <cellStyle name="Standard 3 4 2 4 2 2 2 7" xfId="34708"/>
    <cellStyle name="Standard 3 4 2 4 2 2 2 8" xfId="43258"/>
    <cellStyle name="Standard 3 4 2 4 2 2 3" xfId="1523"/>
    <cellStyle name="Standard 3 4 2 4 2 2 3 2" xfId="3596"/>
    <cellStyle name="Standard 3 4 2 4 2 2 3 2 2" xfId="7478"/>
    <cellStyle name="Standard 3 4 2 4 2 2 3 2 2 2" xfId="16046"/>
    <cellStyle name="Standard 3 4 2 4 2 2 3 2 2 2 2" xfId="32887"/>
    <cellStyle name="Standard 3 4 2 4 2 2 3 2 2 3" xfId="24596"/>
    <cellStyle name="Standard 3 4 2 4 2 2 3 2 2 4" xfId="41178"/>
    <cellStyle name="Standard 3 4 2 4 2 2 3 2 2 5" xfId="49728"/>
    <cellStyle name="Standard 3 4 2 4 2 2 3 2 3" xfId="12166"/>
    <cellStyle name="Standard 3 4 2 4 2 2 3 2 3 2" xfId="29007"/>
    <cellStyle name="Standard 3 4 2 4 2 2 3 2 4" xfId="20716"/>
    <cellStyle name="Standard 3 4 2 4 2 2 3 2 5" xfId="37298"/>
    <cellStyle name="Standard 3 4 2 4 2 2 3 2 6" xfId="45848"/>
    <cellStyle name="Standard 3 4 2 4 2 2 3 3" xfId="7477"/>
    <cellStyle name="Standard 3 4 2 4 2 2 3 3 2" xfId="16045"/>
    <cellStyle name="Standard 3 4 2 4 2 2 3 3 2 2" xfId="32886"/>
    <cellStyle name="Standard 3 4 2 4 2 2 3 3 3" xfId="24595"/>
    <cellStyle name="Standard 3 4 2 4 2 2 3 3 4" xfId="41177"/>
    <cellStyle name="Standard 3 4 2 4 2 2 3 3 5" xfId="49727"/>
    <cellStyle name="Standard 3 4 2 4 2 2 3 4" xfId="10094"/>
    <cellStyle name="Standard 3 4 2 4 2 2 3 4 2" xfId="26935"/>
    <cellStyle name="Standard 3 4 2 4 2 2 3 5" xfId="18644"/>
    <cellStyle name="Standard 3 4 2 4 2 2 3 6" xfId="35226"/>
    <cellStyle name="Standard 3 4 2 4 2 2 3 7" xfId="43776"/>
    <cellStyle name="Standard 3 4 2 4 2 2 4" xfId="2560"/>
    <cellStyle name="Standard 3 4 2 4 2 2 4 2" xfId="7479"/>
    <cellStyle name="Standard 3 4 2 4 2 2 4 2 2" xfId="16047"/>
    <cellStyle name="Standard 3 4 2 4 2 2 4 2 2 2" xfId="32888"/>
    <cellStyle name="Standard 3 4 2 4 2 2 4 2 3" xfId="24597"/>
    <cellStyle name="Standard 3 4 2 4 2 2 4 2 4" xfId="41179"/>
    <cellStyle name="Standard 3 4 2 4 2 2 4 2 5" xfId="49729"/>
    <cellStyle name="Standard 3 4 2 4 2 2 4 3" xfId="11130"/>
    <cellStyle name="Standard 3 4 2 4 2 2 4 3 2" xfId="27971"/>
    <cellStyle name="Standard 3 4 2 4 2 2 4 4" xfId="19680"/>
    <cellStyle name="Standard 3 4 2 4 2 2 4 5" xfId="36262"/>
    <cellStyle name="Standard 3 4 2 4 2 2 4 6" xfId="44812"/>
    <cellStyle name="Standard 3 4 2 4 2 2 5" xfId="7472"/>
    <cellStyle name="Standard 3 4 2 4 2 2 5 2" xfId="16040"/>
    <cellStyle name="Standard 3 4 2 4 2 2 5 2 2" xfId="32881"/>
    <cellStyle name="Standard 3 4 2 4 2 2 5 3" xfId="24590"/>
    <cellStyle name="Standard 3 4 2 4 2 2 5 4" xfId="41172"/>
    <cellStyle name="Standard 3 4 2 4 2 2 5 5" xfId="49722"/>
    <cellStyle name="Standard 3 4 2 4 2 2 6" xfId="9058"/>
    <cellStyle name="Standard 3 4 2 4 2 2 6 2" xfId="25900"/>
    <cellStyle name="Standard 3 4 2 4 2 2 7" xfId="17608"/>
    <cellStyle name="Standard 3 4 2 4 2 2 8" xfId="34190"/>
    <cellStyle name="Standard 3 4 2 4 2 2 9" xfId="42740"/>
    <cellStyle name="Standard 3 4 2 4 2 3" xfId="746"/>
    <cellStyle name="Standard 3 4 2 4 2 3 2" xfId="1782"/>
    <cellStyle name="Standard 3 4 2 4 2 3 2 2" xfId="3855"/>
    <cellStyle name="Standard 3 4 2 4 2 3 2 2 2" xfId="7482"/>
    <cellStyle name="Standard 3 4 2 4 2 3 2 2 2 2" xfId="16050"/>
    <cellStyle name="Standard 3 4 2 4 2 3 2 2 2 2 2" xfId="32891"/>
    <cellStyle name="Standard 3 4 2 4 2 3 2 2 2 3" xfId="24600"/>
    <cellStyle name="Standard 3 4 2 4 2 3 2 2 2 4" xfId="41182"/>
    <cellStyle name="Standard 3 4 2 4 2 3 2 2 2 5" xfId="49732"/>
    <cellStyle name="Standard 3 4 2 4 2 3 2 2 3" xfId="12425"/>
    <cellStyle name="Standard 3 4 2 4 2 3 2 2 3 2" xfId="29266"/>
    <cellStyle name="Standard 3 4 2 4 2 3 2 2 4" xfId="20975"/>
    <cellStyle name="Standard 3 4 2 4 2 3 2 2 5" xfId="37557"/>
    <cellStyle name="Standard 3 4 2 4 2 3 2 2 6" xfId="46107"/>
    <cellStyle name="Standard 3 4 2 4 2 3 2 3" xfId="7481"/>
    <cellStyle name="Standard 3 4 2 4 2 3 2 3 2" xfId="16049"/>
    <cellStyle name="Standard 3 4 2 4 2 3 2 3 2 2" xfId="32890"/>
    <cellStyle name="Standard 3 4 2 4 2 3 2 3 3" xfId="24599"/>
    <cellStyle name="Standard 3 4 2 4 2 3 2 3 4" xfId="41181"/>
    <cellStyle name="Standard 3 4 2 4 2 3 2 3 5" xfId="49731"/>
    <cellStyle name="Standard 3 4 2 4 2 3 2 4" xfId="10353"/>
    <cellStyle name="Standard 3 4 2 4 2 3 2 4 2" xfId="27194"/>
    <cellStyle name="Standard 3 4 2 4 2 3 2 5" xfId="18903"/>
    <cellStyle name="Standard 3 4 2 4 2 3 2 6" xfId="35485"/>
    <cellStyle name="Standard 3 4 2 4 2 3 2 7" xfId="44035"/>
    <cellStyle name="Standard 3 4 2 4 2 3 3" xfId="2819"/>
    <cellStyle name="Standard 3 4 2 4 2 3 3 2" xfId="7483"/>
    <cellStyle name="Standard 3 4 2 4 2 3 3 2 2" xfId="16051"/>
    <cellStyle name="Standard 3 4 2 4 2 3 3 2 2 2" xfId="32892"/>
    <cellStyle name="Standard 3 4 2 4 2 3 3 2 3" xfId="24601"/>
    <cellStyle name="Standard 3 4 2 4 2 3 3 2 4" xfId="41183"/>
    <cellStyle name="Standard 3 4 2 4 2 3 3 2 5" xfId="49733"/>
    <cellStyle name="Standard 3 4 2 4 2 3 3 3" xfId="11389"/>
    <cellStyle name="Standard 3 4 2 4 2 3 3 3 2" xfId="28230"/>
    <cellStyle name="Standard 3 4 2 4 2 3 3 4" xfId="19939"/>
    <cellStyle name="Standard 3 4 2 4 2 3 3 5" xfId="36521"/>
    <cellStyle name="Standard 3 4 2 4 2 3 3 6" xfId="45071"/>
    <cellStyle name="Standard 3 4 2 4 2 3 4" xfId="7480"/>
    <cellStyle name="Standard 3 4 2 4 2 3 4 2" xfId="16048"/>
    <cellStyle name="Standard 3 4 2 4 2 3 4 2 2" xfId="32889"/>
    <cellStyle name="Standard 3 4 2 4 2 3 4 3" xfId="24598"/>
    <cellStyle name="Standard 3 4 2 4 2 3 4 4" xfId="41180"/>
    <cellStyle name="Standard 3 4 2 4 2 3 4 5" xfId="49730"/>
    <cellStyle name="Standard 3 4 2 4 2 3 5" xfId="9317"/>
    <cellStyle name="Standard 3 4 2 4 2 3 5 2" xfId="26158"/>
    <cellStyle name="Standard 3 4 2 4 2 3 6" xfId="17867"/>
    <cellStyle name="Standard 3 4 2 4 2 3 7" xfId="34449"/>
    <cellStyle name="Standard 3 4 2 4 2 3 8" xfId="42999"/>
    <cellStyle name="Standard 3 4 2 4 2 4" xfId="1264"/>
    <cellStyle name="Standard 3 4 2 4 2 4 2" xfId="3337"/>
    <cellStyle name="Standard 3 4 2 4 2 4 2 2" xfId="7485"/>
    <cellStyle name="Standard 3 4 2 4 2 4 2 2 2" xfId="16053"/>
    <cellStyle name="Standard 3 4 2 4 2 4 2 2 2 2" xfId="32894"/>
    <cellStyle name="Standard 3 4 2 4 2 4 2 2 3" xfId="24603"/>
    <cellStyle name="Standard 3 4 2 4 2 4 2 2 4" xfId="41185"/>
    <cellStyle name="Standard 3 4 2 4 2 4 2 2 5" xfId="49735"/>
    <cellStyle name="Standard 3 4 2 4 2 4 2 3" xfId="11907"/>
    <cellStyle name="Standard 3 4 2 4 2 4 2 3 2" xfId="28748"/>
    <cellStyle name="Standard 3 4 2 4 2 4 2 4" xfId="20457"/>
    <cellStyle name="Standard 3 4 2 4 2 4 2 5" xfId="37039"/>
    <cellStyle name="Standard 3 4 2 4 2 4 2 6" xfId="45589"/>
    <cellStyle name="Standard 3 4 2 4 2 4 3" xfId="7484"/>
    <cellStyle name="Standard 3 4 2 4 2 4 3 2" xfId="16052"/>
    <cellStyle name="Standard 3 4 2 4 2 4 3 2 2" xfId="32893"/>
    <cellStyle name="Standard 3 4 2 4 2 4 3 3" xfId="24602"/>
    <cellStyle name="Standard 3 4 2 4 2 4 3 4" xfId="41184"/>
    <cellStyle name="Standard 3 4 2 4 2 4 3 5" xfId="49734"/>
    <cellStyle name="Standard 3 4 2 4 2 4 4" xfId="9835"/>
    <cellStyle name="Standard 3 4 2 4 2 4 4 2" xfId="26676"/>
    <cellStyle name="Standard 3 4 2 4 2 4 5" xfId="18385"/>
    <cellStyle name="Standard 3 4 2 4 2 4 6" xfId="34967"/>
    <cellStyle name="Standard 3 4 2 4 2 4 7" xfId="43517"/>
    <cellStyle name="Standard 3 4 2 4 2 5" xfId="2301"/>
    <cellStyle name="Standard 3 4 2 4 2 5 2" xfId="7486"/>
    <cellStyle name="Standard 3 4 2 4 2 5 2 2" xfId="16054"/>
    <cellStyle name="Standard 3 4 2 4 2 5 2 2 2" xfId="32895"/>
    <cellStyle name="Standard 3 4 2 4 2 5 2 3" xfId="24604"/>
    <cellStyle name="Standard 3 4 2 4 2 5 2 4" xfId="41186"/>
    <cellStyle name="Standard 3 4 2 4 2 5 2 5" xfId="49736"/>
    <cellStyle name="Standard 3 4 2 4 2 5 3" xfId="10871"/>
    <cellStyle name="Standard 3 4 2 4 2 5 3 2" xfId="27712"/>
    <cellStyle name="Standard 3 4 2 4 2 5 4" xfId="19421"/>
    <cellStyle name="Standard 3 4 2 4 2 5 5" xfId="36003"/>
    <cellStyle name="Standard 3 4 2 4 2 5 6" xfId="44553"/>
    <cellStyle name="Standard 3 4 2 4 2 6" xfId="7471"/>
    <cellStyle name="Standard 3 4 2 4 2 6 2" xfId="16039"/>
    <cellStyle name="Standard 3 4 2 4 2 6 2 2" xfId="32880"/>
    <cellStyle name="Standard 3 4 2 4 2 6 3" xfId="24589"/>
    <cellStyle name="Standard 3 4 2 4 2 6 4" xfId="41171"/>
    <cellStyle name="Standard 3 4 2 4 2 6 5" xfId="49721"/>
    <cellStyle name="Standard 3 4 2 4 2 7" xfId="8539"/>
    <cellStyle name="Standard 3 4 2 4 2 7 2" xfId="17090"/>
    <cellStyle name="Standard 3 4 2 4 2 7 3" xfId="25640"/>
    <cellStyle name="Standard 3 4 2 4 2 7 4" xfId="42222"/>
    <cellStyle name="Standard 3 4 2 4 2 7 5" xfId="50772"/>
    <cellStyle name="Standard 3 4 2 4 2 8" xfId="8799"/>
    <cellStyle name="Standard 3 4 2 4 2 9" xfId="17349"/>
    <cellStyle name="Standard 3 4 2 4 3" xfId="359"/>
    <cellStyle name="Standard 3 4 2 4 3 2" xfId="877"/>
    <cellStyle name="Standard 3 4 2 4 3 2 2" xfId="1913"/>
    <cellStyle name="Standard 3 4 2 4 3 2 2 2" xfId="3986"/>
    <cellStyle name="Standard 3 4 2 4 3 2 2 2 2" xfId="7490"/>
    <cellStyle name="Standard 3 4 2 4 3 2 2 2 2 2" xfId="16058"/>
    <cellStyle name="Standard 3 4 2 4 3 2 2 2 2 2 2" xfId="32899"/>
    <cellStyle name="Standard 3 4 2 4 3 2 2 2 2 3" xfId="24608"/>
    <cellStyle name="Standard 3 4 2 4 3 2 2 2 2 4" xfId="41190"/>
    <cellStyle name="Standard 3 4 2 4 3 2 2 2 2 5" xfId="49740"/>
    <cellStyle name="Standard 3 4 2 4 3 2 2 2 3" xfId="12556"/>
    <cellStyle name="Standard 3 4 2 4 3 2 2 2 3 2" xfId="29397"/>
    <cellStyle name="Standard 3 4 2 4 3 2 2 2 4" xfId="21106"/>
    <cellStyle name="Standard 3 4 2 4 3 2 2 2 5" xfId="37688"/>
    <cellStyle name="Standard 3 4 2 4 3 2 2 2 6" xfId="46238"/>
    <cellStyle name="Standard 3 4 2 4 3 2 2 3" xfId="7489"/>
    <cellStyle name="Standard 3 4 2 4 3 2 2 3 2" xfId="16057"/>
    <cellStyle name="Standard 3 4 2 4 3 2 2 3 2 2" xfId="32898"/>
    <cellStyle name="Standard 3 4 2 4 3 2 2 3 3" xfId="24607"/>
    <cellStyle name="Standard 3 4 2 4 3 2 2 3 4" xfId="41189"/>
    <cellStyle name="Standard 3 4 2 4 3 2 2 3 5" xfId="49739"/>
    <cellStyle name="Standard 3 4 2 4 3 2 2 4" xfId="10484"/>
    <cellStyle name="Standard 3 4 2 4 3 2 2 4 2" xfId="27325"/>
    <cellStyle name="Standard 3 4 2 4 3 2 2 5" xfId="19034"/>
    <cellStyle name="Standard 3 4 2 4 3 2 2 6" xfId="35616"/>
    <cellStyle name="Standard 3 4 2 4 3 2 2 7" xfId="44166"/>
    <cellStyle name="Standard 3 4 2 4 3 2 3" xfId="2950"/>
    <cellStyle name="Standard 3 4 2 4 3 2 3 2" xfId="7491"/>
    <cellStyle name="Standard 3 4 2 4 3 2 3 2 2" xfId="16059"/>
    <cellStyle name="Standard 3 4 2 4 3 2 3 2 2 2" xfId="32900"/>
    <cellStyle name="Standard 3 4 2 4 3 2 3 2 3" xfId="24609"/>
    <cellStyle name="Standard 3 4 2 4 3 2 3 2 4" xfId="41191"/>
    <cellStyle name="Standard 3 4 2 4 3 2 3 2 5" xfId="49741"/>
    <cellStyle name="Standard 3 4 2 4 3 2 3 3" xfId="11520"/>
    <cellStyle name="Standard 3 4 2 4 3 2 3 3 2" xfId="28361"/>
    <cellStyle name="Standard 3 4 2 4 3 2 3 4" xfId="20070"/>
    <cellStyle name="Standard 3 4 2 4 3 2 3 5" xfId="36652"/>
    <cellStyle name="Standard 3 4 2 4 3 2 3 6" xfId="45202"/>
    <cellStyle name="Standard 3 4 2 4 3 2 4" xfId="7488"/>
    <cellStyle name="Standard 3 4 2 4 3 2 4 2" xfId="16056"/>
    <cellStyle name="Standard 3 4 2 4 3 2 4 2 2" xfId="32897"/>
    <cellStyle name="Standard 3 4 2 4 3 2 4 3" xfId="24606"/>
    <cellStyle name="Standard 3 4 2 4 3 2 4 4" xfId="41188"/>
    <cellStyle name="Standard 3 4 2 4 3 2 4 5" xfId="49738"/>
    <cellStyle name="Standard 3 4 2 4 3 2 5" xfId="9448"/>
    <cellStyle name="Standard 3 4 2 4 3 2 5 2" xfId="26289"/>
    <cellStyle name="Standard 3 4 2 4 3 2 6" xfId="17998"/>
    <cellStyle name="Standard 3 4 2 4 3 2 7" xfId="34580"/>
    <cellStyle name="Standard 3 4 2 4 3 2 8" xfId="43130"/>
    <cellStyle name="Standard 3 4 2 4 3 3" xfId="1395"/>
    <cellStyle name="Standard 3 4 2 4 3 3 2" xfId="3468"/>
    <cellStyle name="Standard 3 4 2 4 3 3 2 2" xfId="7493"/>
    <cellStyle name="Standard 3 4 2 4 3 3 2 2 2" xfId="16061"/>
    <cellStyle name="Standard 3 4 2 4 3 3 2 2 2 2" xfId="32902"/>
    <cellStyle name="Standard 3 4 2 4 3 3 2 2 3" xfId="24611"/>
    <cellStyle name="Standard 3 4 2 4 3 3 2 2 4" xfId="41193"/>
    <cellStyle name="Standard 3 4 2 4 3 3 2 2 5" xfId="49743"/>
    <cellStyle name="Standard 3 4 2 4 3 3 2 3" xfId="12038"/>
    <cellStyle name="Standard 3 4 2 4 3 3 2 3 2" xfId="28879"/>
    <cellStyle name="Standard 3 4 2 4 3 3 2 4" xfId="20588"/>
    <cellStyle name="Standard 3 4 2 4 3 3 2 5" xfId="37170"/>
    <cellStyle name="Standard 3 4 2 4 3 3 2 6" xfId="45720"/>
    <cellStyle name="Standard 3 4 2 4 3 3 3" xfId="7492"/>
    <cellStyle name="Standard 3 4 2 4 3 3 3 2" xfId="16060"/>
    <cellStyle name="Standard 3 4 2 4 3 3 3 2 2" xfId="32901"/>
    <cellStyle name="Standard 3 4 2 4 3 3 3 3" xfId="24610"/>
    <cellStyle name="Standard 3 4 2 4 3 3 3 4" xfId="41192"/>
    <cellStyle name="Standard 3 4 2 4 3 3 3 5" xfId="49742"/>
    <cellStyle name="Standard 3 4 2 4 3 3 4" xfId="9966"/>
    <cellStyle name="Standard 3 4 2 4 3 3 4 2" xfId="26807"/>
    <cellStyle name="Standard 3 4 2 4 3 3 5" xfId="18516"/>
    <cellStyle name="Standard 3 4 2 4 3 3 6" xfId="35098"/>
    <cellStyle name="Standard 3 4 2 4 3 3 7" xfId="43648"/>
    <cellStyle name="Standard 3 4 2 4 3 4" xfId="2432"/>
    <cellStyle name="Standard 3 4 2 4 3 4 2" xfId="7494"/>
    <cellStyle name="Standard 3 4 2 4 3 4 2 2" xfId="16062"/>
    <cellStyle name="Standard 3 4 2 4 3 4 2 2 2" xfId="32903"/>
    <cellStyle name="Standard 3 4 2 4 3 4 2 3" xfId="24612"/>
    <cellStyle name="Standard 3 4 2 4 3 4 2 4" xfId="41194"/>
    <cellStyle name="Standard 3 4 2 4 3 4 2 5" xfId="49744"/>
    <cellStyle name="Standard 3 4 2 4 3 4 3" xfId="11002"/>
    <cellStyle name="Standard 3 4 2 4 3 4 3 2" xfId="27843"/>
    <cellStyle name="Standard 3 4 2 4 3 4 4" xfId="19552"/>
    <cellStyle name="Standard 3 4 2 4 3 4 5" xfId="36134"/>
    <cellStyle name="Standard 3 4 2 4 3 4 6" xfId="44684"/>
    <cellStyle name="Standard 3 4 2 4 3 5" xfId="7487"/>
    <cellStyle name="Standard 3 4 2 4 3 5 2" xfId="16055"/>
    <cellStyle name="Standard 3 4 2 4 3 5 2 2" xfId="32896"/>
    <cellStyle name="Standard 3 4 2 4 3 5 3" xfId="24605"/>
    <cellStyle name="Standard 3 4 2 4 3 5 4" xfId="41187"/>
    <cellStyle name="Standard 3 4 2 4 3 5 5" xfId="49737"/>
    <cellStyle name="Standard 3 4 2 4 3 6" xfId="8930"/>
    <cellStyle name="Standard 3 4 2 4 3 6 2" xfId="25772"/>
    <cellStyle name="Standard 3 4 2 4 3 7" xfId="17480"/>
    <cellStyle name="Standard 3 4 2 4 3 8" xfId="34062"/>
    <cellStyle name="Standard 3 4 2 4 3 9" xfId="42612"/>
    <cellStyle name="Standard 3 4 2 4 4" xfId="618"/>
    <cellStyle name="Standard 3 4 2 4 4 2" xfId="1654"/>
    <cellStyle name="Standard 3 4 2 4 4 2 2" xfId="3727"/>
    <cellStyle name="Standard 3 4 2 4 4 2 2 2" xfId="7497"/>
    <cellStyle name="Standard 3 4 2 4 4 2 2 2 2" xfId="16065"/>
    <cellStyle name="Standard 3 4 2 4 4 2 2 2 2 2" xfId="32906"/>
    <cellStyle name="Standard 3 4 2 4 4 2 2 2 3" xfId="24615"/>
    <cellStyle name="Standard 3 4 2 4 4 2 2 2 4" xfId="41197"/>
    <cellStyle name="Standard 3 4 2 4 4 2 2 2 5" xfId="49747"/>
    <cellStyle name="Standard 3 4 2 4 4 2 2 3" xfId="12297"/>
    <cellStyle name="Standard 3 4 2 4 4 2 2 3 2" xfId="29138"/>
    <cellStyle name="Standard 3 4 2 4 4 2 2 4" xfId="20847"/>
    <cellStyle name="Standard 3 4 2 4 4 2 2 5" xfId="37429"/>
    <cellStyle name="Standard 3 4 2 4 4 2 2 6" xfId="45979"/>
    <cellStyle name="Standard 3 4 2 4 4 2 3" xfId="7496"/>
    <cellStyle name="Standard 3 4 2 4 4 2 3 2" xfId="16064"/>
    <cellStyle name="Standard 3 4 2 4 4 2 3 2 2" xfId="32905"/>
    <cellStyle name="Standard 3 4 2 4 4 2 3 3" xfId="24614"/>
    <cellStyle name="Standard 3 4 2 4 4 2 3 4" xfId="41196"/>
    <cellStyle name="Standard 3 4 2 4 4 2 3 5" xfId="49746"/>
    <cellStyle name="Standard 3 4 2 4 4 2 4" xfId="10225"/>
    <cellStyle name="Standard 3 4 2 4 4 2 4 2" xfId="27066"/>
    <cellStyle name="Standard 3 4 2 4 4 2 5" xfId="18775"/>
    <cellStyle name="Standard 3 4 2 4 4 2 6" xfId="35357"/>
    <cellStyle name="Standard 3 4 2 4 4 2 7" xfId="43907"/>
    <cellStyle name="Standard 3 4 2 4 4 3" xfId="2691"/>
    <cellStyle name="Standard 3 4 2 4 4 3 2" xfId="7498"/>
    <cellStyle name="Standard 3 4 2 4 4 3 2 2" xfId="16066"/>
    <cellStyle name="Standard 3 4 2 4 4 3 2 2 2" xfId="32907"/>
    <cellStyle name="Standard 3 4 2 4 4 3 2 3" xfId="24616"/>
    <cellStyle name="Standard 3 4 2 4 4 3 2 4" xfId="41198"/>
    <cellStyle name="Standard 3 4 2 4 4 3 2 5" xfId="49748"/>
    <cellStyle name="Standard 3 4 2 4 4 3 3" xfId="11261"/>
    <cellStyle name="Standard 3 4 2 4 4 3 3 2" xfId="28102"/>
    <cellStyle name="Standard 3 4 2 4 4 3 4" xfId="19811"/>
    <cellStyle name="Standard 3 4 2 4 4 3 5" xfId="36393"/>
    <cellStyle name="Standard 3 4 2 4 4 3 6" xfId="44943"/>
    <cellStyle name="Standard 3 4 2 4 4 4" xfId="7495"/>
    <cellStyle name="Standard 3 4 2 4 4 4 2" xfId="16063"/>
    <cellStyle name="Standard 3 4 2 4 4 4 2 2" xfId="32904"/>
    <cellStyle name="Standard 3 4 2 4 4 4 3" xfId="24613"/>
    <cellStyle name="Standard 3 4 2 4 4 4 4" xfId="41195"/>
    <cellStyle name="Standard 3 4 2 4 4 4 5" xfId="49745"/>
    <cellStyle name="Standard 3 4 2 4 4 5" xfId="9189"/>
    <cellStyle name="Standard 3 4 2 4 4 5 2" xfId="26030"/>
    <cellStyle name="Standard 3 4 2 4 4 6" xfId="17739"/>
    <cellStyle name="Standard 3 4 2 4 4 7" xfId="34321"/>
    <cellStyle name="Standard 3 4 2 4 4 8" xfId="42871"/>
    <cellStyle name="Standard 3 4 2 4 5" xfId="1136"/>
    <cellStyle name="Standard 3 4 2 4 5 2" xfId="3209"/>
    <cellStyle name="Standard 3 4 2 4 5 2 2" xfId="7500"/>
    <cellStyle name="Standard 3 4 2 4 5 2 2 2" xfId="16068"/>
    <cellStyle name="Standard 3 4 2 4 5 2 2 2 2" xfId="32909"/>
    <cellStyle name="Standard 3 4 2 4 5 2 2 3" xfId="24618"/>
    <cellStyle name="Standard 3 4 2 4 5 2 2 4" xfId="41200"/>
    <cellStyle name="Standard 3 4 2 4 5 2 2 5" xfId="49750"/>
    <cellStyle name="Standard 3 4 2 4 5 2 3" xfId="11779"/>
    <cellStyle name="Standard 3 4 2 4 5 2 3 2" xfId="28620"/>
    <cellStyle name="Standard 3 4 2 4 5 2 4" xfId="20329"/>
    <cellStyle name="Standard 3 4 2 4 5 2 5" xfId="36911"/>
    <cellStyle name="Standard 3 4 2 4 5 2 6" xfId="45461"/>
    <cellStyle name="Standard 3 4 2 4 5 3" xfId="7499"/>
    <cellStyle name="Standard 3 4 2 4 5 3 2" xfId="16067"/>
    <cellStyle name="Standard 3 4 2 4 5 3 2 2" xfId="32908"/>
    <cellStyle name="Standard 3 4 2 4 5 3 3" xfId="24617"/>
    <cellStyle name="Standard 3 4 2 4 5 3 4" xfId="41199"/>
    <cellStyle name="Standard 3 4 2 4 5 3 5" xfId="49749"/>
    <cellStyle name="Standard 3 4 2 4 5 4" xfId="9707"/>
    <cellStyle name="Standard 3 4 2 4 5 4 2" xfId="26548"/>
    <cellStyle name="Standard 3 4 2 4 5 5" xfId="18257"/>
    <cellStyle name="Standard 3 4 2 4 5 6" xfId="34839"/>
    <cellStyle name="Standard 3 4 2 4 5 7" xfId="43389"/>
    <cellStyle name="Standard 3 4 2 4 6" xfId="2173"/>
    <cellStyle name="Standard 3 4 2 4 6 2" xfId="7501"/>
    <cellStyle name="Standard 3 4 2 4 6 2 2" xfId="16069"/>
    <cellStyle name="Standard 3 4 2 4 6 2 2 2" xfId="32910"/>
    <cellStyle name="Standard 3 4 2 4 6 2 3" xfId="24619"/>
    <cellStyle name="Standard 3 4 2 4 6 2 4" xfId="41201"/>
    <cellStyle name="Standard 3 4 2 4 6 2 5" xfId="49751"/>
    <cellStyle name="Standard 3 4 2 4 6 3" xfId="10743"/>
    <cellStyle name="Standard 3 4 2 4 6 3 2" xfId="27584"/>
    <cellStyle name="Standard 3 4 2 4 6 4" xfId="19293"/>
    <cellStyle name="Standard 3 4 2 4 6 5" xfId="35875"/>
    <cellStyle name="Standard 3 4 2 4 6 6" xfId="44425"/>
    <cellStyle name="Standard 3 4 2 4 7" xfId="7470"/>
    <cellStyle name="Standard 3 4 2 4 7 2" xfId="16038"/>
    <cellStyle name="Standard 3 4 2 4 7 2 2" xfId="32879"/>
    <cellStyle name="Standard 3 4 2 4 7 3" xfId="24588"/>
    <cellStyle name="Standard 3 4 2 4 7 4" xfId="41170"/>
    <cellStyle name="Standard 3 4 2 4 7 5" xfId="49720"/>
    <cellStyle name="Standard 3 4 2 4 8" xfId="8411"/>
    <cellStyle name="Standard 3 4 2 4 8 2" xfId="16962"/>
    <cellStyle name="Standard 3 4 2 4 8 3" xfId="25512"/>
    <cellStyle name="Standard 3 4 2 4 8 4" xfId="42094"/>
    <cellStyle name="Standard 3 4 2 4 8 5" xfId="50644"/>
    <cellStyle name="Standard 3 4 2 4 9" xfId="8671"/>
    <cellStyle name="Standard 3 4 2 5" xfId="159"/>
    <cellStyle name="Standard 3 4 2 5 10" xfId="33867"/>
    <cellStyle name="Standard 3 4 2 5 11" xfId="42417"/>
    <cellStyle name="Standard 3 4 2 5 2" xfId="423"/>
    <cellStyle name="Standard 3 4 2 5 2 2" xfId="941"/>
    <cellStyle name="Standard 3 4 2 5 2 2 2" xfId="1977"/>
    <cellStyle name="Standard 3 4 2 5 2 2 2 2" xfId="4050"/>
    <cellStyle name="Standard 3 4 2 5 2 2 2 2 2" xfId="7506"/>
    <cellStyle name="Standard 3 4 2 5 2 2 2 2 2 2" xfId="16074"/>
    <cellStyle name="Standard 3 4 2 5 2 2 2 2 2 2 2" xfId="32915"/>
    <cellStyle name="Standard 3 4 2 5 2 2 2 2 2 3" xfId="24624"/>
    <cellStyle name="Standard 3 4 2 5 2 2 2 2 2 4" xfId="41206"/>
    <cellStyle name="Standard 3 4 2 5 2 2 2 2 2 5" xfId="49756"/>
    <cellStyle name="Standard 3 4 2 5 2 2 2 2 3" xfId="12620"/>
    <cellStyle name="Standard 3 4 2 5 2 2 2 2 3 2" xfId="29461"/>
    <cellStyle name="Standard 3 4 2 5 2 2 2 2 4" xfId="21170"/>
    <cellStyle name="Standard 3 4 2 5 2 2 2 2 5" xfId="37752"/>
    <cellStyle name="Standard 3 4 2 5 2 2 2 2 6" xfId="46302"/>
    <cellStyle name="Standard 3 4 2 5 2 2 2 3" xfId="7505"/>
    <cellStyle name="Standard 3 4 2 5 2 2 2 3 2" xfId="16073"/>
    <cellStyle name="Standard 3 4 2 5 2 2 2 3 2 2" xfId="32914"/>
    <cellStyle name="Standard 3 4 2 5 2 2 2 3 3" xfId="24623"/>
    <cellStyle name="Standard 3 4 2 5 2 2 2 3 4" xfId="41205"/>
    <cellStyle name="Standard 3 4 2 5 2 2 2 3 5" xfId="49755"/>
    <cellStyle name="Standard 3 4 2 5 2 2 2 4" xfId="10548"/>
    <cellStyle name="Standard 3 4 2 5 2 2 2 4 2" xfId="27389"/>
    <cellStyle name="Standard 3 4 2 5 2 2 2 5" xfId="19098"/>
    <cellStyle name="Standard 3 4 2 5 2 2 2 6" xfId="35680"/>
    <cellStyle name="Standard 3 4 2 5 2 2 2 7" xfId="44230"/>
    <cellStyle name="Standard 3 4 2 5 2 2 3" xfId="3014"/>
    <cellStyle name="Standard 3 4 2 5 2 2 3 2" xfId="7507"/>
    <cellStyle name="Standard 3 4 2 5 2 2 3 2 2" xfId="16075"/>
    <cellStyle name="Standard 3 4 2 5 2 2 3 2 2 2" xfId="32916"/>
    <cellStyle name="Standard 3 4 2 5 2 2 3 2 3" xfId="24625"/>
    <cellStyle name="Standard 3 4 2 5 2 2 3 2 4" xfId="41207"/>
    <cellStyle name="Standard 3 4 2 5 2 2 3 2 5" xfId="49757"/>
    <cellStyle name="Standard 3 4 2 5 2 2 3 3" xfId="11584"/>
    <cellStyle name="Standard 3 4 2 5 2 2 3 3 2" xfId="28425"/>
    <cellStyle name="Standard 3 4 2 5 2 2 3 4" xfId="20134"/>
    <cellStyle name="Standard 3 4 2 5 2 2 3 5" xfId="36716"/>
    <cellStyle name="Standard 3 4 2 5 2 2 3 6" xfId="45266"/>
    <cellStyle name="Standard 3 4 2 5 2 2 4" xfId="7504"/>
    <cellStyle name="Standard 3 4 2 5 2 2 4 2" xfId="16072"/>
    <cellStyle name="Standard 3 4 2 5 2 2 4 2 2" xfId="32913"/>
    <cellStyle name="Standard 3 4 2 5 2 2 4 3" xfId="24622"/>
    <cellStyle name="Standard 3 4 2 5 2 2 4 4" xfId="41204"/>
    <cellStyle name="Standard 3 4 2 5 2 2 4 5" xfId="49754"/>
    <cellStyle name="Standard 3 4 2 5 2 2 5" xfId="9512"/>
    <cellStyle name="Standard 3 4 2 5 2 2 5 2" xfId="26353"/>
    <cellStyle name="Standard 3 4 2 5 2 2 6" xfId="18062"/>
    <cellStyle name="Standard 3 4 2 5 2 2 7" xfId="34644"/>
    <cellStyle name="Standard 3 4 2 5 2 2 8" xfId="43194"/>
    <cellStyle name="Standard 3 4 2 5 2 3" xfId="1459"/>
    <cellStyle name="Standard 3 4 2 5 2 3 2" xfId="3532"/>
    <cellStyle name="Standard 3 4 2 5 2 3 2 2" xfId="7509"/>
    <cellStyle name="Standard 3 4 2 5 2 3 2 2 2" xfId="16077"/>
    <cellStyle name="Standard 3 4 2 5 2 3 2 2 2 2" xfId="32918"/>
    <cellStyle name="Standard 3 4 2 5 2 3 2 2 3" xfId="24627"/>
    <cellStyle name="Standard 3 4 2 5 2 3 2 2 4" xfId="41209"/>
    <cellStyle name="Standard 3 4 2 5 2 3 2 2 5" xfId="49759"/>
    <cellStyle name="Standard 3 4 2 5 2 3 2 3" xfId="12102"/>
    <cellStyle name="Standard 3 4 2 5 2 3 2 3 2" xfId="28943"/>
    <cellStyle name="Standard 3 4 2 5 2 3 2 4" xfId="20652"/>
    <cellStyle name="Standard 3 4 2 5 2 3 2 5" xfId="37234"/>
    <cellStyle name="Standard 3 4 2 5 2 3 2 6" xfId="45784"/>
    <cellStyle name="Standard 3 4 2 5 2 3 3" xfId="7508"/>
    <cellStyle name="Standard 3 4 2 5 2 3 3 2" xfId="16076"/>
    <cellStyle name="Standard 3 4 2 5 2 3 3 2 2" xfId="32917"/>
    <cellStyle name="Standard 3 4 2 5 2 3 3 3" xfId="24626"/>
    <cellStyle name="Standard 3 4 2 5 2 3 3 4" xfId="41208"/>
    <cellStyle name="Standard 3 4 2 5 2 3 3 5" xfId="49758"/>
    <cellStyle name="Standard 3 4 2 5 2 3 4" xfId="10030"/>
    <cellStyle name="Standard 3 4 2 5 2 3 4 2" xfId="26871"/>
    <cellStyle name="Standard 3 4 2 5 2 3 5" xfId="18580"/>
    <cellStyle name="Standard 3 4 2 5 2 3 6" xfId="35162"/>
    <cellStyle name="Standard 3 4 2 5 2 3 7" xfId="43712"/>
    <cellStyle name="Standard 3 4 2 5 2 4" xfId="2496"/>
    <cellStyle name="Standard 3 4 2 5 2 4 2" xfId="7510"/>
    <cellStyle name="Standard 3 4 2 5 2 4 2 2" xfId="16078"/>
    <cellStyle name="Standard 3 4 2 5 2 4 2 2 2" xfId="32919"/>
    <cellStyle name="Standard 3 4 2 5 2 4 2 3" xfId="24628"/>
    <cellStyle name="Standard 3 4 2 5 2 4 2 4" xfId="41210"/>
    <cellStyle name="Standard 3 4 2 5 2 4 2 5" xfId="49760"/>
    <cellStyle name="Standard 3 4 2 5 2 4 3" xfId="11066"/>
    <cellStyle name="Standard 3 4 2 5 2 4 3 2" xfId="27907"/>
    <cellStyle name="Standard 3 4 2 5 2 4 4" xfId="19616"/>
    <cellStyle name="Standard 3 4 2 5 2 4 5" xfId="36198"/>
    <cellStyle name="Standard 3 4 2 5 2 4 6" xfId="44748"/>
    <cellStyle name="Standard 3 4 2 5 2 5" xfId="7503"/>
    <cellStyle name="Standard 3 4 2 5 2 5 2" xfId="16071"/>
    <cellStyle name="Standard 3 4 2 5 2 5 2 2" xfId="32912"/>
    <cellStyle name="Standard 3 4 2 5 2 5 3" xfId="24621"/>
    <cellStyle name="Standard 3 4 2 5 2 5 4" xfId="41203"/>
    <cellStyle name="Standard 3 4 2 5 2 5 5" xfId="49753"/>
    <cellStyle name="Standard 3 4 2 5 2 6" xfId="8994"/>
    <cellStyle name="Standard 3 4 2 5 2 6 2" xfId="25836"/>
    <cellStyle name="Standard 3 4 2 5 2 7" xfId="17544"/>
    <cellStyle name="Standard 3 4 2 5 2 8" xfId="34126"/>
    <cellStyle name="Standard 3 4 2 5 2 9" xfId="42676"/>
    <cellStyle name="Standard 3 4 2 5 3" xfId="682"/>
    <cellStyle name="Standard 3 4 2 5 3 2" xfId="1718"/>
    <cellStyle name="Standard 3 4 2 5 3 2 2" xfId="3791"/>
    <cellStyle name="Standard 3 4 2 5 3 2 2 2" xfId="7513"/>
    <cellStyle name="Standard 3 4 2 5 3 2 2 2 2" xfId="16081"/>
    <cellStyle name="Standard 3 4 2 5 3 2 2 2 2 2" xfId="32922"/>
    <cellStyle name="Standard 3 4 2 5 3 2 2 2 3" xfId="24631"/>
    <cellStyle name="Standard 3 4 2 5 3 2 2 2 4" xfId="41213"/>
    <cellStyle name="Standard 3 4 2 5 3 2 2 2 5" xfId="49763"/>
    <cellStyle name="Standard 3 4 2 5 3 2 2 3" xfId="12361"/>
    <cellStyle name="Standard 3 4 2 5 3 2 2 3 2" xfId="29202"/>
    <cellStyle name="Standard 3 4 2 5 3 2 2 4" xfId="20911"/>
    <cellStyle name="Standard 3 4 2 5 3 2 2 5" xfId="37493"/>
    <cellStyle name="Standard 3 4 2 5 3 2 2 6" xfId="46043"/>
    <cellStyle name="Standard 3 4 2 5 3 2 3" xfId="7512"/>
    <cellStyle name="Standard 3 4 2 5 3 2 3 2" xfId="16080"/>
    <cellStyle name="Standard 3 4 2 5 3 2 3 2 2" xfId="32921"/>
    <cellStyle name="Standard 3 4 2 5 3 2 3 3" xfId="24630"/>
    <cellStyle name="Standard 3 4 2 5 3 2 3 4" xfId="41212"/>
    <cellStyle name="Standard 3 4 2 5 3 2 3 5" xfId="49762"/>
    <cellStyle name="Standard 3 4 2 5 3 2 4" xfId="10289"/>
    <cellStyle name="Standard 3 4 2 5 3 2 4 2" xfId="27130"/>
    <cellStyle name="Standard 3 4 2 5 3 2 5" xfId="18839"/>
    <cellStyle name="Standard 3 4 2 5 3 2 6" xfId="35421"/>
    <cellStyle name="Standard 3 4 2 5 3 2 7" xfId="43971"/>
    <cellStyle name="Standard 3 4 2 5 3 3" xfId="2755"/>
    <cellStyle name="Standard 3 4 2 5 3 3 2" xfId="7514"/>
    <cellStyle name="Standard 3 4 2 5 3 3 2 2" xfId="16082"/>
    <cellStyle name="Standard 3 4 2 5 3 3 2 2 2" xfId="32923"/>
    <cellStyle name="Standard 3 4 2 5 3 3 2 3" xfId="24632"/>
    <cellStyle name="Standard 3 4 2 5 3 3 2 4" xfId="41214"/>
    <cellStyle name="Standard 3 4 2 5 3 3 2 5" xfId="49764"/>
    <cellStyle name="Standard 3 4 2 5 3 3 3" xfId="11325"/>
    <cellStyle name="Standard 3 4 2 5 3 3 3 2" xfId="28166"/>
    <cellStyle name="Standard 3 4 2 5 3 3 4" xfId="19875"/>
    <cellStyle name="Standard 3 4 2 5 3 3 5" xfId="36457"/>
    <cellStyle name="Standard 3 4 2 5 3 3 6" xfId="45007"/>
    <cellStyle name="Standard 3 4 2 5 3 4" xfId="7511"/>
    <cellStyle name="Standard 3 4 2 5 3 4 2" xfId="16079"/>
    <cellStyle name="Standard 3 4 2 5 3 4 2 2" xfId="32920"/>
    <cellStyle name="Standard 3 4 2 5 3 4 3" xfId="24629"/>
    <cellStyle name="Standard 3 4 2 5 3 4 4" xfId="41211"/>
    <cellStyle name="Standard 3 4 2 5 3 4 5" xfId="49761"/>
    <cellStyle name="Standard 3 4 2 5 3 5" xfId="9253"/>
    <cellStyle name="Standard 3 4 2 5 3 5 2" xfId="26094"/>
    <cellStyle name="Standard 3 4 2 5 3 6" xfId="17803"/>
    <cellStyle name="Standard 3 4 2 5 3 7" xfId="34385"/>
    <cellStyle name="Standard 3 4 2 5 3 8" xfId="42935"/>
    <cellStyle name="Standard 3 4 2 5 4" xfId="1200"/>
    <cellStyle name="Standard 3 4 2 5 4 2" xfId="3273"/>
    <cellStyle name="Standard 3 4 2 5 4 2 2" xfId="7516"/>
    <cellStyle name="Standard 3 4 2 5 4 2 2 2" xfId="16084"/>
    <cellStyle name="Standard 3 4 2 5 4 2 2 2 2" xfId="32925"/>
    <cellStyle name="Standard 3 4 2 5 4 2 2 3" xfId="24634"/>
    <cellStyle name="Standard 3 4 2 5 4 2 2 4" xfId="41216"/>
    <cellStyle name="Standard 3 4 2 5 4 2 2 5" xfId="49766"/>
    <cellStyle name="Standard 3 4 2 5 4 2 3" xfId="11843"/>
    <cellStyle name="Standard 3 4 2 5 4 2 3 2" xfId="28684"/>
    <cellStyle name="Standard 3 4 2 5 4 2 4" xfId="20393"/>
    <cellStyle name="Standard 3 4 2 5 4 2 5" xfId="36975"/>
    <cellStyle name="Standard 3 4 2 5 4 2 6" xfId="45525"/>
    <cellStyle name="Standard 3 4 2 5 4 3" xfId="7515"/>
    <cellStyle name="Standard 3 4 2 5 4 3 2" xfId="16083"/>
    <cellStyle name="Standard 3 4 2 5 4 3 2 2" xfId="32924"/>
    <cellStyle name="Standard 3 4 2 5 4 3 3" xfId="24633"/>
    <cellStyle name="Standard 3 4 2 5 4 3 4" xfId="41215"/>
    <cellStyle name="Standard 3 4 2 5 4 3 5" xfId="49765"/>
    <cellStyle name="Standard 3 4 2 5 4 4" xfId="9771"/>
    <cellStyle name="Standard 3 4 2 5 4 4 2" xfId="26612"/>
    <cellStyle name="Standard 3 4 2 5 4 5" xfId="18321"/>
    <cellStyle name="Standard 3 4 2 5 4 6" xfId="34903"/>
    <cellStyle name="Standard 3 4 2 5 4 7" xfId="43453"/>
    <cellStyle name="Standard 3 4 2 5 5" xfId="2237"/>
    <cellStyle name="Standard 3 4 2 5 5 2" xfId="7517"/>
    <cellStyle name="Standard 3 4 2 5 5 2 2" xfId="16085"/>
    <cellStyle name="Standard 3 4 2 5 5 2 2 2" xfId="32926"/>
    <cellStyle name="Standard 3 4 2 5 5 2 3" xfId="24635"/>
    <cellStyle name="Standard 3 4 2 5 5 2 4" xfId="41217"/>
    <cellStyle name="Standard 3 4 2 5 5 2 5" xfId="49767"/>
    <cellStyle name="Standard 3 4 2 5 5 3" xfId="10807"/>
    <cellStyle name="Standard 3 4 2 5 5 3 2" xfId="27648"/>
    <cellStyle name="Standard 3 4 2 5 5 4" xfId="19357"/>
    <cellStyle name="Standard 3 4 2 5 5 5" xfId="35939"/>
    <cellStyle name="Standard 3 4 2 5 5 6" xfId="44489"/>
    <cellStyle name="Standard 3 4 2 5 6" xfId="7502"/>
    <cellStyle name="Standard 3 4 2 5 6 2" xfId="16070"/>
    <cellStyle name="Standard 3 4 2 5 6 2 2" xfId="32911"/>
    <cellStyle name="Standard 3 4 2 5 6 3" xfId="24620"/>
    <cellStyle name="Standard 3 4 2 5 6 4" xfId="41202"/>
    <cellStyle name="Standard 3 4 2 5 6 5" xfId="49752"/>
    <cellStyle name="Standard 3 4 2 5 7" xfId="8475"/>
    <cellStyle name="Standard 3 4 2 5 7 2" xfId="17026"/>
    <cellStyle name="Standard 3 4 2 5 7 3" xfId="25576"/>
    <cellStyle name="Standard 3 4 2 5 7 4" xfId="42158"/>
    <cellStyle name="Standard 3 4 2 5 7 5" xfId="50708"/>
    <cellStyle name="Standard 3 4 2 5 8" xfId="8735"/>
    <cellStyle name="Standard 3 4 2 5 9" xfId="17285"/>
    <cellStyle name="Standard 3 4 2 6" xfId="295"/>
    <cellStyle name="Standard 3 4 2 6 2" xfId="813"/>
    <cellStyle name="Standard 3 4 2 6 2 2" xfId="1849"/>
    <cellStyle name="Standard 3 4 2 6 2 2 2" xfId="3922"/>
    <cellStyle name="Standard 3 4 2 6 2 2 2 2" xfId="7521"/>
    <cellStyle name="Standard 3 4 2 6 2 2 2 2 2" xfId="16089"/>
    <cellStyle name="Standard 3 4 2 6 2 2 2 2 2 2" xfId="32930"/>
    <cellStyle name="Standard 3 4 2 6 2 2 2 2 3" xfId="24639"/>
    <cellStyle name="Standard 3 4 2 6 2 2 2 2 4" xfId="41221"/>
    <cellStyle name="Standard 3 4 2 6 2 2 2 2 5" xfId="49771"/>
    <cellStyle name="Standard 3 4 2 6 2 2 2 3" xfId="12492"/>
    <cellStyle name="Standard 3 4 2 6 2 2 2 3 2" xfId="29333"/>
    <cellStyle name="Standard 3 4 2 6 2 2 2 4" xfId="21042"/>
    <cellStyle name="Standard 3 4 2 6 2 2 2 5" xfId="37624"/>
    <cellStyle name="Standard 3 4 2 6 2 2 2 6" xfId="46174"/>
    <cellStyle name="Standard 3 4 2 6 2 2 3" xfId="7520"/>
    <cellStyle name="Standard 3 4 2 6 2 2 3 2" xfId="16088"/>
    <cellStyle name="Standard 3 4 2 6 2 2 3 2 2" xfId="32929"/>
    <cellStyle name="Standard 3 4 2 6 2 2 3 3" xfId="24638"/>
    <cellStyle name="Standard 3 4 2 6 2 2 3 4" xfId="41220"/>
    <cellStyle name="Standard 3 4 2 6 2 2 3 5" xfId="49770"/>
    <cellStyle name="Standard 3 4 2 6 2 2 4" xfId="10420"/>
    <cellStyle name="Standard 3 4 2 6 2 2 4 2" xfId="27261"/>
    <cellStyle name="Standard 3 4 2 6 2 2 5" xfId="18970"/>
    <cellStyle name="Standard 3 4 2 6 2 2 6" xfId="35552"/>
    <cellStyle name="Standard 3 4 2 6 2 2 7" xfId="44102"/>
    <cellStyle name="Standard 3 4 2 6 2 3" xfId="2886"/>
    <cellStyle name="Standard 3 4 2 6 2 3 2" xfId="7522"/>
    <cellStyle name="Standard 3 4 2 6 2 3 2 2" xfId="16090"/>
    <cellStyle name="Standard 3 4 2 6 2 3 2 2 2" xfId="32931"/>
    <cellStyle name="Standard 3 4 2 6 2 3 2 3" xfId="24640"/>
    <cellStyle name="Standard 3 4 2 6 2 3 2 4" xfId="41222"/>
    <cellStyle name="Standard 3 4 2 6 2 3 2 5" xfId="49772"/>
    <cellStyle name="Standard 3 4 2 6 2 3 3" xfId="11456"/>
    <cellStyle name="Standard 3 4 2 6 2 3 3 2" xfId="28297"/>
    <cellStyle name="Standard 3 4 2 6 2 3 4" xfId="20006"/>
    <cellStyle name="Standard 3 4 2 6 2 3 5" xfId="36588"/>
    <cellStyle name="Standard 3 4 2 6 2 3 6" xfId="45138"/>
    <cellStyle name="Standard 3 4 2 6 2 4" xfId="7519"/>
    <cellStyle name="Standard 3 4 2 6 2 4 2" xfId="16087"/>
    <cellStyle name="Standard 3 4 2 6 2 4 2 2" xfId="32928"/>
    <cellStyle name="Standard 3 4 2 6 2 4 3" xfId="24637"/>
    <cellStyle name="Standard 3 4 2 6 2 4 4" xfId="41219"/>
    <cellStyle name="Standard 3 4 2 6 2 4 5" xfId="49769"/>
    <cellStyle name="Standard 3 4 2 6 2 5" xfId="9384"/>
    <cellStyle name="Standard 3 4 2 6 2 5 2" xfId="26225"/>
    <cellStyle name="Standard 3 4 2 6 2 6" xfId="17934"/>
    <cellStyle name="Standard 3 4 2 6 2 7" xfId="34516"/>
    <cellStyle name="Standard 3 4 2 6 2 8" xfId="43066"/>
    <cellStyle name="Standard 3 4 2 6 3" xfId="1331"/>
    <cellStyle name="Standard 3 4 2 6 3 2" xfId="3404"/>
    <cellStyle name="Standard 3 4 2 6 3 2 2" xfId="7524"/>
    <cellStyle name="Standard 3 4 2 6 3 2 2 2" xfId="16092"/>
    <cellStyle name="Standard 3 4 2 6 3 2 2 2 2" xfId="32933"/>
    <cellStyle name="Standard 3 4 2 6 3 2 2 3" xfId="24642"/>
    <cellStyle name="Standard 3 4 2 6 3 2 2 4" xfId="41224"/>
    <cellStyle name="Standard 3 4 2 6 3 2 2 5" xfId="49774"/>
    <cellStyle name="Standard 3 4 2 6 3 2 3" xfId="11974"/>
    <cellStyle name="Standard 3 4 2 6 3 2 3 2" xfId="28815"/>
    <cellStyle name="Standard 3 4 2 6 3 2 4" xfId="20524"/>
    <cellStyle name="Standard 3 4 2 6 3 2 5" xfId="37106"/>
    <cellStyle name="Standard 3 4 2 6 3 2 6" xfId="45656"/>
    <cellStyle name="Standard 3 4 2 6 3 3" xfId="7523"/>
    <cellStyle name="Standard 3 4 2 6 3 3 2" xfId="16091"/>
    <cellStyle name="Standard 3 4 2 6 3 3 2 2" xfId="32932"/>
    <cellStyle name="Standard 3 4 2 6 3 3 3" xfId="24641"/>
    <cellStyle name="Standard 3 4 2 6 3 3 4" xfId="41223"/>
    <cellStyle name="Standard 3 4 2 6 3 3 5" xfId="49773"/>
    <cellStyle name="Standard 3 4 2 6 3 4" xfId="9902"/>
    <cellStyle name="Standard 3 4 2 6 3 4 2" xfId="26743"/>
    <cellStyle name="Standard 3 4 2 6 3 5" xfId="18452"/>
    <cellStyle name="Standard 3 4 2 6 3 6" xfId="35034"/>
    <cellStyle name="Standard 3 4 2 6 3 7" xfId="43584"/>
    <cellStyle name="Standard 3 4 2 6 4" xfId="2368"/>
    <cellStyle name="Standard 3 4 2 6 4 2" xfId="7525"/>
    <cellStyle name="Standard 3 4 2 6 4 2 2" xfId="16093"/>
    <cellStyle name="Standard 3 4 2 6 4 2 2 2" xfId="32934"/>
    <cellStyle name="Standard 3 4 2 6 4 2 3" xfId="24643"/>
    <cellStyle name="Standard 3 4 2 6 4 2 4" xfId="41225"/>
    <cellStyle name="Standard 3 4 2 6 4 2 5" xfId="49775"/>
    <cellStyle name="Standard 3 4 2 6 4 3" xfId="10938"/>
    <cellStyle name="Standard 3 4 2 6 4 3 2" xfId="27779"/>
    <cellStyle name="Standard 3 4 2 6 4 4" xfId="19488"/>
    <cellStyle name="Standard 3 4 2 6 4 5" xfId="36070"/>
    <cellStyle name="Standard 3 4 2 6 4 6" xfId="44620"/>
    <cellStyle name="Standard 3 4 2 6 5" xfId="7518"/>
    <cellStyle name="Standard 3 4 2 6 5 2" xfId="16086"/>
    <cellStyle name="Standard 3 4 2 6 5 2 2" xfId="32927"/>
    <cellStyle name="Standard 3 4 2 6 5 3" xfId="24636"/>
    <cellStyle name="Standard 3 4 2 6 5 4" xfId="41218"/>
    <cellStyle name="Standard 3 4 2 6 5 5" xfId="49768"/>
    <cellStyle name="Standard 3 4 2 6 6" xfId="8866"/>
    <cellStyle name="Standard 3 4 2 6 6 2" xfId="25708"/>
    <cellStyle name="Standard 3 4 2 6 7" xfId="17416"/>
    <cellStyle name="Standard 3 4 2 6 8" xfId="33998"/>
    <cellStyle name="Standard 3 4 2 6 9" xfId="42548"/>
    <cellStyle name="Standard 3 4 2 7" xfId="554"/>
    <cellStyle name="Standard 3 4 2 7 2" xfId="1590"/>
    <cellStyle name="Standard 3 4 2 7 2 2" xfId="3663"/>
    <cellStyle name="Standard 3 4 2 7 2 2 2" xfId="7528"/>
    <cellStyle name="Standard 3 4 2 7 2 2 2 2" xfId="16096"/>
    <cellStyle name="Standard 3 4 2 7 2 2 2 2 2" xfId="32937"/>
    <cellStyle name="Standard 3 4 2 7 2 2 2 3" xfId="24646"/>
    <cellStyle name="Standard 3 4 2 7 2 2 2 4" xfId="41228"/>
    <cellStyle name="Standard 3 4 2 7 2 2 2 5" xfId="49778"/>
    <cellStyle name="Standard 3 4 2 7 2 2 3" xfId="12233"/>
    <cellStyle name="Standard 3 4 2 7 2 2 3 2" xfId="29074"/>
    <cellStyle name="Standard 3 4 2 7 2 2 4" xfId="20783"/>
    <cellStyle name="Standard 3 4 2 7 2 2 5" xfId="37365"/>
    <cellStyle name="Standard 3 4 2 7 2 2 6" xfId="45915"/>
    <cellStyle name="Standard 3 4 2 7 2 3" xfId="7527"/>
    <cellStyle name="Standard 3 4 2 7 2 3 2" xfId="16095"/>
    <cellStyle name="Standard 3 4 2 7 2 3 2 2" xfId="32936"/>
    <cellStyle name="Standard 3 4 2 7 2 3 3" xfId="24645"/>
    <cellStyle name="Standard 3 4 2 7 2 3 4" xfId="41227"/>
    <cellStyle name="Standard 3 4 2 7 2 3 5" xfId="49777"/>
    <cellStyle name="Standard 3 4 2 7 2 4" xfId="10161"/>
    <cellStyle name="Standard 3 4 2 7 2 4 2" xfId="27002"/>
    <cellStyle name="Standard 3 4 2 7 2 5" xfId="18711"/>
    <cellStyle name="Standard 3 4 2 7 2 6" xfId="35293"/>
    <cellStyle name="Standard 3 4 2 7 2 7" xfId="43843"/>
    <cellStyle name="Standard 3 4 2 7 3" xfId="2627"/>
    <cellStyle name="Standard 3 4 2 7 3 2" xfId="7529"/>
    <cellStyle name="Standard 3 4 2 7 3 2 2" xfId="16097"/>
    <cellStyle name="Standard 3 4 2 7 3 2 2 2" xfId="32938"/>
    <cellStyle name="Standard 3 4 2 7 3 2 3" xfId="24647"/>
    <cellStyle name="Standard 3 4 2 7 3 2 4" xfId="41229"/>
    <cellStyle name="Standard 3 4 2 7 3 2 5" xfId="49779"/>
    <cellStyle name="Standard 3 4 2 7 3 3" xfId="11197"/>
    <cellStyle name="Standard 3 4 2 7 3 3 2" xfId="28038"/>
    <cellStyle name="Standard 3 4 2 7 3 4" xfId="19747"/>
    <cellStyle name="Standard 3 4 2 7 3 5" xfId="36329"/>
    <cellStyle name="Standard 3 4 2 7 3 6" xfId="44879"/>
    <cellStyle name="Standard 3 4 2 7 4" xfId="7526"/>
    <cellStyle name="Standard 3 4 2 7 4 2" xfId="16094"/>
    <cellStyle name="Standard 3 4 2 7 4 2 2" xfId="32935"/>
    <cellStyle name="Standard 3 4 2 7 4 3" xfId="24644"/>
    <cellStyle name="Standard 3 4 2 7 4 4" xfId="41226"/>
    <cellStyle name="Standard 3 4 2 7 4 5" xfId="49776"/>
    <cellStyle name="Standard 3 4 2 7 5" xfId="9125"/>
    <cellStyle name="Standard 3 4 2 7 5 2" xfId="25966"/>
    <cellStyle name="Standard 3 4 2 7 6" xfId="17675"/>
    <cellStyle name="Standard 3 4 2 7 7" xfId="34257"/>
    <cellStyle name="Standard 3 4 2 7 8" xfId="42807"/>
    <cellStyle name="Standard 3 4 2 8" xfId="1072"/>
    <cellStyle name="Standard 3 4 2 8 2" xfId="3145"/>
    <cellStyle name="Standard 3 4 2 8 2 2" xfId="7531"/>
    <cellStyle name="Standard 3 4 2 8 2 2 2" xfId="16099"/>
    <cellStyle name="Standard 3 4 2 8 2 2 2 2" xfId="32940"/>
    <cellStyle name="Standard 3 4 2 8 2 2 3" xfId="24649"/>
    <cellStyle name="Standard 3 4 2 8 2 2 4" xfId="41231"/>
    <cellStyle name="Standard 3 4 2 8 2 2 5" xfId="49781"/>
    <cellStyle name="Standard 3 4 2 8 2 3" xfId="11715"/>
    <cellStyle name="Standard 3 4 2 8 2 3 2" xfId="28556"/>
    <cellStyle name="Standard 3 4 2 8 2 4" xfId="20265"/>
    <cellStyle name="Standard 3 4 2 8 2 5" xfId="36847"/>
    <cellStyle name="Standard 3 4 2 8 2 6" xfId="45397"/>
    <cellStyle name="Standard 3 4 2 8 3" xfId="7530"/>
    <cellStyle name="Standard 3 4 2 8 3 2" xfId="16098"/>
    <cellStyle name="Standard 3 4 2 8 3 2 2" xfId="32939"/>
    <cellStyle name="Standard 3 4 2 8 3 3" xfId="24648"/>
    <cellStyle name="Standard 3 4 2 8 3 4" xfId="41230"/>
    <cellStyle name="Standard 3 4 2 8 3 5" xfId="49780"/>
    <cellStyle name="Standard 3 4 2 8 4" xfId="9643"/>
    <cellStyle name="Standard 3 4 2 8 4 2" xfId="26484"/>
    <cellStyle name="Standard 3 4 2 8 5" xfId="18193"/>
    <cellStyle name="Standard 3 4 2 8 6" xfId="34775"/>
    <cellStyle name="Standard 3 4 2 8 7" xfId="43325"/>
    <cellStyle name="Standard 3 4 2 9" xfId="2109"/>
    <cellStyle name="Standard 3 4 2 9 2" xfId="7532"/>
    <cellStyle name="Standard 3 4 2 9 2 2" xfId="16100"/>
    <cellStyle name="Standard 3 4 2 9 2 2 2" xfId="32941"/>
    <cellStyle name="Standard 3 4 2 9 2 3" xfId="24650"/>
    <cellStyle name="Standard 3 4 2 9 2 4" xfId="41232"/>
    <cellStyle name="Standard 3 4 2 9 2 5" xfId="49782"/>
    <cellStyle name="Standard 3 4 2 9 3" xfId="10679"/>
    <cellStyle name="Standard 3 4 2 9 3 2" xfId="27520"/>
    <cellStyle name="Standard 3 4 2 9 4" xfId="19229"/>
    <cellStyle name="Standard 3 4 2 9 5" xfId="35811"/>
    <cellStyle name="Standard 3 4 2 9 6" xfId="44361"/>
    <cellStyle name="Standard 3 4 3" xfId="38"/>
    <cellStyle name="Standard 3 4 3 10" xfId="8355"/>
    <cellStyle name="Standard 3 4 3 10 2" xfId="16906"/>
    <cellStyle name="Standard 3 4 3 10 3" xfId="25456"/>
    <cellStyle name="Standard 3 4 3 10 4" xfId="42038"/>
    <cellStyle name="Standard 3 4 3 10 5" xfId="50588"/>
    <cellStyle name="Standard 3 4 3 11" xfId="8615"/>
    <cellStyle name="Standard 3 4 3 12" xfId="17165"/>
    <cellStyle name="Standard 3 4 3 13" xfId="33747"/>
    <cellStyle name="Standard 3 4 3 14" xfId="42297"/>
    <cellStyle name="Standard 3 4 3 2" xfId="70"/>
    <cellStyle name="Standard 3 4 3 2 10" xfId="8647"/>
    <cellStyle name="Standard 3 4 3 2 11" xfId="17197"/>
    <cellStyle name="Standard 3 4 3 2 12" xfId="33779"/>
    <cellStyle name="Standard 3 4 3 2 13" xfId="42329"/>
    <cellStyle name="Standard 3 4 3 2 2" xfId="134"/>
    <cellStyle name="Standard 3 4 3 2 2 10" xfId="17261"/>
    <cellStyle name="Standard 3 4 3 2 2 11" xfId="33843"/>
    <cellStyle name="Standard 3 4 3 2 2 12" xfId="42393"/>
    <cellStyle name="Standard 3 4 3 2 2 2" xfId="263"/>
    <cellStyle name="Standard 3 4 3 2 2 2 10" xfId="33971"/>
    <cellStyle name="Standard 3 4 3 2 2 2 11" xfId="42521"/>
    <cellStyle name="Standard 3 4 3 2 2 2 2" xfId="527"/>
    <cellStyle name="Standard 3 4 3 2 2 2 2 2" xfId="1045"/>
    <cellStyle name="Standard 3 4 3 2 2 2 2 2 2" xfId="2081"/>
    <cellStyle name="Standard 3 4 3 2 2 2 2 2 2 2" xfId="4154"/>
    <cellStyle name="Standard 3 4 3 2 2 2 2 2 2 2 2" xfId="7540"/>
    <cellStyle name="Standard 3 4 3 2 2 2 2 2 2 2 2 2" xfId="16108"/>
    <cellStyle name="Standard 3 4 3 2 2 2 2 2 2 2 2 2 2" xfId="32949"/>
    <cellStyle name="Standard 3 4 3 2 2 2 2 2 2 2 2 3" xfId="24658"/>
    <cellStyle name="Standard 3 4 3 2 2 2 2 2 2 2 2 4" xfId="41240"/>
    <cellStyle name="Standard 3 4 3 2 2 2 2 2 2 2 2 5" xfId="49790"/>
    <cellStyle name="Standard 3 4 3 2 2 2 2 2 2 2 3" xfId="12724"/>
    <cellStyle name="Standard 3 4 3 2 2 2 2 2 2 2 3 2" xfId="29565"/>
    <cellStyle name="Standard 3 4 3 2 2 2 2 2 2 2 4" xfId="21274"/>
    <cellStyle name="Standard 3 4 3 2 2 2 2 2 2 2 5" xfId="37856"/>
    <cellStyle name="Standard 3 4 3 2 2 2 2 2 2 2 6" xfId="46406"/>
    <cellStyle name="Standard 3 4 3 2 2 2 2 2 2 3" xfId="7539"/>
    <cellStyle name="Standard 3 4 3 2 2 2 2 2 2 3 2" xfId="16107"/>
    <cellStyle name="Standard 3 4 3 2 2 2 2 2 2 3 2 2" xfId="32948"/>
    <cellStyle name="Standard 3 4 3 2 2 2 2 2 2 3 3" xfId="24657"/>
    <cellStyle name="Standard 3 4 3 2 2 2 2 2 2 3 4" xfId="41239"/>
    <cellStyle name="Standard 3 4 3 2 2 2 2 2 2 3 5" xfId="49789"/>
    <cellStyle name="Standard 3 4 3 2 2 2 2 2 2 4" xfId="10652"/>
    <cellStyle name="Standard 3 4 3 2 2 2 2 2 2 4 2" xfId="27493"/>
    <cellStyle name="Standard 3 4 3 2 2 2 2 2 2 5" xfId="19202"/>
    <cellStyle name="Standard 3 4 3 2 2 2 2 2 2 6" xfId="35784"/>
    <cellStyle name="Standard 3 4 3 2 2 2 2 2 2 7" xfId="44334"/>
    <cellStyle name="Standard 3 4 3 2 2 2 2 2 3" xfId="3118"/>
    <cellStyle name="Standard 3 4 3 2 2 2 2 2 3 2" xfId="7541"/>
    <cellStyle name="Standard 3 4 3 2 2 2 2 2 3 2 2" xfId="16109"/>
    <cellStyle name="Standard 3 4 3 2 2 2 2 2 3 2 2 2" xfId="32950"/>
    <cellStyle name="Standard 3 4 3 2 2 2 2 2 3 2 3" xfId="24659"/>
    <cellStyle name="Standard 3 4 3 2 2 2 2 2 3 2 4" xfId="41241"/>
    <cellStyle name="Standard 3 4 3 2 2 2 2 2 3 2 5" xfId="49791"/>
    <cellStyle name="Standard 3 4 3 2 2 2 2 2 3 3" xfId="11688"/>
    <cellStyle name="Standard 3 4 3 2 2 2 2 2 3 3 2" xfId="28529"/>
    <cellStyle name="Standard 3 4 3 2 2 2 2 2 3 4" xfId="20238"/>
    <cellStyle name="Standard 3 4 3 2 2 2 2 2 3 5" xfId="36820"/>
    <cellStyle name="Standard 3 4 3 2 2 2 2 2 3 6" xfId="45370"/>
    <cellStyle name="Standard 3 4 3 2 2 2 2 2 4" xfId="7538"/>
    <cellStyle name="Standard 3 4 3 2 2 2 2 2 4 2" xfId="16106"/>
    <cellStyle name="Standard 3 4 3 2 2 2 2 2 4 2 2" xfId="32947"/>
    <cellStyle name="Standard 3 4 3 2 2 2 2 2 4 3" xfId="24656"/>
    <cellStyle name="Standard 3 4 3 2 2 2 2 2 4 4" xfId="41238"/>
    <cellStyle name="Standard 3 4 3 2 2 2 2 2 4 5" xfId="49788"/>
    <cellStyle name="Standard 3 4 3 2 2 2 2 2 5" xfId="9616"/>
    <cellStyle name="Standard 3 4 3 2 2 2 2 2 5 2" xfId="26457"/>
    <cellStyle name="Standard 3 4 3 2 2 2 2 2 6" xfId="18166"/>
    <cellStyle name="Standard 3 4 3 2 2 2 2 2 7" xfId="34748"/>
    <cellStyle name="Standard 3 4 3 2 2 2 2 2 8" xfId="43298"/>
    <cellStyle name="Standard 3 4 3 2 2 2 2 3" xfId="1563"/>
    <cellStyle name="Standard 3 4 3 2 2 2 2 3 2" xfId="3636"/>
    <cellStyle name="Standard 3 4 3 2 2 2 2 3 2 2" xfId="7543"/>
    <cellStyle name="Standard 3 4 3 2 2 2 2 3 2 2 2" xfId="16111"/>
    <cellStyle name="Standard 3 4 3 2 2 2 2 3 2 2 2 2" xfId="32952"/>
    <cellStyle name="Standard 3 4 3 2 2 2 2 3 2 2 3" xfId="24661"/>
    <cellStyle name="Standard 3 4 3 2 2 2 2 3 2 2 4" xfId="41243"/>
    <cellStyle name="Standard 3 4 3 2 2 2 2 3 2 2 5" xfId="49793"/>
    <cellStyle name="Standard 3 4 3 2 2 2 2 3 2 3" xfId="12206"/>
    <cellStyle name="Standard 3 4 3 2 2 2 2 3 2 3 2" xfId="29047"/>
    <cellStyle name="Standard 3 4 3 2 2 2 2 3 2 4" xfId="20756"/>
    <cellStyle name="Standard 3 4 3 2 2 2 2 3 2 5" xfId="37338"/>
    <cellStyle name="Standard 3 4 3 2 2 2 2 3 2 6" xfId="45888"/>
    <cellStyle name="Standard 3 4 3 2 2 2 2 3 3" xfId="7542"/>
    <cellStyle name="Standard 3 4 3 2 2 2 2 3 3 2" xfId="16110"/>
    <cellStyle name="Standard 3 4 3 2 2 2 2 3 3 2 2" xfId="32951"/>
    <cellStyle name="Standard 3 4 3 2 2 2 2 3 3 3" xfId="24660"/>
    <cellStyle name="Standard 3 4 3 2 2 2 2 3 3 4" xfId="41242"/>
    <cellStyle name="Standard 3 4 3 2 2 2 2 3 3 5" xfId="49792"/>
    <cellStyle name="Standard 3 4 3 2 2 2 2 3 4" xfId="10134"/>
    <cellStyle name="Standard 3 4 3 2 2 2 2 3 4 2" xfId="26975"/>
    <cellStyle name="Standard 3 4 3 2 2 2 2 3 5" xfId="18684"/>
    <cellStyle name="Standard 3 4 3 2 2 2 2 3 6" xfId="35266"/>
    <cellStyle name="Standard 3 4 3 2 2 2 2 3 7" xfId="43816"/>
    <cellStyle name="Standard 3 4 3 2 2 2 2 4" xfId="2600"/>
    <cellStyle name="Standard 3 4 3 2 2 2 2 4 2" xfId="7544"/>
    <cellStyle name="Standard 3 4 3 2 2 2 2 4 2 2" xfId="16112"/>
    <cellStyle name="Standard 3 4 3 2 2 2 2 4 2 2 2" xfId="32953"/>
    <cellStyle name="Standard 3 4 3 2 2 2 2 4 2 3" xfId="24662"/>
    <cellStyle name="Standard 3 4 3 2 2 2 2 4 2 4" xfId="41244"/>
    <cellStyle name="Standard 3 4 3 2 2 2 2 4 2 5" xfId="49794"/>
    <cellStyle name="Standard 3 4 3 2 2 2 2 4 3" xfId="11170"/>
    <cellStyle name="Standard 3 4 3 2 2 2 2 4 3 2" xfId="28011"/>
    <cellStyle name="Standard 3 4 3 2 2 2 2 4 4" xfId="19720"/>
    <cellStyle name="Standard 3 4 3 2 2 2 2 4 5" xfId="36302"/>
    <cellStyle name="Standard 3 4 3 2 2 2 2 4 6" xfId="44852"/>
    <cellStyle name="Standard 3 4 3 2 2 2 2 5" xfId="7537"/>
    <cellStyle name="Standard 3 4 3 2 2 2 2 5 2" xfId="16105"/>
    <cellStyle name="Standard 3 4 3 2 2 2 2 5 2 2" xfId="32946"/>
    <cellStyle name="Standard 3 4 3 2 2 2 2 5 3" xfId="24655"/>
    <cellStyle name="Standard 3 4 3 2 2 2 2 5 4" xfId="41237"/>
    <cellStyle name="Standard 3 4 3 2 2 2 2 5 5" xfId="49787"/>
    <cellStyle name="Standard 3 4 3 2 2 2 2 6" xfId="9098"/>
    <cellStyle name="Standard 3 4 3 2 2 2 2 6 2" xfId="25940"/>
    <cellStyle name="Standard 3 4 3 2 2 2 2 7" xfId="17648"/>
    <cellStyle name="Standard 3 4 3 2 2 2 2 8" xfId="34230"/>
    <cellStyle name="Standard 3 4 3 2 2 2 2 9" xfId="42780"/>
    <cellStyle name="Standard 3 4 3 2 2 2 3" xfId="786"/>
    <cellStyle name="Standard 3 4 3 2 2 2 3 2" xfId="1822"/>
    <cellStyle name="Standard 3 4 3 2 2 2 3 2 2" xfId="3895"/>
    <cellStyle name="Standard 3 4 3 2 2 2 3 2 2 2" xfId="7547"/>
    <cellStyle name="Standard 3 4 3 2 2 2 3 2 2 2 2" xfId="16115"/>
    <cellStyle name="Standard 3 4 3 2 2 2 3 2 2 2 2 2" xfId="32956"/>
    <cellStyle name="Standard 3 4 3 2 2 2 3 2 2 2 3" xfId="24665"/>
    <cellStyle name="Standard 3 4 3 2 2 2 3 2 2 2 4" xfId="41247"/>
    <cellStyle name="Standard 3 4 3 2 2 2 3 2 2 2 5" xfId="49797"/>
    <cellStyle name="Standard 3 4 3 2 2 2 3 2 2 3" xfId="12465"/>
    <cellStyle name="Standard 3 4 3 2 2 2 3 2 2 3 2" xfId="29306"/>
    <cellStyle name="Standard 3 4 3 2 2 2 3 2 2 4" xfId="21015"/>
    <cellStyle name="Standard 3 4 3 2 2 2 3 2 2 5" xfId="37597"/>
    <cellStyle name="Standard 3 4 3 2 2 2 3 2 2 6" xfId="46147"/>
    <cellStyle name="Standard 3 4 3 2 2 2 3 2 3" xfId="7546"/>
    <cellStyle name="Standard 3 4 3 2 2 2 3 2 3 2" xfId="16114"/>
    <cellStyle name="Standard 3 4 3 2 2 2 3 2 3 2 2" xfId="32955"/>
    <cellStyle name="Standard 3 4 3 2 2 2 3 2 3 3" xfId="24664"/>
    <cellStyle name="Standard 3 4 3 2 2 2 3 2 3 4" xfId="41246"/>
    <cellStyle name="Standard 3 4 3 2 2 2 3 2 3 5" xfId="49796"/>
    <cellStyle name="Standard 3 4 3 2 2 2 3 2 4" xfId="10393"/>
    <cellStyle name="Standard 3 4 3 2 2 2 3 2 4 2" xfId="27234"/>
    <cellStyle name="Standard 3 4 3 2 2 2 3 2 5" xfId="18943"/>
    <cellStyle name="Standard 3 4 3 2 2 2 3 2 6" xfId="35525"/>
    <cellStyle name="Standard 3 4 3 2 2 2 3 2 7" xfId="44075"/>
    <cellStyle name="Standard 3 4 3 2 2 2 3 3" xfId="2859"/>
    <cellStyle name="Standard 3 4 3 2 2 2 3 3 2" xfId="7548"/>
    <cellStyle name="Standard 3 4 3 2 2 2 3 3 2 2" xfId="16116"/>
    <cellStyle name="Standard 3 4 3 2 2 2 3 3 2 2 2" xfId="32957"/>
    <cellStyle name="Standard 3 4 3 2 2 2 3 3 2 3" xfId="24666"/>
    <cellStyle name="Standard 3 4 3 2 2 2 3 3 2 4" xfId="41248"/>
    <cellStyle name="Standard 3 4 3 2 2 2 3 3 2 5" xfId="49798"/>
    <cellStyle name="Standard 3 4 3 2 2 2 3 3 3" xfId="11429"/>
    <cellStyle name="Standard 3 4 3 2 2 2 3 3 3 2" xfId="28270"/>
    <cellStyle name="Standard 3 4 3 2 2 2 3 3 4" xfId="19979"/>
    <cellStyle name="Standard 3 4 3 2 2 2 3 3 5" xfId="36561"/>
    <cellStyle name="Standard 3 4 3 2 2 2 3 3 6" xfId="45111"/>
    <cellStyle name="Standard 3 4 3 2 2 2 3 4" xfId="7545"/>
    <cellStyle name="Standard 3 4 3 2 2 2 3 4 2" xfId="16113"/>
    <cellStyle name="Standard 3 4 3 2 2 2 3 4 2 2" xfId="32954"/>
    <cellStyle name="Standard 3 4 3 2 2 2 3 4 3" xfId="24663"/>
    <cellStyle name="Standard 3 4 3 2 2 2 3 4 4" xfId="41245"/>
    <cellStyle name="Standard 3 4 3 2 2 2 3 4 5" xfId="49795"/>
    <cellStyle name="Standard 3 4 3 2 2 2 3 5" xfId="9357"/>
    <cellStyle name="Standard 3 4 3 2 2 2 3 5 2" xfId="26198"/>
    <cellStyle name="Standard 3 4 3 2 2 2 3 6" xfId="17907"/>
    <cellStyle name="Standard 3 4 3 2 2 2 3 7" xfId="34489"/>
    <cellStyle name="Standard 3 4 3 2 2 2 3 8" xfId="43039"/>
    <cellStyle name="Standard 3 4 3 2 2 2 4" xfId="1304"/>
    <cellStyle name="Standard 3 4 3 2 2 2 4 2" xfId="3377"/>
    <cellStyle name="Standard 3 4 3 2 2 2 4 2 2" xfId="7550"/>
    <cellStyle name="Standard 3 4 3 2 2 2 4 2 2 2" xfId="16118"/>
    <cellStyle name="Standard 3 4 3 2 2 2 4 2 2 2 2" xfId="32959"/>
    <cellStyle name="Standard 3 4 3 2 2 2 4 2 2 3" xfId="24668"/>
    <cellStyle name="Standard 3 4 3 2 2 2 4 2 2 4" xfId="41250"/>
    <cellStyle name="Standard 3 4 3 2 2 2 4 2 2 5" xfId="49800"/>
    <cellStyle name="Standard 3 4 3 2 2 2 4 2 3" xfId="11947"/>
    <cellStyle name="Standard 3 4 3 2 2 2 4 2 3 2" xfId="28788"/>
    <cellStyle name="Standard 3 4 3 2 2 2 4 2 4" xfId="20497"/>
    <cellStyle name="Standard 3 4 3 2 2 2 4 2 5" xfId="37079"/>
    <cellStyle name="Standard 3 4 3 2 2 2 4 2 6" xfId="45629"/>
    <cellStyle name="Standard 3 4 3 2 2 2 4 3" xfId="7549"/>
    <cellStyle name="Standard 3 4 3 2 2 2 4 3 2" xfId="16117"/>
    <cellStyle name="Standard 3 4 3 2 2 2 4 3 2 2" xfId="32958"/>
    <cellStyle name="Standard 3 4 3 2 2 2 4 3 3" xfId="24667"/>
    <cellStyle name="Standard 3 4 3 2 2 2 4 3 4" xfId="41249"/>
    <cellStyle name="Standard 3 4 3 2 2 2 4 3 5" xfId="49799"/>
    <cellStyle name="Standard 3 4 3 2 2 2 4 4" xfId="9875"/>
    <cellStyle name="Standard 3 4 3 2 2 2 4 4 2" xfId="26716"/>
    <cellStyle name="Standard 3 4 3 2 2 2 4 5" xfId="18425"/>
    <cellStyle name="Standard 3 4 3 2 2 2 4 6" xfId="35007"/>
    <cellStyle name="Standard 3 4 3 2 2 2 4 7" xfId="43557"/>
    <cellStyle name="Standard 3 4 3 2 2 2 5" xfId="2341"/>
    <cellStyle name="Standard 3 4 3 2 2 2 5 2" xfId="7551"/>
    <cellStyle name="Standard 3 4 3 2 2 2 5 2 2" xfId="16119"/>
    <cellStyle name="Standard 3 4 3 2 2 2 5 2 2 2" xfId="32960"/>
    <cellStyle name="Standard 3 4 3 2 2 2 5 2 3" xfId="24669"/>
    <cellStyle name="Standard 3 4 3 2 2 2 5 2 4" xfId="41251"/>
    <cellStyle name="Standard 3 4 3 2 2 2 5 2 5" xfId="49801"/>
    <cellStyle name="Standard 3 4 3 2 2 2 5 3" xfId="10911"/>
    <cellStyle name="Standard 3 4 3 2 2 2 5 3 2" xfId="27752"/>
    <cellStyle name="Standard 3 4 3 2 2 2 5 4" xfId="19461"/>
    <cellStyle name="Standard 3 4 3 2 2 2 5 5" xfId="36043"/>
    <cellStyle name="Standard 3 4 3 2 2 2 5 6" xfId="44593"/>
    <cellStyle name="Standard 3 4 3 2 2 2 6" xfId="7536"/>
    <cellStyle name="Standard 3 4 3 2 2 2 6 2" xfId="16104"/>
    <cellStyle name="Standard 3 4 3 2 2 2 6 2 2" xfId="32945"/>
    <cellStyle name="Standard 3 4 3 2 2 2 6 3" xfId="24654"/>
    <cellStyle name="Standard 3 4 3 2 2 2 6 4" xfId="41236"/>
    <cellStyle name="Standard 3 4 3 2 2 2 6 5" xfId="49786"/>
    <cellStyle name="Standard 3 4 3 2 2 2 7" xfId="8579"/>
    <cellStyle name="Standard 3 4 3 2 2 2 7 2" xfId="17130"/>
    <cellStyle name="Standard 3 4 3 2 2 2 7 3" xfId="25680"/>
    <cellStyle name="Standard 3 4 3 2 2 2 7 4" xfId="42262"/>
    <cellStyle name="Standard 3 4 3 2 2 2 7 5" xfId="50812"/>
    <cellStyle name="Standard 3 4 3 2 2 2 8" xfId="8839"/>
    <cellStyle name="Standard 3 4 3 2 2 2 9" xfId="17389"/>
    <cellStyle name="Standard 3 4 3 2 2 3" xfId="399"/>
    <cellStyle name="Standard 3 4 3 2 2 3 2" xfId="917"/>
    <cellStyle name="Standard 3 4 3 2 2 3 2 2" xfId="1953"/>
    <cellStyle name="Standard 3 4 3 2 2 3 2 2 2" xfId="4026"/>
    <cellStyle name="Standard 3 4 3 2 2 3 2 2 2 2" xfId="7555"/>
    <cellStyle name="Standard 3 4 3 2 2 3 2 2 2 2 2" xfId="16123"/>
    <cellStyle name="Standard 3 4 3 2 2 3 2 2 2 2 2 2" xfId="32964"/>
    <cellStyle name="Standard 3 4 3 2 2 3 2 2 2 2 3" xfId="24673"/>
    <cellStyle name="Standard 3 4 3 2 2 3 2 2 2 2 4" xfId="41255"/>
    <cellStyle name="Standard 3 4 3 2 2 3 2 2 2 2 5" xfId="49805"/>
    <cellStyle name="Standard 3 4 3 2 2 3 2 2 2 3" xfId="12596"/>
    <cellStyle name="Standard 3 4 3 2 2 3 2 2 2 3 2" xfId="29437"/>
    <cellStyle name="Standard 3 4 3 2 2 3 2 2 2 4" xfId="21146"/>
    <cellStyle name="Standard 3 4 3 2 2 3 2 2 2 5" xfId="37728"/>
    <cellStyle name="Standard 3 4 3 2 2 3 2 2 2 6" xfId="46278"/>
    <cellStyle name="Standard 3 4 3 2 2 3 2 2 3" xfId="7554"/>
    <cellStyle name="Standard 3 4 3 2 2 3 2 2 3 2" xfId="16122"/>
    <cellStyle name="Standard 3 4 3 2 2 3 2 2 3 2 2" xfId="32963"/>
    <cellStyle name="Standard 3 4 3 2 2 3 2 2 3 3" xfId="24672"/>
    <cellStyle name="Standard 3 4 3 2 2 3 2 2 3 4" xfId="41254"/>
    <cellStyle name="Standard 3 4 3 2 2 3 2 2 3 5" xfId="49804"/>
    <cellStyle name="Standard 3 4 3 2 2 3 2 2 4" xfId="10524"/>
    <cellStyle name="Standard 3 4 3 2 2 3 2 2 4 2" xfId="27365"/>
    <cellStyle name="Standard 3 4 3 2 2 3 2 2 5" xfId="19074"/>
    <cellStyle name="Standard 3 4 3 2 2 3 2 2 6" xfId="35656"/>
    <cellStyle name="Standard 3 4 3 2 2 3 2 2 7" xfId="44206"/>
    <cellStyle name="Standard 3 4 3 2 2 3 2 3" xfId="2990"/>
    <cellStyle name="Standard 3 4 3 2 2 3 2 3 2" xfId="7556"/>
    <cellStyle name="Standard 3 4 3 2 2 3 2 3 2 2" xfId="16124"/>
    <cellStyle name="Standard 3 4 3 2 2 3 2 3 2 2 2" xfId="32965"/>
    <cellStyle name="Standard 3 4 3 2 2 3 2 3 2 3" xfId="24674"/>
    <cellStyle name="Standard 3 4 3 2 2 3 2 3 2 4" xfId="41256"/>
    <cellStyle name="Standard 3 4 3 2 2 3 2 3 2 5" xfId="49806"/>
    <cellStyle name="Standard 3 4 3 2 2 3 2 3 3" xfId="11560"/>
    <cellStyle name="Standard 3 4 3 2 2 3 2 3 3 2" xfId="28401"/>
    <cellStyle name="Standard 3 4 3 2 2 3 2 3 4" xfId="20110"/>
    <cellStyle name="Standard 3 4 3 2 2 3 2 3 5" xfId="36692"/>
    <cellStyle name="Standard 3 4 3 2 2 3 2 3 6" xfId="45242"/>
    <cellStyle name="Standard 3 4 3 2 2 3 2 4" xfId="7553"/>
    <cellStyle name="Standard 3 4 3 2 2 3 2 4 2" xfId="16121"/>
    <cellStyle name="Standard 3 4 3 2 2 3 2 4 2 2" xfId="32962"/>
    <cellStyle name="Standard 3 4 3 2 2 3 2 4 3" xfId="24671"/>
    <cellStyle name="Standard 3 4 3 2 2 3 2 4 4" xfId="41253"/>
    <cellStyle name="Standard 3 4 3 2 2 3 2 4 5" xfId="49803"/>
    <cellStyle name="Standard 3 4 3 2 2 3 2 5" xfId="9488"/>
    <cellStyle name="Standard 3 4 3 2 2 3 2 5 2" xfId="26329"/>
    <cellStyle name="Standard 3 4 3 2 2 3 2 6" xfId="18038"/>
    <cellStyle name="Standard 3 4 3 2 2 3 2 7" xfId="34620"/>
    <cellStyle name="Standard 3 4 3 2 2 3 2 8" xfId="43170"/>
    <cellStyle name="Standard 3 4 3 2 2 3 3" xfId="1435"/>
    <cellStyle name="Standard 3 4 3 2 2 3 3 2" xfId="3508"/>
    <cellStyle name="Standard 3 4 3 2 2 3 3 2 2" xfId="7558"/>
    <cellStyle name="Standard 3 4 3 2 2 3 3 2 2 2" xfId="16126"/>
    <cellStyle name="Standard 3 4 3 2 2 3 3 2 2 2 2" xfId="32967"/>
    <cellStyle name="Standard 3 4 3 2 2 3 3 2 2 3" xfId="24676"/>
    <cellStyle name="Standard 3 4 3 2 2 3 3 2 2 4" xfId="41258"/>
    <cellStyle name="Standard 3 4 3 2 2 3 3 2 2 5" xfId="49808"/>
    <cellStyle name="Standard 3 4 3 2 2 3 3 2 3" xfId="12078"/>
    <cellStyle name="Standard 3 4 3 2 2 3 3 2 3 2" xfId="28919"/>
    <cellStyle name="Standard 3 4 3 2 2 3 3 2 4" xfId="20628"/>
    <cellStyle name="Standard 3 4 3 2 2 3 3 2 5" xfId="37210"/>
    <cellStyle name="Standard 3 4 3 2 2 3 3 2 6" xfId="45760"/>
    <cellStyle name="Standard 3 4 3 2 2 3 3 3" xfId="7557"/>
    <cellStyle name="Standard 3 4 3 2 2 3 3 3 2" xfId="16125"/>
    <cellStyle name="Standard 3 4 3 2 2 3 3 3 2 2" xfId="32966"/>
    <cellStyle name="Standard 3 4 3 2 2 3 3 3 3" xfId="24675"/>
    <cellStyle name="Standard 3 4 3 2 2 3 3 3 4" xfId="41257"/>
    <cellStyle name="Standard 3 4 3 2 2 3 3 3 5" xfId="49807"/>
    <cellStyle name="Standard 3 4 3 2 2 3 3 4" xfId="10006"/>
    <cellStyle name="Standard 3 4 3 2 2 3 3 4 2" xfId="26847"/>
    <cellStyle name="Standard 3 4 3 2 2 3 3 5" xfId="18556"/>
    <cellStyle name="Standard 3 4 3 2 2 3 3 6" xfId="35138"/>
    <cellStyle name="Standard 3 4 3 2 2 3 3 7" xfId="43688"/>
    <cellStyle name="Standard 3 4 3 2 2 3 4" xfId="2472"/>
    <cellStyle name="Standard 3 4 3 2 2 3 4 2" xfId="7559"/>
    <cellStyle name="Standard 3 4 3 2 2 3 4 2 2" xfId="16127"/>
    <cellStyle name="Standard 3 4 3 2 2 3 4 2 2 2" xfId="32968"/>
    <cellStyle name="Standard 3 4 3 2 2 3 4 2 3" xfId="24677"/>
    <cellStyle name="Standard 3 4 3 2 2 3 4 2 4" xfId="41259"/>
    <cellStyle name="Standard 3 4 3 2 2 3 4 2 5" xfId="49809"/>
    <cellStyle name="Standard 3 4 3 2 2 3 4 3" xfId="11042"/>
    <cellStyle name="Standard 3 4 3 2 2 3 4 3 2" xfId="27883"/>
    <cellStyle name="Standard 3 4 3 2 2 3 4 4" xfId="19592"/>
    <cellStyle name="Standard 3 4 3 2 2 3 4 5" xfId="36174"/>
    <cellStyle name="Standard 3 4 3 2 2 3 4 6" xfId="44724"/>
    <cellStyle name="Standard 3 4 3 2 2 3 5" xfId="7552"/>
    <cellStyle name="Standard 3 4 3 2 2 3 5 2" xfId="16120"/>
    <cellStyle name="Standard 3 4 3 2 2 3 5 2 2" xfId="32961"/>
    <cellStyle name="Standard 3 4 3 2 2 3 5 3" xfId="24670"/>
    <cellStyle name="Standard 3 4 3 2 2 3 5 4" xfId="41252"/>
    <cellStyle name="Standard 3 4 3 2 2 3 5 5" xfId="49802"/>
    <cellStyle name="Standard 3 4 3 2 2 3 6" xfId="8970"/>
    <cellStyle name="Standard 3 4 3 2 2 3 6 2" xfId="25812"/>
    <cellStyle name="Standard 3 4 3 2 2 3 7" xfId="17520"/>
    <cellStyle name="Standard 3 4 3 2 2 3 8" xfId="34102"/>
    <cellStyle name="Standard 3 4 3 2 2 3 9" xfId="42652"/>
    <cellStyle name="Standard 3 4 3 2 2 4" xfId="658"/>
    <cellStyle name="Standard 3 4 3 2 2 4 2" xfId="1694"/>
    <cellStyle name="Standard 3 4 3 2 2 4 2 2" xfId="3767"/>
    <cellStyle name="Standard 3 4 3 2 2 4 2 2 2" xfId="7562"/>
    <cellStyle name="Standard 3 4 3 2 2 4 2 2 2 2" xfId="16130"/>
    <cellStyle name="Standard 3 4 3 2 2 4 2 2 2 2 2" xfId="32971"/>
    <cellStyle name="Standard 3 4 3 2 2 4 2 2 2 3" xfId="24680"/>
    <cellStyle name="Standard 3 4 3 2 2 4 2 2 2 4" xfId="41262"/>
    <cellStyle name="Standard 3 4 3 2 2 4 2 2 2 5" xfId="49812"/>
    <cellStyle name="Standard 3 4 3 2 2 4 2 2 3" xfId="12337"/>
    <cellStyle name="Standard 3 4 3 2 2 4 2 2 3 2" xfId="29178"/>
    <cellStyle name="Standard 3 4 3 2 2 4 2 2 4" xfId="20887"/>
    <cellStyle name="Standard 3 4 3 2 2 4 2 2 5" xfId="37469"/>
    <cellStyle name="Standard 3 4 3 2 2 4 2 2 6" xfId="46019"/>
    <cellStyle name="Standard 3 4 3 2 2 4 2 3" xfId="7561"/>
    <cellStyle name="Standard 3 4 3 2 2 4 2 3 2" xfId="16129"/>
    <cellStyle name="Standard 3 4 3 2 2 4 2 3 2 2" xfId="32970"/>
    <cellStyle name="Standard 3 4 3 2 2 4 2 3 3" xfId="24679"/>
    <cellStyle name="Standard 3 4 3 2 2 4 2 3 4" xfId="41261"/>
    <cellStyle name="Standard 3 4 3 2 2 4 2 3 5" xfId="49811"/>
    <cellStyle name="Standard 3 4 3 2 2 4 2 4" xfId="10265"/>
    <cellStyle name="Standard 3 4 3 2 2 4 2 4 2" xfId="27106"/>
    <cellStyle name="Standard 3 4 3 2 2 4 2 5" xfId="18815"/>
    <cellStyle name="Standard 3 4 3 2 2 4 2 6" xfId="35397"/>
    <cellStyle name="Standard 3 4 3 2 2 4 2 7" xfId="43947"/>
    <cellStyle name="Standard 3 4 3 2 2 4 3" xfId="2731"/>
    <cellStyle name="Standard 3 4 3 2 2 4 3 2" xfId="7563"/>
    <cellStyle name="Standard 3 4 3 2 2 4 3 2 2" xfId="16131"/>
    <cellStyle name="Standard 3 4 3 2 2 4 3 2 2 2" xfId="32972"/>
    <cellStyle name="Standard 3 4 3 2 2 4 3 2 3" xfId="24681"/>
    <cellStyle name="Standard 3 4 3 2 2 4 3 2 4" xfId="41263"/>
    <cellStyle name="Standard 3 4 3 2 2 4 3 2 5" xfId="49813"/>
    <cellStyle name="Standard 3 4 3 2 2 4 3 3" xfId="11301"/>
    <cellStyle name="Standard 3 4 3 2 2 4 3 3 2" xfId="28142"/>
    <cellStyle name="Standard 3 4 3 2 2 4 3 4" xfId="19851"/>
    <cellStyle name="Standard 3 4 3 2 2 4 3 5" xfId="36433"/>
    <cellStyle name="Standard 3 4 3 2 2 4 3 6" xfId="44983"/>
    <cellStyle name="Standard 3 4 3 2 2 4 4" xfId="7560"/>
    <cellStyle name="Standard 3 4 3 2 2 4 4 2" xfId="16128"/>
    <cellStyle name="Standard 3 4 3 2 2 4 4 2 2" xfId="32969"/>
    <cellStyle name="Standard 3 4 3 2 2 4 4 3" xfId="24678"/>
    <cellStyle name="Standard 3 4 3 2 2 4 4 4" xfId="41260"/>
    <cellStyle name="Standard 3 4 3 2 2 4 4 5" xfId="49810"/>
    <cellStyle name="Standard 3 4 3 2 2 4 5" xfId="9229"/>
    <cellStyle name="Standard 3 4 3 2 2 4 5 2" xfId="26070"/>
    <cellStyle name="Standard 3 4 3 2 2 4 6" xfId="17779"/>
    <cellStyle name="Standard 3 4 3 2 2 4 7" xfId="34361"/>
    <cellStyle name="Standard 3 4 3 2 2 4 8" xfId="42911"/>
    <cellStyle name="Standard 3 4 3 2 2 5" xfId="1176"/>
    <cellStyle name="Standard 3 4 3 2 2 5 2" xfId="3249"/>
    <cellStyle name="Standard 3 4 3 2 2 5 2 2" xfId="7565"/>
    <cellStyle name="Standard 3 4 3 2 2 5 2 2 2" xfId="16133"/>
    <cellStyle name="Standard 3 4 3 2 2 5 2 2 2 2" xfId="32974"/>
    <cellStyle name="Standard 3 4 3 2 2 5 2 2 3" xfId="24683"/>
    <cellStyle name="Standard 3 4 3 2 2 5 2 2 4" xfId="41265"/>
    <cellStyle name="Standard 3 4 3 2 2 5 2 2 5" xfId="49815"/>
    <cellStyle name="Standard 3 4 3 2 2 5 2 3" xfId="11819"/>
    <cellStyle name="Standard 3 4 3 2 2 5 2 3 2" xfId="28660"/>
    <cellStyle name="Standard 3 4 3 2 2 5 2 4" xfId="20369"/>
    <cellStyle name="Standard 3 4 3 2 2 5 2 5" xfId="36951"/>
    <cellStyle name="Standard 3 4 3 2 2 5 2 6" xfId="45501"/>
    <cellStyle name="Standard 3 4 3 2 2 5 3" xfId="7564"/>
    <cellStyle name="Standard 3 4 3 2 2 5 3 2" xfId="16132"/>
    <cellStyle name="Standard 3 4 3 2 2 5 3 2 2" xfId="32973"/>
    <cellStyle name="Standard 3 4 3 2 2 5 3 3" xfId="24682"/>
    <cellStyle name="Standard 3 4 3 2 2 5 3 4" xfId="41264"/>
    <cellStyle name="Standard 3 4 3 2 2 5 3 5" xfId="49814"/>
    <cellStyle name="Standard 3 4 3 2 2 5 4" xfId="9747"/>
    <cellStyle name="Standard 3 4 3 2 2 5 4 2" xfId="26588"/>
    <cellStyle name="Standard 3 4 3 2 2 5 5" xfId="18297"/>
    <cellStyle name="Standard 3 4 3 2 2 5 6" xfId="34879"/>
    <cellStyle name="Standard 3 4 3 2 2 5 7" xfId="43429"/>
    <cellStyle name="Standard 3 4 3 2 2 6" xfId="2213"/>
    <cellStyle name="Standard 3 4 3 2 2 6 2" xfId="7566"/>
    <cellStyle name="Standard 3 4 3 2 2 6 2 2" xfId="16134"/>
    <cellStyle name="Standard 3 4 3 2 2 6 2 2 2" xfId="32975"/>
    <cellStyle name="Standard 3 4 3 2 2 6 2 3" xfId="24684"/>
    <cellStyle name="Standard 3 4 3 2 2 6 2 4" xfId="41266"/>
    <cellStyle name="Standard 3 4 3 2 2 6 2 5" xfId="49816"/>
    <cellStyle name="Standard 3 4 3 2 2 6 3" xfId="10783"/>
    <cellStyle name="Standard 3 4 3 2 2 6 3 2" xfId="27624"/>
    <cellStyle name="Standard 3 4 3 2 2 6 4" xfId="19333"/>
    <cellStyle name="Standard 3 4 3 2 2 6 5" xfId="35915"/>
    <cellStyle name="Standard 3 4 3 2 2 6 6" xfId="44465"/>
    <cellStyle name="Standard 3 4 3 2 2 7" xfId="7535"/>
    <cellStyle name="Standard 3 4 3 2 2 7 2" xfId="16103"/>
    <cellStyle name="Standard 3 4 3 2 2 7 2 2" xfId="32944"/>
    <cellStyle name="Standard 3 4 3 2 2 7 3" xfId="24653"/>
    <cellStyle name="Standard 3 4 3 2 2 7 4" xfId="41235"/>
    <cellStyle name="Standard 3 4 3 2 2 7 5" xfId="49785"/>
    <cellStyle name="Standard 3 4 3 2 2 8" xfId="8451"/>
    <cellStyle name="Standard 3 4 3 2 2 8 2" xfId="17002"/>
    <cellStyle name="Standard 3 4 3 2 2 8 3" xfId="25552"/>
    <cellStyle name="Standard 3 4 3 2 2 8 4" xfId="42134"/>
    <cellStyle name="Standard 3 4 3 2 2 8 5" xfId="50684"/>
    <cellStyle name="Standard 3 4 3 2 2 9" xfId="8711"/>
    <cellStyle name="Standard 3 4 3 2 3" xfId="199"/>
    <cellStyle name="Standard 3 4 3 2 3 10" xfId="33907"/>
    <cellStyle name="Standard 3 4 3 2 3 11" xfId="42457"/>
    <cellStyle name="Standard 3 4 3 2 3 2" xfId="463"/>
    <cellStyle name="Standard 3 4 3 2 3 2 2" xfId="981"/>
    <cellStyle name="Standard 3 4 3 2 3 2 2 2" xfId="2017"/>
    <cellStyle name="Standard 3 4 3 2 3 2 2 2 2" xfId="4090"/>
    <cellStyle name="Standard 3 4 3 2 3 2 2 2 2 2" xfId="7571"/>
    <cellStyle name="Standard 3 4 3 2 3 2 2 2 2 2 2" xfId="16139"/>
    <cellStyle name="Standard 3 4 3 2 3 2 2 2 2 2 2 2" xfId="32980"/>
    <cellStyle name="Standard 3 4 3 2 3 2 2 2 2 2 3" xfId="24689"/>
    <cellStyle name="Standard 3 4 3 2 3 2 2 2 2 2 4" xfId="41271"/>
    <cellStyle name="Standard 3 4 3 2 3 2 2 2 2 2 5" xfId="49821"/>
    <cellStyle name="Standard 3 4 3 2 3 2 2 2 2 3" xfId="12660"/>
    <cellStyle name="Standard 3 4 3 2 3 2 2 2 2 3 2" xfId="29501"/>
    <cellStyle name="Standard 3 4 3 2 3 2 2 2 2 4" xfId="21210"/>
    <cellStyle name="Standard 3 4 3 2 3 2 2 2 2 5" xfId="37792"/>
    <cellStyle name="Standard 3 4 3 2 3 2 2 2 2 6" xfId="46342"/>
    <cellStyle name="Standard 3 4 3 2 3 2 2 2 3" xfId="7570"/>
    <cellStyle name="Standard 3 4 3 2 3 2 2 2 3 2" xfId="16138"/>
    <cellStyle name="Standard 3 4 3 2 3 2 2 2 3 2 2" xfId="32979"/>
    <cellStyle name="Standard 3 4 3 2 3 2 2 2 3 3" xfId="24688"/>
    <cellStyle name="Standard 3 4 3 2 3 2 2 2 3 4" xfId="41270"/>
    <cellStyle name="Standard 3 4 3 2 3 2 2 2 3 5" xfId="49820"/>
    <cellStyle name="Standard 3 4 3 2 3 2 2 2 4" xfId="10588"/>
    <cellStyle name="Standard 3 4 3 2 3 2 2 2 4 2" xfId="27429"/>
    <cellStyle name="Standard 3 4 3 2 3 2 2 2 5" xfId="19138"/>
    <cellStyle name="Standard 3 4 3 2 3 2 2 2 6" xfId="35720"/>
    <cellStyle name="Standard 3 4 3 2 3 2 2 2 7" xfId="44270"/>
    <cellStyle name="Standard 3 4 3 2 3 2 2 3" xfId="3054"/>
    <cellStyle name="Standard 3 4 3 2 3 2 2 3 2" xfId="7572"/>
    <cellStyle name="Standard 3 4 3 2 3 2 2 3 2 2" xfId="16140"/>
    <cellStyle name="Standard 3 4 3 2 3 2 2 3 2 2 2" xfId="32981"/>
    <cellStyle name="Standard 3 4 3 2 3 2 2 3 2 3" xfId="24690"/>
    <cellStyle name="Standard 3 4 3 2 3 2 2 3 2 4" xfId="41272"/>
    <cellStyle name="Standard 3 4 3 2 3 2 2 3 2 5" xfId="49822"/>
    <cellStyle name="Standard 3 4 3 2 3 2 2 3 3" xfId="11624"/>
    <cellStyle name="Standard 3 4 3 2 3 2 2 3 3 2" xfId="28465"/>
    <cellStyle name="Standard 3 4 3 2 3 2 2 3 4" xfId="20174"/>
    <cellStyle name="Standard 3 4 3 2 3 2 2 3 5" xfId="36756"/>
    <cellStyle name="Standard 3 4 3 2 3 2 2 3 6" xfId="45306"/>
    <cellStyle name="Standard 3 4 3 2 3 2 2 4" xfId="7569"/>
    <cellStyle name="Standard 3 4 3 2 3 2 2 4 2" xfId="16137"/>
    <cellStyle name="Standard 3 4 3 2 3 2 2 4 2 2" xfId="32978"/>
    <cellStyle name="Standard 3 4 3 2 3 2 2 4 3" xfId="24687"/>
    <cellStyle name="Standard 3 4 3 2 3 2 2 4 4" xfId="41269"/>
    <cellStyle name="Standard 3 4 3 2 3 2 2 4 5" xfId="49819"/>
    <cellStyle name="Standard 3 4 3 2 3 2 2 5" xfId="9552"/>
    <cellStyle name="Standard 3 4 3 2 3 2 2 5 2" xfId="26393"/>
    <cellStyle name="Standard 3 4 3 2 3 2 2 6" xfId="18102"/>
    <cellStyle name="Standard 3 4 3 2 3 2 2 7" xfId="34684"/>
    <cellStyle name="Standard 3 4 3 2 3 2 2 8" xfId="43234"/>
    <cellStyle name="Standard 3 4 3 2 3 2 3" xfId="1499"/>
    <cellStyle name="Standard 3 4 3 2 3 2 3 2" xfId="3572"/>
    <cellStyle name="Standard 3 4 3 2 3 2 3 2 2" xfId="7574"/>
    <cellStyle name="Standard 3 4 3 2 3 2 3 2 2 2" xfId="16142"/>
    <cellStyle name="Standard 3 4 3 2 3 2 3 2 2 2 2" xfId="32983"/>
    <cellStyle name="Standard 3 4 3 2 3 2 3 2 2 3" xfId="24692"/>
    <cellStyle name="Standard 3 4 3 2 3 2 3 2 2 4" xfId="41274"/>
    <cellStyle name="Standard 3 4 3 2 3 2 3 2 2 5" xfId="49824"/>
    <cellStyle name="Standard 3 4 3 2 3 2 3 2 3" xfId="12142"/>
    <cellStyle name="Standard 3 4 3 2 3 2 3 2 3 2" xfId="28983"/>
    <cellStyle name="Standard 3 4 3 2 3 2 3 2 4" xfId="20692"/>
    <cellStyle name="Standard 3 4 3 2 3 2 3 2 5" xfId="37274"/>
    <cellStyle name="Standard 3 4 3 2 3 2 3 2 6" xfId="45824"/>
    <cellStyle name="Standard 3 4 3 2 3 2 3 3" xfId="7573"/>
    <cellStyle name="Standard 3 4 3 2 3 2 3 3 2" xfId="16141"/>
    <cellStyle name="Standard 3 4 3 2 3 2 3 3 2 2" xfId="32982"/>
    <cellStyle name="Standard 3 4 3 2 3 2 3 3 3" xfId="24691"/>
    <cellStyle name="Standard 3 4 3 2 3 2 3 3 4" xfId="41273"/>
    <cellStyle name="Standard 3 4 3 2 3 2 3 3 5" xfId="49823"/>
    <cellStyle name="Standard 3 4 3 2 3 2 3 4" xfId="10070"/>
    <cellStyle name="Standard 3 4 3 2 3 2 3 4 2" xfId="26911"/>
    <cellStyle name="Standard 3 4 3 2 3 2 3 5" xfId="18620"/>
    <cellStyle name="Standard 3 4 3 2 3 2 3 6" xfId="35202"/>
    <cellStyle name="Standard 3 4 3 2 3 2 3 7" xfId="43752"/>
    <cellStyle name="Standard 3 4 3 2 3 2 4" xfId="2536"/>
    <cellStyle name="Standard 3 4 3 2 3 2 4 2" xfId="7575"/>
    <cellStyle name="Standard 3 4 3 2 3 2 4 2 2" xfId="16143"/>
    <cellStyle name="Standard 3 4 3 2 3 2 4 2 2 2" xfId="32984"/>
    <cellStyle name="Standard 3 4 3 2 3 2 4 2 3" xfId="24693"/>
    <cellStyle name="Standard 3 4 3 2 3 2 4 2 4" xfId="41275"/>
    <cellStyle name="Standard 3 4 3 2 3 2 4 2 5" xfId="49825"/>
    <cellStyle name="Standard 3 4 3 2 3 2 4 3" xfId="11106"/>
    <cellStyle name="Standard 3 4 3 2 3 2 4 3 2" xfId="27947"/>
    <cellStyle name="Standard 3 4 3 2 3 2 4 4" xfId="19656"/>
    <cellStyle name="Standard 3 4 3 2 3 2 4 5" xfId="36238"/>
    <cellStyle name="Standard 3 4 3 2 3 2 4 6" xfId="44788"/>
    <cellStyle name="Standard 3 4 3 2 3 2 5" xfId="7568"/>
    <cellStyle name="Standard 3 4 3 2 3 2 5 2" xfId="16136"/>
    <cellStyle name="Standard 3 4 3 2 3 2 5 2 2" xfId="32977"/>
    <cellStyle name="Standard 3 4 3 2 3 2 5 3" xfId="24686"/>
    <cellStyle name="Standard 3 4 3 2 3 2 5 4" xfId="41268"/>
    <cellStyle name="Standard 3 4 3 2 3 2 5 5" xfId="49818"/>
    <cellStyle name="Standard 3 4 3 2 3 2 6" xfId="9034"/>
    <cellStyle name="Standard 3 4 3 2 3 2 6 2" xfId="25876"/>
    <cellStyle name="Standard 3 4 3 2 3 2 7" xfId="17584"/>
    <cellStyle name="Standard 3 4 3 2 3 2 8" xfId="34166"/>
    <cellStyle name="Standard 3 4 3 2 3 2 9" xfId="42716"/>
    <cellStyle name="Standard 3 4 3 2 3 3" xfId="722"/>
    <cellStyle name="Standard 3 4 3 2 3 3 2" xfId="1758"/>
    <cellStyle name="Standard 3 4 3 2 3 3 2 2" xfId="3831"/>
    <cellStyle name="Standard 3 4 3 2 3 3 2 2 2" xfId="7578"/>
    <cellStyle name="Standard 3 4 3 2 3 3 2 2 2 2" xfId="16146"/>
    <cellStyle name="Standard 3 4 3 2 3 3 2 2 2 2 2" xfId="32987"/>
    <cellStyle name="Standard 3 4 3 2 3 3 2 2 2 3" xfId="24696"/>
    <cellStyle name="Standard 3 4 3 2 3 3 2 2 2 4" xfId="41278"/>
    <cellStyle name="Standard 3 4 3 2 3 3 2 2 2 5" xfId="49828"/>
    <cellStyle name="Standard 3 4 3 2 3 3 2 2 3" xfId="12401"/>
    <cellStyle name="Standard 3 4 3 2 3 3 2 2 3 2" xfId="29242"/>
    <cellStyle name="Standard 3 4 3 2 3 3 2 2 4" xfId="20951"/>
    <cellStyle name="Standard 3 4 3 2 3 3 2 2 5" xfId="37533"/>
    <cellStyle name="Standard 3 4 3 2 3 3 2 2 6" xfId="46083"/>
    <cellStyle name="Standard 3 4 3 2 3 3 2 3" xfId="7577"/>
    <cellStyle name="Standard 3 4 3 2 3 3 2 3 2" xfId="16145"/>
    <cellStyle name="Standard 3 4 3 2 3 3 2 3 2 2" xfId="32986"/>
    <cellStyle name="Standard 3 4 3 2 3 3 2 3 3" xfId="24695"/>
    <cellStyle name="Standard 3 4 3 2 3 3 2 3 4" xfId="41277"/>
    <cellStyle name="Standard 3 4 3 2 3 3 2 3 5" xfId="49827"/>
    <cellStyle name="Standard 3 4 3 2 3 3 2 4" xfId="10329"/>
    <cellStyle name="Standard 3 4 3 2 3 3 2 4 2" xfId="27170"/>
    <cellStyle name="Standard 3 4 3 2 3 3 2 5" xfId="18879"/>
    <cellStyle name="Standard 3 4 3 2 3 3 2 6" xfId="35461"/>
    <cellStyle name="Standard 3 4 3 2 3 3 2 7" xfId="44011"/>
    <cellStyle name="Standard 3 4 3 2 3 3 3" xfId="2795"/>
    <cellStyle name="Standard 3 4 3 2 3 3 3 2" xfId="7579"/>
    <cellStyle name="Standard 3 4 3 2 3 3 3 2 2" xfId="16147"/>
    <cellStyle name="Standard 3 4 3 2 3 3 3 2 2 2" xfId="32988"/>
    <cellStyle name="Standard 3 4 3 2 3 3 3 2 3" xfId="24697"/>
    <cellStyle name="Standard 3 4 3 2 3 3 3 2 4" xfId="41279"/>
    <cellStyle name="Standard 3 4 3 2 3 3 3 2 5" xfId="49829"/>
    <cellStyle name="Standard 3 4 3 2 3 3 3 3" xfId="11365"/>
    <cellStyle name="Standard 3 4 3 2 3 3 3 3 2" xfId="28206"/>
    <cellStyle name="Standard 3 4 3 2 3 3 3 4" xfId="19915"/>
    <cellStyle name="Standard 3 4 3 2 3 3 3 5" xfId="36497"/>
    <cellStyle name="Standard 3 4 3 2 3 3 3 6" xfId="45047"/>
    <cellStyle name="Standard 3 4 3 2 3 3 4" xfId="7576"/>
    <cellStyle name="Standard 3 4 3 2 3 3 4 2" xfId="16144"/>
    <cellStyle name="Standard 3 4 3 2 3 3 4 2 2" xfId="32985"/>
    <cellStyle name="Standard 3 4 3 2 3 3 4 3" xfId="24694"/>
    <cellStyle name="Standard 3 4 3 2 3 3 4 4" xfId="41276"/>
    <cellStyle name="Standard 3 4 3 2 3 3 4 5" xfId="49826"/>
    <cellStyle name="Standard 3 4 3 2 3 3 5" xfId="9293"/>
    <cellStyle name="Standard 3 4 3 2 3 3 5 2" xfId="26134"/>
    <cellStyle name="Standard 3 4 3 2 3 3 6" xfId="17843"/>
    <cellStyle name="Standard 3 4 3 2 3 3 7" xfId="34425"/>
    <cellStyle name="Standard 3 4 3 2 3 3 8" xfId="42975"/>
    <cellStyle name="Standard 3 4 3 2 3 4" xfId="1240"/>
    <cellStyle name="Standard 3 4 3 2 3 4 2" xfId="3313"/>
    <cellStyle name="Standard 3 4 3 2 3 4 2 2" xfId="7581"/>
    <cellStyle name="Standard 3 4 3 2 3 4 2 2 2" xfId="16149"/>
    <cellStyle name="Standard 3 4 3 2 3 4 2 2 2 2" xfId="32990"/>
    <cellStyle name="Standard 3 4 3 2 3 4 2 2 3" xfId="24699"/>
    <cellStyle name="Standard 3 4 3 2 3 4 2 2 4" xfId="41281"/>
    <cellStyle name="Standard 3 4 3 2 3 4 2 2 5" xfId="49831"/>
    <cellStyle name="Standard 3 4 3 2 3 4 2 3" xfId="11883"/>
    <cellStyle name="Standard 3 4 3 2 3 4 2 3 2" xfId="28724"/>
    <cellStyle name="Standard 3 4 3 2 3 4 2 4" xfId="20433"/>
    <cellStyle name="Standard 3 4 3 2 3 4 2 5" xfId="37015"/>
    <cellStyle name="Standard 3 4 3 2 3 4 2 6" xfId="45565"/>
    <cellStyle name="Standard 3 4 3 2 3 4 3" xfId="7580"/>
    <cellStyle name="Standard 3 4 3 2 3 4 3 2" xfId="16148"/>
    <cellStyle name="Standard 3 4 3 2 3 4 3 2 2" xfId="32989"/>
    <cellStyle name="Standard 3 4 3 2 3 4 3 3" xfId="24698"/>
    <cellStyle name="Standard 3 4 3 2 3 4 3 4" xfId="41280"/>
    <cellStyle name="Standard 3 4 3 2 3 4 3 5" xfId="49830"/>
    <cellStyle name="Standard 3 4 3 2 3 4 4" xfId="9811"/>
    <cellStyle name="Standard 3 4 3 2 3 4 4 2" xfId="26652"/>
    <cellStyle name="Standard 3 4 3 2 3 4 5" xfId="18361"/>
    <cellStyle name="Standard 3 4 3 2 3 4 6" xfId="34943"/>
    <cellStyle name="Standard 3 4 3 2 3 4 7" xfId="43493"/>
    <cellStyle name="Standard 3 4 3 2 3 5" xfId="2277"/>
    <cellStyle name="Standard 3 4 3 2 3 5 2" xfId="7582"/>
    <cellStyle name="Standard 3 4 3 2 3 5 2 2" xfId="16150"/>
    <cellStyle name="Standard 3 4 3 2 3 5 2 2 2" xfId="32991"/>
    <cellStyle name="Standard 3 4 3 2 3 5 2 3" xfId="24700"/>
    <cellStyle name="Standard 3 4 3 2 3 5 2 4" xfId="41282"/>
    <cellStyle name="Standard 3 4 3 2 3 5 2 5" xfId="49832"/>
    <cellStyle name="Standard 3 4 3 2 3 5 3" xfId="10847"/>
    <cellStyle name="Standard 3 4 3 2 3 5 3 2" xfId="27688"/>
    <cellStyle name="Standard 3 4 3 2 3 5 4" xfId="19397"/>
    <cellStyle name="Standard 3 4 3 2 3 5 5" xfId="35979"/>
    <cellStyle name="Standard 3 4 3 2 3 5 6" xfId="44529"/>
    <cellStyle name="Standard 3 4 3 2 3 6" xfId="7567"/>
    <cellStyle name="Standard 3 4 3 2 3 6 2" xfId="16135"/>
    <cellStyle name="Standard 3 4 3 2 3 6 2 2" xfId="32976"/>
    <cellStyle name="Standard 3 4 3 2 3 6 3" xfId="24685"/>
    <cellStyle name="Standard 3 4 3 2 3 6 4" xfId="41267"/>
    <cellStyle name="Standard 3 4 3 2 3 6 5" xfId="49817"/>
    <cellStyle name="Standard 3 4 3 2 3 7" xfId="8515"/>
    <cellStyle name="Standard 3 4 3 2 3 7 2" xfId="17066"/>
    <cellStyle name="Standard 3 4 3 2 3 7 3" xfId="25616"/>
    <cellStyle name="Standard 3 4 3 2 3 7 4" xfId="42198"/>
    <cellStyle name="Standard 3 4 3 2 3 7 5" xfId="50748"/>
    <cellStyle name="Standard 3 4 3 2 3 8" xfId="8775"/>
    <cellStyle name="Standard 3 4 3 2 3 9" xfId="17325"/>
    <cellStyle name="Standard 3 4 3 2 4" xfId="335"/>
    <cellStyle name="Standard 3 4 3 2 4 2" xfId="853"/>
    <cellStyle name="Standard 3 4 3 2 4 2 2" xfId="1889"/>
    <cellStyle name="Standard 3 4 3 2 4 2 2 2" xfId="3962"/>
    <cellStyle name="Standard 3 4 3 2 4 2 2 2 2" xfId="7586"/>
    <cellStyle name="Standard 3 4 3 2 4 2 2 2 2 2" xfId="16154"/>
    <cellStyle name="Standard 3 4 3 2 4 2 2 2 2 2 2" xfId="32995"/>
    <cellStyle name="Standard 3 4 3 2 4 2 2 2 2 3" xfId="24704"/>
    <cellStyle name="Standard 3 4 3 2 4 2 2 2 2 4" xfId="41286"/>
    <cellStyle name="Standard 3 4 3 2 4 2 2 2 2 5" xfId="49836"/>
    <cellStyle name="Standard 3 4 3 2 4 2 2 2 3" xfId="12532"/>
    <cellStyle name="Standard 3 4 3 2 4 2 2 2 3 2" xfId="29373"/>
    <cellStyle name="Standard 3 4 3 2 4 2 2 2 4" xfId="21082"/>
    <cellStyle name="Standard 3 4 3 2 4 2 2 2 5" xfId="37664"/>
    <cellStyle name="Standard 3 4 3 2 4 2 2 2 6" xfId="46214"/>
    <cellStyle name="Standard 3 4 3 2 4 2 2 3" xfId="7585"/>
    <cellStyle name="Standard 3 4 3 2 4 2 2 3 2" xfId="16153"/>
    <cellStyle name="Standard 3 4 3 2 4 2 2 3 2 2" xfId="32994"/>
    <cellStyle name="Standard 3 4 3 2 4 2 2 3 3" xfId="24703"/>
    <cellStyle name="Standard 3 4 3 2 4 2 2 3 4" xfId="41285"/>
    <cellStyle name="Standard 3 4 3 2 4 2 2 3 5" xfId="49835"/>
    <cellStyle name="Standard 3 4 3 2 4 2 2 4" xfId="10460"/>
    <cellStyle name="Standard 3 4 3 2 4 2 2 4 2" xfId="27301"/>
    <cellStyle name="Standard 3 4 3 2 4 2 2 5" xfId="19010"/>
    <cellStyle name="Standard 3 4 3 2 4 2 2 6" xfId="35592"/>
    <cellStyle name="Standard 3 4 3 2 4 2 2 7" xfId="44142"/>
    <cellStyle name="Standard 3 4 3 2 4 2 3" xfId="2926"/>
    <cellStyle name="Standard 3 4 3 2 4 2 3 2" xfId="7587"/>
    <cellStyle name="Standard 3 4 3 2 4 2 3 2 2" xfId="16155"/>
    <cellStyle name="Standard 3 4 3 2 4 2 3 2 2 2" xfId="32996"/>
    <cellStyle name="Standard 3 4 3 2 4 2 3 2 3" xfId="24705"/>
    <cellStyle name="Standard 3 4 3 2 4 2 3 2 4" xfId="41287"/>
    <cellStyle name="Standard 3 4 3 2 4 2 3 2 5" xfId="49837"/>
    <cellStyle name="Standard 3 4 3 2 4 2 3 3" xfId="11496"/>
    <cellStyle name="Standard 3 4 3 2 4 2 3 3 2" xfId="28337"/>
    <cellStyle name="Standard 3 4 3 2 4 2 3 4" xfId="20046"/>
    <cellStyle name="Standard 3 4 3 2 4 2 3 5" xfId="36628"/>
    <cellStyle name="Standard 3 4 3 2 4 2 3 6" xfId="45178"/>
    <cellStyle name="Standard 3 4 3 2 4 2 4" xfId="7584"/>
    <cellStyle name="Standard 3 4 3 2 4 2 4 2" xfId="16152"/>
    <cellStyle name="Standard 3 4 3 2 4 2 4 2 2" xfId="32993"/>
    <cellStyle name="Standard 3 4 3 2 4 2 4 3" xfId="24702"/>
    <cellStyle name="Standard 3 4 3 2 4 2 4 4" xfId="41284"/>
    <cellStyle name="Standard 3 4 3 2 4 2 4 5" xfId="49834"/>
    <cellStyle name="Standard 3 4 3 2 4 2 5" xfId="9424"/>
    <cellStyle name="Standard 3 4 3 2 4 2 5 2" xfId="26265"/>
    <cellStyle name="Standard 3 4 3 2 4 2 6" xfId="17974"/>
    <cellStyle name="Standard 3 4 3 2 4 2 7" xfId="34556"/>
    <cellStyle name="Standard 3 4 3 2 4 2 8" xfId="43106"/>
    <cellStyle name="Standard 3 4 3 2 4 3" xfId="1371"/>
    <cellStyle name="Standard 3 4 3 2 4 3 2" xfId="3444"/>
    <cellStyle name="Standard 3 4 3 2 4 3 2 2" xfId="7589"/>
    <cellStyle name="Standard 3 4 3 2 4 3 2 2 2" xfId="16157"/>
    <cellStyle name="Standard 3 4 3 2 4 3 2 2 2 2" xfId="32998"/>
    <cellStyle name="Standard 3 4 3 2 4 3 2 2 3" xfId="24707"/>
    <cellStyle name="Standard 3 4 3 2 4 3 2 2 4" xfId="41289"/>
    <cellStyle name="Standard 3 4 3 2 4 3 2 2 5" xfId="49839"/>
    <cellStyle name="Standard 3 4 3 2 4 3 2 3" xfId="12014"/>
    <cellStyle name="Standard 3 4 3 2 4 3 2 3 2" xfId="28855"/>
    <cellStyle name="Standard 3 4 3 2 4 3 2 4" xfId="20564"/>
    <cellStyle name="Standard 3 4 3 2 4 3 2 5" xfId="37146"/>
    <cellStyle name="Standard 3 4 3 2 4 3 2 6" xfId="45696"/>
    <cellStyle name="Standard 3 4 3 2 4 3 3" xfId="7588"/>
    <cellStyle name="Standard 3 4 3 2 4 3 3 2" xfId="16156"/>
    <cellStyle name="Standard 3 4 3 2 4 3 3 2 2" xfId="32997"/>
    <cellStyle name="Standard 3 4 3 2 4 3 3 3" xfId="24706"/>
    <cellStyle name="Standard 3 4 3 2 4 3 3 4" xfId="41288"/>
    <cellStyle name="Standard 3 4 3 2 4 3 3 5" xfId="49838"/>
    <cellStyle name="Standard 3 4 3 2 4 3 4" xfId="9942"/>
    <cellStyle name="Standard 3 4 3 2 4 3 4 2" xfId="26783"/>
    <cellStyle name="Standard 3 4 3 2 4 3 5" xfId="18492"/>
    <cellStyle name="Standard 3 4 3 2 4 3 6" xfId="35074"/>
    <cellStyle name="Standard 3 4 3 2 4 3 7" xfId="43624"/>
    <cellStyle name="Standard 3 4 3 2 4 4" xfId="2408"/>
    <cellStyle name="Standard 3 4 3 2 4 4 2" xfId="7590"/>
    <cellStyle name="Standard 3 4 3 2 4 4 2 2" xfId="16158"/>
    <cellStyle name="Standard 3 4 3 2 4 4 2 2 2" xfId="32999"/>
    <cellStyle name="Standard 3 4 3 2 4 4 2 3" xfId="24708"/>
    <cellStyle name="Standard 3 4 3 2 4 4 2 4" xfId="41290"/>
    <cellStyle name="Standard 3 4 3 2 4 4 2 5" xfId="49840"/>
    <cellStyle name="Standard 3 4 3 2 4 4 3" xfId="10978"/>
    <cellStyle name="Standard 3 4 3 2 4 4 3 2" xfId="27819"/>
    <cellStyle name="Standard 3 4 3 2 4 4 4" xfId="19528"/>
    <cellStyle name="Standard 3 4 3 2 4 4 5" xfId="36110"/>
    <cellStyle name="Standard 3 4 3 2 4 4 6" xfId="44660"/>
    <cellStyle name="Standard 3 4 3 2 4 5" xfId="7583"/>
    <cellStyle name="Standard 3 4 3 2 4 5 2" xfId="16151"/>
    <cellStyle name="Standard 3 4 3 2 4 5 2 2" xfId="32992"/>
    <cellStyle name="Standard 3 4 3 2 4 5 3" xfId="24701"/>
    <cellStyle name="Standard 3 4 3 2 4 5 4" xfId="41283"/>
    <cellStyle name="Standard 3 4 3 2 4 5 5" xfId="49833"/>
    <cellStyle name="Standard 3 4 3 2 4 6" xfId="8906"/>
    <cellStyle name="Standard 3 4 3 2 4 6 2" xfId="25748"/>
    <cellStyle name="Standard 3 4 3 2 4 7" xfId="17456"/>
    <cellStyle name="Standard 3 4 3 2 4 8" xfId="34038"/>
    <cellStyle name="Standard 3 4 3 2 4 9" xfId="42588"/>
    <cellStyle name="Standard 3 4 3 2 5" xfId="594"/>
    <cellStyle name="Standard 3 4 3 2 5 2" xfId="1630"/>
    <cellStyle name="Standard 3 4 3 2 5 2 2" xfId="3703"/>
    <cellStyle name="Standard 3 4 3 2 5 2 2 2" xfId="7593"/>
    <cellStyle name="Standard 3 4 3 2 5 2 2 2 2" xfId="16161"/>
    <cellStyle name="Standard 3 4 3 2 5 2 2 2 2 2" xfId="33002"/>
    <cellStyle name="Standard 3 4 3 2 5 2 2 2 3" xfId="24711"/>
    <cellStyle name="Standard 3 4 3 2 5 2 2 2 4" xfId="41293"/>
    <cellStyle name="Standard 3 4 3 2 5 2 2 2 5" xfId="49843"/>
    <cellStyle name="Standard 3 4 3 2 5 2 2 3" xfId="12273"/>
    <cellStyle name="Standard 3 4 3 2 5 2 2 3 2" xfId="29114"/>
    <cellStyle name="Standard 3 4 3 2 5 2 2 4" xfId="20823"/>
    <cellStyle name="Standard 3 4 3 2 5 2 2 5" xfId="37405"/>
    <cellStyle name="Standard 3 4 3 2 5 2 2 6" xfId="45955"/>
    <cellStyle name="Standard 3 4 3 2 5 2 3" xfId="7592"/>
    <cellStyle name="Standard 3 4 3 2 5 2 3 2" xfId="16160"/>
    <cellStyle name="Standard 3 4 3 2 5 2 3 2 2" xfId="33001"/>
    <cellStyle name="Standard 3 4 3 2 5 2 3 3" xfId="24710"/>
    <cellStyle name="Standard 3 4 3 2 5 2 3 4" xfId="41292"/>
    <cellStyle name="Standard 3 4 3 2 5 2 3 5" xfId="49842"/>
    <cellStyle name="Standard 3 4 3 2 5 2 4" xfId="10201"/>
    <cellStyle name="Standard 3 4 3 2 5 2 4 2" xfId="27042"/>
    <cellStyle name="Standard 3 4 3 2 5 2 5" xfId="18751"/>
    <cellStyle name="Standard 3 4 3 2 5 2 6" xfId="35333"/>
    <cellStyle name="Standard 3 4 3 2 5 2 7" xfId="43883"/>
    <cellStyle name="Standard 3 4 3 2 5 3" xfId="2667"/>
    <cellStyle name="Standard 3 4 3 2 5 3 2" xfId="7594"/>
    <cellStyle name="Standard 3 4 3 2 5 3 2 2" xfId="16162"/>
    <cellStyle name="Standard 3 4 3 2 5 3 2 2 2" xfId="33003"/>
    <cellStyle name="Standard 3 4 3 2 5 3 2 3" xfId="24712"/>
    <cellStyle name="Standard 3 4 3 2 5 3 2 4" xfId="41294"/>
    <cellStyle name="Standard 3 4 3 2 5 3 2 5" xfId="49844"/>
    <cellStyle name="Standard 3 4 3 2 5 3 3" xfId="11237"/>
    <cellStyle name="Standard 3 4 3 2 5 3 3 2" xfId="28078"/>
    <cellStyle name="Standard 3 4 3 2 5 3 4" xfId="19787"/>
    <cellStyle name="Standard 3 4 3 2 5 3 5" xfId="36369"/>
    <cellStyle name="Standard 3 4 3 2 5 3 6" xfId="44919"/>
    <cellStyle name="Standard 3 4 3 2 5 4" xfId="7591"/>
    <cellStyle name="Standard 3 4 3 2 5 4 2" xfId="16159"/>
    <cellStyle name="Standard 3 4 3 2 5 4 2 2" xfId="33000"/>
    <cellStyle name="Standard 3 4 3 2 5 4 3" xfId="24709"/>
    <cellStyle name="Standard 3 4 3 2 5 4 4" xfId="41291"/>
    <cellStyle name="Standard 3 4 3 2 5 4 5" xfId="49841"/>
    <cellStyle name="Standard 3 4 3 2 5 5" xfId="9165"/>
    <cellStyle name="Standard 3 4 3 2 5 5 2" xfId="26006"/>
    <cellStyle name="Standard 3 4 3 2 5 6" xfId="17715"/>
    <cellStyle name="Standard 3 4 3 2 5 7" xfId="34297"/>
    <cellStyle name="Standard 3 4 3 2 5 8" xfId="42847"/>
    <cellStyle name="Standard 3 4 3 2 6" xfId="1112"/>
    <cellStyle name="Standard 3 4 3 2 6 2" xfId="3185"/>
    <cellStyle name="Standard 3 4 3 2 6 2 2" xfId="7596"/>
    <cellStyle name="Standard 3 4 3 2 6 2 2 2" xfId="16164"/>
    <cellStyle name="Standard 3 4 3 2 6 2 2 2 2" xfId="33005"/>
    <cellStyle name="Standard 3 4 3 2 6 2 2 3" xfId="24714"/>
    <cellStyle name="Standard 3 4 3 2 6 2 2 4" xfId="41296"/>
    <cellStyle name="Standard 3 4 3 2 6 2 2 5" xfId="49846"/>
    <cellStyle name="Standard 3 4 3 2 6 2 3" xfId="11755"/>
    <cellStyle name="Standard 3 4 3 2 6 2 3 2" xfId="28596"/>
    <cellStyle name="Standard 3 4 3 2 6 2 4" xfId="20305"/>
    <cellStyle name="Standard 3 4 3 2 6 2 5" xfId="36887"/>
    <cellStyle name="Standard 3 4 3 2 6 2 6" xfId="45437"/>
    <cellStyle name="Standard 3 4 3 2 6 3" xfId="7595"/>
    <cellStyle name="Standard 3 4 3 2 6 3 2" xfId="16163"/>
    <cellStyle name="Standard 3 4 3 2 6 3 2 2" xfId="33004"/>
    <cellStyle name="Standard 3 4 3 2 6 3 3" xfId="24713"/>
    <cellStyle name="Standard 3 4 3 2 6 3 4" xfId="41295"/>
    <cellStyle name="Standard 3 4 3 2 6 3 5" xfId="49845"/>
    <cellStyle name="Standard 3 4 3 2 6 4" xfId="9683"/>
    <cellStyle name="Standard 3 4 3 2 6 4 2" xfId="26524"/>
    <cellStyle name="Standard 3 4 3 2 6 5" xfId="18233"/>
    <cellStyle name="Standard 3 4 3 2 6 6" xfId="34815"/>
    <cellStyle name="Standard 3 4 3 2 6 7" xfId="43365"/>
    <cellStyle name="Standard 3 4 3 2 7" xfId="2149"/>
    <cellStyle name="Standard 3 4 3 2 7 2" xfId="7597"/>
    <cellStyle name="Standard 3 4 3 2 7 2 2" xfId="16165"/>
    <cellStyle name="Standard 3 4 3 2 7 2 2 2" xfId="33006"/>
    <cellStyle name="Standard 3 4 3 2 7 2 3" xfId="24715"/>
    <cellStyle name="Standard 3 4 3 2 7 2 4" xfId="41297"/>
    <cellStyle name="Standard 3 4 3 2 7 2 5" xfId="49847"/>
    <cellStyle name="Standard 3 4 3 2 7 3" xfId="10719"/>
    <cellStyle name="Standard 3 4 3 2 7 3 2" xfId="27560"/>
    <cellStyle name="Standard 3 4 3 2 7 4" xfId="19269"/>
    <cellStyle name="Standard 3 4 3 2 7 5" xfId="35851"/>
    <cellStyle name="Standard 3 4 3 2 7 6" xfId="44401"/>
    <cellStyle name="Standard 3 4 3 2 8" xfId="7534"/>
    <cellStyle name="Standard 3 4 3 2 8 2" xfId="16102"/>
    <cellStyle name="Standard 3 4 3 2 8 2 2" xfId="32943"/>
    <cellStyle name="Standard 3 4 3 2 8 3" xfId="24652"/>
    <cellStyle name="Standard 3 4 3 2 8 4" xfId="41234"/>
    <cellStyle name="Standard 3 4 3 2 8 5" xfId="49784"/>
    <cellStyle name="Standard 3 4 3 2 9" xfId="8387"/>
    <cellStyle name="Standard 3 4 3 2 9 2" xfId="16938"/>
    <cellStyle name="Standard 3 4 3 2 9 3" xfId="25488"/>
    <cellStyle name="Standard 3 4 3 2 9 4" xfId="42070"/>
    <cellStyle name="Standard 3 4 3 2 9 5" xfId="50620"/>
    <cellStyle name="Standard 3 4 3 3" xfId="102"/>
    <cellStyle name="Standard 3 4 3 3 10" xfId="17229"/>
    <cellStyle name="Standard 3 4 3 3 11" xfId="33811"/>
    <cellStyle name="Standard 3 4 3 3 12" xfId="42361"/>
    <cellStyle name="Standard 3 4 3 3 2" xfId="231"/>
    <cellStyle name="Standard 3 4 3 3 2 10" xfId="33939"/>
    <cellStyle name="Standard 3 4 3 3 2 11" xfId="42489"/>
    <cellStyle name="Standard 3 4 3 3 2 2" xfId="495"/>
    <cellStyle name="Standard 3 4 3 3 2 2 2" xfId="1013"/>
    <cellStyle name="Standard 3 4 3 3 2 2 2 2" xfId="2049"/>
    <cellStyle name="Standard 3 4 3 3 2 2 2 2 2" xfId="4122"/>
    <cellStyle name="Standard 3 4 3 3 2 2 2 2 2 2" xfId="7603"/>
    <cellStyle name="Standard 3 4 3 3 2 2 2 2 2 2 2" xfId="16171"/>
    <cellStyle name="Standard 3 4 3 3 2 2 2 2 2 2 2 2" xfId="33012"/>
    <cellStyle name="Standard 3 4 3 3 2 2 2 2 2 2 3" xfId="24721"/>
    <cellStyle name="Standard 3 4 3 3 2 2 2 2 2 2 4" xfId="41303"/>
    <cellStyle name="Standard 3 4 3 3 2 2 2 2 2 2 5" xfId="49853"/>
    <cellStyle name="Standard 3 4 3 3 2 2 2 2 2 3" xfId="12692"/>
    <cellStyle name="Standard 3 4 3 3 2 2 2 2 2 3 2" xfId="29533"/>
    <cellStyle name="Standard 3 4 3 3 2 2 2 2 2 4" xfId="21242"/>
    <cellStyle name="Standard 3 4 3 3 2 2 2 2 2 5" xfId="37824"/>
    <cellStyle name="Standard 3 4 3 3 2 2 2 2 2 6" xfId="46374"/>
    <cellStyle name="Standard 3 4 3 3 2 2 2 2 3" xfId="7602"/>
    <cellStyle name="Standard 3 4 3 3 2 2 2 2 3 2" xfId="16170"/>
    <cellStyle name="Standard 3 4 3 3 2 2 2 2 3 2 2" xfId="33011"/>
    <cellStyle name="Standard 3 4 3 3 2 2 2 2 3 3" xfId="24720"/>
    <cellStyle name="Standard 3 4 3 3 2 2 2 2 3 4" xfId="41302"/>
    <cellStyle name="Standard 3 4 3 3 2 2 2 2 3 5" xfId="49852"/>
    <cellStyle name="Standard 3 4 3 3 2 2 2 2 4" xfId="10620"/>
    <cellStyle name="Standard 3 4 3 3 2 2 2 2 4 2" xfId="27461"/>
    <cellStyle name="Standard 3 4 3 3 2 2 2 2 5" xfId="19170"/>
    <cellStyle name="Standard 3 4 3 3 2 2 2 2 6" xfId="35752"/>
    <cellStyle name="Standard 3 4 3 3 2 2 2 2 7" xfId="44302"/>
    <cellStyle name="Standard 3 4 3 3 2 2 2 3" xfId="3086"/>
    <cellStyle name="Standard 3 4 3 3 2 2 2 3 2" xfId="7604"/>
    <cellStyle name="Standard 3 4 3 3 2 2 2 3 2 2" xfId="16172"/>
    <cellStyle name="Standard 3 4 3 3 2 2 2 3 2 2 2" xfId="33013"/>
    <cellStyle name="Standard 3 4 3 3 2 2 2 3 2 3" xfId="24722"/>
    <cellStyle name="Standard 3 4 3 3 2 2 2 3 2 4" xfId="41304"/>
    <cellStyle name="Standard 3 4 3 3 2 2 2 3 2 5" xfId="49854"/>
    <cellStyle name="Standard 3 4 3 3 2 2 2 3 3" xfId="11656"/>
    <cellStyle name="Standard 3 4 3 3 2 2 2 3 3 2" xfId="28497"/>
    <cellStyle name="Standard 3 4 3 3 2 2 2 3 4" xfId="20206"/>
    <cellStyle name="Standard 3 4 3 3 2 2 2 3 5" xfId="36788"/>
    <cellStyle name="Standard 3 4 3 3 2 2 2 3 6" xfId="45338"/>
    <cellStyle name="Standard 3 4 3 3 2 2 2 4" xfId="7601"/>
    <cellStyle name="Standard 3 4 3 3 2 2 2 4 2" xfId="16169"/>
    <cellStyle name="Standard 3 4 3 3 2 2 2 4 2 2" xfId="33010"/>
    <cellStyle name="Standard 3 4 3 3 2 2 2 4 3" xfId="24719"/>
    <cellStyle name="Standard 3 4 3 3 2 2 2 4 4" xfId="41301"/>
    <cellStyle name="Standard 3 4 3 3 2 2 2 4 5" xfId="49851"/>
    <cellStyle name="Standard 3 4 3 3 2 2 2 5" xfId="9584"/>
    <cellStyle name="Standard 3 4 3 3 2 2 2 5 2" xfId="26425"/>
    <cellStyle name="Standard 3 4 3 3 2 2 2 6" xfId="18134"/>
    <cellStyle name="Standard 3 4 3 3 2 2 2 7" xfId="34716"/>
    <cellStyle name="Standard 3 4 3 3 2 2 2 8" xfId="43266"/>
    <cellStyle name="Standard 3 4 3 3 2 2 3" xfId="1531"/>
    <cellStyle name="Standard 3 4 3 3 2 2 3 2" xfId="3604"/>
    <cellStyle name="Standard 3 4 3 3 2 2 3 2 2" xfId="7606"/>
    <cellStyle name="Standard 3 4 3 3 2 2 3 2 2 2" xfId="16174"/>
    <cellStyle name="Standard 3 4 3 3 2 2 3 2 2 2 2" xfId="33015"/>
    <cellStyle name="Standard 3 4 3 3 2 2 3 2 2 3" xfId="24724"/>
    <cellStyle name="Standard 3 4 3 3 2 2 3 2 2 4" xfId="41306"/>
    <cellStyle name="Standard 3 4 3 3 2 2 3 2 2 5" xfId="49856"/>
    <cellStyle name="Standard 3 4 3 3 2 2 3 2 3" xfId="12174"/>
    <cellStyle name="Standard 3 4 3 3 2 2 3 2 3 2" xfId="29015"/>
    <cellStyle name="Standard 3 4 3 3 2 2 3 2 4" xfId="20724"/>
    <cellStyle name="Standard 3 4 3 3 2 2 3 2 5" xfId="37306"/>
    <cellStyle name="Standard 3 4 3 3 2 2 3 2 6" xfId="45856"/>
    <cellStyle name="Standard 3 4 3 3 2 2 3 3" xfId="7605"/>
    <cellStyle name="Standard 3 4 3 3 2 2 3 3 2" xfId="16173"/>
    <cellStyle name="Standard 3 4 3 3 2 2 3 3 2 2" xfId="33014"/>
    <cellStyle name="Standard 3 4 3 3 2 2 3 3 3" xfId="24723"/>
    <cellStyle name="Standard 3 4 3 3 2 2 3 3 4" xfId="41305"/>
    <cellStyle name="Standard 3 4 3 3 2 2 3 3 5" xfId="49855"/>
    <cellStyle name="Standard 3 4 3 3 2 2 3 4" xfId="10102"/>
    <cellStyle name="Standard 3 4 3 3 2 2 3 4 2" xfId="26943"/>
    <cellStyle name="Standard 3 4 3 3 2 2 3 5" xfId="18652"/>
    <cellStyle name="Standard 3 4 3 3 2 2 3 6" xfId="35234"/>
    <cellStyle name="Standard 3 4 3 3 2 2 3 7" xfId="43784"/>
    <cellStyle name="Standard 3 4 3 3 2 2 4" xfId="2568"/>
    <cellStyle name="Standard 3 4 3 3 2 2 4 2" xfId="7607"/>
    <cellStyle name="Standard 3 4 3 3 2 2 4 2 2" xfId="16175"/>
    <cellStyle name="Standard 3 4 3 3 2 2 4 2 2 2" xfId="33016"/>
    <cellStyle name="Standard 3 4 3 3 2 2 4 2 3" xfId="24725"/>
    <cellStyle name="Standard 3 4 3 3 2 2 4 2 4" xfId="41307"/>
    <cellStyle name="Standard 3 4 3 3 2 2 4 2 5" xfId="49857"/>
    <cellStyle name="Standard 3 4 3 3 2 2 4 3" xfId="11138"/>
    <cellStyle name="Standard 3 4 3 3 2 2 4 3 2" xfId="27979"/>
    <cellStyle name="Standard 3 4 3 3 2 2 4 4" xfId="19688"/>
    <cellStyle name="Standard 3 4 3 3 2 2 4 5" xfId="36270"/>
    <cellStyle name="Standard 3 4 3 3 2 2 4 6" xfId="44820"/>
    <cellStyle name="Standard 3 4 3 3 2 2 5" xfId="7600"/>
    <cellStyle name="Standard 3 4 3 3 2 2 5 2" xfId="16168"/>
    <cellStyle name="Standard 3 4 3 3 2 2 5 2 2" xfId="33009"/>
    <cellStyle name="Standard 3 4 3 3 2 2 5 3" xfId="24718"/>
    <cellStyle name="Standard 3 4 3 3 2 2 5 4" xfId="41300"/>
    <cellStyle name="Standard 3 4 3 3 2 2 5 5" xfId="49850"/>
    <cellStyle name="Standard 3 4 3 3 2 2 6" xfId="9066"/>
    <cellStyle name="Standard 3 4 3 3 2 2 6 2" xfId="25908"/>
    <cellStyle name="Standard 3 4 3 3 2 2 7" xfId="17616"/>
    <cellStyle name="Standard 3 4 3 3 2 2 8" xfId="34198"/>
    <cellStyle name="Standard 3 4 3 3 2 2 9" xfId="42748"/>
    <cellStyle name="Standard 3 4 3 3 2 3" xfId="754"/>
    <cellStyle name="Standard 3 4 3 3 2 3 2" xfId="1790"/>
    <cellStyle name="Standard 3 4 3 3 2 3 2 2" xfId="3863"/>
    <cellStyle name="Standard 3 4 3 3 2 3 2 2 2" xfId="7610"/>
    <cellStyle name="Standard 3 4 3 3 2 3 2 2 2 2" xfId="16178"/>
    <cellStyle name="Standard 3 4 3 3 2 3 2 2 2 2 2" xfId="33019"/>
    <cellStyle name="Standard 3 4 3 3 2 3 2 2 2 3" xfId="24728"/>
    <cellStyle name="Standard 3 4 3 3 2 3 2 2 2 4" xfId="41310"/>
    <cellStyle name="Standard 3 4 3 3 2 3 2 2 2 5" xfId="49860"/>
    <cellStyle name="Standard 3 4 3 3 2 3 2 2 3" xfId="12433"/>
    <cellStyle name="Standard 3 4 3 3 2 3 2 2 3 2" xfId="29274"/>
    <cellStyle name="Standard 3 4 3 3 2 3 2 2 4" xfId="20983"/>
    <cellStyle name="Standard 3 4 3 3 2 3 2 2 5" xfId="37565"/>
    <cellStyle name="Standard 3 4 3 3 2 3 2 2 6" xfId="46115"/>
    <cellStyle name="Standard 3 4 3 3 2 3 2 3" xfId="7609"/>
    <cellStyle name="Standard 3 4 3 3 2 3 2 3 2" xfId="16177"/>
    <cellStyle name="Standard 3 4 3 3 2 3 2 3 2 2" xfId="33018"/>
    <cellStyle name="Standard 3 4 3 3 2 3 2 3 3" xfId="24727"/>
    <cellStyle name="Standard 3 4 3 3 2 3 2 3 4" xfId="41309"/>
    <cellStyle name="Standard 3 4 3 3 2 3 2 3 5" xfId="49859"/>
    <cellStyle name="Standard 3 4 3 3 2 3 2 4" xfId="10361"/>
    <cellStyle name="Standard 3 4 3 3 2 3 2 4 2" xfId="27202"/>
    <cellStyle name="Standard 3 4 3 3 2 3 2 5" xfId="18911"/>
    <cellStyle name="Standard 3 4 3 3 2 3 2 6" xfId="35493"/>
    <cellStyle name="Standard 3 4 3 3 2 3 2 7" xfId="44043"/>
    <cellStyle name="Standard 3 4 3 3 2 3 3" xfId="2827"/>
    <cellStyle name="Standard 3 4 3 3 2 3 3 2" xfId="7611"/>
    <cellStyle name="Standard 3 4 3 3 2 3 3 2 2" xfId="16179"/>
    <cellStyle name="Standard 3 4 3 3 2 3 3 2 2 2" xfId="33020"/>
    <cellStyle name="Standard 3 4 3 3 2 3 3 2 3" xfId="24729"/>
    <cellStyle name="Standard 3 4 3 3 2 3 3 2 4" xfId="41311"/>
    <cellStyle name="Standard 3 4 3 3 2 3 3 2 5" xfId="49861"/>
    <cellStyle name="Standard 3 4 3 3 2 3 3 3" xfId="11397"/>
    <cellStyle name="Standard 3 4 3 3 2 3 3 3 2" xfId="28238"/>
    <cellStyle name="Standard 3 4 3 3 2 3 3 4" xfId="19947"/>
    <cellStyle name="Standard 3 4 3 3 2 3 3 5" xfId="36529"/>
    <cellStyle name="Standard 3 4 3 3 2 3 3 6" xfId="45079"/>
    <cellStyle name="Standard 3 4 3 3 2 3 4" xfId="7608"/>
    <cellStyle name="Standard 3 4 3 3 2 3 4 2" xfId="16176"/>
    <cellStyle name="Standard 3 4 3 3 2 3 4 2 2" xfId="33017"/>
    <cellStyle name="Standard 3 4 3 3 2 3 4 3" xfId="24726"/>
    <cellStyle name="Standard 3 4 3 3 2 3 4 4" xfId="41308"/>
    <cellStyle name="Standard 3 4 3 3 2 3 4 5" xfId="49858"/>
    <cellStyle name="Standard 3 4 3 3 2 3 5" xfId="9325"/>
    <cellStyle name="Standard 3 4 3 3 2 3 5 2" xfId="26166"/>
    <cellStyle name="Standard 3 4 3 3 2 3 6" xfId="17875"/>
    <cellStyle name="Standard 3 4 3 3 2 3 7" xfId="34457"/>
    <cellStyle name="Standard 3 4 3 3 2 3 8" xfId="43007"/>
    <cellStyle name="Standard 3 4 3 3 2 4" xfId="1272"/>
    <cellStyle name="Standard 3 4 3 3 2 4 2" xfId="3345"/>
    <cellStyle name="Standard 3 4 3 3 2 4 2 2" xfId="7613"/>
    <cellStyle name="Standard 3 4 3 3 2 4 2 2 2" xfId="16181"/>
    <cellStyle name="Standard 3 4 3 3 2 4 2 2 2 2" xfId="33022"/>
    <cellStyle name="Standard 3 4 3 3 2 4 2 2 3" xfId="24731"/>
    <cellStyle name="Standard 3 4 3 3 2 4 2 2 4" xfId="41313"/>
    <cellStyle name="Standard 3 4 3 3 2 4 2 2 5" xfId="49863"/>
    <cellStyle name="Standard 3 4 3 3 2 4 2 3" xfId="11915"/>
    <cellStyle name="Standard 3 4 3 3 2 4 2 3 2" xfId="28756"/>
    <cellStyle name="Standard 3 4 3 3 2 4 2 4" xfId="20465"/>
    <cellStyle name="Standard 3 4 3 3 2 4 2 5" xfId="37047"/>
    <cellStyle name="Standard 3 4 3 3 2 4 2 6" xfId="45597"/>
    <cellStyle name="Standard 3 4 3 3 2 4 3" xfId="7612"/>
    <cellStyle name="Standard 3 4 3 3 2 4 3 2" xfId="16180"/>
    <cellStyle name="Standard 3 4 3 3 2 4 3 2 2" xfId="33021"/>
    <cellStyle name="Standard 3 4 3 3 2 4 3 3" xfId="24730"/>
    <cellStyle name="Standard 3 4 3 3 2 4 3 4" xfId="41312"/>
    <cellStyle name="Standard 3 4 3 3 2 4 3 5" xfId="49862"/>
    <cellStyle name="Standard 3 4 3 3 2 4 4" xfId="9843"/>
    <cellStyle name="Standard 3 4 3 3 2 4 4 2" xfId="26684"/>
    <cellStyle name="Standard 3 4 3 3 2 4 5" xfId="18393"/>
    <cellStyle name="Standard 3 4 3 3 2 4 6" xfId="34975"/>
    <cellStyle name="Standard 3 4 3 3 2 4 7" xfId="43525"/>
    <cellStyle name="Standard 3 4 3 3 2 5" xfId="2309"/>
    <cellStyle name="Standard 3 4 3 3 2 5 2" xfId="7614"/>
    <cellStyle name="Standard 3 4 3 3 2 5 2 2" xfId="16182"/>
    <cellStyle name="Standard 3 4 3 3 2 5 2 2 2" xfId="33023"/>
    <cellStyle name="Standard 3 4 3 3 2 5 2 3" xfId="24732"/>
    <cellStyle name="Standard 3 4 3 3 2 5 2 4" xfId="41314"/>
    <cellStyle name="Standard 3 4 3 3 2 5 2 5" xfId="49864"/>
    <cellStyle name="Standard 3 4 3 3 2 5 3" xfId="10879"/>
    <cellStyle name="Standard 3 4 3 3 2 5 3 2" xfId="27720"/>
    <cellStyle name="Standard 3 4 3 3 2 5 4" xfId="19429"/>
    <cellStyle name="Standard 3 4 3 3 2 5 5" xfId="36011"/>
    <cellStyle name="Standard 3 4 3 3 2 5 6" xfId="44561"/>
    <cellStyle name="Standard 3 4 3 3 2 6" xfId="7599"/>
    <cellStyle name="Standard 3 4 3 3 2 6 2" xfId="16167"/>
    <cellStyle name="Standard 3 4 3 3 2 6 2 2" xfId="33008"/>
    <cellStyle name="Standard 3 4 3 3 2 6 3" xfId="24717"/>
    <cellStyle name="Standard 3 4 3 3 2 6 4" xfId="41299"/>
    <cellStyle name="Standard 3 4 3 3 2 6 5" xfId="49849"/>
    <cellStyle name="Standard 3 4 3 3 2 7" xfId="8547"/>
    <cellStyle name="Standard 3 4 3 3 2 7 2" xfId="17098"/>
    <cellStyle name="Standard 3 4 3 3 2 7 3" xfId="25648"/>
    <cellStyle name="Standard 3 4 3 3 2 7 4" xfId="42230"/>
    <cellStyle name="Standard 3 4 3 3 2 7 5" xfId="50780"/>
    <cellStyle name="Standard 3 4 3 3 2 8" xfId="8807"/>
    <cellStyle name="Standard 3 4 3 3 2 9" xfId="17357"/>
    <cellStyle name="Standard 3 4 3 3 3" xfId="367"/>
    <cellStyle name="Standard 3 4 3 3 3 2" xfId="885"/>
    <cellStyle name="Standard 3 4 3 3 3 2 2" xfId="1921"/>
    <cellStyle name="Standard 3 4 3 3 3 2 2 2" xfId="3994"/>
    <cellStyle name="Standard 3 4 3 3 3 2 2 2 2" xfId="7618"/>
    <cellStyle name="Standard 3 4 3 3 3 2 2 2 2 2" xfId="16186"/>
    <cellStyle name="Standard 3 4 3 3 3 2 2 2 2 2 2" xfId="33027"/>
    <cellStyle name="Standard 3 4 3 3 3 2 2 2 2 3" xfId="24736"/>
    <cellStyle name="Standard 3 4 3 3 3 2 2 2 2 4" xfId="41318"/>
    <cellStyle name="Standard 3 4 3 3 3 2 2 2 2 5" xfId="49868"/>
    <cellStyle name="Standard 3 4 3 3 3 2 2 2 3" xfId="12564"/>
    <cellStyle name="Standard 3 4 3 3 3 2 2 2 3 2" xfId="29405"/>
    <cellStyle name="Standard 3 4 3 3 3 2 2 2 4" xfId="21114"/>
    <cellStyle name="Standard 3 4 3 3 3 2 2 2 5" xfId="37696"/>
    <cellStyle name="Standard 3 4 3 3 3 2 2 2 6" xfId="46246"/>
    <cellStyle name="Standard 3 4 3 3 3 2 2 3" xfId="7617"/>
    <cellStyle name="Standard 3 4 3 3 3 2 2 3 2" xfId="16185"/>
    <cellStyle name="Standard 3 4 3 3 3 2 2 3 2 2" xfId="33026"/>
    <cellStyle name="Standard 3 4 3 3 3 2 2 3 3" xfId="24735"/>
    <cellStyle name="Standard 3 4 3 3 3 2 2 3 4" xfId="41317"/>
    <cellStyle name="Standard 3 4 3 3 3 2 2 3 5" xfId="49867"/>
    <cellStyle name="Standard 3 4 3 3 3 2 2 4" xfId="10492"/>
    <cellStyle name="Standard 3 4 3 3 3 2 2 4 2" xfId="27333"/>
    <cellStyle name="Standard 3 4 3 3 3 2 2 5" xfId="19042"/>
    <cellStyle name="Standard 3 4 3 3 3 2 2 6" xfId="35624"/>
    <cellStyle name="Standard 3 4 3 3 3 2 2 7" xfId="44174"/>
    <cellStyle name="Standard 3 4 3 3 3 2 3" xfId="2958"/>
    <cellStyle name="Standard 3 4 3 3 3 2 3 2" xfId="7619"/>
    <cellStyle name="Standard 3 4 3 3 3 2 3 2 2" xfId="16187"/>
    <cellStyle name="Standard 3 4 3 3 3 2 3 2 2 2" xfId="33028"/>
    <cellStyle name="Standard 3 4 3 3 3 2 3 2 3" xfId="24737"/>
    <cellStyle name="Standard 3 4 3 3 3 2 3 2 4" xfId="41319"/>
    <cellStyle name="Standard 3 4 3 3 3 2 3 2 5" xfId="49869"/>
    <cellStyle name="Standard 3 4 3 3 3 2 3 3" xfId="11528"/>
    <cellStyle name="Standard 3 4 3 3 3 2 3 3 2" xfId="28369"/>
    <cellStyle name="Standard 3 4 3 3 3 2 3 4" xfId="20078"/>
    <cellStyle name="Standard 3 4 3 3 3 2 3 5" xfId="36660"/>
    <cellStyle name="Standard 3 4 3 3 3 2 3 6" xfId="45210"/>
    <cellStyle name="Standard 3 4 3 3 3 2 4" xfId="7616"/>
    <cellStyle name="Standard 3 4 3 3 3 2 4 2" xfId="16184"/>
    <cellStyle name="Standard 3 4 3 3 3 2 4 2 2" xfId="33025"/>
    <cellStyle name="Standard 3 4 3 3 3 2 4 3" xfId="24734"/>
    <cellStyle name="Standard 3 4 3 3 3 2 4 4" xfId="41316"/>
    <cellStyle name="Standard 3 4 3 3 3 2 4 5" xfId="49866"/>
    <cellStyle name="Standard 3 4 3 3 3 2 5" xfId="9456"/>
    <cellStyle name="Standard 3 4 3 3 3 2 5 2" xfId="26297"/>
    <cellStyle name="Standard 3 4 3 3 3 2 6" xfId="18006"/>
    <cellStyle name="Standard 3 4 3 3 3 2 7" xfId="34588"/>
    <cellStyle name="Standard 3 4 3 3 3 2 8" xfId="43138"/>
    <cellStyle name="Standard 3 4 3 3 3 3" xfId="1403"/>
    <cellStyle name="Standard 3 4 3 3 3 3 2" xfId="3476"/>
    <cellStyle name="Standard 3 4 3 3 3 3 2 2" xfId="7621"/>
    <cellStyle name="Standard 3 4 3 3 3 3 2 2 2" xfId="16189"/>
    <cellStyle name="Standard 3 4 3 3 3 3 2 2 2 2" xfId="33030"/>
    <cellStyle name="Standard 3 4 3 3 3 3 2 2 3" xfId="24739"/>
    <cellStyle name="Standard 3 4 3 3 3 3 2 2 4" xfId="41321"/>
    <cellStyle name="Standard 3 4 3 3 3 3 2 2 5" xfId="49871"/>
    <cellStyle name="Standard 3 4 3 3 3 3 2 3" xfId="12046"/>
    <cellStyle name="Standard 3 4 3 3 3 3 2 3 2" xfId="28887"/>
    <cellStyle name="Standard 3 4 3 3 3 3 2 4" xfId="20596"/>
    <cellStyle name="Standard 3 4 3 3 3 3 2 5" xfId="37178"/>
    <cellStyle name="Standard 3 4 3 3 3 3 2 6" xfId="45728"/>
    <cellStyle name="Standard 3 4 3 3 3 3 3" xfId="7620"/>
    <cellStyle name="Standard 3 4 3 3 3 3 3 2" xfId="16188"/>
    <cellStyle name="Standard 3 4 3 3 3 3 3 2 2" xfId="33029"/>
    <cellStyle name="Standard 3 4 3 3 3 3 3 3" xfId="24738"/>
    <cellStyle name="Standard 3 4 3 3 3 3 3 4" xfId="41320"/>
    <cellStyle name="Standard 3 4 3 3 3 3 3 5" xfId="49870"/>
    <cellStyle name="Standard 3 4 3 3 3 3 4" xfId="9974"/>
    <cellStyle name="Standard 3 4 3 3 3 3 4 2" xfId="26815"/>
    <cellStyle name="Standard 3 4 3 3 3 3 5" xfId="18524"/>
    <cellStyle name="Standard 3 4 3 3 3 3 6" xfId="35106"/>
    <cellStyle name="Standard 3 4 3 3 3 3 7" xfId="43656"/>
    <cellStyle name="Standard 3 4 3 3 3 4" xfId="2440"/>
    <cellStyle name="Standard 3 4 3 3 3 4 2" xfId="7622"/>
    <cellStyle name="Standard 3 4 3 3 3 4 2 2" xfId="16190"/>
    <cellStyle name="Standard 3 4 3 3 3 4 2 2 2" xfId="33031"/>
    <cellStyle name="Standard 3 4 3 3 3 4 2 3" xfId="24740"/>
    <cellStyle name="Standard 3 4 3 3 3 4 2 4" xfId="41322"/>
    <cellStyle name="Standard 3 4 3 3 3 4 2 5" xfId="49872"/>
    <cellStyle name="Standard 3 4 3 3 3 4 3" xfId="11010"/>
    <cellStyle name="Standard 3 4 3 3 3 4 3 2" xfId="27851"/>
    <cellStyle name="Standard 3 4 3 3 3 4 4" xfId="19560"/>
    <cellStyle name="Standard 3 4 3 3 3 4 5" xfId="36142"/>
    <cellStyle name="Standard 3 4 3 3 3 4 6" xfId="44692"/>
    <cellStyle name="Standard 3 4 3 3 3 5" xfId="7615"/>
    <cellStyle name="Standard 3 4 3 3 3 5 2" xfId="16183"/>
    <cellStyle name="Standard 3 4 3 3 3 5 2 2" xfId="33024"/>
    <cellStyle name="Standard 3 4 3 3 3 5 3" xfId="24733"/>
    <cellStyle name="Standard 3 4 3 3 3 5 4" xfId="41315"/>
    <cellStyle name="Standard 3 4 3 3 3 5 5" xfId="49865"/>
    <cellStyle name="Standard 3 4 3 3 3 6" xfId="8938"/>
    <cellStyle name="Standard 3 4 3 3 3 6 2" xfId="25780"/>
    <cellStyle name="Standard 3 4 3 3 3 7" xfId="17488"/>
    <cellStyle name="Standard 3 4 3 3 3 8" xfId="34070"/>
    <cellStyle name="Standard 3 4 3 3 3 9" xfId="42620"/>
    <cellStyle name="Standard 3 4 3 3 4" xfId="626"/>
    <cellStyle name="Standard 3 4 3 3 4 2" xfId="1662"/>
    <cellStyle name="Standard 3 4 3 3 4 2 2" xfId="3735"/>
    <cellStyle name="Standard 3 4 3 3 4 2 2 2" xfId="7625"/>
    <cellStyle name="Standard 3 4 3 3 4 2 2 2 2" xfId="16193"/>
    <cellStyle name="Standard 3 4 3 3 4 2 2 2 2 2" xfId="33034"/>
    <cellStyle name="Standard 3 4 3 3 4 2 2 2 3" xfId="24743"/>
    <cellStyle name="Standard 3 4 3 3 4 2 2 2 4" xfId="41325"/>
    <cellStyle name="Standard 3 4 3 3 4 2 2 2 5" xfId="49875"/>
    <cellStyle name="Standard 3 4 3 3 4 2 2 3" xfId="12305"/>
    <cellStyle name="Standard 3 4 3 3 4 2 2 3 2" xfId="29146"/>
    <cellStyle name="Standard 3 4 3 3 4 2 2 4" xfId="20855"/>
    <cellStyle name="Standard 3 4 3 3 4 2 2 5" xfId="37437"/>
    <cellStyle name="Standard 3 4 3 3 4 2 2 6" xfId="45987"/>
    <cellStyle name="Standard 3 4 3 3 4 2 3" xfId="7624"/>
    <cellStyle name="Standard 3 4 3 3 4 2 3 2" xfId="16192"/>
    <cellStyle name="Standard 3 4 3 3 4 2 3 2 2" xfId="33033"/>
    <cellStyle name="Standard 3 4 3 3 4 2 3 3" xfId="24742"/>
    <cellStyle name="Standard 3 4 3 3 4 2 3 4" xfId="41324"/>
    <cellStyle name="Standard 3 4 3 3 4 2 3 5" xfId="49874"/>
    <cellStyle name="Standard 3 4 3 3 4 2 4" xfId="10233"/>
    <cellStyle name="Standard 3 4 3 3 4 2 4 2" xfId="27074"/>
    <cellStyle name="Standard 3 4 3 3 4 2 5" xfId="18783"/>
    <cellStyle name="Standard 3 4 3 3 4 2 6" xfId="35365"/>
    <cellStyle name="Standard 3 4 3 3 4 2 7" xfId="43915"/>
    <cellStyle name="Standard 3 4 3 3 4 3" xfId="2699"/>
    <cellStyle name="Standard 3 4 3 3 4 3 2" xfId="7626"/>
    <cellStyle name="Standard 3 4 3 3 4 3 2 2" xfId="16194"/>
    <cellStyle name="Standard 3 4 3 3 4 3 2 2 2" xfId="33035"/>
    <cellStyle name="Standard 3 4 3 3 4 3 2 3" xfId="24744"/>
    <cellStyle name="Standard 3 4 3 3 4 3 2 4" xfId="41326"/>
    <cellStyle name="Standard 3 4 3 3 4 3 2 5" xfId="49876"/>
    <cellStyle name="Standard 3 4 3 3 4 3 3" xfId="11269"/>
    <cellStyle name="Standard 3 4 3 3 4 3 3 2" xfId="28110"/>
    <cellStyle name="Standard 3 4 3 3 4 3 4" xfId="19819"/>
    <cellStyle name="Standard 3 4 3 3 4 3 5" xfId="36401"/>
    <cellStyle name="Standard 3 4 3 3 4 3 6" xfId="44951"/>
    <cellStyle name="Standard 3 4 3 3 4 4" xfId="7623"/>
    <cellStyle name="Standard 3 4 3 3 4 4 2" xfId="16191"/>
    <cellStyle name="Standard 3 4 3 3 4 4 2 2" xfId="33032"/>
    <cellStyle name="Standard 3 4 3 3 4 4 3" xfId="24741"/>
    <cellStyle name="Standard 3 4 3 3 4 4 4" xfId="41323"/>
    <cellStyle name="Standard 3 4 3 3 4 4 5" xfId="49873"/>
    <cellStyle name="Standard 3 4 3 3 4 5" xfId="9197"/>
    <cellStyle name="Standard 3 4 3 3 4 5 2" xfId="26038"/>
    <cellStyle name="Standard 3 4 3 3 4 6" xfId="17747"/>
    <cellStyle name="Standard 3 4 3 3 4 7" xfId="34329"/>
    <cellStyle name="Standard 3 4 3 3 4 8" xfId="42879"/>
    <cellStyle name="Standard 3 4 3 3 5" xfId="1144"/>
    <cellStyle name="Standard 3 4 3 3 5 2" xfId="3217"/>
    <cellStyle name="Standard 3 4 3 3 5 2 2" xfId="7628"/>
    <cellStyle name="Standard 3 4 3 3 5 2 2 2" xfId="16196"/>
    <cellStyle name="Standard 3 4 3 3 5 2 2 2 2" xfId="33037"/>
    <cellStyle name="Standard 3 4 3 3 5 2 2 3" xfId="24746"/>
    <cellStyle name="Standard 3 4 3 3 5 2 2 4" xfId="41328"/>
    <cellStyle name="Standard 3 4 3 3 5 2 2 5" xfId="49878"/>
    <cellStyle name="Standard 3 4 3 3 5 2 3" xfId="11787"/>
    <cellStyle name="Standard 3 4 3 3 5 2 3 2" xfId="28628"/>
    <cellStyle name="Standard 3 4 3 3 5 2 4" xfId="20337"/>
    <cellStyle name="Standard 3 4 3 3 5 2 5" xfId="36919"/>
    <cellStyle name="Standard 3 4 3 3 5 2 6" xfId="45469"/>
    <cellStyle name="Standard 3 4 3 3 5 3" xfId="7627"/>
    <cellStyle name="Standard 3 4 3 3 5 3 2" xfId="16195"/>
    <cellStyle name="Standard 3 4 3 3 5 3 2 2" xfId="33036"/>
    <cellStyle name="Standard 3 4 3 3 5 3 3" xfId="24745"/>
    <cellStyle name="Standard 3 4 3 3 5 3 4" xfId="41327"/>
    <cellStyle name="Standard 3 4 3 3 5 3 5" xfId="49877"/>
    <cellStyle name="Standard 3 4 3 3 5 4" xfId="9715"/>
    <cellStyle name="Standard 3 4 3 3 5 4 2" xfId="26556"/>
    <cellStyle name="Standard 3 4 3 3 5 5" xfId="18265"/>
    <cellStyle name="Standard 3 4 3 3 5 6" xfId="34847"/>
    <cellStyle name="Standard 3 4 3 3 5 7" xfId="43397"/>
    <cellStyle name="Standard 3 4 3 3 6" xfId="2181"/>
    <cellStyle name="Standard 3 4 3 3 6 2" xfId="7629"/>
    <cellStyle name="Standard 3 4 3 3 6 2 2" xfId="16197"/>
    <cellStyle name="Standard 3 4 3 3 6 2 2 2" xfId="33038"/>
    <cellStyle name="Standard 3 4 3 3 6 2 3" xfId="24747"/>
    <cellStyle name="Standard 3 4 3 3 6 2 4" xfId="41329"/>
    <cellStyle name="Standard 3 4 3 3 6 2 5" xfId="49879"/>
    <cellStyle name="Standard 3 4 3 3 6 3" xfId="10751"/>
    <cellStyle name="Standard 3 4 3 3 6 3 2" xfId="27592"/>
    <cellStyle name="Standard 3 4 3 3 6 4" xfId="19301"/>
    <cellStyle name="Standard 3 4 3 3 6 5" xfId="35883"/>
    <cellStyle name="Standard 3 4 3 3 6 6" xfId="44433"/>
    <cellStyle name="Standard 3 4 3 3 7" xfId="7598"/>
    <cellStyle name="Standard 3 4 3 3 7 2" xfId="16166"/>
    <cellStyle name="Standard 3 4 3 3 7 2 2" xfId="33007"/>
    <cellStyle name="Standard 3 4 3 3 7 3" xfId="24716"/>
    <cellStyle name="Standard 3 4 3 3 7 4" xfId="41298"/>
    <cellStyle name="Standard 3 4 3 3 7 5" xfId="49848"/>
    <cellStyle name="Standard 3 4 3 3 8" xfId="8419"/>
    <cellStyle name="Standard 3 4 3 3 8 2" xfId="16970"/>
    <cellStyle name="Standard 3 4 3 3 8 3" xfId="25520"/>
    <cellStyle name="Standard 3 4 3 3 8 4" xfId="42102"/>
    <cellStyle name="Standard 3 4 3 3 8 5" xfId="50652"/>
    <cellStyle name="Standard 3 4 3 3 9" xfId="8679"/>
    <cellStyle name="Standard 3 4 3 4" xfId="167"/>
    <cellStyle name="Standard 3 4 3 4 10" xfId="33875"/>
    <cellStyle name="Standard 3 4 3 4 11" xfId="42425"/>
    <cellStyle name="Standard 3 4 3 4 2" xfId="431"/>
    <cellStyle name="Standard 3 4 3 4 2 2" xfId="949"/>
    <cellStyle name="Standard 3 4 3 4 2 2 2" xfId="1985"/>
    <cellStyle name="Standard 3 4 3 4 2 2 2 2" xfId="4058"/>
    <cellStyle name="Standard 3 4 3 4 2 2 2 2 2" xfId="7634"/>
    <cellStyle name="Standard 3 4 3 4 2 2 2 2 2 2" xfId="16202"/>
    <cellStyle name="Standard 3 4 3 4 2 2 2 2 2 2 2" xfId="33043"/>
    <cellStyle name="Standard 3 4 3 4 2 2 2 2 2 3" xfId="24752"/>
    <cellStyle name="Standard 3 4 3 4 2 2 2 2 2 4" xfId="41334"/>
    <cellStyle name="Standard 3 4 3 4 2 2 2 2 2 5" xfId="49884"/>
    <cellStyle name="Standard 3 4 3 4 2 2 2 2 3" xfId="12628"/>
    <cellStyle name="Standard 3 4 3 4 2 2 2 2 3 2" xfId="29469"/>
    <cellStyle name="Standard 3 4 3 4 2 2 2 2 4" xfId="21178"/>
    <cellStyle name="Standard 3 4 3 4 2 2 2 2 5" xfId="37760"/>
    <cellStyle name="Standard 3 4 3 4 2 2 2 2 6" xfId="46310"/>
    <cellStyle name="Standard 3 4 3 4 2 2 2 3" xfId="7633"/>
    <cellStyle name="Standard 3 4 3 4 2 2 2 3 2" xfId="16201"/>
    <cellStyle name="Standard 3 4 3 4 2 2 2 3 2 2" xfId="33042"/>
    <cellStyle name="Standard 3 4 3 4 2 2 2 3 3" xfId="24751"/>
    <cellStyle name="Standard 3 4 3 4 2 2 2 3 4" xfId="41333"/>
    <cellStyle name="Standard 3 4 3 4 2 2 2 3 5" xfId="49883"/>
    <cellStyle name="Standard 3 4 3 4 2 2 2 4" xfId="10556"/>
    <cellStyle name="Standard 3 4 3 4 2 2 2 4 2" xfId="27397"/>
    <cellStyle name="Standard 3 4 3 4 2 2 2 5" xfId="19106"/>
    <cellStyle name="Standard 3 4 3 4 2 2 2 6" xfId="35688"/>
    <cellStyle name="Standard 3 4 3 4 2 2 2 7" xfId="44238"/>
    <cellStyle name="Standard 3 4 3 4 2 2 3" xfId="3022"/>
    <cellStyle name="Standard 3 4 3 4 2 2 3 2" xfId="7635"/>
    <cellStyle name="Standard 3 4 3 4 2 2 3 2 2" xfId="16203"/>
    <cellStyle name="Standard 3 4 3 4 2 2 3 2 2 2" xfId="33044"/>
    <cellStyle name="Standard 3 4 3 4 2 2 3 2 3" xfId="24753"/>
    <cellStyle name="Standard 3 4 3 4 2 2 3 2 4" xfId="41335"/>
    <cellStyle name="Standard 3 4 3 4 2 2 3 2 5" xfId="49885"/>
    <cellStyle name="Standard 3 4 3 4 2 2 3 3" xfId="11592"/>
    <cellStyle name="Standard 3 4 3 4 2 2 3 3 2" xfId="28433"/>
    <cellStyle name="Standard 3 4 3 4 2 2 3 4" xfId="20142"/>
    <cellStyle name="Standard 3 4 3 4 2 2 3 5" xfId="36724"/>
    <cellStyle name="Standard 3 4 3 4 2 2 3 6" xfId="45274"/>
    <cellStyle name="Standard 3 4 3 4 2 2 4" xfId="7632"/>
    <cellStyle name="Standard 3 4 3 4 2 2 4 2" xfId="16200"/>
    <cellStyle name="Standard 3 4 3 4 2 2 4 2 2" xfId="33041"/>
    <cellStyle name="Standard 3 4 3 4 2 2 4 3" xfId="24750"/>
    <cellStyle name="Standard 3 4 3 4 2 2 4 4" xfId="41332"/>
    <cellStyle name="Standard 3 4 3 4 2 2 4 5" xfId="49882"/>
    <cellStyle name="Standard 3 4 3 4 2 2 5" xfId="9520"/>
    <cellStyle name="Standard 3 4 3 4 2 2 5 2" xfId="26361"/>
    <cellStyle name="Standard 3 4 3 4 2 2 6" xfId="18070"/>
    <cellStyle name="Standard 3 4 3 4 2 2 7" xfId="34652"/>
    <cellStyle name="Standard 3 4 3 4 2 2 8" xfId="43202"/>
    <cellStyle name="Standard 3 4 3 4 2 3" xfId="1467"/>
    <cellStyle name="Standard 3 4 3 4 2 3 2" xfId="3540"/>
    <cellStyle name="Standard 3 4 3 4 2 3 2 2" xfId="7637"/>
    <cellStyle name="Standard 3 4 3 4 2 3 2 2 2" xfId="16205"/>
    <cellStyle name="Standard 3 4 3 4 2 3 2 2 2 2" xfId="33046"/>
    <cellStyle name="Standard 3 4 3 4 2 3 2 2 3" xfId="24755"/>
    <cellStyle name="Standard 3 4 3 4 2 3 2 2 4" xfId="41337"/>
    <cellStyle name="Standard 3 4 3 4 2 3 2 2 5" xfId="49887"/>
    <cellStyle name="Standard 3 4 3 4 2 3 2 3" xfId="12110"/>
    <cellStyle name="Standard 3 4 3 4 2 3 2 3 2" xfId="28951"/>
    <cellStyle name="Standard 3 4 3 4 2 3 2 4" xfId="20660"/>
    <cellStyle name="Standard 3 4 3 4 2 3 2 5" xfId="37242"/>
    <cellStyle name="Standard 3 4 3 4 2 3 2 6" xfId="45792"/>
    <cellStyle name="Standard 3 4 3 4 2 3 3" xfId="7636"/>
    <cellStyle name="Standard 3 4 3 4 2 3 3 2" xfId="16204"/>
    <cellStyle name="Standard 3 4 3 4 2 3 3 2 2" xfId="33045"/>
    <cellStyle name="Standard 3 4 3 4 2 3 3 3" xfId="24754"/>
    <cellStyle name="Standard 3 4 3 4 2 3 3 4" xfId="41336"/>
    <cellStyle name="Standard 3 4 3 4 2 3 3 5" xfId="49886"/>
    <cellStyle name="Standard 3 4 3 4 2 3 4" xfId="10038"/>
    <cellStyle name="Standard 3 4 3 4 2 3 4 2" xfId="26879"/>
    <cellStyle name="Standard 3 4 3 4 2 3 5" xfId="18588"/>
    <cellStyle name="Standard 3 4 3 4 2 3 6" xfId="35170"/>
    <cellStyle name="Standard 3 4 3 4 2 3 7" xfId="43720"/>
    <cellStyle name="Standard 3 4 3 4 2 4" xfId="2504"/>
    <cellStyle name="Standard 3 4 3 4 2 4 2" xfId="7638"/>
    <cellStyle name="Standard 3 4 3 4 2 4 2 2" xfId="16206"/>
    <cellStyle name="Standard 3 4 3 4 2 4 2 2 2" xfId="33047"/>
    <cellStyle name="Standard 3 4 3 4 2 4 2 3" xfId="24756"/>
    <cellStyle name="Standard 3 4 3 4 2 4 2 4" xfId="41338"/>
    <cellStyle name="Standard 3 4 3 4 2 4 2 5" xfId="49888"/>
    <cellStyle name="Standard 3 4 3 4 2 4 3" xfId="11074"/>
    <cellStyle name="Standard 3 4 3 4 2 4 3 2" xfId="27915"/>
    <cellStyle name="Standard 3 4 3 4 2 4 4" xfId="19624"/>
    <cellStyle name="Standard 3 4 3 4 2 4 5" xfId="36206"/>
    <cellStyle name="Standard 3 4 3 4 2 4 6" xfId="44756"/>
    <cellStyle name="Standard 3 4 3 4 2 5" xfId="7631"/>
    <cellStyle name="Standard 3 4 3 4 2 5 2" xfId="16199"/>
    <cellStyle name="Standard 3 4 3 4 2 5 2 2" xfId="33040"/>
    <cellStyle name="Standard 3 4 3 4 2 5 3" xfId="24749"/>
    <cellStyle name="Standard 3 4 3 4 2 5 4" xfId="41331"/>
    <cellStyle name="Standard 3 4 3 4 2 5 5" xfId="49881"/>
    <cellStyle name="Standard 3 4 3 4 2 6" xfId="9002"/>
    <cellStyle name="Standard 3 4 3 4 2 6 2" xfId="25844"/>
    <cellStyle name="Standard 3 4 3 4 2 7" xfId="17552"/>
    <cellStyle name="Standard 3 4 3 4 2 8" xfId="34134"/>
    <cellStyle name="Standard 3 4 3 4 2 9" xfId="42684"/>
    <cellStyle name="Standard 3 4 3 4 3" xfId="690"/>
    <cellStyle name="Standard 3 4 3 4 3 2" xfId="1726"/>
    <cellStyle name="Standard 3 4 3 4 3 2 2" xfId="3799"/>
    <cellStyle name="Standard 3 4 3 4 3 2 2 2" xfId="7641"/>
    <cellStyle name="Standard 3 4 3 4 3 2 2 2 2" xfId="16209"/>
    <cellStyle name="Standard 3 4 3 4 3 2 2 2 2 2" xfId="33050"/>
    <cellStyle name="Standard 3 4 3 4 3 2 2 2 3" xfId="24759"/>
    <cellStyle name="Standard 3 4 3 4 3 2 2 2 4" xfId="41341"/>
    <cellStyle name="Standard 3 4 3 4 3 2 2 2 5" xfId="49891"/>
    <cellStyle name="Standard 3 4 3 4 3 2 2 3" xfId="12369"/>
    <cellStyle name="Standard 3 4 3 4 3 2 2 3 2" xfId="29210"/>
    <cellStyle name="Standard 3 4 3 4 3 2 2 4" xfId="20919"/>
    <cellStyle name="Standard 3 4 3 4 3 2 2 5" xfId="37501"/>
    <cellStyle name="Standard 3 4 3 4 3 2 2 6" xfId="46051"/>
    <cellStyle name="Standard 3 4 3 4 3 2 3" xfId="7640"/>
    <cellStyle name="Standard 3 4 3 4 3 2 3 2" xfId="16208"/>
    <cellStyle name="Standard 3 4 3 4 3 2 3 2 2" xfId="33049"/>
    <cellStyle name="Standard 3 4 3 4 3 2 3 3" xfId="24758"/>
    <cellStyle name="Standard 3 4 3 4 3 2 3 4" xfId="41340"/>
    <cellStyle name="Standard 3 4 3 4 3 2 3 5" xfId="49890"/>
    <cellStyle name="Standard 3 4 3 4 3 2 4" xfId="10297"/>
    <cellStyle name="Standard 3 4 3 4 3 2 4 2" xfId="27138"/>
    <cellStyle name="Standard 3 4 3 4 3 2 5" xfId="18847"/>
    <cellStyle name="Standard 3 4 3 4 3 2 6" xfId="35429"/>
    <cellStyle name="Standard 3 4 3 4 3 2 7" xfId="43979"/>
    <cellStyle name="Standard 3 4 3 4 3 3" xfId="2763"/>
    <cellStyle name="Standard 3 4 3 4 3 3 2" xfId="7642"/>
    <cellStyle name="Standard 3 4 3 4 3 3 2 2" xfId="16210"/>
    <cellStyle name="Standard 3 4 3 4 3 3 2 2 2" xfId="33051"/>
    <cellStyle name="Standard 3 4 3 4 3 3 2 3" xfId="24760"/>
    <cellStyle name="Standard 3 4 3 4 3 3 2 4" xfId="41342"/>
    <cellStyle name="Standard 3 4 3 4 3 3 2 5" xfId="49892"/>
    <cellStyle name="Standard 3 4 3 4 3 3 3" xfId="11333"/>
    <cellStyle name="Standard 3 4 3 4 3 3 3 2" xfId="28174"/>
    <cellStyle name="Standard 3 4 3 4 3 3 4" xfId="19883"/>
    <cellStyle name="Standard 3 4 3 4 3 3 5" xfId="36465"/>
    <cellStyle name="Standard 3 4 3 4 3 3 6" xfId="45015"/>
    <cellStyle name="Standard 3 4 3 4 3 4" xfId="7639"/>
    <cellStyle name="Standard 3 4 3 4 3 4 2" xfId="16207"/>
    <cellStyle name="Standard 3 4 3 4 3 4 2 2" xfId="33048"/>
    <cellStyle name="Standard 3 4 3 4 3 4 3" xfId="24757"/>
    <cellStyle name="Standard 3 4 3 4 3 4 4" xfId="41339"/>
    <cellStyle name="Standard 3 4 3 4 3 4 5" xfId="49889"/>
    <cellStyle name="Standard 3 4 3 4 3 5" xfId="9261"/>
    <cellStyle name="Standard 3 4 3 4 3 5 2" xfId="26102"/>
    <cellStyle name="Standard 3 4 3 4 3 6" xfId="17811"/>
    <cellStyle name="Standard 3 4 3 4 3 7" xfId="34393"/>
    <cellStyle name="Standard 3 4 3 4 3 8" xfId="42943"/>
    <cellStyle name="Standard 3 4 3 4 4" xfId="1208"/>
    <cellStyle name="Standard 3 4 3 4 4 2" xfId="3281"/>
    <cellStyle name="Standard 3 4 3 4 4 2 2" xfId="7644"/>
    <cellStyle name="Standard 3 4 3 4 4 2 2 2" xfId="16212"/>
    <cellStyle name="Standard 3 4 3 4 4 2 2 2 2" xfId="33053"/>
    <cellStyle name="Standard 3 4 3 4 4 2 2 3" xfId="24762"/>
    <cellStyle name="Standard 3 4 3 4 4 2 2 4" xfId="41344"/>
    <cellStyle name="Standard 3 4 3 4 4 2 2 5" xfId="49894"/>
    <cellStyle name="Standard 3 4 3 4 4 2 3" xfId="11851"/>
    <cellStyle name="Standard 3 4 3 4 4 2 3 2" xfId="28692"/>
    <cellStyle name="Standard 3 4 3 4 4 2 4" xfId="20401"/>
    <cellStyle name="Standard 3 4 3 4 4 2 5" xfId="36983"/>
    <cellStyle name="Standard 3 4 3 4 4 2 6" xfId="45533"/>
    <cellStyle name="Standard 3 4 3 4 4 3" xfId="7643"/>
    <cellStyle name="Standard 3 4 3 4 4 3 2" xfId="16211"/>
    <cellStyle name="Standard 3 4 3 4 4 3 2 2" xfId="33052"/>
    <cellStyle name="Standard 3 4 3 4 4 3 3" xfId="24761"/>
    <cellStyle name="Standard 3 4 3 4 4 3 4" xfId="41343"/>
    <cellStyle name="Standard 3 4 3 4 4 3 5" xfId="49893"/>
    <cellStyle name="Standard 3 4 3 4 4 4" xfId="9779"/>
    <cellStyle name="Standard 3 4 3 4 4 4 2" xfId="26620"/>
    <cellStyle name="Standard 3 4 3 4 4 5" xfId="18329"/>
    <cellStyle name="Standard 3 4 3 4 4 6" xfId="34911"/>
    <cellStyle name="Standard 3 4 3 4 4 7" xfId="43461"/>
    <cellStyle name="Standard 3 4 3 4 5" xfId="2245"/>
    <cellStyle name="Standard 3 4 3 4 5 2" xfId="7645"/>
    <cellStyle name="Standard 3 4 3 4 5 2 2" xfId="16213"/>
    <cellStyle name="Standard 3 4 3 4 5 2 2 2" xfId="33054"/>
    <cellStyle name="Standard 3 4 3 4 5 2 3" xfId="24763"/>
    <cellStyle name="Standard 3 4 3 4 5 2 4" xfId="41345"/>
    <cellStyle name="Standard 3 4 3 4 5 2 5" xfId="49895"/>
    <cellStyle name="Standard 3 4 3 4 5 3" xfId="10815"/>
    <cellStyle name="Standard 3 4 3 4 5 3 2" xfId="27656"/>
    <cellStyle name="Standard 3 4 3 4 5 4" xfId="19365"/>
    <cellStyle name="Standard 3 4 3 4 5 5" xfId="35947"/>
    <cellStyle name="Standard 3 4 3 4 5 6" xfId="44497"/>
    <cellStyle name="Standard 3 4 3 4 6" xfId="7630"/>
    <cellStyle name="Standard 3 4 3 4 6 2" xfId="16198"/>
    <cellStyle name="Standard 3 4 3 4 6 2 2" xfId="33039"/>
    <cellStyle name="Standard 3 4 3 4 6 3" xfId="24748"/>
    <cellStyle name="Standard 3 4 3 4 6 4" xfId="41330"/>
    <cellStyle name="Standard 3 4 3 4 6 5" xfId="49880"/>
    <cellStyle name="Standard 3 4 3 4 7" xfId="8483"/>
    <cellStyle name="Standard 3 4 3 4 7 2" xfId="17034"/>
    <cellStyle name="Standard 3 4 3 4 7 3" xfId="25584"/>
    <cellStyle name="Standard 3 4 3 4 7 4" xfId="42166"/>
    <cellStyle name="Standard 3 4 3 4 7 5" xfId="50716"/>
    <cellStyle name="Standard 3 4 3 4 8" xfId="8743"/>
    <cellStyle name="Standard 3 4 3 4 9" xfId="17293"/>
    <cellStyle name="Standard 3 4 3 5" xfId="303"/>
    <cellStyle name="Standard 3 4 3 5 2" xfId="821"/>
    <cellStyle name="Standard 3 4 3 5 2 2" xfId="1857"/>
    <cellStyle name="Standard 3 4 3 5 2 2 2" xfId="3930"/>
    <cellStyle name="Standard 3 4 3 5 2 2 2 2" xfId="7649"/>
    <cellStyle name="Standard 3 4 3 5 2 2 2 2 2" xfId="16217"/>
    <cellStyle name="Standard 3 4 3 5 2 2 2 2 2 2" xfId="33058"/>
    <cellStyle name="Standard 3 4 3 5 2 2 2 2 3" xfId="24767"/>
    <cellStyle name="Standard 3 4 3 5 2 2 2 2 4" xfId="41349"/>
    <cellStyle name="Standard 3 4 3 5 2 2 2 2 5" xfId="49899"/>
    <cellStyle name="Standard 3 4 3 5 2 2 2 3" xfId="12500"/>
    <cellStyle name="Standard 3 4 3 5 2 2 2 3 2" xfId="29341"/>
    <cellStyle name="Standard 3 4 3 5 2 2 2 4" xfId="21050"/>
    <cellStyle name="Standard 3 4 3 5 2 2 2 5" xfId="37632"/>
    <cellStyle name="Standard 3 4 3 5 2 2 2 6" xfId="46182"/>
    <cellStyle name="Standard 3 4 3 5 2 2 3" xfId="7648"/>
    <cellStyle name="Standard 3 4 3 5 2 2 3 2" xfId="16216"/>
    <cellStyle name="Standard 3 4 3 5 2 2 3 2 2" xfId="33057"/>
    <cellStyle name="Standard 3 4 3 5 2 2 3 3" xfId="24766"/>
    <cellStyle name="Standard 3 4 3 5 2 2 3 4" xfId="41348"/>
    <cellStyle name="Standard 3 4 3 5 2 2 3 5" xfId="49898"/>
    <cellStyle name="Standard 3 4 3 5 2 2 4" xfId="10428"/>
    <cellStyle name="Standard 3 4 3 5 2 2 4 2" xfId="27269"/>
    <cellStyle name="Standard 3 4 3 5 2 2 5" xfId="18978"/>
    <cellStyle name="Standard 3 4 3 5 2 2 6" xfId="35560"/>
    <cellStyle name="Standard 3 4 3 5 2 2 7" xfId="44110"/>
    <cellStyle name="Standard 3 4 3 5 2 3" xfId="2894"/>
    <cellStyle name="Standard 3 4 3 5 2 3 2" xfId="7650"/>
    <cellStyle name="Standard 3 4 3 5 2 3 2 2" xfId="16218"/>
    <cellStyle name="Standard 3 4 3 5 2 3 2 2 2" xfId="33059"/>
    <cellStyle name="Standard 3 4 3 5 2 3 2 3" xfId="24768"/>
    <cellStyle name="Standard 3 4 3 5 2 3 2 4" xfId="41350"/>
    <cellStyle name="Standard 3 4 3 5 2 3 2 5" xfId="49900"/>
    <cellStyle name="Standard 3 4 3 5 2 3 3" xfId="11464"/>
    <cellStyle name="Standard 3 4 3 5 2 3 3 2" xfId="28305"/>
    <cellStyle name="Standard 3 4 3 5 2 3 4" xfId="20014"/>
    <cellStyle name="Standard 3 4 3 5 2 3 5" xfId="36596"/>
    <cellStyle name="Standard 3 4 3 5 2 3 6" xfId="45146"/>
    <cellStyle name="Standard 3 4 3 5 2 4" xfId="7647"/>
    <cellStyle name="Standard 3 4 3 5 2 4 2" xfId="16215"/>
    <cellStyle name="Standard 3 4 3 5 2 4 2 2" xfId="33056"/>
    <cellStyle name="Standard 3 4 3 5 2 4 3" xfId="24765"/>
    <cellStyle name="Standard 3 4 3 5 2 4 4" xfId="41347"/>
    <cellStyle name="Standard 3 4 3 5 2 4 5" xfId="49897"/>
    <cellStyle name="Standard 3 4 3 5 2 5" xfId="9392"/>
    <cellStyle name="Standard 3 4 3 5 2 5 2" xfId="26233"/>
    <cellStyle name="Standard 3 4 3 5 2 6" xfId="17942"/>
    <cellStyle name="Standard 3 4 3 5 2 7" xfId="34524"/>
    <cellStyle name="Standard 3 4 3 5 2 8" xfId="43074"/>
    <cellStyle name="Standard 3 4 3 5 3" xfId="1339"/>
    <cellStyle name="Standard 3 4 3 5 3 2" xfId="3412"/>
    <cellStyle name="Standard 3 4 3 5 3 2 2" xfId="7652"/>
    <cellStyle name="Standard 3 4 3 5 3 2 2 2" xfId="16220"/>
    <cellStyle name="Standard 3 4 3 5 3 2 2 2 2" xfId="33061"/>
    <cellStyle name="Standard 3 4 3 5 3 2 2 3" xfId="24770"/>
    <cellStyle name="Standard 3 4 3 5 3 2 2 4" xfId="41352"/>
    <cellStyle name="Standard 3 4 3 5 3 2 2 5" xfId="49902"/>
    <cellStyle name="Standard 3 4 3 5 3 2 3" xfId="11982"/>
    <cellStyle name="Standard 3 4 3 5 3 2 3 2" xfId="28823"/>
    <cellStyle name="Standard 3 4 3 5 3 2 4" xfId="20532"/>
    <cellStyle name="Standard 3 4 3 5 3 2 5" xfId="37114"/>
    <cellStyle name="Standard 3 4 3 5 3 2 6" xfId="45664"/>
    <cellStyle name="Standard 3 4 3 5 3 3" xfId="7651"/>
    <cellStyle name="Standard 3 4 3 5 3 3 2" xfId="16219"/>
    <cellStyle name="Standard 3 4 3 5 3 3 2 2" xfId="33060"/>
    <cellStyle name="Standard 3 4 3 5 3 3 3" xfId="24769"/>
    <cellStyle name="Standard 3 4 3 5 3 3 4" xfId="41351"/>
    <cellStyle name="Standard 3 4 3 5 3 3 5" xfId="49901"/>
    <cellStyle name="Standard 3 4 3 5 3 4" xfId="9910"/>
    <cellStyle name="Standard 3 4 3 5 3 4 2" xfId="26751"/>
    <cellStyle name="Standard 3 4 3 5 3 5" xfId="18460"/>
    <cellStyle name="Standard 3 4 3 5 3 6" xfId="35042"/>
    <cellStyle name="Standard 3 4 3 5 3 7" xfId="43592"/>
    <cellStyle name="Standard 3 4 3 5 4" xfId="2376"/>
    <cellStyle name="Standard 3 4 3 5 4 2" xfId="7653"/>
    <cellStyle name="Standard 3 4 3 5 4 2 2" xfId="16221"/>
    <cellStyle name="Standard 3 4 3 5 4 2 2 2" xfId="33062"/>
    <cellStyle name="Standard 3 4 3 5 4 2 3" xfId="24771"/>
    <cellStyle name="Standard 3 4 3 5 4 2 4" xfId="41353"/>
    <cellStyle name="Standard 3 4 3 5 4 2 5" xfId="49903"/>
    <cellStyle name="Standard 3 4 3 5 4 3" xfId="10946"/>
    <cellStyle name="Standard 3 4 3 5 4 3 2" xfId="27787"/>
    <cellStyle name="Standard 3 4 3 5 4 4" xfId="19496"/>
    <cellStyle name="Standard 3 4 3 5 4 5" xfId="36078"/>
    <cellStyle name="Standard 3 4 3 5 4 6" xfId="44628"/>
    <cellStyle name="Standard 3 4 3 5 5" xfId="7646"/>
    <cellStyle name="Standard 3 4 3 5 5 2" xfId="16214"/>
    <cellStyle name="Standard 3 4 3 5 5 2 2" xfId="33055"/>
    <cellStyle name="Standard 3 4 3 5 5 3" xfId="24764"/>
    <cellStyle name="Standard 3 4 3 5 5 4" xfId="41346"/>
    <cellStyle name="Standard 3 4 3 5 5 5" xfId="49896"/>
    <cellStyle name="Standard 3 4 3 5 6" xfId="8874"/>
    <cellStyle name="Standard 3 4 3 5 6 2" xfId="25716"/>
    <cellStyle name="Standard 3 4 3 5 7" xfId="17424"/>
    <cellStyle name="Standard 3 4 3 5 8" xfId="34006"/>
    <cellStyle name="Standard 3 4 3 5 9" xfId="42556"/>
    <cellStyle name="Standard 3 4 3 6" xfId="562"/>
    <cellStyle name="Standard 3 4 3 6 2" xfId="1598"/>
    <cellStyle name="Standard 3 4 3 6 2 2" xfId="3671"/>
    <cellStyle name="Standard 3 4 3 6 2 2 2" xfId="7656"/>
    <cellStyle name="Standard 3 4 3 6 2 2 2 2" xfId="16224"/>
    <cellStyle name="Standard 3 4 3 6 2 2 2 2 2" xfId="33065"/>
    <cellStyle name="Standard 3 4 3 6 2 2 2 3" xfId="24774"/>
    <cellStyle name="Standard 3 4 3 6 2 2 2 4" xfId="41356"/>
    <cellStyle name="Standard 3 4 3 6 2 2 2 5" xfId="49906"/>
    <cellStyle name="Standard 3 4 3 6 2 2 3" xfId="12241"/>
    <cellStyle name="Standard 3 4 3 6 2 2 3 2" xfId="29082"/>
    <cellStyle name="Standard 3 4 3 6 2 2 4" xfId="20791"/>
    <cellStyle name="Standard 3 4 3 6 2 2 5" xfId="37373"/>
    <cellStyle name="Standard 3 4 3 6 2 2 6" xfId="45923"/>
    <cellStyle name="Standard 3 4 3 6 2 3" xfId="7655"/>
    <cellStyle name="Standard 3 4 3 6 2 3 2" xfId="16223"/>
    <cellStyle name="Standard 3 4 3 6 2 3 2 2" xfId="33064"/>
    <cellStyle name="Standard 3 4 3 6 2 3 3" xfId="24773"/>
    <cellStyle name="Standard 3 4 3 6 2 3 4" xfId="41355"/>
    <cellStyle name="Standard 3 4 3 6 2 3 5" xfId="49905"/>
    <cellStyle name="Standard 3 4 3 6 2 4" xfId="10169"/>
    <cellStyle name="Standard 3 4 3 6 2 4 2" xfId="27010"/>
    <cellStyle name="Standard 3 4 3 6 2 5" xfId="18719"/>
    <cellStyle name="Standard 3 4 3 6 2 6" xfId="35301"/>
    <cellStyle name="Standard 3 4 3 6 2 7" xfId="43851"/>
    <cellStyle name="Standard 3 4 3 6 3" xfId="2635"/>
    <cellStyle name="Standard 3 4 3 6 3 2" xfId="7657"/>
    <cellStyle name="Standard 3 4 3 6 3 2 2" xfId="16225"/>
    <cellStyle name="Standard 3 4 3 6 3 2 2 2" xfId="33066"/>
    <cellStyle name="Standard 3 4 3 6 3 2 3" xfId="24775"/>
    <cellStyle name="Standard 3 4 3 6 3 2 4" xfId="41357"/>
    <cellStyle name="Standard 3 4 3 6 3 2 5" xfId="49907"/>
    <cellStyle name="Standard 3 4 3 6 3 3" xfId="11205"/>
    <cellStyle name="Standard 3 4 3 6 3 3 2" xfId="28046"/>
    <cellStyle name="Standard 3 4 3 6 3 4" xfId="19755"/>
    <cellStyle name="Standard 3 4 3 6 3 5" xfId="36337"/>
    <cellStyle name="Standard 3 4 3 6 3 6" xfId="44887"/>
    <cellStyle name="Standard 3 4 3 6 4" xfId="7654"/>
    <cellStyle name="Standard 3 4 3 6 4 2" xfId="16222"/>
    <cellStyle name="Standard 3 4 3 6 4 2 2" xfId="33063"/>
    <cellStyle name="Standard 3 4 3 6 4 3" xfId="24772"/>
    <cellStyle name="Standard 3 4 3 6 4 4" xfId="41354"/>
    <cellStyle name="Standard 3 4 3 6 4 5" xfId="49904"/>
    <cellStyle name="Standard 3 4 3 6 5" xfId="9133"/>
    <cellStyle name="Standard 3 4 3 6 5 2" xfId="25974"/>
    <cellStyle name="Standard 3 4 3 6 6" xfId="17683"/>
    <cellStyle name="Standard 3 4 3 6 7" xfId="34265"/>
    <cellStyle name="Standard 3 4 3 6 8" xfId="42815"/>
    <cellStyle name="Standard 3 4 3 7" xfId="1080"/>
    <cellStyle name="Standard 3 4 3 7 2" xfId="3153"/>
    <cellStyle name="Standard 3 4 3 7 2 2" xfId="7659"/>
    <cellStyle name="Standard 3 4 3 7 2 2 2" xfId="16227"/>
    <cellStyle name="Standard 3 4 3 7 2 2 2 2" xfId="33068"/>
    <cellStyle name="Standard 3 4 3 7 2 2 3" xfId="24777"/>
    <cellStyle name="Standard 3 4 3 7 2 2 4" xfId="41359"/>
    <cellStyle name="Standard 3 4 3 7 2 2 5" xfId="49909"/>
    <cellStyle name="Standard 3 4 3 7 2 3" xfId="11723"/>
    <cellStyle name="Standard 3 4 3 7 2 3 2" xfId="28564"/>
    <cellStyle name="Standard 3 4 3 7 2 4" xfId="20273"/>
    <cellStyle name="Standard 3 4 3 7 2 5" xfId="36855"/>
    <cellStyle name="Standard 3 4 3 7 2 6" xfId="45405"/>
    <cellStyle name="Standard 3 4 3 7 3" xfId="7658"/>
    <cellStyle name="Standard 3 4 3 7 3 2" xfId="16226"/>
    <cellStyle name="Standard 3 4 3 7 3 2 2" xfId="33067"/>
    <cellStyle name="Standard 3 4 3 7 3 3" xfId="24776"/>
    <cellStyle name="Standard 3 4 3 7 3 4" xfId="41358"/>
    <cellStyle name="Standard 3 4 3 7 3 5" xfId="49908"/>
    <cellStyle name="Standard 3 4 3 7 4" xfId="9651"/>
    <cellStyle name="Standard 3 4 3 7 4 2" xfId="26492"/>
    <cellStyle name="Standard 3 4 3 7 5" xfId="18201"/>
    <cellStyle name="Standard 3 4 3 7 6" xfId="34783"/>
    <cellStyle name="Standard 3 4 3 7 7" xfId="43333"/>
    <cellStyle name="Standard 3 4 3 8" xfId="2117"/>
    <cellStyle name="Standard 3 4 3 8 2" xfId="7660"/>
    <cellStyle name="Standard 3 4 3 8 2 2" xfId="16228"/>
    <cellStyle name="Standard 3 4 3 8 2 2 2" xfId="33069"/>
    <cellStyle name="Standard 3 4 3 8 2 3" xfId="24778"/>
    <cellStyle name="Standard 3 4 3 8 2 4" xfId="41360"/>
    <cellStyle name="Standard 3 4 3 8 2 5" xfId="49910"/>
    <cellStyle name="Standard 3 4 3 8 3" xfId="10687"/>
    <cellStyle name="Standard 3 4 3 8 3 2" xfId="27528"/>
    <cellStyle name="Standard 3 4 3 8 4" xfId="19237"/>
    <cellStyle name="Standard 3 4 3 8 5" xfId="35819"/>
    <cellStyle name="Standard 3 4 3 8 6" xfId="44369"/>
    <cellStyle name="Standard 3 4 3 9" xfId="7533"/>
    <cellStyle name="Standard 3 4 3 9 2" xfId="16101"/>
    <cellStyle name="Standard 3 4 3 9 2 2" xfId="32942"/>
    <cellStyle name="Standard 3 4 3 9 3" xfId="24651"/>
    <cellStyle name="Standard 3 4 3 9 4" xfId="41233"/>
    <cellStyle name="Standard 3 4 3 9 5" xfId="49783"/>
    <cellStyle name="Standard 3 4 4" xfId="54"/>
    <cellStyle name="Standard 3 4 4 10" xfId="8631"/>
    <cellStyle name="Standard 3 4 4 11" xfId="17181"/>
    <cellStyle name="Standard 3 4 4 12" xfId="33763"/>
    <cellStyle name="Standard 3 4 4 13" xfId="42313"/>
    <cellStyle name="Standard 3 4 4 2" xfId="118"/>
    <cellStyle name="Standard 3 4 4 2 10" xfId="17245"/>
    <cellStyle name="Standard 3 4 4 2 11" xfId="33827"/>
    <cellStyle name="Standard 3 4 4 2 12" xfId="42377"/>
    <cellStyle name="Standard 3 4 4 2 2" xfId="247"/>
    <cellStyle name="Standard 3 4 4 2 2 10" xfId="33955"/>
    <cellStyle name="Standard 3 4 4 2 2 11" xfId="42505"/>
    <cellStyle name="Standard 3 4 4 2 2 2" xfId="511"/>
    <cellStyle name="Standard 3 4 4 2 2 2 2" xfId="1029"/>
    <cellStyle name="Standard 3 4 4 2 2 2 2 2" xfId="2065"/>
    <cellStyle name="Standard 3 4 4 2 2 2 2 2 2" xfId="4138"/>
    <cellStyle name="Standard 3 4 4 2 2 2 2 2 2 2" xfId="7667"/>
    <cellStyle name="Standard 3 4 4 2 2 2 2 2 2 2 2" xfId="16235"/>
    <cellStyle name="Standard 3 4 4 2 2 2 2 2 2 2 2 2" xfId="33076"/>
    <cellStyle name="Standard 3 4 4 2 2 2 2 2 2 2 3" xfId="24785"/>
    <cellStyle name="Standard 3 4 4 2 2 2 2 2 2 2 4" xfId="41367"/>
    <cellStyle name="Standard 3 4 4 2 2 2 2 2 2 2 5" xfId="49917"/>
    <cellStyle name="Standard 3 4 4 2 2 2 2 2 2 3" xfId="12708"/>
    <cellStyle name="Standard 3 4 4 2 2 2 2 2 2 3 2" xfId="29549"/>
    <cellStyle name="Standard 3 4 4 2 2 2 2 2 2 4" xfId="21258"/>
    <cellStyle name="Standard 3 4 4 2 2 2 2 2 2 5" xfId="37840"/>
    <cellStyle name="Standard 3 4 4 2 2 2 2 2 2 6" xfId="46390"/>
    <cellStyle name="Standard 3 4 4 2 2 2 2 2 3" xfId="7666"/>
    <cellStyle name="Standard 3 4 4 2 2 2 2 2 3 2" xfId="16234"/>
    <cellStyle name="Standard 3 4 4 2 2 2 2 2 3 2 2" xfId="33075"/>
    <cellStyle name="Standard 3 4 4 2 2 2 2 2 3 3" xfId="24784"/>
    <cellStyle name="Standard 3 4 4 2 2 2 2 2 3 4" xfId="41366"/>
    <cellStyle name="Standard 3 4 4 2 2 2 2 2 3 5" xfId="49916"/>
    <cellStyle name="Standard 3 4 4 2 2 2 2 2 4" xfId="10636"/>
    <cellStyle name="Standard 3 4 4 2 2 2 2 2 4 2" xfId="27477"/>
    <cellStyle name="Standard 3 4 4 2 2 2 2 2 5" xfId="19186"/>
    <cellStyle name="Standard 3 4 4 2 2 2 2 2 6" xfId="35768"/>
    <cellStyle name="Standard 3 4 4 2 2 2 2 2 7" xfId="44318"/>
    <cellStyle name="Standard 3 4 4 2 2 2 2 3" xfId="3102"/>
    <cellStyle name="Standard 3 4 4 2 2 2 2 3 2" xfId="7668"/>
    <cellStyle name="Standard 3 4 4 2 2 2 2 3 2 2" xfId="16236"/>
    <cellStyle name="Standard 3 4 4 2 2 2 2 3 2 2 2" xfId="33077"/>
    <cellStyle name="Standard 3 4 4 2 2 2 2 3 2 3" xfId="24786"/>
    <cellStyle name="Standard 3 4 4 2 2 2 2 3 2 4" xfId="41368"/>
    <cellStyle name="Standard 3 4 4 2 2 2 2 3 2 5" xfId="49918"/>
    <cellStyle name="Standard 3 4 4 2 2 2 2 3 3" xfId="11672"/>
    <cellStyle name="Standard 3 4 4 2 2 2 2 3 3 2" xfId="28513"/>
    <cellStyle name="Standard 3 4 4 2 2 2 2 3 4" xfId="20222"/>
    <cellStyle name="Standard 3 4 4 2 2 2 2 3 5" xfId="36804"/>
    <cellStyle name="Standard 3 4 4 2 2 2 2 3 6" xfId="45354"/>
    <cellStyle name="Standard 3 4 4 2 2 2 2 4" xfId="7665"/>
    <cellStyle name="Standard 3 4 4 2 2 2 2 4 2" xfId="16233"/>
    <cellStyle name="Standard 3 4 4 2 2 2 2 4 2 2" xfId="33074"/>
    <cellStyle name="Standard 3 4 4 2 2 2 2 4 3" xfId="24783"/>
    <cellStyle name="Standard 3 4 4 2 2 2 2 4 4" xfId="41365"/>
    <cellStyle name="Standard 3 4 4 2 2 2 2 4 5" xfId="49915"/>
    <cellStyle name="Standard 3 4 4 2 2 2 2 5" xfId="9600"/>
    <cellStyle name="Standard 3 4 4 2 2 2 2 5 2" xfId="26441"/>
    <cellStyle name="Standard 3 4 4 2 2 2 2 6" xfId="18150"/>
    <cellStyle name="Standard 3 4 4 2 2 2 2 7" xfId="34732"/>
    <cellStyle name="Standard 3 4 4 2 2 2 2 8" xfId="43282"/>
    <cellStyle name="Standard 3 4 4 2 2 2 3" xfId="1547"/>
    <cellStyle name="Standard 3 4 4 2 2 2 3 2" xfId="3620"/>
    <cellStyle name="Standard 3 4 4 2 2 2 3 2 2" xfId="7670"/>
    <cellStyle name="Standard 3 4 4 2 2 2 3 2 2 2" xfId="16238"/>
    <cellStyle name="Standard 3 4 4 2 2 2 3 2 2 2 2" xfId="33079"/>
    <cellStyle name="Standard 3 4 4 2 2 2 3 2 2 3" xfId="24788"/>
    <cellStyle name="Standard 3 4 4 2 2 2 3 2 2 4" xfId="41370"/>
    <cellStyle name="Standard 3 4 4 2 2 2 3 2 2 5" xfId="49920"/>
    <cellStyle name="Standard 3 4 4 2 2 2 3 2 3" xfId="12190"/>
    <cellStyle name="Standard 3 4 4 2 2 2 3 2 3 2" xfId="29031"/>
    <cellStyle name="Standard 3 4 4 2 2 2 3 2 4" xfId="20740"/>
    <cellStyle name="Standard 3 4 4 2 2 2 3 2 5" xfId="37322"/>
    <cellStyle name="Standard 3 4 4 2 2 2 3 2 6" xfId="45872"/>
    <cellStyle name="Standard 3 4 4 2 2 2 3 3" xfId="7669"/>
    <cellStyle name="Standard 3 4 4 2 2 2 3 3 2" xfId="16237"/>
    <cellStyle name="Standard 3 4 4 2 2 2 3 3 2 2" xfId="33078"/>
    <cellStyle name="Standard 3 4 4 2 2 2 3 3 3" xfId="24787"/>
    <cellStyle name="Standard 3 4 4 2 2 2 3 3 4" xfId="41369"/>
    <cellStyle name="Standard 3 4 4 2 2 2 3 3 5" xfId="49919"/>
    <cellStyle name="Standard 3 4 4 2 2 2 3 4" xfId="10118"/>
    <cellStyle name="Standard 3 4 4 2 2 2 3 4 2" xfId="26959"/>
    <cellStyle name="Standard 3 4 4 2 2 2 3 5" xfId="18668"/>
    <cellStyle name="Standard 3 4 4 2 2 2 3 6" xfId="35250"/>
    <cellStyle name="Standard 3 4 4 2 2 2 3 7" xfId="43800"/>
    <cellStyle name="Standard 3 4 4 2 2 2 4" xfId="2584"/>
    <cellStyle name="Standard 3 4 4 2 2 2 4 2" xfId="7671"/>
    <cellStyle name="Standard 3 4 4 2 2 2 4 2 2" xfId="16239"/>
    <cellStyle name="Standard 3 4 4 2 2 2 4 2 2 2" xfId="33080"/>
    <cellStyle name="Standard 3 4 4 2 2 2 4 2 3" xfId="24789"/>
    <cellStyle name="Standard 3 4 4 2 2 2 4 2 4" xfId="41371"/>
    <cellStyle name="Standard 3 4 4 2 2 2 4 2 5" xfId="49921"/>
    <cellStyle name="Standard 3 4 4 2 2 2 4 3" xfId="11154"/>
    <cellStyle name="Standard 3 4 4 2 2 2 4 3 2" xfId="27995"/>
    <cellStyle name="Standard 3 4 4 2 2 2 4 4" xfId="19704"/>
    <cellStyle name="Standard 3 4 4 2 2 2 4 5" xfId="36286"/>
    <cellStyle name="Standard 3 4 4 2 2 2 4 6" xfId="44836"/>
    <cellStyle name="Standard 3 4 4 2 2 2 5" xfId="7664"/>
    <cellStyle name="Standard 3 4 4 2 2 2 5 2" xfId="16232"/>
    <cellStyle name="Standard 3 4 4 2 2 2 5 2 2" xfId="33073"/>
    <cellStyle name="Standard 3 4 4 2 2 2 5 3" xfId="24782"/>
    <cellStyle name="Standard 3 4 4 2 2 2 5 4" xfId="41364"/>
    <cellStyle name="Standard 3 4 4 2 2 2 5 5" xfId="49914"/>
    <cellStyle name="Standard 3 4 4 2 2 2 6" xfId="9082"/>
    <cellStyle name="Standard 3 4 4 2 2 2 6 2" xfId="25924"/>
    <cellStyle name="Standard 3 4 4 2 2 2 7" xfId="17632"/>
    <cellStyle name="Standard 3 4 4 2 2 2 8" xfId="34214"/>
    <cellStyle name="Standard 3 4 4 2 2 2 9" xfId="42764"/>
    <cellStyle name="Standard 3 4 4 2 2 3" xfId="770"/>
    <cellStyle name="Standard 3 4 4 2 2 3 2" xfId="1806"/>
    <cellStyle name="Standard 3 4 4 2 2 3 2 2" xfId="3879"/>
    <cellStyle name="Standard 3 4 4 2 2 3 2 2 2" xfId="7674"/>
    <cellStyle name="Standard 3 4 4 2 2 3 2 2 2 2" xfId="16242"/>
    <cellStyle name="Standard 3 4 4 2 2 3 2 2 2 2 2" xfId="33083"/>
    <cellStyle name="Standard 3 4 4 2 2 3 2 2 2 3" xfId="24792"/>
    <cellStyle name="Standard 3 4 4 2 2 3 2 2 2 4" xfId="41374"/>
    <cellStyle name="Standard 3 4 4 2 2 3 2 2 2 5" xfId="49924"/>
    <cellStyle name="Standard 3 4 4 2 2 3 2 2 3" xfId="12449"/>
    <cellStyle name="Standard 3 4 4 2 2 3 2 2 3 2" xfId="29290"/>
    <cellStyle name="Standard 3 4 4 2 2 3 2 2 4" xfId="20999"/>
    <cellStyle name="Standard 3 4 4 2 2 3 2 2 5" xfId="37581"/>
    <cellStyle name="Standard 3 4 4 2 2 3 2 2 6" xfId="46131"/>
    <cellStyle name="Standard 3 4 4 2 2 3 2 3" xfId="7673"/>
    <cellStyle name="Standard 3 4 4 2 2 3 2 3 2" xfId="16241"/>
    <cellStyle name="Standard 3 4 4 2 2 3 2 3 2 2" xfId="33082"/>
    <cellStyle name="Standard 3 4 4 2 2 3 2 3 3" xfId="24791"/>
    <cellStyle name="Standard 3 4 4 2 2 3 2 3 4" xfId="41373"/>
    <cellStyle name="Standard 3 4 4 2 2 3 2 3 5" xfId="49923"/>
    <cellStyle name="Standard 3 4 4 2 2 3 2 4" xfId="10377"/>
    <cellStyle name="Standard 3 4 4 2 2 3 2 4 2" xfId="27218"/>
    <cellStyle name="Standard 3 4 4 2 2 3 2 5" xfId="18927"/>
    <cellStyle name="Standard 3 4 4 2 2 3 2 6" xfId="35509"/>
    <cellStyle name="Standard 3 4 4 2 2 3 2 7" xfId="44059"/>
    <cellStyle name="Standard 3 4 4 2 2 3 3" xfId="2843"/>
    <cellStyle name="Standard 3 4 4 2 2 3 3 2" xfId="7675"/>
    <cellStyle name="Standard 3 4 4 2 2 3 3 2 2" xfId="16243"/>
    <cellStyle name="Standard 3 4 4 2 2 3 3 2 2 2" xfId="33084"/>
    <cellStyle name="Standard 3 4 4 2 2 3 3 2 3" xfId="24793"/>
    <cellStyle name="Standard 3 4 4 2 2 3 3 2 4" xfId="41375"/>
    <cellStyle name="Standard 3 4 4 2 2 3 3 2 5" xfId="49925"/>
    <cellStyle name="Standard 3 4 4 2 2 3 3 3" xfId="11413"/>
    <cellStyle name="Standard 3 4 4 2 2 3 3 3 2" xfId="28254"/>
    <cellStyle name="Standard 3 4 4 2 2 3 3 4" xfId="19963"/>
    <cellStyle name="Standard 3 4 4 2 2 3 3 5" xfId="36545"/>
    <cellStyle name="Standard 3 4 4 2 2 3 3 6" xfId="45095"/>
    <cellStyle name="Standard 3 4 4 2 2 3 4" xfId="7672"/>
    <cellStyle name="Standard 3 4 4 2 2 3 4 2" xfId="16240"/>
    <cellStyle name="Standard 3 4 4 2 2 3 4 2 2" xfId="33081"/>
    <cellStyle name="Standard 3 4 4 2 2 3 4 3" xfId="24790"/>
    <cellStyle name="Standard 3 4 4 2 2 3 4 4" xfId="41372"/>
    <cellStyle name="Standard 3 4 4 2 2 3 4 5" xfId="49922"/>
    <cellStyle name="Standard 3 4 4 2 2 3 5" xfId="9341"/>
    <cellStyle name="Standard 3 4 4 2 2 3 5 2" xfId="26182"/>
    <cellStyle name="Standard 3 4 4 2 2 3 6" xfId="17891"/>
    <cellStyle name="Standard 3 4 4 2 2 3 7" xfId="34473"/>
    <cellStyle name="Standard 3 4 4 2 2 3 8" xfId="43023"/>
    <cellStyle name="Standard 3 4 4 2 2 4" xfId="1288"/>
    <cellStyle name="Standard 3 4 4 2 2 4 2" xfId="3361"/>
    <cellStyle name="Standard 3 4 4 2 2 4 2 2" xfId="7677"/>
    <cellStyle name="Standard 3 4 4 2 2 4 2 2 2" xfId="16245"/>
    <cellStyle name="Standard 3 4 4 2 2 4 2 2 2 2" xfId="33086"/>
    <cellStyle name="Standard 3 4 4 2 2 4 2 2 3" xfId="24795"/>
    <cellStyle name="Standard 3 4 4 2 2 4 2 2 4" xfId="41377"/>
    <cellStyle name="Standard 3 4 4 2 2 4 2 2 5" xfId="49927"/>
    <cellStyle name="Standard 3 4 4 2 2 4 2 3" xfId="11931"/>
    <cellStyle name="Standard 3 4 4 2 2 4 2 3 2" xfId="28772"/>
    <cellStyle name="Standard 3 4 4 2 2 4 2 4" xfId="20481"/>
    <cellStyle name="Standard 3 4 4 2 2 4 2 5" xfId="37063"/>
    <cellStyle name="Standard 3 4 4 2 2 4 2 6" xfId="45613"/>
    <cellStyle name="Standard 3 4 4 2 2 4 3" xfId="7676"/>
    <cellStyle name="Standard 3 4 4 2 2 4 3 2" xfId="16244"/>
    <cellStyle name="Standard 3 4 4 2 2 4 3 2 2" xfId="33085"/>
    <cellStyle name="Standard 3 4 4 2 2 4 3 3" xfId="24794"/>
    <cellStyle name="Standard 3 4 4 2 2 4 3 4" xfId="41376"/>
    <cellStyle name="Standard 3 4 4 2 2 4 3 5" xfId="49926"/>
    <cellStyle name="Standard 3 4 4 2 2 4 4" xfId="9859"/>
    <cellStyle name="Standard 3 4 4 2 2 4 4 2" xfId="26700"/>
    <cellStyle name="Standard 3 4 4 2 2 4 5" xfId="18409"/>
    <cellStyle name="Standard 3 4 4 2 2 4 6" xfId="34991"/>
    <cellStyle name="Standard 3 4 4 2 2 4 7" xfId="43541"/>
    <cellStyle name="Standard 3 4 4 2 2 5" xfId="2325"/>
    <cellStyle name="Standard 3 4 4 2 2 5 2" xfId="7678"/>
    <cellStyle name="Standard 3 4 4 2 2 5 2 2" xfId="16246"/>
    <cellStyle name="Standard 3 4 4 2 2 5 2 2 2" xfId="33087"/>
    <cellStyle name="Standard 3 4 4 2 2 5 2 3" xfId="24796"/>
    <cellStyle name="Standard 3 4 4 2 2 5 2 4" xfId="41378"/>
    <cellStyle name="Standard 3 4 4 2 2 5 2 5" xfId="49928"/>
    <cellStyle name="Standard 3 4 4 2 2 5 3" xfId="10895"/>
    <cellStyle name="Standard 3 4 4 2 2 5 3 2" xfId="27736"/>
    <cellStyle name="Standard 3 4 4 2 2 5 4" xfId="19445"/>
    <cellStyle name="Standard 3 4 4 2 2 5 5" xfId="36027"/>
    <cellStyle name="Standard 3 4 4 2 2 5 6" xfId="44577"/>
    <cellStyle name="Standard 3 4 4 2 2 6" xfId="7663"/>
    <cellStyle name="Standard 3 4 4 2 2 6 2" xfId="16231"/>
    <cellStyle name="Standard 3 4 4 2 2 6 2 2" xfId="33072"/>
    <cellStyle name="Standard 3 4 4 2 2 6 3" xfId="24781"/>
    <cellStyle name="Standard 3 4 4 2 2 6 4" xfId="41363"/>
    <cellStyle name="Standard 3 4 4 2 2 6 5" xfId="49913"/>
    <cellStyle name="Standard 3 4 4 2 2 7" xfId="8563"/>
    <cellStyle name="Standard 3 4 4 2 2 7 2" xfId="17114"/>
    <cellStyle name="Standard 3 4 4 2 2 7 3" xfId="25664"/>
    <cellStyle name="Standard 3 4 4 2 2 7 4" xfId="42246"/>
    <cellStyle name="Standard 3 4 4 2 2 7 5" xfId="50796"/>
    <cellStyle name="Standard 3 4 4 2 2 8" xfId="8823"/>
    <cellStyle name="Standard 3 4 4 2 2 9" xfId="17373"/>
    <cellStyle name="Standard 3 4 4 2 3" xfId="383"/>
    <cellStyle name="Standard 3 4 4 2 3 2" xfId="901"/>
    <cellStyle name="Standard 3 4 4 2 3 2 2" xfId="1937"/>
    <cellStyle name="Standard 3 4 4 2 3 2 2 2" xfId="4010"/>
    <cellStyle name="Standard 3 4 4 2 3 2 2 2 2" xfId="7682"/>
    <cellStyle name="Standard 3 4 4 2 3 2 2 2 2 2" xfId="16250"/>
    <cellStyle name="Standard 3 4 4 2 3 2 2 2 2 2 2" xfId="33091"/>
    <cellStyle name="Standard 3 4 4 2 3 2 2 2 2 3" xfId="24800"/>
    <cellStyle name="Standard 3 4 4 2 3 2 2 2 2 4" xfId="41382"/>
    <cellStyle name="Standard 3 4 4 2 3 2 2 2 2 5" xfId="49932"/>
    <cellStyle name="Standard 3 4 4 2 3 2 2 2 3" xfId="12580"/>
    <cellStyle name="Standard 3 4 4 2 3 2 2 2 3 2" xfId="29421"/>
    <cellStyle name="Standard 3 4 4 2 3 2 2 2 4" xfId="21130"/>
    <cellStyle name="Standard 3 4 4 2 3 2 2 2 5" xfId="37712"/>
    <cellStyle name="Standard 3 4 4 2 3 2 2 2 6" xfId="46262"/>
    <cellStyle name="Standard 3 4 4 2 3 2 2 3" xfId="7681"/>
    <cellStyle name="Standard 3 4 4 2 3 2 2 3 2" xfId="16249"/>
    <cellStyle name="Standard 3 4 4 2 3 2 2 3 2 2" xfId="33090"/>
    <cellStyle name="Standard 3 4 4 2 3 2 2 3 3" xfId="24799"/>
    <cellStyle name="Standard 3 4 4 2 3 2 2 3 4" xfId="41381"/>
    <cellStyle name="Standard 3 4 4 2 3 2 2 3 5" xfId="49931"/>
    <cellStyle name="Standard 3 4 4 2 3 2 2 4" xfId="10508"/>
    <cellStyle name="Standard 3 4 4 2 3 2 2 4 2" xfId="27349"/>
    <cellStyle name="Standard 3 4 4 2 3 2 2 5" xfId="19058"/>
    <cellStyle name="Standard 3 4 4 2 3 2 2 6" xfId="35640"/>
    <cellStyle name="Standard 3 4 4 2 3 2 2 7" xfId="44190"/>
    <cellStyle name="Standard 3 4 4 2 3 2 3" xfId="2974"/>
    <cellStyle name="Standard 3 4 4 2 3 2 3 2" xfId="7683"/>
    <cellStyle name="Standard 3 4 4 2 3 2 3 2 2" xfId="16251"/>
    <cellStyle name="Standard 3 4 4 2 3 2 3 2 2 2" xfId="33092"/>
    <cellStyle name="Standard 3 4 4 2 3 2 3 2 3" xfId="24801"/>
    <cellStyle name="Standard 3 4 4 2 3 2 3 2 4" xfId="41383"/>
    <cellStyle name="Standard 3 4 4 2 3 2 3 2 5" xfId="49933"/>
    <cellStyle name="Standard 3 4 4 2 3 2 3 3" xfId="11544"/>
    <cellStyle name="Standard 3 4 4 2 3 2 3 3 2" xfId="28385"/>
    <cellStyle name="Standard 3 4 4 2 3 2 3 4" xfId="20094"/>
    <cellStyle name="Standard 3 4 4 2 3 2 3 5" xfId="36676"/>
    <cellStyle name="Standard 3 4 4 2 3 2 3 6" xfId="45226"/>
    <cellStyle name="Standard 3 4 4 2 3 2 4" xfId="7680"/>
    <cellStyle name="Standard 3 4 4 2 3 2 4 2" xfId="16248"/>
    <cellStyle name="Standard 3 4 4 2 3 2 4 2 2" xfId="33089"/>
    <cellStyle name="Standard 3 4 4 2 3 2 4 3" xfId="24798"/>
    <cellStyle name="Standard 3 4 4 2 3 2 4 4" xfId="41380"/>
    <cellStyle name="Standard 3 4 4 2 3 2 4 5" xfId="49930"/>
    <cellStyle name="Standard 3 4 4 2 3 2 5" xfId="9472"/>
    <cellStyle name="Standard 3 4 4 2 3 2 5 2" xfId="26313"/>
    <cellStyle name="Standard 3 4 4 2 3 2 6" xfId="18022"/>
    <cellStyle name="Standard 3 4 4 2 3 2 7" xfId="34604"/>
    <cellStyle name="Standard 3 4 4 2 3 2 8" xfId="43154"/>
    <cellStyle name="Standard 3 4 4 2 3 3" xfId="1419"/>
    <cellStyle name="Standard 3 4 4 2 3 3 2" xfId="3492"/>
    <cellStyle name="Standard 3 4 4 2 3 3 2 2" xfId="7685"/>
    <cellStyle name="Standard 3 4 4 2 3 3 2 2 2" xfId="16253"/>
    <cellStyle name="Standard 3 4 4 2 3 3 2 2 2 2" xfId="33094"/>
    <cellStyle name="Standard 3 4 4 2 3 3 2 2 3" xfId="24803"/>
    <cellStyle name="Standard 3 4 4 2 3 3 2 2 4" xfId="41385"/>
    <cellStyle name="Standard 3 4 4 2 3 3 2 2 5" xfId="49935"/>
    <cellStyle name="Standard 3 4 4 2 3 3 2 3" xfId="12062"/>
    <cellStyle name="Standard 3 4 4 2 3 3 2 3 2" xfId="28903"/>
    <cellStyle name="Standard 3 4 4 2 3 3 2 4" xfId="20612"/>
    <cellStyle name="Standard 3 4 4 2 3 3 2 5" xfId="37194"/>
    <cellStyle name="Standard 3 4 4 2 3 3 2 6" xfId="45744"/>
    <cellStyle name="Standard 3 4 4 2 3 3 3" xfId="7684"/>
    <cellStyle name="Standard 3 4 4 2 3 3 3 2" xfId="16252"/>
    <cellStyle name="Standard 3 4 4 2 3 3 3 2 2" xfId="33093"/>
    <cellStyle name="Standard 3 4 4 2 3 3 3 3" xfId="24802"/>
    <cellStyle name="Standard 3 4 4 2 3 3 3 4" xfId="41384"/>
    <cellStyle name="Standard 3 4 4 2 3 3 3 5" xfId="49934"/>
    <cellStyle name="Standard 3 4 4 2 3 3 4" xfId="9990"/>
    <cellStyle name="Standard 3 4 4 2 3 3 4 2" xfId="26831"/>
    <cellStyle name="Standard 3 4 4 2 3 3 5" xfId="18540"/>
    <cellStyle name="Standard 3 4 4 2 3 3 6" xfId="35122"/>
    <cellStyle name="Standard 3 4 4 2 3 3 7" xfId="43672"/>
    <cellStyle name="Standard 3 4 4 2 3 4" xfId="2456"/>
    <cellStyle name="Standard 3 4 4 2 3 4 2" xfId="7686"/>
    <cellStyle name="Standard 3 4 4 2 3 4 2 2" xfId="16254"/>
    <cellStyle name="Standard 3 4 4 2 3 4 2 2 2" xfId="33095"/>
    <cellStyle name="Standard 3 4 4 2 3 4 2 3" xfId="24804"/>
    <cellStyle name="Standard 3 4 4 2 3 4 2 4" xfId="41386"/>
    <cellStyle name="Standard 3 4 4 2 3 4 2 5" xfId="49936"/>
    <cellStyle name="Standard 3 4 4 2 3 4 3" xfId="11026"/>
    <cellStyle name="Standard 3 4 4 2 3 4 3 2" xfId="27867"/>
    <cellStyle name="Standard 3 4 4 2 3 4 4" xfId="19576"/>
    <cellStyle name="Standard 3 4 4 2 3 4 5" xfId="36158"/>
    <cellStyle name="Standard 3 4 4 2 3 4 6" xfId="44708"/>
    <cellStyle name="Standard 3 4 4 2 3 5" xfId="7679"/>
    <cellStyle name="Standard 3 4 4 2 3 5 2" xfId="16247"/>
    <cellStyle name="Standard 3 4 4 2 3 5 2 2" xfId="33088"/>
    <cellStyle name="Standard 3 4 4 2 3 5 3" xfId="24797"/>
    <cellStyle name="Standard 3 4 4 2 3 5 4" xfId="41379"/>
    <cellStyle name="Standard 3 4 4 2 3 5 5" xfId="49929"/>
    <cellStyle name="Standard 3 4 4 2 3 6" xfId="8954"/>
    <cellStyle name="Standard 3 4 4 2 3 6 2" xfId="25796"/>
    <cellStyle name="Standard 3 4 4 2 3 7" xfId="17504"/>
    <cellStyle name="Standard 3 4 4 2 3 8" xfId="34086"/>
    <cellStyle name="Standard 3 4 4 2 3 9" xfId="42636"/>
    <cellStyle name="Standard 3 4 4 2 4" xfId="642"/>
    <cellStyle name="Standard 3 4 4 2 4 2" xfId="1678"/>
    <cellStyle name="Standard 3 4 4 2 4 2 2" xfId="3751"/>
    <cellStyle name="Standard 3 4 4 2 4 2 2 2" xfId="7689"/>
    <cellStyle name="Standard 3 4 4 2 4 2 2 2 2" xfId="16257"/>
    <cellStyle name="Standard 3 4 4 2 4 2 2 2 2 2" xfId="33098"/>
    <cellStyle name="Standard 3 4 4 2 4 2 2 2 3" xfId="24807"/>
    <cellStyle name="Standard 3 4 4 2 4 2 2 2 4" xfId="41389"/>
    <cellStyle name="Standard 3 4 4 2 4 2 2 2 5" xfId="49939"/>
    <cellStyle name="Standard 3 4 4 2 4 2 2 3" xfId="12321"/>
    <cellStyle name="Standard 3 4 4 2 4 2 2 3 2" xfId="29162"/>
    <cellStyle name="Standard 3 4 4 2 4 2 2 4" xfId="20871"/>
    <cellStyle name="Standard 3 4 4 2 4 2 2 5" xfId="37453"/>
    <cellStyle name="Standard 3 4 4 2 4 2 2 6" xfId="46003"/>
    <cellStyle name="Standard 3 4 4 2 4 2 3" xfId="7688"/>
    <cellStyle name="Standard 3 4 4 2 4 2 3 2" xfId="16256"/>
    <cellStyle name="Standard 3 4 4 2 4 2 3 2 2" xfId="33097"/>
    <cellStyle name="Standard 3 4 4 2 4 2 3 3" xfId="24806"/>
    <cellStyle name="Standard 3 4 4 2 4 2 3 4" xfId="41388"/>
    <cellStyle name="Standard 3 4 4 2 4 2 3 5" xfId="49938"/>
    <cellStyle name="Standard 3 4 4 2 4 2 4" xfId="10249"/>
    <cellStyle name="Standard 3 4 4 2 4 2 4 2" xfId="27090"/>
    <cellStyle name="Standard 3 4 4 2 4 2 5" xfId="18799"/>
    <cellStyle name="Standard 3 4 4 2 4 2 6" xfId="35381"/>
    <cellStyle name="Standard 3 4 4 2 4 2 7" xfId="43931"/>
    <cellStyle name="Standard 3 4 4 2 4 3" xfId="2715"/>
    <cellStyle name="Standard 3 4 4 2 4 3 2" xfId="7690"/>
    <cellStyle name="Standard 3 4 4 2 4 3 2 2" xfId="16258"/>
    <cellStyle name="Standard 3 4 4 2 4 3 2 2 2" xfId="33099"/>
    <cellStyle name="Standard 3 4 4 2 4 3 2 3" xfId="24808"/>
    <cellStyle name="Standard 3 4 4 2 4 3 2 4" xfId="41390"/>
    <cellStyle name="Standard 3 4 4 2 4 3 2 5" xfId="49940"/>
    <cellStyle name="Standard 3 4 4 2 4 3 3" xfId="11285"/>
    <cellStyle name="Standard 3 4 4 2 4 3 3 2" xfId="28126"/>
    <cellStyle name="Standard 3 4 4 2 4 3 4" xfId="19835"/>
    <cellStyle name="Standard 3 4 4 2 4 3 5" xfId="36417"/>
    <cellStyle name="Standard 3 4 4 2 4 3 6" xfId="44967"/>
    <cellStyle name="Standard 3 4 4 2 4 4" xfId="7687"/>
    <cellStyle name="Standard 3 4 4 2 4 4 2" xfId="16255"/>
    <cellStyle name="Standard 3 4 4 2 4 4 2 2" xfId="33096"/>
    <cellStyle name="Standard 3 4 4 2 4 4 3" xfId="24805"/>
    <cellStyle name="Standard 3 4 4 2 4 4 4" xfId="41387"/>
    <cellStyle name="Standard 3 4 4 2 4 4 5" xfId="49937"/>
    <cellStyle name="Standard 3 4 4 2 4 5" xfId="9213"/>
    <cellStyle name="Standard 3 4 4 2 4 5 2" xfId="26054"/>
    <cellStyle name="Standard 3 4 4 2 4 6" xfId="17763"/>
    <cellStyle name="Standard 3 4 4 2 4 7" xfId="34345"/>
    <cellStyle name="Standard 3 4 4 2 4 8" xfId="42895"/>
    <cellStyle name="Standard 3 4 4 2 5" xfId="1160"/>
    <cellStyle name="Standard 3 4 4 2 5 2" xfId="3233"/>
    <cellStyle name="Standard 3 4 4 2 5 2 2" xfId="7692"/>
    <cellStyle name="Standard 3 4 4 2 5 2 2 2" xfId="16260"/>
    <cellStyle name="Standard 3 4 4 2 5 2 2 2 2" xfId="33101"/>
    <cellStyle name="Standard 3 4 4 2 5 2 2 3" xfId="24810"/>
    <cellStyle name="Standard 3 4 4 2 5 2 2 4" xfId="41392"/>
    <cellStyle name="Standard 3 4 4 2 5 2 2 5" xfId="49942"/>
    <cellStyle name="Standard 3 4 4 2 5 2 3" xfId="11803"/>
    <cellStyle name="Standard 3 4 4 2 5 2 3 2" xfId="28644"/>
    <cellStyle name="Standard 3 4 4 2 5 2 4" xfId="20353"/>
    <cellStyle name="Standard 3 4 4 2 5 2 5" xfId="36935"/>
    <cellStyle name="Standard 3 4 4 2 5 2 6" xfId="45485"/>
    <cellStyle name="Standard 3 4 4 2 5 3" xfId="7691"/>
    <cellStyle name="Standard 3 4 4 2 5 3 2" xfId="16259"/>
    <cellStyle name="Standard 3 4 4 2 5 3 2 2" xfId="33100"/>
    <cellStyle name="Standard 3 4 4 2 5 3 3" xfId="24809"/>
    <cellStyle name="Standard 3 4 4 2 5 3 4" xfId="41391"/>
    <cellStyle name="Standard 3 4 4 2 5 3 5" xfId="49941"/>
    <cellStyle name="Standard 3 4 4 2 5 4" xfId="9731"/>
    <cellStyle name="Standard 3 4 4 2 5 4 2" xfId="26572"/>
    <cellStyle name="Standard 3 4 4 2 5 5" xfId="18281"/>
    <cellStyle name="Standard 3 4 4 2 5 6" xfId="34863"/>
    <cellStyle name="Standard 3 4 4 2 5 7" xfId="43413"/>
    <cellStyle name="Standard 3 4 4 2 6" xfId="2197"/>
    <cellStyle name="Standard 3 4 4 2 6 2" xfId="7693"/>
    <cellStyle name="Standard 3 4 4 2 6 2 2" xfId="16261"/>
    <cellStyle name="Standard 3 4 4 2 6 2 2 2" xfId="33102"/>
    <cellStyle name="Standard 3 4 4 2 6 2 3" xfId="24811"/>
    <cellStyle name="Standard 3 4 4 2 6 2 4" xfId="41393"/>
    <cellStyle name="Standard 3 4 4 2 6 2 5" xfId="49943"/>
    <cellStyle name="Standard 3 4 4 2 6 3" xfId="10767"/>
    <cellStyle name="Standard 3 4 4 2 6 3 2" xfId="27608"/>
    <cellStyle name="Standard 3 4 4 2 6 4" xfId="19317"/>
    <cellStyle name="Standard 3 4 4 2 6 5" xfId="35899"/>
    <cellStyle name="Standard 3 4 4 2 6 6" xfId="44449"/>
    <cellStyle name="Standard 3 4 4 2 7" xfId="7662"/>
    <cellStyle name="Standard 3 4 4 2 7 2" xfId="16230"/>
    <cellStyle name="Standard 3 4 4 2 7 2 2" xfId="33071"/>
    <cellStyle name="Standard 3 4 4 2 7 3" xfId="24780"/>
    <cellStyle name="Standard 3 4 4 2 7 4" xfId="41362"/>
    <cellStyle name="Standard 3 4 4 2 7 5" xfId="49912"/>
    <cellStyle name="Standard 3 4 4 2 8" xfId="8435"/>
    <cellStyle name="Standard 3 4 4 2 8 2" xfId="16986"/>
    <cellStyle name="Standard 3 4 4 2 8 3" xfId="25536"/>
    <cellStyle name="Standard 3 4 4 2 8 4" xfId="42118"/>
    <cellStyle name="Standard 3 4 4 2 8 5" xfId="50668"/>
    <cellStyle name="Standard 3 4 4 2 9" xfId="8695"/>
    <cellStyle name="Standard 3 4 4 3" xfId="183"/>
    <cellStyle name="Standard 3 4 4 3 10" xfId="33891"/>
    <cellStyle name="Standard 3 4 4 3 11" xfId="42441"/>
    <cellStyle name="Standard 3 4 4 3 2" xfId="447"/>
    <cellStyle name="Standard 3 4 4 3 2 2" xfId="965"/>
    <cellStyle name="Standard 3 4 4 3 2 2 2" xfId="2001"/>
    <cellStyle name="Standard 3 4 4 3 2 2 2 2" xfId="4074"/>
    <cellStyle name="Standard 3 4 4 3 2 2 2 2 2" xfId="7698"/>
    <cellStyle name="Standard 3 4 4 3 2 2 2 2 2 2" xfId="16266"/>
    <cellStyle name="Standard 3 4 4 3 2 2 2 2 2 2 2" xfId="33107"/>
    <cellStyle name="Standard 3 4 4 3 2 2 2 2 2 3" xfId="24816"/>
    <cellStyle name="Standard 3 4 4 3 2 2 2 2 2 4" xfId="41398"/>
    <cellStyle name="Standard 3 4 4 3 2 2 2 2 2 5" xfId="49948"/>
    <cellStyle name="Standard 3 4 4 3 2 2 2 2 3" xfId="12644"/>
    <cellStyle name="Standard 3 4 4 3 2 2 2 2 3 2" xfId="29485"/>
    <cellStyle name="Standard 3 4 4 3 2 2 2 2 4" xfId="21194"/>
    <cellStyle name="Standard 3 4 4 3 2 2 2 2 5" xfId="37776"/>
    <cellStyle name="Standard 3 4 4 3 2 2 2 2 6" xfId="46326"/>
    <cellStyle name="Standard 3 4 4 3 2 2 2 3" xfId="7697"/>
    <cellStyle name="Standard 3 4 4 3 2 2 2 3 2" xfId="16265"/>
    <cellStyle name="Standard 3 4 4 3 2 2 2 3 2 2" xfId="33106"/>
    <cellStyle name="Standard 3 4 4 3 2 2 2 3 3" xfId="24815"/>
    <cellStyle name="Standard 3 4 4 3 2 2 2 3 4" xfId="41397"/>
    <cellStyle name="Standard 3 4 4 3 2 2 2 3 5" xfId="49947"/>
    <cellStyle name="Standard 3 4 4 3 2 2 2 4" xfId="10572"/>
    <cellStyle name="Standard 3 4 4 3 2 2 2 4 2" xfId="27413"/>
    <cellStyle name="Standard 3 4 4 3 2 2 2 5" xfId="19122"/>
    <cellStyle name="Standard 3 4 4 3 2 2 2 6" xfId="35704"/>
    <cellStyle name="Standard 3 4 4 3 2 2 2 7" xfId="44254"/>
    <cellStyle name="Standard 3 4 4 3 2 2 3" xfId="3038"/>
    <cellStyle name="Standard 3 4 4 3 2 2 3 2" xfId="7699"/>
    <cellStyle name="Standard 3 4 4 3 2 2 3 2 2" xfId="16267"/>
    <cellStyle name="Standard 3 4 4 3 2 2 3 2 2 2" xfId="33108"/>
    <cellStyle name="Standard 3 4 4 3 2 2 3 2 3" xfId="24817"/>
    <cellStyle name="Standard 3 4 4 3 2 2 3 2 4" xfId="41399"/>
    <cellStyle name="Standard 3 4 4 3 2 2 3 2 5" xfId="49949"/>
    <cellStyle name="Standard 3 4 4 3 2 2 3 3" xfId="11608"/>
    <cellStyle name="Standard 3 4 4 3 2 2 3 3 2" xfId="28449"/>
    <cellStyle name="Standard 3 4 4 3 2 2 3 4" xfId="20158"/>
    <cellStyle name="Standard 3 4 4 3 2 2 3 5" xfId="36740"/>
    <cellStyle name="Standard 3 4 4 3 2 2 3 6" xfId="45290"/>
    <cellStyle name="Standard 3 4 4 3 2 2 4" xfId="7696"/>
    <cellStyle name="Standard 3 4 4 3 2 2 4 2" xfId="16264"/>
    <cellStyle name="Standard 3 4 4 3 2 2 4 2 2" xfId="33105"/>
    <cellStyle name="Standard 3 4 4 3 2 2 4 3" xfId="24814"/>
    <cellStyle name="Standard 3 4 4 3 2 2 4 4" xfId="41396"/>
    <cellStyle name="Standard 3 4 4 3 2 2 4 5" xfId="49946"/>
    <cellStyle name="Standard 3 4 4 3 2 2 5" xfId="9536"/>
    <cellStyle name="Standard 3 4 4 3 2 2 5 2" xfId="26377"/>
    <cellStyle name="Standard 3 4 4 3 2 2 6" xfId="18086"/>
    <cellStyle name="Standard 3 4 4 3 2 2 7" xfId="34668"/>
    <cellStyle name="Standard 3 4 4 3 2 2 8" xfId="43218"/>
    <cellStyle name="Standard 3 4 4 3 2 3" xfId="1483"/>
    <cellStyle name="Standard 3 4 4 3 2 3 2" xfId="3556"/>
    <cellStyle name="Standard 3 4 4 3 2 3 2 2" xfId="7701"/>
    <cellStyle name="Standard 3 4 4 3 2 3 2 2 2" xfId="16269"/>
    <cellStyle name="Standard 3 4 4 3 2 3 2 2 2 2" xfId="33110"/>
    <cellStyle name="Standard 3 4 4 3 2 3 2 2 3" xfId="24819"/>
    <cellStyle name="Standard 3 4 4 3 2 3 2 2 4" xfId="41401"/>
    <cellStyle name="Standard 3 4 4 3 2 3 2 2 5" xfId="49951"/>
    <cellStyle name="Standard 3 4 4 3 2 3 2 3" xfId="12126"/>
    <cellStyle name="Standard 3 4 4 3 2 3 2 3 2" xfId="28967"/>
    <cellStyle name="Standard 3 4 4 3 2 3 2 4" xfId="20676"/>
    <cellStyle name="Standard 3 4 4 3 2 3 2 5" xfId="37258"/>
    <cellStyle name="Standard 3 4 4 3 2 3 2 6" xfId="45808"/>
    <cellStyle name="Standard 3 4 4 3 2 3 3" xfId="7700"/>
    <cellStyle name="Standard 3 4 4 3 2 3 3 2" xfId="16268"/>
    <cellStyle name="Standard 3 4 4 3 2 3 3 2 2" xfId="33109"/>
    <cellStyle name="Standard 3 4 4 3 2 3 3 3" xfId="24818"/>
    <cellStyle name="Standard 3 4 4 3 2 3 3 4" xfId="41400"/>
    <cellStyle name="Standard 3 4 4 3 2 3 3 5" xfId="49950"/>
    <cellStyle name="Standard 3 4 4 3 2 3 4" xfId="10054"/>
    <cellStyle name="Standard 3 4 4 3 2 3 4 2" xfId="26895"/>
    <cellStyle name="Standard 3 4 4 3 2 3 5" xfId="18604"/>
    <cellStyle name="Standard 3 4 4 3 2 3 6" xfId="35186"/>
    <cellStyle name="Standard 3 4 4 3 2 3 7" xfId="43736"/>
    <cellStyle name="Standard 3 4 4 3 2 4" xfId="2520"/>
    <cellStyle name="Standard 3 4 4 3 2 4 2" xfId="7702"/>
    <cellStyle name="Standard 3 4 4 3 2 4 2 2" xfId="16270"/>
    <cellStyle name="Standard 3 4 4 3 2 4 2 2 2" xfId="33111"/>
    <cellStyle name="Standard 3 4 4 3 2 4 2 3" xfId="24820"/>
    <cellStyle name="Standard 3 4 4 3 2 4 2 4" xfId="41402"/>
    <cellStyle name="Standard 3 4 4 3 2 4 2 5" xfId="49952"/>
    <cellStyle name="Standard 3 4 4 3 2 4 3" xfId="11090"/>
    <cellStyle name="Standard 3 4 4 3 2 4 3 2" xfId="27931"/>
    <cellStyle name="Standard 3 4 4 3 2 4 4" xfId="19640"/>
    <cellStyle name="Standard 3 4 4 3 2 4 5" xfId="36222"/>
    <cellStyle name="Standard 3 4 4 3 2 4 6" xfId="44772"/>
    <cellStyle name="Standard 3 4 4 3 2 5" xfId="7695"/>
    <cellStyle name="Standard 3 4 4 3 2 5 2" xfId="16263"/>
    <cellStyle name="Standard 3 4 4 3 2 5 2 2" xfId="33104"/>
    <cellStyle name="Standard 3 4 4 3 2 5 3" xfId="24813"/>
    <cellStyle name="Standard 3 4 4 3 2 5 4" xfId="41395"/>
    <cellStyle name="Standard 3 4 4 3 2 5 5" xfId="49945"/>
    <cellStyle name="Standard 3 4 4 3 2 6" xfId="9018"/>
    <cellStyle name="Standard 3 4 4 3 2 6 2" xfId="25860"/>
    <cellStyle name="Standard 3 4 4 3 2 7" xfId="17568"/>
    <cellStyle name="Standard 3 4 4 3 2 8" xfId="34150"/>
    <cellStyle name="Standard 3 4 4 3 2 9" xfId="42700"/>
    <cellStyle name="Standard 3 4 4 3 3" xfId="706"/>
    <cellStyle name="Standard 3 4 4 3 3 2" xfId="1742"/>
    <cellStyle name="Standard 3 4 4 3 3 2 2" xfId="3815"/>
    <cellStyle name="Standard 3 4 4 3 3 2 2 2" xfId="7705"/>
    <cellStyle name="Standard 3 4 4 3 3 2 2 2 2" xfId="16273"/>
    <cellStyle name="Standard 3 4 4 3 3 2 2 2 2 2" xfId="33114"/>
    <cellStyle name="Standard 3 4 4 3 3 2 2 2 3" xfId="24823"/>
    <cellStyle name="Standard 3 4 4 3 3 2 2 2 4" xfId="41405"/>
    <cellStyle name="Standard 3 4 4 3 3 2 2 2 5" xfId="49955"/>
    <cellStyle name="Standard 3 4 4 3 3 2 2 3" xfId="12385"/>
    <cellStyle name="Standard 3 4 4 3 3 2 2 3 2" xfId="29226"/>
    <cellStyle name="Standard 3 4 4 3 3 2 2 4" xfId="20935"/>
    <cellStyle name="Standard 3 4 4 3 3 2 2 5" xfId="37517"/>
    <cellStyle name="Standard 3 4 4 3 3 2 2 6" xfId="46067"/>
    <cellStyle name="Standard 3 4 4 3 3 2 3" xfId="7704"/>
    <cellStyle name="Standard 3 4 4 3 3 2 3 2" xfId="16272"/>
    <cellStyle name="Standard 3 4 4 3 3 2 3 2 2" xfId="33113"/>
    <cellStyle name="Standard 3 4 4 3 3 2 3 3" xfId="24822"/>
    <cellStyle name="Standard 3 4 4 3 3 2 3 4" xfId="41404"/>
    <cellStyle name="Standard 3 4 4 3 3 2 3 5" xfId="49954"/>
    <cellStyle name="Standard 3 4 4 3 3 2 4" xfId="10313"/>
    <cellStyle name="Standard 3 4 4 3 3 2 4 2" xfId="27154"/>
    <cellStyle name="Standard 3 4 4 3 3 2 5" xfId="18863"/>
    <cellStyle name="Standard 3 4 4 3 3 2 6" xfId="35445"/>
    <cellStyle name="Standard 3 4 4 3 3 2 7" xfId="43995"/>
    <cellStyle name="Standard 3 4 4 3 3 3" xfId="2779"/>
    <cellStyle name="Standard 3 4 4 3 3 3 2" xfId="7706"/>
    <cellStyle name="Standard 3 4 4 3 3 3 2 2" xfId="16274"/>
    <cellStyle name="Standard 3 4 4 3 3 3 2 2 2" xfId="33115"/>
    <cellStyle name="Standard 3 4 4 3 3 3 2 3" xfId="24824"/>
    <cellStyle name="Standard 3 4 4 3 3 3 2 4" xfId="41406"/>
    <cellStyle name="Standard 3 4 4 3 3 3 2 5" xfId="49956"/>
    <cellStyle name="Standard 3 4 4 3 3 3 3" xfId="11349"/>
    <cellStyle name="Standard 3 4 4 3 3 3 3 2" xfId="28190"/>
    <cellStyle name="Standard 3 4 4 3 3 3 4" xfId="19899"/>
    <cellStyle name="Standard 3 4 4 3 3 3 5" xfId="36481"/>
    <cellStyle name="Standard 3 4 4 3 3 3 6" xfId="45031"/>
    <cellStyle name="Standard 3 4 4 3 3 4" xfId="7703"/>
    <cellStyle name="Standard 3 4 4 3 3 4 2" xfId="16271"/>
    <cellStyle name="Standard 3 4 4 3 3 4 2 2" xfId="33112"/>
    <cellStyle name="Standard 3 4 4 3 3 4 3" xfId="24821"/>
    <cellStyle name="Standard 3 4 4 3 3 4 4" xfId="41403"/>
    <cellStyle name="Standard 3 4 4 3 3 4 5" xfId="49953"/>
    <cellStyle name="Standard 3 4 4 3 3 5" xfId="9277"/>
    <cellStyle name="Standard 3 4 4 3 3 5 2" xfId="26118"/>
    <cellStyle name="Standard 3 4 4 3 3 6" xfId="17827"/>
    <cellStyle name="Standard 3 4 4 3 3 7" xfId="34409"/>
    <cellStyle name="Standard 3 4 4 3 3 8" xfId="42959"/>
    <cellStyle name="Standard 3 4 4 3 4" xfId="1224"/>
    <cellStyle name="Standard 3 4 4 3 4 2" xfId="3297"/>
    <cellStyle name="Standard 3 4 4 3 4 2 2" xfId="7708"/>
    <cellStyle name="Standard 3 4 4 3 4 2 2 2" xfId="16276"/>
    <cellStyle name="Standard 3 4 4 3 4 2 2 2 2" xfId="33117"/>
    <cellStyle name="Standard 3 4 4 3 4 2 2 3" xfId="24826"/>
    <cellStyle name="Standard 3 4 4 3 4 2 2 4" xfId="41408"/>
    <cellStyle name="Standard 3 4 4 3 4 2 2 5" xfId="49958"/>
    <cellStyle name="Standard 3 4 4 3 4 2 3" xfId="11867"/>
    <cellStyle name="Standard 3 4 4 3 4 2 3 2" xfId="28708"/>
    <cellStyle name="Standard 3 4 4 3 4 2 4" xfId="20417"/>
    <cellStyle name="Standard 3 4 4 3 4 2 5" xfId="36999"/>
    <cellStyle name="Standard 3 4 4 3 4 2 6" xfId="45549"/>
    <cellStyle name="Standard 3 4 4 3 4 3" xfId="7707"/>
    <cellStyle name="Standard 3 4 4 3 4 3 2" xfId="16275"/>
    <cellStyle name="Standard 3 4 4 3 4 3 2 2" xfId="33116"/>
    <cellStyle name="Standard 3 4 4 3 4 3 3" xfId="24825"/>
    <cellStyle name="Standard 3 4 4 3 4 3 4" xfId="41407"/>
    <cellStyle name="Standard 3 4 4 3 4 3 5" xfId="49957"/>
    <cellStyle name="Standard 3 4 4 3 4 4" xfId="9795"/>
    <cellStyle name="Standard 3 4 4 3 4 4 2" xfId="26636"/>
    <cellStyle name="Standard 3 4 4 3 4 5" xfId="18345"/>
    <cellStyle name="Standard 3 4 4 3 4 6" xfId="34927"/>
    <cellStyle name="Standard 3 4 4 3 4 7" xfId="43477"/>
    <cellStyle name="Standard 3 4 4 3 5" xfId="2261"/>
    <cellStyle name="Standard 3 4 4 3 5 2" xfId="7709"/>
    <cellStyle name="Standard 3 4 4 3 5 2 2" xfId="16277"/>
    <cellStyle name="Standard 3 4 4 3 5 2 2 2" xfId="33118"/>
    <cellStyle name="Standard 3 4 4 3 5 2 3" xfId="24827"/>
    <cellStyle name="Standard 3 4 4 3 5 2 4" xfId="41409"/>
    <cellStyle name="Standard 3 4 4 3 5 2 5" xfId="49959"/>
    <cellStyle name="Standard 3 4 4 3 5 3" xfId="10831"/>
    <cellStyle name="Standard 3 4 4 3 5 3 2" xfId="27672"/>
    <cellStyle name="Standard 3 4 4 3 5 4" xfId="19381"/>
    <cellStyle name="Standard 3 4 4 3 5 5" xfId="35963"/>
    <cellStyle name="Standard 3 4 4 3 5 6" xfId="44513"/>
    <cellStyle name="Standard 3 4 4 3 6" xfId="7694"/>
    <cellStyle name="Standard 3 4 4 3 6 2" xfId="16262"/>
    <cellStyle name="Standard 3 4 4 3 6 2 2" xfId="33103"/>
    <cellStyle name="Standard 3 4 4 3 6 3" xfId="24812"/>
    <cellStyle name="Standard 3 4 4 3 6 4" xfId="41394"/>
    <cellStyle name="Standard 3 4 4 3 6 5" xfId="49944"/>
    <cellStyle name="Standard 3 4 4 3 7" xfId="8499"/>
    <cellStyle name="Standard 3 4 4 3 7 2" xfId="17050"/>
    <cellStyle name="Standard 3 4 4 3 7 3" xfId="25600"/>
    <cellStyle name="Standard 3 4 4 3 7 4" xfId="42182"/>
    <cellStyle name="Standard 3 4 4 3 7 5" xfId="50732"/>
    <cellStyle name="Standard 3 4 4 3 8" xfId="8759"/>
    <cellStyle name="Standard 3 4 4 3 9" xfId="17309"/>
    <cellStyle name="Standard 3 4 4 4" xfId="319"/>
    <cellStyle name="Standard 3 4 4 4 2" xfId="837"/>
    <cellStyle name="Standard 3 4 4 4 2 2" xfId="1873"/>
    <cellStyle name="Standard 3 4 4 4 2 2 2" xfId="3946"/>
    <cellStyle name="Standard 3 4 4 4 2 2 2 2" xfId="7713"/>
    <cellStyle name="Standard 3 4 4 4 2 2 2 2 2" xfId="16281"/>
    <cellStyle name="Standard 3 4 4 4 2 2 2 2 2 2" xfId="33122"/>
    <cellStyle name="Standard 3 4 4 4 2 2 2 2 3" xfId="24831"/>
    <cellStyle name="Standard 3 4 4 4 2 2 2 2 4" xfId="41413"/>
    <cellStyle name="Standard 3 4 4 4 2 2 2 2 5" xfId="49963"/>
    <cellStyle name="Standard 3 4 4 4 2 2 2 3" xfId="12516"/>
    <cellStyle name="Standard 3 4 4 4 2 2 2 3 2" xfId="29357"/>
    <cellStyle name="Standard 3 4 4 4 2 2 2 4" xfId="21066"/>
    <cellStyle name="Standard 3 4 4 4 2 2 2 5" xfId="37648"/>
    <cellStyle name="Standard 3 4 4 4 2 2 2 6" xfId="46198"/>
    <cellStyle name="Standard 3 4 4 4 2 2 3" xfId="7712"/>
    <cellStyle name="Standard 3 4 4 4 2 2 3 2" xfId="16280"/>
    <cellStyle name="Standard 3 4 4 4 2 2 3 2 2" xfId="33121"/>
    <cellStyle name="Standard 3 4 4 4 2 2 3 3" xfId="24830"/>
    <cellStyle name="Standard 3 4 4 4 2 2 3 4" xfId="41412"/>
    <cellStyle name="Standard 3 4 4 4 2 2 3 5" xfId="49962"/>
    <cellStyle name="Standard 3 4 4 4 2 2 4" xfId="10444"/>
    <cellStyle name="Standard 3 4 4 4 2 2 4 2" xfId="27285"/>
    <cellStyle name="Standard 3 4 4 4 2 2 5" xfId="18994"/>
    <cellStyle name="Standard 3 4 4 4 2 2 6" xfId="35576"/>
    <cellStyle name="Standard 3 4 4 4 2 2 7" xfId="44126"/>
    <cellStyle name="Standard 3 4 4 4 2 3" xfId="2910"/>
    <cellStyle name="Standard 3 4 4 4 2 3 2" xfId="7714"/>
    <cellStyle name="Standard 3 4 4 4 2 3 2 2" xfId="16282"/>
    <cellStyle name="Standard 3 4 4 4 2 3 2 2 2" xfId="33123"/>
    <cellStyle name="Standard 3 4 4 4 2 3 2 3" xfId="24832"/>
    <cellStyle name="Standard 3 4 4 4 2 3 2 4" xfId="41414"/>
    <cellStyle name="Standard 3 4 4 4 2 3 2 5" xfId="49964"/>
    <cellStyle name="Standard 3 4 4 4 2 3 3" xfId="11480"/>
    <cellStyle name="Standard 3 4 4 4 2 3 3 2" xfId="28321"/>
    <cellStyle name="Standard 3 4 4 4 2 3 4" xfId="20030"/>
    <cellStyle name="Standard 3 4 4 4 2 3 5" xfId="36612"/>
    <cellStyle name="Standard 3 4 4 4 2 3 6" xfId="45162"/>
    <cellStyle name="Standard 3 4 4 4 2 4" xfId="7711"/>
    <cellStyle name="Standard 3 4 4 4 2 4 2" xfId="16279"/>
    <cellStyle name="Standard 3 4 4 4 2 4 2 2" xfId="33120"/>
    <cellStyle name="Standard 3 4 4 4 2 4 3" xfId="24829"/>
    <cellStyle name="Standard 3 4 4 4 2 4 4" xfId="41411"/>
    <cellStyle name="Standard 3 4 4 4 2 4 5" xfId="49961"/>
    <cellStyle name="Standard 3 4 4 4 2 5" xfId="9408"/>
    <cellStyle name="Standard 3 4 4 4 2 5 2" xfId="26249"/>
    <cellStyle name="Standard 3 4 4 4 2 6" xfId="17958"/>
    <cellStyle name="Standard 3 4 4 4 2 7" xfId="34540"/>
    <cellStyle name="Standard 3 4 4 4 2 8" xfId="43090"/>
    <cellStyle name="Standard 3 4 4 4 3" xfId="1355"/>
    <cellStyle name="Standard 3 4 4 4 3 2" xfId="3428"/>
    <cellStyle name="Standard 3 4 4 4 3 2 2" xfId="7716"/>
    <cellStyle name="Standard 3 4 4 4 3 2 2 2" xfId="16284"/>
    <cellStyle name="Standard 3 4 4 4 3 2 2 2 2" xfId="33125"/>
    <cellStyle name="Standard 3 4 4 4 3 2 2 3" xfId="24834"/>
    <cellStyle name="Standard 3 4 4 4 3 2 2 4" xfId="41416"/>
    <cellStyle name="Standard 3 4 4 4 3 2 2 5" xfId="49966"/>
    <cellStyle name="Standard 3 4 4 4 3 2 3" xfId="11998"/>
    <cellStyle name="Standard 3 4 4 4 3 2 3 2" xfId="28839"/>
    <cellStyle name="Standard 3 4 4 4 3 2 4" xfId="20548"/>
    <cellStyle name="Standard 3 4 4 4 3 2 5" xfId="37130"/>
    <cellStyle name="Standard 3 4 4 4 3 2 6" xfId="45680"/>
    <cellStyle name="Standard 3 4 4 4 3 3" xfId="7715"/>
    <cellStyle name="Standard 3 4 4 4 3 3 2" xfId="16283"/>
    <cellStyle name="Standard 3 4 4 4 3 3 2 2" xfId="33124"/>
    <cellStyle name="Standard 3 4 4 4 3 3 3" xfId="24833"/>
    <cellStyle name="Standard 3 4 4 4 3 3 4" xfId="41415"/>
    <cellStyle name="Standard 3 4 4 4 3 3 5" xfId="49965"/>
    <cellStyle name="Standard 3 4 4 4 3 4" xfId="9926"/>
    <cellStyle name="Standard 3 4 4 4 3 4 2" xfId="26767"/>
    <cellStyle name="Standard 3 4 4 4 3 5" xfId="18476"/>
    <cellStyle name="Standard 3 4 4 4 3 6" xfId="35058"/>
    <cellStyle name="Standard 3 4 4 4 3 7" xfId="43608"/>
    <cellStyle name="Standard 3 4 4 4 4" xfId="2392"/>
    <cellStyle name="Standard 3 4 4 4 4 2" xfId="7717"/>
    <cellStyle name="Standard 3 4 4 4 4 2 2" xfId="16285"/>
    <cellStyle name="Standard 3 4 4 4 4 2 2 2" xfId="33126"/>
    <cellStyle name="Standard 3 4 4 4 4 2 3" xfId="24835"/>
    <cellStyle name="Standard 3 4 4 4 4 2 4" xfId="41417"/>
    <cellStyle name="Standard 3 4 4 4 4 2 5" xfId="49967"/>
    <cellStyle name="Standard 3 4 4 4 4 3" xfId="10962"/>
    <cellStyle name="Standard 3 4 4 4 4 3 2" xfId="27803"/>
    <cellStyle name="Standard 3 4 4 4 4 4" xfId="19512"/>
    <cellStyle name="Standard 3 4 4 4 4 5" xfId="36094"/>
    <cellStyle name="Standard 3 4 4 4 4 6" xfId="44644"/>
    <cellStyle name="Standard 3 4 4 4 5" xfId="7710"/>
    <cellStyle name="Standard 3 4 4 4 5 2" xfId="16278"/>
    <cellStyle name="Standard 3 4 4 4 5 2 2" xfId="33119"/>
    <cellStyle name="Standard 3 4 4 4 5 3" xfId="24828"/>
    <cellStyle name="Standard 3 4 4 4 5 4" xfId="41410"/>
    <cellStyle name="Standard 3 4 4 4 5 5" xfId="49960"/>
    <cellStyle name="Standard 3 4 4 4 6" xfId="8890"/>
    <cellStyle name="Standard 3 4 4 4 6 2" xfId="25732"/>
    <cellStyle name="Standard 3 4 4 4 7" xfId="17440"/>
    <cellStyle name="Standard 3 4 4 4 8" xfId="34022"/>
    <cellStyle name="Standard 3 4 4 4 9" xfId="42572"/>
    <cellStyle name="Standard 3 4 4 5" xfId="578"/>
    <cellStyle name="Standard 3 4 4 5 2" xfId="1614"/>
    <cellStyle name="Standard 3 4 4 5 2 2" xfId="3687"/>
    <cellStyle name="Standard 3 4 4 5 2 2 2" xfId="7720"/>
    <cellStyle name="Standard 3 4 4 5 2 2 2 2" xfId="16288"/>
    <cellStyle name="Standard 3 4 4 5 2 2 2 2 2" xfId="33129"/>
    <cellStyle name="Standard 3 4 4 5 2 2 2 3" xfId="24838"/>
    <cellStyle name="Standard 3 4 4 5 2 2 2 4" xfId="41420"/>
    <cellStyle name="Standard 3 4 4 5 2 2 2 5" xfId="49970"/>
    <cellStyle name="Standard 3 4 4 5 2 2 3" xfId="12257"/>
    <cellStyle name="Standard 3 4 4 5 2 2 3 2" xfId="29098"/>
    <cellStyle name="Standard 3 4 4 5 2 2 4" xfId="20807"/>
    <cellStyle name="Standard 3 4 4 5 2 2 5" xfId="37389"/>
    <cellStyle name="Standard 3 4 4 5 2 2 6" xfId="45939"/>
    <cellStyle name="Standard 3 4 4 5 2 3" xfId="7719"/>
    <cellStyle name="Standard 3 4 4 5 2 3 2" xfId="16287"/>
    <cellStyle name="Standard 3 4 4 5 2 3 2 2" xfId="33128"/>
    <cellStyle name="Standard 3 4 4 5 2 3 3" xfId="24837"/>
    <cellStyle name="Standard 3 4 4 5 2 3 4" xfId="41419"/>
    <cellStyle name="Standard 3 4 4 5 2 3 5" xfId="49969"/>
    <cellStyle name="Standard 3 4 4 5 2 4" xfId="10185"/>
    <cellStyle name="Standard 3 4 4 5 2 4 2" xfId="27026"/>
    <cellStyle name="Standard 3 4 4 5 2 5" xfId="18735"/>
    <cellStyle name="Standard 3 4 4 5 2 6" xfId="35317"/>
    <cellStyle name="Standard 3 4 4 5 2 7" xfId="43867"/>
    <cellStyle name="Standard 3 4 4 5 3" xfId="2651"/>
    <cellStyle name="Standard 3 4 4 5 3 2" xfId="7721"/>
    <cellStyle name="Standard 3 4 4 5 3 2 2" xfId="16289"/>
    <cellStyle name="Standard 3 4 4 5 3 2 2 2" xfId="33130"/>
    <cellStyle name="Standard 3 4 4 5 3 2 3" xfId="24839"/>
    <cellStyle name="Standard 3 4 4 5 3 2 4" xfId="41421"/>
    <cellStyle name="Standard 3 4 4 5 3 2 5" xfId="49971"/>
    <cellStyle name="Standard 3 4 4 5 3 3" xfId="11221"/>
    <cellStyle name="Standard 3 4 4 5 3 3 2" xfId="28062"/>
    <cellStyle name="Standard 3 4 4 5 3 4" xfId="19771"/>
    <cellStyle name="Standard 3 4 4 5 3 5" xfId="36353"/>
    <cellStyle name="Standard 3 4 4 5 3 6" xfId="44903"/>
    <cellStyle name="Standard 3 4 4 5 4" xfId="7718"/>
    <cellStyle name="Standard 3 4 4 5 4 2" xfId="16286"/>
    <cellStyle name="Standard 3 4 4 5 4 2 2" xfId="33127"/>
    <cellStyle name="Standard 3 4 4 5 4 3" xfId="24836"/>
    <cellStyle name="Standard 3 4 4 5 4 4" xfId="41418"/>
    <cellStyle name="Standard 3 4 4 5 4 5" xfId="49968"/>
    <cellStyle name="Standard 3 4 4 5 5" xfId="9149"/>
    <cellStyle name="Standard 3 4 4 5 5 2" xfId="25990"/>
    <cellStyle name="Standard 3 4 4 5 6" xfId="17699"/>
    <cellStyle name="Standard 3 4 4 5 7" xfId="34281"/>
    <cellStyle name="Standard 3 4 4 5 8" xfId="42831"/>
    <cellStyle name="Standard 3 4 4 6" xfId="1096"/>
    <cellStyle name="Standard 3 4 4 6 2" xfId="3169"/>
    <cellStyle name="Standard 3 4 4 6 2 2" xfId="7723"/>
    <cellStyle name="Standard 3 4 4 6 2 2 2" xfId="16291"/>
    <cellStyle name="Standard 3 4 4 6 2 2 2 2" xfId="33132"/>
    <cellStyle name="Standard 3 4 4 6 2 2 3" xfId="24841"/>
    <cellStyle name="Standard 3 4 4 6 2 2 4" xfId="41423"/>
    <cellStyle name="Standard 3 4 4 6 2 2 5" xfId="49973"/>
    <cellStyle name="Standard 3 4 4 6 2 3" xfId="11739"/>
    <cellStyle name="Standard 3 4 4 6 2 3 2" xfId="28580"/>
    <cellStyle name="Standard 3 4 4 6 2 4" xfId="20289"/>
    <cellStyle name="Standard 3 4 4 6 2 5" xfId="36871"/>
    <cellStyle name="Standard 3 4 4 6 2 6" xfId="45421"/>
    <cellStyle name="Standard 3 4 4 6 3" xfId="7722"/>
    <cellStyle name="Standard 3 4 4 6 3 2" xfId="16290"/>
    <cellStyle name="Standard 3 4 4 6 3 2 2" xfId="33131"/>
    <cellStyle name="Standard 3 4 4 6 3 3" xfId="24840"/>
    <cellStyle name="Standard 3 4 4 6 3 4" xfId="41422"/>
    <cellStyle name="Standard 3 4 4 6 3 5" xfId="49972"/>
    <cellStyle name="Standard 3 4 4 6 4" xfId="9667"/>
    <cellStyle name="Standard 3 4 4 6 4 2" xfId="26508"/>
    <cellStyle name="Standard 3 4 4 6 5" xfId="18217"/>
    <cellStyle name="Standard 3 4 4 6 6" xfId="34799"/>
    <cellStyle name="Standard 3 4 4 6 7" xfId="43349"/>
    <cellStyle name="Standard 3 4 4 7" xfId="2133"/>
    <cellStyle name="Standard 3 4 4 7 2" xfId="7724"/>
    <cellStyle name="Standard 3 4 4 7 2 2" xfId="16292"/>
    <cellStyle name="Standard 3 4 4 7 2 2 2" xfId="33133"/>
    <cellStyle name="Standard 3 4 4 7 2 3" xfId="24842"/>
    <cellStyle name="Standard 3 4 4 7 2 4" xfId="41424"/>
    <cellStyle name="Standard 3 4 4 7 2 5" xfId="49974"/>
    <cellStyle name="Standard 3 4 4 7 3" xfId="10703"/>
    <cellStyle name="Standard 3 4 4 7 3 2" xfId="27544"/>
    <cellStyle name="Standard 3 4 4 7 4" xfId="19253"/>
    <cellStyle name="Standard 3 4 4 7 5" xfId="35835"/>
    <cellStyle name="Standard 3 4 4 7 6" xfId="44385"/>
    <cellStyle name="Standard 3 4 4 8" xfId="7661"/>
    <cellStyle name="Standard 3 4 4 8 2" xfId="16229"/>
    <cellStyle name="Standard 3 4 4 8 2 2" xfId="33070"/>
    <cellStyle name="Standard 3 4 4 8 3" xfId="24779"/>
    <cellStyle name="Standard 3 4 4 8 4" xfId="41361"/>
    <cellStyle name="Standard 3 4 4 8 5" xfId="49911"/>
    <cellStyle name="Standard 3 4 4 9" xfId="8371"/>
    <cellStyle name="Standard 3 4 4 9 2" xfId="16922"/>
    <cellStyle name="Standard 3 4 4 9 3" xfId="25472"/>
    <cellStyle name="Standard 3 4 4 9 4" xfId="42054"/>
    <cellStyle name="Standard 3 4 4 9 5" xfId="50604"/>
    <cellStyle name="Standard 3 4 5" xfId="86"/>
    <cellStyle name="Standard 3 4 5 10" xfId="17213"/>
    <cellStyle name="Standard 3 4 5 11" xfId="33795"/>
    <cellStyle name="Standard 3 4 5 12" xfId="42345"/>
    <cellStyle name="Standard 3 4 5 2" xfId="215"/>
    <cellStyle name="Standard 3 4 5 2 10" xfId="33923"/>
    <cellStyle name="Standard 3 4 5 2 11" xfId="42473"/>
    <cellStyle name="Standard 3 4 5 2 2" xfId="479"/>
    <cellStyle name="Standard 3 4 5 2 2 2" xfId="997"/>
    <cellStyle name="Standard 3 4 5 2 2 2 2" xfId="2033"/>
    <cellStyle name="Standard 3 4 5 2 2 2 2 2" xfId="4106"/>
    <cellStyle name="Standard 3 4 5 2 2 2 2 2 2" xfId="7730"/>
    <cellStyle name="Standard 3 4 5 2 2 2 2 2 2 2" xfId="16298"/>
    <cellStyle name="Standard 3 4 5 2 2 2 2 2 2 2 2" xfId="33139"/>
    <cellStyle name="Standard 3 4 5 2 2 2 2 2 2 3" xfId="24848"/>
    <cellStyle name="Standard 3 4 5 2 2 2 2 2 2 4" xfId="41430"/>
    <cellStyle name="Standard 3 4 5 2 2 2 2 2 2 5" xfId="49980"/>
    <cellStyle name="Standard 3 4 5 2 2 2 2 2 3" xfId="12676"/>
    <cellStyle name="Standard 3 4 5 2 2 2 2 2 3 2" xfId="29517"/>
    <cellStyle name="Standard 3 4 5 2 2 2 2 2 4" xfId="21226"/>
    <cellStyle name="Standard 3 4 5 2 2 2 2 2 5" xfId="37808"/>
    <cellStyle name="Standard 3 4 5 2 2 2 2 2 6" xfId="46358"/>
    <cellStyle name="Standard 3 4 5 2 2 2 2 3" xfId="7729"/>
    <cellStyle name="Standard 3 4 5 2 2 2 2 3 2" xfId="16297"/>
    <cellStyle name="Standard 3 4 5 2 2 2 2 3 2 2" xfId="33138"/>
    <cellStyle name="Standard 3 4 5 2 2 2 2 3 3" xfId="24847"/>
    <cellStyle name="Standard 3 4 5 2 2 2 2 3 4" xfId="41429"/>
    <cellStyle name="Standard 3 4 5 2 2 2 2 3 5" xfId="49979"/>
    <cellStyle name="Standard 3 4 5 2 2 2 2 4" xfId="10604"/>
    <cellStyle name="Standard 3 4 5 2 2 2 2 4 2" xfId="27445"/>
    <cellStyle name="Standard 3 4 5 2 2 2 2 5" xfId="19154"/>
    <cellStyle name="Standard 3 4 5 2 2 2 2 6" xfId="35736"/>
    <cellStyle name="Standard 3 4 5 2 2 2 2 7" xfId="44286"/>
    <cellStyle name="Standard 3 4 5 2 2 2 3" xfId="3070"/>
    <cellStyle name="Standard 3 4 5 2 2 2 3 2" xfId="7731"/>
    <cellStyle name="Standard 3 4 5 2 2 2 3 2 2" xfId="16299"/>
    <cellStyle name="Standard 3 4 5 2 2 2 3 2 2 2" xfId="33140"/>
    <cellStyle name="Standard 3 4 5 2 2 2 3 2 3" xfId="24849"/>
    <cellStyle name="Standard 3 4 5 2 2 2 3 2 4" xfId="41431"/>
    <cellStyle name="Standard 3 4 5 2 2 2 3 2 5" xfId="49981"/>
    <cellStyle name="Standard 3 4 5 2 2 2 3 3" xfId="11640"/>
    <cellStyle name="Standard 3 4 5 2 2 2 3 3 2" xfId="28481"/>
    <cellStyle name="Standard 3 4 5 2 2 2 3 4" xfId="20190"/>
    <cellStyle name="Standard 3 4 5 2 2 2 3 5" xfId="36772"/>
    <cellStyle name="Standard 3 4 5 2 2 2 3 6" xfId="45322"/>
    <cellStyle name="Standard 3 4 5 2 2 2 4" xfId="7728"/>
    <cellStyle name="Standard 3 4 5 2 2 2 4 2" xfId="16296"/>
    <cellStyle name="Standard 3 4 5 2 2 2 4 2 2" xfId="33137"/>
    <cellStyle name="Standard 3 4 5 2 2 2 4 3" xfId="24846"/>
    <cellStyle name="Standard 3 4 5 2 2 2 4 4" xfId="41428"/>
    <cellStyle name="Standard 3 4 5 2 2 2 4 5" xfId="49978"/>
    <cellStyle name="Standard 3 4 5 2 2 2 5" xfId="9568"/>
    <cellStyle name="Standard 3 4 5 2 2 2 5 2" xfId="26409"/>
    <cellStyle name="Standard 3 4 5 2 2 2 6" xfId="18118"/>
    <cellStyle name="Standard 3 4 5 2 2 2 7" xfId="34700"/>
    <cellStyle name="Standard 3 4 5 2 2 2 8" xfId="43250"/>
    <cellStyle name="Standard 3 4 5 2 2 3" xfId="1515"/>
    <cellStyle name="Standard 3 4 5 2 2 3 2" xfId="3588"/>
    <cellStyle name="Standard 3 4 5 2 2 3 2 2" xfId="7733"/>
    <cellStyle name="Standard 3 4 5 2 2 3 2 2 2" xfId="16301"/>
    <cellStyle name="Standard 3 4 5 2 2 3 2 2 2 2" xfId="33142"/>
    <cellStyle name="Standard 3 4 5 2 2 3 2 2 3" xfId="24851"/>
    <cellStyle name="Standard 3 4 5 2 2 3 2 2 4" xfId="41433"/>
    <cellStyle name="Standard 3 4 5 2 2 3 2 2 5" xfId="49983"/>
    <cellStyle name="Standard 3 4 5 2 2 3 2 3" xfId="12158"/>
    <cellStyle name="Standard 3 4 5 2 2 3 2 3 2" xfId="28999"/>
    <cellStyle name="Standard 3 4 5 2 2 3 2 4" xfId="20708"/>
    <cellStyle name="Standard 3 4 5 2 2 3 2 5" xfId="37290"/>
    <cellStyle name="Standard 3 4 5 2 2 3 2 6" xfId="45840"/>
    <cellStyle name="Standard 3 4 5 2 2 3 3" xfId="7732"/>
    <cellStyle name="Standard 3 4 5 2 2 3 3 2" xfId="16300"/>
    <cellStyle name="Standard 3 4 5 2 2 3 3 2 2" xfId="33141"/>
    <cellStyle name="Standard 3 4 5 2 2 3 3 3" xfId="24850"/>
    <cellStyle name="Standard 3 4 5 2 2 3 3 4" xfId="41432"/>
    <cellStyle name="Standard 3 4 5 2 2 3 3 5" xfId="49982"/>
    <cellStyle name="Standard 3 4 5 2 2 3 4" xfId="10086"/>
    <cellStyle name="Standard 3 4 5 2 2 3 4 2" xfId="26927"/>
    <cellStyle name="Standard 3 4 5 2 2 3 5" xfId="18636"/>
    <cellStyle name="Standard 3 4 5 2 2 3 6" xfId="35218"/>
    <cellStyle name="Standard 3 4 5 2 2 3 7" xfId="43768"/>
    <cellStyle name="Standard 3 4 5 2 2 4" xfId="2552"/>
    <cellStyle name="Standard 3 4 5 2 2 4 2" xfId="7734"/>
    <cellStyle name="Standard 3 4 5 2 2 4 2 2" xfId="16302"/>
    <cellStyle name="Standard 3 4 5 2 2 4 2 2 2" xfId="33143"/>
    <cellStyle name="Standard 3 4 5 2 2 4 2 3" xfId="24852"/>
    <cellStyle name="Standard 3 4 5 2 2 4 2 4" xfId="41434"/>
    <cellStyle name="Standard 3 4 5 2 2 4 2 5" xfId="49984"/>
    <cellStyle name="Standard 3 4 5 2 2 4 3" xfId="11122"/>
    <cellStyle name="Standard 3 4 5 2 2 4 3 2" xfId="27963"/>
    <cellStyle name="Standard 3 4 5 2 2 4 4" xfId="19672"/>
    <cellStyle name="Standard 3 4 5 2 2 4 5" xfId="36254"/>
    <cellStyle name="Standard 3 4 5 2 2 4 6" xfId="44804"/>
    <cellStyle name="Standard 3 4 5 2 2 5" xfId="7727"/>
    <cellStyle name="Standard 3 4 5 2 2 5 2" xfId="16295"/>
    <cellStyle name="Standard 3 4 5 2 2 5 2 2" xfId="33136"/>
    <cellStyle name="Standard 3 4 5 2 2 5 3" xfId="24845"/>
    <cellStyle name="Standard 3 4 5 2 2 5 4" xfId="41427"/>
    <cellStyle name="Standard 3 4 5 2 2 5 5" xfId="49977"/>
    <cellStyle name="Standard 3 4 5 2 2 6" xfId="9050"/>
    <cellStyle name="Standard 3 4 5 2 2 6 2" xfId="25892"/>
    <cellStyle name="Standard 3 4 5 2 2 7" xfId="17600"/>
    <cellStyle name="Standard 3 4 5 2 2 8" xfId="34182"/>
    <cellStyle name="Standard 3 4 5 2 2 9" xfId="42732"/>
    <cellStyle name="Standard 3 4 5 2 3" xfId="738"/>
    <cellStyle name="Standard 3 4 5 2 3 2" xfId="1774"/>
    <cellStyle name="Standard 3 4 5 2 3 2 2" xfId="3847"/>
    <cellStyle name="Standard 3 4 5 2 3 2 2 2" xfId="7737"/>
    <cellStyle name="Standard 3 4 5 2 3 2 2 2 2" xfId="16305"/>
    <cellStyle name="Standard 3 4 5 2 3 2 2 2 2 2" xfId="33146"/>
    <cellStyle name="Standard 3 4 5 2 3 2 2 2 3" xfId="24855"/>
    <cellStyle name="Standard 3 4 5 2 3 2 2 2 4" xfId="41437"/>
    <cellStyle name="Standard 3 4 5 2 3 2 2 2 5" xfId="49987"/>
    <cellStyle name="Standard 3 4 5 2 3 2 2 3" xfId="12417"/>
    <cellStyle name="Standard 3 4 5 2 3 2 2 3 2" xfId="29258"/>
    <cellStyle name="Standard 3 4 5 2 3 2 2 4" xfId="20967"/>
    <cellStyle name="Standard 3 4 5 2 3 2 2 5" xfId="37549"/>
    <cellStyle name="Standard 3 4 5 2 3 2 2 6" xfId="46099"/>
    <cellStyle name="Standard 3 4 5 2 3 2 3" xfId="7736"/>
    <cellStyle name="Standard 3 4 5 2 3 2 3 2" xfId="16304"/>
    <cellStyle name="Standard 3 4 5 2 3 2 3 2 2" xfId="33145"/>
    <cellStyle name="Standard 3 4 5 2 3 2 3 3" xfId="24854"/>
    <cellStyle name="Standard 3 4 5 2 3 2 3 4" xfId="41436"/>
    <cellStyle name="Standard 3 4 5 2 3 2 3 5" xfId="49986"/>
    <cellStyle name="Standard 3 4 5 2 3 2 4" xfId="10345"/>
    <cellStyle name="Standard 3 4 5 2 3 2 4 2" xfId="27186"/>
    <cellStyle name="Standard 3 4 5 2 3 2 5" xfId="18895"/>
    <cellStyle name="Standard 3 4 5 2 3 2 6" xfId="35477"/>
    <cellStyle name="Standard 3 4 5 2 3 2 7" xfId="44027"/>
    <cellStyle name="Standard 3 4 5 2 3 3" xfId="2811"/>
    <cellStyle name="Standard 3 4 5 2 3 3 2" xfId="7738"/>
    <cellStyle name="Standard 3 4 5 2 3 3 2 2" xfId="16306"/>
    <cellStyle name="Standard 3 4 5 2 3 3 2 2 2" xfId="33147"/>
    <cellStyle name="Standard 3 4 5 2 3 3 2 3" xfId="24856"/>
    <cellStyle name="Standard 3 4 5 2 3 3 2 4" xfId="41438"/>
    <cellStyle name="Standard 3 4 5 2 3 3 2 5" xfId="49988"/>
    <cellStyle name="Standard 3 4 5 2 3 3 3" xfId="11381"/>
    <cellStyle name="Standard 3 4 5 2 3 3 3 2" xfId="28222"/>
    <cellStyle name="Standard 3 4 5 2 3 3 4" xfId="19931"/>
    <cellStyle name="Standard 3 4 5 2 3 3 5" xfId="36513"/>
    <cellStyle name="Standard 3 4 5 2 3 3 6" xfId="45063"/>
    <cellStyle name="Standard 3 4 5 2 3 4" xfId="7735"/>
    <cellStyle name="Standard 3 4 5 2 3 4 2" xfId="16303"/>
    <cellStyle name="Standard 3 4 5 2 3 4 2 2" xfId="33144"/>
    <cellStyle name="Standard 3 4 5 2 3 4 3" xfId="24853"/>
    <cellStyle name="Standard 3 4 5 2 3 4 4" xfId="41435"/>
    <cellStyle name="Standard 3 4 5 2 3 4 5" xfId="49985"/>
    <cellStyle name="Standard 3 4 5 2 3 5" xfId="9309"/>
    <cellStyle name="Standard 3 4 5 2 3 5 2" xfId="26150"/>
    <cellStyle name="Standard 3 4 5 2 3 6" xfId="17859"/>
    <cellStyle name="Standard 3 4 5 2 3 7" xfId="34441"/>
    <cellStyle name="Standard 3 4 5 2 3 8" xfId="42991"/>
    <cellStyle name="Standard 3 4 5 2 4" xfId="1256"/>
    <cellStyle name="Standard 3 4 5 2 4 2" xfId="3329"/>
    <cellStyle name="Standard 3 4 5 2 4 2 2" xfId="7740"/>
    <cellStyle name="Standard 3 4 5 2 4 2 2 2" xfId="16308"/>
    <cellStyle name="Standard 3 4 5 2 4 2 2 2 2" xfId="33149"/>
    <cellStyle name="Standard 3 4 5 2 4 2 2 3" xfId="24858"/>
    <cellStyle name="Standard 3 4 5 2 4 2 2 4" xfId="41440"/>
    <cellStyle name="Standard 3 4 5 2 4 2 2 5" xfId="49990"/>
    <cellStyle name="Standard 3 4 5 2 4 2 3" xfId="11899"/>
    <cellStyle name="Standard 3 4 5 2 4 2 3 2" xfId="28740"/>
    <cellStyle name="Standard 3 4 5 2 4 2 4" xfId="20449"/>
    <cellStyle name="Standard 3 4 5 2 4 2 5" xfId="37031"/>
    <cellStyle name="Standard 3 4 5 2 4 2 6" xfId="45581"/>
    <cellStyle name="Standard 3 4 5 2 4 3" xfId="7739"/>
    <cellStyle name="Standard 3 4 5 2 4 3 2" xfId="16307"/>
    <cellStyle name="Standard 3 4 5 2 4 3 2 2" xfId="33148"/>
    <cellStyle name="Standard 3 4 5 2 4 3 3" xfId="24857"/>
    <cellStyle name="Standard 3 4 5 2 4 3 4" xfId="41439"/>
    <cellStyle name="Standard 3 4 5 2 4 3 5" xfId="49989"/>
    <cellStyle name="Standard 3 4 5 2 4 4" xfId="9827"/>
    <cellStyle name="Standard 3 4 5 2 4 4 2" xfId="26668"/>
    <cellStyle name="Standard 3 4 5 2 4 5" xfId="18377"/>
    <cellStyle name="Standard 3 4 5 2 4 6" xfId="34959"/>
    <cellStyle name="Standard 3 4 5 2 4 7" xfId="43509"/>
    <cellStyle name="Standard 3 4 5 2 5" xfId="2293"/>
    <cellStyle name="Standard 3 4 5 2 5 2" xfId="7741"/>
    <cellStyle name="Standard 3 4 5 2 5 2 2" xfId="16309"/>
    <cellStyle name="Standard 3 4 5 2 5 2 2 2" xfId="33150"/>
    <cellStyle name="Standard 3 4 5 2 5 2 3" xfId="24859"/>
    <cellStyle name="Standard 3 4 5 2 5 2 4" xfId="41441"/>
    <cellStyle name="Standard 3 4 5 2 5 2 5" xfId="49991"/>
    <cellStyle name="Standard 3 4 5 2 5 3" xfId="10863"/>
    <cellStyle name="Standard 3 4 5 2 5 3 2" xfId="27704"/>
    <cellStyle name="Standard 3 4 5 2 5 4" xfId="19413"/>
    <cellStyle name="Standard 3 4 5 2 5 5" xfId="35995"/>
    <cellStyle name="Standard 3 4 5 2 5 6" xfId="44545"/>
    <cellStyle name="Standard 3 4 5 2 6" xfId="7726"/>
    <cellStyle name="Standard 3 4 5 2 6 2" xfId="16294"/>
    <cellStyle name="Standard 3 4 5 2 6 2 2" xfId="33135"/>
    <cellStyle name="Standard 3 4 5 2 6 3" xfId="24844"/>
    <cellStyle name="Standard 3 4 5 2 6 4" xfId="41426"/>
    <cellStyle name="Standard 3 4 5 2 6 5" xfId="49976"/>
    <cellStyle name="Standard 3 4 5 2 7" xfId="8531"/>
    <cellStyle name="Standard 3 4 5 2 7 2" xfId="17082"/>
    <cellStyle name="Standard 3 4 5 2 7 3" xfId="25632"/>
    <cellStyle name="Standard 3 4 5 2 7 4" xfId="42214"/>
    <cellStyle name="Standard 3 4 5 2 7 5" xfId="50764"/>
    <cellStyle name="Standard 3 4 5 2 8" xfId="8791"/>
    <cellStyle name="Standard 3 4 5 2 9" xfId="17341"/>
    <cellStyle name="Standard 3 4 5 3" xfId="351"/>
    <cellStyle name="Standard 3 4 5 3 2" xfId="869"/>
    <cellStyle name="Standard 3 4 5 3 2 2" xfId="1905"/>
    <cellStyle name="Standard 3 4 5 3 2 2 2" xfId="3978"/>
    <cellStyle name="Standard 3 4 5 3 2 2 2 2" xfId="7745"/>
    <cellStyle name="Standard 3 4 5 3 2 2 2 2 2" xfId="16313"/>
    <cellStyle name="Standard 3 4 5 3 2 2 2 2 2 2" xfId="33154"/>
    <cellStyle name="Standard 3 4 5 3 2 2 2 2 3" xfId="24863"/>
    <cellStyle name="Standard 3 4 5 3 2 2 2 2 4" xfId="41445"/>
    <cellStyle name="Standard 3 4 5 3 2 2 2 2 5" xfId="49995"/>
    <cellStyle name="Standard 3 4 5 3 2 2 2 3" xfId="12548"/>
    <cellStyle name="Standard 3 4 5 3 2 2 2 3 2" xfId="29389"/>
    <cellStyle name="Standard 3 4 5 3 2 2 2 4" xfId="21098"/>
    <cellStyle name="Standard 3 4 5 3 2 2 2 5" xfId="37680"/>
    <cellStyle name="Standard 3 4 5 3 2 2 2 6" xfId="46230"/>
    <cellStyle name="Standard 3 4 5 3 2 2 3" xfId="7744"/>
    <cellStyle name="Standard 3 4 5 3 2 2 3 2" xfId="16312"/>
    <cellStyle name="Standard 3 4 5 3 2 2 3 2 2" xfId="33153"/>
    <cellStyle name="Standard 3 4 5 3 2 2 3 3" xfId="24862"/>
    <cellStyle name="Standard 3 4 5 3 2 2 3 4" xfId="41444"/>
    <cellStyle name="Standard 3 4 5 3 2 2 3 5" xfId="49994"/>
    <cellStyle name="Standard 3 4 5 3 2 2 4" xfId="10476"/>
    <cellStyle name="Standard 3 4 5 3 2 2 4 2" xfId="27317"/>
    <cellStyle name="Standard 3 4 5 3 2 2 5" xfId="19026"/>
    <cellStyle name="Standard 3 4 5 3 2 2 6" xfId="35608"/>
    <cellStyle name="Standard 3 4 5 3 2 2 7" xfId="44158"/>
    <cellStyle name="Standard 3 4 5 3 2 3" xfId="2942"/>
    <cellStyle name="Standard 3 4 5 3 2 3 2" xfId="7746"/>
    <cellStyle name="Standard 3 4 5 3 2 3 2 2" xfId="16314"/>
    <cellStyle name="Standard 3 4 5 3 2 3 2 2 2" xfId="33155"/>
    <cellStyle name="Standard 3 4 5 3 2 3 2 3" xfId="24864"/>
    <cellStyle name="Standard 3 4 5 3 2 3 2 4" xfId="41446"/>
    <cellStyle name="Standard 3 4 5 3 2 3 2 5" xfId="49996"/>
    <cellStyle name="Standard 3 4 5 3 2 3 3" xfId="11512"/>
    <cellStyle name="Standard 3 4 5 3 2 3 3 2" xfId="28353"/>
    <cellStyle name="Standard 3 4 5 3 2 3 4" xfId="20062"/>
    <cellStyle name="Standard 3 4 5 3 2 3 5" xfId="36644"/>
    <cellStyle name="Standard 3 4 5 3 2 3 6" xfId="45194"/>
    <cellStyle name="Standard 3 4 5 3 2 4" xfId="7743"/>
    <cellStyle name="Standard 3 4 5 3 2 4 2" xfId="16311"/>
    <cellStyle name="Standard 3 4 5 3 2 4 2 2" xfId="33152"/>
    <cellStyle name="Standard 3 4 5 3 2 4 3" xfId="24861"/>
    <cellStyle name="Standard 3 4 5 3 2 4 4" xfId="41443"/>
    <cellStyle name="Standard 3 4 5 3 2 4 5" xfId="49993"/>
    <cellStyle name="Standard 3 4 5 3 2 5" xfId="9440"/>
    <cellStyle name="Standard 3 4 5 3 2 5 2" xfId="26281"/>
    <cellStyle name="Standard 3 4 5 3 2 6" xfId="17990"/>
    <cellStyle name="Standard 3 4 5 3 2 7" xfId="34572"/>
    <cellStyle name="Standard 3 4 5 3 2 8" xfId="43122"/>
    <cellStyle name="Standard 3 4 5 3 3" xfId="1387"/>
    <cellStyle name="Standard 3 4 5 3 3 2" xfId="3460"/>
    <cellStyle name="Standard 3 4 5 3 3 2 2" xfId="7748"/>
    <cellStyle name="Standard 3 4 5 3 3 2 2 2" xfId="16316"/>
    <cellStyle name="Standard 3 4 5 3 3 2 2 2 2" xfId="33157"/>
    <cellStyle name="Standard 3 4 5 3 3 2 2 3" xfId="24866"/>
    <cellStyle name="Standard 3 4 5 3 3 2 2 4" xfId="41448"/>
    <cellStyle name="Standard 3 4 5 3 3 2 2 5" xfId="49998"/>
    <cellStyle name="Standard 3 4 5 3 3 2 3" xfId="12030"/>
    <cellStyle name="Standard 3 4 5 3 3 2 3 2" xfId="28871"/>
    <cellStyle name="Standard 3 4 5 3 3 2 4" xfId="20580"/>
    <cellStyle name="Standard 3 4 5 3 3 2 5" xfId="37162"/>
    <cellStyle name="Standard 3 4 5 3 3 2 6" xfId="45712"/>
    <cellStyle name="Standard 3 4 5 3 3 3" xfId="7747"/>
    <cellStyle name="Standard 3 4 5 3 3 3 2" xfId="16315"/>
    <cellStyle name="Standard 3 4 5 3 3 3 2 2" xfId="33156"/>
    <cellStyle name="Standard 3 4 5 3 3 3 3" xfId="24865"/>
    <cellStyle name="Standard 3 4 5 3 3 3 4" xfId="41447"/>
    <cellStyle name="Standard 3 4 5 3 3 3 5" xfId="49997"/>
    <cellStyle name="Standard 3 4 5 3 3 4" xfId="9958"/>
    <cellStyle name="Standard 3 4 5 3 3 4 2" xfId="26799"/>
    <cellStyle name="Standard 3 4 5 3 3 5" xfId="18508"/>
    <cellStyle name="Standard 3 4 5 3 3 6" xfId="35090"/>
    <cellStyle name="Standard 3 4 5 3 3 7" xfId="43640"/>
    <cellStyle name="Standard 3 4 5 3 4" xfId="2424"/>
    <cellStyle name="Standard 3 4 5 3 4 2" xfId="7749"/>
    <cellStyle name="Standard 3 4 5 3 4 2 2" xfId="16317"/>
    <cellStyle name="Standard 3 4 5 3 4 2 2 2" xfId="33158"/>
    <cellStyle name="Standard 3 4 5 3 4 2 3" xfId="24867"/>
    <cellStyle name="Standard 3 4 5 3 4 2 4" xfId="41449"/>
    <cellStyle name="Standard 3 4 5 3 4 2 5" xfId="49999"/>
    <cellStyle name="Standard 3 4 5 3 4 3" xfId="10994"/>
    <cellStyle name="Standard 3 4 5 3 4 3 2" xfId="27835"/>
    <cellStyle name="Standard 3 4 5 3 4 4" xfId="19544"/>
    <cellStyle name="Standard 3 4 5 3 4 5" xfId="36126"/>
    <cellStyle name="Standard 3 4 5 3 4 6" xfId="44676"/>
    <cellStyle name="Standard 3 4 5 3 5" xfId="7742"/>
    <cellStyle name="Standard 3 4 5 3 5 2" xfId="16310"/>
    <cellStyle name="Standard 3 4 5 3 5 2 2" xfId="33151"/>
    <cellStyle name="Standard 3 4 5 3 5 3" xfId="24860"/>
    <cellStyle name="Standard 3 4 5 3 5 4" xfId="41442"/>
    <cellStyle name="Standard 3 4 5 3 5 5" xfId="49992"/>
    <cellStyle name="Standard 3 4 5 3 6" xfId="8922"/>
    <cellStyle name="Standard 3 4 5 3 6 2" xfId="25764"/>
    <cellStyle name="Standard 3 4 5 3 7" xfId="17472"/>
    <cellStyle name="Standard 3 4 5 3 8" xfId="34054"/>
    <cellStyle name="Standard 3 4 5 3 9" xfId="42604"/>
    <cellStyle name="Standard 3 4 5 4" xfId="610"/>
    <cellStyle name="Standard 3 4 5 4 2" xfId="1646"/>
    <cellStyle name="Standard 3 4 5 4 2 2" xfId="3719"/>
    <cellStyle name="Standard 3 4 5 4 2 2 2" xfId="7752"/>
    <cellStyle name="Standard 3 4 5 4 2 2 2 2" xfId="16320"/>
    <cellStyle name="Standard 3 4 5 4 2 2 2 2 2" xfId="33161"/>
    <cellStyle name="Standard 3 4 5 4 2 2 2 3" xfId="24870"/>
    <cellStyle name="Standard 3 4 5 4 2 2 2 4" xfId="41452"/>
    <cellStyle name="Standard 3 4 5 4 2 2 2 5" xfId="50002"/>
    <cellStyle name="Standard 3 4 5 4 2 2 3" xfId="12289"/>
    <cellStyle name="Standard 3 4 5 4 2 2 3 2" xfId="29130"/>
    <cellStyle name="Standard 3 4 5 4 2 2 4" xfId="20839"/>
    <cellStyle name="Standard 3 4 5 4 2 2 5" xfId="37421"/>
    <cellStyle name="Standard 3 4 5 4 2 2 6" xfId="45971"/>
    <cellStyle name="Standard 3 4 5 4 2 3" xfId="7751"/>
    <cellStyle name="Standard 3 4 5 4 2 3 2" xfId="16319"/>
    <cellStyle name="Standard 3 4 5 4 2 3 2 2" xfId="33160"/>
    <cellStyle name="Standard 3 4 5 4 2 3 3" xfId="24869"/>
    <cellStyle name="Standard 3 4 5 4 2 3 4" xfId="41451"/>
    <cellStyle name="Standard 3 4 5 4 2 3 5" xfId="50001"/>
    <cellStyle name="Standard 3 4 5 4 2 4" xfId="10217"/>
    <cellStyle name="Standard 3 4 5 4 2 4 2" xfId="27058"/>
    <cellStyle name="Standard 3 4 5 4 2 5" xfId="18767"/>
    <cellStyle name="Standard 3 4 5 4 2 6" xfId="35349"/>
    <cellStyle name="Standard 3 4 5 4 2 7" xfId="43899"/>
    <cellStyle name="Standard 3 4 5 4 3" xfId="2683"/>
    <cellStyle name="Standard 3 4 5 4 3 2" xfId="7753"/>
    <cellStyle name="Standard 3 4 5 4 3 2 2" xfId="16321"/>
    <cellStyle name="Standard 3 4 5 4 3 2 2 2" xfId="33162"/>
    <cellStyle name="Standard 3 4 5 4 3 2 3" xfId="24871"/>
    <cellStyle name="Standard 3 4 5 4 3 2 4" xfId="41453"/>
    <cellStyle name="Standard 3 4 5 4 3 2 5" xfId="50003"/>
    <cellStyle name="Standard 3 4 5 4 3 3" xfId="11253"/>
    <cellStyle name="Standard 3 4 5 4 3 3 2" xfId="28094"/>
    <cellStyle name="Standard 3 4 5 4 3 4" xfId="19803"/>
    <cellStyle name="Standard 3 4 5 4 3 5" xfId="36385"/>
    <cellStyle name="Standard 3 4 5 4 3 6" xfId="44935"/>
    <cellStyle name="Standard 3 4 5 4 4" xfId="7750"/>
    <cellStyle name="Standard 3 4 5 4 4 2" xfId="16318"/>
    <cellStyle name="Standard 3 4 5 4 4 2 2" xfId="33159"/>
    <cellStyle name="Standard 3 4 5 4 4 3" xfId="24868"/>
    <cellStyle name="Standard 3 4 5 4 4 4" xfId="41450"/>
    <cellStyle name="Standard 3 4 5 4 4 5" xfId="50000"/>
    <cellStyle name="Standard 3 4 5 4 5" xfId="9181"/>
    <cellStyle name="Standard 3 4 5 4 5 2" xfId="26022"/>
    <cellStyle name="Standard 3 4 5 4 6" xfId="17731"/>
    <cellStyle name="Standard 3 4 5 4 7" xfId="34313"/>
    <cellStyle name="Standard 3 4 5 4 8" xfId="42863"/>
    <cellStyle name="Standard 3 4 5 5" xfId="1128"/>
    <cellStyle name="Standard 3 4 5 5 2" xfId="3201"/>
    <cellStyle name="Standard 3 4 5 5 2 2" xfId="7755"/>
    <cellStyle name="Standard 3 4 5 5 2 2 2" xfId="16323"/>
    <cellStyle name="Standard 3 4 5 5 2 2 2 2" xfId="33164"/>
    <cellStyle name="Standard 3 4 5 5 2 2 3" xfId="24873"/>
    <cellStyle name="Standard 3 4 5 5 2 2 4" xfId="41455"/>
    <cellStyle name="Standard 3 4 5 5 2 2 5" xfId="50005"/>
    <cellStyle name="Standard 3 4 5 5 2 3" xfId="11771"/>
    <cellStyle name="Standard 3 4 5 5 2 3 2" xfId="28612"/>
    <cellStyle name="Standard 3 4 5 5 2 4" xfId="20321"/>
    <cellStyle name="Standard 3 4 5 5 2 5" xfId="36903"/>
    <cellStyle name="Standard 3 4 5 5 2 6" xfId="45453"/>
    <cellStyle name="Standard 3 4 5 5 3" xfId="7754"/>
    <cellStyle name="Standard 3 4 5 5 3 2" xfId="16322"/>
    <cellStyle name="Standard 3 4 5 5 3 2 2" xfId="33163"/>
    <cellStyle name="Standard 3 4 5 5 3 3" xfId="24872"/>
    <cellStyle name="Standard 3 4 5 5 3 4" xfId="41454"/>
    <cellStyle name="Standard 3 4 5 5 3 5" xfId="50004"/>
    <cellStyle name="Standard 3 4 5 5 4" xfId="9699"/>
    <cellStyle name="Standard 3 4 5 5 4 2" xfId="26540"/>
    <cellStyle name="Standard 3 4 5 5 5" xfId="18249"/>
    <cellStyle name="Standard 3 4 5 5 6" xfId="34831"/>
    <cellStyle name="Standard 3 4 5 5 7" xfId="43381"/>
    <cellStyle name="Standard 3 4 5 6" xfId="2165"/>
    <cellStyle name="Standard 3 4 5 6 2" xfId="7756"/>
    <cellStyle name="Standard 3 4 5 6 2 2" xfId="16324"/>
    <cellStyle name="Standard 3 4 5 6 2 2 2" xfId="33165"/>
    <cellStyle name="Standard 3 4 5 6 2 3" xfId="24874"/>
    <cellStyle name="Standard 3 4 5 6 2 4" xfId="41456"/>
    <cellStyle name="Standard 3 4 5 6 2 5" xfId="50006"/>
    <cellStyle name="Standard 3 4 5 6 3" xfId="10735"/>
    <cellStyle name="Standard 3 4 5 6 3 2" xfId="27576"/>
    <cellStyle name="Standard 3 4 5 6 4" xfId="19285"/>
    <cellStyle name="Standard 3 4 5 6 5" xfId="35867"/>
    <cellStyle name="Standard 3 4 5 6 6" xfId="44417"/>
    <cellStyle name="Standard 3 4 5 7" xfId="7725"/>
    <cellStyle name="Standard 3 4 5 7 2" xfId="16293"/>
    <cellStyle name="Standard 3 4 5 7 2 2" xfId="33134"/>
    <cellStyle name="Standard 3 4 5 7 3" xfId="24843"/>
    <cellStyle name="Standard 3 4 5 7 4" xfId="41425"/>
    <cellStyle name="Standard 3 4 5 7 5" xfId="49975"/>
    <cellStyle name="Standard 3 4 5 8" xfId="8403"/>
    <cellStyle name="Standard 3 4 5 8 2" xfId="16954"/>
    <cellStyle name="Standard 3 4 5 8 3" xfId="25504"/>
    <cellStyle name="Standard 3 4 5 8 4" xfId="42086"/>
    <cellStyle name="Standard 3 4 5 8 5" xfId="50636"/>
    <cellStyle name="Standard 3 4 5 9" xfId="8663"/>
    <cellStyle name="Standard 3 4 6" xfId="151"/>
    <cellStyle name="Standard 3 4 6 10" xfId="33859"/>
    <cellStyle name="Standard 3 4 6 11" xfId="42409"/>
    <cellStyle name="Standard 3 4 6 2" xfId="415"/>
    <cellStyle name="Standard 3 4 6 2 2" xfId="933"/>
    <cellStyle name="Standard 3 4 6 2 2 2" xfId="1969"/>
    <cellStyle name="Standard 3 4 6 2 2 2 2" xfId="4042"/>
    <cellStyle name="Standard 3 4 6 2 2 2 2 2" xfId="7761"/>
    <cellStyle name="Standard 3 4 6 2 2 2 2 2 2" xfId="16329"/>
    <cellStyle name="Standard 3 4 6 2 2 2 2 2 2 2" xfId="33170"/>
    <cellStyle name="Standard 3 4 6 2 2 2 2 2 3" xfId="24879"/>
    <cellStyle name="Standard 3 4 6 2 2 2 2 2 4" xfId="41461"/>
    <cellStyle name="Standard 3 4 6 2 2 2 2 2 5" xfId="50011"/>
    <cellStyle name="Standard 3 4 6 2 2 2 2 3" xfId="12612"/>
    <cellStyle name="Standard 3 4 6 2 2 2 2 3 2" xfId="29453"/>
    <cellStyle name="Standard 3 4 6 2 2 2 2 4" xfId="21162"/>
    <cellStyle name="Standard 3 4 6 2 2 2 2 5" xfId="37744"/>
    <cellStyle name="Standard 3 4 6 2 2 2 2 6" xfId="46294"/>
    <cellStyle name="Standard 3 4 6 2 2 2 3" xfId="7760"/>
    <cellStyle name="Standard 3 4 6 2 2 2 3 2" xfId="16328"/>
    <cellStyle name="Standard 3 4 6 2 2 2 3 2 2" xfId="33169"/>
    <cellStyle name="Standard 3 4 6 2 2 2 3 3" xfId="24878"/>
    <cellStyle name="Standard 3 4 6 2 2 2 3 4" xfId="41460"/>
    <cellStyle name="Standard 3 4 6 2 2 2 3 5" xfId="50010"/>
    <cellStyle name="Standard 3 4 6 2 2 2 4" xfId="10540"/>
    <cellStyle name="Standard 3 4 6 2 2 2 4 2" xfId="27381"/>
    <cellStyle name="Standard 3 4 6 2 2 2 5" xfId="19090"/>
    <cellStyle name="Standard 3 4 6 2 2 2 6" xfId="35672"/>
    <cellStyle name="Standard 3 4 6 2 2 2 7" xfId="44222"/>
    <cellStyle name="Standard 3 4 6 2 2 3" xfId="3006"/>
    <cellStyle name="Standard 3 4 6 2 2 3 2" xfId="7762"/>
    <cellStyle name="Standard 3 4 6 2 2 3 2 2" xfId="16330"/>
    <cellStyle name="Standard 3 4 6 2 2 3 2 2 2" xfId="33171"/>
    <cellStyle name="Standard 3 4 6 2 2 3 2 3" xfId="24880"/>
    <cellStyle name="Standard 3 4 6 2 2 3 2 4" xfId="41462"/>
    <cellStyle name="Standard 3 4 6 2 2 3 2 5" xfId="50012"/>
    <cellStyle name="Standard 3 4 6 2 2 3 3" xfId="11576"/>
    <cellStyle name="Standard 3 4 6 2 2 3 3 2" xfId="28417"/>
    <cellStyle name="Standard 3 4 6 2 2 3 4" xfId="20126"/>
    <cellStyle name="Standard 3 4 6 2 2 3 5" xfId="36708"/>
    <cellStyle name="Standard 3 4 6 2 2 3 6" xfId="45258"/>
    <cellStyle name="Standard 3 4 6 2 2 4" xfId="7759"/>
    <cellStyle name="Standard 3 4 6 2 2 4 2" xfId="16327"/>
    <cellStyle name="Standard 3 4 6 2 2 4 2 2" xfId="33168"/>
    <cellStyle name="Standard 3 4 6 2 2 4 3" xfId="24877"/>
    <cellStyle name="Standard 3 4 6 2 2 4 4" xfId="41459"/>
    <cellStyle name="Standard 3 4 6 2 2 4 5" xfId="50009"/>
    <cellStyle name="Standard 3 4 6 2 2 5" xfId="9504"/>
    <cellStyle name="Standard 3 4 6 2 2 5 2" xfId="26345"/>
    <cellStyle name="Standard 3 4 6 2 2 6" xfId="18054"/>
    <cellStyle name="Standard 3 4 6 2 2 7" xfId="34636"/>
    <cellStyle name="Standard 3 4 6 2 2 8" xfId="43186"/>
    <cellStyle name="Standard 3 4 6 2 3" xfId="1451"/>
    <cellStyle name="Standard 3 4 6 2 3 2" xfId="3524"/>
    <cellStyle name="Standard 3 4 6 2 3 2 2" xfId="7764"/>
    <cellStyle name="Standard 3 4 6 2 3 2 2 2" xfId="16332"/>
    <cellStyle name="Standard 3 4 6 2 3 2 2 2 2" xfId="33173"/>
    <cellStyle name="Standard 3 4 6 2 3 2 2 3" xfId="24882"/>
    <cellStyle name="Standard 3 4 6 2 3 2 2 4" xfId="41464"/>
    <cellStyle name="Standard 3 4 6 2 3 2 2 5" xfId="50014"/>
    <cellStyle name="Standard 3 4 6 2 3 2 3" xfId="12094"/>
    <cellStyle name="Standard 3 4 6 2 3 2 3 2" xfId="28935"/>
    <cellStyle name="Standard 3 4 6 2 3 2 4" xfId="20644"/>
    <cellStyle name="Standard 3 4 6 2 3 2 5" xfId="37226"/>
    <cellStyle name="Standard 3 4 6 2 3 2 6" xfId="45776"/>
    <cellStyle name="Standard 3 4 6 2 3 3" xfId="7763"/>
    <cellStyle name="Standard 3 4 6 2 3 3 2" xfId="16331"/>
    <cellStyle name="Standard 3 4 6 2 3 3 2 2" xfId="33172"/>
    <cellStyle name="Standard 3 4 6 2 3 3 3" xfId="24881"/>
    <cellStyle name="Standard 3 4 6 2 3 3 4" xfId="41463"/>
    <cellStyle name="Standard 3 4 6 2 3 3 5" xfId="50013"/>
    <cellStyle name="Standard 3 4 6 2 3 4" xfId="10022"/>
    <cellStyle name="Standard 3 4 6 2 3 4 2" xfId="26863"/>
    <cellStyle name="Standard 3 4 6 2 3 5" xfId="18572"/>
    <cellStyle name="Standard 3 4 6 2 3 6" xfId="35154"/>
    <cellStyle name="Standard 3 4 6 2 3 7" xfId="43704"/>
    <cellStyle name="Standard 3 4 6 2 4" xfId="2488"/>
    <cellStyle name="Standard 3 4 6 2 4 2" xfId="7765"/>
    <cellStyle name="Standard 3 4 6 2 4 2 2" xfId="16333"/>
    <cellStyle name="Standard 3 4 6 2 4 2 2 2" xfId="33174"/>
    <cellStyle name="Standard 3 4 6 2 4 2 3" xfId="24883"/>
    <cellStyle name="Standard 3 4 6 2 4 2 4" xfId="41465"/>
    <cellStyle name="Standard 3 4 6 2 4 2 5" xfId="50015"/>
    <cellStyle name="Standard 3 4 6 2 4 3" xfId="11058"/>
    <cellStyle name="Standard 3 4 6 2 4 3 2" xfId="27899"/>
    <cellStyle name="Standard 3 4 6 2 4 4" xfId="19608"/>
    <cellStyle name="Standard 3 4 6 2 4 5" xfId="36190"/>
    <cellStyle name="Standard 3 4 6 2 4 6" xfId="44740"/>
    <cellStyle name="Standard 3 4 6 2 5" xfId="7758"/>
    <cellStyle name="Standard 3 4 6 2 5 2" xfId="16326"/>
    <cellStyle name="Standard 3 4 6 2 5 2 2" xfId="33167"/>
    <cellStyle name="Standard 3 4 6 2 5 3" xfId="24876"/>
    <cellStyle name="Standard 3 4 6 2 5 4" xfId="41458"/>
    <cellStyle name="Standard 3 4 6 2 5 5" xfId="50008"/>
    <cellStyle name="Standard 3 4 6 2 6" xfId="8986"/>
    <cellStyle name="Standard 3 4 6 2 6 2" xfId="25828"/>
    <cellStyle name="Standard 3 4 6 2 7" xfId="17536"/>
    <cellStyle name="Standard 3 4 6 2 8" xfId="34118"/>
    <cellStyle name="Standard 3 4 6 2 9" xfId="42668"/>
    <cellStyle name="Standard 3 4 6 3" xfId="674"/>
    <cellStyle name="Standard 3 4 6 3 2" xfId="1710"/>
    <cellStyle name="Standard 3 4 6 3 2 2" xfId="3783"/>
    <cellStyle name="Standard 3 4 6 3 2 2 2" xfId="7768"/>
    <cellStyle name="Standard 3 4 6 3 2 2 2 2" xfId="16336"/>
    <cellStyle name="Standard 3 4 6 3 2 2 2 2 2" xfId="33177"/>
    <cellStyle name="Standard 3 4 6 3 2 2 2 3" xfId="24886"/>
    <cellStyle name="Standard 3 4 6 3 2 2 2 4" xfId="41468"/>
    <cellStyle name="Standard 3 4 6 3 2 2 2 5" xfId="50018"/>
    <cellStyle name="Standard 3 4 6 3 2 2 3" xfId="12353"/>
    <cellStyle name="Standard 3 4 6 3 2 2 3 2" xfId="29194"/>
    <cellStyle name="Standard 3 4 6 3 2 2 4" xfId="20903"/>
    <cellStyle name="Standard 3 4 6 3 2 2 5" xfId="37485"/>
    <cellStyle name="Standard 3 4 6 3 2 2 6" xfId="46035"/>
    <cellStyle name="Standard 3 4 6 3 2 3" xfId="7767"/>
    <cellStyle name="Standard 3 4 6 3 2 3 2" xfId="16335"/>
    <cellStyle name="Standard 3 4 6 3 2 3 2 2" xfId="33176"/>
    <cellStyle name="Standard 3 4 6 3 2 3 3" xfId="24885"/>
    <cellStyle name="Standard 3 4 6 3 2 3 4" xfId="41467"/>
    <cellStyle name="Standard 3 4 6 3 2 3 5" xfId="50017"/>
    <cellStyle name="Standard 3 4 6 3 2 4" xfId="10281"/>
    <cellStyle name="Standard 3 4 6 3 2 4 2" xfId="27122"/>
    <cellStyle name="Standard 3 4 6 3 2 5" xfId="18831"/>
    <cellStyle name="Standard 3 4 6 3 2 6" xfId="35413"/>
    <cellStyle name="Standard 3 4 6 3 2 7" xfId="43963"/>
    <cellStyle name="Standard 3 4 6 3 3" xfId="2747"/>
    <cellStyle name="Standard 3 4 6 3 3 2" xfId="7769"/>
    <cellStyle name="Standard 3 4 6 3 3 2 2" xfId="16337"/>
    <cellStyle name="Standard 3 4 6 3 3 2 2 2" xfId="33178"/>
    <cellStyle name="Standard 3 4 6 3 3 2 3" xfId="24887"/>
    <cellStyle name="Standard 3 4 6 3 3 2 4" xfId="41469"/>
    <cellStyle name="Standard 3 4 6 3 3 2 5" xfId="50019"/>
    <cellStyle name="Standard 3 4 6 3 3 3" xfId="11317"/>
    <cellStyle name="Standard 3 4 6 3 3 3 2" xfId="28158"/>
    <cellStyle name="Standard 3 4 6 3 3 4" xfId="19867"/>
    <cellStyle name="Standard 3 4 6 3 3 5" xfId="36449"/>
    <cellStyle name="Standard 3 4 6 3 3 6" xfId="44999"/>
    <cellStyle name="Standard 3 4 6 3 4" xfId="7766"/>
    <cellStyle name="Standard 3 4 6 3 4 2" xfId="16334"/>
    <cellStyle name="Standard 3 4 6 3 4 2 2" xfId="33175"/>
    <cellStyle name="Standard 3 4 6 3 4 3" xfId="24884"/>
    <cellStyle name="Standard 3 4 6 3 4 4" xfId="41466"/>
    <cellStyle name="Standard 3 4 6 3 4 5" xfId="50016"/>
    <cellStyle name="Standard 3 4 6 3 5" xfId="9245"/>
    <cellStyle name="Standard 3 4 6 3 5 2" xfId="26086"/>
    <cellStyle name="Standard 3 4 6 3 6" xfId="17795"/>
    <cellStyle name="Standard 3 4 6 3 7" xfId="34377"/>
    <cellStyle name="Standard 3 4 6 3 8" xfId="42927"/>
    <cellStyle name="Standard 3 4 6 4" xfId="1192"/>
    <cellStyle name="Standard 3 4 6 4 2" xfId="3265"/>
    <cellStyle name="Standard 3 4 6 4 2 2" xfId="7771"/>
    <cellStyle name="Standard 3 4 6 4 2 2 2" xfId="16339"/>
    <cellStyle name="Standard 3 4 6 4 2 2 2 2" xfId="33180"/>
    <cellStyle name="Standard 3 4 6 4 2 2 3" xfId="24889"/>
    <cellStyle name="Standard 3 4 6 4 2 2 4" xfId="41471"/>
    <cellStyle name="Standard 3 4 6 4 2 2 5" xfId="50021"/>
    <cellStyle name="Standard 3 4 6 4 2 3" xfId="11835"/>
    <cellStyle name="Standard 3 4 6 4 2 3 2" xfId="28676"/>
    <cellStyle name="Standard 3 4 6 4 2 4" xfId="20385"/>
    <cellStyle name="Standard 3 4 6 4 2 5" xfId="36967"/>
    <cellStyle name="Standard 3 4 6 4 2 6" xfId="45517"/>
    <cellStyle name="Standard 3 4 6 4 3" xfId="7770"/>
    <cellStyle name="Standard 3 4 6 4 3 2" xfId="16338"/>
    <cellStyle name="Standard 3 4 6 4 3 2 2" xfId="33179"/>
    <cellStyle name="Standard 3 4 6 4 3 3" xfId="24888"/>
    <cellStyle name="Standard 3 4 6 4 3 4" xfId="41470"/>
    <cellStyle name="Standard 3 4 6 4 3 5" xfId="50020"/>
    <cellStyle name="Standard 3 4 6 4 4" xfId="9763"/>
    <cellStyle name="Standard 3 4 6 4 4 2" xfId="26604"/>
    <cellStyle name="Standard 3 4 6 4 5" xfId="18313"/>
    <cellStyle name="Standard 3 4 6 4 6" xfId="34895"/>
    <cellStyle name="Standard 3 4 6 4 7" xfId="43445"/>
    <cellStyle name="Standard 3 4 6 5" xfId="2229"/>
    <cellStyle name="Standard 3 4 6 5 2" xfId="7772"/>
    <cellStyle name="Standard 3 4 6 5 2 2" xfId="16340"/>
    <cellStyle name="Standard 3 4 6 5 2 2 2" xfId="33181"/>
    <cellStyle name="Standard 3 4 6 5 2 3" xfId="24890"/>
    <cellStyle name="Standard 3 4 6 5 2 4" xfId="41472"/>
    <cellStyle name="Standard 3 4 6 5 2 5" xfId="50022"/>
    <cellStyle name="Standard 3 4 6 5 3" xfId="10799"/>
    <cellStyle name="Standard 3 4 6 5 3 2" xfId="27640"/>
    <cellStyle name="Standard 3 4 6 5 4" xfId="19349"/>
    <cellStyle name="Standard 3 4 6 5 5" xfId="35931"/>
    <cellStyle name="Standard 3 4 6 5 6" xfId="44481"/>
    <cellStyle name="Standard 3 4 6 6" xfId="7757"/>
    <cellStyle name="Standard 3 4 6 6 2" xfId="16325"/>
    <cellStyle name="Standard 3 4 6 6 2 2" xfId="33166"/>
    <cellStyle name="Standard 3 4 6 6 3" xfId="24875"/>
    <cellStyle name="Standard 3 4 6 6 4" xfId="41457"/>
    <cellStyle name="Standard 3 4 6 6 5" xfId="50007"/>
    <cellStyle name="Standard 3 4 6 7" xfId="8467"/>
    <cellStyle name="Standard 3 4 6 7 2" xfId="17018"/>
    <cellStyle name="Standard 3 4 6 7 3" xfId="25568"/>
    <cellStyle name="Standard 3 4 6 7 4" xfId="42150"/>
    <cellStyle name="Standard 3 4 6 7 5" xfId="50700"/>
    <cellStyle name="Standard 3 4 6 8" xfId="8727"/>
    <cellStyle name="Standard 3 4 6 9" xfId="17277"/>
    <cellStyle name="Standard 3 4 7" xfId="287"/>
    <cellStyle name="Standard 3 4 7 2" xfId="805"/>
    <cellStyle name="Standard 3 4 7 2 2" xfId="1841"/>
    <cellStyle name="Standard 3 4 7 2 2 2" xfId="3914"/>
    <cellStyle name="Standard 3 4 7 2 2 2 2" xfId="7776"/>
    <cellStyle name="Standard 3 4 7 2 2 2 2 2" xfId="16344"/>
    <cellStyle name="Standard 3 4 7 2 2 2 2 2 2" xfId="33185"/>
    <cellStyle name="Standard 3 4 7 2 2 2 2 3" xfId="24894"/>
    <cellStyle name="Standard 3 4 7 2 2 2 2 4" xfId="41476"/>
    <cellStyle name="Standard 3 4 7 2 2 2 2 5" xfId="50026"/>
    <cellStyle name="Standard 3 4 7 2 2 2 3" xfId="12484"/>
    <cellStyle name="Standard 3 4 7 2 2 2 3 2" xfId="29325"/>
    <cellStyle name="Standard 3 4 7 2 2 2 4" xfId="21034"/>
    <cellStyle name="Standard 3 4 7 2 2 2 5" xfId="37616"/>
    <cellStyle name="Standard 3 4 7 2 2 2 6" xfId="46166"/>
    <cellStyle name="Standard 3 4 7 2 2 3" xfId="7775"/>
    <cellStyle name="Standard 3 4 7 2 2 3 2" xfId="16343"/>
    <cellStyle name="Standard 3 4 7 2 2 3 2 2" xfId="33184"/>
    <cellStyle name="Standard 3 4 7 2 2 3 3" xfId="24893"/>
    <cellStyle name="Standard 3 4 7 2 2 3 4" xfId="41475"/>
    <cellStyle name="Standard 3 4 7 2 2 3 5" xfId="50025"/>
    <cellStyle name="Standard 3 4 7 2 2 4" xfId="10412"/>
    <cellStyle name="Standard 3 4 7 2 2 4 2" xfId="27253"/>
    <cellStyle name="Standard 3 4 7 2 2 5" xfId="18962"/>
    <cellStyle name="Standard 3 4 7 2 2 6" xfId="35544"/>
    <cellStyle name="Standard 3 4 7 2 2 7" xfId="44094"/>
    <cellStyle name="Standard 3 4 7 2 3" xfId="2878"/>
    <cellStyle name="Standard 3 4 7 2 3 2" xfId="7777"/>
    <cellStyle name="Standard 3 4 7 2 3 2 2" xfId="16345"/>
    <cellStyle name="Standard 3 4 7 2 3 2 2 2" xfId="33186"/>
    <cellStyle name="Standard 3 4 7 2 3 2 3" xfId="24895"/>
    <cellStyle name="Standard 3 4 7 2 3 2 4" xfId="41477"/>
    <cellStyle name="Standard 3 4 7 2 3 2 5" xfId="50027"/>
    <cellStyle name="Standard 3 4 7 2 3 3" xfId="11448"/>
    <cellStyle name="Standard 3 4 7 2 3 3 2" xfId="28289"/>
    <cellStyle name="Standard 3 4 7 2 3 4" xfId="19998"/>
    <cellStyle name="Standard 3 4 7 2 3 5" xfId="36580"/>
    <cellStyle name="Standard 3 4 7 2 3 6" xfId="45130"/>
    <cellStyle name="Standard 3 4 7 2 4" xfId="7774"/>
    <cellStyle name="Standard 3 4 7 2 4 2" xfId="16342"/>
    <cellStyle name="Standard 3 4 7 2 4 2 2" xfId="33183"/>
    <cellStyle name="Standard 3 4 7 2 4 3" xfId="24892"/>
    <cellStyle name="Standard 3 4 7 2 4 4" xfId="41474"/>
    <cellStyle name="Standard 3 4 7 2 4 5" xfId="50024"/>
    <cellStyle name="Standard 3 4 7 2 5" xfId="9376"/>
    <cellStyle name="Standard 3 4 7 2 5 2" xfId="26217"/>
    <cellStyle name="Standard 3 4 7 2 6" xfId="17926"/>
    <cellStyle name="Standard 3 4 7 2 7" xfId="34508"/>
    <cellStyle name="Standard 3 4 7 2 8" xfId="43058"/>
    <cellStyle name="Standard 3 4 7 3" xfId="1323"/>
    <cellStyle name="Standard 3 4 7 3 2" xfId="3396"/>
    <cellStyle name="Standard 3 4 7 3 2 2" xfId="7779"/>
    <cellStyle name="Standard 3 4 7 3 2 2 2" xfId="16347"/>
    <cellStyle name="Standard 3 4 7 3 2 2 2 2" xfId="33188"/>
    <cellStyle name="Standard 3 4 7 3 2 2 3" xfId="24897"/>
    <cellStyle name="Standard 3 4 7 3 2 2 4" xfId="41479"/>
    <cellStyle name="Standard 3 4 7 3 2 2 5" xfId="50029"/>
    <cellStyle name="Standard 3 4 7 3 2 3" xfId="11966"/>
    <cellStyle name="Standard 3 4 7 3 2 3 2" xfId="28807"/>
    <cellStyle name="Standard 3 4 7 3 2 4" xfId="20516"/>
    <cellStyle name="Standard 3 4 7 3 2 5" xfId="37098"/>
    <cellStyle name="Standard 3 4 7 3 2 6" xfId="45648"/>
    <cellStyle name="Standard 3 4 7 3 3" xfId="7778"/>
    <cellStyle name="Standard 3 4 7 3 3 2" xfId="16346"/>
    <cellStyle name="Standard 3 4 7 3 3 2 2" xfId="33187"/>
    <cellStyle name="Standard 3 4 7 3 3 3" xfId="24896"/>
    <cellStyle name="Standard 3 4 7 3 3 4" xfId="41478"/>
    <cellStyle name="Standard 3 4 7 3 3 5" xfId="50028"/>
    <cellStyle name="Standard 3 4 7 3 4" xfId="9894"/>
    <cellStyle name="Standard 3 4 7 3 4 2" xfId="26735"/>
    <cellStyle name="Standard 3 4 7 3 5" xfId="18444"/>
    <cellStyle name="Standard 3 4 7 3 6" xfId="35026"/>
    <cellStyle name="Standard 3 4 7 3 7" xfId="43576"/>
    <cellStyle name="Standard 3 4 7 4" xfId="2360"/>
    <cellStyle name="Standard 3 4 7 4 2" xfId="7780"/>
    <cellStyle name="Standard 3 4 7 4 2 2" xfId="16348"/>
    <cellStyle name="Standard 3 4 7 4 2 2 2" xfId="33189"/>
    <cellStyle name="Standard 3 4 7 4 2 3" xfId="24898"/>
    <cellStyle name="Standard 3 4 7 4 2 4" xfId="41480"/>
    <cellStyle name="Standard 3 4 7 4 2 5" xfId="50030"/>
    <cellStyle name="Standard 3 4 7 4 3" xfId="10930"/>
    <cellStyle name="Standard 3 4 7 4 3 2" xfId="27771"/>
    <cellStyle name="Standard 3 4 7 4 4" xfId="19480"/>
    <cellStyle name="Standard 3 4 7 4 5" xfId="36062"/>
    <cellStyle name="Standard 3 4 7 4 6" xfId="44612"/>
    <cellStyle name="Standard 3 4 7 5" xfId="7773"/>
    <cellStyle name="Standard 3 4 7 5 2" xfId="16341"/>
    <cellStyle name="Standard 3 4 7 5 2 2" xfId="33182"/>
    <cellStyle name="Standard 3 4 7 5 3" xfId="24891"/>
    <cellStyle name="Standard 3 4 7 5 4" xfId="41473"/>
    <cellStyle name="Standard 3 4 7 5 5" xfId="50023"/>
    <cellStyle name="Standard 3 4 7 6" xfId="8858"/>
    <cellStyle name="Standard 3 4 7 6 2" xfId="25700"/>
    <cellStyle name="Standard 3 4 7 7" xfId="17408"/>
    <cellStyle name="Standard 3 4 7 8" xfId="33990"/>
    <cellStyle name="Standard 3 4 7 9" xfId="42540"/>
    <cellStyle name="Standard 3 4 8" xfId="546"/>
    <cellStyle name="Standard 3 4 8 2" xfId="1582"/>
    <cellStyle name="Standard 3 4 8 2 2" xfId="3655"/>
    <cellStyle name="Standard 3 4 8 2 2 2" xfId="7783"/>
    <cellStyle name="Standard 3 4 8 2 2 2 2" xfId="16351"/>
    <cellStyle name="Standard 3 4 8 2 2 2 2 2" xfId="33192"/>
    <cellStyle name="Standard 3 4 8 2 2 2 3" xfId="24901"/>
    <cellStyle name="Standard 3 4 8 2 2 2 4" xfId="41483"/>
    <cellStyle name="Standard 3 4 8 2 2 2 5" xfId="50033"/>
    <cellStyle name="Standard 3 4 8 2 2 3" xfId="12225"/>
    <cellStyle name="Standard 3 4 8 2 2 3 2" xfId="29066"/>
    <cellStyle name="Standard 3 4 8 2 2 4" xfId="20775"/>
    <cellStyle name="Standard 3 4 8 2 2 5" xfId="37357"/>
    <cellStyle name="Standard 3 4 8 2 2 6" xfId="45907"/>
    <cellStyle name="Standard 3 4 8 2 3" xfId="7782"/>
    <cellStyle name="Standard 3 4 8 2 3 2" xfId="16350"/>
    <cellStyle name="Standard 3 4 8 2 3 2 2" xfId="33191"/>
    <cellStyle name="Standard 3 4 8 2 3 3" xfId="24900"/>
    <cellStyle name="Standard 3 4 8 2 3 4" xfId="41482"/>
    <cellStyle name="Standard 3 4 8 2 3 5" xfId="50032"/>
    <cellStyle name="Standard 3 4 8 2 4" xfId="10153"/>
    <cellStyle name="Standard 3 4 8 2 4 2" xfId="26994"/>
    <cellStyle name="Standard 3 4 8 2 5" xfId="18703"/>
    <cellStyle name="Standard 3 4 8 2 6" xfId="35285"/>
    <cellStyle name="Standard 3 4 8 2 7" xfId="43835"/>
    <cellStyle name="Standard 3 4 8 3" xfId="2619"/>
    <cellStyle name="Standard 3 4 8 3 2" xfId="7784"/>
    <cellStyle name="Standard 3 4 8 3 2 2" xfId="16352"/>
    <cellStyle name="Standard 3 4 8 3 2 2 2" xfId="33193"/>
    <cellStyle name="Standard 3 4 8 3 2 3" xfId="24902"/>
    <cellStyle name="Standard 3 4 8 3 2 4" xfId="41484"/>
    <cellStyle name="Standard 3 4 8 3 2 5" xfId="50034"/>
    <cellStyle name="Standard 3 4 8 3 3" xfId="11189"/>
    <cellStyle name="Standard 3 4 8 3 3 2" xfId="28030"/>
    <cellStyle name="Standard 3 4 8 3 4" xfId="19739"/>
    <cellStyle name="Standard 3 4 8 3 5" xfId="36321"/>
    <cellStyle name="Standard 3 4 8 3 6" xfId="44871"/>
    <cellStyle name="Standard 3 4 8 4" xfId="7781"/>
    <cellStyle name="Standard 3 4 8 4 2" xfId="16349"/>
    <cellStyle name="Standard 3 4 8 4 2 2" xfId="33190"/>
    <cellStyle name="Standard 3 4 8 4 3" xfId="24899"/>
    <cellStyle name="Standard 3 4 8 4 4" xfId="41481"/>
    <cellStyle name="Standard 3 4 8 4 5" xfId="50031"/>
    <cellStyle name="Standard 3 4 8 5" xfId="9117"/>
    <cellStyle name="Standard 3 4 8 5 2" xfId="25958"/>
    <cellStyle name="Standard 3 4 8 6" xfId="17667"/>
    <cellStyle name="Standard 3 4 8 7" xfId="34249"/>
    <cellStyle name="Standard 3 4 8 8" xfId="42799"/>
    <cellStyle name="Standard 3 4 9" xfId="1064"/>
    <cellStyle name="Standard 3 4 9 2" xfId="3137"/>
    <cellStyle name="Standard 3 4 9 2 2" xfId="7786"/>
    <cellStyle name="Standard 3 4 9 2 2 2" xfId="16354"/>
    <cellStyle name="Standard 3 4 9 2 2 2 2" xfId="33195"/>
    <cellStyle name="Standard 3 4 9 2 2 3" xfId="24904"/>
    <cellStyle name="Standard 3 4 9 2 2 4" xfId="41486"/>
    <cellStyle name="Standard 3 4 9 2 2 5" xfId="50036"/>
    <cellStyle name="Standard 3 4 9 2 3" xfId="11707"/>
    <cellStyle name="Standard 3 4 9 2 3 2" xfId="28548"/>
    <cellStyle name="Standard 3 4 9 2 4" xfId="20257"/>
    <cellStyle name="Standard 3 4 9 2 5" xfId="36839"/>
    <cellStyle name="Standard 3 4 9 2 6" xfId="45389"/>
    <cellStyle name="Standard 3 4 9 3" xfId="7785"/>
    <cellStyle name="Standard 3 4 9 3 2" xfId="16353"/>
    <cellStyle name="Standard 3 4 9 3 2 2" xfId="33194"/>
    <cellStyle name="Standard 3 4 9 3 3" xfId="24903"/>
    <cellStyle name="Standard 3 4 9 3 4" xfId="41485"/>
    <cellStyle name="Standard 3 4 9 3 5" xfId="50035"/>
    <cellStyle name="Standard 3 4 9 4" xfId="9635"/>
    <cellStyle name="Standard 3 4 9 4 2" xfId="26476"/>
    <cellStyle name="Standard 3 4 9 5" xfId="18185"/>
    <cellStyle name="Standard 3 4 9 6" xfId="34767"/>
    <cellStyle name="Standard 3 4 9 7" xfId="43317"/>
    <cellStyle name="Standard 3 5" xfId="26"/>
    <cellStyle name="Standard 3 5 10" xfId="7787"/>
    <cellStyle name="Standard 3 5 10 2" xfId="16355"/>
    <cellStyle name="Standard 3 5 10 2 2" xfId="33196"/>
    <cellStyle name="Standard 3 5 10 3" xfId="24905"/>
    <cellStyle name="Standard 3 5 10 4" xfId="41487"/>
    <cellStyle name="Standard 3 5 10 5" xfId="50037"/>
    <cellStyle name="Standard 3 5 11" xfId="8343"/>
    <cellStyle name="Standard 3 5 11 2" xfId="16894"/>
    <cellStyle name="Standard 3 5 11 3" xfId="25444"/>
    <cellStyle name="Standard 3 5 11 4" xfId="42026"/>
    <cellStyle name="Standard 3 5 11 5" xfId="50576"/>
    <cellStyle name="Standard 3 5 12" xfId="8603"/>
    <cellStyle name="Standard 3 5 13" xfId="17153"/>
    <cellStyle name="Standard 3 5 14" xfId="33735"/>
    <cellStyle name="Standard 3 5 15" xfId="42285"/>
    <cellStyle name="Standard 3 5 2" xfId="42"/>
    <cellStyle name="Standard 3 5 2 10" xfId="8359"/>
    <cellStyle name="Standard 3 5 2 10 2" xfId="16910"/>
    <cellStyle name="Standard 3 5 2 10 3" xfId="25460"/>
    <cellStyle name="Standard 3 5 2 10 4" xfId="42042"/>
    <cellStyle name="Standard 3 5 2 10 5" xfId="50592"/>
    <cellStyle name="Standard 3 5 2 11" xfId="8619"/>
    <cellStyle name="Standard 3 5 2 12" xfId="17169"/>
    <cellStyle name="Standard 3 5 2 13" xfId="33751"/>
    <cellStyle name="Standard 3 5 2 14" xfId="42301"/>
    <cellStyle name="Standard 3 5 2 2" xfId="74"/>
    <cellStyle name="Standard 3 5 2 2 10" xfId="8651"/>
    <cellStyle name="Standard 3 5 2 2 11" xfId="17201"/>
    <cellStyle name="Standard 3 5 2 2 12" xfId="33783"/>
    <cellStyle name="Standard 3 5 2 2 13" xfId="42333"/>
    <cellStyle name="Standard 3 5 2 2 2" xfId="138"/>
    <cellStyle name="Standard 3 5 2 2 2 10" xfId="17265"/>
    <cellStyle name="Standard 3 5 2 2 2 11" xfId="33847"/>
    <cellStyle name="Standard 3 5 2 2 2 12" xfId="42397"/>
    <cellStyle name="Standard 3 5 2 2 2 2" xfId="267"/>
    <cellStyle name="Standard 3 5 2 2 2 2 10" xfId="33975"/>
    <cellStyle name="Standard 3 5 2 2 2 2 11" xfId="42525"/>
    <cellStyle name="Standard 3 5 2 2 2 2 2" xfId="531"/>
    <cellStyle name="Standard 3 5 2 2 2 2 2 2" xfId="1049"/>
    <cellStyle name="Standard 3 5 2 2 2 2 2 2 2" xfId="2085"/>
    <cellStyle name="Standard 3 5 2 2 2 2 2 2 2 2" xfId="4158"/>
    <cellStyle name="Standard 3 5 2 2 2 2 2 2 2 2 2" xfId="7795"/>
    <cellStyle name="Standard 3 5 2 2 2 2 2 2 2 2 2 2" xfId="16363"/>
    <cellStyle name="Standard 3 5 2 2 2 2 2 2 2 2 2 2 2" xfId="33204"/>
    <cellStyle name="Standard 3 5 2 2 2 2 2 2 2 2 2 3" xfId="24913"/>
    <cellStyle name="Standard 3 5 2 2 2 2 2 2 2 2 2 4" xfId="41495"/>
    <cellStyle name="Standard 3 5 2 2 2 2 2 2 2 2 2 5" xfId="50045"/>
    <cellStyle name="Standard 3 5 2 2 2 2 2 2 2 2 3" xfId="12728"/>
    <cellStyle name="Standard 3 5 2 2 2 2 2 2 2 2 3 2" xfId="29569"/>
    <cellStyle name="Standard 3 5 2 2 2 2 2 2 2 2 4" xfId="21278"/>
    <cellStyle name="Standard 3 5 2 2 2 2 2 2 2 2 5" xfId="37860"/>
    <cellStyle name="Standard 3 5 2 2 2 2 2 2 2 2 6" xfId="46410"/>
    <cellStyle name="Standard 3 5 2 2 2 2 2 2 2 3" xfId="7794"/>
    <cellStyle name="Standard 3 5 2 2 2 2 2 2 2 3 2" xfId="16362"/>
    <cellStyle name="Standard 3 5 2 2 2 2 2 2 2 3 2 2" xfId="33203"/>
    <cellStyle name="Standard 3 5 2 2 2 2 2 2 2 3 3" xfId="24912"/>
    <cellStyle name="Standard 3 5 2 2 2 2 2 2 2 3 4" xfId="41494"/>
    <cellStyle name="Standard 3 5 2 2 2 2 2 2 2 3 5" xfId="50044"/>
    <cellStyle name="Standard 3 5 2 2 2 2 2 2 2 4" xfId="10656"/>
    <cellStyle name="Standard 3 5 2 2 2 2 2 2 2 4 2" xfId="27497"/>
    <cellStyle name="Standard 3 5 2 2 2 2 2 2 2 5" xfId="19206"/>
    <cellStyle name="Standard 3 5 2 2 2 2 2 2 2 6" xfId="35788"/>
    <cellStyle name="Standard 3 5 2 2 2 2 2 2 2 7" xfId="44338"/>
    <cellStyle name="Standard 3 5 2 2 2 2 2 2 3" xfId="3122"/>
    <cellStyle name="Standard 3 5 2 2 2 2 2 2 3 2" xfId="7796"/>
    <cellStyle name="Standard 3 5 2 2 2 2 2 2 3 2 2" xfId="16364"/>
    <cellStyle name="Standard 3 5 2 2 2 2 2 2 3 2 2 2" xfId="33205"/>
    <cellStyle name="Standard 3 5 2 2 2 2 2 2 3 2 3" xfId="24914"/>
    <cellStyle name="Standard 3 5 2 2 2 2 2 2 3 2 4" xfId="41496"/>
    <cellStyle name="Standard 3 5 2 2 2 2 2 2 3 2 5" xfId="50046"/>
    <cellStyle name="Standard 3 5 2 2 2 2 2 2 3 3" xfId="11692"/>
    <cellStyle name="Standard 3 5 2 2 2 2 2 2 3 3 2" xfId="28533"/>
    <cellStyle name="Standard 3 5 2 2 2 2 2 2 3 4" xfId="20242"/>
    <cellStyle name="Standard 3 5 2 2 2 2 2 2 3 5" xfId="36824"/>
    <cellStyle name="Standard 3 5 2 2 2 2 2 2 3 6" xfId="45374"/>
    <cellStyle name="Standard 3 5 2 2 2 2 2 2 4" xfId="7793"/>
    <cellStyle name="Standard 3 5 2 2 2 2 2 2 4 2" xfId="16361"/>
    <cellStyle name="Standard 3 5 2 2 2 2 2 2 4 2 2" xfId="33202"/>
    <cellStyle name="Standard 3 5 2 2 2 2 2 2 4 3" xfId="24911"/>
    <cellStyle name="Standard 3 5 2 2 2 2 2 2 4 4" xfId="41493"/>
    <cellStyle name="Standard 3 5 2 2 2 2 2 2 4 5" xfId="50043"/>
    <cellStyle name="Standard 3 5 2 2 2 2 2 2 5" xfId="9620"/>
    <cellStyle name="Standard 3 5 2 2 2 2 2 2 5 2" xfId="26461"/>
    <cellStyle name="Standard 3 5 2 2 2 2 2 2 6" xfId="18170"/>
    <cellStyle name="Standard 3 5 2 2 2 2 2 2 7" xfId="34752"/>
    <cellStyle name="Standard 3 5 2 2 2 2 2 2 8" xfId="43302"/>
    <cellStyle name="Standard 3 5 2 2 2 2 2 3" xfId="1567"/>
    <cellStyle name="Standard 3 5 2 2 2 2 2 3 2" xfId="3640"/>
    <cellStyle name="Standard 3 5 2 2 2 2 2 3 2 2" xfId="7798"/>
    <cellStyle name="Standard 3 5 2 2 2 2 2 3 2 2 2" xfId="16366"/>
    <cellStyle name="Standard 3 5 2 2 2 2 2 3 2 2 2 2" xfId="33207"/>
    <cellStyle name="Standard 3 5 2 2 2 2 2 3 2 2 3" xfId="24916"/>
    <cellStyle name="Standard 3 5 2 2 2 2 2 3 2 2 4" xfId="41498"/>
    <cellStyle name="Standard 3 5 2 2 2 2 2 3 2 2 5" xfId="50048"/>
    <cellStyle name="Standard 3 5 2 2 2 2 2 3 2 3" xfId="12210"/>
    <cellStyle name="Standard 3 5 2 2 2 2 2 3 2 3 2" xfId="29051"/>
    <cellStyle name="Standard 3 5 2 2 2 2 2 3 2 4" xfId="20760"/>
    <cellStyle name="Standard 3 5 2 2 2 2 2 3 2 5" xfId="37342"/>
    <cellStyle name="Standard 3 5 2 2 2 2 2 3 2 6" xfId="45892"/>
    <cellStyle name="Standard 3 5 2 2 2 2 2 3 3" xfId="7797"/>
    <cellStyle name="Standard 3 5 2 2 2 2 2 3 3 2" xfId="16365"/>
    <cellStyle name="Standard 3 5 2 2 2 2 2 3 3 2 2" xfId="33206"/>
    <cellStyle name="Standard 3 5 2 2 2 2 2 3 3 3" xfId="24915"/>
    <cellStyle name="Standard 3 5 2 2 2 2 2 3 3 4" xfId="41497"/>
    <cellStyle name="Standard 3 5 2 2 2 2 2 3 3 5" xfId="50047"/>
    <cellStyle name="Standard 3 5 2 2 2 2 2 3 4" xfId="10138"/>
    <cellStyle name="Standard 3 5 2 2 2 2 2 3 4 2" xfId="26979"/>
    <cellStyle name="Standard 3 5 2 2 2 2 2 3 5" xfId="18688"/>
    <cellStyle name="Standard 3 5 2 2 2 2 2 3 6" xfId="35270"/>
    <cellStyle name="Standard 3 5 2 2 2 2 2 3 7" xfId="43820"/>
    <cellStyle name="Standard 3 5 2 2 2 2 2 4" xfId="2604"/>
    <cellStyle name="Standard 3 5 2 2 2 2 2 4 2" xfId="7799"/>
    <cellStyle name="Standard 3 5 2 2 2 2 2 4 2 2" xfId="16367"/>
    <cellStyle name="Standard 3 5 2 2 2 2 2 4 2 2 2" xfId="33208"/>
    <cellStyle name="Standard 3 5 2 2 2 2 2 4 2 3" xfId="24917"/>
    <cellStyle name="Standard 3 5 2 2 2 2 2 4 2 4" xfId="41499"/>
    <cellStyle name="Standard 3 5 2 2 2 2 2 4 2 5" xfId="50049"/>
    <cellStyle name="Standard 3 5 2 2 2 2 2 4 3" xfId="11174"/>
    <cellStyle name="Standard 3 5 2 2 2 2 2 4 3 2" xfId="28015"/>
    <cellStyle name="Standard 3 5 2 2 2 2 2 4 4" xfId="19724"/>
    <cellStyle name="Standard 3 5 2 2 2 2 2 4 5" xfId="36306"/>
    <cellStyle name="Standard 3 5 2 2 2 2 2 4 6" xfId="44856"/>
    <cellStyle name="Standard 3 5 2 2 2 2 2 5" xfId="7792"/>
    <cellStyle name="Standard 3 5 2 2 2 2 2 5 2" xfId="16360"/>
    <cellStyle name="Standard 3 5 2 2 2 2 2 5 2 2" xfId="33201"/>
    <cellStyle name="Standard 3 5 2 2 2 2 2 5 3" xfId="24910"/>
    <cellStyle name="Standard 3 5 2 2 2 2 2 5 4" xfId="41492"/>
    <cellStyle name="Standard 3 5 2 2 2 2 2 5 5" xfId="50042"/>
    <cellStyle name="Standard 3 5 2 2 2 2 2 6" xfId="9102"/>
    <cellStyle name="Standard 3 5 2 2 2 2 2 6 2" xfId="25944"/>
    <cellStyle name="Standard 3 5 2 2 2 2 2 7" xfId="17652"/>
    <cellStyle name="Standard 3 5 2 2 2 2 2 8" xfId="34234"/>
    <cellStyle name="Standard 3 5 2 2 2 2 2 9" xfId="42784"/>
    <cellStyle name="Standard 3 5 2 2 2 2 3" xfId="790"/>
    <cellStyle name="Standard 3 5 2 2 2 2 3 2" xfId="1826"/>
    <cellStyle name="Standard 3 5 2 2 2 2 3 2 2" xfId="3899"/>
    <cellStyle name="Standard 3 5 2 2 2 2 3 2 2 2" xfId="7802"/>
    <cellStyle name="Standard 3 5 2 2 2 2 3 2 2 2 2" xfId="16370"/>
    <cellStyle name="Standard 3 5 2 2 2 2 3 2 2 2 2 2" xfId="33211"/>
    <cellStyle name="Standard 3 5 2 2 2 2 3 2 2 2 3" xfId="24920"/>
    <cellStyle name="Standard 3 5 2 2 2 2 3 2 2 2 4" xfId="41502"/>
    <cellStyle name="Standard 3 5 2 2 2 2 3 2 2 2 5" xfId="50052"/>
    <cellStyle name="Standard 3 5 2 2 2 2 3 2 2 3" xfId="12469"/>
    <cellStyle name="Standard 3 5 2 2 2 2 3 2 2 3 2" xfId="29310"/>
    <cellStyle name="Standard 3 5 2 2 2 2 3 2 2 4" xfId="21019"/>
    <cellStyle name="Standard 3 5 2 2 2 2 3 2 2 5" xfId="37601"/>
    <cellStyle name="Standard 3 5 2 2 2 2 3 2 2 6" xfId="46151"/>
    <cellStyle name="Standard 3 5 2 2 2 2 3 2 3" xfId="7801"/>
    <cellStyle name="Standard 3 5 2 2 2 2 3 2 3 2" xfId="16369"/>
    <cellStyle name="Standard 3 5 2 2 2 2 3 2 3 2 2" xfId="33210"/>
    <cellStyle name="Standard 3 5 2 2 2 2 3 2 3 3" xfId="24919"/>
    <cellStyle name="Standard 3 5 2 2 2 2 3 2 3 4" xfId="41501"/>
    <cellStyle name="Standard 3 5 2 2 2 2 3 2 3 5" xfId="50051"/>
    <cellStyle name="Standard 3 5 2 2 2 2 3 2 4" xfId="10397"/>
    <cellStyle name="Standard 3 5 2 2 2 2 3 2 4 2" xfId="27238"/>
    <cellStyle name="Standard 3 5 2 2 2 2 3 2 5" xfId="18947"/>
    <cellStyle name="Standard 3 5 2 2 2 2 3 2 6" xfId="35529"/>
    <cellStyle name="Standard 3 5 2 2 2 2 3 2 7" xfId="44079"/>
    <cellStyle name="Standard 3 5 2 2 2 2 3 3" xfId="2863"/>
    <cellStyle name="Standard 3 5 2 2 2 2 3 3 2" xfId="7803"/>
    <cellStyle name="Standard 3 5 2 2 2 2 3 3 2 2" xfId="16371"/>
    <cellStyle name="Standard 3 5 2 2 2 2 3 3 2 2 2" xfId="33212"/>
    <cellStyle name="Standard 3 5 2 2 2 2 3 3 2 3" xfId="24921"/>
    <cellStyle name="Standard 3 5 2 2 2 2 3 3 2 4" xfId="41503"/>
    <cellStyle name="Standard 3 5 2 2 2 2 3 3 2 5" xfId="50053"/>
    <cellStyle name="Standard 3 5 2 2 2 2 3 3 3" xfId="11433"/>
    <cellStyle name="Standard 3 5 2 2 2 2 3 3 3 2" xfId="28274"/>
    <cellStyle name="Standard 3 5 2 2 2 2 3 3 4" xfId="19983"/>
    <cellStyle name="Standard 3 5 2 2 2 2 3 3 5" xfId="36565"/>
    <cellStyle name="Standard 3 5 2 2 2 2 3 3 6" xfId="45115"/>
    <cellStyle name="Standard 3 5 2 2 2 2 3 4" xfId="7800"/>
    <cellStyle name="Standard 3 5 2 2 2 2 3 4 2" xfId="16368"/>
    <cellStyle name="Standard 3 5 2 2 2 2 3 4 2 2" xfId="33209"/>
    <cellStyle name="Standard 3 5 2 2 2 2 3 4 3" xfId="24918"/>
    <cellStyle name="Standard 3 5 2 2 2 2 3 4 4" xfId="41500"/>
    <cellStyle name="Standard 3 5 2 2 2 2 3 4 5" xfId="50050"/>
    <cellStyle name="Standard 3 5 2 2 2 2 3 5" xfId="9361"/>
    <cellStyle name="Standard 3 5 2 2 2 2 3 5 2" xfId="26202"/>
    <cellStyle name="Standard 3 5 2 2 2 2 3 6" xfId="17911"/>
    <cellStyle name="Standard 3 5 2 2 2 2 3 7" xfId="34493"/>
    <cellStyle name="Standard 3 5 2 2 2 2 3 8" xfId="43043"/>
    <cellStyle name="Standard 3 5 2 2 2 2 4" xfId="1308"/>
    <cellStyle name="Standard 3 5 2 2 2 2 4 2" xfId="3381"/>
    <cellStyle name="Standard 3 5 2 2 2 2 4 2 2" xfId="7805"/>
    <cellStyle name="Standard 3 5 2 2 2 2 4 2 2 2" xfId="16373"/>
    <cellStyle name="Standard 3 5 2 2 2 2 4 2 2 2 2" xfId="33214"/>
    <cellStyle name="Standard 3 5 2 2 2 2 4 2 2 3" xfId="24923"/>
    <cellStyle name="Standard 3 5 2 2 2 2 4 2 2 4" xfId="41505"/>
    <cellStyle name="Standard 3 5 2 2 2 2 4 2 2 5" xfId="50055"/>
    <cellStyle name="Standard 3 5 2 2 2 2 4 2 3" xfId="11951"/>
    <cellStyle name="Standard 3 5 2 2 2 2 4 2 3 2" xfId="28792"/>
    <cellStyle name="Standard 3 5 2 2 2 2 4 2 4" xfId="20501"/>
    <cellStyle name="Standard 3 5 2 2 2 2 4 2 5" xfId="37083"/>
    <cellStyle name="Standard 3 5 2 2 2 2 4 2 6" xfId="45633"/>
    <cellStyle name="Standard 3 5 2 2 2 2 4 3" xfId="7804"/>
    <cellStyle name="Standard 3 5 2 2 2 2 4 3 2" xfId="16372"/>
    <cellStyle name="Standard 3 5 2 2 2 2 4 3 2 2" xfId="33213"/>
    <cellStyle name="Standard 3 5 2 2 2 2 4 3 3" xfId="24922"/>
    <cellStyle name="Standard 3 5 2 2 2 2 4 3 4" xfId="41504"/>
    <cellStyle name="Standard 3 5 2 2 2 2 4 3 5" xfId="50054"/>
    <cellStyle name="Standard 3 5 2 2 2 2 4 4" xfId="9879"/>
    <cellStyle name="Standard 3 5 2 2 2 2 4 4 2" xfId="26720"/>
    <cellStyle name="Standard 3 5 2 2 2 2 4 5" xfId="18429"/>
    <cellStyle name="Standard 3 5 2 2 2 2 4 6" xfId="35011"/>
    <cellStyle name="Standard 3 5 2 2 2 2 4 7" xfId="43561"/>
    <cellStyle name="Standard 3 5 2 2 2 2 5" xfId="2345"/>
    <cellStyle name="Standard 3 5 2 2 2 2 5 2" xfId="7806"/>
    <cellStyle name="Standard 3 5 2 2 2 2 5 2 2" xfId="16374"/>
    <cellStyle name="Standard 3 5 2 2 2 2 5 2 2 2" xfId="33215"/>
    <cellStyle name="Standard 3 5 2 2 2 2 5 2 3" xfId="24924"/>
    <cellStyle name="Standard 3 5 2 2 2 2 5 2 4" xfId="41506"/>
    <cellStyle name="Standard 3 5 2 2 2 2 5 2 5" xfId="50056"/>
    <cellStyle name="Standard 3 5 2 2 2 2 5 3" xfId="10915"/>
    <cellStyle name="Standard 3 5 2 2 2 2 5 3 2" xfId="27756"/>
    <cellStyle name="Standard 3 5 2 2 2 2 5 4" xfId="19465"/>
    <cellStyle name="Standard 3 5 2 2 2 2 5 5" xfId="36047"/>
    <cellStyle name="Standard 3 5 2 2 2 2 5 6" xfId="44597"/>
    <cellStyle name="Standard 3 5 2 2 2 2 6" xfId="7791"/>
    <cellStyle name="Standard 3 5 2 2 2 2 6 2" xfId="16359"/>
    <cellStyle name="Standard 3 5 2 2 2 2 6 2 2" xfId="33200"/>
    <cellStyle name="Standard 3 5 2 2 2 2 6 3" xfId="24909"/>
    <cellStyle name="Standard 3 5 2 2 2 2 6 4" xfId="41491"/>
    <cellStyle name="Standard 3 5 2 2 2 2 6 5" xfId="50041"/>
    <cellStyle name="Standard 3 5 2 2 2 2 7" xfId="8583"/>
    <cellStyle name="Standard 3 5 2 2 2 2 7 2" xfId="17134"/>
    <cellStyle name="Standard 3 5 2 2 2 2 7 3" xfId="25684"/>
    <cellStyle name="Standard 3 5 2 2 2 2 7 4" xfId="42266"/>
    <cellStyle name="Standard 3 5 2 2 2 2 7 5" xfId="50816"/>
    <cellStyle name="Standard 3 5 2 2 2 2 8" xfId="8843"/>
    <cellStyle name="Standard 3 5 2 2 2 2 9" xfId="17393"/>
    <cellStyle name="Standard 3 5 2 2 2 3" xfId="403"/>
    <cellStyle name="Standard 3 5 2 2 2 3 2" xfId="921"/>
    <cellStyle name="Standard 3 5 2 2 2 3 2 2" xfId="1957"/>
    <cellStyle name="Standard 3 5 2 2 2 3 2 2 2" xfId="4030"/>
    <cellStyle name="Standard 3 5 2 2 2 3 2 2 2 2" xfId="7810"/>
    <cellStyle name="Standard 3 5 2 2 2 3 2 2 2 2 2" xfId="16378"/>
    <cellStyle name="Standard 3 5 2 2 2 3 2 2 2 2 2 2" xfId="33219"/>
    <cellStyle name="Standard 3 5 2 2 2 3 2 2 2 2 3" xfId="24928"/>
    <cellStyle name="Standard 3 5 2 2 2 3 2 2 2 2 4" xfId="41510"/>
    <cellStyle name="Standard 3 5 2 2 2 3 2 2 2 2 5" xfId="50060"/>
    <cellStyle name="Standard 3 5 2 2 2 3 2 2 2 3" xfId="12600"/>
    <cellStyle name="Standard 3 5 2 2 2 3 2 2 2 3 2" xfId="29441"/>
    <cellStyle name="Standard 3 5 2 2 2 3 2 2 2 4" xfId="21150"/>
    <cellStyle name="Standard 3 5 2 2 2 3 2 2 2 5" xfId="37732"/>
    <cellStyle name="Standard 3 5 2 2 2 3 2 2 2 6" xfId="46282"/>
    <cellStyle name="Standard 3 5 2 2 2 3 2 2 3" xfId="7809"/>
    <cellStyle name="Standard 3 5 2 2 2 3 2 2 3 2" xfId="16377"/>
    <cellStyle name="Standard 3 5 2 2 2 3 2 2 3 2 2" xfId="33218"/>
    <cellStyle name="Standard 3 5 2 2 2 3 2 2 3 3" xfId="24927"/>
    <cellStyle name="Standard 3 5 2 2 2 3 2 2 3 4" xfId="41509"/>
    <cellStyle name="Standard 3 5 2 2 2 3 2 2 3 5" xfId="50059"/>
    <cellStyle name="Standard 3 5 2 2 2 3 2 2 4" xfId="10528"/>
    <cellStyle name="Standard 3 5 2 2 2 3 2 2 4 2" xfId="27369"/>
    <cellStyle name="Standard 3 5 2 2 2 3 2 2 5" xfId="19078"/>
    <cellStyle name="Standard 3 5 2 2 2 3 2 2 6" xfId="35660"/>
    <cellStyle name="Standard 3 5 2 2 2 3 2 2 7" xfId="44210"/>
    <cellStyle name="Standard 3 5 2 2 2 3 2 3" xfId="2994"/>
    <cellStyle name="Standard 3 5 2 2 2 3 2 3 2" xfId="7811"/>
    <cellStyle name="Standard 3 5 2 2 2 3 2 3 2 2" xfId="16379"/>
    <cellStyle name="Standard 3 5 2 2 2 3 2 3 2 2 2" xfId="33220"/>
    <cellStyle name="Standard 3 5 2 2 2 3 2 3 2 3" xfId="24929"/>
    <cellStyle name="Standard 3 5 2 2 2 3 2 3 2 4" xfId="41511"/>
    <cellStyle name="Standard 3 5 2 2 2 3 2 3 2 5" xfId="50061"/>
    <cellStyle name="Standard 3 5 2 2 2 3 2 3 3" xfId="11564"/>
    <cellStyle name="Standard 3 5 2 2 2 3 2 3 3 2" xfId="28405"/>
    <cellStyle name="Standard 3 5 2 2 2 3 2 3 4" xfId="20114"/>
    <cellStyle name="Standard 3 5 2 2 2 3 2 3 5" xfId="36696"/>
    <cellStyle name="Standard 3 5 2 2 2 3 2 3 6" xfId="45246"/>
    <cellStyle name="Standard 3 5 2 2 2 3 2 4" xfId="7808"/>
    <cellStyle name="Standard 3 5 2 2 2 3 2 4 2" xfId="16376"/>
    <cellStyle name="Standard 3 5 2 2 2 3 2 4 2 2" xfId="33217"/>
    <cellStyle name="Standard 3 5 2 2 2 3 2 4 3" xfId="24926"/>
    <cellStyle name="Standard 3 5 2 2 2 3 2 4 4" xfId="41508"/>
    <cellStyle name="Standard 3 5 2 2 2 3 2 4 5" xfId="50058"/>
    <cellStyle name="Standard 3 5 2 2 2 3 2 5" xfId="9492"/>
    <cellStyle name="Standard 3 5 2 2 2 3 2 5 2" xfId="26333"/>
    <cellStyle name="Standard 3 5 2 2 2 3 2 6" xfId="18042"/>
    <cellStyle name="Standard 3 5 2 2 2 3 2 7" xfId="34624"/>
    <cellStyle name="Standard 3 5 2 2 2 3 2 8" xfId="43174"/>
    <cellStyle name="Standard 3 5 2 2 2 3 3" xfId="1439"/>
    <cellStyle name="Standard 3 5 2 2 2 3 3 2" xfId="3512"/>
    <cellStyle name="Standard 3 5 2 2 2 3 3 2 2" xfId="7813"/>
    <cellStyle name="Standard 3 5 2 2 2 3 3 2 2 2" xfId="16381"/>
    <cellStyle name="Standard 3 5 2 2 2 3 3 2 2 2 2" xfId="33222"/>
    <cellStyle name="Standard 3 5 2 2 2 3 3 2 2 3" xfId="24931"/>
    <cellStyle name="Standard 3 5 2 2 2 3 3 2 2 4" xfId="41513"/>
    <cellStyle name="Standard 3 5 2 2 2 3 3 2 2 5" xfId="50063"/>
    <cellStyle name="Standard 3 5 2 2 2 3 3 2 3" xfId="12082"/>
    <cellStyle name="Standard 3 5 2 2 2 3 3 2 3 2" xfId="28923"/>
    <cellStyle name="Standard 3 5 2 2 2 3 3 2 4" xfId="20632"/>
    <cellStyle name="Standard 3 5 2 2 2 3 3 2 5" xfId="37214"/>
    <cellStyle name="Standard 3 5 2 2 2 3 3 2 6" xfId="45764"/>
    <cellStyle name="Standard 3 5 2 2 2 3 3 3" xfId="7812"/>
    <cellStyle name="Standard 3 5 2 2 2 3 3 3 2" xfId="16380"/>
    <cellStyle name="Standard 3 5 2 2 2 3 3 3 2 2" xfId="33221"/>
    <cellStyle name="Standard 3 5 2 2 2 3 3 3 3" xfId="24930"/>
    <cellStyle name="Standard 3 5 2 2 2 3 3 3 4" xfId="41512"/>
    <cellStyle name="Standard 3 5 2 2 2 3 3 3 5" xfId="50062"/>
    <cellStyle name="Standard 3 5 2 2 2 3 3 4" xfId="10010"/>
    <cellStyle name="Standard 3 5 2 2 2 3 3 4 2" xfId="26851"/>
    <cellStyle name="Standard 3 5 2 2 2 3 3 5" xfId="18560"/>
    <cellStyle name="Standard 3 5 2 2 2 3 3 6" xfId="35142"/>
    <cellStyle name="Standard 3 5 2 2 2 3 3 7" xfId="43692"/>
    <cellStyle name="Standard 3 5 2 2 2 3 4" xfId="2476"/>
    <cellStyle name="Standard 3 5 2 2 2 3 4 2" xfId="7814"/>
    <cellStyle name="Standard 3 5 2 2 2 3 4 2 2" xfId="16382"/>
    <cellStyle name="Standard 3 5 2 2 2 3 4 2 2 2" xfId="33223"/>
    <cellStyle name="Standard 3 5 2 2 2 3 4 2 3" xfId="24932"/>
    <cellStyle name="Standard 3 5 2 2 2 3 4 2 4" xfId="41514"/>
    <cellStyle name="Standard 3 5 2 2 2 3 4 2 5" xfId="50064"/>
    <cellStyle name="Standard 3 5 2 2 2 3 4 3" xfId="11046"/>
    <cellStyle name="Standard 3 5 2 2 2 3 4 3 2" xfId="27887"/>
    <cellStyle name="Standard 3 5 2 2 2 3 4 4" xfId="19596"/>
    <cellStyle name="Standard 3 5 2 2 2 3 4 5" xfId="36178"/>
    <cellStyle name="Standard 3 5 2 2 2 3 4 6" xfId="44728"/>
    <cellStyle name="Standard 3 5 2 2 2 3 5" xfId="7807"/>
    <cellStyle name="Standard 3 5 2 2 2 3 5 2" xfId="16375"/>
    <cellStyle name="Standard 3 5 2 2 2 3 5 2 2" xfId="33216"/>
    <cellStyle name="Standard 3 5 2 2 2 3 5 3" xfId="24925"/>
    <cellStyle name="Standard 3 5 2 2 2 3 5 4" xfId="41507"/>
    <cellStyle name="Standard 3 5 2 2 2 3 5 5" xfId="50057"/>
    <cellStyle name="Standard 3 5 2 2 2 3 6" xfId="8974"/>
    <cellStyle name="Standard 3 5 2 2 2 3 6 2" xfId="25816"/>
    <cellStyle name="Standard 3 5 2 2 2 3 7" xfId="17524"/>
    <cellStyle name="Standard 3 5 2 2 2 3 8" xfId="34106"/>
    <cellStyle name="Standard 3 5 2 2 2 3 9" xfId="42656"/>
    <cellStyle name="Standard 3 5 2 2 2 4" xfId="662"/>
    <cellStyle name="Standard 3 5 2 2 2 4 2" xfId="1698"/>
    <cellStyle name="Standard 3 5 2 2 2 4 2 2" xfId="3771"/>
    <cellStyle name="Standard 3 5 2 2 2 4 2 2 2" xfId="7817"/>
    <cellStyle name="Standard 3 5 2 2 2 4 2 2 2 2" xfId="16385"/>
    <cellStyle name="Standard 3 5 2 2 2 4 2 2 2 2 2" xfId="33226"/>
    <cellStyle name="Standard 3 5 2 2 2 4 2 2 2 3" xfId="24935"/>
    <cellStyle name="Standard 3 5 2 2 2 4 2 2 2 4" xfId="41517"/>
    <cellStyle name="Standard 3 5 2 2 2 4 2 2 2 5" xfId="50067"/>
    <cellStyle name="Standard 3 5 2 2 2 4 2 2 3" xfId="12341"/>
    <cellStyle name="Standard 3 5 2 2 2 4 2 2 3 2" xfId="29182"/>
    <cellStyle name="Standard 3 5 2 2 2 4 2 2 4" xfId="20891"/>
    <cellStyle name="Standard 3 5 2 2 2 4 2 2 5" xfId="37473"/>
    <cellStyle name="Standard 3 5 2 2 2 4 2 2 6" xfId="46023"/>
    <cellStyle name="Standard 3 5 2 2 2 4 2 3" xfId="7816"/>
    <cellStyle name="Standard 3 5 2 2 2 4 2 3 2" xfId="16384"/>
    <cellStyle name="Standard 3 5 2 2 2 4 2 3 2 2" xfId="33225"/>
    <cellStyle name="Standard 3 5 2 2 2 4 2 3 3" xfId="24934"/>
    <cellStyle name="Standard 3 5 2 2 2 4 2 3 4" xfId="41516"/>
    <cellStyle name="Standard 3 5 2 2 2 4 2 3 5" xfId="50066"/>
    <cellStyle name="Standard 3 5 2 2 2 4 2 4" xfId="10269"/>
    <cellStyle name="Standard 3 5 2 2 2 4 2 4 2" xfId="27110"/>
    <cellStyle name="Standard 3 5 2 2 2 4 2 5" xfId="18819"/>
    <cellStyle name="Standard 3 5 2 2 2 4 2 6" xfId="35401"/>
    <cellStyle name="Standard 3 5 2 2 2 4 2 7" xfId="43951"/>
    <cellStyle name="Standard 3 5 2 2 2 4 3" xfId="2735"/>
    <cellStyle name="Standard 3 5 2 2 2 4 3 2" xfId="7818"/>
    <cellStyle name="Standard 3 5 2 2 2 4 3 2 2" xfId="16386"/>
    <cellStyle name="Standard 3 5 2 2 2 4 3 2 2 2" xfId="33227"/>
    <cellStyle name="Standard 3 5 2 2 2 4 3 2 3" xfId="24936"/>
    <cellStyle name="Standard 3 5 2 2 2 4 3 2 4" xfId="41518"/>
    <cellStyle name="Standard 3 5 2 2 2 4 3 2 5" xfId="50068"/>
    <cellStyle name="Standard 3 5 2 2 2 4 3 3" xfId="11305"/>
    <cellStyle name="Standard 3 5 2 2 2 4 3 3 2" xfId="28146"/>
    <cellStyle name="Standard 3 5 2 2 2 4 3 4" xfId="19855"/>
    <cellStyle name="Standard 3 5 2 2 2 4 3 5" xfId="36437"/>
    <cellStyle name="Standard 3 5 2 2 2 4 3 6" xfId="44987"/>
    <cellStyle name="Standard 3 5 2 2 2 4 4" xfId="7815"/>
    <cellStyle name="Standard 3 5 2 2 2 4 4 2" xfId="16383"/>
    <cellStyle name="Standard 3 5 2 2 2 4 4 2 2" xfId="33224"/>
    <cellStyle name="Standard 3 5 2 2 2 4 4 3" xfId="24933"/>
    <cellStyle name="Standard 3 5 2 2 2 4 4 4" xfId="41515"/>
    <cellStyle name="Standard 3 5 2 2 2 4 4 5" xfId="50065"/>
    <cellStyle name="Standard 3 5 2 2 2 4 5" xfId="9233"/>
    <cellStyle name="Standard 3 5 2 2 2 4 5 2" xfId="26074"/>
    <cellStyle name="Standard 3 5 2 2 2 4 6" xfId="17783"/>
    <cellStyle name="Standard 3 5 2 2 2 4 7" xfId="34365"/>
    <cellStyle name="Standard 3 5 2 2 2 4 8" xfId="42915"/>
    <cellStyle name="Standard 3 5 2 2 2 5" xfId="1180"/>
    <cellStyle name="Standard 3 5 2 2 2 5 2" xfId="3253"/>
    <cellStyle name="Standard 3 5 2 2 2 5 2 2" xfId="7820"/>
    <cellStyle name="Standard 3 5 2 2 2 5 2 2 2" xfId="16388"/>
    <cellStyle name="Standard 3 5 2 2 2 5 2 2 2 2" xfId="33229"/>
    <cellStyle name="Standard 3 5 2 2 2 5 2 2 3" xfId="24938"/>
    <cellStyle name="Standard 3 5 2 2 2 5 2 2 4" xfId="41520"/>
    <cellStyle name="Standard 3 5 2 2 2 5 2 2 5" xfId="50070"/>
    <cellStyle name="Standard 3 5 2 2 2 5 2 3" xfId="11823"/>
    <cellStyle name="Standard 3 5 2 2 2 5 2 3 2" xfId="28664"/>
    <cellStyle name="Standard 3 5 2 2 2 5 2 4" xfId="20373"/>
    <cellStyle name="Standard 3 5 2 2 2 5 2 5" xfId="36955"/>
    <cellStyle name="Standard 3 5 2 2 2 5 2 6" xfId="45505"/>
    <cellStyle name="Standard 3 5 2 2 2 5 3" xfId="7819"/>
    <cellStyle name="Standard 3 5 2 2 2 5 3 2" xfId="16387"/>
    <cellStyle name="Standard 3 5 2 2 2 5 3 2 2" xfId="33228"/>
    <cellStyle name="Standard 3 5 2 2 2 5 3 3" xfId="24937"/>
    <cellStyle name="Standard 3 5 2 2 2 5 3 4" xfId="41519"/>
    <cellStyle name="Standard 3 5 2 2 2 5 3 5" xfId="50069"/>
    <cellStyle name="Standard 3 5 2 2 2 5 4" xfId="9751"/>
    <cellStyle name="Standard 3 5 2 2 2 5 4 2" xfId="26592"/>
    <cellStyle name="Standard 3 5 2 2 2 5 5" xfId="18301"/>
    <cellStyle name="Standard 3 5 2 2 2 5 6" xfId="34883"/>
    <cellStyle name="Standard 3 5 2 2 2 5 7" xfId="43433"/>
    <cellStyle name="Standard 3 5 2 2 2 6" xfId="2217"/>
    <cellStyle name="Standard 3 5 2 2 2 6 2" xfId="7821"/>
    <cellStyle name="Standard 3 5 2 2 2 6 2 2" xfId="16389"/>
    <cellStyle name="Standard 3 5 2 2 2 6 2 2 2" xfId="33230"/>
    <cellStyle name="Standard 3 5 2 2 2 6 2 3" xfId="24939"/>
    <cellStyle name="Standard 3 5 2 2 2 6 2 4" xfId="41521"/>
    <cellStyle name="Standard 3 5 2 2 2 6 2 5" xfId="50071"/>
    <cellStyle name="Standard 3 5 2 2 2 6 3" xfId="10787"/>
    <cellStyle name="Standard 3 5 2 2 2 6 3 2" xfId="27628"/>
    <cellStyle name="Standard 3 5 2 2 2 6 4" xfId="19337"/>
    <cellStyle name="Standard 3 5 2 2 2 6 5" xfId="35919"/>
    <cellStyle name="Standard 3 5 2 2 2 6 6" xfId="44469"/>
    <cellStyle name="Standard 3 5 2 2 2 7" xfId="7790"/>
    <cellStyle name="Standard 3 5 2 2 2 7 2" xfId="16358"/>
    <cellStyle name="Standard 3 5 2 2 2 7 2 2" xfId="33199"/>
    <cellStyle name="Standard 3 5 2 2 2 7 3" xfId="24908"/>
    <cellStyle name="Standard 3 5 2 2 2 7 4" xfId="41490"/>
    <cellStyle name="Standard 3 5 2 2 2 7 5" xfId="50040"/>
    <cellStyle name="Standard 3 5 2 2 2 8" xfId="8455"/>
    <cellStyle name="Standard 3 5 2 2 2 8 2" xfId="17006"/>
    <cellStyle name="Standard 3 5 2 2 2 8 3" xfId="25556"/>
    <cellStyle name="Standard 3 5 2 2 2 8 4" xfId="42138"/>
    <cellStyle name="Standard 3 5 2 2 2 8 5" xfId="50688"/>
    <cellStyle name="Standard 3 5 2 2 2 9" xfId="8715"/>
    <cellStyle name="Standard 3 5 2 2 3" xfId="203"/>
    <cellStyle name="Standard 3 5 2 2 3 10" xfId="33911"/>
    <cellStyle name="Standard 3 5 2 2 3 11" xfId="42461"/>
    <cellStyle name="Standard 3 5 2 2 3 2" xfId="467"/>
    <cellStyle name="Standard 3 5 2 2 3 2 2" xfId="985"/>
    <cellStyle name="Standard 3 5 2 2 3 2 2 2" xfId="2021"/>
    <cellStyle name="Standard 3 5 2 2 3 2 2 2 2" xfId="4094"/>
    <cellStyle name="Standard 3 5 2 2 3 2 2 2 2 2" xfId="7826"/>
    <cellStyle name="Standard 3 5 2 2 3 2 2 2 2 2 2" xfId="16394"/>
    <cellStyle name="Standard 3 5 2 2 3 2 2 2 2 2 2 2" xfId="33235"/>
    <cellStyle name="Standard 3 5 2 2 3 2 2 2 2 2 3" xfId="24944"/>
    <cellStyle name="Standard 3 5 2 2 3 2 2 2 2 2 4" xfId="41526"/>
    <cellStyle name="Standard 3 5 2 2 3 2 2 2 2 2 5" xfId="50076"/>
    <cellStyle name="Standard 3 5 2 2 3 2 2 2 2 3" xfId="12664"/>
    <cellStyle name="Standard 3 5 2 2 3 2 2 2 2 3 2" xfId="29505"/>
    <cellStyle name="Standard 3 5 2 2 3 2 2 2 2 4" xfId="21214"/>
    <cellStyle name="Standard 3 5 2 2 3 2 2 2 2 5" xfId="37796"/>
    <cellStyle name="Standard 3 5 2 2 3 2 2 2 2 6" xfId="46346"/>
    <cellStyle name="Standard 3 5 2 2 3 2 2 2 3" xfId="7825"/>
    <cellStyle name="Standard 3 5 2 2 3 2 2 2 3 2" xfId="16393"/>
    <cellStyle name="Standard 3 5 2 2 3 2 2 2 3 2 2" xfId="33234"/>
    <cellStyle name="Standard 3 5 2 2 3 2 2 2 3 3" xfId="24943"/>
    <cellStyle name="Standard 3 5 2 2 3 2 2 2 3 4" xfId="41525"/>
    <cellStyle name="Standard 3 5 2 2 3 2 2 2 3 5" xfId="50075"/>
    <cellStyle name="Standard 3 5 2 2 3 2 2 2 4" xfId="10592"/>
    <cellStyle name="Standard 3 5 2 2 3 2 2 2 4 2" xfId="27433"/>
    <cellStyle name="Standard 3 5 2 2 3 2 2 2 5" xfId="19142"/>
    <cellStyle name="Standard 3 5 2 2 3 2 2 2 6" xfId="35724"/>
    <cellStyle name="Standard 3 5 2 2 3 2 2 2 7" xfId="44274"/>
    <cellStyle name="Standard 3 5 2 2 3 2 2 3" xfId="3058"/>
    <cellStyle name="Standard 3 5 2 2 3 2 2 3 2" xfId="7827"/>
    <cellStyle name="Standard 3 5 2 2 3 2 2 3 2 2" xfId="16395"/>
    <cellStyle name="Standard 3 5 2 2 3 2 2 3 2 2 2" xfId="33236"/>
    <cellStyle name="Standard 3 5 2 2 3 2 2 3 2 3" xfId="24945"/>
    <cellStyle name="Standard 3 5 2 2 3 2 2 3 2 4" xfId="41527"/>
    <cellStyle name="Standard 3 5 2 2 3 2 2 3 2 5" xfId="50077"/>
    <cellStyle name="Standard 3 5 2 2 3 2 2 3 3" xfId="11628"/>
    <cellStyle name="Standard 3 5 2 2 3 2 2 3 3 2" xfId="28469"/>
    <cellStyle name="Standard 3 5 2 2 3 2 2 3 4" xfId="20178"/>
    <cellStyle name="Standard 3 5 2 2 3 2 2 3 5" xfId="36760"/>
    <cellStyle name="Standard 3 5 2 2 3 2 2 3 6" xfId="45310"/>
    <cellStyle name="Standard 3 5 2 2 3 2 2 4" xfId="7824"/>
    <cellStyle name="Standard 3 5 2 2 3 2 2 4 2" xfId="16392"/>
    <cellStyle name="Standard 3 5 2 2 3 2 2 4 2 2" xfId="33233"/>
    <cellStyle name="Standard 3 5 2 2 3 2 2 4 3" xfId="24942"/>
    <cellStyle name="Standard 3 5 2 2 3 2 2 4 4" xfId="41524"/>
    <cellStyle name="Standard 3 5 2 2 3 2 2 4 5" xfId="50074"/>
    <cellStyle name="Standard 3 5 2 2 3 2 2 5" xfId="9556"/>
    <cellStyle name="Standard 3 5 2 2 3 2 2 5 2" xfId="26397"/>
    <cellStyle name="Standard 3 5 2 2 3 2 2 6" xfId="18106"/>
    <cellStyle name="Standard 3 5 2 2 3 2 2 7" xfId="34688"/>
    <cellStyle name="Standard 3 5 2 2 3 2 2 8" xfId="43238"/>
    <cellStyle name="Standard 3 5 2 2 3 2 3" xfId="1503"/>
    <cellStyle name="Standard 3 5 2 2 3 2 3 2" xfId="3576"/>
    <cellStyle name="Standard 3 5 2 2 3 2 3 2 2" xfId="7829"/>
    <cellStyle name="Standard 3 5 2 2 3 2 3 2 2 2" xfId="16397"/>
    <cellStyle name="Standard 3 5 2 2 3 2 3 2 2 2 2" xfId="33238"/>
    <cellStyle name="Standard 3 5 2 2 3 2 3 2 2 3" xfId="24947"/>
    <cellStyle name="Standard 3 5 2 2 3 2 3 2 2 4" xfId="41529"/>
    <cellStyle name="Standard 3 5 2 2 3 2 3 2 2 5" xfId="50079"/>
    <cellStyle name="Standard 3 5 2 2 3 2 3 2 3" xfId="12146"/>
    <cellStyle name="Standard 3 5 2 2 3 2 3 2 3 2" xfId="28987"/>
    <cellStyle name="Standard 3 5 2 2 3 2 3 2 4" xfId="20696"/>
    <cellStyle name="Standard 3 5 2 2 3 2 3 2 5" xfId="37278"/>
    <cellStyle name="Standard 3 5 2 2 3 2 3 2 6" xfId="45828"/>
    <cellStyle name="Standard 3 5 2 2 3 2 3 3" xfId="7828"/>
    <cellStyle name="Standard 3 5 2 2 3 2 3 3 2" xfId="16396"/>
    <cellStyle name="Standard 3 5 2 2 3 2 3 3 2 2" xfId="33237"/>
    <cellStyle name="Standard 3 5 2 2 3 2 3 3 3" xfId="24946"/>
    <cellStyle name="Standard 3 5 2 2 3 2 3 3 4" xfId="41528"/>
    <cellStyle name="Standard 3 5 2 2 3 2 3 3 5" xfId="50078"/>
    <cellStyle name="Standard 3 5 2 2 3 2 3 4" xfId="10074"/>
    <cellStyle name="Standard 3 5 2 2 3 2 3 4 2" xfId="26915"/>
    <cellStyle name="Standard 3 5 2 2 3 2 3 5" xfId="18624"/>
    <cellStyle name="Standard 3 5 2 2 3 2 3 6" xfId="35206"/>
    <cellStyle name="Standard 3 5 2 2 3 2 3 7" xfId="43756"/>
    <cellStyle name="Standard 3 5 2 2 3 2 4" xfId="2540"/>
    <cellStyle name="Standard 3 5 2 2 3 2 4 2" xfId="7830"/>
    <cellStyle name="Standard 3 5 2 2 3 2 4 2 2" xfId="16398"/>
    <cellStyle name="Standard 3 5 2 2 3 2 4 2 2 2" xfId="33239"/>
    <cellStyle name="Standard 3 5 2 2 3 2 4 2 3" xfId="24948"/>
    <cellStyle name="Standard 3 5 2 2 3 2 4 2 4" xfId="41530"/>
    <cellStyle name="Standard 3 5 2 2 3 2 4 2 5" xfId="50080"/>
    <cellStyle name="Standard 3 5 2 2 3 2 4 3" xfId="11110"/>
    <cellStyle name="Standard 3 5 2 2 3 2 4 3 2" xfId="27951"/>
    <cellStyle name="Standard 3 5 2 2 3 2 4 4" xfId="19660"/>
    <cellStyle name="Standard 3 5 2 2 3 2 4 5" xfId="36242"/>
    <cellStyle name="Standard 3 5 2 2 3 2 4 6" xfId="44792"/>
    <cellStyle name="Standard 3 5 2 2 3 2 5" xfId="7823"/>
    <cellStyle name="Standard 3 5 2 2 3 2 5 2" xfId="16391"/>
    <cellStyle name="Standard 3 5 2 2 3 2 5 2 2" xfId="33232"/>
    <cellStyle name="Standard 3 5 2 2 3 2 5 3" xfId="24941"/>
    <cellStyle name="Standard 3 5 2 2 3 2 5 4" xfId="41523"/>
    <cellStyle name="Standard 3 5 2 2 3 2 5 5" xfId="50073"/>
    <cellStyle name="Standard 3 5 2 2 3 2 6" xfId="9038"/>
    <cellStyle name="Standard 3 5 2 2 3 2 6 2" xfId="25880"/>
    <cellStyle name="Standard 3 5 2 2 3 2 7" xfId="17588"/>
    <cellStyle name="Standard 3 5 2 2 3 2 8" xfId="34170"/>
    <cellStyle name="Standard 3 5 2 2 3 2 9" xfId="42720"/>
    <cellStyle name="Standard 3 5 2 2 3 3" xfId="726"/>
    <cellStyle name="Standard 3 5 2 2 3 3 2" xfId="1762"/>
    <cellStyle name="Standard 3 5 2 2 3 3 2 2" xfId="3835"/>
    <cellStyle name="Standard 3 5 2 2 3 3 2 2 2" xfId="7833"/>
    <cellStyle name="Standard 3 5 2 2 3 3 2 2 2 2" xfId="16401"/>
    <cellStyle name="Standard 3 5 2 2 3 3 2 2 2 2 2" xfId="33242"/>
    <cellStyle name="Standard 3 5 2 2 3 3 2 2 2 3" xfId="24951"/>
    <cellStyle name="Standard 3 5 2 2 3 3 2 2 2 4" xfId="41533"/>
    <cellStyle name="Standard 3 5 2 2 3 3 2 2 2 5" xfId="50083"/>
    <cellStyle name="Standard 3 5 2 2 3 3 2 2 3" xfId="12405"/>
    <cellStyle name="Standard 3 5 2 2 3 3 2 2 3 2" xfId="29246"/>
    <cellStyle name="Standard 3 5 2 2 3 3 2 2 4" xfId="20955"/>
    <cellStyle name="Standard 3 5 2 2 3 3 2 2 5" xfId="37537"/>
    <cellStyle name="Standard 3 5 2 2 3 3 2 2 6" xfId="46087"/>
    <cellStyle name="Standard 3 5 2 2 3 3 2 3" xfId="7832"/>
    <cellStyle name="Standard 3 5 2 2 3 3 2 3 2" xfId="16400"/>
    <cellStyle name="Standard 3 5 2 2 3 3 2 3 2 2" xfId="33241"/>
    <cellStyle name="Standard 3 5 2 2 3 3 2 3 3" xfId="24950"/>
    <cellStyle name="Standard 3 5 2 2 3 3 2 3 4" xfId="41532"/>
    <cellStyle name="Standard 3 5 2 2 3 3 2 3 5" xfId="50082"/>
    <cellStyle name="Standard 3 5 2 2 3 3 2 4" xfId="10333"/>
    <cellStyle name="Standard 3 5 2 2 3 3 2 4 2" xfId="27174"/>
    <cellStyle name="Standard 3 5 2 2 3 3 2 5" xfId="18883"/>
    <cellStyle name="Standard 3 5 2 2 3 3 2 6" xfId="35465"/>
    <cellStyle name="Standard 3 5 2 2 3 3 2 7" xfId="44015"/>
    <cellStyle name="Standard 3 5 2 2 3 3 3" xfId="2799"/>
    <cellStyle name="Standard 3 5 2 2 3 3 3 2" xfId="7834"/>
    <cellStyle name="Standard 3 5 2 2 3 3 3 2 2" xfId="16402"/>
    <cellStyle name="Standard 3 5 2 2 3 3 3 2 2 2" xfId="33243"/>
    <cellStyle name="Standard 3 5 2 2 3 3 3 2 3" xfId="24952"/>
    <cellStyle name="Standard 3 5 2 2 3 3 3 2 4" xfId="41534"/>
    <cellStyle name="Standard 3 5 2 2 3 3 3 2 5" xfId="50084"/>
    <cellStyle name="Standard 3 5 2 2 3 3 3 3" xfId="11369"/>
    <cellStyle name="Standard 3 5 2 2 3 3 3 3 2" xfId="28210"/>
    <cellStyle name="Standard 3 5 2 2 3 3 3 4" xfId="19919"/>
    <cellStyle name="Standard 3 5 2 2 3 3 3 5" xfId="36501"/>
    <cellStyle name="Standard 3 5 2 2 3 3 3 6" xfId="45051"/>
    <cellStyle name="Standard 3 5 2 2 3 3 4" xfId="7831"/>
    <cellStyle name="Standard 3 5 2 2 3 3 4 2" xfId="16399"/>
    <cellStyle name="Standard 3 5 2 2 3 3 4 2 2" xfId="33240"/>
    <cellStyle name="Standard 3 5 2 2 3 3 4 3" xfId="24949"/>
    <cellStyle name="Standard 3 5 2 2 3 3 4 4" xfId="41531"/>
    <cellStyle name="Standard 3 5 2 2 3 3 4 5" xfId="50081"/>
    <cellStyle name="Standard 3 5 2 2 3 3 5" xfId="9297"/>
    <cellStyle name="Standard 3 5 2 2 3 3 5 2" xfId="26138"/>
    <cellStyle name="Standard 3 5 2 2 3 3 6" xfId="17847"/>
    <cellStyle name="Standard 3 5 2 2 3 3 7" xfId="34429"/>
    <cellStyle name="Standard 3 5 2 2 3 3 8" xfId="42979"/>
    <cellStyle name="Standard 3 5 2 2 3 4" xfId="1244"/>
    <cellStyle name="Standard 3 5 2 2 3 4 2" xfId="3317"/>
    <cellStyle name="Standard 3 5 2 2 3 4 2 2" xfId="7836"/>
    <cellStyle name="Standard 3 5 2 2 3 4 2 2 2" xfId="16404"/>
    <cellStyle name="Standard 3 5 2 2 3 4 2 2 2 2" xfId="33245"/>
    <cellStyle name="Standard 3 5 2 2 3 4 2 2 3" xfId="24954"/>
    <cellStyle name="Standard 3 5 2 2 3 4 2 2 4" xfId="41536"/>
    <cellStyle name="Standard 3 5 2 2 3 4 2 2 5" xfId="50086"/>
    <cellStyle name="Standard 3 5 2 2 3 4 2 3" xfId="11887"/>
    <cellStyle name="Standard 3 5 2 2 3 4 2 3 2" xfId="28728"/>
    <cellStyle name="Standard 3 5 2 2 3 4 2 4" xfId="20437"/>
    <cellStyle name="Standard 3 5 2 2 3 4 2 5" xfId="37019"/>
    <cellStyle name="Standard 3 5 2 2 3 4 2 6" xfId="45569"/>
    <cellStyle name="Standard 3 5 2 2 3 4 3" xfId="7835"/>
    <cellStyle name="Standard 3 5 2 2 3 4 3 2" xfId="16403"/>
    <cellStyle name="Standard 3 5 2 2 3 4 3 2 2" xfId="33244"/>
    <cellStyle name="Standard 3 5 2 2 3 4 3 3" xfId="24953"/>
    <cellStyle name="Standard 3 5 2 2 3 4 3 4" xfId="41535"/>
    <cellStyle name="Standard 3 5 2 2 3 4 3 5" xfId="50085"/>
    <cellStyle name="Standard 3 5 2 2 3 4 4" xfId="9815"/>
    <cellStyle name="Standard 3 5 2 2 3 4 4 2" xfId="26656"/>
    <cellStyle name="Standard 3 5 2 2 3 4 5" xfId="18365"/>
    <cellStyle name="Standard 3 5 2 2 3 4 6" xfId="34947"/>
    <cellStyle name="Standard 3 5 2 2 3 4 7" xfId="43497"/>
    <cellStyle name="Standard 3 5 2 2 3 5" xfId="2281"/>
    <cellStyle name="Standard 3 5 2 2 3 5 2" xfId="7837"/>
    <cellStyle name="Standard 3 5 2 2 3 5 2 2" xfId="16405"/>
    <cellStyle name="Standard 3 5 2 2 3 5 2 2 2" xfId="33246"/>
    <cellStyle name="Standard 3 5 2 2 3 5 2 3" xfId="24955"/>
    <cellStyle name="Standard 3 5 2 2 3 5 2 4" xfId="41537"/>
    <cellStyle name="Standard 3 5 2 2 3 5 2 5" xfId="50087"/>
    <cellStyle name="Standard 3 5 2 2 3 5 3" xfId="10851"/>
    <cellStyle name="Standard 3 5 2 2 3 5 3 2" xfId="27692"/>
    <cellStyle name="Standard 3 5 2 2 3 5 4" xfId="19401"/>
    <cellStyle name="Standard 3 5 2 2 3 5 5" xfId="35983"/>
    <cellStyle name="Standard 3 5 2 2 3 5 6" xfId="44533"/>
    <cellStyle name="Standard 3 5 2 2 3 6" xfId="7822"/>
    <cellStyle name="Standard 3 5 2 2 3 6 2" xfId="16390"/>
    <cellStyle name="Standard 3 5 2 2 3 6 2 2" xfId="33231"/>
    <cellStyle name="Standard 3 5 2 2 3 6 3" xfId="24940"/>
    <cellStyle name="Standard 3 5 2 2 3 6 4" xfId="41522"/>
    <cellStyle name="Standard 3 5 2 2 3 6 5" xfId="50072"/>
    <cellStyle name="Standard 3 5 2 2 3 7" xfId="8519"/>
    <cellStyle name="Standard 3 5 2 2 3 7 2" xfId="17070"/>
    <cellStyle name="Standard 3 5 2 2 3 7 3" xfId="25620"/>
    <cellStyle name="Standard 3 5 2 2 3 7 4" xfId="42202"/>
    <cellStyle name="Standard 3 5 2 2 3 7 5" xfId="50752"/>
    <cellStyle name="Standard 3 5 2 2 3 8" xfId="8779"/>
    <cellStyle name="Standard 3 5 2 2 3 9" xfId="17329"/>
    <cellStyle name="Standard 3 5 2 2 4" xfId="339"/>
    <cellStyle name="Standard 3 5 2 2 4 2" xfId="857"/>
    <cellStyle name="Standard 3 5 2 2 4 2 2" xfId="1893"/>
    <cellStyle name="Standard 3 5 2 2 4 2 2 2" xfId="3966"/>
    <cellStyle name="Standard 3 5 2 2 4 2 2 2 2" xfId="7841"/>
    <cellStyle name="Standard 3 5 2 2 4 2 2 2 2 2" xfId="16409"/>
    <cellStyle name="Standard 3 5 2 2 4 2 2 2 2 2 2" xfId="33250"/>
    <cellStyle name="Standard 3 5 2 2 4 2 2 2 2 3" xfId="24959"/>
    <cellStyle name="Standard 3 5 2 2 4 2 2 2 2 4" xfId="41541"/>
    <cellStyle name="Standard 3 5 2 2 4 2 2 2 2 5" xfId="50091"/>
    <cellStyle name="Standard 3 5 2 2 4 2 2 2 3" xfId="12536"/>
    <cellStyle name="Standard 3 5 2 2 4 2 2 2 3 2" xfId="29377"/>
    <cellStyle name="Standard 3 5 2 2 4 2 2 2 4" xfId="21086"/>
    <cellStyle name="Standard 3 5 2 2 4 2 2 2 5" xfId="37668"/>
    <cellStyle name="Standard 3 5 2 2 4 2 2 2 6" xfId="46218"/>
    <cellStyle name="Standard 3 5 2 2 4 2 2 3" xfId="7840"/>
    <cellStyle name="Standard 3 5 2 2 4 2 2 3 2" xfId="16408"/>
    <cellStyle name="Standard 3 5 2 2 4 2 2 3 2 2" xfId="33249"/>
    <cellStyle name="Standard 3 5 2 2 4 2 2 3 3" xfId="24958"/>
    <cellStyle name="Standard 3 5 2 2 4 2 2 3 4" xfId="41540"/>
    <cellStyle name="Standard 3 5 2 2 4 2 2 3 5" xfId="50090"/>
    <cellStyle name="Standard 3 5 2 2 4 2 2 4" xfId="10464"/>
    <cellStyle name="Standard 3 5 2 2 4 2 2 4 2" xfId="27305"/>
    <cellStyle name="Standard 3 5 2 2 4 2 2 5" xfId="19014"/>
    <cellStyle name="Standard 3 5 2 2 4 2 2 6" xfId="35596"/>
    <cellStyle name="Standard 3 5 2 2 4 2 2 7" xfId="44146"/>
    <cellStyle name="Standard 3 5 2 2 4 2 3" xfId="2930"/>
    <cellStyle name="Standard 3 5 2 2 4 2 3 2" xfId="7842"/>
    <cellStyle name="Standard 3 5 2 2 4 2 3 2 2" xfId="16410"/>
    <cellStyle name="Standard 3 5 2 2 4 2 3 2 2 2" xfId="33251"/>
    <cellStyle name="Standard 3 5 2 2 4 2 3 2 3" xfId="24960"/>
    <cellStyle name="Standard 3 5 2 2 4 2 3 2 4" xfId="41542"/>
    <cellStyle name="Standard 3 5 2 2 4 2 3 2 5" xfId="50092"/>
    <cellStyle name="Standard 3 5 2 2 4 2 3 3" xfId="11500"/>
    <cellStyle name="Standard 3 5 2 2 4 2 3 3 2" xfId="28341"/>
    <cellStyle name="Standard 3 5 2 2 4 2 3 4" xfId="20050"/>
    <cellStyle name="Standard 3 5 2 2 4 2 3 5" xfId="36632"/>
    <cellStyle name="Standard 3 5 2 2 4 2 3 6" xfId="45182"/>
    <cellStyle name="Standard 3 5 2 2 4 2 4" xfId="7839"/>
    <cellStyle name="Standard 3 5 2 2 4 2 4 2" xfId="16407"/>
    <cellStyle name="Standard 3 5 2 2 4 2 4 2 2" xfId="33248"/>
    <cellStyle name="Standard 3 5 2 2 4 2 4 3" xfId="24957"/>
    <cellStyle name="Standard 3 5 2 2 4 2 4 4" xfId="41539"/>
    <cellStyle name="Standard 3 5 2 2 4 2 4 5" xfId="50089"/>
    <cellStyle name="Standard 3 5 2 2 4 2 5" xfId="9428"/>
    <cellStyle name="Standard 3 5 2 2 4 2 5 2" xfId="26269"/>
    <cellStyle name="Standard 3 5 2 2 4 2 6" xfId="17978"/>
    <cellStyle name="Standard 3 5 2 2 4 2 7" xfId="34560"/>
    <cellStyle name="Standard 3 5 2 2 4 2 8" xfId="43110"/>
    <cellStyle name="Standard 3 5 2 2 4 3" xfId="1375"/>
    <cellStyle name="Standard 3 5 2 2 4 3 2" xfId="3448"/>
    <cellStyle name="Standard 3 5 2 2 4 3 2 2" xfId="7844"/>
    <cellStyle name="Standard 3 5 2 2 4 3 2 2 2" xfId="16412"/>
    <cellStyle name="Standard 3 5 2 2 4 3 2 2 2 2" xfId="33253"/>
    <cellStyle name="Standard 3 5 2 2 4 3 2 2 3" xfId="24962"/>
    <cellStyle name="Standard 3 5 2 2 4 3 2 2 4" xfId="41544"/>
    <cellStyle name="Standard 3 5 2 2 4 3 2 2 5" xfId="50094"/>
    <cellStyle name="Standard 3 5 2 2 4 3 2 3" xfId="12018"/>
    <cellStyle name="Standard 3 5 2 2 4 3 2 3 2" xfId="28859"/>
    <cellStyle name="Standard 3 5 2 2 4 3 2 4" xfId="20568"/>
    <cellStyle name="Standard 3 5 2 2 4 3 2 5" xfId="37150"/>
    <cellStyle name="Standard 3 5 2 2 4 3 2 6" xfId="45700"/>
    <cellStyle name="Standard 3 5 2 2 4 3 3" xfId="7843"/>
    <cellStyle name="Standard 3 5 2 2 4 3 3 2" xfId="16411"/>
    <cellStyle name="Standard 3 5 2 2 4 3 3 2 2" xfId="33252"/>
    <cellStyle name="Standard 3 5 2 2 4 3 3 3" xfId="24961"/>
    <cellStyle name="Standard 3 5 2 2 4 3 3 4" xfId="41543"/>
    <cellStyle name="Standard 3 5 2 2 4 3 3 5" xfId="50093"/>
    <cellStyle name="Standard 3 5 2 2 4 3 4" xfId="9946"/>
    <cellStyle name="Standard 3 5 2 2 4 3 4 2" xfId="26787"/>
    <cellStyle name="Standard 3 5 2 2 4 3 5" xfId="18496"/>
    <cellStyle name="Standard 3 5 2 2 4 3 6" xfId="35078"/>
    <cellStyle name="Standard 3 5 2 2 4 3 7" xfId="43628"/>
    <cellStyle name="Standard 3 5 2 2 4 4" xfId="2412"/>
    <cellStyle name="Standard 3 5 2 2 4 4 2" xfId="7845"/>
    <cellStyle name="Standard 3 5 2 2 4 4 2 2" xfId="16413"/>
    <cellStyle name="Standard 3 5 2 2 4 4 2 2 2" xfId="33254"/>
    <cellStyle name="Standard 3 5 2 2 4 4 2 3" xfId="24963"/>
    <cellStyle name="Standard 3 5 2 2 4 4 2 4" xfId="41545"/>
    <cellStyle name="Standard 3 5 2 2 4 4 2 5" xfId="50095"/>
    <cellStyle name="Standard 3 5 2 2 4 4 3" xfId="10982"/>
    <cellStyle name="Standard 3 5 2 2 4 4 3 2" xfId="27823"/>
    <cellStyle name="Standard 3 5 2 2 4 4 4" xfId="19532"/>
    <cellStyle name="Standard 3 5 2 2 4 4 5" xfId="36114"/>
    <cellStyle name="Standard 3 5 2 2 4 4 6" xfId="44664"/>
    <cellStyle name="Standard 3 5 2 2 4 5" xfId="7838"/>
    <cellStyle name="Standard 3 5 2 2 4 5 2" xfId="16406"/>
    <cellStyle name="Standard 3 5 2 2 4 5 2 2" xfId="33247"/>
    <cellStyle name="Standard 3 5 2 2 4 5 3" xfId="24956"/>
    <cellStyle name="Standard 3 5 2 2 4 5 4" xfId="41538"/>
    <cellStyle name="Standard 3 5 2 2 4 5 5" xfId="50088"/>
    <cellStyle name="Standard 3 5 2 2 4 6" xfId="8910"/>
    <cellStyle name="Standard 3 5 2 2 4 6 2" xfId="25752"/>
    <cellStyle name="Standard 3 5 2 2 4 7" xfId="17460"/>
    <cellStyle name="Standard 3 5 2 2 4 8" xfId="34042"/>
    <cellStyle name="Standard 3 5 2 2 4 9" xfId="42592"/>
    <cellStyle name="Standard 3 5 2 2 5" xfId="598"/>
    <cellStyle name="Standard 3 5 2 2 5 2" xfId="1634"/>
    <cellStyle name="Standard 3 5 2 2 5 2 2" xfId="3707"/>
    <cellStyle name="Standard 3 5 2 2 5 2 2 2" xfId="7848"/>
    <cellStyle name="Standard 3 5 2 2 5 2 2 2 2" xfId="16416"/>
    <cellStyle name="Standard 3 5 2 2 5 2 2 2 2 2" xfId="33257"/>
    <cellStyle name="Standard 3 5 2 2 5 2 2 2 3" xfId="24966"/>
    <cellStyle name="Standard 3 5 2 2 5 2 2 2 4" xfId="41548"/>
    <cellStyle name="Standard 3 5 2 2 5 2 2 2 5" xfId="50098"/>
    <cellStyle name="Standard 3 5 2 2 5 2 2 3" xfId="12277"/>
    <cellStyle name="Standard 3 5 2 2 5 2 2 3 2" xfId="29118"/>
    <cellStyle name="Standard 3 5 2 2 5 2 2 4" xfId="20827"/>
    <cellStyle name="Standard 3 5 2 2 5 2 2 5" xfId="37409"/>
    <cellStyle name="Standard 3 5 2 2 5 2 2 6" xfId="45959"/>
    <cellStyle name="Standard 3 5 2 2 5 2 3" xfId="7847"/>
    <cellStyle name="Standard 3 5 2 2 5 2 3 2" xfId="16415"/>
    <cellStyle name="Standard 3 5 2 2 5 2 3 2 2" xfId="33256"/>
    <cellStyle name="Standard 3 5 2 2 5 2 3 3" xfId="24965"/>
    <cellStyle name="Standard 3 5 2 2 5 2 3 4" xfId="41547"/>
    <cellStyle name="Standard 3 5 2 2 5 2 3 5" xfId="50097"/>
    <cellStyle name="Standard 3 5 2 2 5 2 4" xfId="10205"/>
    <cellStyle name="Standard 3 5 2 2 5 2 4 2" xfId="27046"/>
    <cellStyle name="Standard 3 5 2 2 5 2 5" xfId="18755"/>
    <cellStyle name="Standard 3 5 2 2 5 2 6" xfId="35337"/>
    <cellStyle name="Standard 3 5 2 2 5 2 7" xfId="43887"/>
    <cellStyle name="Standard 3 5 2 2 5 3" xfId="2671"/>
    <cellStyle name="Standard 3 5 2 2 5 3 2" xfId="7849"/>
    <cellStyle name="Standard 3 5 2 2 5 3 2 2" xfId="16417"/>
    <cellStyle name="Standard 3 5 2 2 5 3 2 2 2" xfId="33258"/>
    <cellStyle name="Standard 3 5 2 2 5 3 2 3" xfId="24967"/>
    <cellStyle name="Standard 3 5 2 2 5 3 2 4" xfId="41549"/>
    <cellStyle name="Standard 3 5 2 2 5 3 2 5" xfId="50099"/>
    <cellStyle name="Standard 3 5 2 2 5 3 3" xfId="11241"/>
    <cellStyle name="Standard 3 5 2 2 5 3 3 2" xfId="28082"/>
    <cellStyle name="Standard 3 5 2 2 5 3 4" xfId="19791"/>
    <cellStyle name="Standard 3 5 2 2 5 3 5" xfId="36373"/>
    <cellStyle name="Standard 3 5 2 2 5 3 6" xfId="44923"/>
    <cellStyle name="Standard 3 5 2 2 5 4" xfId="7846"/>
    <cellStyle name="Standard 3 5 2 2 5 4 2" xfId="16414"/>
    <cellStyle name="Standard 3 5 2 2 5 4 2 2" xfId="33255"/>
    <cellStyle name="Standard 3 5 2 2 5 4 3" xfId="24964"/>
    <cellStyle name="Standard 3 5 2 2 5 4 4" xfId="41546"/>
    <cellStyle name="Standard 3 5 2 2 5 4 5" xfId="50096"/>
    <cellStyle name="Standard 3 5 2 2 5 5" xfId="9169"/>
    <cellStyle name="Standard 3 5 2 2 5 5 2" xfId="26010"/>
    <cellStyle name="Standard 3 5 2 2 5 6" xfId="17719"/>
    <cellStyle name="Standard 3 5 2 2 5 7" xfId="34301"/>
    <cellStyle name="Standard 3 5 2 2 5 8" xfId="42851"/>
    <cellStyle name="Standard 3 5 2 2 6" xfId="1116"/>
    <cellStyle name="Standard 3 5 2 2 6 2" xfId="3189"/>
    <cellStyle name="Standard 3 5 2 2 6 2 2" xfId="7851"/>
    <cellStyle name="Standard 3 5 2 2 6 2 2 2" xfId="16419"/>
    <cellStyle name="Standard 3 5 2 2 6 2 2 2 2" xfId="33260"/>
    <cellStyle name="Standard 3 5 2 2 6 2 2 3" xfId="24969"/>
    <cellStyle name="Standard 3 5 2 2 6 2 2 4" xfId="41551"/>
    <cellStyle name="Standard 3 5 2 2 6 2 2 5" xfId="50101"/>
    <cellStyle name="Standard 3 5 2 2 6 2 3" xfId="11759"/>
    <cellStyle name="Standard 3 5 2 2 6 2 3 2" xfId="28600"/>
    <cellStyle name="Standard 3 5 2 2 6 2 4" xfId="20309"/>
    <cellStyle name="Standard 3 5 2 2 6 2 5" xfId="36891"/>
    <cellStyle name="Standard 3 5 2 2 6 2 6" xfId="45441"/>
    <cellStyle name="Standard 3 5 2 2 6 3" xfId="7850"/>
    <cellStyle name="Standard 3 5 2 2 6 3 2" xfId="16418"/>
    <cellStyle name="Standard 3 5 2 2 6 3 2 2" xfId="33259"/>
    <cellStyle name="Standard 3 5 2 2 6 3 3" xfId="24968"/>
    <cellStyle name="Standard 3 5 2 2 6 3 4" xfId="41550"/>
    <cellStyle name="Standard 3 5 2 2 6 3 5" xfId="50100"/>
    <cellStyle name="Standard 3 5 2 2 6 4" xfId="9687"/>
    <cellStyle name="Standard 3 5 2 2 6 4 2" xfId="26528"/>
    <cellStyle name="Standard 3 5 2 2 6 5" xfId="18237"/>
    <cellStyle name="Standard 3 5 2 2 6 6" xfId="34819"/>
    <cellStyle name="Standard 3 5 2 2 6 7" xfId="43369"/>
    <cellStyle name="Standard 3 5 2 2 7" xfId="2153"/>
    <cellStyle name="Standard 3 5 2 2 7 2" xfId="7852"/>
    <cellStyle name="Standard 3 5 2 2 7 2 2" xfId="16420"/>
    <cellStyle name="Standard 3 5 2 2 7 2 2 2" xfId="33261"/>
    <cellStyle name="Standard 3 5 2 2 7 2 3" xfId="24970"/>
    <cellStyle name="Standard 3 5 2 2 7 2 4" xfId="41552"/>
    <cellStyle name="Standard 3 5 2 2 7 2 5" xfId="50102"/>
    <cellStyle name="Standard 3 5 2 2 7 3" xfId="10723"/>
    <cellStyle name="Standard 3 5 2 2 7 3 2" xfId="27564"/>
    <cellStyle name="Standard 3 5 2 2 7 4" xfId="19273"/>
    <cellStyle name="Standard 3 5 2 2 7 5" xfId="35855"/>
    <cellStyle name="Standard 3 5 2 2 7 6" xfId="44405"/>
    <cellStyle name="Standard 3 5 2 2 8" xfId="7789"/>
    <cellStyle name="Standard 3 5 2 2 8 2" xfId="16357"/>
    <cellStyle name="Standard 3 5 2 2 8 2 2" xfId="33198"/>
    <cellStyle name="Standard 3 5 2 2 8 3" xfId="24907"/>
    <cellStyle name="Standard 3 5 2 2 8 4" xfId="41489"/>
    <cellStyle name="Standard 3 5 2 2 8 5" xfId="50039"/>
    <cellStyle name="Standard 3 5 2 2 9" xfId="8391"/>
    <cellStyle name="Standard 3 5 2 2 9 2" xfId="16942"/>
    <cellStyle name="Standard 3 5 2 2 9 3" xfId="25492"/>
    <cellStyle name="Standard 3 5 2 2 9 4" xfId="42074"/>
    <cellStyle name="Standard 3 5 2 2 9 5" xfId="50624"/>
    <cellStyle name="Standard 3 5 2 3" xfId="106"/>
    <cellStyle name="Standard 3 5 2 3 10" xfId="17233"/>
    <cellStyle name="Standard 3 5 2 3 11" xfId="33815"/>
    <cellStyle name="Standard 3 5 2 3 12" xfId="42365"/>
    <cellStyle name="Standard 3 5 2 3 2" xfId="235"/>
    <cellStyle name="Standard 3 5 2 3 2 10" xfId="33943"/>
    <cellStyle name="Standard 3 5 2 3 2 11" xfId="42493"/>
    <cellStyle name="Standard 3 5 2 3 2 2" xfId="499"/>
    <cellStyle name="Standard 3 5 2 3 2 2 2" xfId="1017"/>
    <cellStyle name="Standard 3 5 2 3 2 2 2 2" xfId="2053"/>
    <cellStyle name="Standard 3 5 2 3 2 2 2 2 2" xfId="4126"/>
    <cellStyle name="Standard 3 5 2 3 2 2 2 2 2 2" xfId="7858"/>
    <cellStyle name="Standard 3 5 2 3 2 2 2 2 2 2 2" xfId="16426"/>
    <cellStyle name="Standard 3 5 2 3 2 2 2 2 2 2 2 2" xfId="33267"/>
    <cellStyle name="Standard 3 5 2 3 2 2 2 2 2 2 3" xfId="24976"/>
    <cellStyle name="Standard 3 5 2 3 2 2 2 2 2 2 4" xfId="41558"/>
    <cellStyle name="Standard 3 5 2 3 2 2 2 2 2 2 5" xfId="50108"/>
    <cellStyle name="Standard 3 5 2 3 2 2 2 2 2 3" xfId="12696"/>
    <cellStyle name="Standard 3 5 2 3 2 2 2 2 2 3 2" xfId="29537"/>
    <cellStyle name="Standard 3 5 2 3 2 2 2 2 2 4" xfId="21246"/>
    <cellStyle name="Standard 3 5 2 3 2 2 2 2 2 5" xfId="37828"/>
    <cellStyle name="Standard 3 5 2 3 2 2 2 2 2 6" xfId="46378"/>
    <cellStyle name="Standard 3 5 2 3 2 2 2 2 3" xfId="7857"/>
    <cellStyle name="Standard 3 5 2 3 2 2 2 2 3 2" xfId="16425"/>
    <cellStyle name="Standard 3 5 2 3 2 2 2 2 3 2 2" xfId="33266"/>
    <cellStyle name="Standard 3 5 2 3 2 2 2 2 3 3" xfId="24975"/>
    <cellStyle name="Standard 3 5 2 3 2 2 2 2 3 4" xfId="41557"/>
    <cellStyle name="Standard 3 5 2 3 2 2 2 2 3 5" xfId="50107"/>
    <cellStyle name="Standard 3 5 2 3 2 2 2 2 4" xfId="10624"/>
    <cellStyle name="Standard 3 5 2 3 2 2 2 2 4 2" xfId="27465"/>
    <cellStyle name="Standard 3 5 2 3 2 2 2 2 5" xfId="19174"/>
    <cellStyle name="Standard 3 5 2 3 2 2 2 2 6" xfId="35756"/>
    <cellStyle name="Standard 3 5 2 3 2 2 2 2 7" xfId="44306"/>
    <cellStyle name="Standard 3 5 2 3 2 2 2 3" xfId="3090"/>
    <cellStyle name="Standard 3 5 2 3 2 2 2 3 2" xfId="7859"/>
    <cellStyle name="Standard 3 5 2 3 2 2 2 3 2 2" xfId="16427"/>
    <cellStyle name="Standard 3 5 2 3 2 2 2 3 2 2 2" xfId="33268"/>
    <cellStyle name="Standard 3 5 2 3 2 2 2 3 2 3" xfId="24977"/>
    <cellStyle name="Standard 3 5 2 3 2 2 2 3 2 4" xfId="41559"/>
    <cellStyle name="Standard 3 5 2 3 2 2 2 3 2 5" xfId="50109"/>
    <cellStyle name="Standard 3 5 2 3 2 2 2 3 3" xfId="11660"/>
    <cellStyle name="Standard 3 5 2 3 2 2 2 3 3 2" xfId="28501"/>
    <cellStyle name="Standard 3 5 2 3 2 2 2 3 4" xfId="20210"/>
    <cellStyle name="Standard 3 5 2 3 2 2 2 3 5" xfId="36792"/>
    <cellStyle name="Standard 3 5 2 3 2 2 2 3 6" xfId="45342"/>
    <cellStyle name="Standard 3 5 2 3 2 2 2 4" xfId="7856"/>
    <cellStyle name="Standard 3 5 2 3 2 2 2 4 2" xfId="16424"/>
    <cellStyle name="Standard 3 5 2 3 2 2 2 4 2 2" xfId="33265"/>
    <cellStyle name="Standard 3 5 2 3 2 2 2 4 3" xfId="24974"/>
    <cellStyle name="Standard 3 5 2 3 2 2 2 4 4" xfId="41556"/>
    <cellStyle name="Standard 3 5 2 3 2 2 2 4 5" xfId="50106"/>
    <cellStyle name="Standard 3 5 2 3 2 2 2 5" xfId="9588"/>
    <cellStyle name="Standard 3 5 2 3 2 2 2 5 2" xfId="26429"/>
    <cellStyle name="Standard 3 5 2 3 2 2 2 6" xfId="18138"/>
    <cellStyle name="Standard 3 5 2 3 2 2 2 7" xfId="34720"/>
    <cellStyle name="Standard 3 5 2 3 2 2 2 8" xfId="43270"/>
    <cellStyle name="Standard 3 5 2 3 2 2 3" xfId="1535"/>
    <cellStyle name="Standard 3 5 2 3 2 2 3 2" xfId="3608"/>
    <cellStyle name="Standard 3 5 2 3 2 2 3 2 2" xfId="7861"/>
    <cellStyle name="Standard 3 5 2 3 2 2 3 2 2 2" xfId="16429"/>
    <cellStyle name="Standard 3 5 2 3 2 2 3 2 2 2 2" xfId="33270"/>
    <cellStyle name="Standard 3 5 2 3 2 2 3 2 2 3" xfId="24979"/>
    <cellStyle name="Standard 3 5 2 3 2 2 3 2 2 4" xfId="41561"/>
    <cellStyle name="Standard 3 5 2 3 2 2 3 2 2 5" xfId="50111"/>
    <cellStyle name="Standard 3 5 2 3 2 2 3 2 3" xfId="12178"/>
    <cellStyle name="Standard 3 5 2 3 2 2 3 2 3 2" xfId="29019"/>
    <cellStyle name="Standard 3 5 2 3 2 2 3 2 4" xfId="20728"/>
    <cellStyle name="Standard 3 5 2 3 2 2 3 2 5" xfId="37310"/>
    <cellStyle name="Standard 3 5 2 3 2 2 3 2 6" xfId="45860"/>
    <cellStyle name="Standard 3 5 2 3 2 2 3 3" xfId="7860"/>
    <cellStyle name="Standard 3 5 2 3 2 2 3 3 2" xfId="16428"/>
    <cellStyle name="Standard 3 5 2 3 2 2 3 3 2 2" xfId="33269"/>
    <cellStyle name="Standard 3 5 2 3 2 2 3 3 3" xfId="24978"/>
    <cellStyle name="Standard 3 5 2 3 2 2 3 3 4" xfId="41560"/>
    <cellStyle name="Standard 3 5 2 3 2 2 3 3 5" xfId="50110"/>
    <cellStyle name="Standard 3 5 2 3 2 2 3 4" xfId="10106"/>
    <cellStyle name="Standard 3 5 2 3 2 2 3 4 2" xfId="26947"/>
    <cellStyle name="Standard 3 5 2 3 2 2 3 5" xfId="18656"/>
    <cellStyle name="Standard 3 5 2 3 2 2 3 6" xfId="35238"/>
    <cellStyle name="Standard 3 5 2 3 2 2 3 7" xfId="43788"/>
    <cellStyle name="Standard 3 5 2 3 2 2 4" xfId="2572"/>
    <cellStyle name="Standard 3 5 2 3 2 2 4 2" xfId="7862"/>
    <cellStyle name="Standard 3 5 2 3 2 2 4 2 2" xfId="16430"/>
    <cellStyle name="Standard 3 5 2 3 2 2 4 2 2 2" xfId="33271"/>
    <cellStyle name="Standard 3 5 2 3 2 2 4 2 3" xfId="24980"/>
    <cellStyle name="Standard 3 5 2 3 2 2 4 2 4" xfId="41562"/>
    <cellStyle name="Standard 3 5 2 3 2 2 4 2 5" xfId="50112"/>
    <cellStyle name="Standard 3 5 2 3 2 2 4 3" xfId="11142"/>
    <cellStyle name="Standard 3 5 2 3 2 2 4 3 2" xfId="27983"/>
    <cellStyle name="Standard 3 5 2 3 2 2 4 4" xfId="19692"/>
    <cellStyle name="Standard 3 5 2 3 2 2 4 5" xfId="36274"/>
    <cellStyle name="Standard 3 5 2 3 2 2 4 6" xfId="44824"/>
    <cellStyle name="Standard 3 5 2 3 2 2 5" xfId="7855"/>
    <cellStyle name="Standard 3 5 2 3 2 2 5 2" xfId="16423"/>
    <cellStyle name="Standard 3 5 2 3 2 2 5 2 2" xfId="33264"/>
    <cellStyle name="Standard 3 5 2 3 2 2 5 3" xfId="24973"/>
    <cellStyle name="Standard 3 5 2 3 2 2 5 4" xfId="41555"/>
    <cellStyle name="Standard 3 5 2 3 2 2 5 5" xfId="50105"/>
    <cellStyle name="Standard 3 5 2 3 2 2 6" xfId="9070"/>
    <cellStyle name="Standard 3 5 2 3 2 2 6 2" xfId="25912"/>
    <cellStyle name="Standard 3 5 2 3 2 2 7" xfId="17620"/>
    <cellStyle name="Standard 3 5 2 3 2 2 8" xfId="34202"/>
    <cellStyle name="Standard 3 5 2 3 2 2 9" xfId="42752"/>
    <cellStyle name="Standard 3 5 2 3 2 3" xfId="758"/>
    <cellStyle name="Standard 3 5 2 3 2 3 2" xfId="1794"/>
    <cellStyle name="Standard 3 5 2 3 2 3 2 2" xfId="3867"/>
    <cellStyle name="Standard 3 5 2 3 2 3 2 2 2" xfId="7865"/>
    <cellStyle name="Standard 3 5 2 3 2 3 2 2 2 2" xfId="16433"/>
    <cellStyle name="Standard 3 5 2 3 2 3 2 2 2 2 2" xfId="33274"/>
    <cellStyle name="Standard 3 5 2 3 2 3 2 2 2 3" xfId="24983"/>
    <cellStyle name="Standard 3 5 2 3 2 3 2 2 2 4" xfId="41565"/>
    <cellStyle name="Standard 3 5 2 3 2 3 2 2 2 5" xfId="50115"/>
    <cellStyle name="Standard 3 5 2 3 2 3 2 2 3" xfId="12437"/>
    <cellStyle name="Standard 3 5 2 3 2 3 2 2 3 2" xfId="29278"/>
    <cellStyle name="Standard 3 5 2 3 2 3 2 2 4" xfId="20987"/>
    <cellStyle name="Standard 3 5 2 3 2 3 2 2 5" xfId="37569"/>
    <cellStyle name="Standard 3 5 2 3 2 3 2 2 6" xfId="46119"/>
    <cellStyle name="Standard 3 5 2 3 2 3 2 3" xfId="7864"/>
    <cellStyle name="Standard 3 5 2 3 2 3 2 3 2" xfId="16432"/>
    <cellStyle name="Standard 3 5 2 3 2 3 2 3 2 2" xfId="33273"/>
    <cellStyle name="Standard 3 5 2 3 2 3 2 3 3" xfId="24982"/>
    <cellStyle name="Standard 3 5 2 3 2 3 2 3 4" xfId="41564"/>
    <cellStyle name="Standard 3 5 2 3 2 3 2 3 5" xfId="50114"/>
    <cellStyle name="Standard 3 5 2 3 2 3 2 4" xfId="10365"/>
    <cellStyle name="Standard 3 5 2 3 2 3 2 4 2" xfId="27206"/>
    <cellStyle name="Standard 3 5 2 3 2 3 2 5" xfId="18915"/>
    <cellStyle name="Standard 3 5 2 3 2 3 2 6" xfId="35497"/>
    <cellStyle name="Standard 3 5 2 3 2 3 2 7" xfId="44047"/>
    <cellStyle name="Standard 3 5 2 3 2 3 3" xfId="2831"/>
    <cellStyle name="Standard 3 5 2 3 2 3 3 2" xfId="7866"/>
    <cellStyle name="Standard 3 5 2 3 2 3 3 2 2" xfId="16434"/>
    <cellStyle name="Standard 3 5 2 3 2 3 3 2 2 2" xfId="33275"/>
    <cellStyle name="Standard 3 5 2 3 2 3 3 2 3" xfId="24984"/>
    <cellStyle name="Standard 3 5 2 3 2 3 3 2 4" xfId="41566"/>
    <cellStyle name="Standard 3 5 2 3 2 3 3 2 5" xfId="50116"/>
    <cellStyle name="Standard 3 5 2 3 2 3 3 3" xfId="11401"/>
    <cellStyle name="Standard 3 5 2 3 2 3 3 3 2" xfId="28242"/>
    <cellStyle name="Standard 3 5 2 3 2 3 3 4" xfId="19951"/>
    <cellStyle name="Standard 3 5 2 3 2 3 3 5" xfId="36533"/>
    <cellStyle name="Standard 3 5 2 3 2 3 3 6" xfId="45083"/>
    <cellStyle name="Standard 3 5 2 3 2 3 4" xfId="7863"/>
    <cellStyle name="Standard 3 5 2 3 2 3 4 2" xfId="16431"/>
    <cellStyle name="Standard 3 5 2 3 2 3 4 2 2" xfId="33272"/>
    <cellStyle name="Standard 3 5 2 3 2 3 4 3" xfId="24981"/>
    <cellStyle name="Standard 3 5 2 3 2 3 4 4" xfId="41563"/>
    <cellStyle name="Standard 3 5 2 3 2 3 4 5" xfId="50113"/>
    <cellStyle name="Standard 3 5 2 3 2 3 5" xfId="9329"/>
    <cellStyle name="Standard 3 5 2 3 2 3 5 2" xfId="26170"/>
    <cellStyle name="Standard 3 5 2 3 2 3 6" xfId="17879"/>
    <cellStyle name="Standard 3 5 2 3 2 3 7" xfId="34461"/>
    <cellStyle name="Standard 3 5 2 3 2 3 8" xfId="43011"/>
    <cellStyle name="Standard 3 5 2 3 2 4" xfId="1276"/>
    <cellStyle name="Standard 3 5 2 3 2 4 2" xfId="3349"/>
    <cellStyle name="Standard 3 5 2 3 2 4 2 2" xfId="7868"/>
    <cellStyle name="Standard 3 5 2 3 2 4 2 2 2" xfId="16436"/>
    <cellStyle name="Standard 3 5 2 3 2 4 2 2 2 2" xfId="33277"/>
    <cellStyle name="Standard 3 5 2 3 2 4 2 2 3" xfId="24986"/>
    <cellStyle name="Standard 3 5 2 3 2 4 2 2 4" xfId="41568"/>
    <cellStyle name="Standard 3 5 2 3 2 4 2 2 5" xfId="50118"/>
    <cellStyle name="Standard 3 5 2 3 2 4 2 3" xfId="11919"/>
    <cellStyle name="Standard 3 5 2 3 2 4 2 3 2" xfId="28760"/>
    <cellStyle name="Standard 3 5 2 3 2 4 2 4" xfId="20469"/>
    <cellStyle name="Standard 3 5 2 3 2 4 2 5" xfId="37051"/>
    <cellStyle name="Standard 3 5 2 3 2 4 2 6" xfId="45601"/>
    <cellStyle name="Standard 3 5 2 3 2 4 3" xfId="7867"/>
    <cellStyle name="Standard 3 5 2 3 2 4 3 2" xfId="16435"/>
    <cellStyle name="Standard 3 5 2 3 2 4 3 2 2" xfId="33276"/>
    <cellStyle name="Standard 3 5 2 3 2 4 3 3" xfId="24985"/>
    <cellStyle name="Standard 3 5 2 3 2 4 3 4" xfId="41567"/>
    <cellStyle name="Standard 3 5 2 3 2 4 3 5" xfId="50117"/>
    <cellStyle name="Standard 3 5 2 3 2 4 4" xfId="9847"/>
    <cellStyle name="Standard 3 5 2 3 2 4 4 2" xfId="26688"/>
    <cellStyle name="Standard 3 5 2 3 2 4 5" xfId="18397"/>
    <cellStyle name="Standard 3 5 2 3 2 4 6" xfId="34979"/>
    <cellStyle name="Standard 3 5 2 3 2 4 7" xfId="43529"/>
    <cellStyle name="Standard 3 5 2 3 2 5" xfId="2313"/>
    <cellStyle name="Standard 3 5 2 3 2 5 2" xfId="7869"/>
    <cellStyle name="Standard 3 5 2 3 2 5 2 2" xfId="16437"/>
    <cellStyle name="Standard 3 5 2 3 2 5 2 2 2" xfId="33278"/>
    <cellStyle name="Standard 3 5 2 3 2 5 2 3" xfId="24987"/>
    <cellStyle name="Standard 3 5 2 3 2 5 2 4" xfId="41569"/>
    <cellStyle name="Standard 3 5 2 3 2 5 2 5" xfId="50119"/>
    <cellStyle name="Standard 3 5 2 3 2 5 3" xfId="10883"/>
    <cellStyle name="Standard 3 5 2 3 2 5 3 2" xfId="27724"/>
    <cellStyle name="Standard 3 5 2 3 2 5 4" xfId="19433"/>
    <cellStyle name="Standard 3 5 2 3 2 5 5" xfId="36015"/>
    <cellStyle name="Standard 3 5 2 3 2 5 6" xfId="44565"/>
    <cellStyle name="Standard 3 5 2 3 2 6" xfId="7854"/>
    <cellStyle name="Standard 3 5 2 3 2 6 2" xfId="16422"/>
    <cellStyle name="Standard 3 5 2 3 2 6 2 2" xfId="33263"/>
    <cellStyle name="Standard 3 5 2 3 2 6 3" xfId="24972"/>
    <cellStyle name="Standard 3 5 2 3 2 6 4" xfId="41554"/>
    <cellStyle name="Standard 3 5 2 3 2 6 5" xfId="50104"/>
    <cellStyle name="Standard 3 5 2 3 2 7" xfId="8551"/>
    <cellStyle name="Standard 3 5 2 3 2 7 2" xfId="17102"/>
    <cellStyle name="Standard 3 5 2 3 2 7 3" xfId="25652"/>
    <cellStyle name="Standard 3 5 2 3 2 7 4" xfId="42234"/>
    <cellStyle name="Standard 3 5 2 3 2 7 5" xfId="50784"/>
    <cellStyle name="Standard 3 5 2 3 2 8" xfId="8811"/>
    <cellStyle name="Standard 3 5 2 3 2 9" xfId="17361"/>
    <cellStyle name="Standard 3 5 2 3 3" xfId="371"/>
    <cellStyle name="Standard 3 5 2 3 3 2" xfId="889"/>
    <cellStyle name="Standard 3 5 2 3 3 2 2" xfId="1925"/>
    <cellStyle name="Standard 3 5 2 3 3 2 2 2" xfId="3998"/>
    <cellStyle name="Standard 3 5 2 3 3 2 2 2 2" xfId="7873"/>
    <cellStyle name="Standard 3 5 2 3 3 2 2 2 2 2" xfId="16441"/>
    <cellStyle name="Standard 3 5 2 3 3 2 2 2 2 2 2" xfId="33282"/>
    <cellStyle name="Standard 3 5 2 3 3 2 2 2 2 3" xfId="24991"/>
    <cellStyle name="Standard 3 5 2 3 3 2 2 2 2 4" xfId="41573"/>
    <cellStyle name="Standard 3 5 2 3 3 2 2 2 2 5" xfId="50123"/>
    <cellStyle name="Standard 3 5 2 3 3 2 2 2 3" xfId="12568"/>
    <cellStyle name="Standard 3 5 2 3 3 2 2 2 3 2" xfId="29409"/>
    <cellStyle name="Standard 3 5 2 3 3 2 2 2 4" xfId="21118"/>
    <cellStyle name="Standard 3 5 2 3 3 2 2 2 5" xfId="37700"/>
    <cellStyle name="Standard 3 5 2 3 3 2 2 2 6" xfId="46250"/>
    <cellStyle name="Standard 3 5 2 3 3 2 2 3" xfId="7872"/>
    <cellStyle name="Standard 3 5 2 3 3 2 2 3 2" xfId="16440"/>
    <cellStyle name="Standard 3 5 2 3 3 2 2 3 2 2" xfId="33281"/>
    <cellStyle name="Standard 3 5 2 3 3 2 2 3 3" xfId="24990"/>
    <cellStyle name="Standard 3 5 2 3 3 2 2 3 4" xfId="41572"/>
    <cellStyle name="Standard 3 5 2 3 3 2 2 3 5" xfId="50122"/>
    <cellStyle name="Standard 3 5 2 3 3 2 2 4" xfId="10496"/>
    <cellStyle name="Standard 3 5 2 3 3 2 2 4 2" xfId="27337"/>
    <cellStyle name="Standard 3 5 2 3 3 2 2 5" xfId="19046"/>
    <cellStyle name="Standard 3 5 2 3 3 2 2 6" xfId="35628"/>
    <cellStyle name="Standard 3 5 2 3 3 2 2 7" xfId="44178"/>
    <cellStyle name="Standard 3 5 2 3 3 2 3" xfId="2962"/>
    <cellStyle name="Standard 3 5 2 3 3 2 3 2" xfId="7874"/>
    <cellStyle name="Standard 3 5 2 3 3 2 3 2 2" xfId="16442"/>
    <cellStyle name="Standard 3 5 2 3 3 2 3 2 2 2" xfId="33283"/>
    <cellStyle name="Standard 3 5 2 3 3 2 3 2 3" xfId="24992"/>
    <cellStyle name="Standard 3 5 2 3 3 2 3 2 4" xfId="41574"/>
    <cellStyle name="Standard 3 5 2 3 3 2 3 2 5" xfId="50124"/>
    <cellStyle name="Standard 3 5 2 3 3 2 3 3" xfId="11532"/>
    <cellStyle name="Standard 3 5 2 3 3 2 3 3 2" xfId="28373"/>
    <cellStyle name="Standard 3 5 2 3 3 2 3 4" xfId="20082"/>
    <cellStyle name="Standard 3 5 2 3 3 2 3 5" xfId="36664"/>
    <cellStyle name="Standard 3 5 2 3 3 2 3 6" xfId="45214"/>
    <cellStyle name="Standard 3 5 2 3 3 2 4" xfId="7871"/>
    <cellStyle name="Standard 3 5 2 3 3 2 4 2" xfId="16439"/>
    <cellStyle name="Standard 3 5 2 3 3 2 4 2 2" xfId="33280"/>
    <cellStyle name="Standard 3 5 2 3 3 2 4 3" xfId="24989"/>
    <cellStyle name="Standard 3 5 2 3 3 2 4 4" xfId="41571"/>
    <cellStyle name="Standard 3 5 2 3 3 2 4 5" xfId="50121"/>
    <cellStyle name="Standard 3 5 2 3 3 2 5" xfId="9460"/>
    <cellStyle name="Standard 3 5 2 3 3 2 5 2" xfId="26301"/>
    <cellStyle name="Standard 3 5 2 3 3 2 6" xfId="18010"/>
    <cellStyle name="Standard 3 5 2 3 3 2 7" xfId="34592"/>
    <cellStyle name="Standard 3 5 2 3 3 2 8" xfId="43142"/>
    <cellStyle name="Standard 3 5 2 3 3 3" xfId="1407"/>
    <cellStyle name="Standard 3 5 2 3 3 3 2" xfId="3480"/>
    <cellStyle name="Standard 3 5 2 3 3 3 2 2" xfId="7876"/>
    <cellStyle name="Standard 3 5 2 3 3 3 2 2 2" xfId="16444"/>
    <cellStyle name="Standard 3 5 2 3 3 3 2 2 2 2" xfId="33285"/>
    <cellStyle name="Standard 3 5 2 3 3 3 2 2 3" xfId="24994"/>
    <cellStyle name="Standard 3 5 2 3 3 3 2 2 4" xfId="41576"/>
    <cellStyle name="Standard 3 5 2 3 3 3 2 2 5" xfId="50126"/>
    <cellStyle name="Standard 3 5 2 3 3 3 2 3" xfId="12050"/>
    <cellStyle name="Standard 3 5 2 3 3 3 2 3 2" xfId="28891"/>
    <cellStyle name="Standard 3 5 2 3 3 3 2 4" xfId="20600"/>
    <cellStyle name="Standard 3 5 2 3 3 3 2 5" xfId="37182"/>
    <cellStyle name="Standard 3 5 2 3 3 3 2 6" xfId="45732"/>
    <cellStyle name="Standard 3 5 2 3 3 3 3" xfId="7875"/>
    <cellStyle name="Standard 3 5 2 3 3 3 3 2" xfId="16443"/>
    <cellStyle name="Standard 3 5 2 3 3 3 3 2 2" xfId="33284"/>
    <cellStyle name="Standard 3 5 2 3 3 3 3 3" xfId="24993"/>
    <cellStyle name="Standard 3 5 2 3 3 3 3 4" xfId="41575"/>
    <cellStyle name="Standard 3 5 2 3 3 3 3 5" xfId="50125"/>
    <cellStyle name="Standard 3 5 2 3 3 3 4" xfId="9978"/>
    <cellStyle name="Standard 3 5 2 3 3 3 4 2" xfId="26819"/>
    <cellStyle name="Standard 3 5 2 3 3 3 5" xfId="18528"/>
    <cellStyle name="Standard 3 5 2 3 3 3 6" xfId="35110"/>
    <cellStyle name="Standard 3 5 2 3 3 3 7" xfId="43660"/>
    <cellStyle name="Standard 3 5 2 3 3 4" xfId="2444"/>
    <cellStyle name="Standard 3 5 2 3 3 4 2" xfId="7877"/>
    <cellStyle name="Standard 3 5 2 3 3 4 2 2" xfId="16445"/>
    <cellStyle name="Standard 3 5 2 3 3 4 2 2 2" xfId="33286"/>
    <cellStyle name="Standard 3 5 2 3 3 4 2 3" xfId="24995"/>
    <cellStyle name="Standard 3 5 2 3 3 4 2 4" xfId="41577"/>
    <cellStyle name="Standard 3 5 2 3 3 4 2 5" xfId="50127"/>
    <cellStyle name="Standard 3 5 2 3 3 4 3" xfId="11014"/>
    <cellStyle name="Standard 3 5 2 3 3 4 3 2" xfId="27855"/>
    <cellStyle name="Standard 3 5 2 3 3 4 4" xfId="19564"/>
    <cellStyle name="Standard 3 5 2 3 3 4 5" xfId="36146"/>
    <cellStyle name="Standard 3 5 2 3 3 4 6" xfId="44696"/>
    <cellStyle name="Standard 3 5 2 3 3 5" xfId="7870"/>
    <cellStyle name="Standard 3 5 2 3 3 5 2" xfId="16438"/>
    <cellStyle name="Standard 3 5 2 3 3 5 2 2" xfId="33279"/>
    <cellStyle name="Standard 3 5 2 3 3 5 3" xfId="24988"/>
    <cellStyle name="Standard 3 5 2 3 3 5 4" xfId="41570"/>
    <cellStyle name="Standard 3 5 2 3 3 5 5" xfId="50120"/>
    <cellStyle name="Standard 3 5 2 3 3 6" xfId="8942"/>
    <cellStyle name="Standard 3 5 2 3 3 6 2" xfId="25784"/>
    <cellStyle name="Standard 3 5 2 3 3 7" xfId="17492"/>
    <cellStyle name="Standard 3 5 2 3 3 8" xfId="34074"/>
    <cellStyle name="Standard 3 5 2 3 3 9" xfId="42624"/>
    <cellStyle name="Standard 3 5 2 3 4" xfId="630"/>
    <cellStyle name="Standard 3 5 2 3 4 2" xfId="1666"/>
    <cellStyle name="Standard 3 5 2 3 4 2 2" xfId="3739"/>
    <cellStyle name="Standard 3 5 2 3 4 2 2 2" xfId="7880"/>
    <cellStyle name="Standard 3 5 2 3 4 2 2 2 2" xfId="16448"/>
    <cellStyle name="Standard 3 5 2 3 4 2 2 2 2 2" xfId="33289"/>
    <cellStyle name="Standard 3 5 2 3 4 2 2 2 3" xfId="24998"/>
    <cellStyle name="Standard 3 5 2 3 4 2 2 2 4" xfId="41580"/>
    <cellStyle name="Standard 3 5 2 3 4 2 2 2 5" xfId="50130"/>
    <cellStyle name="Standard 3 5 2 3 4 2 2 3" xfId="12309"/>
    <cellStyle name="Standard 3 5 2 3 4 2 2 3 2" xfId="29150"/>
    <cellStyle name="Standard 3 5 2 3 4 2 2 4" xfId="20859"/>
    <cellStyle name="Standard 3 5 2 3 4 2 2 5" xfId="37441"/>
    <cellStyle name="Standard 3 5 2 3 4 2 2 6" xfId="45991"/>
    <cellStyle name="Standard 3 5 2 3 4 2 3" xfId="7879"/>
    <cellStyle name="Standard 3 5 2 3 4 2 3 2" xfId="16447"/>
    <cellStyle name="Standard 3 5 2 3 4 2 3 2 2" xfId="33288"/>
    <cellStyle name="Standard 3 5 2 3 4 2 3 3" xfId="24997"/>
    <cellStyle name="Standard 3 5 2 3 4 2 3 4" xfId="41579"/>
    <cellStyle name="Standard 3 5 2 3 4 2 3 5" xfId="50129"/>
    <cellStyle name="Standard 3 5 2 3 4 2 4" xfId="10237"/>
    <cellStyle name="Standard 3 5 2 3 4 2 4 2" xfId="27078"/>
    <cellStyle name="Standard 3 5 2 3 4 2 5" xfId="18787"/>
    <cellStyle name="Standard 3 5 2 3 4 2 6" xfId="35369"/>
    <cellStyle name="Standard 3 5 2 3 4 2 7" xfId="43919"/>
    <cellStyle name="Standard 3 5 2 3 4 3" xfId="2703"/>
    <cellStyle name="Standard 3 5 2 3 4 3 2" xfId="7881"/>
    <cellStyle name="Standard 3 5 2 3 4 3 2 2" xfId="16449"/>
    <cellStyle name="Standard 3 5 2 3 4 3 2 2 2" xfId="33290"/>
    <cellStyle name="Standard 3 5 2 3 4 3 2 3" xfId="24999"/>
    <cellStyle name="Standard 3 5 2 3 4 3 2 4" xfId="41581"/>
    <cellStyle name="Standard 3 5 2 3 4 3 2 5" xfId="50131"/>
    <cellStyle name="Standard 3 5 2 3 4 3 3" xfId="11273"/>
    <cellStyle name="Standard 3 5 2 3 4 3 3 2" xfId="28114"/>
    <cellStyle name="Standard 3 5 2 3 4 3 4" xfId="19823"/>
    <cellStyle name="Standard 3 5 2 3 4 3 5" xfId="36405"/>
    <cellStyle name="Standard 3 5 2 3 4 3 6" xfId="44955"/>
    <cellStyle name="Standard 3 5 2 3 4 4" xfId="7878"/>
    <cellStyle name="Standard 3 5 2 3 4 4 2" xfId="16446"/>
    <cellStyle name="Standard 3 5 2 3 4 4 2 2" xfId="33287"/>
    <cellStyle name="Standard 3 5 2 3 4 4 3" xfId="24996"/>
    <cellStyle name="Standard 3 5 2 3 4 4 4" xfId="41578"/>
    <cellStyle name="Standard 3 5 2 3 4 4 5" xfId="50128"/>
    <cellStyle name="Standard 3 5 2 3 4 5" xfId="9201"/>
    <cellStyle name="Standard 3 5 2 3 4 5 2" xfId="26042"/>
    <cellStyle name="Standard 3 5 2 3 4 6" xfId="17751"/>
    <cellStyle name="Standard 3 5 2 3 4 7" xfId="34333"/>
    <cellStyle name="Standard 3 5 2 3 4 8" xfId="42883"/>
    <cellStyle name="Standard 3 5 2 3 5" xfId="1148"/>
    <cellStyle name="Standard 3 5 2 3 5 2" xfId="3221"/>
    <cellStyle name="Standard 3 5 2 3 5 2 2" xfId="7883"/>
    <cellStyle name="Standard 3 5 2 3 5 2 2 2" xfId="16451"/>
    <cellStyle name="Standard 3 5 2 3 5 2 2 2 2" xfId="33292"/>
    <cellStyle name="Standard 3 5 2 3 5 2 2 3" xfId="25001"/>
    <cellStyle name="Standard 3 5 2 3 5 2 2 4" xfId="41583"/>
    <cellStyle name="Standard 3 5 2 3 5 2 2 5" xfId="50133"/>
    <cellStyle name="Standard 3 5 2 3 5 2 3" xfId="11791"/>
    <cellStyle name="Standard 3 5 2 3 5 2 3 2" xfId="28632"/>
    <cellStyle name="Standard 3 5 2 3 5 2 4" xfId="20341"/>
    <cellStyle name="Standard 3 5 2 3 5 2 5" xfId="36923"/>
    <cellStyle name="Standard 3 5 2 3 5 2 6" xfId="45473"/>
    <cellStyle name="Standard 3 5 2 3 5 3" xfId="7882"/>
    <cellStyle name="Standard 3 5 2 3 5 3 2" xfId="16450"/>
    <cellStyle name="Standard 3 5 2 3 5 3 2 2" xfId="33291"/>
    <cellStyle name="Standard 3 5 2 3 5 3 3" xfId="25000"/>
    <cellStyle name="Standard 3 5 2 3 5 3 4" xfId="41582"/>
    <cellStyle name="Standard 3 5 2 3 5 3 5" xfId="50132"/>
    <cellStyle name="Standard 3 5 2 3 5 4" xfId="9719"/>
    <cellStyle name="Standard 3 5 2 3 5 4 2" xfId="26560"/>
    <cellStyle name="Standard 3 5 2 3 5 5" xfId="18269"/>
    <cellStyle name="Standard 3 5 2 3 5 6" xfId="34851"/>
    <cellStyle name="Standard 3 5 2 3 5 7" xfId="43401"/>
    <cellStyle name="Standard 3 5 2 3 6" xfId="2185"/>
    <cellStyle name="Standard 3 5 2 3 6 2" xfId="7884"/>
    <cellStyle name="Standard 3 5 2 3 6 2 2" xfId="16452"/>
    <cellStyle name="Standard 3 5 2 3 6 2 2 2" xfId="33293"/>
    <cellStyle name="Standard 3 5 2 3 6 2 3" xfId="25002"/>
    <cellStyle name="Standard 3 5 2 3 6 2 4" xfId="41584"/>
    <cellStyle name="Standard 3 5 2 3 6 2 5" xfId="50134"/>
    <cellStyle name="Standard 3 5 2 3 6 3" xfId="10755"/>
    <cellStyle name="Standard 3 5 2 3 6 3 2" xfId="27596"/>
    <cellStyle name="Standard 3 5 2 3 6 4" xfId="19305"/>
    <cellStyle name="Standard 3 5 2 3 6 5" xfId="35887"/>
    <cellStyle name="Standard 3 5 2 3 6 6" xfId="44437"/>
    <cellStyle name="Standard 3 5 2 3 7" xfId="7853"/>
    <cellStyle name="Standard 3 5 2 3 7 2" xfId="16421"/>
    <cellStyle name="Standard 3 5 2 3 7 2 2" xfId="33262"/>
    <cellStyle name="Standard 3 5 2 3 7 3" xfId="24971"/>
    <cellStyle name="Standard 3 5 2 3 7 4" xfId="41553"/>
    <cellStyle name="Standard 3 5 2 3 7 5" xfId="50103"/>
    <cellStyle name="Standard 3 5 2 3 8" xfId="8423"/>
    <cellStyle name="Standard 3 5 2 3 8 2" xfId="16974"/>
    <cellStyle name="Standard 3 5 2 3 8 3" xfId="25524"/>
    <cellStyle name="Standard 3 5 2 3 8 4" xfId="42106"/>
    <cellStyle name="Standard 3 5 2 3 8 5" xfId="50656"/>
    <cellStyle name="Standard 3 5 2 3 9" xfId="8683"/>
    <cellStyle name="Standard 3 5 2 4" xfId="171"/>
    <cellStyle name="Standard 3 5 2 4 10" xfId="33879"/>
    <cellStyle name="Standard 3 5 2 4 11" xfId="42429"/>
    <cellStyle name="Standard 3 5 2 4 2" xfId="435"/>
    <cellStyle name="Standard 3 5 2 4 2 2" xfId="953"/>
    <cellStyle name="Standard 3 5 2 4 2 2 2" xfId="1989"/>
    <cellStyle name="Standard 3 5 2 4 2 2 2 2" xfId="4062"/>
    <cellStyle name="Standard 3 5 2 4 2 2 2 2 2" xfId="7889"/>
    <cellStyle name="Standard 3 5 2 4 2 2 2 2 2 2" xfId="16457"/>
    <cellStyle name="Standard 3 5 2 4 2 2 2 2 2 2 2" xfId="33298"/>
    <cellStyle name="Standard 3 5 2 4 2 2 2 2 2 3" xfId="25007"/>
    <cellStyle name="Standard 3 5 2 4 2 2 2 2 2 4" xfId="41589"/>
    <cellStyle name="Standard 3 5 2 4 2 2 2 2 2 5" xfId="50139"/>
    <cellStyle name="Standard 3 5 2 4 2 2 2 2 3" xfId="12632"/>
    <cellStyle name="Standard 3 5 2 4 2 2 2 2 3 2" xfId="29473"/>
    <cellStyle name="Standard 3 5 2 4 2 2 2 2 4" xfId="21182"/>
    <cellStyle name="Standard 3 5 2 4 2 2 2 2 5" xfId="37764"/>
    <cellStyle name="Standard 3 5 2 4 2 2 2 2 6" xfId="46314"/>
    <cellStyle name="Standard 3 5 2 4 2 2 2 3" xfId="7888"/>
    <cellStyle name="Standard 3 5 2 4 2 2 2 3 2" xfId="16456"/>
    <cellStyle name="Standard 3 5 2 4 2 2 2 3 2 2" xfId="33297"/>
    <cellStyle name="Standard 3 5 2 4 2 2 2 3 3" xfId="25006"/>
    <cellStyle name="Standard 3 5 2 4 2 2 2 3 4" xfId="41588"/>
    <cellStyle name="Standard 3 5 2 4 2 2 2 3 5" xfId="50138"/>
    <cellStyle name="Standard 3 5 2 4 2 2 2 4" xfId="10560"/>
    <cellStyle name="Standard 3 5 2 4 2 2 2 4 2" xfId="27401"/>
    <cellStyle name="Standard 3 5 2 4 2 2 2 5" xfId="19110"/>
    <cellStyle name="Standard 3 5 2 4 2 2 2 6" xfId="35692"/>
    <cellStyle name="Standard 3 5 2 4 2 2 2 7" xfId="44242"/>
    <cellStyle name="Standard 3 5 2 4 2 2 3" xfId="3026"/>
    <cellStyle name="Standard 3 5 2 4 2 2 3 2" xfId="7890"/>
    <cellStyle name="Standard 3 5 2 4 2 2 3 2 2" xfId="16458"/>
    <cellStyle name="Standard 3 5 2 4 2 2 3 2 2 2" xfId="33299"/>
    <cellStyle name="Standard 3 5 2 4 2 2 3 2 3" xfId="25008"/>
    <cellStyle name="Standard 3 5 2 4 2 2 3 2 4" xfId="41590"/>
    <cellStyle name="Standard 3 5 2 4 2 2 3 2 5" xfId="50140"/>
    <cellStyle name="Standard 3 5 2 4 2 2 3 3" xfId="11596"/>
    <cellStyle name="Standard 3 5 2 4 2 2 3 3 2" xfId="28437"/>
    <cellStyle name="Standard 3 5 2 4 2 2 3 4" xfId="20146"/>
    <cellStyle name="Standard 3 5 2 4 2 2 3 5" xfId="36728"/>
    <cellStyle name="Standard 3 5 2 4 2 2 3 6" xfId="45278"/>
    <cellStyle name="Standard 3 5 2 4 2 2 4" xfId="7887"/>
    <cellStyle name="Standard 3 5 2 4 2 2 4 2" xfId="16455"/>
    <cellStyle name="Standard 3 5 2 4 2 2 4 2 2" xfId="33296"/>
    <cellStyle name="Standard 3 5 2 4 2 2 4 3" xfId="25005"/>
    <cellStyle name="Standard 3 5 2 4 2 2 4 4" xfId="41587"/>
    <cellStyle name="Standard 3 5 2 4 2 2 4 5" xfId="50137"/>
    <cellStyle name="Standard 3 5 2 4 2 2 5" xfId="9524"/>
    <cellStyle name="Standard 3 5 2 4 2 2 5 2" xfId="26365"/>
    <cellStyle name="Standard 3 5 2 4 2 2 6" xfId="18074"/>
    <cellStyle name="Standard 3 5 2 4 2 2 7" xfId="34656"/>
    <cellStyle name="Standard 3 5 2 4 2 2 8" xfId="43206"/>
    <cellStyle name="Standard 3 5 2 4 2 3" xfId="1471"/>
    <cellStyle name="Standard 3 5 2 4 2 3 2" xfId="3544"/>
    <cellStyle name="Standard 3 5 2 4 2 3 2 2" xfId="7892"/>
    <cellStyle name="Standard 3 5 2 4 2 3 2 2 2" xfId="16460"/>
    <cellStyle name="Standard 3 5 2 4 2 3 2 2 2 2" xfId="33301"/>
    <cellStyle name="Standard 3 5 2 4 2 3 2 2 3" xfId="25010"/>
    <cellStyle name="Standard 3 5 2 4 2 3 2 2 4" xfId="41592"/>
    <cellStyle name="Standard 3 5 2 4 2 3 2 2 5" xfId="50142"/>
    <cellStyle name="Standard 3 5 2 4 2 3 2 3" xfId="12114"/>
    <cellStyle name="Standard 3 5 2 4 2 3 2 3 2" xfId="28955"/>
    <cellStyle name="Standard 3 5 2 4 2 3 2 4" xfId="20664"/>
    <cellStyle name="Standard 3 5 2 4 2 3 2 5" xfId="37246"/>
    <cellStyle name="Standard 3 5 2 4 2 3 2 6" xfId="45796"/>
    <cellStyle name="Standard 3 5 2 4 2 3 3" xfId="7891"/>
    <cellStyle name="Standard 3 5 2 4 2 3 3 2" xfId="16459"/>
    <cellStyle name="Standard 3 5 2 4 2 3 3 2 2" xfId="33300"/>
    <cellStyle name="Standard 3 5 2 4 2 3 3 3" xfId="25009"/>
    <cellStyle name="Standard 3 5 2 4 2 3 3 4" xfId="41591"/>
    <cellStyle name="Standard 3 5 2 4 2 3 3 5" xfId="50141"/>
    <cellStyle name="Standard 3 5 2 4 2 3 4" xfId="10042"/>
    <cellStyle name="Standard 3 5 2 4 2 3 4 2" xfId="26883"/>
    <cellStyle name="Standard 3 5 2 4 2 3 5" xfId="18592"/>
    <cellStyle name="Standard 3 5 2 4 2 3 6" xfId="35174"/>
    <cellStyle name="Standard 3 5 2 4 2 3 7" xfId="43724"/>
    <cellStyle name="Standard 3 5 2 4 2 4" xfId="2508"/>
    <cellStyle name="Standard 3 5 2 4 2 4 2" xfId="7893"/>
    <cellStyle name="Standard 3 5 2 4 2 4 2 2" xfId="16461"/>
    <cellStyle name="Standard 3 5 2 4 2 4 2 2 2" xfId="33302"/>
    <cellStyle name="Standard 3 5 2 4 2 4 2 3" xfId="25011"/>
    <cellStyle name="Standard 3 5 2 4 2 4 2 4" xfId="41593"/>
    <cellStyle name="Standard 3 5 2 4 2 4 2 5" xfId="50143"/>
    <cellStyle name="Standard 3 5 2 4 2 4 3" xfId="11078"/>
    <cellStyle name="Standard 3 5 2 4 2 4 3 2" xfId="27919"/>
    <cellStyle name="Standard 3 5 2 4 2 4 4" xfId="19628"/>
    <cellStyle name="Standard 3 5 2 4 2 4 5" xfId="36210"/>
    <cellStyle name="Standard 3 5 2 4 2 4 6" xfId="44760"/>
    <cellStyle name="Standard 3 5 2 4 2 5" xfId="7886"/>
    <cellStyle name="Standard 3 5 2 4 2 5 2" xfId="16454"/>
    <cellStyle name="Standard 3 5 2 4 2 5 2 2" xfId="33295"/>
    <cellStyle name="Standard 3 5 2 4 2 5 3" xfId="25004"/>
    <cellStyle name="Standard 3 5 2 4 2 5 4" xfId="41586"/>
    <cellStyle name="Standard 3 5 2 4 2 5 5" xfId="50136"/>
    <cellStyle name="Standard 3 5 2 4 2 6" xfId="9006"/>
    <cellStyle name="Standard 3 5 2 4 2 6 2" xfId="25848"/>
    <cellStyle name="Standard 3 5 2 4 2 7" xfId="17556"/>
    <cellStyle name="Standard 3 5 2 4 2 8" xfId="34138"/>
    <cellStyle name="Standard 3 5 2 4 2 9" xfId="42688"/>
    <cellStyle name="Standard 3 5 2 4 3" xfId="694"/>
    <cellStyle name="Standard 3 5 2 4 3 2" xfId="1730"/>
    <cellStyle name="Standard 3 5 2 4 3 2 2" xfId="3803"/>
    <cellStyle name="Standard 3 5 2 4 3 2 2 2" xfId="7896"/>
    <cellStyle name="Standard 3 5 2 4 3 2 2 2 2" xfId="16464"/>
    <cellStyle name="Standard 3 5 2 4 3 2 2 2 2 2" xfId="33305"/>
    <cellStyle name="Standard 3 5 2 4 3 2 2 2 3" xfId="25014"/>
    <cellStyle name="Standard 3 5 2 4 3 2 2 2 4" xfId="41596"/>
    <cellStyle name="Standard 3 5 2 4 3 2 2 2 5" xfId="50146"/>
    <cellStyle name="Standard 3 5 2 4 3 2 2 3" xfId="12373"/>
    <cellStyle name="Standard 3 5 2 4 3 2 2 3 2" xfId="29214"/>
    <cellStyle name="Standard 3 5 2 4 3 2 2 4" xfId="20923"/>
    <cellStyle name="Standard 3 5 2 4 3 2 2 5" xfId="37505"/>
    <cellStyle name="Standard 3 5 2 4 3 2 2 6" xfId="46055"/>
    <cellStyle name="Standard 3 5 2 4 3 2 3" xfId="7895"/>
    <cellStyle name="Standard 3 5 2 4 3 2 3 2" xfId="16463"/>
    <cellStyle name="Standard 3 5 2 4 3 2 3 2 2" xfId="33304"/>
    <cellStyle name="Standard 3 5 2 4 3 2 3 3" xfId="25013"/>
    <cellStyle name="Standard 3 5 2 4 3 2 3 4" xfId="41595"/>
    <cellStyle name="Standard 3 5 2 4 3 2 3 5" xfId="50145"/>
    <cellStyle name="Standard 3 5 2 4 3 2 4" xfId="10301"/>
    <cellStyle name="Standard 3 5 2 4 3 2 4 2" xfId="27142"/>
    <cellStyle name="Standard 3 5 2 4 3 2 5" xfId="18851"/>
    <cellStyle name="Standard 3 5 2 4 3 2 6" xfId="35433"/>
    <cellStyle name="Standard 3 5 2 4 3 2 7" xfId="43983"/>
    <cellStyle name="Standard 3 5 2 4 3 3" xfId="2767"/>
    <cellStyle name="Standard 3 5 2 4 3 3 2" xfId="7897"/>
    <cellStyle name="Standard 3 5 2 4 3 3 2 2" xfId="16465"/>
    <cellStyle name="Standard 3 5 2 4 3 3 2 2 2" xfId="33306"/>
    <cellStyle name="Standard 3 5 2 4 3 3 2 3" xfId="25015"/>
    <cellStyle name="Standard 3 5 2 4 3 3 2 4" xfId="41597"/>
    <cellStyle name="Standard 3 5 2 4 3 3 2 5" xfId="50147"/>
    <cellStyle name="Standard 3 5 2 4 3 3 3" xfId="11337"/>
    <cellStyle name="Standard 3 5 2 4 3 3 3 2" xfId="28178"/>
    <cellStyle name="Standard 3 5 2 4 3 3 4" xfId="19887"/>
    <cellStyle name="Standard 3 5 2 4 3 3 5" xfId="36469"/>
    <cellStyle name="Standard 3 5 2 4 3 3 6" xfId="45019"/>
    <cellStyle name="Standard 3 5 2 4 3 4" xfId="7894"/>
    <cellStyle name="Standard 3 5 2 4 3 4 2" xfId="16462"/>
    <cellStyle name="Standard 3 5 2 4 3 4 2 2" xfId="33303"/>
    <cellStyle name="Standard 3 5 2 4 3 4 3" xfId="25012"/>
    <cellStyle name="Standard 3 5 2 4 3 4 4" xfId="41594"/>
    <cellStyle name="Standard 3 5 2 4 3 4 5" xfId="50144"/>
    <cellStyle name="Standard 3 5 2 4 3 5" xfId="9265"/>
    <cellStyle name="Standard 3 5 2 4 3 5 2" xfId="26106"/>
    <cellStyle name="Standard 3 5 2 4 3 6" xfId="17815"/>
    <cellStyle name="Standard 3 5 2 4 3 7" xfId="34397"/>
    <cellStyle name="Standard 3 5 2 4 3 8" xfId="42947"/>
    <cellStyle name="Standard 3 5 2 4 4" xfId="1212"/>
    <cellStyle name="Standard 3 5 2 4 4 2" xfId="3285"/>
    <cellStyle name="Standard 3 5 2 4 4 2 2" xfId="7899"/>
    <cellStyle name="Standard 3 5 2 4 4 2 2 2" xfId="16467"/>
    <cellStyle name="Standard 3 5 2 4 4 2 2 2 2" xfId="33308"/>
    <cellStyle name="Standard 3 5 2 4 4 2 2 3" xfId="25017"/>
    <cellStyle name="Standard 3 5 2 4 4 2 2 4" xfId="41599"/>
    <cellStyle name="Standard 3 5 2 4 4 2 2 5" xfId="50149"/>
    <cellStyle name="Standard 3 5 2 4 4 2 3" xfId="11855"/>
    <cellStyle name="Standard 3 5 2 4 4 2 3 2" xfId="28696"/>
    <cellStyle name="Standard 3 5 2 4 4 2 4" xfId="20405"/>
    <cellStyle name="Standard 3 5 2 4 4 2 5" xfId="36987"/>
    <cellStyle name="Standard 3 5 2 4 4 2 6" xfId="45537"/>
    <cellStyle name="Standard 3 5 2 4 4 3" xfId="7898"/>
    <cellStyle name="Standard 3 5 2 4 4 3 2" xfId="16466"/>
    <cellStyle name="Standard 3 5 2 4 4 3 2 2" xfId="33307"/>
    <cellStyle name="Standard 3 5 2 4 4 3 3" xfId="25016"/>
    <cellStyle name="Standard 3 5 2 4 4 3 4" xfId="41598"/>
    <cellStyle name="Standard 3 5 2 4 4 3 5" xfId="50148"/>
    <cellStyle name="Standard 3 5 2 4 4 4" xfId="9783"/>
    <cellStyle name="Standard 3 5 2 4 4 4 2" xfId="26624"/>
    <cellStyle name="Standard 3 5 2 4 4 5" xfId="18333"/>
    <cellStyle name="Standard 3 5 2 4 4 6" xfId="34915"/>
    <cellStyle name="Standard 3 5 2 4 4 7" xfId="43465"/>
    <cellStyle name="Standard 3 5 2 4 5" xfId="2249"/>
    <cellStyle name="Standard 3 5 2 4 5 2" xfId="7900"/>
    <cellStyle name="Standard 3 5 2 4 5 2 2" xfId="16468"/>
    <cellStyle name="Standard 3 5 2 4 5 2 2 2" xfId="33309"/>
    <cellStyle name="Standard 3 5 2 4 5 2 3" xfId="25018"/>
    <cellStyle name="Standard 3 5 2 4 5 2 4" xfId="41600"/>
    <cellStyle name="Standard 3 5 2 4 5 2 5" xfId="50150"/>
    <cellStyle name="Standard 3 5 2 4 5 3" xfId="10819"/>
    <cellStyle name="Standard 3 5 2 4 5 3 2" xfId="27660"/>
    <cellStyle name="Standard 3 5 2 4 5 4" xfId="19369"/>
    <cellStyle name="Standard 3 5 2 4 5 5" xfId="35951"/>
    <cellStyle name="Standard 3 5 2 4 5 6" xfId="44501"/>
    <cellStyle name="Standard 3 5 2 4 6" xfId="7885"/>
    <cellStyle name="Standard 3 5 2 4 6 2" xfId="16453"/>
    <cellStyle name="Standard 3 5 2 4 6 2 2" xfId="33294"/>
    <cellStyle name="Standard 3 5 2 4 6 3" xfId="25003"/>
    <cellStyle name="Standard 3 5 2 4 6 4" xfId="41585"/>
    <cellStyle name="Standard 3 5 2 4 6 5" xfId="50135"/>
    <cellStyle name="Standard 3 5 2 4 7" xfId="8487"/>
    <cellStyle name="Standard 3 5 2 4 7 2" xfId="17038"/>
    <cellStyle name="Standard 3 5 2 4 7 3" xfId="25588"/>
    <cellStyle name="Standard 3 5 2 4 7 4" xfId="42170"/>
    <cellStyle name="Standard 3 5 2 4 7 5" xfId="50720"/>
    <cellStyle name="Standard 3 5 2 4 8" xfId="8747"/>
    <cellStyle name="Standard 3 5 2 4 9" xfId="17297"/>
    <cellStyle name="Standard 3 5 2 5" xfId="307"/>
    <cellStyle name="Standard 3 5 2 5 2" xfId="825"/>
    <cellStyle name="Standard 3 5 2 5 2 2" xfId="1861"/>
    <cellStyle name="Standard 3 5 2 5 2 2 2" xfId="3934"/>
    <cellStyle name="Standard 3 5 2 5 2 2 2 2" xfId="7904"/>
    <cellStyle name="Standard 3 5 2 5 2 2 2 2 2" xfId="16472"/>
    <cellStyle name="Standard 3 5 2 5 2 2 2 2 2 2" xfId="33313"/>
    <cellStyle name="Standard 3 5 2 5 2 2 2 2 3" xfId="25022"/>
    <cellStyle name="Standard 3 5 2 5 2 2 2 2 4" xfId="41604"/>
    <cellStyle name="Standard 3 5 2 5 2 2 2 2 5" xfId="50154"/>
    <cellStyle name="Standard 3 5 2 5 2 2 2 3" xfId="12504"/>
    <cellStyle name="Standard 3 5 2 5 2 2 2 3 2" xfId="29345"/>
    <cellStyle name="Standard 3 5 2 5 2 2 2 4" xfId="21054"/>
    <cellStyle name="Standard 3 5 2 5 2 2 2 5" xfId="37636"/>
    <cellStyle name="Standard 3 5 2 5 2 2 2 6" xfId="46186"/>
    <cellStyle name="Standard 3 5 2 5 2 2 3" xfId="7903"/>
    <cellStyle name="Standard 3 5 2 5 2 2 3 2" xfId="16471"/>
    <cellStyle name="Standard 3 5 2 5 2 2 3 2 2" xfId="33312"/>
    <cellStyle name="Standard 3 5 2 5 2 2 3 3" xfId="25021"/>
    <cellStyle name="Standard 3 5 2 5 2 2 3 4" xfId="41603"/>
    <cellStyle name="Standard 3 5 2 5 2 2 3 5" xfId="50153"/>
    <cellStyle name="Standard 3 5 2 5 2 2 4" xfId="10432"/>
    <cellStyle name="Standard 3 5 2 5 2 2 4 2" xfId="27273"/>
    <cellStyle name="Standard 3 5 2 5 2 2 5" xfId="18982"/>
    <cellStyle name="Standard 3 5 2 5 2 2 6" xfId="35564"/>
    <cellStyle name="Standard 3 5 2 5 2 2 7" xfId="44114"/>
    <cellStyle name="Standard 3 5 2 5 2 3" xfId="2898"/>
    <cellStyle name="Standard 3 5 2 5 2 3 2" xfId="7905"/>
    <cellStyle name="Standard 3 5 2 5 2 3 2 2" xfId="16473"/>
    <cellStyle name="Standard 3 5 2 5 2 3 2 2 2" xfId="33314"/>
    <cellStyle name="Standard 3 5 2 5 2 3 2 3" xfId="25023"/>
    <cellStyle name="Standard 3 5 2 5 2 3 2 4" xfId="41605"/>
    <cellStyle name="Standard 3 5 2 5 2 3 2 5" xfId="50155"/>
    <cellStyle name="Standard 3 5 2 5 2 3 3" xfId="11468"/>
    <cellStyle name="Standard 3 5 2 5 2 3 3 2" xfId="28309"/>
    <cellStyle name="Standard 3 5 2 5 2 3 4" xfId="20018"/>
    <cellStyle name="Standard 3 5 2 5 2 3 5" xfId="36600"/>
    <cellStyle name="Standard 3 5 2 5 2 3 6" xfId="45150"/>
    <cellStyle name="Standard 3 5 2 5 2 4" xfId="7902"/>
    <cellStyle name="Standard 3 5 2 5 2 4 2" xfId="16470"/>
    <cellStyle name="Standard 3 5 2 5 2 4 2 2" xfId="33311"/>
    <cellStyle name="Standard 3 5 2 5 2 4 3" xfId="25020"/>
    <cellStyle name="Standard 3 5 2 5 2 4 4" xfId="41602"/>
    <cellStyle name="Standard 3 5 2 5 2 4 5" xfId="50152"/>
    <cellStyle name="Standard 3 5 2 5 2 5" xfId="9396"/>
    <cellStyle name="Standard 3 5 2 5 2 5 2" xfId="26237"/>
    <cellStyle name="Standard 3 5 2 5 2 6" xfId="17946"/>
    <cellStyle name="Standard 3 5 2 5 2 7" xfId="34528"/>
    <cellStyle name="Standard 3 5 2 5 2 8" xfId="43078"/>
    <cellStyle name="Standard 3 5 2 5 3" xfId="1343"/>
    <cellStyle name="Standard 3 5 2 5 3 2" xfId="3416"/>
    <cellStyle name="Standard 3 5 2 5 3 2 2" xfId="7907"/>
    <cellStyle name="Standard 3 5 2 5 3 2 2 2" xfId="16475"/>
    <cellStyle name="Standard 3 5 2 5 3 2 2 2 2" xfId="33316"/>
    <cellStyle name="Standard 3 5 2 5 3 2 2 3" xfId="25025"/>
    <cellStyle name="Standard 3 5 2 5 3 2 2 4" xfId="41607"/>
    <cellStyle name="Standard 3 5 2 5 3 2 2 5" xfId="50157"/>
    <cellStyle name="Standard 3 5 2 5 3 2 3" xfId="11986"/>
    <cellStyle name="Standard 3 5 2 5 3 2 3 2" xfId="28827"/>
    <cellStyle name="Standard 3 5 2 5 3 2 4" xfId="20536"/>
    <cellStyle name="Standard 3 5 2 5 3 2 5" xfId="37118"/>
    <cellStyle name="Standard 3 5 2 5 3 2 6" xfId="45668"/>
    <cellStyle name="Standard 3 5 2 5 3 3" xfId="7906"/>
    <cellStyle name="Standard 3 5 2 5 3 3 2" xfId="16474"/>
    <cellStyle name="Standard 3 5 2 5 3 3 2 2" xfId="33315"/>
    <cellStyle name="Standard 3 5 2 5 3 3 3" xfId="25024"/>
    <cellStyle name="Standard 3 5 2 5 3 3 4" xfId="41606"/>
    <cellStyle name="Standard 3 5 2 5 3 3 5" xfId="50156"/>
    <cellStyle name="Standard 3 5 2 5 3 4" xfId="9914"/>
    <cellStyle name="Standard 3 5 2 5 3 4 2" xfId="26755"/>
    <cellStyle name="Standard 3 5 2 5 3 5" xfId="18464"/>
    <cellStyle name="Standard 3 5 2 5 3 6" xfId="35046"/>
    <cellStyle name="Standard 3 5 2 5 3 7" xfId="43596"/>
    <cellStyle name="Standard 3 5 2 5 4" xfId="2380"/>
    <cellStyle name="Standard 3 5 2 5 4 2" xfId="7908"/>
    <cellStyle name="Standard 3 5 2 5 4 2 2" xfId="16476"/>
    <cellStyle name="Standard 3 5 2 5 4 2 2 2" xfId="33317"/>
    <cellStyle name="Standard 3 5 2 5 4 2 3" xfId="25026"/>
    <cellStyle name="Standard 3 5 2 5 4 2 4" xfId="41608"/>
    <cellStyle name="Standard 3 5 2 5 4 2 5" xfId="50158"/>
    <cellStyle name="Standard 3 5 2 5 4 3" xfId="10950"/>
    <cellStyle name="Standard 3 5 2 5 4 3 2" xfId="27791"/>
    <cellStyle name="Standard 3 5 2 5 4 4" xfId="19500"/>
    <cellStyle name="Standard 3 5 2 5 4 5" xfId="36082"/>
    <cellStyle name="Standard 3 5 2 5 4 6" xfId="44632"/>
    <cellStyle name="Standard 3 5 2 5 5" xfId="7901"/>
    <cellStyle name="Standard 3 5 2 5 5 2" xfId="16469"/>
    <cellStyle name="Standard 3 5 2 5 5 2 2" xfId="33310"/>
    <cellStyle name="Standard 3 5 2 5 5 3" xfId="25019"/>
    <cellStyle name="Standard 3 5 2 5 5 4" xfId="41601"/>
    <cellStyle name="Standard 3 5 2 5 5 5" xfId="50151"/>
    <cellStyle name="Standard 3 5 2 5 6" xfId="8878"/>
    <cellStyle name="Standard 3 5 2 5 6 2" xfId="25720"/>
    <cellStyle name="Standard 3 5 2 5 7" xfId="17428"/>
    <cellStyle name="Standard 3 5 2 5 8" xfId="34010"/>
    <cellStyle name="Standard 3 5 2 5 9" xfId="42560"/>
    <cellStyle name="Standard 3 5 2 6" xfId="566"/>
    <cellStyle name="Standard 3 5 2 6 2" xfId="1602"/>
    <cellStyle name="Standard 3 5 2 6 2 2" xfId="3675"/>
    <cellStyle name="Standard 3 5 2 6 2 2 2" xfId="7911"/>
    <cellStyle name="Standard 3 5 2 6 2 2 2 2" xfId="16479"/>
    <cellStyle name="Standard 3 5 2 6 2 2 2 2 2" xfId="33320"/>
    <cellStyle name="Standard 3 5 2 6 2 2 2 3" xfId="25029"/>
    <cellStyle name="Standard 3 5 2 6 2 2 2 4" xfId="41611"/>
    <cellStyle name="Standard 3 5 2 6 2 2 2 5" xfId="50161"/>
    <cellStyle name="Standard 3 5 2 6 2 2 3" xfId="12245"/>
    <cellStyle name="Standard 3 5 2 6 2 2 3 2" xfId="29086"/>
    <cellStyle name="Standard 3 5 2 6 2 2 4" xfId="20795"/>
    <cellStyle name="Standard 3 5 2 6 2 2 5" xfId="37377"/>
    <cellStyle name="Standard 3 5 2 6 2 2 6" xfId="45927"/>
    <cellStyle name="Standard 3 5 2 6 2 3" xfId="7910"/>
    <cellStyle name="Standard 3 5 2 6 2 3 2" xfId="16478"/>
    <cellStyle name="Standard 3 5 2 6 2 3 2 2" xfId="33319"/>
    <cellStyle name="Standard 3 5 2 6 2 3 3" xfId="25028"/>
    <cellStyle name="Standard 3 5 2 6 2 3 4" xfId="41610"/>
    <cellStyle name="Standard 3 5 2 6 2 3 5" xfId="50160"/>
    <cellStyle name="Standard 3 5 2 6 2 4" xfId="10173"/>
    <cellStyle name="Standard 3 5 2 6 2 4 2" xfId="27014"/>
    <cellStyle name="Standard 3 5 2 6 2 5" xfId="18723"/>
    <cellStyle name="Standard 3 5 2 6 2 6" xfId="35305"/>
    <cellStyle name="Standard 3 5 2 6 2 7" xfId="43855"/>
    <cellStyle name="Standard 3 5 2 6 3" xfId="2639"/>
    <cellStyle name="Standard 3 5 2 6 3 2" xfId="7912"/>
    <cellStyle name="Standard 3 5 2 6 3 2 2" xfId="16480"/>
    <cellStyle name="Standard 3 5 2 6 3 2 2 2" xfId="33321"/>
    <cellStyle name="Standard 3 5 2 6 3 2 3" xfId="25030"/>
    <cellStyle name="Standard 3 5 2 6 3 2 4" xfId="41612"/>
    <cellStyle name="Standard 3 5 2 6 3 2 5" xfId="50162"/>
    <cellStyle name="Standard 3 5 2 6 3 3" xfId="11209"/>
    <cellStyle name="Standard 3 5 2 6 3 3 2" xfId="28050"/>
    <cellStyle name="Standard 3 5 2 6 3 4" xfId="19759"/>
    <cellStyle name="Standard 3 5 2 6 3 5" xfId="36341"/>
    <cellStyle name="Standard 3 5 2 6 3 6" xfId="44891"/>
    <cellStyle name="Standard 3 5 2 6 4" xfId="7909"/>
    <cellStyle name="Standard 3 5 2 6 4 2" xfId="16477"/>
    <cellStyle name="Standard 3 5 2 6 4 2 2" xfId="33318"/>
    <cellStyle name="Standard 3 5 2 6 4 3" xfId="25027"/>
    <cellStyle name="Standard 3 5 2 6 4 4" xfId="41609"/>
    <cellStyle name="Standard 3 5 2 6 4 5" xfId="50159"/>
    <cellStyle name="Standard 3 5 2 6 5" xfId="9137"/>
    <cellStyle name="Standard 3 5 2 6 5 2" xfId="25978"/>
    <cellStyle name="Standard 3 5 2 6 6" xfId="17687"/>
    <cellStyle name="Standard 3 5 2 6 7" xfId="34269"/>
    <cellStyle name="Standard 3 5 2 6 8" xfId="42819"/>
    <cellStyle name="Standard 3 5 2 7" xfId="1084"/>
    <cellStyle name="Standard 3 5 2 7 2" xfId="3157"/>
    <cellStyle name="Standard 3 5 2 7 2 2" xfId="7914"/>
    <cellStyle name="Standard 3 5 2 7 2 2 2" xfId="16482"/>
    <cellStyle name="Standard 3 5 2 7 2 2 2 2" xfId="33323"/>
    <cellStyle name="Standard 3 5 2 7 2 2 3" xfId="25032"/>
    <cellStyle name="Standard 3 5 2 7 2 2 4" xfId="41614"/>
    <cellStyle name="Standard 3 5 2 7 2 2 5" xfId="50164"/>
    <cellStyle name="Standard 3 5 2 7 2 3" xfId="11727"/>
    <cellStyle name="Standard 3 5 2 7 2 3 2" xfId="28568"/>
    <cellStyle name="Standard 3 5 2 7 2 4" xfId="20277"/>
    <cellStyle name="Standard 3 5 2 7 2 5" xfId="36859"/>
    <cellStyle name="Standard 3 5 2 7 2 6" xfId="45409"/>
    <cellStyle name="Standard 3 5 2 7 3" xfId="7913"/>
    <cellStyle name="Standard 3 5 2 7 3 2" xfId="16481"/>
    <cellStyle name="Standard 3 5 2 7 3 2 2" xfId="33322"/>
    <cellStyle name="Standard 3 5 2 7 3 3" xfId="25031"/>
    <cellStyle name="Standard 3 5 2 7 3 4" xfId="41613"/>
    <cellStyle name="Standard 3 5 2 7 3 5" xfId="50163"/>
    <cellStyle name="Standard 3 5 2 7 4" xfId="9655"/>
    <cellStyle name="Standard 3 5 2 7 4 2" xfId="26496"/>
    <cellStyle name="Standard 3 5 2 7 5" xfId="18205"/>
    <cellStyle name="Standard 3 5 2 7 6" xfId="34787"/>
    <cellStyle name="Standard 3 5 2 7 7" xfId="43337"/>
    <cellStyle name="Standard 3 5 2 8" xfId="2121"/>
    <cellStyle name="Standard 3 5 2 8 2" xfId="7915"/>
    <cellStyle name="Standard 3 5 2 8 2 2" xfId="16483"/>
    <cellStyle name="Standard 3 5 2 8 2 2 2" xfId="33324"/>
    <cellStyle name="Standard 3 5 2 8 2 3" xfId="25033"/>
    <cellStyle name="Standard 3 5 2 8 2 4" xfId="41615"/>
    <cellStyle name="Standard 3 5 2 8 2 5" xfId="50165"/>
    <cellStyle name="Standard 3 5 2 8 3" xfId="10691"/>
    <cellStyle name="Standard 3 5 2 8 3 2" xfId="27532"/>
    <cellStyle name="Standard 3 5 2 8 4" xfId="19241"/>
    <cellStyle name="Standard 3 5 2 8 5" xfId="35823"/>
    <cellStyle name="Standard 3 5 2 8 6" xfId="44373"/>
    <cellStyle name="Standard 3 5 2 9" xfId="7788"/>
    <cellStyle name="Standard 3 5 2 9 2" xfId="16356"/>
    <cellStyle name="Standard 3 5 2 9 2 2" xfId="33197"/>
    <cellStyle name="Standard 3 5 2 9 3" xfId="24906"/>
    <cellStyle name="Standard 3 5 2 9 4" xfId="41488"/>
    <cellStyle name="Standard 3 5 2 9 5" xfId="50038"/>
    <cellStyle name="Standard 3 5 3" xfId="58"/>
    <cellStyle name="Standard 3 5 3 10" xfId="8635"/>
    <cellStyle name="Standard 3 5 3 11" xfId="17185"/>
    <cellStyle name="Standard 3 5 3 12" xfId="33767"/>
    <cellStyle name="Standard 3 5 3 13" xfId="42317"/>
    <cellStyle name="Standard 3 5 3 2" xfId="122"/>
    <cellStyle name="Standard 3 5 3 2 10" xfId="17249"/>
    <cellStyle name="Standard 3 5 3 2 11" xfId="33831"/>
    <cellStyle name="Standard 3 5 3 2 12" xfId="42381"/>
    <cellStyle name="Standard 3 5 3 2 2" xfId="251"/>
    <cellStyle name="Standard 3 5 3 2 2 10" xfId="33959"/>
    <cellStyle name="Standard 3 5 3 2 2 11" xfId="42509"/>
    <cellStyle name="Standard 3 5 3 2 2 2" xfId="515"/>
    <cellStyle name="Standard 3 5 3 2 2 2 2" xfId="1033"/>
    <cellStyle name="Standard 3 5 3 2 2 2 2 2" xfId="2069"/>
    <cellStyle name="Standard 3 5 3 2 2 2 2 2 2" xfId="4142"/>
    <cellStyle name="Standard 3 5 3 2 2 2 2 2 2 2" xfId="7922"/>
    <cellStyle name="Standard 3 5 3 2 2 2 2 2 2 2 2" xfId="16490"/>
    <cellStyle name="Standard 3 5 3 2 2 2 2 2 2 2 2 2" xfId="33331"/>
    <cellStyle name="Standard 3 5 3 2 2 2 2 2 2 2 3" xfId="25040"/>
    <cellStyle name="Standard 3 5 3 2 2 2 2 2 2 2 4" xfId="41622"/>
    <cellStyle name="Standard 3 5 3 2 2 2 2 2 2 2 5" xfId="50172"/>
    <cellStyle name="Standard 3 5 3 2 2 2 2 2 2 3" xfId="12712"/>
    <cellStyle name="Standard 3 5 3 2 2 2 2 2 2 3 2" xfId="29553"/>
    <cellStyle name="Standard 3 5 3 2 2 2 2 2 2 4" xfId="21262"/>
    <cellStyle name="Standard 3 5 3 2 2 2 2 2 2 5" xfId="37844"/>
    <cellStyle name="Standard 3 5 3 2 2 2 2 2 2 6" xfId="46394"/>
    <cellStyle name="Standard 3 5 3 2 2 2 2 2 3" xfId="7921"/>
    <cellStyle name="Standard 3 5 3 2 2 2 2 2 3 2" xfId="16489"/>
    <cellStyle name="Standard 3 5 3 2 2 2 2 2 3 2 2" xfId="33330"/>
    <cellStyle name="Standard 3 5 3 2 2 2 2 2 3 3" xfId="25039"/>
    <cellStyle name="Standard 3 5 3 2 2 2 2 2 3 4" xfId="41621"/>
    <cellStyle name="Standard 3 5 3 2 2 2 2 2 3 5" xfId="50171"/>
    <cellStyle name="Standard 3 5 3 2 2 2 2 2 4" xfId="10640"/>
    <cellStyle name="Standard 3 5 3 2 2 2 2 2 4 2" xfId="27481"/>
    <cellStyle name="Standard 3 5 3 2 2 2 2 2 5" xfId="19190"/>
    <cellStyle name="Standard 3 5 3 2 2 2 2 2 6" xfId="35772"/>
    <cellStyle name="Standard 3 5 3 2 2 2 2 2 7" xfId="44322"/>
    <cellStyle name="Standard 3 5 3 2 2 2 2 3" xfId="3106"/>
    <cellStyle name="Standard 3 5 3 2 2 2 2 3 2" xfId="7923"/>
    <cellStyle name="Standard 3 5 3 2 2 2 2 3 2 2" xfId="16491"/>
    <cellStyle name="Standard 3 5 3 2 2 2 2 3 2 2 2" xfId="33332"/>
    <cellStyle name="Standard 3 5 3 2 2 2 2 3 2 3" xfId="25041"/>
    <cellStyle name="Standard 3 5 3 2 2 2 2 3 2 4" xfId="41623"/>
    <cellStyle name="Standard 3 5 3 2 2 2 2 3 2 5" xfId="50173"/>
    <cellStyle name="Standard 3 5 3 2 2 2 2 3 3" xfId="11676"/>
    <cellStyle name="Standard 3 5 3 2 2 2 2 3 3 2" xfId="28517"/>
    <cellStyle name="Standard 3 5 3 2 2 2 2 3 4" xfId="20226"/>
    <cellStyle name="Standard 3 5 3 2 2 2 2 3 5" xfId="36808"/>
    <cellStyle name="Standard 3 5 3 2 2 2 2 3 6" xfId="45358"/>
    <cellStyle name="Standard 3 5 3 2 2 2 2 4" xfId="7920"/>
    <cellStyle name="Standard 3 5 3 2 2 2 2 4 2" xfId="16488"/>
    <cellStyle name="Standard 3 5 3 2 2 2 2 4 2 2" xfId="33329"/>
    <cellStyle name="Standard 3 5 3 2 2 2 2 4 3" xfId="25038"/>
    <cellStyle name="Standard 3 5 3 2 2 2 2 4 4" xfId="41620"/>
    <cellStyle name="Standard 3 5 3 2 2 2 2 4 5" xfId="50170"/>
    <cellStyle name="Standard 3 5 3 2 2 2 2 5" xfId="9604"/>
    <cellStyle name="Standard 3 5 3 2 2 2 2 5 2" xfId="26445"/>
    <cellStyle name="Standard 3 5 3 2 2 2 2 6" xfId="18154"/>
    <cellStyle name="Standard 3 5 3 2 2 2 2 7" xfId="34736"/>
    <cellStyle name="Standard 3 5 3 2 2 2 2 8" xfId="43286"/>
    <cellStyle name="Standard 3 5 3 2 2 2 3" xfId="1551"/>
    <cellStyle name="Standard 3 5 3 2 2 2 3 2" xfId="3624"/>
    <cellStyle name="Standard 3 5 3 2 2 2 3 2 2" xfId="7925"/>
    <cellStyle name="Standard 3 5 3 2 2 2 3 2 2 2" xfId="16493"/>
    <cellStyle name="Standard 3 5 3 2 2 2 3 2 2 2 2" xfId="33334"/>
    <cellStyle name="Standard 3 5 3 2 2 2 3 2 2 3" xfId="25043"/>
    <cellStyle name="Standard 3 5 3 2 2 2 3 2 2 4" xfId="41625"/>
    <cellStyle name="Standard 3 5 3 2 2 2 3 2 2 5" xfId="50175"/>
    <cellStyle name="Standard 3 5 3 2 2 2 3 2 3" xfId="12194"/>
    <cellStyle name="Standard 3 5 3 2 2 2 3 2 3 2" xfId="29035"/>
    <cellStyle name="Standard 3 5 3 2 2 2 3 2 4" xfId="20744"/>
    <cellStyle name="Standard 3 5 3 2 2 2 3 2 5" xfId="37326"/>
    <cellStyle name="Standard 3 5 3 2 2 2 3 2 6" xfId="45876"/>
    <cellStyle name="Standard 3 5 3 2 2 2 3 3" xfId="7924"/>
    <cellStyle name="Standard 3 5 3 2 2 2 3 3 2" xfId="16492"/>
    <cellStyle name="Standard 3 5 3 2 2 2 3 3 2 2" xfId="33333"/>
    <cellStyle name="Standard 3 5 3 2 2 2 3 3 3" xfId="25042"/>
    <cellStyle name="Standard 3 5 3 2 2 2 3 3 4" xfId="41624"/>
    <cellStyle name="Standard 3 5 3 2 2 2 3 3 5" xfId="50174"/>
    <cellStyle name="Standard 3 5 3 2 2 2 3 4" xfId="10122"/>
    <cellStyle name="Standard 3 5 3 2 2 2 3 4 2" xfId="26963"/>
    <cellStyle name="Standard 3 5 3 2 2 2 3 5" xfId="18672"/>
    <cellStyle name="Standard 3 5 3 2 2 2 3 6" xfId="35254"/>
    <cellStyle name="Standard 3 5 3 2 2 2 3 7" xfId="43804"/>
    <cellStyle name="Standard 3 5 3 2 2 2 4" xfId="2588"/>
    <cellStyle name="Standard 3 5 3 2 2 2 4 2" xfId="7926"/>
    <cellStyle name="Standard 3 5 3 2 2 2 4 2 2" xfId="16494"/>
    <cellStyle name="Standard 3 5 3 2 2 2 4 2 2 2" xfId="33335"/>
    <cellStyle name="Standard 3 5 3 2 2 2 4 2 3" xfId="25044"/>
    <cellStyle name="Standard 3 5 3 2 2 2 4 2 4" xfId="41626"/>
    <cellStyle name="Standard 3 5 3 2 2 2 4 2 5" xfId="50176"/>
    <cellStyle name="Standard 3 5 3 2 2 2 4 3" xfId="11158"/>
    <cellStyle name="Standard 3 5 3 2 2 2 4 3 2" xfId="27999"/>
    <cellStyle name="Standard 3 5 3 2 2 2 4 4" xfId="19708"/>
    <cellStyle name="Standard 3 5 3 2 2 2 4 5" xfId="36290"/>
    <cellStyle name="Standard 3 5 3 2 2 2 4 6" xfId="44840"/>
    <cellStyle name="Standard 3 5 3 2 2 2 5" xfId="7919"/>
    <cellStyle name="Standard 3 5 3 2 2 2 5 2" xfId="16487"/>
    <cellStyle name="Standard 3 5 3 2 2 2 5 2 2" xfId="33328"/>
    <cellStyle name="Standard 3 5 3 2 2 2 5 3" xfId="25037"/>
    <cellStyle name="Standard 3 5 3 2 2 2 5 4" xfId="41619"/>
    <cellStyle name="Standard 3 5 3 2 2 2 5 5" xfId="50169"/>
    <cellStyle name="Standard 3 5 3 2 2 2 6" xfId="9086"/>
    <cellStyle name="Standard 3 5 3 2 2 2 6 2" xfId="25928"/>
    <cellStyle name="Standard 3 5 3 2 2 2 7" xfId="17636"/>
    <cellStyle name="Standard 3 5 3 2 2 2 8" xfId="34218"/>
    <cellStyle name="Standard 3 5 3 2 2 2 9" xfId="42768"/>
    <cellStyle name="Standard 3 5 3 2 2 3" xfId="774"/>
    <cellStyle name="Standard 3 5 3 2 2 3 2" xfId="1810"/>
    <cellStyle name="Standard 3 5 3 2 2 3 2 2" xfId="3883"/>
    <cellStyle name="Standard 3 5 3 2 2 3 2 2 2" xfId="7929"/>
    <cellStyle name="Standard 3 5 3 2 2 3 2 2 2 2" xfId="16497"/>
    <cellStyle name="Standard 3 5 3 2 2 3 2 2 2 2 2" xfId="33338"/>
    <cellStyle name="Standard 3 5 3 2 2 3 2 2 2 3" xfId="25047"/>
    <cellStyle name="Standard 3 5 3 2 2 3 2 2 2 4" xfId="41629"/>
    <cellStyle name="Standard 3 5 3 2 2 3 2 2 2 5" xfId="50179"/>
    <cellStyle name="Standard 3 5 3 2 2 3 2 2 3" xfId="12453"/>
    <cellStyle name="Standard 3 5 3 2 2 3 2 2 3 2" xfId="29294"/>
    <cellStyle name="Standard 3 5 3 2 2 3 2 2 4" xfId="21003"/>
    <cellStyle name="Standard 3 5 3 2 2 3 2 2 5" xfId="37585"/>
    <cellStyle name="Standard 3 5 3 2 2 3 2 2 6" xfId="46135"/>
    <cellStyle name="Standard 3 5 3 2 2 3 2 3" xfId="7928"/>
    <cellStyle name="Standard 3 5 3 2 2 3 2 3 2" xfId="16496"/>
    <cellStyle name="Standard 3 5 3 2 2 3 2 3 2 2" xfId="33337"/>
    <cellStyle name="Standard 3 5 3 2 2 3 2 3 3" xfId="25046"/>
    <cellStyle name="Standard 3 5 3 2 2 3 2 3 4" xfId="41628"/>
    <cellStyle name="Standard 3 5 3 2 2 3 2 3 5" xfId="50178"/>
    <cellStyle name="Standard 3 5 3 2 2 3 2 4" xfId="10381"/>
    <cellStyle name="Standard 3 5 3 2 2 3 2 4 2" xfId="27222"/>
    <cellStyle name="Standard 3 5 3 2 2 3 2 5" xfId="18931"/>
    <cellStyle name="Standard 3 5 3 2 2 3 2 6" xfId="35513"/>
    <cellStyle name="Standard 3 5 3 2 2 3 2 7" xfId="44063"/>
    <cellStyle name="Standard 3 5 3 2 2 3 3" xfId="2847"/>
    <cellStyle name="Standard 3 5 3 2 2 3 3 2" xfId="7930"/>
    <cellStyle name="Standard 3 5 3 2 2 3 3 2 2" xfId="16498"/>
    <cellStyle name="Standard 3 5 3 2 2 3 3 2 2 2" xfId="33339"/>
    <cellStyle name="Standard 3 5 3 2 2 3 3 2 3" xfId="25048"/>
    <cellStyle name="Standard 3 5 3 2 2 3 3 2 4" xfId="41630"/>
    <cellStyle name="Standard 3 5 3 2 2 3 3 2 5" xfId="50180"/>
    <cellStyle name="Standard 3 5 3 2 2 3 3 3" xfId="11417"/>
    <cellStyle name="Standard 3 5 3 2 2 3 3 3 2" xfId="28258"/>
    <cellStyle name="Standard 3 5 3 2 2 3 3 4" xfId="19967"/>
    <cellStyle name="Standard 3 5 3 2 2 3 3 5" xfId="36549"/>
    <cellStyle name="Standard 3 5 3 2 2 3 3 6" xfId="45099"/>
    <cellStyle name="Standard 3 5 3 2 2 3 4" xfId="7927"/>
    <cellStyle name="Standard 3 5 3 2 2 3 4 2" xfId="16495"/>
    <cellStyle name="Standard 3 5 3 2 2 3 4 2 2" xfId="33336"/>
    <cellStyle name="Standard 3 5 3 2 2 3 4 3" xfId="25045"/>
    <cellStyle name="Standard 3 5 3 2 2 3 4 4" xfId="41627"/>
    <cellStyle name="Standard 3 5 3 2 2 3 4 5" xfId="50177"/>
    <cellStyle name="Standard 3 5 3 2 2 3 5" xfId="9345"/>
    <cellStyle name="Standard 3 5 3 2 2 3 5 2" xfId="26186"/>
    <cellStyle name="Standard 3 5 3 2 2 3 6" xfId="17895"/>
    <cellStyle name="Standard 3 5 3 2 2 3 7" xfId="34477"/>
    <cellStyle name="Standard 3 5 3 2 2 3 8" xfId="43027"/>
    <cellStyle name="Standard 3 5 3 2 2 4" xfId="1292"/>
    <cellStyle name="Standard 3 5 3 2 2 4 2" xfId="3365"/>
    <cellStyle name="Standard 3 5 3 2 2 4 2 2" xfId="7932"/>
    <cellStyle name="Standard 3 5 3 2 2 4 2 2 2" xfId="16500"/>
    <cellStyle name="Standard 3 5 3 2 2 4 2 2 2 2" xfId="33341"/>
    <cellStyle name="Standard 3 5 3 2 2 4 2 2 3" xfId="25050"/>
    <cellStyle name="Standard 3 5 3 2 2 4 2 2 4" xfId="41632"/>
    <cellStyle name="Standard 3 5 3 2 2 4 2 2 5" xfId="50182"/>
    <cellStyle name="Standard 3 5 3 2 2 4 2 3" xfId="11935"/>
    <cellStyle name="Standard 3 5 3 2 2 4 2 3 2" xfId="28776"/>
    <cellStyle name="Standard 3 5 3 2 2 4 2 4" xfId="20485"/>
    <cellStyle name="Standard 3 5 3 2 2 4 2 5" xfId="37067"/>
    <cellStyle name="Standard 3 5 3 2 2 4 2 6" xfId="45617"/>
    <cellStyle name="Standard 3 5 3 2 2 4 3" xfId="7931"/>
    <cellStyle name="Standard 3 5 3 2 2 4 3 2" xfId="16499"/>
    <cellStyle name="Standard 3 5 3 2 2 4 3 2 2" xfId="33340"/>
    <cellStyle name="Standard 3 5 3 2 2 4 3 3" xfId="25049"/>
    <cellStyle name="Standard 3 5 3 2 2 4 3 4" xfId="41631"/>
    <cellStyle name="Standard 3 5 3 2 2 4 3 5" xfId="50181"/>
    <cellStyle name="Standard 3 5 3 2 2 4 4" xfId="9863"/>
    <cellStyle name="Standard 3 5 3 2 2 4 4 2" xfId="26704"/>
    <cellStyle name="Standard 3 5 3 2 2 4 5" xfId="18413"/>
    <cellStyle name="Standard 3 5 3 2 2 4 6" xfId="34995"/>
    <cellStyle name="Standard 3 5 3 2 2 4 7" xfId="43545"/>
    <cellStyle name="Standard 3 5 3 2 2 5" xfId="2329"/>
    <cellStyle name="Standard 3 5 3 2 2 5 2" xfId="7933"/>
    <cellStyle name="Standard 3 5 3 2 2 5 2 2" xfId="16501"/>
    <cellStyle name="Standard 3 5 3 2 2 5 2 2 2" xfId="33342"/>
    <cellStyle name="Standard 3 5 3 2 2 5 2 3" xfId="25051"/>
    <cellStyle name="Standard 3 5 3 2 2 5 2 4" xfId="41633"/>
    <cellStyle name="Standard 3 5 3 2 2 5 2 5" xfId="50183"/>
    <cellStyle name="Standard 3 5 3 2 2 5 3" xfId="10899"/>
    <cellStyle name="Standard 3 5 3 2 2 5 3 2" xfId="27740"/>
    <cellStyle name="Standard 3 5 3 2 2 5 4" xfId="19449"/>
    <cellStyle name="Standard 3 5 3 2 2 5 5" xfId="36031"/>
    <cellStyle name="Standard 3 5 3 2 2 5 6" xfId="44581"/>
    <cellStyle name="Standard 3 5 3 2 2 6" xfId="7918"/>
    <cellStyle name="Standard 3 5 3 2 2 6 2" xfId="16486"/>
    <cellStyle name="Standard 3 5 3 2 2 6 2 2" xfId="33327"/>
    <cellStyle name="Standard 3 5 3 2 2 6 3" xfId="25036"/>
    <cellStyle name="Standard 3 5 3 2 2 6 4" xfId="41618"/>
    <cellStyle name="Standard 3 5 3 2 2 6 5" xfId="50168"/>
    <cellStyle name="Standard 3 5 3 2 2 7" xfId="8567"/>
    <cellStyle name="Standard 3 5 3 2 2 7 2" xfId="17118"/>
    <cellStyle name="Standard 3 5 3 2 2 7 3" xfId="25668"/>
    <cellStyle name="Standard 3 5 3 2 2 7 4" xfId="42250"/>
    <cellStyle name="Standard 3 5 3 2 2 7 5" xfId="50800"/>
    <cellStyle name="Standard 3 5 3 2 2 8" xfId="8827"/>
    <cellStyle name="Standard 3 5 3 2 2 9" xfId="17377"/>
    <cellStyle name="Standard 3 5 3 2 3" xfId="387"/>
    <cellStyle name="Standard 3 5 3 2 3 2" xfId="905"/>
    <cellStyle name="Standard 3 5 3 2 3 2 2" xfId="1941"/>
    <cellStyle name="Standard 3 5 3 2 3 2 2 2" xfId="4014"/>
    <cellStyle name="Standard 3 5 3 2 3 2 2 2 2" xfId="7937"/>
    <cellStyle name="Standard 3 5 3 2 3 2 2 2 2 2" xfId="16505"/>
    <cellStyle name="Standard 3 5 3 2 3 2 2 2 2 2 2" xfId="33346"/>
    <cellStyle name="Standard 3 5 3 2 3 2 2 2 2 3" xfId="25055"/>
    <cellStyle name="Standard 3 5 3 2 3 2 2 2 2 4" xfId="41637"/>
    <cellStyle name="Standard 3 5 3 2 3 2 2 2 2 5" xfId="50187"/>
    <cellStyle name="Standard 3 5 3 2 3 2 2 2 3" xfId="12584"/>
    <cellStyle name="Standard 3 5 3 2 3 2 2 2 3 2" xfId="29425"/>
    <cellStyle name="Standard 3 5 3 2 3 2 2 2 4" xfId="21134"/>
    <cellStyle name="Standard 3 5 3 2 3 2 2 2 5" xfId="37716"/>
    <cellStyle name="Standard 3 5 3 2 3 2 2 2 6" xfId="46266"/>
    <cellStyle name="Standard 3 5 3 2 3 2 2 3" xfId="7936"/>
    <cellStyle name="Standard 3 5 3 2 3 2 2 3 2" xfId="16504"/>
    <cellStyle name="Standard 3 5 3 2 3 2 2 3 2 2" xfId="33345"/>
    <cellStyle name="Standard 3 5 3 2 3 2 2 3 3" xfId="25054"/>
    <cellStyle name="Standard 3 5 3 2 3 2 2 3 4" xfId="41636"/>
    <cellStyle name="Standard 3 5 3 2 3 2 2 3 5" xfId="50186"/>
    <cellStyle name="Standard 3 5 3 2 3 2 2 4" xfId="10512"/>
    <cellStyle name="Standard 3 5 3 2 3 2 2 4 2" xfId="27353"/>
    <cellStyle name="Standard 3 5 3 2 3 2 2 5" xfId="19062"/>
    <cellStyle name="Standard 3 5 3 2 3 2 2 6" xfId="35644"/>
    <cellStyle name="Standard 3 5 3 2 3 2 2 7" xfId="44194"/>
    <cellStyle name="Standard 3 5 3 2 3 2 3" xfId="2978"/>
    <cellStyle name="Standard 3 5 3 2 3 2 3 2" xfId="7938"/>
    <cellStyle name="Standard 3 5 3 2 3 2 3 2 2" xfId="16506"/>
    <cellStyle name="Standard 3 5 3 2 3 2 3 2 2 2" xfId="33347"/>
    <cellStyle name="Standard 3 5 3 2 3 2 3 2 3" xfId="25056"/>
    <cellStyle name="Standard 3 5 3 2 3 2 3 2 4" xfId="41638"/>
    <cellStyle name="Standard 3 5 3 2 3 2 3 2 5" xfId="50188"/>
    <cellStyle name="Standard 3 5 3 2 3 2 3 3" xfId="11548"/>
    <cellStyle name="Standard 3 5 3 2 3 2 3 3 2" xfId="28389"/>
    <cellStyle name="Standard 3 5 3 2 3 2 3 4" xfId="20098"/>
    <cellStyle name="Standard 3 5 3 2 3 2 3 5" xfId="36680"/>
    <cellStyle name="Standard 3 5 3 2 3 2 3 6" xfId="45230"/>
    <cellStyle name="Standard 3 5 3 2 3 2 4" xfId="7935"/>
    <cellStyle name="Standard 3 5 3 2 3 2 4 2" xfId="16503"/>
    <cellStyle name="Standard 3 5 3 2 3 2 4 2 2" xfId="33344"/>
    <cellStyle name="Standard 3 5 3 2 3 2 4 3" xfId="25053"/>
    <cellStyle name="Standard 3 5 3 2 3 2 4 4" xfId="41635"/>
    <cellStyle name="Standard 3 5 3 2 3 2 4 5" xfId="50185"/>
    <cellStyle name="Standard 3 5 3 2 3 2 5" xfId="9476"/>
    <cellStyle name="Standard 3 5 3 2 3 2 5 2" xfId="26317"/>
    <cellStyle name="Standard 3 5 3 2 3 2 6" xfId="18026"/>
    <cellStyle name="Standard 3 5 3 2 3 2 7" xfId="34608"/>
    <cellStyle name="Standard 3 5 3 2 3 2 8" xfId="43158"/>
    <cellStyle name="Standard 3 5 3 2 3 3" xfId="1423"/>
    <cellStyle name="Standard 3 5 3 2 3 3 2" xfId="3496"/>
    <cellStyle name="Standard 3 5 3 2 3 3 2 2" xfId="7940"/>
    <cellStyle name="Standard 3 5 3 2 3 3 2 2 2" xfId="16508"/>
    <cellStyle name="Standard 3 5 3 2 3 3 2 2 2 2" xfId="33349"/>
    <cellStyle name="Standard 3 5 3 2 3 3 2 2 3" xfId="25058"/>
    <cellStyle name="Standard 3 5 3 2 3 3 2 2 4" xfId="41640"/>
    <cellStyle name="Standard 3 5 3 2 3 3 2 2 5" xfId="50190"/>
    <cellStyle name="Standard 3 5 3 2 3 3 2 3" xfId="12066"/>
    <cellStyle name="Standard 3 5 3 2 3 3 2 3 2" xfId="28907"/>
    <cellStyle name="Standard 3 5 3 2 3 3 2 4" xfId="20616"/>
    <cellStyle name="Standard 3 5 3 2 3 3 2 5" xfId="37198"/>
    <cellStyle name="Standard 3 5 3 2 3 3 2 6" xfId="45748"/>
    <cellStyle name="Standard 3 5 3 2 3 3 3" xfId="7939"/>
    <cellStyle name="Standard 3 5 3 2 3 3 3 2" xfId="16507"/>
    <cellStyle name="Standard 3 5 3 2 3 3 3 2 2" xfId="33348"/>
    <cellStyle name="Standard 3 5 3 2 3 3 3 3" xfId="25057"/>
    <cellStyle name="Standard 3 5 3 2 3 3 3 4" xfId="41639"/>
    <cellStyle name="Standard 3 5 3 2 3 3 3 5" xfId="50189"/>
    <cellStyle name="Standard 3 5 3 2 3 3 4" xfId="9994"/>
    <cellStyle name="Standard 3 5 3 2 3 3 4 2" xfId="26835"/>
    <cellStyle name="Standard 3 5 3 2 3 3 5" xfId="18544"/>
    <cellStyle name="Standard 3 5 3 2 3 3 6" xfId="35126"/>
    <cellStyle name="Standard 3 5 3 2 3 3 7" xfId="43676"/>
    <cellStyle name="Standard 3 5 3 2 3 4" xfId="2460"/>
    <cellStyle name="Standard 3 5 3 2 3 4 2" xfId="7941"/>
    <cellStyle name="Standard 3 5 3 2 3 4 2 2" xfId="16509"/>
    <cellStyle name="Standard 3 5 3 2 3 4 2 2 2" xfId="33350"/>
    <cellStyle name="Standard 3 5 3 2 3 4 2 3" xfId="25059"/>
    <cellStyle name="Standard 3 5 3 2 3 4 2 4" xfId="41641"/>
    <cellStyle name="Standard 3 5 3 2 3 4 2 5" xfId="50191"/>
    <cellStyle name="Standard 3 5 3 2 3 4 3" xfId="11030"/>
    <cellStyle name="Standard 3 5 3 2 3 4 3 2" xfId="27871"/>
    <cellStyle name="Standard 3 5 3 2 3 4 4" xfId="19580"/>
    <cellStyle name="Standard 3 5 3 2 3 4 5" xfId="36162"/>
    <cellStyle name="Standard 3 5 3 2 3 4 6" xfId="44712"/>
    <cellStyle name="Standard 3 5 3 2 3 5" xfId="7934"/>
    <cellStyle name="Standard 3 5 3 2 3 5 2" xfId="16502"/>
    <cellStyle name="Standard 3 5 3 2 3 5 2 2" xfId="33343"/>
    <cellStyle name="Standard 3 5 3 2 3 5 3" xfId="25052"/>
    <cellStyle name="Standard 3 5 3 2 3 5 4" xfId="41634"/>
    <cellStyle name="Standard 3 5 3 2 3 5 5" xfId="50184"/>
    <cellStyle name="Standard 3 5 3 2 3 6" xfId="8958"/>
    <cellStyle name="Standard 3 5 3 2 3 6 2" xfId="25800"/>
    <cellStyle name="Standard 3 5 3 2 3 7" xfId="17508"/>
    <cellStyle name="Standard 3 5 3 2 3 8" xfId="34090"/>
    <cellStyle name="Standard 3 5 3 2 3 9" xfId="42640"/>
    <cellStyle name="Standard 3 5 3 2 4" xfId="646"/>
    <cellStyle name="Standard 3 5 3 2 4 2" xfId="1682"/>
    <cellStyle name="Standard 3 5 3 2 4 2 2" xfId="3755"/>
    <cellStyle name="Standard 3 5 3 2 4 2 2 2" xfId="7944"/>
    <cellStyle name="Standard 3 5 3 2 4 2 2 2 2" xfId="16512"/>
    <cellStyle name="Standard 3 5 3 2 4 2 2 2 2 2" xfId="33353"/>
    <cellStyle name="Standard 3 5 3 2 4 2 2 2 3" xfId="25062"/>
    <cellStyle name="Standard 3 5 3 2 4 2 2 2 4" xfId="41644"/>
    <cellStyle name="Standard 3 5 3 2 4 2 2 2 5" xfId="50194"/>
    <cellStyle name="Standard 3 5 3 2 4 2 2 3" xfId="12325"/>
    <cellStyle name="Standard 3 5 3 2 4 2 2 3 2" xfId="29166"/>
    <cellStyle name="Standard 3 5 3 2 4 2 2 4" xfId="20875"/>
    <cellStyle name="Standard 3 5 3 2 4 2 2 5" xfId="37457"/>
    <cellStyle name="Standard 3 5 3 2 4 2 2 6" xfId="46007"/>
    <cellStyle name="Standard 3 5 3 2 4 2 3" xfId="7943"/>
    <cellStyle name="Standard 3 5 3 2 4 2 3 2" xfId="16511"/>
    <cellStyle name="Standard 3 5 3 2 4 2 3 2 2" xfId="33352"/>
    <cellStyle name="Standard 3 5 3 2 4 2 3 3" xfId="25061"/>
    <cellStyle name="Standard 3 5 3 2 4 2 3 4" xfId="41643"/>
    <cellStyle name="Standard 3 5 3 2 4 2 3 5" xfId="50193"/>
    <cellStyle name="Standard 3 5 3 2 4 2 4" xfId="10253"/>
    <cellStyle name="Standard 3 5 3 2 4 2 4 2" xfId="27094"/>
    <cellStyle name="Standard 3 5 3 2 4 2 5" xfId="18803"/>
    <cellStyle name="Standard 3 5 3 2 4 2 6" xfId="35385"/>
    <cellStyle name="Standard 3 5 3 2 4 2 7" xfId="43935"/>
    <cellStyle name="Standard 3 5 3 2 4 3" xfId="2719"/>
    <cellStyle name="Standard 3 5 3 2 4 3 2" xfId="7945"/>
    <cellStyle name="Standard 3 5 3 2 4 3 2 2" xfId="16513"/>
    <cellStyle name="Standard 3 5 3 2 4 3 2 2 2" xfId="33354"/>
    <cellStyle name="Standard 3 5 3 2 4 3 2 3" xfId="25063"/>
    <cellStyle name="Standard 3 5 3 2 4 3 2 4" xfId="41645"/>
    <cellStyle name="Standard 3 5 3 2 4 3 2 5" xfId="50195"/>
    <cellStyle name="Standard 3 5 3 2 4 3 3" xfId="11289"/>
    <cellStyle name="Standard 3 5 3 2 4 3 3 2" xfId="28130"/>
    <cellStyle name="Standard 3 5 3 2 4 3 4" xfId="19839"/>
    <cellStyle name="Standard 3 5 3 2 4 3 5" xfId="36421"/>
    <cellStyle name="Standard 3 5 3 2 4 3 6" xfId="44971"/>
    <cellStyle name="Standard 3 5 3 2 4 4" xfId="7942"/>
    <cellStyle name="Standard 3 5 3 2 4 4 2" xfId="16510"/>
    <cellStyle name="Standard 3 5 3 2 4 4 2 2" xfId="33351"/>
    <cellStyle name="Standard 3 5 3 2 4 4 3" xfId="25060"/>
    <cellStyle name="Standard 3 5 3 2 4 4 4" xfId="41642"/>
    <cellStyle name="Standard 3 5 3 2 4 4 5" xfId="50192"/>
    <cellStyle name="Standard 3 5 3 2 4 5" xfId="9217"/>
    <cellStyle name="Standard 3 5 3 2 4 5 2" xfId="26058"/>
    <cellStyle name="Standard 3 5 3 2 4 6" xfId="17767"/>
    <cellStyle name="Standard 3 5 3 2 4 7" xfId="34349"/>
    <cellStyle name="Standard 3 5 3 2 4 8" xfId="42899"/>
    <cellStyle name="Standard 3 5 3 2 5" xfId="1164"/>
    <cellStyle name="Standard 3 5 3 2 5 2" xfId="3237"/>
    <cellStyle name="Standard 3 5 3 2 5 2 2" xfId="7947"/>
    <cellStyle name="Standard 3 5 3 2 5 2 2 2" xfId="16515"/>
    <cellStyle name="Standard 3 5 3 2 5 2 2 2 2" xfId="33356"/>
    <cellStyle name="Standard 3 5 3 2 5 2 2 3" xfId="25065"/>
    <cellStyle name="Standard 3 5 3 2 5 2 2 4" xfId="41647"/>
    <cellStyle name="Standard 3 5 3 2 5 2 2 5" xfId="50197"/>
    <cellStyle name="Standard 3 5 3 2 5 2 3" xfId="11807"/>
    <cellStyle name="Standard 3 5 3 2 5 2 3 2" xfId="28648"/>
    <cellStyle name="Standard 3 5 3 2 5 2 4" xfId="20357"/>
    <cellStyle name="Standard 3 5 3 2 5 2 5" xfId="36939"/>
    <cellStyle name="Standard 3 5 3 2 5 2 6" xfId="45489"/>
    <cellStyle name="Standard 3 5 3 2 5 3" xfId="7946"/>
    <cellStyle name="Standard 3 5 3 2 5 3 2" xfId="16514"/>
    <cellStyle name="Standard 3 5 3 2 5 3 2 2" xfId="33355"/>
    <cellStyle name="Standard 3 5 3 2 5 3 3" xfId="25064"/>
    <cellStyle name="Standard 3 5 3 2 5 3 4" xfId="41646"/>
    <cellStyle name="Standard 3 5 3 2 5 3 5" xfId="50196"/>
    <cellStyle name="Standard 3 5 3 2 5 4" xfId="9735"/>
    <cellStyle name="Standard 3 5 3 2 5 4 2" xfId="26576"/>
    <cellStyle name="Standard 3 5 3 2 5 5" xfId="18285"/>
    <cellStyle name="Standard 3 5 3 2 5 6" xfId="34867"/>
    <cellStyle name="Standard 3 5 3 2 5 7" xfId="43417"/>
    <cellStyle name="Standard 3 5 3 2 6" xfId="2201"/>
    <cellStyle name="Standard 3 5 3 2 6 2" xfId="7948"/>
    <cellStyle name="Standard 3 5 3 2 6 2 2" xfId="16516"/>
    <cellStyle name="Standard 3 5 3 2 6 2 2 2" xfId="33357"/>
    <cellStyle name="Standard 3 5 3 2 6 2 3" xfId="25066"/>
    <cellStyle name="Standard 3 5 3 2 6 2 4" xfId="41648"/>
    <cellStyle name="Standard 3 5 3 2 6 2 5" xfId="50198"/>
    <cellStyle name="Standard 3 5 3 2 6 3" xfId="10771"/>
    <cellStyle name="Standard 3 5 3 2 6 3 2" xfId="27612"/>
    <cellStyle name="Standard 3 5 3 2 6 4" xfId="19321"/>
    <cellStyle name="Standard 3 5 3 2 6 5" xfId="35903"/>
    <cellStyle name="Standard 3 5 3 2 6 6" xfId="44453"/>
    <cellStyle name="Standard 3 5 3 2 7" xfId="7917"/>
    <cellStyle name="Standard 3 5 3 2 7 2" xfId="16485"/>
    <cellStyle name="Standard 3 5 3 2 7 2 2" xfId="33326"/>
    <cellStyle name="Standard 3 5 3 2 7 3" xfId="25035"/>
    <cellStyle name="Standard 3 5 3 2 7 4" xfId="41617"/>
    <cellStyle name="Standard 3 5 3 2 7 5" xfId="50167"/>
    <cellStyle name="Standard 3 5 3 2 8" xfId="8439"/>
    <cellStyle name="Standard 3 5 3 2 8 2" xfId="16990"/>
    <cellStyle name="Standard 3 5 3 2 8 3" xfId="25540"/>
    <cellStyle name="Standard 3 5 3 2 8 4" xfId="42122"/>
    <cellStyle name="Standard 3 5 3 2 8 5" xfId="50672"/>
    <cellStyle name="Standard 3 5 3 2 9" xfId="8699"/>
    <cellStyle name="Standard 3 5 3 3" xfId="187"/>
    <cellStyle name="Standard 3 5 3 3 10" xfId="33895"/>
    <cellStyle name="Standard 3 5 3 3 11" xfId="42445"/>
    <cellStyle name="Standard 3 5 3 3 2" xfId="451"/>
    <cellStyle name="Standard 3 5 3 3 2 2" xfId="969"/>
    <cellStyle name="Standard 3 5 3 3 2 2 2" xfId="2005"/>
    <cellStyle name="Standard 3 5 3 3 2 2 2 2" xfId="4078"/>
    <cellStyle name="Standard 3 5 3 3 2 2 2 2 2" xfId="7953"/>
    <cellStyle name="Standard 3 5 3 3 2 2 2 2 2 2" xfId="16521"/>
    <cellStyle name="Standard 3 5 3 3 2 2 2 2 2 2 2" xfId="33362"/>
    <cellStyle name="Standard 3 5 3 3 2 2 2 2 2 3" xfId="25071"/>
    <cellStyle name="Standard 3 5 3 3 2 2 2 2 2 4" xfId="41653"/>
    <cellStyle name="Standard 3 5 3 3 2 2 2 2 2 5" xfId="50203"/>
    <cellStyle name="Standard 3 5 3 3 2 2 2 2 3" xfId="12648"/>
    <cellStyle name="Standard 3 5 3 3 2 2 2 2 3 2" xfId="29489"/>
    <cellStyle name="Standard 3 5 3 3 2 2 2 2 4" xfId="21198"/>
    <cellStyle name="Standard 3 5 3 3 2 2 2 2 5" xfId="37780"/>
    <cellStyle name="Standard 3 5 3 3 2 2 2 2 6" xfId="46330"/>
    <cellStyle name="Standard 3 5 3 3 2 2 2 3" xfId="7952"/>
    <cellStyle name="Standard 3 5 3 3 2 2 2 3 2" xfId="16520"/>
    <cellStyle name="Standard 3 5 3 3 2 2 2 3 2 2" xfId="33361"/>
    <cellStyle name="Standard 3 5 3 3 2 2 2 3 3" xfId="25070"/>
    <cellStyle name="Standard 3 5 3 3 2 2 2 3 4" xfId="41652"/>
    <cellStyle name="Standard 3 5 3 3 2 2 2 3 5" xfId="50202"/>
    <cellStyle name="Standard 3 5 3 3 2 2 2 4" xfId="10576"/>
    <cellStyle name="Standard 3 5 3 3 2 2 2 4 2" xfId="27417"/>
    <cellStyle name="Standard 3 5 3 3 2 2 2 5" xfId="19126"/>
    <cellStyle name="Standard 3 5 3 3 2 2 2 6" xfId="35708"/>
    <cellStyle name="Standard 3 5 3 3 2 2 2 7" xfId="44258"/>
    <cellStyle name="Standard 3 5 3 3 2 2 3" xfId="3042"/>
    <cellStyle name="Standard 3 5 3 3 2 2 3 2" xfId="7954"/>
    <cellStyle name="Standard 3 5 3 3 2 2 3 2 2" xfId="16522"/>
    <cellStyle name="Standard 3 5 3 3 2 2 3 2 2 2" xfId="33363"/>
    <cellStyle name="Standard 3 5 3 3 2 2 3 2 3" xfId="25072"/>
    <cellStyle name="Standard 3 5 3 3 2 2 3 2 4" xfId="41654"/>
    <cellStyle name="Standard 3 5 3 3 2 2 3 2 5" xfId="50204"/>
    <cellStyle name="Standard 3 5 3 3 2 2 3 3" xfId="11612"/>
    <cellStyle name="Standard 3 5 3 3 2 2 3 3 2" xfId="28453"/>
    <cellStyle name="Standard 3 5 3 3 2 2 3 4" xfId="20162"/>
    <cellStyle name="Standard 3 5 3 3 2 2 3 5" xfId="36744"/>
    <cellStyle name="Standard 3 5 3 3 2 2 3 6" xfId="45294"/>
    <cellStyle name="Standard 3 5 3 3 2 2 4" xfId="7951"/>
    <cellStyle name="Standard 3 5 3 3 2 2 4 2" xfId="16519"/>
    <cellStyle name="Standard 3 5 3 3 2 2 4 2 2" xfId="33360"/>
    <cellStyle name="Standard 3 5 3 3 2 2 4 3" xfId="25069"/>
    <cellStyle name="Standard 3 5 3 3 2 2 4 4" xfId="41651"/>
    <cellStyle name="Standard 3 5 3 3 2 2 4 5" xfId="50201"/>
    <cellStyle name="Standard 3 5 3 3 2 2 5" xfId="9540"/>
    <cellStyle name="Standard 3 5 3 3 2 2 5 2" xfId="26381"/>
    <cellStyle name="Standard 3 5 3 3 2 2 6" xfId="18090"/>
    <cellStyle name="Standard 3 5 3 3 2 2 7" xfId="34672"/>
    <cellStyle name="Standard 3 5 3 3 2 2 8" xfId="43222"/>
    <cellStyle name="Standard 3 5 3 3 2 3" xfId="1487"/>
    <cellStyle name="Standard 3 5 3 3 2 3 2" xfId="3560"/>
    <cellStyle name="Standard 3 5 3 3 2 3 2 2" xfId="7956"/>
    <cellStyle name="Standard 3 5 3 3 2 3 2 2 2" xfId="16524"/>
    <cellStyle name="Standard 3 5 3 3 2 3 2 2 2 2" xfId="33365"/>
    <cellStyle name="Standard 3 5 3 3 2 3 2 2 3" xfId="25074"/>
    <cellStyle name="Standard 3 5 3 3 2 3 2 2 4" xfId="41656"/>
    <cellStyle name="Standard 3 5 3 3 2 3 2 2 5" xfId="50206"/>
    <cellStyle name="Standard 3 5 3 3 2 3 2 3" xfId="12130"/>
    <cellStyle name="Standard 3 5 3 3 2 3 2 3 2" xfId="28971"/>
    <cellStyle name="Standard 3 5 3 3 2 3 2 4" xfId="20680"/>
    <cellStyle name="Standard 3 5 3 3 2 3 2 5" xfId="37262"/>
    <cellStyle name="Standard 3 5 3 3 2 3 2 6" xfId="45812"/>
    <cellStyle name="Standard 3 5 3 3 2 3 3" xfId="7955"/>
    <cellStyle name="Standard 3 5 3 3 2 3 3 2" xfId="16523"/>
    <cellStyle name="Standard 3 5 3 3 2 3 3 2 2" xfId="33364"/>
    <cellStyle name="Standard 3 5 3 3 2 3 3 3" xfId="25073"/>
    <cellStyle name="Standard 3 5 3 3 2 3 3 4" xfId="41655"/>
    <cellStyle name="Standard 3 5 3 3 2 3 3 5" xfId="50205"/>
    <cellStyle name="Standard 3 5 3 3 2 3 4" xfId="10058"/>
    <cellStyle name="Standard 3 5 3 3 2 3 4 2" xfId="26899"/>
    <cellStyle name="Standard 3 5 3 3 2 3 5" xfId="18608"/>
    <cellStyle name="Standard 3 5 3 3 2 3 6" xfId="35190"/>
    <cellStyle name="Standard 3 5 3 3 2 3 7" xfId="43740"/>
    <cellStyle name="Standard 3 5 3 3 2 4" xfId="2524"/>
    <cellStyle name="Standard 3 5 3 3 2 4 2" xfId="7957"/>
    <cellStyle name="Standard 3 5 3 3 2 4 2 2" xfId="16525"/>
    <cellStyle name="Standard 3 5 3 3 2 4 2 2 2" xfId="33366"/>
    <cellStyle name="Standard 3 5 3 3 2 4 2 3" xfId="25075"/>
    <cellStyle name="Standard 3 5 3 3 2 4 2 4" xfId="41657"/>
    <cellStyle name="Standard 3 5 3 3 2 4 2 5" xfId="50207"/>
    <cellStyle name="Standard 3 5 3 3 2 4 3" xfId="11094"/>
    <cellStyle name="Standard 3 5 3 3 2 4 3 2" xfId="27935"/>
    <cellStyle name="Standard 3 5 3 3 2 4 4" xfId="19644"/>
    <cellStyle name="Standard 3 5 3 3 2 4 5" xfId="36226"/>
    <cellStyle name="Standard 3 5 3 3 2 4 6" xfId="44776"/>
    <cellStyle name="Standard 3 5 3 3 2 5" xfId="7950"/>
    <cellStyle name="Standard 3 5 3 3 2 5 2" xfId="16518"/>
    <cellStyle name="Standard 3 5 3 3 2 5 2 2" xfId="33359"/>
    <cellStyle name="Standard 3 5 3 3 2 5 3" xfId="25068"/>
    <cellStyle name="Standard 3 5 3 3 2 5 4" xfId="41650"/>
    <cellStyle name="Standard 3 5 3 3 2 5 5" xfId="50200"/>
    <cellStyle name="Standard 3 5 3 3 2 6" xfId="9022"/>
    <cellStyle name="Standard 3 5 3 3 2 6 2" xfId="25864"/>
    <cellStyle name="Standard 3 5 3 3 2 7" xfId="17572"/>
    <cellStyle name="Standard 3 5 3 3 2 8" xfId="34154"/>
    <cellStyle name="Standard 3 5 3 3 2 9" xfId="42704"/>
    <cellStyle name="Standard 3 5 3 3 3" xfId="710"/>
    <cellStyle name="Standard 3 5 3 3 3 2" xfId="1746"/>
    <cellStyle name="Standard 3 5 3 3 3 2 2" xfId="3819"/>
    <cellStyle name="Standard 3 5 3 3 3 2 2 2" xfId="7960"/>
    <cellStyle name="Standard 3 5 3 3 3 2 2 2 2" xfId="16528"/>
    <cellStyle name="Standard 3 5 3 3 3 2 2 2 2 2" xfId="33369"/>
    <cellStyle name="Standard 3 5 3 3 3 2 2 2 3" xfId="25078"/>
    <cellStyle name="Standard 3 5 3 3 3 2 2 2 4" xfId="41660"/>
    <cellStyle name="Standard 3 5 3 3 3 2 2 2 5" xfId="50210"/>
    <cellStyle name="Standard 3 5 3 3 3 2 2 3" xfId="12389"/>
    <cellStyle name="Standard 3 5 3 3 3 2 2 3 2" xfId="29230"/>
    <cellStyle name="Standard 3 5 3 3 3 2 2 4" xfId="20939"/>
    <cellStyle name="Standard 3 5 3 3 3 2 2 5" xfId="37521"/>
    <cellStyle name="Standard 3 5 3 3 3 2 2 6" xfId="46071"/>
    <cellStyle name="Standard 3 5 3 3 3 2 3" xfId="7959"/>
    <cellStyle name="Standard 3 5 3 3 3 2 3 2" xfId="16527"/>
    <cellStyle name="Standard 3 5 3 3 3 2 3 2 2" xfId="33368"/>
    <cellStyle name="Standard 3 5 3 3 3 2 3 3" xfId="25077"/>
    <cellStyle name="Standard 3 5 3 3 3 2 3 4" xfId="41659"/>
    <cellStyle name="Standard 3 5 3 3 3 2 3 5" xfId="50209"/>
    <cellStyle name="Standard 3 5 3 3 3 2 4" xfId="10317"/>
    <cellStyle name="Standard 3 5 3 3 3 2 4 2" xfId="27158"/>
    <cellStyle name="Standard 3 5 3 3 3 2 5" xfId="18867"/>
    <cellStyle name="Standard 3 5 3 3 3 2 6" xfId="35449"/>
    <cellStyle name="Standard 3 5 3 3 3 2 7" xfId="43999"/>
    <cellStyle name="Standard 3 5 3 3 3 3" xfId="2783"/>
    <cellStyle name="Standard 3 5 3 3 3 3 2" xfId="7961"/>
    <cellStyle name="Standard 3 5 3 3 3 3 2 2" xfId="16529"/>
    <cellStyle name="Standard 3 5 3 3 3 3 2 2 2" xfId="33370"/>
    <cellStyle name="Standard 3 5 3 3 3 3 2 3" xfId="25079"/>
    <cellStyle name="Standard 3 5 3 3 3 3 2 4" xfId="41661"/>
    <cellStyle name="Standard 3 5 3 3 3 3 2 5" xfId="50211"/>
    <cellStyle name="Standard 3 5 3 3 3 3 3" xfId="11353"/>
    <cellStyle name="Standard 3 5 3 3 3 3 3 2" xfId="28194"/>
    <cellStyle name="Standard 3 5 3 3 3 3 4" xfId="19903"/>
    <cellStyle name="Standard 3 5 3 3 3 3 5" xfId="36485"/>
    <cellStyle name="Standard 3 5 3 3 3 3 6" xfId="45035"/>
    <cellStyle name="Standard 3 5 3 3 3 4" xfId="7958"/>
    <cellStyle name="Standard 3 5 3 3 3 4 2" xfId="16526"/>
    <cellStyle name="Standard 3 5 3 3 3 4 2 2" xfId="33367"/>
    <cellStyle name="Standard 3 5 3 3 3 4 3" xfId="25076"/>
    <cellStyle name="Standard 3 5 3 3 3 4 4" xfId="41658"/>
    <cellStyle name="Standard 3 5 3 3 3 4 5" xfId="50208"/>
    <cellStyle name="Standard 3 5 3 3 3 5" xfId="9281"/>
    <cellStyle name="Standard 3 5 3 3 3 5 2" xfId="26122"/>
    <cellStyle name="Standard 3 5 3 3 3 6" xfId="17831"/>
    <cellStyle name="Standard 3 5 3 3 3 7" xfId="34413"/>
    <cellStyle name="Standard 3 5 3 3 3 8" xfId="42963"/>
    <cellStyle name="Standard 3 5 3 3 4" xfId="1228"/>
    <cellStyle name="Standard 3 5 3 3 4 2" xfId="3301"/>
    <cellStyle name="Standard 3 5 3 3 4 2 2" xfId="7963"/>
    <cellStyle name="Standard 3 5 3 3 4 2 2 2" xfId="16531"/>
    <cellStyle name="Standard 3 5 3 3 4 2 2 2 2" xfId="33372"/>
    <cellStyle name="Standard 3 5 3 3 4 2 2 3" xfId="25081"/>
    <cellStyle name="Standard 3 5 3 3 4 2 2 4" xfId="41663"/>
    <cellStyle name="Standard 3 5 3 3 4 2 2 5" xfId="50213"/>
    <cellStyle name="Standard 3 5 3 3 4 2 3" xfId="11871"/>
    <cellStyle name="Standard 3 5 3 3 4 2 3 2" xfId="28712"/>
    <cellStyle name="Standard 3 5 3 3 4 2 4" xfId="20421"/>
    <cellStyle name="Standard 3 5 3 3 4 2 5" xfId="37003"/>
    <cellStyle name="Standard 3 5 3 3 4 2 6" xfId="45553"/>
    <cellStyle name="Standard 3 5 3 3 4 3" xfId="7962"/>
    <cellStyle name="Standard 3 5 3 3 4 3 2" xfId="16530"/>
    <cellStyle name="Standard 3 5 3 3 4 3 2 2" xfId="33371"/>
    <cellStyle name="Standard 3 5 3 3 4 3 3" xfId="25080"/>
    <cellStyle name="Standard 3 5 3 3 4 3 4" xfId="41662"/>
    <cellStyle name="Standard 3 5 3 3 4 3 5" xfId="50212"/>
    <cellStyle name="Standard 3 5 3 3 4 4" xfId="9799"/>
    <cellStyle name="Standard 3 5 3 3 4 4 2" xfId="26640"/>
    <cellStyle name="Standard 3 5 3 3 4 5" xfId="18349"/>
    <cellStyle name="Standard 3 5 3 3 4 6" xfId="34931"/>
    <cellStyle name="Standard 3 5 3 3 4 7" xfId="43481"/>
    <cellStyle name="Standard 3 5 3 3 5" xfId="2265"/>
    <cellStyle name="Standard 3 5 3 3 5 2" xfId="7964"/>
    <cellStyle name="Standard 3 5 3 3 5 2 2" xfId="16532"/>
    <cellStyle name="Standard 3 5 3 3 5 2 2 2" xfId="33373"/>
    <cellStyle name="Standard 3 5 3 3 5 2 3" xfId="25082"/>
    <cellStyle name="Standard 3 5 3 3 5 2 4" xfId="41664"/>
    <cellStyle name="Standard 3 5 3 3 5 2 5" xfId="50214"/>
    <cellStyle name="Standard 3 5 3 3 5 3" xfId="10835"/>
    <cellStyle name="Standard 3 5 3 3 5 3 2" xfId="27676"/>
    <cellStyle name="Standard 3 5 3 3 5 4" xfId="19385"/>
    <cellStyle name="Standard 3 5 3 3 5 5" xfId="35967"/>
    <cellStyle name="Standard 3 5 3 3 5 6" xfId="44517"/>
    <cellStyle name="Standard 3 5 3 3 6" xfId="7949"/>
    <cellStyle name="Standard 3 5 3 3 6 2" xfId="16517"/>
    <cellStyle name="Standard 3 5 3 3 6 2 2" xfId="33358"/>
    <cellStyle name="Standard 3 5 3 3 6 3" xfId="25067"/>
    <cellStyle name="Standard 3 5 3 3 6 4" xfId="41649"/>
    <cellStyle name="Standard 3 5 3 3 6 5" xfId="50199"/>
    <cellStyle name="Standard 3 5 3 3 7" xfId="8503"/>
    <cellStyle name="Standard 3 5 3 3 7 2" xfId="17054"/>
    <cellStyle name="Standard 3 5 3 3 7 3" xfId="25604"/>
    <cellStyle name="Standard 3 5 3 3 7 4" xfId="42186"/>
    <cellStyle name="Standard 3 5 3 3 7 5" xfId="50736"/>
    <cellStyle name="Standard 3 5 3 3 8" xfId="8763"/>
    <cellStyle name="Standard 3 5 3 3 9" xfId="17313"/>
    <cellStyle name="Standard 3 5 3 4" xfId="323"/>
    <cellStyle name="Standard 3 5 3 4 2" xfId="841"/>
    <cellStyle name="Standard 3 5 3 4 2 2" xfId="1877"/>
    <cellStyle name="Standard 3 5 3 4 2 2 2" xfId="3950"/>
    <cellStyle name="Standard 3 5 3 4 2 2 2 2" xfId="7968"/>
    <cellStyle name="Standard 3 5 3 4 2 2 2 2 2" xfId="16536"/>
    <cellStyle name="Standard 3 5 3 4 2 2 2 2 2 2" xfId="33377"/>
    <cellStyle name="Standard 3 5 3 4 2 2 2 2 3" xfId="25086"/>
    <cellStyle name="Standard 3 5 3 4 2 2 2 2 4" xfId="41668"/>
    <cellStyle name="Standard 3 5 3 4 2 2 2 2 5" xfId="50218"/>
    <cellStyle name="Standard 3 5 3 4 2 2 2 3" xfId="12520"/>
    <cellStyle name="Standard 3 5 3 4 2 2 2 3 2" xfId="29361"/>
    <cellStyle name="Standard 3 5 3 4 2 2 2 4" xfId="21070"/>
    <cellStyle name="Standard 3 5 3 4 2 2 2 5" xfId="37652"/>
    <cellStyle name="Standard 3 5 3 4 2 2 2 6" xfId="46202"/>
    <cellStyle name="Standard 3 5 3 4 2 2 3" xfId="7967"/>
    <cellStyle name="Standard 3 5 3 4 2 2 3 2" xfId="16535"/>
    <cellStyle name="Standard 3 5 3 4 2 2 3 2 2" xfId="33376"/>
    <cellStyle name="Standard 3 5 3 4 2 2 3 3" xfId="25085"/>
    <cellStyle name="Standard 3 5 3 4 2 2 3 4" xfId="41667"/>
    <cellStyle name="Standard 3 5 3 4 2 2 3 5" xfId="50217"/>
    <cellStyle name="Standard 3 5 3 4 2 2 4" xfId="10448"/>
    <cellStyle name="Standard 3 5 3 4 2 2 4 2" xfId="27289"/>
    <cellStyle name="Standard 3 5 3 4 2 2 5" xfId="18998"/>
    <cellStyle name="Standard 3 5 3 4 2 2 6" xfId="35580"/>
    <cellStyle name="Standard 3 5 3 4 2 2 7" xfId="44130"/>
    <cellStyle name="Standard 3 5 3 4 2 3" xfId="2914"/>
    <cellStyle name="Standard 3 5 3 4 2 3 2" xfId="7969"/>
    <cellStyle name="Standard 3 5 3 4 2 3 2 2" xfId="16537"/>
    <cellStyle name="Standard 3 5 3 4 2 3 2 2 2" xfId="33378"/>
    <cellStyle name="Standard 3 5 3 4 2 3 2 3" xfId="25087"/>
    <cellStyle name="Standard 3 5 3 4 2 3 2 4" xfId="41669"/>
    <cellStyle name="Standard 3 5 3 4 2 3 2 5" xfId="50219"/>
    <cellStyle name="Standard 3 5 3 4 2 3 3" xfId="11484"/>
    <cellStyle name="Standard 3 5 3 4 2 3 3 2" xfId="28325"/>
    <cellStyle name="Standard 3 5 3 4 2 3 4" xfId="20034"/>
    <cellStyle name="Standard 3 5 3 4 2 3 5" xfId="36616"/>
    <cellStyle name="Standard 3 5 3 4 2 3 6" xfId="45166"/>
    <cellStyle name="Standard 3 5 3 4 2 4" xfId="7966"/>
    <cellStyle name="Standard 3 5 3 4 2 4 2" xfId="16534"/>
    <cellStyle name="Standard 3 5 3 4 2 4 2 2" xfId="33375"/>
    <cellStyle name="Standard 3 5 3 4 2 4 3" xfId="25084"/>
    <cellStyle name="Standard 3 5 3 4 2 4 4" xfId="41666"/>
    <cellStyle name="Standard 3 5 3 4 2 4 5" xfId="50216"/>
    <cellStyle name="Standard 3 5 3 4 2 5" xfId="9412"/>
    <cellStyle name="Standard 3 5 3 4 2 5 2" xfId="26253"/>
    <cellStyle name="Standard 3 5 3 4 2 6" xfId="17962"/>
    <cellStyle name="Standard 3 5 3 4 2 7" xfId="34544"/>
    <cellStyle name="Standard 3 5 3 4 2 8" xfId="43094"/>
    <cellStyle name="Standard 3 5 3 4 3" xfId="1359"/>
    <cellStyle name="Standard 3 5 3 4 3 2" xfId="3432"/>
    <cellStyle name="Standard 3 5 3 4 3 2 2" xfId="7971"/>
    <cellStyle name="Standard 3 5 3 4 3 2 2 2" xfId="16539"/>
    <cellStyle name="Standard 3 5 3 4 3 2 2 2 2" xfId="33380"/>
    <cellStyle name="Standard 3 5 3 4 3 2 2 3" xfId="25089"/>
    <cellStyle name="Standard 3 5 3 4 3 2 2 4" xfId="41671"/>
    <cellStyle name="Standard 3 5 3 4 3 2 2 5" xfId="50221"/>
    <cellStyle name="Standard 3 5 3 4 3 2 3" xfId="12002"/>
    <cellStyle name="Standard 3 5 3 4 3 2 3 2" xfId="28843"/>
    <cellStyle name="Standard 3 5 3 4 3 2 4" xfId="20552"/>
    <cellStyle name="Standard 3 5 3 4 3 2 5" xfId="37134"/>
    <cellStyle name="Standard 3 5 3 4 3 2 6" xfId="45684"/>
    <cellStyle name="Standard 3 5 3 4 3 3" xfId="7970"/>
    <cellStyle name="Standard 3 5 3 4 3 3 2" xfId="16538"/>
    <cellStyle name="Standard 3 5 3 4 3 3 2 2" xfId="33379"/>
    <cellStyle name="Standard 3 5 3 4 3 3 3" xfId="25088"/>
    <cellStyle name="Standard 3 5 3 4 3 3 4" xfId="41670"/>
    <cellStyle name="Standard 3 5 3 4 3 3 5" xfId="50220"/>
    <cellStyle name="Standard 3 5 3 4 3 4" xfId="9930"/>
    <cellStyle name="Standard 3 5 3 4 3 4 2" xfId="26771"/>
    <cellStyle name="Standard 3 5 3 4 3 5" xfId="18480"/>
    <cellStyle name="Standard 3 5 3 4 3 6" xfId="35062"/>
    <cellStyle name="Standard 3 5 3 4 3 7" xfId="43612"/>
    <cellStyle name="Standard 3 5 3 4 4" xfId="2396"/>
    <cellStyle name="Standard 3 5 3 4 4 2" xfId="7972"/>
    <cellStyle name="Standard 3 5 3 4 4 2 2" xfId="16540"/>
    <cellStyle name="Standard 3 5 3 4 4 2 2 2" xfId="33381"/>
    <cellStyle name="Standard 3 5 3 4 4 2 3" xfId="25090"/>
    <cellStyle name="Standard 3 5 3 4 4 2 4" xfId="41672"/>
    <cellStyle name="Standard 3 5 3 4 4 2 5" xfId="50222"/>
    <cellStyle name="Standard 3 5 3 4 4 3" xfId="10966"/>
    <cellStyle name="Standard 3 5 3 4 4 3 2" xfId="27807"/>
    <cellStyle name="Standard 3 5 3 4 4 4" xfId="19516"/>
    <cellStyle name="Standard 3 5 3 4 4 5" xfId="36098"/>
    <cellStyle name="Standard 3 5 3 4 4 6" xfId="44648"/>
    <cellStyle name="Standard 3 5 3 4 5" xfId="7965"/>
    <cellStyle name="Standard 3 5 3 4 5 2" xfId="16533"/>
    <cellStyle name="Standard 3 5 3 4 5 2 2" xfId="33374"/>
    <cellStyle name="Standard 3 5 3 4 5 3" xfId="25083"/>
    <cellStyle name="Standard 3 5 3 4 5 4" xfId="41665"/>
    <cellStyle name="Standard 3 5 3 4 5 5" xfId="50215"/>
    <cellStyle name="Standard 3 5 3 4 6" xfId="8894"/>
    <cellStyle name="Standard 3 5 3 4 6 2" xfId="25736"/>
    <cellStyle name="Standard 3 5 3 4 7" xfId="17444"/>
    <cellStyle name="Standard 3 5 3 4 8" xfId="34026"/>
    <cellStyle name="Standard 3 5 3 4 9" xfId="42576"/>
    <cellStyle name="Standard 3 5 3 5" xfId="582"/>
    <cellStyle name="Standard 3 5 3 5 2" xfId="1618"/>
    <cellStyle name="Standard 3 5 3 5 2 2" xfId="3691"/>
    <cellStyle name="Standard 3 5 3 5 2 2 2" xfId="7975"/>
    <cellStyle name="Standard 3 5 3 5 2 2 2 2" xfId="16543"/>
    <cellStyle name="Standard 3 5 3 5 2 2 2 2 2" xfId="33384"/>
    <cellStyle name="Standard 3 5 3 5 2 2 2 3" xfId="25093"/>
    <cellStyle name="Standard 3 5 3 5 2 2 2 4" xfId="41675"/>
    <cellStyle name="Standard 3 5 3 5 2 2 2 5" xfId="50225"/>
    <cellStyle name="Standard 3 5 3 5 2 2 3" xfId="12261"/>
    <cellStyle name="Standard 3 5 3 5 2 2 3 2" xfId="29102"/>
    <cellStyle name="Standard 3 5 3 5 2 2 4" xfId="20811"/>
    <cellStyle name="Standard 3 5 3 5 2 2 5" xfId="37393"/>
    <cellStyle name="Standard 3 5 3 5 2 2 6" xfId="45943"/>
    <cellStyle name="Standard 3 5 3 5 2 3" xfId="7974"/>
    <cellStyle name="Standard 3 5 3 5 2 3 2" xfId="16542"/>
    <cellStyle name="Standard 3 5 3 5 2 3 2 2" xfId="33383"/>
    <cellStyle name="Standard 3 5 3 5 2 3 3" xfId="25092"/>
    <cellStyle name="Standard 3 5 3 5 2 3 4" xfId="41674"/>
    <cellStyle name="Standard 3 5 3 5 2 3 5" xfId="50224"/>
    <cellStyle name="Standard 3 5 3 5 2 4" xfId="10189"/>
    <cellStyle name="Standard 3 5 3 5 2 4 2" xfId="27030"/>
    <cellStyle name="Standard 3 5 3 5 2 5" xfId="18739"/>
    <cellStyle name="Standard 3 5 3 5 2 6" xfId="35321"/>
    <cellStyle name="Standard 3 5 3 5 2 7" xfId="43871"/>
    <cellStyle name="Standard 3 5 3 5 3" xfId="2655"/>
    <cellStyle name="Standard 3 5 3 5 3 2" xfId="7976"/>
    <cellStyle name="Standard 3 5 3 5 3 2 2" xfId="16544"/>
    <cellStyle name="Standard 3 5 3 5 3 2 2 2" xfId="33385"/>
    <cellStyle name="Standard 3 5 3 5 3 2 3" xfId="25094"/>
    <cellStyle name="Standard 3 5 3 5 3 2 4" xfId="41676"/>
    <cellStyle name="Standard 3 5 3 5 3 2 5" xfId="50226"/>
    <cellStyle name="Standard 3 5 3 5 3 3" xfId="11225"/>
    <cellStyle name="Standard 3 5 3 5 3 3 2" xfId="28066"/>
    <cellStyle name="Standard 3 5 3 5 3 4" xfId="19775"/>
    <cellStyle name="Standard 3 5 3 5 3 5" xfId="36357"/>
    <cellStyle name="Standard 3 5 3 5 3 6" xfId="44907"/>
    <cellStyle name="Standard 3 5 3 5 4" xfId="7973"/>
    <cellStyle name="Standard 3 5 3 5 4 2" xfId="16541"/>
    <cellStyle name="Standard 3 5 3 5 4 2 2" xfId="33382"/>
    <cellStyle name="Standard 3 5 3 5 4 3" xfId="25091"/>
    <cellStyle name="Standard 3 5 3 5 4 4" xfId="41673"/>
    <cellStyle name="Standard 3 5 3 5 4 5" xfId="50223"/>
    <cellStyle name="Standard 3 5 3 5 5" xfId="9153"/>
    <cellStyle name="Standard 3 5 3 5 5 2" xfId="25994"/>
    <cellStyle name="Standard 3 5 3 5 6" xfId="17703"/>
    <cellStyle name="Standard 3 5 3 5 7" xfId="34285"/>
    <cellStyle name="Standard 3 5 3 5 8" xfId="42835"/>
    <cellStyle name="Standard 3 5 3 6" xfId="1100"/>
    <cellStyle name="Standard 3 5 3 6 2" xfId="3173"/>
    <cellStyle name="Standard 3 5 3 6 2 2" xfId="7978"/>
    <cellStyle name="Standard 3 5 3 6 2 2 2" xfId="16546"/>
    <cellStyle name="Standard 3 5 3 6 2 2 2 2" xfId="33387"/>
    <cellStyle name="Standard 3 5 3 6 2 2 3" xfId="25096"/>
    <cellStyle name="Standard 3 5 3 6 2 2 4" xfId="41678"/>
    <cellStyle name="Standard 3 5 3 6 2 2 5" xfId="50228"/>
    <cellStyle name="Standard 3 5 3 6 2 3" xfId="11743"/>
    <cellStyle name="Standard 3 5 3 6 2 3 2" xfId="28584"/>
    <cellStyle name="Standard 3 5 3 6 2 4" xfId="20293"/>
    <cellStyle name="Standard 3 5 3 6 2 5" xfId="36875"/>
    <cellStyle name="Standard 3 5 3 6 2 6" xfId="45425"/>
    <cellStyle name="Standard 3 5 3 6 3" xfId="7977"/>
    <cellStyle name="Standard 3 5 3 6 3 2" xfId="16545"/>
    <cellStyle name="Standard 3 5 3 6 3 2 2" xfId="33386"/>
    <cellStyle name="Standard 3 5 3 6 3 3" xfId="25095"/>
    <cellStyle name="Standard 3 5 3 6 3 4" xfId="41677"/>
    <cellStyle name="Standard 3 5 3 6 3 5" xfId="50227"/>
    <cellStyle name="Standard 3 5 3 6 4" xfId="9671"/>
    <cellStyle name="Standard 3 5 3 6 4 2" xfId="26512"/>
    <cellStyle name="Standard 3 5 3 6 5" xfId="18221"/>
    <cellStyle name="Standard 3 5 3 6 6" xfId="34803"/>
    <cellStyle name="Standard 3 5 3 6 7" xfId="43353"/>
    <cellStyle name="Standard 3 5 3 7" xfId="2137"/>
    <cellStyle name="Standard 3 5 3 7 2" xfId="7979"/>
    <cellStyle name="Standard 3 5 3 7 2 2" xfId="16547"/>
    <cellStyle name="Standard 3 5 3 7 2 2 2" xfId="33388"/>
    <cellStyle name="Standard 3 5 3 7 2 3" xfId="25097"/>
    <cellStyle name="Standard 3 5 3 7 2 4" xfId="41679"/>
    <cellStyle name="Standard 3 5 3 7 2 5" xfId="50229"/>
    <cellStyle name="Standard 3 5 3 7 3" xfId="10707"/>
    <cellStyle name="Standard 3 5 3 7 3 2" xfId="27548"/>
    <cellStyle name="Standard 3 5 3 7 4" xfId="19257"/>
    <cellStyle name="Standard 3 5 3 7 5" xfId="35839"/>
    <cellStyle name="Standard 3 5 3 7 6" xfId="44389"/>
    <cellStyle name="Standard 3 5 3 8" xfId="7916"/>
    <cellStyle name="Standard 3 5 3 8 2" xfId="16484"/>
    <cellStyle name="Standard 3 5 3 8 2 2" xfId="33325"/>
    <cellStyle name="Standard 3 5 3 8 3" xfId="25034"/>
    <cellStyle name="Standard 3 5 3 8 4" xfId="41616"/>
    <cellStyle name="Standard 3 5 3 8 5" xfId="50166"/>
    <cellStyle name="Standard 3 5 3 9" xfId="8375"/>
    <cellStyle name="Standard 3 5 3 9 2" xfId="16926"/>
    <cellStyle name="Standard 3 5 3 9 3" xfId="25476"/>
    <cellStyle name="Standard 3 5 3 9 4" xfId="42058"/>
    <cellStyle name="Standard 3 5 3 9 5" xfId="50608"/>
    <cellStyle name="Standard 3 5 4" xfId="90"/>
    <cellStyle name="Standard 3 5 4 10" xfId="17217"/>
    <cellStyle name="Standard 3 5 4 11" xfId="33799"/>
    <cellStyle name="Standard 3 5 4 12" xfId="42349"/>
    <cellStyle name="Standard 3 5 4 2" xfId="219"/>
    <cellStyle name="Standard 3 5 4 2 10" xfId="33927"/>
    <cellStyle name="Standard 3 5 4 2 11" xfId="42477"/>
    <cellStyle name="Standard 3 5 4 2 2" xfId="483"/>
    <cellStyle name="Standard 3 5 4 2 2 2" xfId="1001"/>
    <cellStyle name="Standard 3 5 4 2 2 2 2" xfId="2037"/>
    <cellStyle name="Standard 3 5 4 2 2 2 2 2" xfId="4110"/>
    <cellStyle name="Standard 3 5 4 2 2 2 2 2 2" xfId="7985"/>
    <cellStyle name="Standard 3 5 4 2 2 2 2 2 2 2" xfId="16553"/>
    <cellStyle name="Standard 3 5 4 2 2 2 2 2 2 2 2" xfId="33394"/>
    <cellStyle name="Standard 3 5 4 2 2 2 2 2 2 3" xfId="25103"/>
    <cellStyle name="Standard 3 5 4 2 2 2 2 2 2 4" xfId="41685"/>
    <cellStyle name="Standard 3 5 4 2 2 2 2 2 2 5" xfId="50235"/>
    <cellStyle name="Standard 3 5 4 2 2 2 2 2 3" xfId="12680"/>
    <cellStyle name="Standard 3 5 4 2 2 2 2 2 3 2" xfId="29521"/>
    <cellStyle name="Standard 3 5 4 2 2 2 2 2 4" xfId="21230"/>
    <cellStyle name="Standard 3 5 4 2 2 2 2 2 5" xfId="37812"/>
    <cellStyle name="Standard 3 5 4 2 2 2 2 2 6" xfId="46362"/>
    <cellStyle name="Standard 3 5 4 2 2 2 2 3" xfId="7984"/>
    <cellStyle name="Standard 3 5 4 2 2 2 2 3 2" xfId="16552"/>
    <cellStyle name="Standard 3 5 4 2 2 2 2 3 2 2" xfId="33393"/>
    <cellStyle name="Standard 3 5 4 2 2 2 2 3 3" xfId="25102"/>
    <cellStyle name="Standard 3 5 4 2 2 2 2 3 4" xfId="41684"/>
    <cellStyle name="Standard 3 5 4 2 2 2 2 3 5" xfId="50234"/>
    <cellStyle name="Standard 3 5 4 2 2 2 2 4" xfId="10608"/>
    <cellStyle name="Standard 3 5 4 2 2 2 2 4 2" xfId="27449"/>
    <cellStyle name="Standard 3 5 4 2 2 2 2 5" xfId="19158"/>
    <cellStyle name="Standard 3 5 4 2 2 2 2 6" xfId="35740"/>
    <cellStyle name="Standard 3 5 4 2 2 2 2 7" xfId="44290"/>
    <cellStyle name="Standard 3 5 4 2 2 2 3" xfId="3074"/>
    <cellStyle name="Standard 3 5 4 2 2 2 3 2" xfId="7986"/>
    <cellStyle name="Standard 3 5 4 2 2 2 3 2 2" xfId="16554"/>
    <cellStyle name="Standard 3 5 4 2 2 2 3 2 2 2" xfId="33395"/>
    <cellStyle name="Standard 3 5 4 2 2 2 3 2 3" xfId="25104"/>
    <cellStyle name="Standard 3 5 4 2 2 2 3 2 4" xfId="41686"/>
    <cellStyle name="Standard 3 5 4 2 2 2 3 2 5" xfId="50236"/>
    <cellStyle name="Standard 3 5 4 2 2 2 3 3" xfId="11644"/>
    <cellStyle name="Standard 3 5 4 2 2 2 3 3 2" xfId="28485"/>
    <cellStyle name="Standard 3 5 4 2 2 2 3 4" xfId="20194"/>
    <cellStyle name="Standard 3 5 4 2 2 2 3 5" xfId="36776"/>
    <cellStyle name="Standard 3 5 4 2 2 2 3 6" xfId="45326"/>
    <cellStyle name="Standard 3 5 4 2 2 2 4" xfId="7983"/>
    <cellStyle name="Standard 3 5 4 2 2 2 4 2" xfId="16551"/>
    <cellStyle name="Standard 3 5 4 2 2 2 4 2 2" xfId="33392"/>
    <cellStyle name="Standard 3 5 4 2 2 2 4 3" xfId="25101"/>
    <cellStyle name="Standard 3 5 4 2 2 2 4 4" xfId="41683"/>
    <cellStyle name="Standard 3 5 4 2 2 2 4 5" xfId="50233"/>
    <cellStyle name="Standard 3 5 4 2 2 2 5" xfId="9572"/>
    <cellStyle name="Standard 3 5 4 2 2 2 5 2" xfId="26413"/>
    <cellStyle name="Standard 3 5 4 2 2 2 6" xfId="18122"/>
    <cellStyle name="Standard 3 5 4 2 2 2 7" xfId="34704"/>
    <cellStyle name="Standard 3 5 4 2 2 2 8" xfId="43254"/>
    <cellStyle name="Standard 3 5 4 2 2 3" xfId="1519"/>
    <cellStyle name="Standard 3 5 4 2 2 3 2" xfId="3592"/>
    <cellStyle name="Standard 3 5 4 2 2 3 2 2" xfId="7988"/>
    <cellStyle name="Standard 3 5 4 2 2 3 2 2 2" xfId="16556"/>
    <cellStyle name="Standard 3 5 4 2 2 3 2 2 2 2" xfId="33397"/>
    <cellStyle name="Standard 3 5 4 2 2 3 2 2 3" xfId="25106"/>
    <cellStyle name="Standard 3 5 4 2 2 3 2 2 4" xfId="41688"/>
    <cellStyle name="Standard 3 5 4 2 2 3 2 2 5" xfId="50238"/>
    <cellStyle name="Standard 3 5 4 2 2 3 2 3" xfId="12162"/>
    <cellStyle name="Standard 3 5 4 2 2 3 2 3 2" xfId="29003"/>
    <cellStyle name="Standard 3 5 4 2 2 3 2 4" xfId="20712"/>
    <cellStyle name="Standard 3 5 4 2 2 3 2 5" xfId="37294"/>
    <cellStyle name="Standard 3 5 4 2 2 3 2 6" xfId="45844"/>
    <cellStyle name="Standard 3 5 4 2 2 3 3" xfId="7987"/>
    <cellStyle name="Standard 3 5 4 2 2 3 3 2" xfId="16555"/>
    <cellStyle name="Standard 3 5 4 2 2 3 3 2 2" xfId="33396"/>
    <cellStyle name="Standard 3 5 4 2 2 3 3 3" xfId="25105"/>
    <cellStyle name="Standard 3 5 4 2 2 3 3 4" xfId="41687"/>
    <cellStyle name="Standard 3 5 4 2 2 3 3 5" xfId="50237"/>
    <cellStyle name="Standard 3 5 4 2 2 3 4" xfId="10090"/>
    <cellStyle name="Standard 3 5 4 2 2 3 4 2" xfId="26931"/>
    <cellStyle name="Standard 3 5 4 2 2 3 5" xfId="18640"/>
    <cellStyle name="Standard 3 5 4 2 2 3 6" xfId="35222"/>
    <cellStyle name="Standard 3 5 4 2 2 3 7" xfId="43772"/>
    <cellStyle name="Standard 3 5 4 2 2 4" xfId="2556"/>
    <cellStyle name="Standard 3 5 4 2 2 4 2" xfId="7989"/>
    <cellStyle name="Standard 3 5 4 2 2 4 2 2" xfId="16557"/>
    <cellStyle name="Standard 3 5 4 2 2 4 2 2 2" xfId="33398"/>
    <cellStyle name="Standard 3 5 4 2 2 4 2 3" xfId="25107"/>
    <cellStyle name="Standard 3 5 4 2 2 4 2 4" xfId="41689"/>
    <cellStyle name="Standard 3 5 4 2 2 4 2 5" xfId="50239"/>
    <cellStyle name="Standard 3 5 4 2 2 4 3" xfId="11126"/>
    <cellStyle name="Standard 3 5 4 2 2 4 3 2" xfId="27967"/>
    <cellStyle name="Standard 3 5 4 2 2 4 4" xfId="19676"/>
    <cellStyle name="Standard 3 5 4 2 2 4 5" xfId="36258"/>
    <cellStyle name="Standard 3 5 4 2 2 4 6" xfId="44808"/>
    <cellStyle name="Standard 3 5 4 2 2 5" xfId="7982"/>
    <cellStyle name="Standard 3 5 4 2 2 5 2" xfId="16550"/>
    <cellStyle name="Standard 3 5 4 2 2 5 2 2" xfId="33391"/>
    <cellStyle name="Standard 3 5 4 2 2 5 3" xfId="25100"/>
    <cellStyle name="Standard 3 5 4 2 2 5 4" xfId="41682"/>
    <cellStyle name="Standard 3 5 4 2 2 5 5" xfId="50232"/>
    <cellStyle name="Standard 3 5 4 2 2 6" xfId="9054"/>
    <cellStyle name="Standard 3 5 4 2 2 6 2" xfId="25896"/>
    <cellStyle name="Standard 3 5 4 2 2 7" xfId="17604"/>
    <cellStyle name="Standard 3 5 4 2 2 8" xfId="34186"/>
    <cellStyle name="Standard 3 5 4 2 2 9" xfId="42736"/>
    <cellStyle name="Standard 3 5 4 2 3" xfId="742"/>
    <cellStyle name="Standard 3 5 4 2 3 2" xfId="1778"/>
    <cellStyle name="Standard 3 5 4 2 3 2 2" xfId="3851"/>
    <cellStyle name="Standard 3 5 4 2 3 2 2 2" xfId="7992"/>
    <cellStyle name="Standard 3 5 4 2 3 2 2 2 2" xfId="16560"/>
    <cellStyle name="Standard 3 5 4 2 3 2 2 2 2 2" xfId="33401"/>
    <cellStyle name="Standard 3 5 4 2 3 2 2 2 3" xfId="25110"/>
    <cellStyle name="Standard 3 5 4 2 3 2 2 2 4" xfId="41692"/>
    <cellStyle name="Standard 3 5 4 2 3 2 2 2 5" xfId="50242"/>
    <cellStyle name="Standard 3 5 4 2 3 2 2 3" xfId="12421"/>
    <cellStyle name="Standard 3 5 4 2 3 2 2 3 2" xfId="29262"/>
    <cellStyle name="Standard 3 5 4 2 3 2 2 4" xfId="20971"/>
    <cellStyle name="Standard 3 5 4 2 3 2 2 5" xfId="37553"/>
    <cellStyle name="Standard 3 5 4 2 3 2 2 6" xfId="46103"/>
    <cellStyle name="Standard 3 5 4 2 3 2 3" xfId="7991"/>
    <cellStyle name="Standard 3 5 4 2 3 2 3 2" xfId="16559"/>
    <cellStyle name="Standard 3 5 4 2 3 2 3 2 2" xfId="33400"/>
    <cellStyle name="Standard 3 5 4 2 3 2 3 3" xfId="25109"/>
    <cellStyle name="Standard 3 5 4 2 3 2 3 4" xfId="41691"/>
    <cellStyle name="Standard 3 5 4 2 3 2 3 5" xfId="50241"/>
    <cellStyle name="Standard 3 5 4 2 3 2 4" xfId="10349"/>
    <cellStyle name="Standard 3 5 4 2 3 2 4 2" xfId="27190"/>
    <cellStyle name="Standard 3 5 4 2 3 2 5" xfId="18899"/>
    <cellStyle name="Standard 3 5 4 2 3 2 6" xfId="35481"/>
    <cellStyle name="Standard 3 5 4 2 3 2 7" xfId="44031"/>
    <cellStyle name="Standard 3 5 4 2 3 3" xfId="2815"/>
    <cellStyle name="Standard 3 5 4 2 3 3 2" xfId="7993"/>
    <cellStyle name="Standard 3 5 4 2 3 3 2 2" xfId="16561"/>
    <cellStyle name="Standard 3 5 4 2 3 3 2 2 2" xfId="33402"/>
    <cellStyle name="Standard 3 5 4 2 3 3 2 3" xfId="25111"/>
    <cellStyle name="Standard 3 5 4 2 3 3 2 4" xfId="41693"/>
    <cellStyle name="Standard 3 5 4 2 3 3 2 5" xfId="50243"/>
    <cellStyle name="Standard 3 5 4 2 3 3 3" xfId="11385"/>
    <cellStyle name="Standard 3 5 4 2 3 3 3 2" xfId="28226"/>
    <cellStyle name="Standard 3 5 4 2 3 3 4" xfId="19935"/>
    <cellStyle name="Standard 3 5 4 2 3 3 5" xfId="36517"/>
    <cellStyle name="Standard 3 5 4 2 3 3 6" xfId="45067"/>
    <cellStyle name="Standard 3 5 4 2 3 4" xfId="7990"/>
    <cellStyle name="Standard 3 5 4 2 3 4 2" xfId="16558"/>
    <cellStyle name="Standard 3 5 4 2 3 4 2 2" xfId="33399"/>
    <cellStyle name="Standard 3 5 4 2 3 4 3" xfId="25108"/>
    <cellStyle name="Standard 3 5 4 2 3 4 4" xfId="41690"/>
    <cellStyle name="Standard 3 5 4 2 3 4 5" xfId="50240"/>
    <cellStyle name="Standard 3 5 4 2 3 5" xfId="9313"/>
    <cellStyle name="Standard 3 5 4 2 3 5 2" xfId="26154"/>
    <cellStyle name="Standard 3 5 4 2 3 6" xfId="17863"/>
    <cellStyle name="Standard 3 5 4 2 3 7" xfId="34445"/>
    <cellStyle name="Standard 3 5 4 2 3 8" xfId="42995"/>
    <cellStyle name="Standard 3 5 4 2 4" xfId="1260"/>
    <cellStyle name="Standard 3 5 4 2 4 2" xfId="3333"/>
    <cellStyle name="Standard 3 5 4 2 4 2 2" xfId="7995"/>
    <cellStyle name="Standard 3 5 4 2 4 2 2 2" xfId="16563"/>
    <cellStyle name="Standard 3 5 4 2 4 2 2 2 2" xfId="33404"/>
    <cellStyle name="Standard 3 5 4 2 4 2 2 3" xfId="25113"/>
    <cellStyle name="Standard 3 5 4 2 4 2 2 4" xfId="41695"/>
    <cellStyle name="Standard 3 5 4 2 4 2 2 5" xfId="50245"/>
    <cellStyle name="Standard 3 5 4 2 4 2 3" xfId="11903"/>
    <cellStyle name="Standard 3 5 4 2 4 2 3 2" xfId="28744"/>
    <cellStyle name="Standard 3 5 4 2 4 2 4" xfId="20453"/>
    <cellStyle name="Standard 3 5 4 2 4 2 5" xfId="37035"/>
    <cellStyle name="Standard 3 5 4 2 4 2 6" xfId="45585"/>
    <cellStyle name="Standard 3 5 4 2 4 3" xfId="7994"/>
    <cellStyle name="Standard 3 5 4 2 4 3 2" xfId="16562"/>
    <cellStyle name="Standard 3 5 4 2 4 3 2 2" xfId="33403"/>
    <cellStyle name="Standard 3 5 4 2 4 3 3" xfId="25112"/>
    <cellStyle name="Standard 3 5 4 2 4 3 4" xfId="41694"/>
    <cellStyle name="Standard 3 5 4 2 4 3 5" xfId="50244"/>
    <cellStyle name="Standard 3 5 4 2 4 4" xfId="9831"/>
    <cellStyle name="Standard 3 5 4 2 4 4 2" xfId="26672"/>
    <cellStyle name="Standard 3 5 4 2 4 5" xfId="18381"/>
    <cellStyle name="Standard 3 5 4 2 4 6" xfId="34963"/>
    <cellStyle name="Standard 3 5 4 2 4 7" xfId="43513"/>
    <cellStyle name="Standard 3 5 4 2 5" xfId="2297"/>
    <cellStyle name="Standard 3 5 4 2 5 2" xfId="7996"/>
    <cellStyle name="Standard 3 5 4 2 5 2 2" xfId="16564"/>
    <cellStyle name="Standard 3 5 4 2 5 2 2 2" xfId="33405"/>
    <cellStyle name="Standard 3 5 4 2 5 2 3" xfId="25114"/>
    <cellStyle name="Standard 3 5 4 2 5 2 4" xfId="41696"/>
    <cellStyle name="Standard 3 5 4 2 5 2 5" xfId="50246"/>
    <cellStyle name="Standard 3 5 4 2 5 3" xfId="10867"/>
    <cellStyle name="Standard 3 5 4 2 5 3 2" xfId="27708"/>
    <cellStyle name="Standard 3 5 4 2 5 4" xfId="19417"/>
    <cellStyle name="Standard 3 5 4 2 5 5" xfId="35999"/>
    <cellStyle name="Standard 3 5 4 2 5 6" xfId="44549"/>
    <cellStyle name="Standard 3 5 4 2 6" xfId="7981"/>
    <cellStyle name="Standard 3 5 4 2 6 2" xfId="16549"/>
    <cellStyle name="Standard 3 5 4 2 6 2 2" xfId="33390"/>
    <cellStyle name="Standard 3 5 4 2 6 3" xfId="25099"/>
    <cellStyle name="Standard 3 5 4 2 6 4" xfId="41681"/>
    <cellStyle name="Standard 3 5 4 2 6 5" xfId="50231"/>
    <cellStyle name="Standard 3 5 4 2 7" xfId="8535"/>
    <cellStyle name="Standard 3 5 4 2 7 2" xfId="17086"/>
    <cellStyle name="Standard 3 5 4 2 7 3" xfId="25636"/>
    <cellStyle name="Standard 3 5 4 2 7 4" xfId="42218"/>
    <cellStyle name="Standard 3 5 4 2 7 5" xfId="50768"/>
    <cellStyle name="Standard 3 5 4 2 8" xfId="8795"/>
    <cellStyle name="Standard 3 5 4 2 9" xfId="17345"/>
    <cellStyle name="Standard 3 5 4 3" xfId="355"/>
    <cellStyle name="Standard 3 5 4 3 2" xfId="873"/>
    <cellStyle name="Standard 3 5 4 3 2 2" xfId="1909"/>
    <cellStyle name="Standard 3 5 4 3 2 2 2" xfId="3982"/>
    <cellStyle name="Standard 3 5 4 3 2 2 2 2" xfId="8000"/>
    <cellStyle name="Standard 3 5 4 3 2 2 2 2 2" xfId="16568"/>
    <cellStyle name="Standard 3 5 4 3 2 2 2 2 2 2" xfId="33409"/>
    <cellStyle name="Standard 3 5 4 3 2 2 2 2 3" xfId="25118"/>
    <cellStyle name="Standard 3 5 4 3 2 2 2 2 4" xfId="41700"/>
    <cellStyle name="Standard 3 5 4 3 2 2 2 2 5" xfId="50250"/>
    <cellStyle name="Standard 3 5 4 3 2 2 2 3" xfId="12552"/>
    <cellStyle name="Standard 3 5 4 3 2 2 2 3 2" xfId="29393"/>
    <cellStyle name="Standard 3 5 4 3 2 2 2 4" xfId="21102"/>
    <cellStyle name="Standard 3 5 4 3 2 2 2 5" xfId="37684"/>
    <cellStyle name="Standard 3 5 4 3 2 2 2 6" xfId="46234"/>
    <cellStyle name="Standard 3 5 4 3 2 2 3" xfId="7999"/>
    <cellStyle name="Standard 3 5 4 3 2 2 3 2" xfId="16567"/>
    <cellStyle name="Standard 3 5 4 3 2 2 3 2 2" xfId="33408"/>
    <cellStyle name="Standard 3 5 4 3 2 2 3 3" xfId="25117"/>
    <cellStyle name="Standard 3 5 4 3 2 2 3 4" xfId="41699"/>
    <cellStyle name="Standard 3 5 4 3 2 2 3 5" xfId="50249"/>
    <cellStyle name="Standard 3 5 4 3 2 2 4" xfId="10480"/>
    <cellStyle name="Standard 3 5 4 3 2 2 4 2" xfId="27321"/>
    <cellStyle name="Standard 3 5 4 3 2 2 5" xfId="19030"/>
    <cellStyle name="Standard 3 5 4 3 2 2 6" xfId="35612"/>
    <cellStyle name="Standard 3 5 4 3 2 2 7" xfId="44162"/>
    <cellStyle name="Standard 3 5 4 3 2 3" xfId="2946"/>
    <cellStyle name="Standard 3 5 4 3 2 3 2" xfId="8001"/>
    <cellStyle name="Standard 3 5 4 3 2 3 2 2" xfId="16569"/>
    <cellStyle name="Standard 3 5 4 3 2 3 2 2 2" xfId="33410"/>
    <cellStyle name="Standard 3 5 4 3 2 3 2 3" xfId="25119"/>
    <cellStyle name="Standard 3 5 4 3 2 3 2 4" xfId="41701"/>
    <cellStyle name="Standard 3 5 4 3 2 3 2 5" xfId="50251"/>
    <cellStyle name="Standard 3 5 4 3 2 3 3" xfId="11516"/>
    <cellStyle name="Standard 3 5 4 3 2 3 3 2" xfId="28357"/>
    <cellStyle name="Standard 3 5 4 3 2 3 4" xfId="20066"/>
    <cellStyle name="Standard 3 5 4 3 2 3 5" xfId="36648"/>
    <cellStyle name="Standard 3 5 4 3 2 3 6" xfId="45198"/>
    <cellStyle name="Standard 3 5 4 3 2 4" xfId="7998"/>
    <cellStyle name="Standard 3 5 4 3 2 4 2" xfId="16566"/>
    <cellStyle name="Standard 3 5 4 3 2 4 2 2" xfId="33407"/>
    <cellStyle name="Standard 3 5 4 3 2 4 3" xfId="25116"/>
    <cellStyle name="Standard 3 5 4 3 2 4 4" xfId="41698"/>
    <cellStyle name="Standard 3 5 4 3 2 4 5" xfId="50248"/>
    <cellStyle name="Standard 3 5 4 3 2 5" xfId="9444"/>
    <cellStyle name="Standard 3 5 4 3 2 5 2" xfId="26285"/>
    <cellStyle name="Standard 3 5 4 3 2 6" xfId="17994"/>
    <cellStyle name="Standard 3 5 4 3 2 7" xfId="34576"/>
    <cellStyle name="Standard 3 5 4 3 2 8" xfId="43126"/>
    <cellStyle name="Standard 3 5 4 3 3" xfId="1391"/>
    <cellStyle name="Standard 3 5 4 3 3 2" xfId="3464"/>
    <cellStyle name="Standard 3 5 4 3 3 2 2" xfId="8003"/>
    <cellStyle name="Standard 3 5 4 3 3 2 2 2" xfId="16571"/>
    <cellStyle name="Standard 3 5 4 3 3 2 2 2 2" xfId="33412"/>
    <cellStyle name="Standard 3 5 4 3 3 2 2 3" xfId="25121"/>
    <cellStyle name="Standard 3 5 4 3 3 2 2 4" xfId="41703"/>
    <cellStyle name="Standard 3 5 4 3 3 2 2 5" xfId="50253"/>
    <cellStyle name="Standard 3 5 4 3 3 2 3" xfId="12034"/>
    <cellStyle name="Standard 3 5 4 3 3 2 3 2" xfId="28875"/>
    <cellStyle name="Standard 3 5 4 3 3 2 4" xfId="20584"/>
    <cellStyle name="Standard 3 5 4 3 3 2 5" xfId="37166"/>
    <cellStyle name="Standard 3 5 4 3 3 2 6" xfId="45716"/>
    <cellStyle name="Standard 3 5 4 3 3 3" xfId="8002"/>
    <cellStyle name="Standard 3 5 4 3 3 3 2" xfId="16570"/>
    <cellStyle name="Standard 3 5 4 3 3 3 2 2" xfId="33411"/>
    <cellStyle name="Standard 3 5 4 3 3 3 3" xfId="25120"/>
    <cellStyle name="Standard 3 5 4 3 3 3 4" xfId="41702"/>
    <cellStyle name="Standard 3 5 4 3 3 3 5" xfId="50252"/>
    <cellStyle name="Standard 3 5 4 3 3 4" xfId="9962"/>
    <cellStyle name="Standard 3 5 4 3 3 4 2" xfId="26803"/>
    <cellStyle name="Standard 3 5 4 3 3 5" xfId="18512"/>
    <cellStyle name="Standard 3 5 4 3 3 6" xfId="35094"/>
    <cellStyle name="Standard 3 5 4 3 3 7" xfId="43644"/>
    <cellStyle name="Standard 3 5 4 3 4" xfId="2428"/>
    <cellStyle name="Standard 3 5 4 3 4 2" xfId="8004"/>
    <cellStyle name="Standard 3 5 4 3 4 2 2" xfId="16572"/>
    <cellStyle name="Standard 3 5 4 3 4 2 2 2" xfId="33413"/>
    <cellStyle name="Standard 3 5 4 3 4 2 3" xfId="25122"/>
    <cellStyle name="Standard 3 5 4 3 4 2 4" xfId="41704"/>
    <cellStyle name="Standard 3 5 4 3 4 2 5" xfId="50254"/>
    <cellStyle name="Standard 3 5 4 3 4 3" xfId="10998"/>
    <cellStyle name="Standard 3 5 4 3 4 3 2" xfId="27839"/>
    <cellStyle name="Standard 3 5 4 3 4 4" xfId="19548"/>
    <cellStyle name="Standard 3 5 4 3 4 5" xfId="36130"/>
    <cellStyle name="Standard 3 5 4 3 4 6" xfId="44680"/>
    <cellStyle name="Standard 3 5 4 3 5" xfId="7997"/>
    <cellStyle name="Standard 3 5 4 3 5 2" xfId="16565"/>
    <cellStyle name="Standard 3 5 4 3 5 2 2" xfId="33406"/>
    <cellStyle name="Standard 3 5 4 3 5 3" xfId="25115"/>
    <cellStyle name="Standard 3 5 4 3 5 4" xfId="41697"/>
    <cellStyle name="Standard 3 5 4 3 5 5" xfId="50247"/>
    <cellStyle name="Standard 3 5 4 3 6" xfId="8926"/>
    <cellStyle name="Standard 3 5 4 3 6 2" xfId="25768"/>
    <cellStyle name="Standard 3 5 4 3 7" xfId="17476"/>
    <cellStyle name="Standard 3 5 4 3 8" xfId="34058"/>
    <cellStyle name="Standard 3 5 4 3 9" xfId="42608"/>
    <cellStyle name="Standard 3 5 4 4" xfId="614"/>
    <cellStyle name="Standard 3 5 4 4 2" xfId="1650"/>
    <cellStyle name="Standard 3 5 4 4 2 2" xfId="3723"/>
    <cellStyle name="Standard 3 5 4 4 2 2 2" xfId="8007"/>
    <cellStyle name="Standard 3 5 4 4 2 2 2 2" xfId="16575"/>
    <cellStyle name="Standard 3 5 4 4 2 2 2 2 2" xfId="33416"/>
    <cellStyle name="Standard 3 5 4 4 2 2 2 3" xfId="25125"/>
    <cellStyle name="Standard 3 5 4 4 2 2 2 4" xfId="41707"/>
    <cellStyle name="Standard 3 5 4 4 2 2 2 5" xfId="50257"/>
    <cellStyle name="Standard 3 5 4 4 2 2 3" xfId="12293"/>
    <cellStyle name="Standard 3 5 4 4 2 2 3 2" xfId="29134"/>
    <cellStyle name="Standard 3 5 4 4 2 2 4" xfId="20843"/>
    <cellStyle name="Standard 3 5 4 4 2 2 5" xfId="37425"/>
    <cellStyle name="Standard 3 5 4 4 2 2 6" xfId="45975"/>
    <cellStyle name="Standard 3 5 4 4 2 3" xfId="8006"/>
    <cellStyle name="Standard 3 5 4 4 2 3 2" xfId="16574"/>
    <cellStyle name="Standard 3 5 4 4 2 3 2 2" xfId="33415"/>
    <cellStyle name="Standard 3 5 4 4 2 3 3" xfId="25124"/>
    <cellStyle name="Standard 3 5 4 4 2 3 4" xfId="41706"/>
    <cellStyle name="Standard 3 5 4 4 2 3 5" xfId="50256"/>
    <cellStyle name="Standard 3 5 4 4 2 4" xfId="10221"/>
    <cellStyle name="Standard 3 5 4 4 2 4 2" xfId="27062"/>
    <cellStyle name="Standard 3 5 4 4 2 5" xfId="18771"/>
    <cellStyle name="Standard 3 5 4 4 2 6" xfId="35353"/>
    <cellStyle name="Standard 3 5 4 4 2 7" xfId="43903"/>
    <cellStyle name="Standard 3 5 4 4 3" xfId="2687"/>
    <cellStyle name="Standard 3 5 4 4 3 2" xfId="8008"/>
    <cellStyle name="Standard 3 5 4 4 3 2 2" xfId="16576"/>
    <cellStyle name="Standard 3 5 4 4 3 2 2 2" xfId="33417"/>
    <cellStyle name="Standard 3 5 4 4 3 2 3" xfId="25126"/>
    <cellStyle name="Standard 3 5 4 4 3 2 4" xfId="41708"/>
    <cellStyle name="Standard 3 5 4 4 3 2 5" xfId="50258"/>
    <cellStyle name="Standard 3 5 4 4 3 3" xfId="11257"/>
    <cellStyle name="Standard 3 5 4 4 3 3 2" xfId="28098"/>
    <cellStyle name="Standard 3 5 4 4 3 4" xfId="19807"/>
    <cellStyle name="Standard 3 5 4 4 3 5" xfId="36389"/>
    <cellStyle name="Standard 3 5 4 4 3 6" xfId="44939"/>
    <cellStyle name="Standard 3 5 4 4 4" xfId="8005"/>
    <cellStyle name="Standard 3 5 4 4 4 2" xfId="16573"/>
    <cellStyle name="Standard 3 5 4 4 4 2 2" xfId="33414"/>
    <cellStyle name="Standard 3 5 4 4 4 3" xfId="25123"/>
    <cellStyle name="Standard 3 5 4 4 4 4" xfId="41705"/>
    <cellStyle name="Standard 3 5 4 4 4 5" xfId="50255"/>
    <cellStyle name="Standard 3 5 4 4 5" xfId="9185"/>
    <cellStyle name="Standard 3 5 4 4 5 2" xfId="26026"/>
    <cellStyle name="Standard 3 5 4 4 6" xfId="17735"/>
    <cellStyle name="Standard 3 5 4 4 7" xfId="34317"/>
    <cellStyle name="Standard 3 5 4 4 8" xfId="42867"/>
    <cellStyle name="Standard 3 5 4 5" xfId="1132"/>
    <cellStyle name="Standard 3 5 4 5 2" xfId="3205"/>
    <cellStyle name="Standard 3 5 4 5 2 2" xfId="8010"/>
    <cellStyle name="Standard 3 5 4 5 2 2 2" xfId="16578"/>
    <cellStyle name="Standard 3 5 4 5 2 2 2 2" xfId="33419"/>
    <cellStyle name="Standard 3 5 4 5 2 2 3" xfId="25128"/>
    <cellStyle name="Standard 3 5 4 5 2 2 4" xfId="41710"/>
    <cellStyle name="Standard 3 5 4 5 2 2 5" xfId="50260"/>
    <cellStyle name="Standard 3 5 4 5 2 3" xfId="11775"/>
    <cellStyle name="Standard 3 5 4 5 2 3 2" xfId="28616"/>
    <cellStyle name="Standard 3 5 4 5 2 4" xfId="20325"/>
    <cellStyle name="Standard 3 5 4 5 2 5" xfId="36907"/>
    <cellStyle name="Standard 3 5 4 5 2 6" xfId="45457"/>
    <cellStyle name="Standard 3 5 4 5 3" xfId="8009"/>
    <cellStyle name="Standard 3 5 4 5 3 2" xfId="16577"/>
    <cellStyle name="Standard 3 5 4 5 3 2 2" xfId="33418"/>
    <cellStyle name="Standard 3 5 4 5 3 3" xfId="25127"/>
    <cellStyle name="Standard 3 5 4 5 3 4" xfId="41709"/>
    <cellStyle name="Standard 3 5 4 5 3 5" xfId="50259"/>
    <cellStyle name="Standard 3 5 4 5 4" xfId="9703"/>
    <cellStyle name="Standard 3 5 4 5 4 2" xfId="26544"/>
    <cellStyle name="Standard 3 5 4 5 5" xfId="18253"/>
    <cellStyle name="Standard 3 5 4 5 6" xfId="34835"/>
    <cellStyle name="Standard 3 5 4 5 7" xfId="43385"/>
    <cellStyle name="Standard 3 5 4 6" xfId="2169"/>
    <cellStyle name="Standard 3 5 4 6 2" xfId="8011"/>
    <cellStyle name="Standard 3 5 4 6 2 2" xfId="16579"/>
    <cellStyle name="Standard 3 5 4 6 2 2 2" xfId="33420"/>
    <cellStyle name="Standard 3 5 4 6 2 3" xfId="25129"/>
    <cellStyle name="Standard 3 5 4 6 2 4" xfId="41711"/>
    <cellStyle name="Standard 3 5 4 6 2 5" xfId="50261"/>
    <cellStyle name="Standard 3 5 4 6 3" xfId="10739"/>
    <cellStyle name="Standard 3 5 4 6 3 2" xfId="27580"/>
    <cellStyle name="Standard 3 5 4 6 4" xfId="19289"/>
    <cellStyle name="Standard 3 5 4 6 5" xfId="35871"/>
    <cellStyle name="Standard 3 5 4 6 6" xfId="44421"/>
    <cellStyle name="Standard 3 5 4 7" xfId="7980"/>
    <cellStyle name="Standard 3 5 4 7 2" xfId="16548"/>
    <cellStyle name="Standard 3 5 4 7 2 2" xfId="33389"/>
    <cellStyle name="Standard 3 5 4 7 3" xfId="25098"/>
    <cellStyle name="Standard 3 5 4 7 4" xfId="41680"/>
    <cellStyle name="Standard 3 5 4 7 5" xfId="50230"/>
    <cellStyle name="Standard 3 5 4 8" xfId="8407"/>
    <cellStyle name="Standard 3 5 4 8 2" xfId="16958"/>
    <cellStyle name="Standard 3 5 4 8 3" xfId="25508"/>
    <cellStyle name="Standard 3 5 4 8 4" xfId="42090"/>
    <cellStyle name="Standard 3 5 4 8 5" xfId="50640"/>
    <cellStyle name="Standard 3 5 4 9" xfId="8667"/>
    <cellStyle name="Standard 3 5 5" xfId="155"/>
    <cellStyle name="Standard 3 5 5 10" xfId="33863"/>
    <cellStyle name="Standard 3 5 5 11" xfId="42413"/>
    <cellStyle name="Standard 3 5 5 2" xfId="419"/>
    <cellStyle name="Standard 3 5 5 2 2" xfId="937"/>
    <cellStyle name="Standard 3 5 5 2 2 2" xfId="1973"/>
    <cellStyle name="Standard 3 5 5 2 2 2 2" xfId="4046"/>
    <cellStyle name="Standard 3 5 5 2 2 2 2 2" xfId="8016"/>
    <cellStyle name="Standard 3 5 5 2 2 2 2 2 2" xfId="16584"/>
    <cellStyle name="Standard 3 5 5 2 2 2 2 2 2 2" xfId="33425"/>
    <cellStyle name="Standard 3 5 5 2 2 2 2 2 3" xfId="25134"/>
    <cellStyle name="Standard 3 5 5 2 2 2 2 2 4" xfId="41716"/>
    <cellStyle name="Standard 3 5 5 2 2 2 2 2 5" xfId="50266"/>
    <cellStyle name="Standard 3 5 5 2 2 2 2 3" xfId="12616"/>
    <cellStyle name="Standard 3 5 5 2 2 2 2 3 2" xfId="29457"/>
    <cellStyle name="Standard 3 5 5 2 2 2 2 4" xfId="21166"/>
    <cellStyle name="Standard 3 5 5 2 2 2 2 5" xfId="37748"/>
    <cellStyle name="Standard 3 5 5 2 2 2 2 6" xfId="46298"/>
    <cellStyle name="Standard 3 5 5 2 2 2 3" xfId="8015"/>
    <cellStyle name="Standard 3 5 5 2 2 2 3 2" xfId="16583"/>
    <cellStyle name="Standard 3 5 5 2 2 2 3 2 2" xfId="33424"/>
    <cellStyle name="Standard 3 5 5 2 2 2 3 3" xfId="25133"/>
    <cellStyle name="Standard 3 5 5 2 2 2 3 4" xfId="41715"/>
    <cellStyle name="Standard 3 5 5 2 2 2 3 5" xfId="50265"/>
    <cellStyle name="Standard 3 5 5 2 2 2 4" xfId="10544"/>
    <cellStyle name="Standard 3 5 5 2 2 2 4 2" xfId="27385"/>
    <cellStyle name="Standard 3 5 5 2 2 2 5" xfId="19094"/>
    <cellStyle name="Standard 3 5 5 2 2 2 6" xfId="35676"/>
    <cellStyle name="Standard 3 5 5 2 2 2 7" xfId="44226"/>
    <cellStyle name="Standard 3 5 5 2 2 3" xfId="3010"/>
    <cellStyle name="Standard 3 5 5 2 2 3 2" xfId="8017"/>
    <cellStyle name="Standard 3 5 5 2 2 3 2 2" xfId="16585"/>
    <cellStyle name="Standard 3 5 5 2 2 3 2 2 2" xfId="33426"/>
    <cellStyle name="Standard 3 5 5 2 2 3 2 3" xfId="25135"/>
    <cellStyle name="Standard 3 5 5 2 2 3 2 4" xfId="41717"/>
    <cellStyle name="Standard 3 5 5 2 2 3 2 5" xfId="50267"/>
    <cellStyle name="Standard 3 5 5 2 2 3 3" xfId="11580"/>
    <cellStyle name="Standard 3 5 5 2 2 3 3 2" xfId="28421"/>
    <cellStyle name="Standard 3 5 5 2 2 3 4" xfId="20130"/>
    <cellStyle name="Standard 3 5 5 2 2 3 5" xfId="36712"/>
    <cellStyle name="Standard 3 5 5 2 2 3 6" xfId="45262"/>
    <cellStyle name="Standard 3 5 5 2 2 4" xfId="8014"/>
    <cellStyle name="Standard 3 5 5 2 2 4 2" xfId="16582"/>
    <cellStyle name="Standard 3 5 5 2 2 4 2 2" xfId="33423"/>
    <cellStyle name="Standard 3 5 5 2 2 4 3" xfId="25132"/>
    <cellStyle name="Standard 3 5 5 2 2 4 4" xfId="41714"/>
    <cellStyle name="Standard 3 5 5 2 2 4 5" xfId="50264"/>
    <cellStyle name="Standard 3 5 5 2 2 5" xfId="9508"/>
    <cellStyle name="Standard 3 5 5 2 2 5 2" xfId="26349"/>
    <cellStyle name="Standard 3 5 5 2 2 6" xfId="18058"/>
    <cellStyle name="Standard 3 5 5 2 2 7" xfId="34640"/>
    <cellStyle name="Standard 3 5 5 2 2 8" xfId="43190"/>
    <cellStyle name="Standard 3 5 5 2 3" xfId="1455"/>
    <cellStyle name="Standard 3 5 5 2 3 2" xfId="3528"/>
    <cellStyle name="Standard 3 5 5 2 3 2 2" xfId="8019"/>
    <cellStyle name="Standard 3 5 5 2 3 2 2 2" xfId="16587"/>
    <cellStyle name="Standard 3 5 5 2 3 2 2 2 2" xfId="33428"/>
    <cellStyle name="Standard 3 5 5 2 3 2 2 3" xfId="25137"/>
    <cellStyle name="Standard 3 5 5 2 3 2 2 4" xfId="41719"/>
    <cellStyle name="Standard 3 5 5 2 3 2 2 5" xfId="50269"/>
    <cellStyle name="Standard 3 5 5 2 3 2 3" xfId="12098"/>
    <cellStyle name="Standard 3 5 5 2 3 2 3 2" xfId="28939"/>
    <cellStyle name="Standard 3 5 5 2 3 2 4" xfId="20648"/>
    <cellStyle name="Standard 3 5 5 2 3 2 5" xfId="37230"/>
    <cellStyle name="Standard 3 5 5 2 3 2 6" xfId="45780"/>
    <cellStyle name="Standard 3 5 5 2 3 3" xfId="8018"/>
    <cellStyle name="Standard 3 5 5 2 3 3 2" xfId="16586"/>
    <cellStyle name="Standard 3 5 5 2 3 3 2 2" xfId="33427"/>
    <cellStyle name="Standard 3 5 5 2 3 3 3" xfId="25136"/>
    <cellStyle name="Standard 3 5 5 2 3 3 4" xfId="41718"/>
    <cellStyle name="Standard 3 5 5 2 3 3 5" xfId="50268"/>
    <cellStyle name="Standard 3 5 5 2 3 4" xfId="10026"/>
    <cellStyle name="Standard 3 5 5 2 3 4 2" xfId="26867"/>
    <cellStyle name="Standard 3 5 5 2 3 5" xfId="18576"/>
    <cellStyle name="Standard 3 5 5 2 3 6" xfId="35158"/>
    <cellStyle name="Standard 3 5 5 2 3 7" xfId="43708"/>
    <cellStyle name="Standard 3 5 5 2 4" xfId="2492"/>
    <cellStyle name="Standard 3 5 5 2 4 2" xfId="8020"/>
    <cellStyle name="Standard 3 5 5 2 4 2 2" xfId="16588"/>
    <cellStyle name="Standard 3 5 5 2 4 2 2 2" xfId="33429"/>
    <cellStyle name="Standard 3 5 5 2 4 2 3" xfId="25138"/>
    <cellStyle name="Standard 3 5 5 2 4 2 4" xfId="41720"/>
    <cellStyle name="Standard 3 5 5 2 4 2 5" xfId="50270"/>
    <cellStyle name="Standard 3 5 5 2 4 3" xfId="11062"/>
    <cellStyle name="Standard 3 5 5 2 4 3 2" xfId="27903"/>
    <cellStyle name="Standard 3 5 5 2 4 4" xfId="19612"/>
    <cellStyle name="Standard 3 5 5 2 4 5" xfId="36194"/>
    <cellStyle name="Standard 3 5 5 2 4 6" xfId="44744"/>
    <cellStyle name="Standard 3 5 5 2 5" xfId="8013"/>
    <cellStyle name="Standard 3 5 5 2 5 2" xfId="16581"/>
    <cellStyle name="Standard 3 5 5 2 5 2 2" xfId="33422"/>
    <cellStyle name="Standard 3 5 5 2 5 3" xfId="25131"/>
    <cellStyle name="Standard 3 5 5 2 5 4" xfId="41713"/>
    <cellStyle name="Standard 3 5 5 2 5 5" xfId="50263"/>
    <cellStyle name="Standard 3 5 5 2 6" xfId="8990"/>
    <cellStyle name="Standard 3 5 5 2 6 2" xfId="25832"/>
    <cellStyle name="Standard 3 5 5 2 7" xfId="17540"/>
    <cellStyle name="Standard 3 5 5 2 8" xfId="34122"/>
    <cellStyle name="Standard 3 5 5 2 9" xfId="42672"/>
    <cellStyle name="Standard 3 5 5 3" xfId="678"/>
    <cellStyle name="Standard 3 5 5 3 2" xfId="1714"/>
    <cellStyle name="Standard 3 5 5 3 2 2" xfId="3787"/>
    <cellStyle name="Standard 3 5 5 3 2 2 2" xfId="8023"/>
    <cellStyle name="Standard 3 5 5 3 2 2 2 2" xfId="16591"/>
    <cellStyle name="Standard 3 5 5 3 2 2 2 2 2" xfId="33432"/>
    <cellStyle name="Standard 3 5 5 3 2 2 2 3" xfId="25141"/>
    <cellStyle name="Standard 3 5 5 3 2 2 2 4" xfId="41723"/>
    <cellStyle name="Standard 3 5 5 3 2 2 2 5" xfId="50273"/>
    <cellStyle name="Standard 3 5 5 3 2 2 3" xfId="12357"/>
    <cellStyle name="Standard 3 5 5 3 2 2 3 2" xfId="29198"/>
    <cellStyle name="Standard 3 5 5 3 2 2 4" xfId="20907"/>
    <cellStyle name="Standard 3 5 5 3 2 2 5" xfId="37489"/>
    <cellStyle name="Standard 3 5 5 3 2 2 6" xfId="46039"/>
    <cellStyle name="Standard 3 5 5 3 2 3" xfId="8022"/>
    <cellStyle name="Standard 3 5 5 3 2 3 2" xfId="16590"/>
    <cellStyle name="Standard 3 5 5 3 2 3 2 2" xfId="33431"/>
    <cellStyle name="Standard 3 5 5 3 2 3 3" xfId="25140"/>
    <cellStyle name="Standard 3 5 5 3 2 3 4" xfId="41722"/>
    <cellStyle name="Standard 3 5 5 3 2 3 5" xfId="50272"/>
    <cellStyle name="Standard 3 5 5 3 2 4" xfId="10285"/>
    <cellStyle name="Standard 3 5 5 3 2 4 2" xfId="27126"/>
    <cellStyle name="Standard 3 5 5 3 2 5" xfId="18835"/>
    <cellStyle name="Standard 3 5 5 3 2 6" xfId="35417"/>
    <cellStyle name="Standard 3 5 5 3 2 7" xfId="43967"/>
    <cellStyle name="Standard 3 5 5 3 3" xfId="2751"/>
    <cellStyle name="Standard 3 5 5 3 3 2" xfId="8024"/>
    <cellStyle name="Standard 3 5 5 3 3 2 2" xfId="16592"/>
    <cellStyle name="Standard 3 5 5 3 3 2 2 2" xfId="33433"/>
    <cellStyle name="Standard 3 5 5 3 3 2 3" xfId="25142"/>
    <cellStyle name="Standard 3 5 5 3 3 2 4" xfId="41724"/>
    <cellStyle name="Standard 3 5 5 3 3 2 5" xfId="50274"/>
    <cellStyle name="Standard 3 5 5 3 3 3" xfId="11321"/>
    <cellStyle name="Standard 3 5 5 3 3 3 2" xfId="28162"/>
    <cellStyle name="Standard 3 5 5 3 3 4" xfId="19871"/>
    <cellStyle name="Standard 3 5 5 3 3 5" xfId="36453"/>
    <cellStyle name="Standard 3 5 5 3 3 6" xfId="45003"/>
    <cellStyle name="Standard 3 5 5 3 4" xfId="8021"/>
    <cellStyle name="Standard 3 5 5 3 4 2" xfId="16589"/>
    <cellStyle name="Standard 3 5 5 3 4 2 2" xfId="33430"/>
    <cellStyle name="Standard 3 5 5 3 4 3" xfId="25139"/>
    <cellStyle name="Standard 3 5 5 3 4 4" xfId="41721"/>
    <cellStyle name="Standard 3 5 5 3 4 5" xfId="50271"/>
    <cellStyle name="Standard 3 5 5 3 5" xfId="9249"/>
    <cellStyle name="Standard 3 5 5 3 5 2" xfId="26090"/>
    <cellStyle name="Standard 3 5 5 3 6" xfId="17799"/>
    <cellStyle name="Standard 3 5 5 3 7" xfId="34381"/>
    <cellStyle name="Standard 3 5 5 3 8" xfId="42931"/>
    <cellStyle name="Standard 3 5 5 4" xfId="1196"/>
    <cellStyle name="Standard 3 5 5 4 2" xfId="3269"/>
    <cellStyle name="Standard 3 5 5 4 2 2" xfId="8026"/>
    <cellStyle name="Standard 3 5 5 4 2 2 2" xfId="16594"/>
    <cellStyle name="Standard 3 5 5 4 2 2 2 2" xfId="33435"/>
    <cellStyle name="Standard 3 5 5 4 2 2 3" xfId="25144"/>
    <cellStyle name="Standard 3 5 5 4 2 2 4" xfId="41726"/>
    <cellStyle name="Standard 3 5 5 4 2 2 5" xfId="50276"/>
    <cellStyle name="Standard 3 5 5 4 2 3" xfId="11839"/>
    <cellStyle name="Standard 3 5 5 4 2 3 2" xfId="28680"/>
    <cellStyle name="Standard 3 5 5 4 2 4" xfId="20389"/>
    <cellStyle name="Standard 3 5 5 4 2 5" xfId="36971"/>
    <cellStyle name="Standard 3 5 5 4 2 6" xfId="45521"/>
    <cellStyle name="Standard 3 5 5 4 3" xfId="8025"/>
    <cellStyle name="Standard 3 5 5 4 3 2" xfId="16593"/>
    <cellStyle name="Standard 3 5 5 4 3 2 2" xfId="33434"/>
    <cellStyle name="Standard 3 5 5 4 3 3" xfId="25143"/>
    <cellStyle name="Standard 3 5 5 4 3 4" xfId="41725"/>
    <cellStyle name="Standard 3 5 5 4 3 5" xfId="50275"/>
    <cellStyle name="Standard 3 5 5 4 4" xfId="9767"/>
    <cellStyle name="Standard 3 5 5 4 4 2" xfId="26608"/>
    <cellStyle name="Standard 3 5 5 4 5" xfId="18317"/>
    <cellStyle name="Standard 3 5 5 4 6" xfId="34899"/>
    <cellStyle name="Standard 3 5 5 4 7" xfId="43449"/>
    <cellStyle name="Standard 3 5 5 5" xfId="2233"/>
    <cellStyle name="Standard 3 5 5 5 2" xfId="8027"/>
    <cellStyle name="Standard 3 5 5 5 2 2" xfId="16595"/>
    <cellStyle name="Standard 3 5 5 5 2 2 2" xfId="33436"/>
    <cellStyle name="Standard 3 5 5 5 2 3" xfId="25145"/>
    <cellStyle name="Standard 3 5 5 5 2 4" xfId="41727"/>
    <cellStyle name="Standard 3 5 5 5 2 5" xfId="50277"/>
    <cellStyle name="Standard 3 5 5 5 3" xfId="10803"/>
    <cellStyle name="Standard 3 5 5 5 3 2" xfId="27644"/>
    <cellStyle name="Standard 3 5 5 5 4" xfId="19353"/>
    <cellStyle name="Standard 3 5 5 5 5" xfId="35935"/>
    <cellStyle name="Standard 3 5 5 5 6" xfId="44485"/>
    <cellStyle name="Standard 3 5 5 6" xfId="8012"/>
    <cellStyle name="Standard 3 5 5 6 2" xfId="16580"/>
    <cellStyle name="Standard 3 5 5 6 2 2" xfId="33421"/>
    <cellStyle name="Standard 3 5 5 6 3" xfId="25130"/>
    <cellStyle name="Standard 3 5 5 6 4" xfId="41712"/>
    <cellStyle name="Standard 3 5 5 6 5" xfId="50262"/>
    <cellStyle name="Standard 3 5 5 7" xfId="8471"/>
    <cellStyle name="Standard 3 5 5 7 2" xfId="17022"/>
    <cellStyle name="Standard 3 5 5 7 3" xfId="25572"/>
    <cellStyle name="Standard 3 5 5 7 4" xfId="42154"/>
    <cellStyle name="Standard 3 5 5 7 5" xfId="50704"/>
    <cellStyle name="Standard 3 5 5 8" xfId="8731"/>
    <cellStyle name="Standard 3 5 5 9" xfId="17281"/>
    <cellStyle name="Standard 3 5 6" xfId="291"/>
    <cellStyle name="Standard 3 5 6 2" xfId="809"/>
    <cellStyle name="Standard 3 5 6 2 2" xfId="1845"/>
    <cellStyle name="Standard 3 5 6 2 2 2" xfId="3918"/>
    <cellStyle name="Standard 3 5 6 2 2 2 2" xfId="8031"/>
    <cellStyle name="Standard 3 5 6 2 2 2 2 2" xfId="16599"/>
    <cellStyle name="Standard 3 5 6 2 2 2 2 2 2" xfId="33440"/>
    <cellStyle name="Standard 3 5 6 2 2 2 2 3" xfId="25149"/>
    <cellStyle name="Standard 3 5 6 2 2 2 2 4" xfId="41731"/>
    <cellStyle name="Standard 3 5 6 2 2 2 2 5" xfId="50281"/>
    <cellStyle name="Standard 3 5 6 2 2 2 3" xfId="12488"/>
    <cellStyle name="Standard 3 5 6 2 2 2 3 2" xfId="29329"/>
    <cellStyle name="Standard 3 5 6 2 2 2 4" xfId="21038"/>
    <cellStyle name="Standard 3 5 6 2 2 2 5" xfId="37620"/>
    <cellStyle name="Standard 3 5 6 2 2 2 6" xfId="46170"/>
    <cellStyle name="Standard 3 5 6 2 2 3" xfId="8030"/>
    <cellStyle name="Standard 3 5 6 2 2 3 2" xfId="16598"/>
    <cellStyle name="Standard 3 5 6 2 2 3 2 2" xfId="33439"/>
    <cellStyle name="Standard 3 5 6 2 2 3 3" xfId="25148"/>
    <cellStyle name="Standard 3 5 6 2 2 3 4" xfId="41730"/>
    <cellStyle name="Standard 3 5 6 2 2 3 5" xfId="50280"/>
    <cellStyle name="Standard 3 5 6 2 2 4" xfId="10416"/>
    <cellStyle name="Standard 3 5 6 2 2 4 2" xfId="27257"/>
    <cellStyle name="Standard 3 5 6 2 2 5" xfId="18966"/>
    <cellStyle name="Standard 3 5 6 2 2 6" xfId="35548"/>
    <cellStyle name="Standard 3 5 6 2 2 7" xfId="44098"/>
    <cellStyle name="Standard 3 5 6 2 3" xfId="2882"/>
    <cellStyle name="Standard 3 5 6 2 3 2" xfId="8032"/>
    <cellStyle name="Standard 3 5 6 2 3 2 2" xfId="16600"/>
    <cellStyle name="Standard 3 5 6 2 3 2 2 2" xfId="33441"/>
    <cellStyle name="Standard 3 5 6 2 3 2 3" xfId="25150"/>
    <cellStyle name="Standard 3 5 6 2 3 2 4" xfId="41732"/>
    <cellStyle name="Standard 3 5 6 2 3 2 5" xfId="50282"/>
    <cellStyle name="Standard 3 5 6 2 3 3" xfId="11452"/>
    <cellStyle name="Standard 3 5 6 2 3 3 2" xfId="28293"/>
    <cellStyle name="Standard 3 5 6 2 3 4" xfId="20002"/>
    <cellStyle name="Standard 3 5 6 2 3 5" xfId="36584"/>
    <cellStyle name="Standard 3 5 6 2 3 6" xfId="45134"/>
    <cellStyle name="Standard 3 5 6 2 4" xfId="8029"/>
    <cellStyle name="Standard 3 5 6 2 4 2" xfId="16597"/>
    <cellStyle name="Standard 3 5 6 2 4 2 2" xfId="33438"/>
    <cellStyle name="Standard 3 5 6 2 4 3" xfId="25147"/>
    <cellStyle name="Standard 3 5 6 2 4 4" xfId="41729"/>
    <cellStyle name="Standard 3 5 6 2 4 5" xfId="50279"/>
    <cellStyle name="Standard 3 5 6 2 5" xfId="9380"/>
    <cellStyle name="Standard 3 5 6 2 5 2" xfId="26221"/>
    <cellStyle name="Standard 3 5 6 2 6" xfId="17930"/>
    <cellStyle name="Standard 3 5 6 2 7" xfId="34512"/>
    <cellStyle name="Standard 3 5 6 2 8" xfId="43062"/>
    <cellStyle name="Standard 3 5 6 3" xfId="1327"/>
    <cellStyle name="Standard 3 5 6 3 2" xfId="3400"/>
    <cellStyle name="Standard 3 5 6 3 2 2" xfId="8034"/>
    <cellStyle name="Standard 3 5 6 3 2 2 2" xfId="16602"/>
    <cellStyle name="Standard 3 5 6 3 2 2 2 2" xfId="33443"/>
    <cellStyle name="Standard 3 5 6 3 2 2 3" xfId="25152"/>
    <cellStyle name="Standard 3 5 6 3 2 2 4" xfId="41734"/>
    <cellStyle name="Standard 3 5 6 3 2 2 5" xfId="50284"/>
    <cellStyle name="Standard 3 5 6 3 2 3" xfId="11970"/>
    <cellStyle name="Standard 3 5 6 3 2 3 2" xfId="28811"/>
    <cellStyle name="Standard 3 5 6 3 2 4" xfId="20520"/>
    <cellStyle name="Standard 3 5 6 3 2 5" xfId="37102"/>
    <cellStyle name="Standard 3 5 6 3 2 6" xfId="45652"/>
    <cellStyle name="Standard 3 5 6 3 3" xfId="8033"/>
    <cellStyle name="Standard 3 5 6 3 3 2" xfId="16601"/>
    <cellStyle name="Standard 3 5 6 3 3 2 2" xfId="33442"/>
    <cellStyle name="Standard 3 5 6 3 3 3" xfId="25151"/>
    <cellStyle name="Standard 3 5 6 3 3 4" xfId="41733"/>
    <cellStyle name="Standard 3 5 6 3 3 5" xfId="50283"/>
    <cellStyle name="Standard 3 5 6 3 4" xfId="9898"/>
    <cellStyle name="Standard 3 5 6 3 4 2" xfId="26739"/>
    <cellStyle name="Standard 3 5 6 3 5" xfId="18448"/>
    <cellStyle name="Standard 3 5 6 3 6" xfId="35030"/>
    <cellStyle name="Standard 3 5 6 3 7" xfId="43580"/>
    <cellStyle name="Standard 3 5 6 4" xfId="2364"/>
    <cellStyle name="Standard 3 5 6 4 2" xfId="8035"/>
    <cellStyle name="Standard 3 5 6 4 2 2" xfId="16603"/>
    <cellStyle name="Standard 3 5 6 4 2 2 2" xfId="33444"/>
    <cellStyle name="Standard 3 5 6 4 2 3" xfId="25153"/>
    <cellStyle name="Standard 3 5 6 4 2 4" xfId="41735"/>
    <cellStyle name="Standard 3 5 6 4 2 5" xfId="50285"/>
    <cellStyle name="Standard 3 5 6 4 3" xfId="10934"/>
    <cellStyle name="Standard 3 5 6 4 3 2" xfId="27775"/>
    <cellStyle name="Standard 3 5 6 4 4" xfId="19484"/>
    <cellStyle name="Standard 3 5 6 4 5" xfId="36066"/>
    <cellStyle name="Standard 3 5 6 4 6" xfId="44616"/>
    <cellStyle name="Standard 3 5 6 5" xfId="8028"/>
    <cellStyle name="Standard 3 5 6 5 2" xfId="16596"/>
    <cellStyle name="Standard 3 5 6 5 2 2" xfId="33437"/>
    <cellStyle name="Standard 3 5 6 5 3" xfId="25146"/>
    <cellStyle name="Standard 3 5 6 5 4" xfId="41728"/>
    <cellStyle name="Standard 3 5 6 5 5" xfId="50278"/>
    <cellStyle name="Standard 3 5 6 6" xfId="8862"/>
    <cellStyle name="Standard 3 5 6 6 2" xfId="25704"/>
    <cellStyle name="Standard 3 5 6 7" xfId="17412"/>
    <cellStyle name="Standard 3 5 6 8" xfId="33994"/>
    <cellStyle name="Standard 3 5 6 9" xfId="42544"/>
    <cellStyle name="Standard 3 5 7" xfId="550"/>
    <cellStyle name="Standard 3 5 7 2" xfId="1586"/>
    <cellStyle name="Standard 3 5 7 2 2" xfId="3659"/>
    <cellStyle name="Standard 3 5 7 2 2 2" xfId="8038"/>
    <cellStyle name="Standard 3 5 7 2 2 2 2" xfId="16606"/>
    <cellStyle name="Standard 3 5 7 2 2 2 2 2" xfId="33447"/>
    <cellStyle name="Standard 3 5 7 2 2 2 3" xfId="25156"/>
    <cellStyle name="Standard 3 5 7 2 2 2 4" xfId="41738"/>
    <cellStyle name="Standard 3 5 7 2 2 2 5" xfId="50288"/>
    <cellStyle name="Standard 3 5 7 2 2 3" xfId="12229"/>
    <cellStyle name="Standard 3 5 7 2 2 3 2" xfId="29070"/>
    <cellStyle name="Standard 3 5 7 2 2 4" xfId="20779"/>
    <cellStyle name="Standard 3 5 7 2 2 5" xfId="37361"/>
    <cellStyle name="Standard 3 5 7 2 2 6" xfId="45911"/>
    <cellStyle name="Standard 3 5 7 2 3" xfId="8037"/>
    <cellStyle name="Standard 3 5 7 2 3 2" xfId="16605"/>
    <cellStyle name="Standard 3 5 7 2 3 2 2" xfId="33446"/>
    <cellStyle name="Standard 3 5 7 2 3 3" xfId="25155"/>
    <cellStyle name="Standard 3 5 7 2 3 4" xfId="41737"/>
    <cellStyle name="Standard 3 5 7 2 3 5" xfId="50287"/>
    <cellStyle name="Standard 3 5 7 2 4" xfId="10157"/>
    <cellStyle name="Standard 3 5 7 2 4 2" xfId="26998"/>
    <cellStyle name="Standard 3 5 7 2 5" xfId="18707"/>
    <cellStyle name="Standard 3 5 7 2 6" xfId="35289"/>
    <cellStyle name="Standard 3 5 7 2 7" xfId="43839"/>
    <cellStyle name="Standard 3 5 7 3" xfId="2623"/>
    <cellStyle name="Standard 3 5 7 3 2" xfId="8039"/>
    <cellStyle name="Standard 3 5 7 3 2 2" xfId="16607"/>
    <cellStyle name="Standard 3 5 7 3 2 2 2" xfId="33448"/>
    <cellStyle name="Standard 3 5 7 3 2 3" xfId="25157"/>
    <cellStyle name="Standard 3 5 7 3 2 4" xfId="41739"/>
    <cellStyle name="Standard 3 5 7 3 2 5" xfId="50289"/>
    <cellStyle name="Standard 3 5 7 3 3" xfId="11193"/>
    <cellStyle name="Standard 3 5 7 3 3 2" xfId="28034"/>
    <cellStyle name="Standard 3 5 7 3 4" xfId="19743"/>
    <cellStyle name="Standard 3 5 7 3 5" xfId="36325"/>
    <cellStyle name="Standard 3 5 7 3 6" xfId="44875"/>
    <cellStyle name="Standard 3 5 7 4" xfId="8036"/>
    <cellStyle name="Standard 3 5 7 4 2" xfId="16604"/>
    <cellStyle name="Standard 3 5 7 4 2 2" xfId="33445"/>
    <cellStyle name="Standard 3 5 7 4 3" xfId="25154"/>
    <cellStyle name="Standard 3 5 7 4 4" xfId="41736"/>
    <cellStyle name="Standard 3 5 7 4 5" xfId="50286"/>
    <cellStyle name="Standard 3 5 7 5" xfId="9121"/>
    <cellStyle name="Standard 3 5 7 5 2" xfId="25962"/>
    <cellStyle name="Standard 3 5 7 6" xfId="17671"/>
    <cellStyle name="Standard 3 5 7 7" xfId="34253"/>
    <cellStyle name="Standard 3 5 7 8" xfId="42803"/>
    <cellStyle name="Standard 3 5 8" xfId="1068"/>
    <cellStyle name="Standard 3 5 8 2" xfId="3141"/>
    <cellStyle name="Standard 3 5 8 2 2" xfId="8041"/>
    <cellStyle name="Standard 3 5 8 2 2 2" xfId="16609"/>
    <cellStyle name="Standard 3 5 8 2 2 2 2" xfId="33450"/>
    <cellStyle name="Standard 3 5 8 2 2 3" xfId="25159"/>
    <cellStyle name="Standard 3 5 8 2 2 4" xfId="41741"/>
    <cellStyle name="Standard 3 5 8 2 2 5" xfId="50291"/>
    <cellStyle name="Standard 3 5 8 2 3" xfId="11711"/>
    <cellStyle name="Standard 3 5 8 2 3 2" xfId="28552"/>
    <cellStyle name="Standard 3 5 8 2 4" xfId="20261"/>
    <cellStyle name="Standard 3 5 8 2 5" xfId="36843"/>
    <cellStyle name="Standard 3 5 8 2 6" xfId="45393"/>
    <cellStyle name="Standard 3 5 8 3" xfId="8040"/>
    <cellStyle name="Standard 3 5 8 3 2" xfId="16608"/>
    <cellStyle name="Standard 3 5 8 3 2 2" xfId="33449"/>
    <cellStyle name="Standard 3 5 8 3 3" xfId="25158"/>
    <cellStyle name="Standard 3 5 8 3 4" xfId="41740"/>
    <cellStyle name="Standard 3 5 8 3 5" xfId="50290"/>
    <cellStyle name="Standard 3 5 8 4" xfId="9639"/>
    <cellStyle name="Standard 3 5 8 4 2" xfId="26480"/>
    <cellStyle name="Standard 3 5 8 5" xfId="18189"/>
    <cellStyle name="Standard 3 5 8 6" xfId="34771"/>
    <cellStyle name="Standard 3 5 8 7" xfId="43321"/>
    <cellStyle name="Standard 3 5 9" xfId="2105"/>
    <cellStyle name="Standard 3 5 9 2" xfId="8042"/>
    <cellStyle name="Standard 3 5 9 2 2" xfId="16610"/>
    <cellStyle name="Standard 3 5 9 2 2 2" xfId="33451"/>
    <cellStyle name="Standard 3 5 9 2 3" xfId="25160"/>
    <cellStyle name="Standard 3 5 9 2 4" xfId="41742"/>
    <cellStyle name="Standard 3 5 9 2 5" xfId="50292"/>
    <cellStyle name="Standard 3 5 9 3" xfId="10675"/>
    <cellStyle name="Standard 3 5 9 3 2" xfId="27516"/>
    <cellStyle name="Standard 3 5 9 4" xfId="19225"/>
    <cellStyle name="Standard 3 5 9 5" xfId="35807"/>
    <cellStyle name="Standard 3 5 9 6" xfId="44357"/>
    <cellStyle name="Standard 3 6" xfId="34"/>
    <cellStyle name="Standard 3 6 10" xfId="8351"/>
    <cellStyle name="Standard 3 6 10 2" xfId="16902"/>
    <cellStyle name="Standard 3 6 10 3" xfId="25452"/>
    <cellStyle name="Standard 3 6 10 4" xfId="42034"/>
    <cellStyle name="Standard 3 6 10 5" xfId="50584"/>
    <cellStyle name="Standard 3 6 11" xfId="8611"/>
    <cellStyle name="Standard 3 6 12" xfId="17161"/>
    <cellStyle name="Standard 3 6 13" xfId="33743"/>
    <cellStyle name="Standard 3 6 14" xfId="42293"/>
    <cellStyle name="Standard 3 6 2" xfId="66"/>
    <cellStyle name="Standard 3 6 2 10" xfId="8643"/>
    <cellStyle name="Standard 3 6 2 11" xfId="17193"/>
    <cellStyle name="Standard 3 6 2 12" xfId="33775"/>
    <cellStyle name="Standard 3 6 2 13" xfId="42325"/>
    <cellStyle name="Standard 3 6 2 2" xfId="130"/>
    <cellStyle name="Standard 3 6 2 2 10" xfId="17257"/>
    <cellStyle name="Standard 3 6 2 2 11" xfId="33839"/>
    <cellStyle name="Standard 3 6 2 2 12" xfId="42389"/>
    <cellStyle name="Standard 3 6 2 2 2" xfId="259"/>
    <cellStyle name="Standard 3 6 2 2 2 10" xfId="33967"/>
    <cellStyle name="Standard 3 6 2 2 2 11" xfId="42517"/>
    <cellStyle name="Standard 3 6 2 2 2 2" xfId="523"/>
    <cellStyle name="Standard 3 6 2 2 2 2 2" xfId="1041"/>
    <cellStyle name="Standard 3 6 2 2 2 2 2 2" xfId="2077"/>
    <cellStyle name="Standard 3 6 2 2 2 2 2 2 2" xfId="4150"/>
    <cellStyle name="Standard 3 6 2 2 2 2 2 2 2 2" xfId="8050"/>
    <cellStyle name="Standard 3 6 2 2 2 2 2 2 2 2 2" xfId="16618"/>
    <cellStyle name="Standard 3 6 2 2 2 2 2 2 2 2 2 2" xfId="33459"/>
    <cellStyle name="Standard 3 6 2 2 2 2 2 2 2 2 3" xfId="25168"/>
    <cellStyle name="Standard 3 6 2 2 2 2 2 2 2 2 4" xfId="41750"/>
    <cellStyle name="Standard 3 6 2 2 2 2 2 2 2 2 5" xfId="50300"/>
    <cellStyle name="Standard 3 6 2 2 2 2 2 2 2 3" xfId="12720"/>
    <cellStyle name="Standard 3 6 2 2 2 2 2 2 2 3 2" xfId="29561"/>
    <cellStyle name="Standard 3 6 2 2 2 2 2 2 2 4" xfId="21270"/>
    <cellStyle name="Standard 3 6 2 2 2 2 2 2 2 5" xfId="37852"/>
    <cellStyle name="Standard 3 6 2 2 2 2 2 2 2 6" xfId="46402"/>
    <cellStyle name="Standard 3 6 2 2 2 2 2 2 3" xfId="8049"/>
    <cellStyle name="Standard 3 6 2 2 2 2 2 2 3 2" xfId="16617"/>
    <cellStyle name="Standard 3 6 2 2 2 2 2 2 3 2 2" xfId="33458"/>
    <cellStyle name="Standard 3 6 2 2 2 2 2 2 3 3" xfId="25167"/>
    <cellStyle name="Standard 3 6 2 2 2 2 2 2 3 4" xfId="41749"/>
    <cellStyle name="Standard 3 6 2 2 2 2 2 2 3 5" xfId="50299"/>
    <cellStyle name="Standard 3 6 2 2 2 2 2 2 4" xfId="10648"/>
    <cellStyle name="Standard 3 6 2 2 2 2 2 2 4 2" xfId="27489"/>
    <cellStyle name="Standard 3 6 2 2 2 2 2 2 5" xfId="19198"/>
    <cellStyle name="Standard 3 6 2 2 2 2 2 2 6" xfId="35780"/>
    <cellStyle name="Standard 3 6 2 2 2 2 2 2 7" xfId="44330"/>
    <cellStyle name="Standard 3 6 2 2 2 2 2 3" xfId="3114"/>
    <cellStyle name="Standard 3 6 2 2 2 2 2 3 2" xfId="8051"/>
    <cellStyle name="Standard 3 6 2 2 2 2 2 3 2 2" xfId="16619"/>
    <cellStyle name="Standard 3 6 2 2 2 2 2 3 2 2 2" xfId="33460"/>
    <cellStyle name="Standard 3 6 2 2 2 2 2 3 2 3" xfId="25169"/>
    <cellStyle name="Standard 3 6 2 2 2 2 2 3 2 4" xfId="41751"/>
    <cellStyle name="Standard 3 6 2 2 2 2 2 3 2 5" xfId="50301"/>
    <cellStyle name="Standard 3 6 2 2 2 2 2 3 3" xfId="11684"/>
    <cellStyle name="Standard 3 6 2 2 2 2 2 3 3 2" xfId="28525"/>
    <cellStyle name="Standard 3 6 2 2 2 2 2 3 4" xfId="20234"/>
    <cellStyle name="Standard 3 6 2 2 2 2 2 3 5" xfId="36816"/>
    <cellStyle name="Standard 3 6 2 2 2 2 2 3 6" xfId="45366"/>
    <cellStyle name="Standard 3 6 2 2 2 2 2 4" xfId="8048"/>
    <cellStyle name="Standard 3 6 2 2 2 2 2 4 2" xfId="16616"/>
    <cellStyle name="Standard 3 6 2 2 2 2 2 4 2 2" xfId="33457"/>
    <cellStyle name="Standard 3 6 2 2 2 2 2 4 3" xfId="25166"/>
    <cellStyle name="Standard 3 6 2 2 2 2 2 4 4" xfId="41748"/>
    <cellStyle name="Standard 3 6 2 2 2 2 2 4 5" xfId="50298"/>
    <cellStyle name="Standard 3 6 2 2 2 2 2 5" xfId="9612"/>
    <cellStyle name="Standard 3 6 2 2 2 2 2 5 2" xfId="26453"/>
    <cellStyle name="Standard 3 6 2 2 2 2 2 6" xfId="18162"/>
    <cellStyle name="Standard 3 6 2 2 2 2 2 7" xfId="34744"/>
    <cellStyle name="Standard 3 6 2 2 2 2 2 8" xfId="43294"/>
    <cellStyle name="Standard 3 6 2 2 2 2 3" xfId="1559"/>
    <cellStyle name="Standard 3 6 2 2 2 2 3 2" xfId="3632"/>
    <cellStyle name="Standard 3 6 2 2 2 2 3 2 2" xfId="8053"/>
    <cellStyle name="Standard 3 6 2 2 2 2 3 2 2 2" xfId="16621"/>
    <cellStyle name="Standard 3 6 2 2 2 2 3 2 2 2 2" xfId="33462"/>
    <cellStyle name="Standard 3 6 2 2 2 2 3 2 2 3" xfId="25171"/>
    <cellStyle name="Standard 3 6 2 2 2 2 3 2 2 4" xfId="41753"/>
    <cellStyle name="Standard 3 6 2 2 2 2 3 2 2 5" xfId="50303"/>
    <cellStyle name="Standard 3 6 2 2 2 2 3 2 3" xfId="12202"/>
    <cellStyle name="Standard 3 6 2 2 2 2 3 2 3 2" xfId="29043"/>
    <cellStyle name="Standard 3 6 2 2 2 2 3 2 4" xfId="20752"/>
    <cellStyle name="Standard 3 6 2 2 2 2 3 2 5" xfId="37334"/>
    <cellStyle name="Standard 3 6 2 2 2 2 3 2 6" xfId="45884"/>
    <cellStyle name="Standard 3 6 2 2 2 2 3 3" xfId="8052"/>
    <cellStyle name="Standard 3 6 2 2 2 2 3 3 2" xfId="16620"/>
    <cellStyle name="Standard 3 6 2 2 2 2 3 3 2 2" xfId="33461"/>
    <cellStyle name="Standard 3 6 2 2 2 2 3 3 3" xfId="25170"/>
    <cellStyle name="Standard 3 6 2 2 2 2 3 3 4" xfId="41752"/>
    <cellStyle name="Standard 3 6 2 2 2 2 3 3 5" xfId="50302"/>
    <cellStyle name="Standard 3 6 2 2 2 2 3 4" xfId="10130"/>
    <cellStyle name="Standard 3 6 2 2 2 2 3 4 2" xfId="26971"/>
    <cellStyle name="Standard 3 6 2 2 2 2 3 5" xfId="18680"/>
    <cellStyle name="Standard 3 6 2 2 2 2 3 6" xfId="35262"/>
    <cellStyle name="Standard 3 6 2 2 2 2 3 7" xfId="43812"/>
    <cellStyle name="Standard 3 6 2 2 2 2 4" xfId="2596"/>
    <cellStyle name="Standard 3 6 2 2 2 2 4 2" xfId="8054"/>
    <cellStyle name="Standard 3 6 2 2 2 2 4 2 2" xfId="16622"/>
    <cellStyle name="Standard 3 6 2 2 2 2 4 2 2 2" xfId="33463"/>
    <cellStyle name="Standard 3 6 2 2 2 2 4 2 3" xfId="25172"/>
    <cellStyle name="Standard 3 6 2 2 2 2 4 2 4" xfId="41754"/>
    <cellStyle name="Standard 3 6 2 2 2 2 4 2 5" xfId="50304"/>
    <cellStyle name="Standard 3 6 2 2 2 2 4 3" xfId="11166"/>
    <cellStyle name="Standard 3 6 2 2 2 2 4 3 2" xfId="28007"/>
    <cellStyle name="Standard 3 6 2 2 2 2 4 4" xfId="19716"/>
    <cellStyle name="Standard 3 6 2 2 2 2 4 5" xfId="36298"/>
    <cellStyle name="Standard 3 6 2 2 2 2 4 6" xfId="44848"/>
    <cellStyle name="Standard 3 6 2 2 2 2 5" xfId="8047"/>
    <cellStyle name="Standard 3 6 2 2 2 2 5 2" xfId="16615"/>
    <cellStyle name="Standard 3 6 2 2 2 2 5 2 2" xfId="33456"/>
    <cellStyle name="Standard 3 6 2 2 2 2 5 3" xfId="25165"/>
    <cellStyle name="Standard 3 6 2 2 2 2 5 4" xfId="41747"/>
    <cellStyle name="Standard 3 6 2 2 2 2 5 5" xfId="50297"/>
    <cellStyle name="Standard 3 6 2 2 2 2 6" xfId="9094"/>
    <cellStyle name="Standard 3 6 2 2 2 2 6 2" xfId="25936"/>
    <cellStyle name="Standard 3 6 2 2 2 2 7" xfId="17644"/>
    <cellStyle name="Standard 3 6 2 2 2 2 8" xfId="34226"/>
    <cellStyle name="Standard 3 6 2 2 2 2 9" xfId="42776"/>
    <cellStyle name="Standard 3 6 2 2 2 3" xfId="782"/>
    <cellStyle name="Standard 3 6 2 2 2 3 2" xfId="1818"/>
    <cellStyle name="Standard 3 6 2 2 2 3 2 2" xfId="3891"/>
    <cellStyle name="Standard 3 6 2 2 2 3 2 2 2" xfId="8057"/>
    <cellStyle name="Standard 3 6 2 2 2 3 2 2 2 2" xfId="16625"/>
    <cellStyle name="Standard 3 6 2 2 2 3 2 2 2 2 2" xfId="33466"/>
    <cellStyle name="Standard 3 6 2 2 2 3 2 2 2 3" xfId="25175"/>
    <cellStyle name="Standard 3 6 2 2 2 3 2 2 2 4" xfId="41757"/>
    <cellStyle name="Standard 3 6 2 2 2 3 2 2 2 5" xfId="50307"/>
    <cellStyle name="Standard 3 6 2 2 2 3 2 2 3" xfId="12461"/>
    <cellStyle name="Standard 3 6 2 2 2 3 2 2 3 2" xfId="29302"/>
    <cellStyle name="Standard 3 6 2 2 2 3 2 2 4" xfId="21011"/>
    <cellStyle name="Standard 3 6 2 2 2 3 2 2 5" xfId="37593"/>
    <cellStyle name="Standard 3 6 2 2 2 3 2 2 6" xfId="46143"/>
    <cellStyle name="Standard 3 6 2 2 2 3 2 3" xfId="8056"/>
    <cellStyle name="Standard 3 6 2 2 2 3 2 3 2" xfId="16624"/>
    <cellStyle name="Standard 3 6 2 2 2 3 2 3 2 2" xfId="33465"/>
    <cellStyle name="Standard 3 6 2 2 2 3 2 3 3" xfId="25174"/>
    <cellStyle name="Standard 3 6 2 2 2 3 2 3 4" xfId="41756"/>
    <cellStyle name="Standard 3 6 2 2 2 3 2 3 5" xfId="50306"/>
    <cellStyle name="Standard 3 6 2 2 2 3 2 4" xfId="10389"/>
    <cellStyle name="Standard 3 6 2 2 2 3 2 4 2" xfId="27230"/>
    <cellStyle name="Standard 3 6 2 2 2 3 2 5" xfId="18939"/>
    <cellStyle name="Standard 3 6 2 2 2 3 2 6" xfId="35521"/>
    <cellStyle name="Standard 3 6 2 2 2 3 2 7" xfId="44071"/>
    <cellStyle name="Standard 3 6 2 2 2 3 3" xfId="2855"/>
    <cellStyle name="Standard 3 6 2 2 2 3 3 2" xfId="8058"/>
    <cellStyle name="Standard 3 6 2 2 2 3 3 2 2" xfId="16626"/>
    <cellStyle name="Standard 3 6 2 2 2 3 3 2 2 2" xfId="33467"/>
    <cellStyle name="Standard 3 6 2 2 2 3 3 2 3" xfId="25176"/>
    <cellStyle name="Standard 3 6 2 2 2 3 3 2 4" xfId="41758"/>
    <cellStyle name="Standard 3 6 2 2 2 3 3 2 5" xfId="50308"/>
    <cellStyle name="Standard 3 6 2 2 2 3 3 3" xfId="11425"/>
    <cellStyle name="Standard 3 6 2 2 2 3 3 3 2" xfId="28266"/>
    <cellStyle name="Standard 3 6 2 2 2 3 3 4" xfId="19975"/>
    <cellStyle name="Standard 3 6 2 2 2 3 3 5" xfId="36557"/>
    <cellStyle name="Standard 3 6 2 2 2 3 3 6" xfId="45107"/>
    <cellStyle name="Standard 3 6 2 2 2 3 4" xfId="8055"/>
    <cellStyle name="Standard 3 6 2 2 2 3 4 2" xfId="16623"/>
    <cellStyle name="Standard 3 6 2 2 2 3 4 2 2" xfId="33464"/>
    <cellStyle name="Standard 3 6 2 2 2 3 4 3" xfId="25173"/>
    <cellStyle name="Standard 3 6 2 2 2 3 4 4" xfId="41755"/>
    <cellStyle name="Standard 3 6 2 2 2 3 4 5" xfId="50305"/>
    <cellStyle name="Standard 3 6 2 2 2 3 5" xfId="9353"/>
    <cellStyle name="Standard 3 6 2 2 2 3 5 2" xfId="26194"/>
    <cellStyle name="Standard 3 6 2 2 2 3 6" xfId="17903"/>
    <cellStyle name="Standard 3 6 2 2 2 3 7" xfId="34485"/>
    <cellStyle name="Standard 3 6 2 2 2 3 8" xfId="43035"/>
    <cellStyle name="Standard 3 6 2 2 2 4" xfId="1300"/>
    <cellStyle name="Standard 3 6 2 2 2 4 2" xfId="3373"/>
    <cellStyle name="Standard 3 6 2 2 2 4 2 2" xfId="8060"/>
    <cellStyle name="Standard 3 6 2 2 2 4 2 2 2" xfId="16628"/>
    <cellStyle name="Standard 3 6 2 2 2 4 2 2 2 2" xfId="33469"/>
    <cellStyle name="Standard 3 6 2 2 2 4 2 2 3" xfId="25178"/>
    <cellStyle name="Standard 3 6 2 2 2 4 2 2 4" xfId="41760"/>
    <cellStyle name="Standard 3 6 2 2 2 4 2 2 5" xfId="50310"/>
    <cellStyle name="Standard 3 6 2 2 2 4 2 3" xfId="11943"/>
    <cellStyle name="Standard 3 6 2 2 2 4 2 3 2" xfId="28784"/>
    <cellStyle name="Standard 3 6 2 2 2 4 2 4" xfId="20493"/>
    <cellStyle name="Standard 3 6 2 2 2 4 2 5" xfId="37075"/>
    <cellStyle name="Standard 3 6 2 2 2 4 2 6" xfId="45625"/>
    <cellStyle name="Standard 3 6 2 2 2 4 3" xfId="8059"/>
    <cellStyle name="Standard 3 6 2 2 2 4 3 2" xfId="16627"/>
    <cellStyle name="Standard 3 6 2 2 2 4 3 2 2" xfId="33468"/>
    <cellStyle name="Standard 3 6 2 2 2 4 3 3" xfId="25177"/>
    <cellStyle name="Standard 3 6 2 2 2 4 3 4" xfId="41759"/>
    <cellStyle name="Standard 3 6 2 2 2 4 3 5" xfId="50309"/>
    <cellStyle name="Standard 3 6 2 2 2 4 4" xfId="9871"/>
    <cellStyle name="Standard 3 6 2 2 2 4 4 2" xfId="26712"/>
    <cellStyle name="Standard 3 6 2 2 2 4 5" xfId="18421"/>
    <cellStyle name="Standard 3 6 2 2 2 4 6" xfId="35003"/>
    <cellStyle name="Standard 3 6 2 2 2 4 7" xfId="43553"/>
    <cellStyle name="Standard 3 6 2 2 2 5" xfId="2337"/>
    <cellStyle name="Standard 3 6 2 2 2 5 2" xfId="8061"/>
    <cellStyle name="Standard 3 6 2 2 2 5 2 2" xfId="16629"/>
    <cellStyle name="Standard 3 6 2 2 2 5 2 2 2" xfId="33470"/>
    <cellStyle name="Standard 3 6 2 2 2 5 2 3" xfId="25179"/>
    <cellStyle name="Standard 3 6 2 2 2 5 2 4" xfId="41761"/>
    <cellStyle name="Standard 3 6 2 2 2 5 2 5" xfId="50311"/>
    <cellStyle name="Standard 3 6 2 2 2 5 3" xfId="10907"/>
    <cellStyle name="Standard 3 6 2 2 2 5 3 2" xfId="27748"/>
    <cellStyle name="Standard 3 6 2 2 2 5 4" xfId="19457"/>
    <cellStyle name="Standard 3 6 2 2 2 5 5" xfId="36039"/>
    <cellStyle name="Standard 3 6 2 2 2 5 6" xfId="44589"/>
    <cellStyle name="Standard 3 6 2 2 2 6" xfId="8046"/>
    <cellStyle name="Standard 3 6 2 2 2 6 2" xfId="16614"/>
    <cellStyle name="Standard 3 6 2 2 2 6 2 2" xfId="33455"/>
    <cellStyle name="Standard 3 6 2 2 2 6 3" xfId="25164"/>
    <cellStyle name="Standard 3 6 2 2 2 6 4" xfId="41746"/>
    <cellStyle name="Standard 3 6 2 2 2 6 5" xfId="50296"/>
    <cellStyle name="Standard 3 6 2 2 2 7" xfId="8575"/>
    <cellStyle name="Standard 3 6 2 2 2 7 2" xfId="17126"/>
    <cellStyle name="Standard 3 6 2 2 2 7 3" xfId="25676"/>
    <cellStyle name="Standard 3 6 2 2 2 7 4" xfId="42258"/>
    <cellStyle name="Standard 3 6 2 2 2 7 5" xfId="50808"/>
    <cellStyle name="Standard 3 6 2 2 2 8" xfId="8835"/>
    <cellStyle name="Standard 3 6 2 2 2 9" xfId="17385"/>
    <cellStyle name="Standard 3 6 2 2 3" xfId="395"/>
    <cellStyle name="Standard 3 6 2 2 3 2" xfId="913"/>
    <cellStyle name="Standard 3 6 2 2 3 2 2" xfId="1949"/>
    <cellStyle name="Standard 3 6 2 2 3 2 2 2" xfId="4022"/>
    <cellStyle name="Standard 3 6 2 2 3 2 2 2 2" xfId="8065"/>
    <cellStyle name="Standard 3 6 2 2 3 2 2 2 2 2" xfId="16633"/>
    <cellStyle name="Standard 3 6 2 2 3 2 2 2 2 2 2" xfId="33474"/>
    <cellStyle name="Standard 3 6 2 2 3 2 2 2 2 3" xfId="25183"/>
    <cellStyle name="Standard 3 6 2 2 3 2 2 2 2 4" xfId="41765"/>
    <cellStyle name="Standard 3 6 2 2 3 2 2 2 2 5" xfId="50315"/>
    <cellStyle name="Standard 3 6 2 2 3 2 2 2 3" xfId="12592"/>
    <cellStyle name="Standard 3 6 2 2 3 2 2 2 3 2" xfId="29433"/>
    <cellStyle name="Standard 3 6 2 2 3 2 2 2 4" xfId="21142"/>
    <cellStyle name="Standard 3 6 2 2 3 2 2 2 5" xfId="37724"/>
    <cellStyle name="Standard 3 6 2 2 3 2 2 2 6" xfId="46274"/>
    <cellStyle name="Standard 3 6 2 2 3 2 2 3" xfId="8064"/>
    <cellStyle name="Standard 3 6 2 2 3 2 2 3 2" xfId="16632"/>
    <cellStyle name="Standard 3 6 2 2 3 2 2 3 2 2" xfId="33473"/>
    <cellStyle name="Standard 3 6 2 2 3 2 2 3 3" xfId="25182"/>
    <cellStyle name="Standard 3 6 2 2 3 2 2 3 4" xfId="41764"/>
    <cellStyle name="Standard 3 6 2 2 3 2 2 3 5" xfId="50314"/>
    <cellStyle name="Standard 3 6 2 2 3 2 2 4" xfId="10520"/>
    <cellStyle name="Standard 3 6 2 2 3 2 2 4 2" xfId="27361"/>
    <cellStyle name="Standard 3 6 2 2 3 2 2 5" xfId="19070"/>
    <cellStyle name="Standard 3 6 2 2 3 2 2 6" xfId="35652"/>
    <cellStyle name="Standard 3 6 2 2 3 2 2 7" xfId="44202"/>
    <cellStyle name="Standard 3 6 2 2 3 2 3" xfId="2986"/>
    <cellStyle name="Standard 3 6 2 2 3 2 3 2" xfId="8066"/>
    <cellStyle name="Standard 3 6 2 2 3 2 3 2 2" xfId="16634"/>
    <cellStyle name="Standard 3 6 2 2 3 2 3 2 2 2" xfId="33475"/>
    <cellStyle name="Standard 3 6 2 2 3 2 3 2 3" xfId="25184"/>
    <cellStyle name="Standard 3 6 2 2 3 2 3 2 4" xfId="41766"/>
    <cellStyle name="Standard 3 6 2 2 3 2 3 2 5" xfId="50316"/>
    <cellStyle name="Standard 3 6 2 2 3 2 3 3" xfId="11556"/>
    <cellStyle name="Standard 3 6 2 2 3 2 3 3 2" xfId="28397"/>
    <cellStyle name="Standard 3 6 2 2 3 2 3 4" xfId="20106"/>
    <cellStyle name="Standard 3 6 2 2 3 2 3 5" xfId="36688"/>
    <cellStyle name="Standard 3 6 2 2 3 2 3 6" xfId="45238"/>
    <cellStyle name="Standard 3 6 2 2 3 2 4" xfId="8063"/>
    <cellStyle name="Standard 3 6 2 2 3 2 4 2" xfId="16631"/>
    <cellStyle name="Standard 3 6 2 2 3 2 4 2 2" xfId="33472"/>
    <cellStyle name="Standard 3 6 2 2 3 2 4 3" xfId="25181"/>
    <cellStyle name="Standard 3 6 2 2 3 2 4 4" xfId="41763"/>
    <cellStyle name="Standard 3 6 2 2 3 2 4 5" xfId="50313"/>
    <cellStyle name="Standard 3 6 2 2 3 2 5" xfId="9484"/>
    <cellStyle name="Standard 3 6 2 2 3 2 5 2" xfId="26325"/>
    <cellStyle name="Standard 3 6 2 2 3 2 6" xfId="18034"/>
    <cellStyle name="Standard 3 6 2 2 3 2 7" xfId="34616"/>
    <cellStyle name="Standard 3 6 2 2 3 2 8" xfId="43166"/>
    <cellStyle name="Standard 3 6 2 2 3 3" xfId="1431"/>
    <cellStyle name="Standard 3 6 2 2 3 3 2" xfId="3504"/>
    <cellStyle name="Standard 3 6 2 2 3 3 2 2" xfId="8068"/>
    <cellStyle name="Standard 3 6 2 2 3 3 2 2 2" xfId="16636"/>
    <cellStyle name="Standard 3 6 2 2 3 3 2 2 2 2" xfId="33477"/>
    <cellStyle name="Standard 3 6 2 2 3 3 2 2 3" xfId="25186"/>
    <cellStyle name="Standard 3 6 2 2 3 3 2 2 4" xfId="41768"/>
    <cellStyle name="Standard 3 6 2 2 3 3 2 2 5" xfId="50318"/>
    <cellStyle name="Standard 3 6 2 2 3 3 2 3" xfId="12074"/>
    <cellStyle name="Standard 3 6 2 2 3 3 2 3 2" xfId="28915"/>
    <cellStyle name="Standard 3 6 2 2 3 3 2 4" xfId="20624"/>
    <cellStyle name="Standard 3 6 2 2 3 3 2 5" xfId="37206"/>
    <cellStyle name="Standard 3 6 2 2 3 3 2 6" xfId="45756"/>
    <cellStyle name="Standard 3 6 2 2 3 3 3" xfId="8067"/>
    <cellStyle name="Standard 3 6 2 2 3 3 3 2" xfId="16635"/>
    <cellStyle name="Standard 3 6 2 2 3 3 3 2 2" xfId="33476"/>
    <cellStyle name="Standard 3 6 2 2 3 3 3 3" xfId="25185"/>
    <cellStyle name="Standard 3 6 2 2 3 3 3 4" xfId="41767"/>
    <cellStyle name="Standard 3 6 2 2 3 3 3 5" xfId="50317"/>
    <cellStyle name="Standard 3 6 2 2 3 3 4" xfId="10002"/>
    <cellStyle name="Standard 3 6 2 2 3 3 4 2" xfId="26843"/>
    <cellStyle name="Standard 3 6 2 2 3 3 5" xfId="18552"/>
    <cellStyle name="Standard 3 6 2 2 3 3 6" xfId="35134"/>
    <cellStyle name="Standard 3 6 2 2 3 3 7" xfId="43684"/>
    <cellStyle name="Standard 3 6 2 2 3 4" xfId="2468"/>
    <cellStyle name="Standard 3 6 2 2 3 4 2" xfId="8069"/>
    <cellStyle name="Standard 3 6 2 2 3 4 2 2" xfId="16637"/>
    <cellStyle name="Standard 3 6 2 2 3 4 2 2 2" xfId="33478"/>
    <cellStyle name="Standard 3 6 2 2 3 4 2 3" xfId="25187"/>
    <cellStyle name="Standard 3 6 2 2 3 4 2 4" xfId="41769"/>
    <cellStyle name="Standard 3 6 2 2 3 4 2 5" xfId="50319"/>
    <cellStyle name="Standard 3 6 2 2 3 4 3" xfId="11038"/>
    <cellStyle name="Standard 3 6 2 2 3 4 3 2" xfId="27879"/>
    <cellStyle name="Standard 3 6 2 2 3 4 4" xfId="19588"/>
    <cellStyle name="Standard 3 6 2 2 3 4 5" xfId="36170"/>
    <cellStyle name="Standard 3 6 2 2 3 4 6" xfId="44720"/>
    <cellStyle name="Standard 3 6 2 2 3 5" xfId="8062"/>
    <cellStyle name="Standard 3 6 2 2 3 5 2" xfId="16630"/>
    <cellStyle name="Standard 3 6 2 2 3 5 2 2" xfId="33471"/>
    <cellStyle name="Standard 3 6 2 2 3 5 3" xfId="25180"/>
    <cellStyle name="Standard 3 6 2 2 3 5 4" xfId="41762"/>
    <cellStyle name="Standard 3 6 2 2 3 5 5" xfId="50312"/>
    <cellStyle name="Standard 3 6 2 2 3 6" xfId="8966"/>
    <cellStyle name="Standard 3 6 2 2 3 6 2" xfId="25808"/>
    <cellStyle name="Standard 3 6 2 2 3 7" xfId="17516"/>
    <cellStyle name="Standard 3 6 2 2 3 8" xfId="34098"/>
    <cellStyle name="Standard 3 6 2 2 3 9" xfId="42648"/>
    <cellStyle name="Standard 3 6 2 2 4" xfId="654"/>
    <cellStyle name="Standard 3 6 2 2 4 2" xfId="1690"/>
    <cellStyle name="Standard 3 6 2 2 4 2 2" xfId="3763"/>
    <cellStyle name="Standard 3 6 2 2 4 2 2 2" xfId="8072"/>
    <cellStyle name="Standard 3 6 2 2 4 2 2 2 2" xfId="16640"/>
    <cellStyle name="Standard 3 6 2 2 4 2 2 2 2 2" xfId="33481"/>
    <cellStyle name="Standard 3 6 2 2 4 2 2 2 3" xfId="25190"/>
    <cellStyle name="Standard 3 6 2 2 4 2 2 2 4" xfId="41772"/>
    <cellStyle name="Standard 3 6 2 2 4 2 2 2 5" xfId="50322"/>
    <cellStyle name="Standard 3 6 2 2 4 2 2 3" xfId="12333"/>
    <cellStyle name="Standard 3 6 2 2 4 2 2 3 2" xfId="29174"/>
    <cellStyle name="Standard 3 6 2 2 4 2 2 4" xfId="20883"/>
    <cellStyle name="Standard 3 6 2 2 4 2 2 5" xfId="37465"/>
    <cellStyle name="Standard 3 6 2 2 4 2 2 6" xfId="46015"/>
    <cellStyle name="Standard 3 6 2 2 4 2 3" xfId="8071"/>
    <cellStyle name="Standard 3 6 2 2 4 2 3 2" xfId="16639"/>
    <cellStyle name="Standard 3 6 2 2 4 2 3 2 2" xfId="33480"/>
    <cellStyle name="Standard 3 6 2 2 4 2 3 3" xfId="25189"/>
    <cellStyle name="Standard 3 6 2 2 4 2 3 4" xfId="41771"/>
    <cellStyle name="Standard 3 6 2 2 4 2 3 5" xfId="50321"/>
    <cellStyle name="Standard 3 6 2 2 4 2 4" xfId="10261"/>
    <cellStyle name="Standard 3 6 2 2 4 2 4 2" xfId="27102"/>
    <cellStyle name="Standard 3 6 2 2 4 2 5" xfId="18811"/>
    <cellStyle name="Standard 3 6 2 2 4 2 6" xfId="35393"/>
    <cellStyle name="Standard 3 6 2 2 4 2 7" xfId="43943"/>
    <cellStyle name="Standard 3 6 2 2 4 3" xfId="2727"/>
    <cellStyle name="Standard 3 6 2 2 4 3 2" xfId="8073"/>
    <cellStyle name="Standard 3 6 2 2 4 3 2 2" xfId="16641"/>
    <cellStyle name="Standard 3 6 2 2 4 3 2 2 2" xfId="33482"/>
    <cellStyle name="Standard 3 6 2 2 4 3 2 3" xfId="25191"/>
    <cellStyle name="Standard 3 6 2 2 4 3 2 4" xfId="41773"/>
    <cellStyle name="Standard 3 6 2 2 4 3 2 5" xfId="50323"/>
    <cellStyle name="Standard 3 6 2 2 4 3 3" xfId="11297"/>
    <cellStyle name="Standard 3 6 2 2 4 3 3 2" xfId="28138"/>
    <cellStyle name="Standard 3 6 2 2 4 3 4" xfId="19847"/>
    <cellStyle name="Standard 3 6 2 2 4 3 5" xfId="36429"/>
    <cellStyle name="Standard 3 6 2 2 4 3 6" xfId="44979"/>
    <cellStyle name="Standard 3 6 2 2 4 4" xfId="8070"/>
    <cellStyle name="Standard 3 6 2 2 4 4 2" xfId="16638"/>
    <cellStyle name="Standard 3 6 2 2 4 4 2 2" xfId="33479"/>
    <cellStyle name="Standard 3 6 2 2 4 4 3" xfId="25188"/>
    <cellStyle name="Standard 3 6 2 2 4 4 4" xfId="41770"/>
    <cellStyle name="Standard 3 6 2 2 4 4 5" xfId="50320"/>
    <cellStyle name="Standard 3 6 2 2 4 5" xfId="9225"/>
    <cellStyle name="Standard 3 6 2 2 4 5 2" xfId="26066"/>
    <cellStyle name="Standard 3 6 2 2 4 6" xfId="17775"/>
    <cellStyle name="Standard 3 6 2 2 4 7" xfId="34357"/>
    <cellStyle name="Standard 3 6 2 2 4 8" xfId="42907"/>
    <cellStyle name="Standard 3 6 2 2 5" xfId="1172"/>
    <cellStyle name="Standard 3 6 2 2 5 2" xfId="3245"/>
    <cellStyle name="Standard 3 6 2 2 5 2 2" xfId="8075"/>
    <cellStyle name="Standard 3 6 2 2 5 2 2 2" xfId="16643"/>
    <cellStyle name="Standard 3 6 2 2 5 2 2 2 2" xfId="33484"/>
    <cellStyle name="Standard 3 6 2 2 5 2 2 3" xfId="25193"/>
    <cellStyle name="Standard 3 6 2 2 5 2 2 4" xfId="41775"/>
    <cellStyle name="Standard 3 6 2 2 5 2 2 5" xfId="50325"/>
    <cellStyle name="Standard 3 6 2 2 5 2 3" xfId="11815"/>
    <cellStyle name="Standard 3 6 2 2 5 2 3 2" xfId="28656"/>
    <cellStyle name="Standard 3 6 2 2 5 2 4" xfId="20365"/>
    <cellStyle name="Standard 3 6 2 2 5 2 5" xfId="36947"/>
    <cellStyle name="Standard 3 6 2 2 5 2 6" xfId="45497"/>
    <cellStyle name="Standard 3 6 2 2 5 3" xfId="8074"/>
    <cellStyle name="Standard 3 6 2 2 5 3 2" xfId="16642"/>
    <cellStyle name="Standard 3 6 2 2 5 3 2 2" xfId="33483"/>
    <cellStyle name="Standard 3 6 2 2 5 3 3" xfId="25192"/>
    <cellStyle name="Standard 3 6 2 2 5 3 4" xfId="41774"/>
    <cellStyle name="Standard 3 6 2 2 5 3 5" xfId="50324"/>
    <cellStyle name="Standard 3 6 2 2 5 4" xfId="9743"/>
    <cellStyle name="Standard 3 6 2 2 5 4 2" xfId="26584"/>
    <cellStyle name="Standard 3 6 2 2 5 5" xfId="18293"/>
    <cellStyle name="Standard 3 6 2 2 5 6" xfId="34875"/>
    <cellStyle name="Standard 3 6 2 2 5 7" xfId="43425"/>
    <cellStyle name="Standard 3 6 2 2 6" xfId="2209"/>
    <cellStyle name="Standard 3 6 2 2 6 2" xfId="8076"/>
    <cellStyle name="Standard 3 6 2 2 6 2 2" xfId="16644"/>
    <cellStyle name="Standard 3 6 2 2 6 2 2 2" xfId="33485"/>
    <cellStyle name="Standard 3 6 2 2 6 2 3" xfId="25194"/>
    <cellStyle name="Standard 3 6 2 2 6 2 4" xfId="41776"/>
    <cellStyle name="Standard 3 6 2 2 6 2 5" xfId="50326"/>
    <cellStyle name="Standard 3 6 2 2 6 3" xfId="10779"/>
    <cellStyle name="Standard 3 6 2 2 6 3 2" xfId="27620"/>
    <cellStyle name="Standard 3 6 2 2 6 4" xfId="19329"/>
    <cellStyle name="Standard 3 6 2 2 6 5" xfId="35911"/>
    <cellStyle name="Standard 3 6 2 2 6 6" xfId="44461"/>
    <cellStyle name="Standard 3 6 2 2 7" xfId="8045"/>
    <cellStyle name="Standard 3 6 2 2 7 2" xfId="16613"/>
    <cellStyle name="Standard 3 6 2 2 7 2 2" xfId="33454"/>
    <cellStyle name="Standard 3 6 2 2 7 3" xfId="25163"/>
    <cellStyle name="Standard 3 6 2 2 7 4" xfId="41745"/>
    <cellStyle name="Standard 3 6 2 2 7 5" xfId="50295"/>
    <cellStyle name="Standard 3 6 2 2 8" xfId="8447"/>
    <cellStyle name="Standard 3 6 2 2 8 2" xfId="16998"/>
    <cellStyle name="Standard 3 6 2 2 8 3" xfId="25548"/>
    <cellStyle name="Standard 3 6 2 2 8 4" xfId="42130"/>
    <cellStyle name="Standard 3 6 2 2 8 5" xfId="50680"/>
    <cellStyle name="Standard 3 6 2 2 9" xfId="8707"/>
    <cellStyle name="Standard 3 6 2 3" xfId="195"/>
    <cellStyle name="Standard 3 6 2 3 10" xfId="33903"/>
    <cellStyle name="Standard 3 6 2 3 11" xfId="42453"/>
    <cellStyle name="Standard 3 6 2 3 2" xfId="459"/>
    <cellStyle name="Standard 3 6 2 3 2 2" xfId="977"/>
    <cellStyle name="Standard 3 6 2 3 2 2 2" xfId="2013"/>
    <cellStyle name="Standard 3 6 2 3 2 2 2 2" xfId="4086"/>
    <cellStyle name="Standard 3 6 2 3 2 2 2 2 2" xfId="8081"/>
    <cellStyle name="Standard 3 6 2 3 2 2 2 2 2 2" xfId="16649"/>
    <cellStyle name="Standard 3 6 2 3 2 2 2 2 2 2 2" xfId="33490"/>
    <cellStyle name="Standard 3 6 2 3 2 2 2 2 2 3" xfId="25199"/>
    <cellStyle name="Standard 3 6 2 3 2 2 2 2 2 4" xfId="41781"/>
    <cellStyle name="Standard 3 6 2 3 2 2 2 2 2 5" xfId="50331"/>
    <cellStyle name="Standard 3 6 2 3 2 2 2 2 3" xfId="12656"/>
    <cellStyle name="Standard 3 6 2 3 2 2 2 2 3 2" xfId="29497"/>
    <cellStyle name="Standard 3 6 2 3 2 2 2 2 4" xfId="21206"/>
    <cellStyle name="Standard 3 6 2 3 2 2 2 2 5" xfId="37788"/>
    <cellStyle name="Standard 3 6 2 3 2 2 2 2 6" xfId="46338"/>
    <cellStyle name="Standard 3 6 2 3 2 2 2 3" xfId="8080"/>
    <cellStyle name="Standard 3 6 2 3 2 2 2 3 2" xfId="16648"/>
    <cellStyle name="Standard 3 6 2 3 2 2 2 3 2 2" xfId="33489"/>
    <cellStyle name="Standard 3 6 2 3 2 2 2 3 3" xfId="25198"/>
    <cellStyle name="Standard 3 6 2 3 2 2 2 3 4" xfId="41780"/>
    <cellStyle name="Standard 3 6 2 3 2 2 2 3 5" xfId="50330"/>
    <cellStyle name="Standard 3 6 2 3 2 2 2 4" xfId="10584"/>
    <cellStyle name="Standard 3 6 2 3 2 2 2 4 2" xfId="27425"/>
    <cellStyle name="Standard 3 6 2 3 2 2 2 5" xfId="19134"/>
    <cellStyle name="Standard 3 6 2 3 2 2 2 6" xfId="35716"/>
    <cellStyle name="Standard 3 6 2 3 2 2 2 7" xfId="44266"/>
    <cellStyle name="Standard 3 6 2 3 2 2 3" xfId="3050"/>
    <cellStyle name="Standard 3 6 2 3 2 2 3 2" xfId="8082"/>
    <cellStyle name="Standard 3 6 2 3 2 2 3 2 2" xfId="16650"/>
    <cellStyle name="Standard 3 6 2 3 2 2 3 2 2 2" xfId="33491"/>
    <cellStyle name="Standard 3 6 2 3 2 2 3 2 3" xfId="25200"/>
    <cellStyle name="Standard 3 6 2 3 2 2 3 2 4" xfId="41782"/>
    <cellStyle name="Standard 3 6 2 3 2 2 3 2 5" xfId="50332"/>
    <cellStyle name="Standard 3 6 2 3 2 2 3 3" xfId="11620"/>
    <cellStyle name="Standard 3 6 2 3 2 2 3 3 2" xfId="28461"/>
    <cellStyle name="Standard 3 6 2 3 2 2 3 4" xfId="20170"/>
    <cellStyle name="Standard 3 6 2 3 2 2 3 5" xfId="36752"/>
    <cellStyle name="Standard 3 6 2 3 2 2 3 6" xfId="45302"/>
    <cellStyle name="Standard 3 6 2 3 2 2 4" xfId="8079"/>
    <cellStyle name="Standard 3 6 2 3 2 2 4 2" xfId="16647"/>
    <cellStyle name="Standard 3 6 2 3 2 2 4 2 2" xfId="33488"/>
    <cellStyle name="Standard 3 6 2 3 2 2 4 3" xfId="25197"/>
    <cellStyle name="Standard 3 6 2 3 2 2 4 4" xfId="41779"/>
    <cellStyle name="Standard 3 6 2 3 2 2 4 5" xfId="50329"/>
    <cellStyle name="Standard 3 6 2 3 2 2 5" xfId="9548"/>
    <cellStyle name="Standard 3 6 2 3 2 2 5 2" xfId="26389"/>
    <cellStyle name="Standard 3 6 2 3 2 2 6" xfId="18098"/>
    <cellStyle name="Standard 3 6 2 3 2 2 7" xfId="34680"/>
    <cellStyle name="Standard 3 6 2 3 2 2 8" xfId="43230"/>
    <cellStyle name="Standard 3 6 2 3 2 3" xfId="1495"/>
    <cellStyle name="Standard 3 6 2 3 2 3 2" xfId="3568"/>
    <cellStyle name="Standard 3 6 2 3 2 3 2 2" xfId="8084"/>
    <cellStyle name="Standard 3 6 2 3 2 3 2 2 2" xfId="16652"/>
    <cellStyle name="Standard 3 6 2 3 2 3 2 2 2 2" xfId="33493"/>
    <cellStyle name="Standard 3 6 2 3 2 3 2 2 3" xfId="25202"/>
    <cellStyle name="Standard 3 6 2 3 2 3 2 2 4" xfId="41784"/>
    <cellStyle name="Standard 3 6 2 3 2 3 2 2 5" xfId="50334"/>
    <cellStyle name="Standard 3 6 2 3 2 3 2 3" xfId="12138"/>
    <cellStyle name="Standard 3 6 2 3 2 3 2 3 2" xfId="28979"/>
    <cellStyle name="Standard 3 6 2 3 2 3 2 4" xfId="20688"/>
    <cellStyle name="Standard 3 6 2 3 2 3 2 5" xfId="37270"/>
    <cellStyle name="Standard 3 6 2 3 2 3 2 6" xfId="45820"/>
    <cellStyle name="Standard 3 6 2 3 2 3 3" xfId="8083"/>
    <cellStyle name="Standard 3 6 2 3 2 3 3 2" xfId="16651"/>
    <cellStyle name="Standard 3 6 2 3 2 3 3 2 2" xfId="33492"/>
    <cellStyle name="Standard 3 6 2 3 2 3 3 3" xfId="25201"/>
    <cellStyle name="Standard 3 6 2 3 2 3 3 4" xfId="41783"/>
    <cellStyle name="Standard 3 6 2 3 2 3 3 5" xfId="50333"/>
    <cellStyle name="Standard 3 6 2 3 2 3 4" xfId="10066"/>
    <cellStyle name="Standard 3 6 2 3 2 3 4 2" xfId="26907"/>
    <cellStyle name="Standard 3 6 2 3 2 3 5" xfId="18616"/>
    <cellStyle name="Standard 3 6 2 3 2 3 6" xfId="35198"/>
    <cellStyle name="Standard 3 6 2 3 2 3 7" xfId="43748"/>
    <cellStyle name="Standard 3 6 2 3 2 4" xfId="2532"/>
    <cellStyle name="Standard 3 6 2 3 2 4 2" xfId="8085"/>
    <cellStyle name="Standard 3 6 2 3 2 4 2 2" xfId="16653"/>
    <cellStyle name="Standard 3 6 2 3 2 4 2 2 2" xfId="33494"/>
    <cellStyle name="Standard 3 6 2 3 2 4 2 3" xfId="25203"/>
    <cellStyle name="Standard 3 6 2 3 2 4 2 4" xfId="41785"/>
    <cellStyle name="Standard 3 6 2 3 2 4 2 5" xfId="50335"/>
    <cellStyle name="Standard 3 6 2 3 2 4 3" xfId="11102"/>
    <cellStyle name="Standard 3 6 2 3 2 4 3 2" xfId="27943"/>
    <cellStyle name="Standard 3 6 2 3 2 4 4" xfId="19652"/>
    <cellStyle name="Standard 3 6 2 3 2 4 5" xfId="36234"/>
    <cellStyle name="Standard 3 6 2 3 2 4 6" xfId="44784"/>
    <cellStyle name="Standard 3 6 2 3 2 5" xfId="8078"/>
    <cellStyle name="Standard 3 6 2 3 2 5 2" xfId="16646"/>
    <cellStyle name="Standard 3 6 2 3 2 5 2 2" xfId="33487"/>
    <cellStyle name="Standard 3 6 2 3 2 5 3" xfId="25196"/>
    <cellStyle name="Standard 3 6 2 3 2 5 4" xfId="41778"/>
    <cellStyle name="Standard 3 6 2 3 2 5 5" xfId="50328"/>
    <cellStyle name="Standard 3 6 2 3 2 6" xfId="9030"/>
    <cellStyle name="Standard 3 6 2 3 2 6 2" xfId="25872"/>
    <cellStyle name="Standard 3 6 2 3 2 7" xfId="17580"/>
    <cellStyle name="Standard 3 6 2 3 2 8" xfId="34162"/>
    <cellStyle name="Standard 3 6 2 3 2 9" xfId="42712"/>
    <cellStyle name="Standard 3 6 2 3 3" xfId="718"/>
    <cellStyle name="Standard 3 6 2 3 3 2" xfId="1754"/>
    <cellStyle name="Standard 3 6 2 3 3 2 2" xfId="3827"/>
    <cellStyle name="Standard 3 6 2 3 3 2 2 2" xfId="8088"/>
    <cellStyle name="Standard 3 6 2 3 3 2 2 2 2" xfId="16656"/>
    <cellStyle name="Standard 3 6 2 3 3 2 2 2 2 2" xfId="33497"/>
    <cellStyle name="Standard 3 6 2 3 3 2 2 2 3" xfId="25206"/>
    <cellStyle name="Standard 3 6 2 3 3 2 2 2 4" xfId="41788"/>
    <cellStyle name="Standard 3 6 2 3 3 2 2 2 5" xfId="50338"/>
    <cellStyle name="Standard 3 6 2 3 3 2 2 3" xfId="12397"/>
    <cellStyle name="Standard 3 6 2 3 3 2 2 3 2" xfId="29238"/>
    <cellStyle name="Standard 3 6 2 3 3 2 2 4" xfId="20947"/>
    <cellStyle name="Standard 3 6 2 3 3 2 2 5" xfId="37529"/>
    <cellStyle name="Standard 3 6 2 3 3 2 2 6" xfId="46079"/>
    <cellStyle name="Standard 3 6 2 3 3 2 3" xfId="8087"/>
    <cellStyle name="Standard 3 6 2 3 3 2 3 2" xfId="16655"/>
    <cellStyle name="Standard 3 6 2 3 3 2 3 2 2" xfId="33496"/>
    <cellStyle name="Standard 3 6 2 3 3 2 3 3" xfId="25205"/>
    <cellStyle name="Standard 3 6 2 3 3 2 3 4" xfId="41787"/>
    <cellStyle name="Standard 3 6 2 3 3 2 3 5" xfId="50337"/>
    <cellStyle name="Standard 3 6 2 3 3 2 4" xfId="10325"/>
    <cellStyle name="Standard 3 6 2 3 3 2 4 2" xfId="27166"/>
    <cellStyle name="Standard 3 6 2 3 3 2 5" xfId="18875"/>
    <cellStyle name="Standard 3 6 2 3 3 2 6" xfId="35457"/>
    <cellStyle name="Standard 3 6 2 3 3 2 7" xfId="44007"/>
    <cellStyle name="Standard 3 6 2 3 3 3" xfId="2791"/>
    <cellStyle name="Standard 3 6 2 3 3 3 2" xfId="8089"/>
    <cellStyle name="Standard 3 6 2 3 3 3 2 2" xfId="16657"/>
    <cellStyle name="Standard 3 6 2 3 3 3 2 2 2" xfId="33498"/>
    <cellStyle name="Standard 3 6 2 3 3 3 2 3" xfId="25207"/>
    <cellStyle name="Standard 3 6 2 3 3 3 2 4" xfId="41789"/>
    <cellStyle name="Standard 3 6 2 3 3 3 2 5" xfId="50339"/>
    <cellStyle name="Standard 3 6 2 3 3 3 3" xfId="11361"/>
    <cellStyle name="Standard 3 6 2 3 3 3 3 2" xfId="28202"/>
    <cellStyle name="Standard 3 6 2 3 3 3 4" xfId="19911"/>
    <cellStyle name="Standard 3 6 2 3 3 3 5" xfId="36493"/>
    <cellStyle name="Standard 3 6 2 3 3 3 6" xfId="45043"/>
    <cellStyle name="Standard 3 6 2 3 3 4" xfId="8086"/>
    <cellStyle name="Standard 3 6 2 3 3 4 2" xfId="16654"/>
    <cellStyle name="Standard 3 6 2 3 3 4 2 2" xfId="33495"/>
    <cellStyle name="Standard 3 6 2 3 3 4 3" xfId="25204"/>
    <cellStyle name="Standard 3 6 2 3 3 4 4" xfId="41786"/>
    <cellStyle name="Standard 3 6 2 3 3 4 5" xfId="50336"/>
    <cellStyle name="Standard 3 6 2 3 3 5" xfId="9289"/>
    <cellStyle name="Standard 3 6 2 3 3 5 2" xfId="26130"/>
    <cellStyle name="Standard 3 6 2 3 3 6" xfId="17839"/>
    <cellStyle name="Standard 3 6 2 3 3 7" xfId="34421"/>
    <cellStyle name="Standard 3 6 2 3 3 8" xfId="42971"/>
    <cellStyle name="Standard 3 6 2 3 4" xfId="1236"/>
    <cellStyle name="Standard 3 6 2 3 4 2" xfId="3309"/>
    <cellStyle name="Standard 3 6 2 3 4 2 2" xfId="8091"/>
    <cellStyle name="Standard 3 6 2 3 4 2 2 2" xfId="16659"/>
    <cellStyle name="Standard 3 6 2 3 4 2 2 2 2" xfId="33500"/>
    <cellStyle name="Standard 3 6 2 3 4 2 2 3" xfId="25209"/>
    <cellStyle name="Standard 3 6 2 3 4 2 2 4" xfId="41791"/>
    <cellStyle name="Standard 3 6 2 3 4 2 2 5" xfId="50341"/>
    <cellStyle name="Standard 3 6 2 3 4 2 3" xfId="11879"/>
    <cellStyle name="Standard 3 6 2 3 4 2 3 2" xfId="28720"/>
    <cellStyle name="Standard 3 6 2 3 4 2 4" xfId="20429"/>
    <cellStyle name="Standard 3 6 2 3 4 2 5" xfId="37011"/>
    <cellStyle name="Standard 3 6 2 3 4 2 6" xfId="45561"/>
    <cellStyle name="Standard 3 6 2 3 4 3" xfId="8090"/>
    <cellStyle name="Standard 3 6 2 3 4 3 2" xfId="16658"/>
    <cellStyle name="Standard 3 6 2 3 4 3 2 2" xfId="33499"/>
    <cellStyle name="Standard 3 6 2 3 4 3 3" xfId="25208"/>
    <cellStyle name="Standard 3 6 2 3 4 3 4" xfId="41790"/>
    <cellStyle name="Standard 3 6 2 3 4 3 5" xfId="50340"/>
    <cellStyle name="Standard 3 6 2 3 4 4" xfId="9807"/>
    <cellStyle name="Standard 3 6 2 3 4 4 2" xfId="26648"/>
    <cellStyle name="Standard 3 6 2 3 4 5" xfId="18357"/>
    <cellStyle name="Standard 3 6 2 3 4 6" xfId="34939"/>
    <cellStyle name="Standard 3 6 2 3 4 7" xfId="43489"/>
    <cellStyle name="Standard 3 6 2 3 5" xfId="2273"/>
    <cellStyle name="Standard 3 6 2 3 5 2" xfId="8092"/>
    <cellStyle name="Standard 3 6 2 3 5 2 2" xfId="16660"/>
    <cellStyle name="Standard 3 6 2 3 5 2 2 2" xfId="33501"/>
    <cellStyle name="Standard 3 6 2 3 5 2 3" xfId="25210"/>
    <cellStyle name="Standard 3 6 2 3 5 2 4" xfId="41792"/>
    <cellStyle name="Standard 3 6 2 3 5 2 5" xfId="50342"/>
    <cellStyle name="Standard 3 6 2 3 5 3" xfId="10843"/>
    <cellStyle name="Standard 3 6 2 3 5 3 2" xfId="27684"/>
    <cellStyle name="Standard 3 6 2 3 5 4" xfId="19393"/>
    <cellStyle name="Standard 3 6 2 3 5 5" xfId="35975"/>
    <cellStyle name="Standard 3 6 2 3 5 6" xfId="44525"/>
    <cellStyle name="Standard 3 6 2 3 6" xfId="8077"/>
    <cellStyle name="Standard 3 6 2 3 6 2" xfId="16645"/>
    <cellStyle name="Standard 3 6 2 3 6 2 2" xfId="33486"/>
    <cellStyle name="Standard 3 6 2 3 6 3" xfId="25195"/>
    <cellStyle name="Standard 3 6 2 3 6 4" xfId="41777"/>
    <cellStyle name="Standard 3 6 2 3 6 5" xfId="50327"/>
    <cellStyle name="Standard 3 6 2 3 7" xfId="8511"/>
    <cellStyle name="Standard 3 6 2 3 7 2" xfId="17062"/>
    <cellStyle name="Standard 3 6 2 3 7 3" xfId="25612"/>
    <cellStyle name="Standard 3 6 2 3 7 4" xfId="42194"/>
    <cellStyle name="Standard 3 6 2 3 7 5" xfId="50744"/>
    <cellStyle name="Standard 3 6 2 3 8" xfId="8771"/>
    <cellStyle name="Standard 3 6 2 3 9" xfId="17321"/>
    <cellStyle name="Standard 3 6 2 4" xfId="331"/>
    <cellStyle name="Standard 3 6 2 4 2" xfId="849"/>
    <cellStyle name="Standard 3 6 2 4 2 2" xfId="1885"/>
    <cellStyle name="Standard 3 6 2 4 2 2 2" xfId="3958"/>
    <cellStyle name="Standard 3 6 2 4 2 2 2 2" xfId="8096"/>
    <cellStyle name="Standard 3 6 2 4 2 2 2 2 2" xfId="16664"/>
    <cellStyle name="Standard 3 6 2 4 2 2 2 2 2 2" xfId="33505"/>
    <cellStyle name="Standard 3 6 2 4 2 2 2 2 3" xfId="25214"/>
    <cellStyle name="Standard 3 6 2 4 2 2 2 2 4" xfId="41796"/>
    <cellStyle name="Standard 3 6 2 4 2 2 2 2 5" xfId="50346"/>
    <cellStyle name="Standard 3 6 2 4 2 2 2 3" xfId="12528"/>
    <cellStyle name="Standard 3 6 2 4 2 2 2 3 2" xfId="29369"/>
    <cellStyle name="Standard 3 6 2 4 2 2 2 4" xfId="21078"/>
    <cellStyle name="Standard 3 6 2 4 2 2 2 5" xfId="37660"/>
    <cellStyle name="Standard 3 6 2 4 2 2 2 6" xfId="46210"/>
    <cellStyle name="Standard 3 6 2 4 2 2 3" xfId="8095"/>
    <cellStyle name="Standard 3 6 2 4 2 2 3 2" xfId="16663"/>
    <cellStyle name="Standard 3 6 2 4 2 2 3 2 2" xfId="33504"/>
    <cellStyle name="Standard 3 6 2 4 2 2 3 3" xfId="25213"/>
    <cellStyle name="Standard 3 6 2 4 2 2 3 4" xfId="41795"/>
    <cellStyle name="Standard 3 6 2 4 2 2 3 5" xfId="50345"/>
    <cellStyle name="Standard 3 6 2 4 2 2 4" xfId="10456"/>
    <cellStyle name="Standard 3 6 2 4 2 2 4 2" xfId="27297"/>
    <cellStyle name="Standard 3 6 2 4 2 2 5" xfId="19006"/>
    <cellStyle name="Standard 3 6 2 4 2 2 6" xfId="35588"/>
    <cellStyle name="Standard 3 6 2 4 2 2 7" xfId="44138"/>
    <cellStyle name="Standard 3 6 2 4 2 3" xfId="2922"/>
    <cellStyle name="Standard 3 6 2 4 2 3 2" xfId="8097"/>
    <cellStyle name="Standard 3 6 2 4 2 3 2 2" xfId="16665"/>
    <cellStyle name="Standard 3 6 2 4 2 3 2 2 2" xfId="33506"/>
    <cellStyle name="Standard 3 6 2 4 2 3 2 3" xfId="25215"/>
    <cellStyle name="Standard 3 6 2 4 2 3 2 4" xfId="41797"/>
    <cellStyle name="Standard 3 6 2 4 2 3 2 5" xfId="50347"/>
    <cellStyle name="Standard 3 6 2 4 2 3 3" xfId="11492"/>
    <cellStyle name="Standard 3 6 2 4 2 3 3 2" xfId="28333"/>
    <cellStyle name="Standard 3 6 2 4 2 3 4" xfId="20042"/>
    <cellStyle name="Standard 3 6 2 4 2 3 5" xfId="36624"/>
    <cellStyle name="Standard 3 6 2 4 2 3 6" xfId="45174"/>
    <cellStyle name="Standard 3 6 2 4 2 4" xfId="8094"/>
    <cellStyle name="Standard 3 6 2 4 2 4 2" xfId="16662"/>
    <cellStyle name="Standard 3 6 2 4 2 4 2 2" xfId="33503"/>
    <cellStyle name="Standard 3 6 2 4 2 4 3" xfId="25212"/>
    <cellStyle name="Standard 3 6 2 4 2 4 4" xfId="41794"/>
    <cellStyle name="Standard 3 6 2 4 2 4 5" xfId="50344"/>
    <cellStyle name="Standard 3 6 2 4 2 5" xfId="9420"/>
    <cellStyle name="Standard 3 6 2 4 2 5 2" xfId="26261"/>
    <cellStyle name="Standard 3 6 2 4 2 6" xfId="17970"/>
    <cellStyle name="Standard 3 6 2 4 2 7" xfId="34552"/>
    <cellStyle name="Standard 3 6 2 4 2 8" xfId="43102"/>
    <cellStyle name="Standard 3 6 2 4 3" xfId="1367"/>
    <cellStyle name="Standard 3 6 2 4 3 2" xfId="3440"/>
    <cellStyle name="Standard 3 6 2 4 3 2 2" xfId="8099"/>
    <cellStyle name="Standard 3 6 2 4 3 2 2 2" xfId="16667"/>
    <cellStyle name="Standard 3 6 2 4 3 2 2 2 2" xfId="33508"/>
    <cellStyle name="Standard 3 6 2 4 3 2 2 3" xfId="25217"/>
    <cellStyle name="Standard 3 6 2 4 3 2 2 4" xfId="41799"/>
    <cellStyle name="Standard 3 6 2 4 3 2 2 5" xfId="50349"/>
    <cellStyle name="Standard 3 6 2 4 3 2 3" xfId="12010"/>
    <cellStyle name="Standard 3 6 2 4 3 2 3 2" xfId="28851"/>
    <cellStyle name="Standard 3 6 2 4 3 2 4" xfId="20560"/>
    <cellStyle name="Standard 3 6 2 4 3 2 5" xfId="37142"/>
    <cellStyle name="Standard 3 6 2 4 3 2 6" xfId="45692"/>
    <cellStyle name="Standard 3 6 2 4 3 3" xfId="8098"/>
    <cellStyle name="Standard 3 6 2 4 3 3 2" xfId="16666"/>
    <cellStyle name="Standard 3 6 2 4 3 3 2 2" xfId="33507"/>
    <cellStyle name="Standard 3 6 2 4 3 3 3" xfId="25216"/>
    <cellStyle name="Standard 3 6 2 4 3 3 4" xfId="41798"/>
    <cellStyle name="Standard 3 6 2 4 3 3 5" xfId="50348"/>
    <cellStyle name="Standard 3 6 2 4 3 4" xfId="9938"/>
    <cellStyle name="Standard 3 6 2 4 3 4 2" xfId="26779"/>
    <cellStyle name="Standard 3 6 2 4 3 5" xfId="18488"/>
    <cellStyle name="Standard 3 6 2 4 3 6" xfId="35070"/>
    <cellStyle name="Standard 3 6 2 4 3 7" xfId="43620"/>
    <cellStyle name="Standard 3 6 2 4 4" xfId="2404"/>
    <cellStyle name="Standard 3 6 2 4 4 2" xfId="8100"/>
    <cellStyle name="Standard 3 6 2 4 4 2 2" xfId="16668"/>
    <cellStyle name="Standard 3 6 2 4 4 2 2 2" xfId="33509"/>
    <cellStyle name="Standard 3 6 2 4 4 2 3" xfId="25218"/>
    <cellStyle name="Standard 3 6 2 4 4 2 4" xfId="41800"/>
    <cellStyle name="Standard 3 6 2 4 4 2 5" xfId="50350"/>
    <cellStyle name="Standard 3 6 2 4 4 3" xfId="10974"/>
    <cellStyle name="Standard 3 6 2 4 4 3 2" xfId="27815"/>
    <cellStyle name="Standard 3 6 2 4 4 4" xfId="19524"/>
    <cellStyle name="Standard 3 6 2 4 4 5" xfId="36106"/>
    <cellStyle name="Standard 3 6 2 4 4 6" xfId="44656"/>
    <cellStyle name="Standard 3 6 2 4 5" xfId="8093"/>
    <cellStyle name="Standard 3 6 2 4 5 2" xfId="16661"/>
    <cellStyle name="Standard 3 6 2 4 5 2 2" xfId="33502"/>
    <cellStyle name="Standard 3 6 2 4 5 3" xfId="25211"/>
    <cellStyle name="Standard 3 6 2 4 5 4" xfId="41793"/>
    <cellStyle name="Standard 3 6 2 4 5 5" xfId="50343"/>
    <cellStyle name="Standard 3 6 2 4 6" xfId="8902"/>
    <cellStyle name="Standard 3 6 2 4 6 2" xfId="25744"/>
    <cellStyle name="Standard 3 6 2 4 7" xfId="17452"/>
    <cellStyle name="Standard 3 6 2 4 8" xfId="34034"/>
    <cellStyle name="Standard 3 6 2 4 9" xfId="42584"/>
    <cellStyle name="Standard 3 6 2 5" xfId="590"/>
    <cellStyle name="Standard 3 6 2 5 2" xfId="1626"/>
    <cellStyle name="Standard 3 6 2 5 2 2" xfId="3699"/>
    <cellStyle name="Standard 3 6 2 5 2 2 2" xfId="8103"/>
    <cellStyle name="Standard 3 6 2 5 2 2 2 2" xfId="16671"/>
    <cellStyle name="Standard 3 6 2 5 2 2 2 2 2" xfId="33512"/>
    <cellStyle name="Standard 3 6 2 5 2 2 2 3" xfId="25221"/>
    <cellStyle name="Standard 3 6 2 5 2 2 2 4" xfId="41803"/>
    <cellStyle name="Standard 3 6 2 5 2 2 2 5" xfId="50353"/>
    <cellStyle name="Standard 3 6 2 5 2 2 3" xfId="12269"/>
    <cellStyle name="Standard 3 6 2 5 2 2 3 2" xfId="29110"/>
    <cellStyle name="Standard 3 6 2 5 2 2 4" xfId="20819"/>
    <cellStyle name="Standard 3 6 2 5 2 2 5" xfId="37401"/>
    <cellStyle name="Standard 3 6 2 5 2 2 6" xfId="45951"/>
    <cellStyle name="Standard 3 6 2 5 2 3" xfId="8102"/>
    <cellStyle name="Standard 3 6 2 5 2 3 2" xfId="16670"/>
    <cellStyle name="Standard 3 6 2 5 2 3 2 2" xfId="33511"/>
    <cellStyle name="Standard 3 6 2 5 2 3 3" xfId="25220"/>
    <cellStyle name="Standard 3 6 2 5 2 3 4" xfId="41802"/>
    <cellStyle name="Standard 3 6 2 5 2 3 5" xfId="50352"/>
    <cellStyle name="Standard 3 6 2 5 2 4" xfId="10197"/>
    <cellStyle name="Standard 3 6 2 5 2 4 2" xfId="27038"/>
    <cellStyle name="Standard 3 6 2 5 2 5" xfId="18747"/>
    <cellStyle name="Standard 3 6 2 5 2 6" xfId="35329"/>
    <cellStyle name="Standard 3 6 2 5 2 7" xfId="43879"/>
    <cellStyle name="Standard 3 6 2 5 3" xfId="2663"/>
    <cellStyle name="Standard 3 6 2 5 3 2" xfId="8104"/>
    <cellStyle name="Standard 3 6 2 5 3 2 2" xfId="16672"/>
    <cellStyle name="Standard 3 6 2 5 3 2 2 2" xfId="33513"/>
    <cellStyle name="Standard 3 6 2 5 3 2 3" xfId="25222"/>
    <cellStyle name="Standard 3 6 2 5 3 2 4" xfId="41804"/>
    <cellStyle name="Standard 3 6 2 5 3 2 5" xfId="50354"/>
    <cellStyle name="Standard 3 6 2 5 3 3" xfId="11233"/>
    <cellStyle name="Standard 3 6 2 5 3 3 2" xfId="28074"/>
    <cellStyle name="Standard 3 6 2 5 3 4" xfId="19783"/>
    <cellStyle name="Standard 3 6 2 5 3 5" xfId="36365"/>
    <cellStyle name="Standard 3 6 2 5 3 6" xfId="44915"/>
    <cellStyle name="Standard 3 6 2 5 4" xfId="8101"/>
    <cellStyle name="Standard 3 6 2 5 4 2" xfId="16669"/>
    <cellStyle name="Standard 3 6 2 5 4 2 2" xfId="33510"/>
    <cellStyle name="Standard 3 6 2 5 4 3" xfId="25219"/>
    <cellStyle name="Standard 3 6 2 5 4 4" xfId="41801"/>
    <cellStyle name="Standard 3 6 2 5 4 5" xfId="50351"/>
    <cellStyle name="Standard 3 6 2 5 5" xfId="9161"/>
    <cellStyle name="Standard 3 6 2 5 5 2" xfId="26002"/>
    <cellStyle name="Standard 3 6 2 5 6" xfId="17711"/>
    <cellStyle name="Standard 3 6 2 5 7" xfId="34293"/>
    <cellStyle name="Standard 3 6 2 5 8" xfId="42843"/>
    <cellStyle name="Standard 3 6 2 6" xfId="1108"/>
    <cellStyle name="Standard 3 6 2 6 2" xfId="3181"/>
    <cellStyle name="Standard 3 6 2 6 2 2" xfId="8106"/>
    <cellStyle name="Standard 3 6 2 6 2 2 2" xfId="16674"/>
    <cellStyle name="Standard 3 6 2 6 2 2 2 2" xfId="33515"/>
    <cellStyle name="Standard 3 6 2 6 2 2 3" xfId="25224"/>
    <cellStyle name="Standard 3 6 2 6 2 2 4" xfId="41806"/>
    <cellStyle name="Standard 3 6 2 6 2 2 5" xfId="50356"/>
    <cellStyle name="Standard 3 6 2 6 2 3" xfId="11751"/>
    <cellStyle name="Standard 3 6 2 6 2 3 2" xfId="28592"/>
    <cellStyle name="Standard 3 6 2 6 2 4" xfId="20301"/>
    <cellStyle name="Standard 3 6 2 6 2 5" xfId="36883"/>
    <cellStyle name="Standard 3 6 2 6 2 6" xfId="45433"/>
    <cellStyle name="Standard 3 6 2 6 3" xfId="8105"/>
    <cellStyle name="Standard 3 6 2 6 3 2" xfId="16673"/>
    <cellStyle name="Standard 3 6 2 6 3 2 2" xfId="33514"/>
    <cellStyle name="Standard 3 6 2 6 3 3" xfId="25223"/>
    <cellStyle name="Standard 3 6 2 6 3 4" xfId="41805"/>
    <cellStyle name="Standard 3 6 2 6 3 5" xfId="50355"/>
    <cellStyle name="Standard 3 6 2 6 4" xfId="9679"/>
    <cellStyle name="Standard 3 6 2 6 4 2" xfId="26520"/>
    <cellStyle name="Standard 3 6 2 6 5" xfId="18229"/>
    <cellStyle name="Standard 3 6 2 6 6" xfId="34811"/>
    <cellStyle name="Standard 3 6 2 6 7" xfId="43361"/>
    <cellStyle name="Standard 3 6 2 7" xfId="2145"/>
    <cellStyle name="Standard 3 6 2 7 2" xfId="8107"/>
    <cellStyle name="Standard 3 6 2 7 2 2" xfId="16675"/>
    <cellStyle name="Standard 3 6 2 7 2 2 2" xfId="33516"/>
    <cellStyle name="Standard 3 6 2 7 2 3" xfId="25225"/>
    <cellStyle name="Standard 3 6 2 7 2 4" xfId="41807"/>
    <cellStyle name="Standard 3 6 2 7 2 5" xfId="50357"/>
    <cellStyle name="Standard 3 6 2 7 3" xfId="10715"/>
    <cellStyle name="Standard 3 6 2 7 3 2" xfId="27556"/>
    <cellStyle name="Standard 3 6 2 7 4" xfId="19265"/>
    <cellStyle name="Standard 3 6 2 7 5" xfId="35847"/>
    <cellStyle name="Standard 3 6 2 7 6" xfId="44397"/>
    <cellStyle name="Standard 3 6 2 8" xfId="8044"/>
    <cellStyle name="Standard 3 6 2 8 2" xfId="16612"/>
    <cellStyle name="Standard 3 6 2 8 2 2" xfId="33453"/>
    <cellStyle name="Standard 3 6 2 8 3" xfId="25162"/>
    <cellStyle name="Standard 3 6 2 8 4" xfId="41744"/>
    <cellStyle name="Standard 3 6 2 8 5" xfId="50294"/>
    <cellStyle name="Standard 3 6 2 9" xfId="8383"/>
    <cellStyle name="Standard 3 6 2 9 2" xfId="16934"/>
    <cellStyle name="Standard 3 6 2 9 3" xfId="25484"/>
    <cellStyle name="Standard 3 6 2 9 4" xfId="42066"/>
    <cellStyle name="Standard 3 6 2 9 5" xfId="50616"/>
    <cellStyle name="Standard 3 6 3" xfId="98"/>
    <cellStyle name="Standard 3 6 3 10" xfId="17225"/>
    <cellStyle name="Standard 3 6 3 11" xfId="33807"/>
    <cellStyle name="Standard 3 6 3 12" xfId="42357"/>
    <cellStyle name="Standard 3 6 3 2" xfId="227"/>
    <cellStyle name="Standard 3 6 3 2 10" xfId="33935"/>
    <cellStyle name="Standard 3 6 3 2 11" xfId="42485"/>
    <cellStyle name="Standard 3 6 3 2 2" xfId="491"/>
    <cellStyle name="Standard 3 6 3 2 2 2" xfId="1009"/>
    <cellStyle name="Standard 3 6 3 2 2 2 2" xfId="2045"/>
    <cellStyle name="Standard 3 6 3 2 2 2 2 2" xfId="4118"/>
    <cellStyle name="Standard 3 6 3 2 2 2 2 2 2" xfId="8113"/>
    <cellStyle name="Standard 3 6 3 2 2 2 2 2 2 2" xfId="16681"/>
    <cellStyle name="Standard 3 6 3 2 2 2 2 2 2 2 2" xfId="33522"/>
    <cellStyle name="Standard 3 6 3 2 2 2 2 2 2 3" xfId="25231"/>
    <cellStyle name="Standard 3 6 3 2 2 2 2 2 2 4" xfId="41813"/>
    <cellStyle name="Standard 3 6 3 2 2 2 2 2 2 5" xfId="50363"/>
    <cellStyle name="Standard 3 6 3 2 2 2 2 2 3" xfId="12688"/>
    <cellStyle name="Standard 3 6 3 2 2 2 2 2 3 2" xfId="29529"/>
    <cellStyle name="Standard 3 6 3 2 2 2 2 2 4" xfId="21238"/>
    <cellStyle name="Standard 3 6 3 2 2 2 2 2 5" xfId="37820"/>
    <cellStyle name="Standard 3 6 3 2 2 2 2 2 6" xfId="46370"/>
    <cellStyle name="Standard 3 6 3 2 2 2 2 3" xfId="8112"/>
    <cellStyle name="Standard 3 6 3 2 2 2 2 3 2" xfId="16680"/>
    <cellStyle name="Standard 3 6 3 2 2 2 2 3 2 2" xfId="33521"/>
    <cellStyle name="Standard 3 6 3 2 2 2 2 3 3" xfId="25230"/>
    <cellStyle name="Standard 3 6 3 2 2 2 2 3 4" xfId="41812"/>
    <cellStyle name="Standard 3 6 3 2 2 2 2 3 5" xfId="50362"/>
    <cellStyle name="Standard 3 6 3 2 2 2 2 4" xfId="10616"/>
    <cellStyle name="Standard 3 6 3 2 2 2 2 4 2" xfId="27457"/>
    <cellStyle name="Standard 3 6 3 2 2 2 2 5" xfId="19166"/>
    <cellStyle name="Standard 3 6 3 2 2 2 2 6" xfId="35748"/>
    <cellStyle name="Standard 3 6 3 2 2 2 2 7" xfId="44298"/>
    <cellStyle name="Standard 3 6 3 2 2 2 3" xfId="3082"/>
    <cellStyle name="Standard 3 6 3 2 2 2 3 2" xfId="8114"/>
    <cellStyle name="Standard 3 6 3 2 2 2 3 2 2" xfId="16682"/>
    <cellStyle name="Standard 3 6 3 2 2 2 3 2 2 2" xfId="33523"/>
    <cellStyle name="Standard 3 6 3 2 2 2 3 2 3" xfId="25232"/>
    <cellStyle name="Standard 3 6 3 2 2 2 3 2 4" xfId="41814"/>
    <cellStyle name="Standard 3 6 3 2 2 2 3 2 5" xfId="50364"/>
    <cellStyle name="Standard 3 6 3 2 2 2 3 3" xfId="11652"/>
    <cellStyle name="Standard 3 6 3 2 2 2 3 3 2" xfId="28493"/>
    <cellStyle name="Standard 3 6 3 2 2 2 3 4" xfId="20202"/>
    <cellStyle name="Standard 3 6 3 2 2 2 3 5" xfId="36784"/>
    <cellStyle name="Standard 3 6 3 2 2 2 3 6" xfId="45334"/>
    <cellStyle name="Standard 3 6 3 2 2 2 4" xfId="8111"/>
    <cellStyle name="Standard 3 6 3 2 2 2 4 2" xfId="16679"/>
    <cellStyle name="Standard 3 6 3 2 2 2 4 2 2" xfId="33520"/>
    <cellStyle name="Standard 3 6 3 2 2 2 4 3" xfId="25229"/>
    <cellStyle name="Standard 3 6 3 2 2 2 4 4" xfId="41811"/>
    <cellStyle name="Standard 3 6 3 2 2 2 4 5" xfId="50361"/>
    <cellStyle name="Standard 3 6 3 2 2 2 5" xfId="9580"/>
    <cellStyle name="Standard 3 6 3 2 2 2 5 2" xfId="26421"/>
    <cellStyle name="Standard 3 6 3 2 2 2 6" xfId="18130"/>
    <cellStyle name="Standard 3 6 3 2 2 2 7" xfId="34712"/>
    <cellStyle name="Standard 3 6 3 2 2 2 8" xfId="43262"/>
    <cellStyle name="Standard 3 6 3 2 2 3" xfId="1527"/>
    <cellStyle name="Standard 3 6 3 2 2 3 2" xfId="3600"/>
    <cellStyle name="Standard 3 6 3 2 2 3 2 2" xfId="8116"/>
    <cellStyle name="Standard 3 6 3 2 2 3 2 2 2" xfId="16684"/>
    <cellStyle name="Standard 3 6 3 2 2 3 2 2 2 2" xfId="33525"/>
    <cellStyle name="Standard 3 6 3 2 2 3 2 2 3" xfId="25234"/>
    <cellStyle name="Standard 3 6 3 2 2 3 2 2 4" xfId="41816"/>
    <cellStyle name="Standard 3 6 3 2 2 3 2 2 5" xfId="50366"/>
    <cellStyle name="Standard 3 6 3 2 2 3 2 3" xfId="12170"/>
    <cellStyle name="Standard 3 6 3 2 2 3 2 3 2" xfId="29011"/>
    <cellStyle name="Standard 3 6 3 2 2 3 2 4" xfId="20720"/>
    <cellStyle name="Standard 3 6 3 2 2 3 2 5" xfId="37302"/>
    <cellStyle name="Standard 3 6 3 2 2 3 2 6" xfId="45852"/>
    <cellStyle name="Standard 3 6 3 2 2 3 3" xfId="8115"/>
    <cellStyle name="Standard 3 6 3 2 2 3 3 2" xfId="16683"/>
    <cellStyle name="Standard 3 6 3 2 2 3 3 2 2" xfId="33524"/>
    <cellStyle name="Standard 3 6 3 2 2 3 3 3" xfId="25233"/>
    <cellStyle name="Standard 3 6 3 2 2 3 3 4" xfId="41815"/>
    <cellStyle name="Standard 3 6 3 2 2 3 3 5" xfId="50365"/>
    <cellStyle name="Standard 3 6 3 2 2 3 4" xfId="10098"/>
    <cellStyle name="Standard 3 6 3 2 2 3 4 2" xfId="26939"/>
    <cellStyle name="Standard 3 6 3 2 2 3 5" xfId="18648"/>
    <cellStyle name="Standard 3 6 3 2 2 3 6" xfId="35230"/>
    <cellStyle name="Standard 3 6 3 2 2 3 7" xfId="43780"/>
    <cellStyle name="Standard 3 6 3 2 2 4" xfId="2564"/>
    <cellStyle name="Standard 3 6 3 2 2 4 2" xfId="8117"/>
    <cellStyle name="Standard 3 6 3 2 2 4 2 2" xfId="16685"/>
    <cellStyle name="Standard 3 6 3 2 2 4 2 2 2" xfId="33526"/>
    <cellStyle name="Standard 3 6 3 2 2 4 2 3" xfId="25235"/>
    <cellStyle name="Standard 3 6 3 2 2 4 2 4" xfId="41817"/>
    <cellStyle name="Standard 3 6 3 2 2 4 2 5" xfId="50367"/>
    <cellStyle name="Standard 3 6 3 2 2 4 3" xfId="11134"/>
    <cellStyle name="Standard 3 6 3 2 2 4 3 2" xfId="27975"/>
    <cellStyle name="Standard 3 6 3 2 2 4 4" xfId="19684"/>
    <cellStyle name="Standard 3 6 3 2 2 4 5" xfId="36266"/>
    <cellStyle name="Standard 3 6 3 2 2 4 6" xfId="44816"/>
    <cellStyle name="Standard 3 6 3 2 2 5" xfId="8110"/>
    <cellStyle name="Standard 3 6 3 2 2 5 2" xfId="16678"/>
    <cellStyle name="Standard 3 6 3 2 2 5 2 2" xfId="33519"/>
    <cellStyle name="Standard 3 6 3 2 2 5 3" xfId="25228"/>
    <cellStyle name="Standard 3 6 3 2 2 5 4" xfId="41810"/>
    <cellStyle name="Standard 3 6 3 2 2 5 5" xfId="50360"/>
    <cellStyle name="Standard 3 6 3 2 2 6" xfId="9062"/>
    <cellStyle name="Standard 3 6 3 2 2 6 2" xfId="25904"/>
    <cellStyle name="Standard 3 6 3 2 2 7" xfId="17612"/>
    <cellStyle name="Standard 3 6 3 2 2 8" xfId="34194"/>
    <cellStyle name="Standard 3 6 3 2 2 9" xfId="42744"/>
    <cellStyle name="Standard 3 6 3 2 3" xfId="750"/>
    <cellStyle name="Standard 3 6 3 2 3 2" xfId="1786"/>
    <cellStyle name="Standard 3 6 3 2 3 2 2" xfId="3859"/>
    <cellStyle name="Standard 3 6 3 2 3 2 2 2" xfId="8120"/>
    <cellStyle name="Standard 3 6 3 2 3 2 2 2 2" xfId="16688"/>
    <cellStyle name="Standard 3 6 3 2 3 2 2 2 2 2" xfId="33529"/>
    <cellStyle name="Standard 3 6 3 2 3 2 2 2 3" xfId="25238"/>
    <cellStyle name="Standard 3 6 3 2 3 2 2 2 4" xfId="41820"/>
    <cellStyle name="Standard 3 6 3 2 3 2 2 2 5" xfId="50370"/>
    <cellStyle name="Standard 3 6 3 2 3 2 2 3" xfId="12429"/>
    <cellStyle name="Standard 3 6 3 2 3 2 2 3 2" xfId="29270"/>
    <cellStyle name="Standard 3 6 3 2 3 2 2 4" xfId="20979"/>
    <cellStyle name="Standard 3 6 3 2 3 2 2 5" xfId="37561"/>
    <cellStyle name="Standard 3 6 3 2 3 2 2 6" xfId="46111"/>
    <cellStyle name="Standard 3 6 3 2 3 2 3" xfId="8119"/>
    <cellStyle name="Standard 3 6 3 2 3 2 3 2" xfId="16687"/>
    <cellStyle name="Standard 3 6 3 2 3 2 3 2 2" xfId="33528"/>
    <cellStyle name="Standard 3 6 3 2 3 2 3 3" xfId="25237"/>
    <cellStyle name="Standard 3 6 3 2 3 2 3 4" xfId="41819"/>
    <cellStyle name="Standard 3 6 3 2 3 2 3 5" xfId="50369"/>
    <cellStyle name="Standard 3 6 3 2 3 2 4" xfId="10357"/>
    <cellStyle name="Standard 3 6 3 2 3 2 4 2" xfId="27198"/>
    <cellStyle name="Standard 3 6 3 2 3 2 5" xfId="18907"/>
    <cellStyle name="Standard 3 6 3 2 3 2 6" xfId="35489"/>
    <cellStyle name="Standard 3 6 3 2 3 2 7" xfId="44039"/>
    <cellStyle name="Standard 3 6 3 2 3 3" xfId="2823"/>
    <cellStyle name="Standard 3 6 3 2 3 3 2" xfId="8121"/>
    <cellStyle name="Standard 3 6 3 2 3 3 2 2" xfId="16689"/>
    <cellStyle name="Standard 3 6 3 2 3 3 2 2 2" xfId="33530"/>
    <cellStyle name="Standard 3 6 3 2 3 3 2 3" xfId="25239"/>
    <cellStyle name="Standard 3 6 3 2 3 3 2 4" xfId="41821"/>
    <cellStyle name="Standard 3 6 3 2 3 3 2 5" xfId="50371"/>
    <cellStyle name="Standard 3 6 3 2 3 3 3" xfId="11393"/>
    <cellStyle name="Standard 3 6 3 2 3 3 3 2" xfId="28234"/>
    <cellStyle name="Standard 3 6 3 2 3 3 4" xfId="19943"/>
    <cellStyle name="Standard 3 6 3 2 3 3 5" xfId="36525"/>
    <cellStyle name="Standard 3 6 3 2 3 3 6" xfId="45075"/>
    <cellStyle name="Standard 3 6 3 2 3 4" xfId="8118"/>
    <cellStyle name="Standard 3 6 3 2 3 4 2" xfId="16686"/>
    <cellStyle name="Standard 3 6 3 2 3 4 2 2" xfId="33527"/>
    <cellStyle name="Standard 3 6 3 2 3 4 3" xfId="25236"/>
    <cellStyle name="Standard 3 6 3 2 3 4 4" xfId="41818"/>
    <cellStyle name="Standard 3 6 3 2 3 4 5" xfId="50368"/>
    <cellStyle name="Standard 3 6 3 2 3 5" xfId="9321"/>
    <cellStyle name="Standard 3 6 3 2 3 5 2" xfId="26162"/>
    <cellStyle name="Standard 3 6 3 2 3 6" xfId="17871"/>
    <cellStyle name="Standard 3 6 3 2 3 7" xfId="34453"/>
    <cellStyle name="Standard 3 6 3 2 3 8" xfId="43003"/>
    <cellStyle name="Standard 3 6 3 2 4" xfId="1268"/>
    <cellStyle name="Standard 3 6 3 2 4 2" xfId="3341"/>
    <cellStyle name="Standard 3 6 3 2 4 2 2" xfId="8123"/>
    <cellStyle name="Standard 3 6 3 2 4 2 2 2" xfId="16691"/>
    <cellStyle name="Standard 3 6 3 2 4 2 2 2 2" xfId="33532"/>
    <cellStyle name="Standard 3 6 3 2 4 2 2 3" xfId="25241"/>
    <cellStyle name="Standard 3 6 3 2 4 2 2 4" xfId="41823"/>
    <cellStyle name="Standard 3 6 3 2 4 2 2 5" xfId="50373"/>
    <cellStyle name="Standard 3 6 3 2 4 2 3" xfId="11911"/>
    <cellStyle name="Standard 3 6 3 2 4 2 3 2" xfId="28752"/>
    <cellStyle name="Standard 3 6 3 2 4 2 4" xfId="20461"/>
    <cellStyle name="Standard 3 6 3 2 4 2 5" xfId="37043"/>
    <cellStyle name="Standard 3 6 3 2 4 2 6" xfId="45593"/>
    <cellStyle name="Standard 3 6 3 2 4 3" xfId="8122"/>
    <cellStyle name="Standard 3 6 3 2 4 3 2" xfId="16690"/>
    <cellStyle name="Standard 3 6 3 2 4 3 2 2" xfId="33531"/>
    <cellStyle name="Standard 3 6 3 2 4 3 3" xfId="25240"/>
    <cellStyle name="Standard 3 6 3 2 4 3 4" xfId="41822"/>
    <cellStyle name="Standard 3 6 3 2 4 3 5" xfId="50372"/>
    <cellStyle name="Standard 3 6 3 2 4 4" xfId="9839"/>
    <cellStyle name="Standard 3 6 3 2 4 4 2" xfId="26680"/>
    <cellStyle name="Standard 3 6 3 2 4 5" xfId="18389"/>
    <cellStyle name="Standard 3 6 3 2 4 6" xfId="34971"/>
    <cellStyle name="Standard 3 6 3 2 4 7" xfId="43521"/>
    <cellStyle name="Standard 3 6 3 2 5" xfId="2305"/>
    <cellStyle name="Standard 3 6 3 2 5 2" xfId="8124"/>
    <cellStyle name="Standard 3 6 3 2 5 2 2" xfId="16692"/>
    <cellStyle name="Standard 3 6 3 2 5 2 2 2" xfId="33533"/>
    <cellStyle name="Standard 3 6 3 2 5 2 3" xfId="25242"/>
    <cellStyle name="Standard 3 6 3 2 5 2 4" xfId="41824"/>
    <cellStyle name="Standard 3 6 3 2 5 2 5" xfId="50374"/>
    <cellStyle name="Standard 3 6 3 2 5 3" xfId="10875"/>
    <cellStyle name="Standard 3 6 3 2 5 3 2" xfId="27716"/>
    <cellStyle name="Standard 3 6 3 2 5 4" xfId="19425"/>
    <cellStyle name="Standard 3 6 3 2 5 5" xfId="36007"/>
    <cellStyle name="Standard 3 6 3 2 5 6" xfId="44557"/>
    <cellStyle name="Standard 3 6 3 2 6" xfId="8109"/>
    <cellStyle name="Standard 3 6 3 2 6 2" xfId="16677"/>
    <cellStyle name="Standard 3 6 3 2 6 2 2" xfId="33518"/>
    <cellStyle name="Standard 3 6 3 2 6 3" xfId="25227"/>
    <cellStyle name="Standard 3 6 3 2 6 4" xfId="41809"/>
    <cellStyle name="Standard 3 6 3 2 6 5" xfId="50359"/>
    <cellStyle name="Standard 3 6 3 2 7" xfId="8543"/>
    <cellStyle name="Standard 3 6 3 2 7 2" xfId="17094"/>
    <cellStyle name="Standard 3 6 3 2 7 3" xfId="25644"/>
    <cellStyle name="Standard 3 6 3 2 7 4" xfId="42226"/>
    <cellStyle name="Standard 3 6 3 2 7 5" xfId="50776"/>
    <cellStyle name="Standard 3 6 3 2 8" xfId="8803"/>
    <cellStyle name="Standard 3 6 3 2 9" xfId="17353"/>
    <cellStyle name="Standard 3 6 3 3" xfId="363"/>
    <cellStyle name="Standard 3 6 3 3 2" xfId="881"/>
    <cellStyle name="Standard 3 6 3 3 2 2" xfId="1917"/>
    <cellStyle name="Standard 3 6 3 3 2 2 2" xfId="3990"/>
    <cellStyle name="Standard 3 6 3 3 2 2 2 2" xfId="8128"/>
    <cellStyle name="Standard 3 6 3 3 2 2 2 2 2" xfId="16696"/>
    <cellStyle name="Standard 3 6 3 3 2 2 2 2 2 2" xfId="33537"/>
    <cellStyle name="Standard 3 6 3 3 2 2 2 2 3" xfId="25246"/>
    <cellStyle name="Standard 3 6 3 3 2 2 2 2 4" xfId="41828"/>
    <cellStyle name="Standard 3 6 3 3 2 2 2 2 5" xfId="50378"/>
    <cellStyle name="Standard 3 6 3 3 2 2 2 3" xfId="12560"/>
    <cellStyle name="Standard 3 6 3 3 2 2 2 3 2" xfId="29401"/>
    <cellStyle name="Standard 3 6 3 3 2 2 2 4" xfId="21110"/>
    <cellStyle name="Standard 3 6 3 3 2 2 2 5" xfId="37692"/>
    <cellStyle name="Standard 3 6 3 3 2 2 2 6" xfId="46242"/>
    <cellStyle name="Standard 3 6 3 3 2 2 3" xfId="8127"/>
    <cellStyle name="Standard 3 6 3 3 2 2 3 2" xfId="16695"/>
    <cellStyle name="Standard 3 6 3 3 2 2 3 2 2" xfId="33536"/>
    <cellStyle name="Standard 3 6 3 3 2 2 3 3" xfId="25245"/>
    <cellStyle name="Standard 3 6 3 3 2 2 3 4" xfId="41827"/>
    <cellStyle name="Standard 3 6 3 3 2 2 3 5" xfId="50377"/>
    <cellStyle name="Standard 3 6 3 3 2 2 4" xfId="10488"/>
    <cellStyle name="Standard 3 6 3 3 2 2 4 2" xfId="27329"/>
    <cellStyle name="Standard 3 6 3 3 2 2 5" xfId="19038"/>
    <cellStyle name="Standard 3 6 3 3 2 2 6" xfId="35620"/>
    <cellStyle name="Standard 3 6 3 3 2 2 7" xfId="44170"/>
    <cellStyle name="Standard 3 6 3 3 2 3" xfId="2954"/>
    <cellStyle name="Standard 3 6 3 3 2 3 2" xfId="8129"/>
    <cellStyle name="Standard 3 6 3 3 2 3 2 2" xfId="16697"/>
    <cellStyle name="Standard 3 6 3 3 2 3 2 2 2" xfId="33538"/>
    <cellStyle name="Standard 3 6 3 3 2 3 2 3" xfId="25247"/>
    <cellStyle name="Standard 3 6 3 3 2 3 2 4" xfId="41829"/>
    <cellStyle name="Standard 3 6 3 3 2 3 2 5" xfId="50379"/>
    <cellStyle name="Standard 3 6 3 3 2 3 3" xfId="11524"/>
    <cellStyle name="Standard 3 6 3 3 2 3 3 2" xfId="28365"/>
    <cellStyle name="Standard 3 6 3 3 2 3 4" xfId="20074"/>
    <cellStyle name="Standard 3 6 3 3 2 3 5" xfId="36656"/>
    <cellStyle name="Standard 3 6 3 3 2 3 6" xfId="45206"/>
    <cellStyle name="Standard 3 6 3 3 2 4" xfId="8126"/>
    <cellStyle name="Standard 3 6 3 3 2 4 2" xfId="16694"/>
    <cellStyle name="Standard 3 6 3 3 2 4 2 2" xfId="33535"/>
    <cellStyle name="Standard 3 6 3 3 2 4 3" xfId="25244"/>
    <cellStyle name="Standard 3 6 3 3 2 4 4" xfId="41826"/>
    <cellStyle name="Standard 3 6 3 3 2 4 5" xfId="50376"/>
    <cellStyle name="Standard 3 6 3 3 2 5" xfId="9452"/>
    <cellStyle name="Standard 3 6 3 3 2 5 2" xfId="26293"/>
    <cellStyle name="Standard 3 6 3 3 2 6" xfId="18002"/>
    <cellStyle name="Standard 3 6 3 3 2 7" xfId="34584"/>
    <cellStyle name="Standard 3 6 3 3 2 8" xfId="43134"/>
    <cellStyle name="Standard 3 6 3 3 3" xfId="1399"/>
    <cellStyle name="Standard 3 6 3 3 3 2" xfId="3472"/>
    <cellStyle name="Standard 3 6 3 3 3 2 2" xfId="8131"/>
    <cellStyle name="Standard 3 6 3 3 3 2 2 2" xfId="16699"/>
    <cellStyle name="Standard 3 6 3 3 3 2 2 2 2" xfId="33540"/>
    <cellStyle name="Standard 3 6 3 3 3 2 2 3" xfId="25249"/>
    <cellStyle name="Standard 3 6 3 3 3 2 2 4" xfId="41831"/>
    <cellStyle name="Standard 3 6 3 3 3 2 2 5" xfId="50381"/>
    <cellStyle name="Standard 3 6 3 3 3 2 3" xfId="12042"/>
    <cellStyle name="Standard 3 6 3 3 3 2 3 2" xfId="28883"/>
    <cellStyle name="Standard 3 6 3 3 3 2 4" xfId="20592"/>
    <cellStyle name="Standard 3 6 3 3 3 2 5" xfId="37174"/>
    <cellStyle name="Standard 3 6 3 3 3 2 6" xfId="45724"/>
    <cellStyle name="Standard 3 6 3 3 3 3" xfId="8130"/>
    <cellStyle name="Standard 3 6 3 3 3 3 2" xfId="16698"/>
    <cellStyle name="Standard 3 6 3 3 3 3 2 2" xfId="33539"/>
    <cellStyle name="Standard 3 6 3 3 3 3 3" xfId="25248"/>
    <cellStyle name="Standard 3 6 3 3 3 3 4" xfId="41830"/>
    <cellStyle name="Standard 3 6 3 3 3 3 5" xfId="50380"/>
    <cellStyle name="Standard 3 6 3 3 3 4" xfId="9970"/>
    <cellStyle name="Standard 3 6 3 3 3 4 2" xfId="26811"/>
    <cellStyle name="Standard 3 6 3 3 3 5" xfId="18520"/>
    <cellStyle name="Standard 3 6 3 3 3 6" xfId="35102"/>
    <cellStyle name="Standard 3 6 3 3 3 7" xfId="43652"/>
    <cellStyle name="Standard 3 6 3 3 4" xfId="2436"/>
    <cellStyle name="Standard 3 6 3 3 4 2" xfId="8132"/>
    <cellStyle name="Standard 3 6 3 3 4 2 2" xfId="16700"/>
    <cellStyle name="Standard 3 6 3 3 4 2 2 2" xfId="33541"/>
    <cellStyle name="Standard 3 6 3 3 4 2 3" xfId="25250"/>
    <cellStyle name="Standard 3 6 3 3 4 2 4" xfId="41832"/>
    <cellStyle name="Standard 3 6 3 3 4 2 5" xfId="50382"/>
    <cellStyle name="Standard 3 6 3 3 4 3" xfId="11006"/>
    <cellStyle name="Standard 3 6 3 3 4 3 2" xfId="27847"/>
    <cellStyle name="Standard 3 6 3 3 4 4" xfId="19556"/>
    <cellStyle name="Standard 3 6 3 3 4 5" xfId="36138"/>
    <cellStyle name="Standard 3 6 3 3 4 6" xfId="44688"/>
    <cellStyle name="Standard 3 6 3 3 5" xfId="8125"/>
    <cellStyle name="Standard 3 6 3 3 5 2" xfId="16693"/>
    <cellStyle name="Standard 3 6 3 3 5 2 2" xfId="33534"/>
    <cellStyle name="Standard 3 6 3 3 5 3" xfId="25243"/>
    <cellStyle name="Standard 3 6 3 3 5 4" xfId="41825"/>
    <cellStyle name="Standard 3 6 3 3 5 5" xfId="50375"/>
    <cellStyle name="Standard 3 6 3 3 6" xfId="8934"/>
    <cellStyle name="Standard 3 6 3 3 6 2" xfId="25776"/>
    <cellStyle name="Standard 3 6 3 3 7" xfId="17484"/>
    <cellStyle name="Standard 3 6 3 3 8" xfId="34066"/>
    <cellStyle name="Standard 3 6 3 3 9" xfId="42616"/>
    <cellStyle name="Standard 3 6 3 4" xfId="622"/>
    <cellStyle name="Standard 3 6 3 4 2" xfId="1658"/>
    <cellStyle name="Standard 3 6 3 4 2 2" xfId="3731"/>
    <cellStyle name="Standard 3 6 3 4 2 2 2" xfId="8135"/>
    <cellStyle name="Standard 3 6 3 4 2 2 2 2" xfId="16703"/>
    <cellStyle name="Standard 3 6 3 4 2 2 2 2 2" xfId="33544"/>
    <cellStyle name="Standard 3 6 3 4 2 2 2 3" xfId="25253"/>
    <cellStyle name="Standard 3 6 3 4 2 2 2 4" xfId="41835"/>
    <cellStyle name="Standard 3 6 3 4 2 2 2 5" xfId="50385"/>
    <cellStyle name="Standard 3 6 3 4 2 2 3" xfId="12301"/>
    <cellStyle name="Standard 3 6 3 4 2 2 3 2" xfId="29142"/>
    <cellStyle name="Standard 3 6 3 4 2 2 4" xfId="20851"/>
    <cellStyle name="Standard 3 6 3 4 2 2 5" xfId="37433"/>
    <cellStyle name="Standard 3 6 3 4 2 2 6" xfId="45983"/>
    <cellStyle name="Standard 3 6 3 4 2 3" xfId="8134"/>
    <cellStyle name="Standard 3 6 3 4 2 3 2" xfId="16702"/>
    <cellStyle name="Standard 3 6 3 4 2 3 2 2" xfId="33543"/>
    <cellStyle name="Standard 3 6 3 4 2 3 3" xfId="25252"/>
    <cellStyle name="Standard 3 6 3 4 2 3 4" xfId="41834"/>
    <cellStyle name="Standard 3 6 3 4 2 3 5" xfId="50384"/>
    <cellStyle name="Standard 3 6 3 4 2 4" xfId="10229"/>
    <cellStyle name="Standard 3 6 3 4 2 4 2" xfId="27070"/>
    <cellStyle name="Standard 3 6 3 4 2 5" xfId="18779"/>
    <cellStyle name="Standard 3 6 3 4 2 6" xfId="35361"/>
    <cellStyle name="Standard 3 6 3 4 2 7" xfId="43911"/>
    <cellStyle name="Standard 3 6 3 4 3" xfId="2695"/>
    <cellStyle name="Standard 3 6 3 4 3 2" xfId="8136"/>
    <cellStyle name="Standard 3 6 3 4 3 2 2" xfId="16704"/>
    <cellStyle name="Standard 3 6 3 4 3 2 2 2" xfId="33545"/>
    <cellStyle name="Standard 3 6 3 4 3 2 3" xfId="25254"/>
    <cellStyle name="Standard 3 6 3 4 3 2 4" xfId="41836"/>
    <cellStyle name="Standard 3 6 3 4 3 2 5" xfId="50386"/>
    <cellStyle name="Standard 3 6 3 4 3 3" xfId="11265"/>
    <cellStyle name="Standard 3 6 3 4 3 3 2" xfId="28106"/>
    <cellStyle name="Standard 3 6 3 4 3 4" xfId="19815"/>
    <cellStyle name="Standard 3 6 3 4 3 5" xfId="36397"/>
    <cellStyle name="Standard 3 6 3 4 3 6" xfId="44947"/>
    <cellStyle name="Standard 3 6 3 4 4" xfId="8133"/>
    <cellStyle name="Standard 3 6 3 4 4 2" xfId="16701"/>
    <cellStyle name="Standard 3 6 3 4 4 2 2" xfId="33542"/>
    <cellStyle name="Standard 3 6 3 4 4 3" xfId="25251"/>
    <cellStyle name="Standard 3 6 3 4 4 4" xfId="41833"/>
    <cellStyle name="Standard 3 6 3 4 4 5" xfId="50383"/>
    <cellStyle name="Standard 3 6 3 4 5" xfId="9193"/>
    <cellStyle name="Standard 3 6 3 4 5 2" xfId="26034"/>
    <cellStyle name="Standard 3 6 3 4 6" xfId="17743"/>
    <cellStyle name="Standard 3 6 3 4 7" xfId="34325"/>
    <cellStyle name="Standard 3 6 3 4 8" xfId="42875"/>
    <cellStyle name="Standard 3 6 3 5" xfId="1140"/>
    <cellStyle name="Standard 3 6 3 5 2" xfId="3213"/>
    <cellStyle name="Standard 3 6 3 5 2 2" xfId="8138"/>
    <cellStyle name="Standard 3 6 3 5 2 2 2" xfId="16706"/>
    <cellStyle name="Standard 3 6 3 5 2 2 2 2" xfId="33547"/>
    <cellStyle name="Standard 3 6 3 5 2 2 3" xfId="25256"/>
    <cellStyle name="Standard 3 6 3 5 2 2 4" xfId="41838"/>
    <cellStyle name="Standard 3 6 3 5 2 2 5" xfId="50388"/>
    <cellStyle name="Standard 3 6 3 5 2 3" xfId="11783"/>
    <cellStyle name="Standard 3 6 3 5 2 3 2" xfId="28624"/>
    <cellStyle name="Standard 3 6 3 5 2 4" xfId="20333"/>
    <cellStyle name="Standard 3 6 3 5 2 5" xfId="36915"/>
    <cellStyle name="Standard 3 6 3 5 2 6" xfId="45465"/>
    <cellStyle name="Standard 3 6 3 5 3" xfId="8137"/>
    <cellStyle name="Standard 3 6 3 5 3 2" xfId="16705"/>
    <cellStyle name="Standard 3 6 3 5 3 2 2" xfId="33546"/>
    <cellStyle name="Standard 3 6 3 5 3 3" xfId="25255"/>
    <cellStyle name="Standard 3 6 3 5 3 4" xfId="41837"/>
    <cellStyle name="Standard 3 6 3 5 3 5" xfId="50387"/>
    <cellStyle name="Standard 3 6 3 5 4" xfId="9711"/>
    <cellStyle name="Standard 3 6 3 5 4 2" xfId="26552"/>
    <cellStyle name="Standard 3 6 3 5 5" xfId="18261"/>
    <cellStyle name="Standard 3 6 3 5 6" xfId="34843"/>
    <cellStyle name="Standard 3 6 3 5 7" xfId="43393"/>
    <cellStyle name="Standard 3 6 3 6" xfId="2177"/>
    <cellStyle name="Standard 3 6 3 6 2" xfId="8139"/>
    <cellStyle name="Standard 3 6 3 6 2 2" xfId="16707"/>
    <cellStyle name="Standard 3 6 3 6 2 2 2" xfId="33548"/>
    <cellStyle name="Standard 3 6 3 6 2 3" xfId="25257"/>
    <cellStyle name="Standard 3 6 3 6 2 4" xfId="41839"/>
    <cellStyle name="Standard 3 6 3 6 2 5" xfId="50389"/>
    <cellStyle name="Standard 3 6 3 6 3" xfId="10747"/>
    <cellStyle name="Standard 3 6 3 6 3 2" xfId="27588"/>
    <cellStyle name="Standard 3 6 3 6 4" xfId="19297"/>
    <cellStyle name="Standard 3 6 3 6 5" xfId="35879"/>
    <cellStyle name="Standard 3 6 3 6 6" xfId="44429"/>
    <cellStyle name="Standard 3 6 3 7" xfId="8108"/>
    <cellStyle name="Standard 3 6 3 7 2" xfId="16676"/>
    <cellStyle name="Standard 3 6 3 7 2 2" xfId="33517"/>
    <cellStyle name="Standard 3 6 3 7 3" xfId="25226"/>
    <cellStyle name="Standard 3 6 3 7 4" xfId="41808"/>
    <cellStyle name="Standard 3 6 3 7 5" xfId="50358"/>
    <cellStyle name="Standard 3 6 3 8" xfId="8415"/>
    <cellStyle name="Standard 3 6 3 8 2" xfId="16966"/>
    <cellStyle name="Standard 3 6 3 8 3" xfId="25516"/>
    <cellStyle name="Standard 3 6 3 8 4" xfId="42098"/>
    <cellStyle name="Standard 3 6 3 8 5" xfId="50648"/>
    <cellStyle name="Standard 3 6 3 9" xfId="8675"/>
    <cellStyle name="Standard 3 6 4" xfId="163"/>
    <cellStyle name="Standard 3 6 4 10" xfId="33871"/>
    <cellStyle name="Standard 3 6 4 11" xfId="42421"/>
    <cellStyle name="Standard 3 6 4 2" xfId="427"/>
    <cellStyle name="Standard 3 6 4 2 2" xfId="945"/>
    <cellStyle name="Standard 3 6 4 2 2 2" xfId="1981"/>
    <cellStyle name="Standard 3 6 4 2 2 2 2" xfId="4054"/>
    <cellStyle name="Standard 3 6 4 2 2 2 2 2" xfId="8144"/>
    <cellStyle name="Standard 3 6 4 2 2 2 2 2 2" xfId="16712"/>
    <cellStyle name="Standard 3 6 4 2 2 2 2 2 2 2" xfId="33553"/>
    <cellStyle name="Standard 3 6 4 2 2 2 2 2 3" xfId="25262"/>
    <cellStyle name="Standard 3 6 4 2 2 2 2 2 4" xfId="41844"/>
    <cellStyle name="Standard 3 6 4 2 2 2 2 2 5" xfId="50394"/>
    <cellStyle name="Standard 3 6 4 2 2 2 2 3" xfId="12624"/>
    <cellStyle name="Standard 3 6 4 2 2 2 2 3 2" xfId="29465"/>
    <cellStyle name="Standard 3 6 4 2 2 2 2 4" xfId="21174"/>
    <cellStyle name="Standard 3 6 4 2 2 2 2 5" xfId="37756"/>
    <cellStyle name="Standard 3 6 4 2 2 2 2 6" xfId="46306"/>
    <cellStyle name="Standard 3 6 4 2 2 2 3" xfId="8143"/>
    <cellStyle name="Standard 3 6 4 2 2 2 3 2" xfId="16711"/>
    <cellStyle name="Standard 3 6 4 2 2 2 3 2 2" xfId="33552"/>
    <cellStyle name="Standard 3 6 4 2 2 2 3 3" xfId="25261"/>
    <cellStyle name="Standard 3 6 4 2 2 2 3 4" xfId="41843"/>
    <cellStyle name="Standard 3 6 4 2 2 2 3 5" xfId="50393"/>
    <cellStyle name="Standard 3 6 4 2 2 2 4" xfId="10552"/>
    <cellStyle name="Standard 3 6 4 2 2 2 4 2" xfId="27393"/>
    <cellStyle name="Standard 3 6 4 2 2 2 5" xfId="19102"/>
    <cellStyle name="Standard 3 6 4 2 2 2 6" xfId="35684"/>
    <cellStyle name="Standard 3 6 4 2 2 2 7" xfId="44234"/>
    <cellStyle name="Standard 3 6 4 2 2 3" xfId="3018"/>
    <cellStyle name="Standard 3 6 4 2 2 3 2" xfId="8145"/>
    <cellStyle name="Standard 3 6 4 2 2 3 2 2" xfId="16713"/>
    <cellStyle name="Standard 3 6 4 2 2 3 2 2 2" xfId="33554"/>
    <cellStyle name="Standard 3 6 4 2 2 3 2 3" xfId="25263"/>
    <cellStyle name="Standard 3 6 4 2 2 3 2 4" xfId="41845"/>
    <cellStyle name="Standard 3 6 4 2 2 3 2 5" xfId="50395"/>
    <cellStyle name="Standard 3 6 4 2 2 3 3" xfId="11588"/>
    <cellStyle name="Standard 3 6 4 2 2 3 3 2" xfId="28429"/>
    <cellStyle name="Standard 3 6 4 2 2 3 4" xfId="20138"/>
    <cellStyle name="Standard 3 6 4 2 2 3 5" xfId="36720"/>
    <cellStyle name="Standard 3 6 4 2 2 3 6" xfId="45270"/>
    <cellStyle name="Standard 3 6 4 2 2 4" xfId="8142"/>
    <cellStyle name="Standard 3 6 4 2 2 4 2" xfId="16710"/>
    <cellStyle name="Standard 3 6 4 2 2 4 2 2" xfId="33551"/>
    <cellStyle name="Standard 3 6 4 2 2 4 3" xfId="25260"/>
    <cellStyle name="Standard 3 6 4 2 2 4 4" xfId="41842"/>
    <cellStyle name="Standard 3 6 4 2 2 4 5" xfId="50392"/>
    <cellStyle name="Standard 3 6 4 2 2 5" xfId="9516"/>
    <cellStyle name="Standard 3 6 4 2 2 5 2" xfId="26357"/>
    <cellStyle name="Standard 3 6 4 2 2 6" xfId="18066"/>
    <cellStyle name="Standard 3 6 4 2 2 7" xfId="34648"/>
    <cellStyle name="Standard 3 6 4 2 2 8" xfId="43198"/>
    <cellStyle name="Standard 3 6 4 2 3" xfId="1463"/>
    <cellStyle name="Standard 3 6 4 2 3 2" xfId="3536"/>
    <cellStyle name="Standard 3 6 4 2 3 2 2" xfId="8147"/>
    <cellStyle name="Standard 3 6 4 2 3 2 2 2" xfId="16715"/>
    <cellStyle name="Standard 3 6 4 2 3 2 2 2 2" xfId="33556"/>
    <cellStyle name="Standard 3 6 4 2 3 2 2 3" xfId="25265"/>
    <cellStyle name="Standard 3 6 4 2 3 2 2 4" xfId="41847"/>
    <cellStyle name="Standard 3 6 4 2 3 2 2 5" xfId="50397"/>
    <cellStyle name="Standard 3 6 4 2 3 2 3" xfId="12106"/>
    <cellStyle name="Standard 3 6 4 2 3 2 3 2" xfId="28947"/>
    <cellStyle name="Standard 3 6 4 2 3 2 4" xfId="20656"/>
    <cellStyle name="Standard 3 6 4 2 3 2 5" xfId="37238"/>
    <cellStyle name="Standard 3 6 4 2 3 2 6" xfId="45788"/>
    <cellStyle name="Standard 3 6 4 2 3 3" xfId="8146"/>
    <cellStyle name="Standard 3 6 4 2 3 3 2" xfId="16714"/>
    <cellStyle name="Standard 3 6 4 2 3 3 2 2" xfId="33555"/>
    <cellStyle name="Standard 3 6 4 2 3 3 3" xfId="25264"/>
    <cellStyle name="Standard 3 6 4 2 3 3 4" xfId="41846"/>
    <cellStyle name="Standard 3 6 4 2 3 3 5" xfId="50396"/>
    <cellStyle name="Standard 3 6 4 2 3 4" xfId="10034"/>
    <cellStyle name="Standard 3 6 4 2 3 4 2" xfId="26875"/>
    <cellStyle name="Standard 3 6 4 2 3 5" xfId="18584"/>
    <cellStyle name="Standard 3 6 4 2 3 6" xfId="35166"/>
    <cellStyle name="Standard 3 6 4 2 3 7" xfId="43716"/>
    <cellStyle name="Standard 3 6 4 2 4" xfId="2500"/>
    <cellStyle name="Standard 3 6 4 2 4 2" xfId="8148"/>
    <cellStyle name="Standard 3 6 4 2 4 2 2" xfId="16716"/>
    <cellStyle name="Standard 3 6 4 2 4 2 2 2" xfId="33557"/>
    <cellStyle name="Standard 3 6 4 2 4 2 3" xfId="25266"/>
    <cellStyle name="Standard 3 6 4 2 4 2 4" xfId="41848"/>
    <cellStyle name="Standard 3 6 4 2 4 2 5" xfId="50398"/>
    <cellStyle name="Standard 3 6 4 2 4 3" xfId="11070"/>
    <cellStyle name="Standard 3 6 4 2 4 3 2" xfId="27911"/>
    <cellStyle name="Standard 3 6 4 2 4 4" xfId="19620"/>
    <cellStyle name="Standard 3 6 4 2 4 5" xfId="36202"/>
    <cellStyle name="Standard 3 6 4 2 4 6" xfId="44752"/>
    <cellStyle name="Standard 3 6 4 2 5" xfId="8141"/>
    <cellStyle name="Standard 3 6 4 2 5 2" xfId="16709"/>
    <cellStyle name="Standard 3 6 4 2 5 2 2" xfId="33550"/>
    <cellStyle name="Standard 3 6 4 2 5 3" xfId="25259"/>
    <cellStyle name="Standard 3 6 4 2 5 4" xfId="41841"/>
    <cellStyle name="Standard 3 6 4 2 5 5" xfId="50391"/>
    <cellStyle name="Standard 3 6 4 2 6" xfId="8998"/>
    <cellStyle name="Standard 3 6 4 2 6 2" xfId="25840"/>
    <cellStyle name="Standard 3 6 4 2 7" xfId="17548"/>
    <cellStyle name="Standard 3 6 4 2 8" xfId="34130"/>
    <cellStyle name="Standard 3 6 4 2 9" xfId="42680"/>
    <cellStyle name="Standard 3 6 4 3" xfId="686"/>
    <cellStyle name="Standard 3 6 4 3 2" xfId="1722"/>
    <cellStyle name="Standard 3 6 4 3 2 2" xfId="3795"/>
    <cellStyle name="Standard 3 6 4 3 2 2 2" xfId="8151"/>
    <cellStyle name="Standard 3 6 4 3 2 2 2 2" xfId="16719"/>
    <cellStyle name="Standard 3 6 4 3 2 2 2 2 2" xfId="33560"/>
    <cellStyle name="Standard 3 6 4 3 2 2 2 3" xfId="25269"/>
    <cellStyle name="Standard 3 6 4 3 2 2 2 4" xfId="41851"/>
    <cellStyle name="Standard 3 6 4 3 2 2 2 5" xfId="50401"/>
    <cellStyle name="Standard 3 6 4 3 2 2 3" xfId="12365"/>
    <cellStyle name="Standard 3 6 4 3 2 2 3 2" xfId="29206"/>
    <cellStyle name="Standard 3 6 4 3 2 2 4" xfId="20915"/>
    <cellStyle name="Standard 3 6 4 3 2 2 5" xfId="37497"/>
    <cellStyle name="Standard 3 6 4 3 2 2 6" xfId="46047"/>
    <cellStyle name="Standard 3 6 4 3 2 3" xfId="8150"/>
    <cellStyle name="Standard 3 6 4 3 2 3 2" xfId="16718"/>
    <cellStyle name="Standard 3 6 4 3 2 3 2 2" xfId="33559"/>
    <cellStyle name="Standard 3 6 4 3 2 3 3" xfId="25268"/>
    <cellStyle name="Standard 3 6 4 3 2 3 4" xfId="41850"/>
    <cellStyle name="Standard 3 6 4 3 2 3 5" xfId="50400"/>
    <cellStyle name="Standard 3 6 4 3 2 4" xfId="10293"/>
    <cellStyle name="Standard 3 6 4 3 2 4 2" xfId="27134"/>
    <cellStyle name="Standard 3 6 4 3 2 5" xfId="18843"/>
    <cellStyle name="Standard 3 6 4 3 2 6" xfId="35425"/>
    <cellStyle name="Standard 3 6 4 3 2 7" xfId="43975"/>
    <cellStyle name="Standard 3 6 4 3 3" xfId="2759"/>
    <cellStyle name="Standard 3 6 4 3 3 2" xfId="8152"/>
    <cellStyle name="Standard 3 6 4 3 3 2 2" xfId="16720"/>
    <cellStyle name="Standard 3 6 4 3 3 2 2 2" xfId="33561"/>
    <cellStyle name="Standard 3 6 4 3 3 2 3" xfId="25270"/>
    <cellStyle name="Standard 3 6 4 3 3 2 4" xfId="41852"/>
    <cellStyle name="Standard 3 6 4 3 3 2 5" xfId="50402"/>
    <cellStyle name="Standard 3 6 4 3 3 3" xfId="11329"/>
    <cellStyle name="Standard 3 6 4 3 3 3 2" xfId="28170"/>
    <cellStyle name="Standard 3 6 4 3 3 4" xfId="19879"/>
    <cellStyle name="Standard 3 6 4 3 3 5" xfId="36461"/>
    <cellStyle name="Standard 3 6 4 3 3 6" xfId="45011"/>
    <cellStyle name="Standard 3 6 4 3 4" xfId="8149"/>
    <cellStyle name="Standard 3 6 4 3 4 2" xfId="16717"/>
    <cellStyle name="Standard 3 6 4 3 4 2 2" xfId="33558"/>
    <cellStyle name="Standard 3 6 4 3 4 3" xfId="25267"/>
    <cellStyle name="Standard 3 6 4 3 4 4" xfId="41849"/>
    <cellStyle name="Standard 3 6 4 3 4 5" xfId="50399"/>
    <cellStyle name="Standard 3 6 4 3 5" xfId="9257"/>
    <cellStyle name="Standard 3 6 4 3 5 2" xfId="26098"/>
    <cellStyle name="Standard 3 6 4 3 6" xfId="17807"/>
    <cellStyle name="Standard 3 6 4 3 7" xfId="34389"/>
    <cellStyle name="Standard 3 6 4 3 8" xfId="42939"/>
    <cellStyle name="Standard 3 6 4 4" xfId="1204"/>
    <cellStyle name="Standard 3 6 4 4 2" xfId="3277"/>
    <cellStyle name="Standard 3 6 4 4 2 2" xfId="8154"/>
    <cellStyle name="Standard 3 6 4 4 2 2 2" xfId="16722"/>
    <cellStyle name="Standard 3 6 4 4 2 2 2 2" xfId="33563"/>
    <cellStyle name="Standard 3 6 4 4 2 2 3" xfId="25272"/>
    <cellStyle name="Standard 3 6 4 4 2 2 4" xfId="41854"/>
    <cellStyle name="Standard 3 6 4 4 2 2 5" xfId="50404"/>
    <cellStyle name="Standard 3 6 4 4 2 3" xfId="11847"/>
    <cellStyle name="Standard 3 6 4 4 2 3 2" xfId="28688"/>
    <cellStyle name="Standard 3 6 4 4 2 4" xfId="20397"/>
    <cellStyle name="Standard 3 6 4 4 2 5" xfId="36979"/>
    <cellStyle name="Standard 3 6 4 4 2 6" xfId="45529"/>
    <cellStyle name="Standard 3 6 4 4 3" xfId="8153"/>
    <cellStyle name="Standard 3 6 4 4 3 2" xfId="16721"/>
    <cellStyle name="Standard 3 6 4 4 3 2 2" xfId="33562"/>
    <cellStyle name="Standard 3 6 4 4 3 3" xfId="25271"/>
    <cellStyle name="Standard 3 6 4 4 3 4" xfId="41853"/>
    <cellStyle name="Standard 3 6 4 4 3 5" xfId="50403"/>
    <cellStyle name="Standard 3 6 4 4 4" xfId="9775"/>
    <cellStyle name="Standard 3 6 4 4 4 2" xfId="26616"/>
    <cellStyle name="Standard 3 6 4 4 5" xfId="18325"/>
    <cellStyle name="Standard 3 6 4 4 6" xfId="34907"/>
    <cellStyle name="Standard 3 6 4 4 7" xfId="43457"/>
    <cellStyle name="Standard 3 6 4 5" xfId="2241"/>
    <cellStyle name="Standard 3 6 4 5 2" xfId="8155"/>
    <cellStyle name="Standard 3 6 4 5 2 2" xfId="16723"/>
    <cellStyle name="Standard 3 6 4 5 2 2 2" xfId="33564"/>
    <cellStyle name="Standard 3 6 4 5 2 3" xfId="25273"/>
    <cellStyle name="Standard 3 6 4 5 2 4" xfId="41855"/>
    <cellStyle name="Standard 3 6 4 5 2 5" xfId="50405"/>
    <cellStyle name="Standard 3 6 4 5 3" xfId="10811"/>
    <cellStyle name="Standard 3 6 4 5 3 2" xfId="27652"/>
    <cellStyle name="Standard 3 6 4 5 4" xfId="19361"/>
    <cellStyle name="Standard 3 6 4 5 5" xfId="35943"/>
    <cellStyle name="Standard 3 6 4 5 6" xfId="44493"/>
    <cellStyle name="Standard 3 6 4 6" xfId="8140"/>
    <cellStyle name="Standard 3 6 4 6 2" xfId="16708"/>
    <cellStyle name="Standard 3 6 4 6 2 2" xfId="33549"/>
    <cellStyle name="Standard 3 6 4 6 3" xfId="25258"/>
    <cellStyle name="Standard 3 6 4 6 4" xfId="41840"/>
    <cellStyle name="Standard 3 6 4 6 5" xfId="50390"/>
    <cellStyle name="Standard 3 6 4 7" xfId="8479"/>
    <cellStyle name="Standard 3 6 4 7 2" xfId="17030"/>
    <cellStyle name="Standard 3 6 4 7 3" xfId="25580"/>
    <cellStyle name="Standard 3 6 4 7 4" xfId="42162"/>
    <cellStyle name="Standard 3 6 4 7 5" xfId="50712"/>
    <cellStyle name="Standard 3 6 4 8" xfId="8739"/>
    <cellStyle name="Standard 3 6 4 9" xfId="17289"/>
    <cellStyle name="Standard 3 6 5" xfId="299"/>
    <cellStyle name="Standard 3 6 5 2" xfId="817"/>
    <cellStyle name="Standard 3 6 5 2 2" xfId="1853"/>
    <cellStyle name="Standard 3 6 5 2 2 2" xfId="3926"/>
    <cellStyle name="Standard 3 6 5 2 2 2 2" xfId="8159"/>
    <cellStyle name="Standard 3 6 5 2 2 2 2 2" xfId="16727"/>
    <cellStyle name="Standard 3 6 5 2 2 2 2 2 2" xfId="33568"/>
    <cellStyle name="Standard 3 6 5 2 2 2 2 3" xfId="25277"/>
    <cellStyle name="Standard 3 6 5 2 2 2 2 4" xfId="41859"/>
    <cellStyle name="Standard 3 6 5 2 2 2 2 5" xfId="50409"/>
    <cellStyle name="Standard 3 6 5 2 2 2 3" xfId="12496"/>
    <cellStyle name="Standard 3 6 5 2 2 2 3 2" xfId="29337"/>
    <cellStyle name="Standard 3 6 5 2 2 2 4" xfId="21046"/>
    <cellStyle name="Standard 3 6 5 2 2 2 5" xfId="37628"/>
    <cellStyle name="Standard 3 6 5 2 2 2 6" xfId="46178"/>
    <cellStyle name="Standard 3 6 5 2 2 3" xfId="8158"/>
    <cellStyle name="Standard 3 6 5 2 2 3 2" xfId="16726"/>
    <cellStyle name="Standard 3 6 5 2 2 3 2 2" xfId="33567"/>
    <cellStyle name="Standard 3 6 5 2 2 3 3" xfId="25276"/>
    <cellStyle name="Standard 3 6 5 2 2 3 4" xfId="41858"/>
    <cellStyle name="Standard 3 6 5 2 2 3 5" xfId="50408"/>
    <cellStyle name="Standard 3 6 5 2 2 4" xfId="10424"/>
    <cellStyle name="Standard 3 6 5 2 2 4 2" xfId="27265"/>
    <cellStyle name="Standard 3 6 5 2 2 5" xfId="18974"/>
    <cellStyle name="Standard 3 6 5 2 2 6" xfId="35556"/>
    <cellStyle name="Standard 3 6 5 2 2 7" xfId="44106"/>
    <cellStyle name="Standard 3 6 5 2 3" xfId="2890"/>
    <cellStyle name="Standard 3 6 5 2 3 2" xfId="8160"/>
    <cellStyle name="Standard 3 6 5 2 3 2 2" xfId="16728"/>
    <cellStyle name="Standard 3 6 5 2 3 2 2 2" xfId="33569"/>
    <cellStyle name="Standard 3 6 5 2 3 2 3" xfId="25278"/>
    <cellStyle name="Standard 3 6 5 2 3 2 4" xfId="41860"/>
    <cellStyle name="Standard 3 6 5 2 3 2 5" xfId="50410"/>
    <cellStyle name="Standard 3 6 5 2 3 3" xfId="11460"/>
    <cellStyle name="Standard 3 6 5 2 3 3 2" xfId="28301"/>
    <cellStyle name="Standard 3 6 5 2 3 4" xfId="20010"/>
    <cellStyle name="Standard 3 6 5 2 3 5" xfId="36592"/>
    <cellStyle name="Standard 3 6 5 2 3 6" xfId="45142"/>
    <cellStyle name="Standard 3 6 5 2 4" xfId="8157"/>
    <cellStyle name="Standard 3 6 5 2 4 2" xfId="16725"/>
    <cellStyle name="Standard 3 6 5 2 4 2 2" xfId="33566"/>
    <cellStyle name="Standard 3 6 5 2 4 3" xfId="25275"/>
    <cellStyle name="Standard 3 6 5 2 4 4" xfId="41857"/>
    <cellStyle name="Standard 3 6 5 2 4 5" xfId="50407"/>
    <cellStyle name="Standard 3 6 5 2 5" xfId="9388"/>
    <cellStyle name="Standard 3 6 5 2 5 2" xfId="26229"/>
    <cellStyle name="Standard 3 6 5 2 6" xfId="17938"/>
    <cellStyle name="Standard 3 6 5 2 7" xfId="34520"/>
    <cellStyle name="Standard 3 6 5 2 8" xfId="43070"/>
    <cellStyle name="Standard 3 6 5 3" xfId="1335"/>
    <cellStyle name="Standard 3 6 5 3 2" xfId="3408"/>
    <cellStyle name="Standard 3 6 5 3 2 2" xfId="8162"/>
    <cellStyle name="Standard 3 6 5 3 2 2 2" xfId="16730"/>
    <cellStyle name="Standard 3 6 5 3 2 2 2 2" xfId="33571"/>
    <cellStyle name="Standard 3 6 5 3 2 2 3" xfId="25280"/>
    <cellStyle name="Standard 3 6 5 3 2 2 4" xfId="41862"/>
    <cellStyle name="Standard 3 6 5 3 2 2 5" xfId="50412"/>
    <cellStyle name="Standard 3 6 5 3 2 3" xfId="11978"/>
    <cellStyle name="Standard 3 6 5 3 2 3 2" xfId="28819"/>
    <cellStyle name="Standard 3 6 5 3 2 4" xfId="20528"/>
    <cellStyle name="Standard 3 6 5 3 2 5" xfId="37110"/>
    <cellStyle name="Standard 3 6 5 3 2 6" xfId="45660"/>
    <cellStyle name="Standard 3 6 5 3 3" xfId="8161"/>
    <cellStyle name="Standard 3 6 5 3 3 2" xfId="16729"/>
    <cellStyle name="Standard 3 6 5 3 3 2 2" xfId="33570"/>
    <cellStyle name="Standard 3 6 5 3 3 3" xfId="25279"/>
    <cellStyle name="Standard 3 6 5 3 3 4" xfId="41861"/>
    <cellStyle name="Standard 3 6 5 3 3 5" xfId="50411"/>
    <cellStyle name="Standard 3 6 5 3 4" xfId="9906"/>
    <cellStyle name="Standard 3 6 5 3 4 2" xfId="26747"/>
    <cellStyle name="Standard 3 6 5 3 5" xfId="18456"/>
    <cellStyle name="Standard 3 6 5 3 6" xfId="35038"/>
    <cellStyle name="Standard 3 6 5 3 7" xfId="43588"/>
    <cellStyle name="Standard 3 6 5 4" xfId="2372"/>
    <cellStyle name="Standard 3 6 5 4 2" xfId="8163"/>
    <cellStyle name="Standard 3 6 5 4 2 2" xfId="16731"/>
    <cellStyle name="Standard 3 6 5 4 2 2 2" xfId="33572"/>
    <cellStyle name="Standard 3 6 5 4 2 3" xfId="25281"/>
    <cellStyle name="Standard 3 6 5 4 2 4" xfId="41863"/>
    <cellStyle name="Standard 3 6 5 4 2 5" xfId="50413"/>
    <cellStyle name="Standard 3 6 5 4 3" xfId="10942"/>
    <cellStyle name="Standard 3 6 5 4 3 2" xfId="27783"/>
    <cellStyle name="Standard 3 6 5 4 4" xfId="19492"/>
    <cellStyle name="Standard 3 6 5 4 5" xfId="36074"/>
    <cellStyle name="Standard 3 6 5 4 6" xfId="44624"/>
    <cellStyle name="Standard 3 6 5 5" xfId="8156"/>
    <cellStyle name="Standard 3 6 5 5 2" xfId="16724"/>
    <cellStyle name="Standard 3 6 5 5 2 2" xfId="33565"/>
    <cellStyle name="Standard 3 6 5 5 3" xfId="25274"/>
    <cellStyle name="Standard 3 6 5 5 4" xfId="41856"/>
    <cellStyle name="Standard 3 6 5 5 5" xfId="50406"/>
    <cellStyle name="Standard 3 6 5 6" xfId="8870"/>
    <cellStyle name="Standard 3 6 5 6 2" xfId="25712"/>
    <cellStyle name="Standard 3 6 5 7" xfId="17420"/>
    <cellStyle name="Standard 3 6 5 8" xfId="34002"/>
    <cellStyle name="Standard 3 6 5 9" xfId="42552"/>
    <cellStyle name="Standard 3 6 6" xfId="558"/>
    <cellStyle name="Standard 3 6 6 2" xfId="1594"/>
    <cellStyle name="Standard 3 6 6 2 2" xfId="3667"/>
    <cellStyle name="Standard 3 6 6 2 2 2" xfId="8166"/>
    <cellStyle name="Standard 3 6 6 2 2 2 2" xfId="16734"/>
    <cellStyle name="Standard 3 6 6 2 2 2 2 2" xfId="33575"/>
    <cellStyle name="Standard 3 6 6 2 2 2 3" xfId="25284"/>
    <cellStyle name="Standard 3 6 6 2 2 2 4" xfId="41866"/>
    <cellStyle name="Standard 3 6 6 2 2 2 5" xfId="50416"/>
    <cellStyle name="Standard 3 6 6 2 2 3" xfId="12237"/>
    <cellStyle name="Standard 3 6 6 2 2 3 2" xfId="29078"/>
    <cellStyle name="Standard 3 6 6 2 2 4" xfId="20787"/>
    <cellStyle name="Standard 3 6 6 2 2 5" xfId="37369"/>
    <cellStyle name="Standard 3 6 6 2 2 6" xfId="45919"/>
    <cellStyle name="Standard 3 6 6 2 3" xfId="8165"/>
    <cellStyle name="Standard 3 6 6 2 3 2" xfId="16733"/>
    <cellStyle name="Standard 3 6 6 2 3 2 2" xfId="33574"/>
    <cellStyle name="Standard 3 6 6 2 3 3" xfId="25283"/>
    <cellStyle name="Standard 3 6 6 2 3 4" xfId="41865"/>
    <cellStyle name="Standard 3 6 6 2 3 5" xfId="50415"/>
    <cellStyle name="Standard 3 6 6 2 4" xfId="10165"/>
    <cellStyle name="Standard 3 6 6 2 4 2" xfId="27006"/>
    <cellStyle name="Standard 3 6 6 2 5" xfId="18715"/>
    <cellStyle name="Standard 3 6 6 2 6" xfId="35297"/>
    <cellStyle name="Standard 3 6 6 2 7" xfId="43847"/>
    <cellStyle name="Standard 3 6 6 3" xfId="2631"/>
    <cellStyle name="Standard 3 6 6 3 2" xfId="8167"/>
    <cellStyle name="Standard 3 6 6 3 2 2" xfId="16735"/>
    <cellStyle name="Standard 3 6 6 3 2 2 2" xfId="33576"/>
    <cellStyle name="Standard 3 6 6 3 2 3" xfId="25285"/>
    <cellStyle name="Standard 3 6 6 3 2 4" xfId="41867"/>
    <cellStyle name="Standard 3 6 6 3 2 5" xfId="50417"/>
    <cellStyle name="Standard 3 6 6 3 3" xfId="11201"/>
    <cellStyle name="Standard 3 6 6 3 3 2" xfId="28042"/>
    <cellStyle name="Standard 3 6 6 3 4" xfId="19751"/>
    <cellStyle name="Standard 3 6 6 3 5" xfId="36333"/>
    <cellStyle name="Standard 3 6 6 3 6" xfId="44883"/>
    <cellStyle name="Standard 3 6 6 4" xfId="8164"/>
    <cellStyle name="Standard 3 6 6 4 2" xfId="16732"/>
    <cellStyle name="Standard 3 6 6 4 2 2" xfId="33573"/>
    <cellStyle name="Standard 3 6 6 4 3" xfId="25282"/>
    <cellStyle name="Standard 3 6 6 4 4" xfId="41864"/>
    <cellStyle name="Standard 3 6 6 4 5" xfId="50414"/>
    <cellStyle name="Standard 3 6 6 5" xfId="9129"/>
    <cellStyle name="Standard 3 6 6 5 2" xfId="25970"/>
    <cellStyle name="Standard 3 6 6 6" xfId="17679"/>
    <cellStyle name="Standard 3 6 6 7" xfId="34261"/>
    <cellStyle name="Standard 3 6 6 8" xfId="42811"/>
    <cellStyle name="Standard 3 6 7" xfId="1076"/>
    <cellStyle name="Standard 3 6 7 2" xfId="3149"/>
    <cellStyle name="Standard 3 6 7 2 2" xfId="8169"/>
    <cellStyle name="Standard 3 6 7 2 2 2" xfId="16737"/>
    <cellStyle name="Standard 3 6 7 2 2 2 2" xfId="33578"/>
    <cellStyle name="Standard 3 6 7 2 2 3" xfId="25287"/>
    <cellStyle name="Standard 3 6 7 2 2 4" xfId="41869"/>
    <cellStyle name="Standard 3 6 7 2 2 5" xfId="50419"/>
    <cellStyle name="Standard 3 6 7 2 3" xfId="11719"/>
    <cellStyle name="Standard 3 6 7 2 3 2" xfId="28560"/>
    <cellStyle name="Standard 3 6 7 2 4" xfId="20269"/>
    <cellStyle name="Standard 3 6 7 2 5" xfId="36851"/>
    <cellStyle name="Standard 3 6 7 2 6" xfId="45401"/>
    <cellStyle name="Standard 3 6 7 3" xfId="8168"/>
    <cellStyle name="Standard 3 6 7 3 2" xfId="16736"/>
    <cellStyle name="Standard 3 6 7 3 2 2" xfId="33577"/>
    <cellStyle name="Standard 3 6 7 3 3" xfId="25286"/>
    <cellStyle name="Standard 3 6 7 3 4" xfId="41868"/>
    <cellStyle name="Standard 3 6 7 3 5" xfId="50418"/>
    <cellStyle name="Standard 3 6 7 4" xfId="9647"/>
    <cellStyle name="Standard 3 6 7 4 2" xfId="26488"/>
    <cellStyle name="Standard 3 6 7 5" xfId="18197"/>
    <cellStyle name="Standard 3 6 7 6" xfId="34779"/>
    <cellStyle name="Standard 3 6 7 7" xfId="43329"/>
    <cellStyle name="Standard 3 6 8" xfId="2113"/>
    <cellStyle name="Standard 3 6 8 2" xfId="8170"/>
    <cellStyle name="Standard 3 6 8 2 2" xfId="16738"/>
    <cellStyle name="Standard 3 6 8 2 2 2" xfId="33579"/>
    <cellStyle name="Standard 3 6 8 2 3" xfId="25288"/>
    <cellStyle name="Standard 3 6 8 2 4" xfId="41870"/>
    <cellStyle name="Standard 3 6 8 2 5" xfId="50420"/>
    <cellStyle name="Standard 3 6 8 3" xfId="10683"/>
    <cellStyle name="Standard 3 6 8 3 2" xfId="27524"/>
    <cellStyle name="Standard 3 6 8 4" xfId="19233"/>
    <cellStyle name="Standard 3 6 8 5" xfId="35815"/>
    <cellStyle name="Standard 3 6 8 6" xfId="44365"/>
    <cellStyle name="Standard 3 6 9" xfId="8043"/>
    <cellStyle name="Standard 3 6 9 2" xfId="16611"/>
    <cellStyle name="Standard 3 6 9 2 2" xfId="33452"/>
    <cellStyle name="Standard 3 6 9 3" xfId="25161"/>
    <cellStyle name="Standard 3 6 9 4" xfId="41743"/>
    <cellStyle name="Standard 3 6 9 5" xfId="50293"/>
    <cellStyle name="Standard 3 7" xfId="50"/>
    <cellStyle name="Standard 3 7 10" xfId="8627"/>
    <cellStyle name="Standard 3 7 11" xfId="17177"/>
    <cellStyle name="Standard 3 7 12" xfId="33759"/>
    <cellStyle name="Standard 3 7 13" xfId="42309"/>
    <cellStyle name="Standard 3 7 2" xfId="114"/>
    <cellStyle name="Standard 3 7 2 10" xfId="17241"/>
    <cellStyle name="Standard 3 7 2 11" xfId="33823"/>
    <cellStyle name="Standard 3 7 2 12" xfId="42373"/>
    <cellStyle name="Standard 3 7 2 2" xfId="243"/>
    <cellStyle name="Standard 3 7 2 2 10" xfId="33951"/>
    <cellStyle name="Standard 3 7 2 2 11" xfId="42501"/>
    <cellStyle name="Standard 3 7 2 2 2" xfId="507"/>
    <cellStyle name="Standard 3 7 2 2 2 2" xfId="1025"/>
    <cellStyle name="Standard 3 7 2 2 2 2 2" xfId="2061"/>
    <cellStyle name="Standard 3 7 2 2 2 2 2 2" xfId="4134"/>
    <cellStyle name="Standard 3 7 2 2 2 2 2 2 2" xfId="8177"/>
    <cellStyle name="Standard 3 7 2 2 2 2 2 2 2 2" xfId="16745"/>
    <cellStyle name="Standard 3 7 2 2 2 2 2 2 2 2 2" xfId="33586"/>
    <cellStyle name="Standard 3 7 2 2 2 2 2 2 2 3" xfId="25295"/>
    <cellStyle name="Standard 3 7 2 2 2 2 2 2 2 4" xfId="41877"/>
    <cellStyle name="Standard 3 7 2 2 2 2 2 2 2 5" xfId="50427"/>
    <cellStyle name="Standard 3 7 2 2 2 2 2 2 3" xfId="12704"/>
    <cellStyle name="Standard 3 7 2 2 2 2 2 2 3 2" xfId="29545"/>
    <cellStyle name="Standard 3 7 2 2 2 2 2 2 4" xfId="21254"/>
    <cellStyle name="Standard 3 7 2 2 2 2 2 2 5" xfId="37836"/>
    <cellStyle name="Standard 3 7 2 2 2 2 2 2 6" xfId="46386"/>
    <cellStyle name="Standard 3 7 2 2 2 2 2 3" xfId="8176"/>
    <cellStyle name="Standard 3 7 2 2 2 2 2 3 2" xfId="16744"/>
    <cellStyle name="Standard 3 7 2 2 2 2 2 3 2 2" xfId="33585"/>
    <cellStyle name="Standard 3 7 2 2 2 2 2 3 3" xfId="25294"/>
    <cellStyle name="Standard 3 7 2 2 2 2 2 3 4" xfId="41876"/>
    <cellStyle name="Standard 3 7 2 2 2 2 2 3 5" xfId="50426"/>
    <cellStyle name="Standard 3 7 2 2 2 2 2 4" xfId="10632"/>
    <cellStyle name="Standard 3 7 2 2 2 2 2 4 2" xfId="27473"/>
    <cellStyle name="Standard 3 7 2 2 2 2 2 5" xfId="19182"/>
    <cellStyle name="Standard 3 7 2 2 2 2 2 6" xfId="35764"/>
    <cellStyle name="Standard 3 7 2 2 2 2 2 7" xfId="44314"/>
    <cellStyle name="Standard 3 7 2 2 2 2 3" xfId="3098"/>
    <cellStyle name="Standard 3 7 2 2 2 2 3 2" xfId="8178"/>
    <cellStyle name="Standard 3 7 2 2 2 2 3 2 2" xfId="16746"/>
    <cellStyle name="Standard 3 7 2 2 2 2 3 2 2 2" xfId="33587"/>
    <cellStyle name="Standard 3 7 2 2 2 2 3 2 3" xfId="25296"/>
    <cellStyle name="Standard 3 7 2 2 2 2 3 2 4" xfId="41878"/>
    <cellStyle name="Standard 3 7 2 2 2 2 3 2 5" xfId="50428"/>
    <cellStyle name="Standard 3 7 2 2 2 2 3 3" xfId="11668"/>
    <cellStyle name="Standard 3 7 2 2 2 2 3 3 2" xfId="28509"/>
    <cellStyle name="Standard 3 7 2 2 2 2 3 4" xfId="20218"/>
    <cellStyle name="Standard 3 7 2 2 2 2 3 5" xfId="36800"/>
    <cellStyle name="Standard 3 7 2 2 2 2 3 6" xfId="45350"/>
    <cellStyle name="Standard 3 7 2 2 2 2 4" xfId="8175"/>
    <cellStyle name="Standard 3 7 2 2 2 2 4 2" xfId="16743"/>
    <cellStyle name="Standard 3 7 2 2 2 2 4 2 2" xfId="33584"/>
    <cellStyle name="Standard 3 7 2 2 2 2 4 3" xfId="25293"/>
    <cellStyle name="Standard 3 7 2 2 2 2 4 4" xfId="41875"/>
    <cellStyle name="Standard 3 7 2 2 2 2 4 5" xfId="50425"/>
    <cellStyle name="Standard 3 7 2 2 2 2 5" xfId="9596"/>
    <cellStyle name="Standard 3 7 2 2 2 2 5 2" xfId="26437"/>
    <cellStyle name="Standard 3 7 2 2 2 2 6" xfId="18146"/>
    <cellStyle name="Standard 3 7 2 2 2 2 7" xfId="34728"/>
    <cellStyle name="Standard 3 7 2 2 2 2 8" xfId="43278"/>
    <cellStyle name="Standard 3 7 2 2 2 3" xfId="1543"/>
    <cellStyle name="Standard 3 7 2 2 2 3 2" xfId="3616"/>
    <cellStyle name="Standard 3 7 2 2 2 3 2 2" xfId="8180"/>
    <cellStyle name="Standard 3 7 2 2 2 3 2 2 2" xfId="16748"/>
    <cellStyle name="Standard 3 7 2 2 2 3 2 2 2 2" xfId="33589"/>
    <cellStyle name="Standard 3 7 2 2 2 3 2 2 3" xfId="25298"/>
    <cellStyle name="Standard 3 7 2 2 2 3 2 2 4" xfId="41880"/>
    <cellStyle name="Standard 3 7 2 2 2 3 2 2 5" xfId="50430"/>
    <cellStyle name="Standard 3 7 2 2 2 3 2 3" xfId="12186"/>
    <cellStyle name="Standard 3 7 2 2 2 3 2 3 2" xfId="29027"/>
    <cellStyle name="Standard 3 7 2 2 2 3 2 4" xfId="20736"/>
    <cellStyle name="Standard 3 7 2 2 2 3 2 5" xfId="37318"/>
    <cellStyle name="Standard 3 7 2 2 2 3 2 6" xfId="45868"/>
    <cellStyle name="Standard 3 7 2 2 2 3 3" xfId="8179"/>
    <cellStyle name="Standard 3 7 2 2 2 3 3 2" xfId="16747"/>
    <cellStyle name="Standard 3 7 2 2 2 3 3 2 2" xfId="33588"/>
    <cellStyle name="Standard 3 7 2 2 2 3 3 3" xfId="25297"/>
    <cellStyle name="Standard 3 7 2 2 2 3 3 4" xfId="41879"/>
    <cellStyle name="Standard 3 7 2 2 2 3 3 5" xfId="50429"/>
    <cellStyle name="Standard 3 7 2 2 2 3 4" xfId="10114"/>
    <cellStyle name="Standard 3 7 2 2 2 3 4 2" xfId="26955"/>
    <cellStyle name="Standard 3 7 2 2 2 3 5" xfId="18664"/>
    <cellStyle name="Standard 3 7 2 2 2 3 6" xfId="35246"/>
    <cellStyle name="Standard 3 7 2 2 2 3 7" xfId="43796"/>
    <cellStyle name="Standard 3 7 2 2 2 4" xfId="2580"/>
    <cellStyle name="Standard 3 7 2 2 2 4 2" xfId="8181"/>
    <cellStyle name="Standard 3 7 2 2 2 4 2 2" xfId="16749"/>
    <cellStyle name="Standard 3 7 2 2 2 4 2 2 2" xfId="33590"/>
    <cellStyle name="Standard 3 7 2 2 2 4 2 3" xfId="25299"/>
    <cellStyle name="Standard 3 7 2 2 2 4 2 4" xfId="41881"/>
    <cellStyle name="Standard 3 7 2 2 2 4 2 5" xfId="50431"/>
    <cellStyle name="Standard 3 7 2 2 2 4 3" xfId="11150"/>
    <cellStyle name="Standard 3 7 2 2 2 4 3 2" xfId="27991"/>
    <cellStyle name="Standard 3 7 2 2 2 4 4" xfId="19700"/>
    <cellStyle name="Standard 3 7 2 2 2 4 5" xfId="36282"/>
    <cellStyle name="Standard 3 7 2 2 2 4 6" xfId="44832"/>
    <cellStyle name="Standard 3 7 2 2 2 5" xfId="8174"/>
    <cellStyle name="Standard 3 7 2 2 2 5 2" xfId="16742"/>
    <cellStyle name="Standard 3 7 2 2 2 5 2 2" xfId="33583"/>
    <cellStyle name="Standard 3 7 2 2 2 5 3" xfId="25292"/>
    <cellStyle name="Standard 3 7 2 2 2 5 4" xfId="41874"/>
    <cellStyle name="Standard 3 7 2 2 2 5 5" xfId="50424"/>
    <cellStyle name="Standard 3 7 2 2 2 6" xfId="9078"/>
    <cellStyle name="Standard 3 7 2 2 2 6 2" xfId="25920"/>
    <cellStyle name="Standard 3 7 2 2 2 7" xfId="17628"/>
    <cellStyle name="Standard 3 7 2 2 2 8" xfId="34210"/>
    <cellStyle name="Standard 3 7 2 2 2 9" xfId="42760"/>
    <cellStyle name="Standard 3 7 2 2 3" xfId="766"/>
    <cellStyle name="Standard 3 7 2 2 3 2" xfId="1802"/>
    <cellStyle name="Standard 3 7 2 2 3 2 2" xfId="3875"/>
    <cellStyle name="Standard 3 7 2 2 3 2 2 2" xfId="8184"/>
    <cellStyle name="Standard 3 7 2 2 3 2 2 2 2" xfId="16752"/>
    <cellStyle name="Standard 3 7 2 2 3 2 2 2 2 2" xfId="33593"/>
    <cellStyle name="Standard 3 7 2 2 3 2 2 2 3" xfId="25302"/>
    <cellStyle name="Standard 3 7 2 2 3 2 2 2 4" xfId="41884"/>
    <cellStyle name="Standard 3 7 2 2 3 2 2 2 5" xfId="50434"/>
    <cellStyle name="Standard 3 7 2 2 3 2 2 3" xfId="12445"/>
    <cellStyle name="Standard 3 7 2 2 3 2 2 3 2" xfId="29286"/>
    <cellStyle name="Standard 3 7 2 2 3 2 2 4" xfId="20995"/>
    <cellStyle name="Standard 3 7 2 2 3 2 2 5" xfId="37577"/>
    <cellStyle name="Standard 3 7 2 2 3 2 2 6" xfId="46127"/>
    <cellStyle name="Standard 3 7 2 2 3 2 3" xfId="8183"/>
    <cellStyle name="Standard 3 7 2 2 3 2 3 2" xfId="16751"/>
    <cellStyle name="Standard 3 7 2 2 3 2 3 2 2" xfId="33592"/>
    <cellStyle name="Standard 3 7 2 2 3 2 3 3" xfId="25301"/>
    <cellStyle name="Standard 3 7 2 2 3 2 3 4" xfId="41883"/>
    <cellStyle name="Standard 3 7 2 2 3 2 3 5" xfId="50433"/>
    <cellStyle name="Standard 3 7 2 2 3 2 4" xfId="10373"/>
    <cellStyle name="Standard 3 7 2 2 3 2 4 2" xfId="27214"/>
    <cellStyle name="Standard 3 7 2 2 3 2 5" xfId="18923"/>
    <cellStyle name="Standard 3 7 2 2 3 2 6" xfId="35505"/>
    <cellStyle name="Standard 3 7 2 2 3 2 7" xfId="44055"/>
    <cellStyle name="Standard 3 7 2 2 3 3" xfId="2839"/>
    <cellStyle name="Standard 3 7 2 2 3 3 2" xfId="8185"/>
    <cellStyle name="Standard 3 7 2 2 3 3 2 2" xfId="16753"/>
    <cellStyle name="Standard 3 7 2 2 3 3 2 2 2" xfId="33594"/>
    <cellStyle name="Standard 3 7 2 2 3 3 2 3" xfId="25303"/>
    <cellStyle name="Standard 3 7 2 2 3 3 2 4" xfId="41885"/>
    <cellStyle name="Standard 3 7 2 2 3 3 2 5" xfId="50435"/>
    <cellStyle name="Standard 3 7 2 2 3 3 3" xfId="11409"/>
    <cellStyle name="Standard 3 7 2 2 3 3 3 2" xfId="28250"/>
    <cellStyle name="Standard 3 7 2 2 3 3 4" xfId="19959"/>
    <cellStyle name="Standard 3 7 2 2 3 3 5" xfId="36541"/>
    <cellStyle name="Standard 3 7 2 2 3 3 6" xfId="45091"/>
    <cellStyle name="Standard 3 7 2 2 3 4" xfId="8182"/>
    <cellStyle name="Standard 3 7 2 2 3 4 2" xfId="16750"/>
    <cellStyle name="Standard 3 7 2 2 3 4 2 2" xfId="33591"/>
    <cellStyle name="Standard 3 7 2 2 3 4 3" xfId="25300"/>
    <cellStyle name="Standard 3 7 2 2 3 4 4" xfId="41882"/>
    <cellStyle name="Standard 3 7 2 2 3 4 5" xfId="50432"/>
    <cellStyle name="Standard 3 7 2 2 3 5" xfId="9337"/>
    <cellStyle name="Standard 3 7 2 2 3 5 2" xfId="26178"/>
    <cellStyle name="Standard 3 7 2 2 3 6" xfId="17887"/>
    <cellStyle name="Standard 3 7 2 2 3 7" xfId="34469"/>
    <cellStyle name="Standard 3 7 2 2 3 8" xfId="43019"/>
    <cellStyle name="Standard 3 7 2 2 4" xfId="1284"/>
    <cellStyle name="Standard 3 7 2 2 4 2" xfId="3357"/>
    <cellStyle name="Standard 3 7 2 2 4 2 2" xfId="8187"/>
    <cellStyle name="Standard 3 7 2 2 4 2 2 2" xfId="16755"/>
    <cellStyle name="Standard 3 7 2 2 4 2 2 2 2" xfId="33596"/>
    <cellStyle name="Standard 3 7 2 2 4 2 2 3" xfId="25305"/>
    <cellStyle name="Standard 3 7 2 2 4 2 2 4" xfId="41887"/>
    <cellStyle name="Standard 3 7 2 2 4 2 2 5" xfId="50437"/>
    <cellStyle name="Standard 3 7 2 2 4 2 3" xfId="11927"/>
    <cellStyle name="Standard 3 7 2 2 4 2 3 2" xfId="28768"/>
    <cellStyle name="Standard 3 7 2 2 4 2 4" xfId="20477"/>
    <cellStyle name="Standard 3 7 2 2 4 2 5" xfId="37059"/>
    <cellStyle name="Standard 3 7 2 2 4 2 6" xfId="45609"/>
    <cellStyle name="Standard 3 7 2 2 4 3" xfId="8186"/>
    <cellStyle name="Standard 3 7 2 2 4 3 2" xfId="16754"/>
    <cellStyle name="Standard 3 7 2 2 4 3 2 2" xfId="33595"/>
    <cellStyle name="Standard 3 7 2 2 4 3 3" xfId="25304"/>
    <cellStyle name="Standard 3 7 2 2 4 3 4" xfId="41886"/>
    <cellStyle name="Standard 3 7 2 2 4 3 5" xfId="50436"/>
    <cellStyle name="Standard 3 7 2 2 4 4" xfId="9855"/>
    <cellStyle name="Standard 3 7 2 2 4 4 2" xfId="26696"/>
    <cellStyle name="Standard 3 7 2 2 4 5" xfId="18405"/>
    <cellStyle name="Standard 3 7 2 2 4 6" xfId="34987"/>
    <cellStyle name="Standard 3 7 2 2 4 7" xfId="43537"/>
    <cellStyle name="Standard 3 7 2 2 5" xfId="2321"/>
    <cellStyle name="Standard 3 7 2 2 5 2" xfId="8188"/>
    <cellStyle name="Standard 3 7 2 2 5 2 2" xfId="16756"/>
    <cellStyle name="Standard 3 7 2 2 5 2 2 2" xfId="33597"/>
    <cellStyle name="Standard 3 7 2 2 5 2 3" xfId="25306"/>
    <cellStyle name="Standard 3 7 2 2 5 2 4" xfId="41888"/>
    <cellStyle name="Standard 3 7 2 2 5 2 5" xfId="50438"/>
    <cellStyle name="Standard 3 7 2 2 5 3" xfId="10891"/>
    <cellStyle name="Standard 3 7 2 2 5 3 2" xfId="27732"/>
    <cellStyle name="Standard 3 7 2 2 5 4" xfId="19441"/>
    <cellStyle name="Standard 3 7 2 2 5 5" xfId="36023"/>
    <cellStyle name="Standard 3 7 2 2 5 6" xfId="44573"/>
    <cellStyle name="Standard 3 7 2 2 6" xfId="8173"/>
    <cellStyle name="Standard 3 7 2 2 6 2" xfId="16741"/>
    <cellStyle name="Standard 3 7 2 2 6 2 2" xfId="33582"/>
    <cellStyle name="Standard 3 7 2 2 6 3" xfId="25291"/>
    <cellStyle name="Standard 3 7 2 2 6 4" xfId="41873"/>
    <cellStyle name="Standard 3 7 2 2 6 5" xfId="50423"/>
    <cellStyle name="Standard 3 7 2 2 7" xfId="8559"/>
    <cellStyle name="Standard 3 7 2 2 7 2" xfId="17110"/>
    <cellStyle name="Standard 3 7 2 2 7 3" xfId="25660"/>
    <cellStyle name="Standard 3 7 2 2 7 4" xfId="42242"/>
    <cellStyle name="Standard 3 7 2 2 7 5" xfId="50792"/>
    <cellStyle name="Standard 3 7 2 2 8" xfId="8819"/>
    <cellStyle name="Standard 3 7 2 2 9" xfId="17369"/>
    <cellStyle name="Standard 3 7 2 3" xfId="379"/>
    <cellStyle name="Standard 3 7 2 3 2" xfId="897"/>
    <cellStyle name="Standard 3 7 2 3 2 2" xfId="1933"/>
    <cellStyle name="Standard 3 7 2 3 2 2 2" xfId="4006"/>
    <cellStyle name="Standard 3 7 2 3 2 2 2 2" xfId="8192"/>
    <cellStyle name="Standard 3 7 2 3 2 2 2 2 2" xfId="16760"/>
    <cellStyle name="Standard 3 7 2 3 2 2 2 2 2 2" xfId="33601"/>
    <cellStyle name="Standard 3 7 2 3 2 2 2 2 3" xfId="25310"/>
    <cellStyle name="Standard 3 7 2 3 2 2 2 2 4" xfId="41892"/>
    <cellStyle name="Standard 3 7 2 3 2 2 2 2 5" xfId="50442"/>
    <cellStyle name="Standard 3 7 2 3 2 2 2 3" xfId="12576"/>
    <cellStyle name="Standard 3 7 2 3 2 2 2 3 2" xfId="29417"/>
    <cellStyle name="Standard 3 7 2 3 2 2 2 4" xfId="21126"/>
    <cellStyle name="Standard 3 7 2 3 2 2 2 5" xfId="37708"/>
    <cellStyle name="Standard 3 7 2 3 2 2 2 6" xfId="46258"/>
    <cellStyle name="Standard 3 7 2 3 2 2 3" xfId="8191"/>
    <cellStyle name="Standard 3 7 2 3 2 2 3 2" xfId="16759"/>
    <cellStyle name="Standard 3 7 2 3 2 2 3 2 2" xfId="33600"/>
    <cellStyle name="Standard 3 7 2 3 2 2 3 3" xfId="25309"/>
    <cellStyle name="Standard 3 7 2 3 2 2 3 4" xfId="41891"/>
    <cellStyle name="Standard 3 7 2 3 2 2 3 5" xfId="50441"/>
    <cellStyle name="Standard 3 7 2 3 2 2 4" xfId="10504"/>
    <cellStyle name="Standard 3 7 2 3 2 2 4 2" xfId="27345"/>
    <cellStyle name="Standard 3 7 2 3 2 2 5" xfId="19054"/>
    <cellStyle name="Standard 3 7 2 3 2 2 6" xfId="35636"/>
    <cellStyle name="Standard 3 7 2 3 2 2 7" xfId="44186"/>
    <cellStyle name="Standard 3 7 2 3 2 3" xfId="2970"/>
    <cellStyle name="Standard 3 7 2 3 2 3 2" xfId="8193"/>
    <cellStyle name="Standard 3 7 2 3 2 3 2 2" xfId="16761"/>
    <cellStyle name="Standard 3 7 2 3 2 3 2 2 2" xfId="33602"/>
    <cellStyle name="Standard 3 7 2 3 2 3 2 3" xfId="25311"/>
    <cellStyle name="Standard 3 7 2 3 2 3 2 4" xfId="41893"/>
    <cellStyle name="Standard 3 7 2 3 2 3 2 5" xfId="50443"/>
    <cellStyle name="Standard 3 7 2 3 2 3 3" xfId="11540"/>
    <cellStyle name="Standard 3 7 2 3 2 3 3 2" xfId="28381"/>
    <cellStyle name="Standard 3 7 2 3 2 3 4" xfId="20090"/>
    <cellStyle name="Standard 3 7 2 3 2 3 5" xfId="36672"/>
    <cellStyle name="Standard 3 7 2 3 2 3 6" xfId="45222"/>
    <cellStyle name="Standard 3 7 2 3 2 4" xfId="8190"/>
    <cellStyle name="Standard 3 7 2 3 2 4 2" xfId="16758"/>
    <cellStyle name="Standard 3 7 2 3 2 4 2 2" xfId="33599"/>
    <cellStyle name="Standard 3 7 2 3 2 4 3" xfId="25308"/>
    <cellStyle name="Standard 3 7 2 3 2 4 4" xfId="41890"/>
    <cellStyle name="Standard 3 7 2 3 2 4 5" xfId="50440"/>
    <cellStyle name="Standard 3 7 2 3 2 5" xfId="9468"/>
    <cellStyle name="Standard 3 7 2 3 2 5 2" xfId="26309"/>
    <cellStyle name="Standard 3 7 2 3 2 6" xfId="18018"/>
    <cellStyle name="Standard 3 7 2 3 2 7" xfId="34600"/>
    <cellStyle name="Standard 3 7 2 3 2 8" xfId="43150"/>
    <cellStyle name="Standard 3 7 2 3 3" xfId="1415"/>
    <cellStyle name="Standard 3 7 2 3 3 2" xfId="3488"/>
    <cellStyle name="Standard 3 7 2 3 3 2 2" xfId="8195"/>
    <cellStyle name="Standard 3 7 2 3 3 2 2 2" xfId="16763"/>
    <cellStyle name="Standard 3 7 2 3 3 2 2 2 2" xfId="33604"/>
    <cellStyle name="Standard 3 7 2 3 3 2 2 3" xfId="25313"/>
    <cellStyle name="Standard 3 7 2 3 3 2 2 4" xfId="41895"/>
    <cellStyle name="Standard 3 7 2 3 3 2 2 5" xfId="50445"/>
    <cellStyle name="Standard 3 7 2 3 3 2 3" xfId="12058"/>
    <cellStyle name="Standard 3 7 2 3 3 2 3 2" xfId="28899"/>
    <cellStyle name="Standard 3 7 2 3 3 2 4" xfId="20608"/>
    <cellStyle name="Standard 3 7 2 3 3 2 5" xfId="37190"/>
    <cellStyle name="Standard 3 7 2 3 3 2 6" xfId="45740"/>
    <cellStyle name="Standard 3 7 2 3 3 3" xfId="8194"/>
    <cellStyle name="Standard 3 7 2 3 3 3 2" xfId="16762"/>
    <cellStyle name="Standard 3 7 2 3 3 3 2 2" xfId="33603"/>
    <cellStyle name="Standard 3 7 2 3 3 3 3" xfId="25312"/>
    <cellStyle name="Standard 3 7 2 3 3 3 4" xfId="41894"/>
    <cellStyle name="Standard 3 7 2 3 3 3 5" xfId="50444"/>
    <cellStyle name="Standard 3 7 2 3 3 4" xfId="9986"/>
    <cellStyle name="Standard 3 7 2 3 3 4 2" xfId="26827"/>
    <cellStyle name="Standard 3 7 2 3 3 5" xfId="18536"/>
    <cellStyle name="Standard 3 7 2 3 3 6" xfId="35118"/>
    <cellStyle name="Standard 3 7 2 3 3 7" xfId="43668"/>
    <cellStyle name="Standard 3 7 2 3 4" xfId="2452"/>
    <cellStyle name="Standard 3 7 2 3 4 2" xfId="8196"/>
    <cellStyle name="Standard 3 7 2 3 4 2 2" xfId="16764"/>
    <cellStyle name="Standard 3 7 2 3 4 2 2 2" xfId="33605"/>
    <cellStyle name="Standard 3 7 2 3 4 2 3" xfId="25314"/>
    <cellStyle name="Standard 3 7 2 3 4 2 4" xfId="41896"/>
    <cellStyle name="Standard 3 7 2 3 4 2 5" xfId="50446"/>
    <cellStyle name="Standard 3 7 2 3 4 3" xfId="11022"/>
    <cellStyle name="Standard 3 7 2 3 4 3 2" xfId="27863"/>
    <cellStyle name="Standard 3 7 2 3 4 4" xfId="19572"/>
    <cellStyle name="Standard 3 7 2 3 4 5" xfId="36154"/>
    <cellStyle name="Standard 3 7 2 3 4 6" xfId="44704"/>
    <cellStyle name="Standard 3 7 2 3 5" xfId="8189"/>
    <cellStyle name="Standard 3 7 2 3 5 2" xfId="16757"/>
    <cellStyle name="Standard 3 7 2 3 5 2 2" xfId="33598"/>
    <cellStyle name="Standard 3 7 2 3 5 3" xfId="25307"/>
    <cellStyle name="Standard 3 7 2 3 5 4" xfId="41889"/>
    <cellStyle name="Standard 3 7 2 3 5 5" xfId="50439"/>
    <cellStyle name="Standard 3 7 2 3 6" xfId="8950"/>
    <cellStyle name="Standard 3 7 2 3 6 2" xfId="25792"/>
    <cellStyle name="Standard 3 7 2 3 7" xfId="17500"/>
    <cellStyle name="Standard 3 7 2 3 8" xfId="34082"/>
    <cellStyle name="Standard 3 7 2 3 9" xfId="42632"/>
    <cellStyle name="Standard 3 7 2 4" xfId="638"/>
    <cellStyle name="Standard 3 7 2 4 2" xfId="1674"/>
    <cellStyle name="Standard 3 7 2 4 2 2" xfId="3747"/>
    <cellStyle name="Standard 3 7 2 4 2 2 2" xfId="8199"/>
    <cellStyle name="Standard 3 7 2 4 2 2 2 2" xfId="16767"/>
    <cellStyle name="Standard 3 7 2 4 2 2 2 2 2" xfId="33608"/>
    <cellStyle name="Standard 3 7 2 4 2 2 2 3" xfId="25317"/>
    <cellStyle name="Standard 3 7 2 4 2 2 2 4" xfId="41899"/>
    <cellStyle name="Standard 3 7 2 4 2 2 2 5" xfId="50449"/>
    <cellStyle name="Standard 3 7 2 4 2 2 3" xfId="12317"/>
    <cellStyle name="Standard 3 7 2 4 2 2 3 2" xfId="29158"/>
    <cellStyle name="Standard 3 7 2 4 2 2 4" xfId="20867"/>
    <cellStyle name="Standard 3 7 2 4 2 2 5" xfId="37449"/>
    <cellStyle name="Standard 3 7 2 4 2 2 6" xfId="45999"/>
    <cellStyle name="Standard 3 7 2 4 2 3" xfId="8198"/>
    <cellStyle name="Standard 3 7 2 4 2 3 2" xfId="16766"/>
    <cellStyle name="Standard 3 7 2 4 2 3 2 2" xfId="33607"/>
    <cellStyle name="Standard 3 7 2 4 2 3 3" xfId="25316"/>
    <cellStyle name="Standard 3 7 2 4 2 3 4" xfId="41898"/>
    <cellStyle name="Standard 3 7 2 4 2 3 5" xfId="50448"/>
    <cellStyle name="Standard 3 7 2 4 2 4" xfId="10245"/>
    <cellStyle name="Standard 3 7 2 4 2 4 2" xfId="27086"/>
    <cellStyle name="Standard 3 7 2 4 2 5" xfId="18795"/>
    <cellStyle name="Standard 3 7 2 4 2 6" xfId="35377"/>
    <cellStyle name="Standard 3 7 2 4 2 7" xfId="43927"/>
    <cellStyle name="Standard 3 7 2 4 3" xfId="2711"/>
    <cellStyle name="Standard 3 7 2 4 3 2" xfId="8200"/>
    <cellStyle name="Standard 3 7 2 4 3 2 2" xfId="16768"/>
    <cellStyle name="Standard 3 7 2 4 3 2 2 2" xfId="33609"/>
    <cellStyle name="Standard 3 7 2 4 3 2 3" xfId="25318"/>
    <cellStyle name="Standard 3 7 2 4 3 2 4" xfId="41900"/>
    <cellStyle name="Standard 3 7 2 4 3 2 5" xfId="50450"/>
    <cellStyle name="Standard 3 7 2 4 3 3" xfId="11281"/>
    <cellStyle name="Standard 3 7 2 4 3 3 2" xfId="28122"/>
    <cellStyle name="Standard 3 7 2 4 3 4" xfId="19831"/>
    <cellStyle name="Standard 3 7 2 4 3 5" xfId="36413"/>
    <cellStyle name="Standard 3 7 2 4 3 6" xfId="44963"/>
    <cellStyle name="Standard 3 7 2 4 4" xfId="8197"/>
    <cellStyle name="Standard 3 7 2 4 4 2" xfId="16765"/>
    <cellStyle name="Standard 3 7 2 4 4 2 2" xfId="33606"/>
    <cellStyle name="Standard 3 7 2 4 4 3" xfId="25315"/>
    <cellStyle name="Standard 3 7 2 4 4 4" xfId="41897"/>
    <cellStyle name="Standard 3 7 2 4 4 5" xfId="50447"/>
    <cellStyle name="Standard 3 7 2 4 5" xfId="9209"/>
    <cellStyle name="Standard 3 7 2 4 5 2" xfId="26050"/>
    <cellStyle name="Standard 3 7 2 4 6" xfId="17759"/>
    <cellStyle name="Standard 3 7 2 4 7" xfId="34341"/>
    <cellStyle name="Standard 3 7 2 4 8" xfId="42891"/>
    <cellStyle name="Standard 3 7 2 5" xfId="1156"/>
    <cellStyle name="Standard 3 7 2 5 2" xfId="3229"/>
    <cellStyle name="Standard 3 7 2 5 2 2" xfId="8202"/>
    <cellStyle name="Standard 3 7 2 5 2 2 2" xfId="16770"/>
    <cellStyle name="Standard 3 7 2 5 2 2 2 2" xfId="33611"/>
    <cellStyle name="Standard 3 7 2 5 2 2 3" xfId="25320"/>
    <cellStyle name="Standard 3 7 2 5 2 2 4" xfId="41902"/>
    <cellStyle name="Standard 3 7 2 5 2 2 5" xfId="50452"/>
    <cellStyle name="Standard 3 7 2 5 2 3" xfId="11799"/>
    <cellStyle name="Standard 3 7 2 5 2 3 2" xfId="28640"/>
    <cellStyle name="Standard 3 7 2 5 2 4" xfId="20349"/>
    <cellStyle name="Standard 3 7 2 5 2 5" xfId="36931"/>
    <cellStyle name="Standard 3 7 2 5 2 6" xfId="45481"/>
    <cellStyle name="Standard 3 7 2 5 3" xfId="8201"/>
    <cellStyle name="Standard 3 7 2 5 3 2" xfId="16769"/>
    <cellStyle name="Standard 3 7 2 5 3 2 2" xfId="33610"/>
    <cellStyle name="Standard 3 7 2 5 3 3" xfId="25319"/>
    <cellStyle name="Standard 3 7 2 5 3 4" xfId="41901"/>
    <cellStyle name="Standard 3 7 2 5 3 5" xfId="50451"/>
    <cellStyle name="Standard 3 7 2 5 4" xfId="9727"/>
    <cellStyle name="Standard 3 7 2 5 4 2" xfId="26568"/>
    <cellStyle name="Standard 3 7 2 5 5" xfId="18277"/>
    <cellStyle name="Standard 3 7 2 5 6" xfId="34859"/>
    <cellStyle name="Standard 3 7 2 5 7" xfId="43409"/>
    <cellStyle name="Standard 3 7 2 6" xfId="2193"/>
    <cellStyle name="Standard 3 7 2 6 2" xfId="8203"/>
    <cellStyle name="Standard 3 7 2 6 2 2" xfId="16771"/>
    <cellStyle name="Standard 3 7 2 6 2 2 2" xfId="33612"/>
    <cellStyle name="Standard 3 7 2 6 2 3" xfId="25321"/>
    <cellStyle name="Standard 3 7 2 6 2 4" xfId="41903"/>
    <cellStyle name="Standard 3 7 2 6 2 5" xfId="50453"/>
    <cellStyle name="Standard 3 7 2 6 3" xfId="10763"/>
    <cellStyle name="Standard 3 7 2 6 3 2" xfId="27604"/>
    <cellStyle name="Standard 3 7 2 6 4" xfId="19313"/>
    <cellStyle name="Standard 3 7 2 6 5" xfId="35895"/>
    <cellStyle name="Standard 3 7 2 6 6" xfId="44445"/>
    <cellStyle name="Standard 3 7 2 7" xfId="8172"/>
    <cellStyle name="Standard 3 7 2 7 2" xfId="16740"/>
    <cellStyle name="Standard 3 7 2 7 2 2" xfId="33581"/>
    <cellStyle name="Standard 3 7 2 7 3" xfId="25290"/>
    <cellStyle name="Standard 3 7 2 7 4" xfId="41872"/>
    <cellStyle name="Standard 3 7 2 7 5" xfId="50422"/>
    <cellStyle name="Standard 3 7 2 8" xfId="8431"/>
    <cellStyle name="Standard 3 7 2 8 2" xfId="16982"/>
    <cellStyle name="Standard 3 7 2 8 3" xfId="25532"/>
    <cellStyle name="Standard 3 7 2 8 4" xfId="42114"/>
    <cellStyle name="Standard 3 7 2 8 5" xfId="50664"/>
    <cellStyle name="Standard 3 7 2 9" xfId="8691"/>
    <cellStyle name="Standard 3 7 3" xfId="179"/>
    <cellStyle name="Standard 3 7 3 10" xfId="33887"/>
    <cellStyle name="Standard 3 7 3 11" xfId="42437"/>
    <cellStyle name="Standard 3 7 3 2" xfId="443"/>
    <cellStyle name="Standard 3 7 3 2 2" xfId="961"/>
    <cellStyle name="Standard 3 7 3 2 2 2" xfId="1997"/>
    <cellStyle name="Standard 3 7 3 2 2 2 2" xfId="4070"/>
    <cellStyle name="Standard 3 7 3 2 2 2 2 2" xfId="8208"/>
    <cellStyle name="Standard 3 7 3 2 2 2 2 2 2" xfId="16776"/>
    <cellStyle name="Standard 3 7 3 2 2 2 2 2 2 2" xfId="33617"/>
    <cellStyle name="Standard 3 7 3 2 2 2 2 2 3" xfId="25326"/>
    <cellStyle name="Standard 3 7 3 2 2 2 2 2 4" xfId="41908"/>
    <cellStyle name="Standard 3 7 3 2 2 2 2 2 5" xfId="50458"/>
    <cellStyle name="Standard 3 7 3 2 2 2 2 3" xfId="12640"/>
    <cellStyle name="Standard 3 7 3 2 2 2 2 3 2" xfId="29481"/>
    <cellStyle name="Standard 3 7 3 2 2 2 2 4" xfId="21190"/>
    <cellStyle name="Standard 3 7 3 2 2 2 2 5" xfId="37772"/>
    <cellStyle name="Standard 3 7 3 2 2 2 2 6" xfId="46322"/>
    <cellStyle name="Standard 3 7 3 2 2 2 3" xfId="8207"/>
    <cellStyle name="Standard 3 7 3 2 2 2 3 2" xfId="16775"/>
    <cellStyle name="Standard 3 7 3 2 2 2 3 2 2" xfId="33616"/>
    <cellStyle name="Standard 3 7 3 2 2 2 3 3" xfId="25325"/>
    <cellStyle name="Standard 3 7 3 2 2 2 3 4" xfId="41907"/>
    <cellStyle name="Standard 3 7 3 2 2 2 3 5" xfId="50457"/>
    <cellStyle name="Standard 3 7 3 2 2 2 4" xfId="10568"/>
    <cellStyle name="Standard 3 7 3 2 2 2 4 2" xfId="27409"/>
    <cellStyle name="Standard 3 7 3 2 2 2 5" xfId="19118"/>
    <cellStyle name="Standard 3 7 3 2 2 2 6" xfId="35700"/>
    <cellStyle name="Standard 3 7 3 2 2 2 7" xfId="44250"/>
    <cellStyle name="Standard 3 7 3 2 2 3" xfId="3034"/>
    <cellStyle name="Standard 3 7 3 2 2 3 2" xfId="8209"/>
    <cellStyle name="Standard 3 7 3 2 2 3 2 2" xfId="16777"/>
    <cellStyle name="Standard 3 7 3 2 2 3 2 2 2" xfId="33618"/>
    <cellStyle name="Standard 3 7 3 2 2 3 2 3" xfId="25327"/>
    <cellStyle name="Standard 3 7 3 2 2 3 2 4" xfId="41909"/>
    <cellStyle name="Standard 3 7 3 2 2 3 2 5" xfId="50459"/>
    <cellStyle name="Standard 3 7 3 2 2 3 3" xfId="11604"/>
    <cellStyle name="Standard 3 7 3 2 2 3 3 2" xfId="28445"/>
    <cellStyle name="Standard 3 7 3 2 2 3 4" xfId="20154"/>
    <cellStyle name="Standard 3 7 3 2 2 3 5" xfId="36736"/>
    <cellStyle name="Standard 3 7 3 2 2 3 6" xfId="45286"/>
    <cellStyle name="Standard 3 7 3 2 2 4" xfId="8206"/>
    <cellStyle name="Standard 3 7 3 2 2 4 2" xfId="16774"/>
    <cellStyle name="Standard 3 7 3 2 2 4 2 2" xfId="33615"/>
    <cellStyle name="Standard 3 7 3 2 2 4 3" xfId="25324"/>
    <cellStyle name="Standard 3 7 3 2 2 4 4" xfId="41906"/>
    <cellStyle name="Standard 3 7 3 2 2 4 5" xfId="50456"/>
    <cellStyle name="Standard 3 7 3 2 2 5" xfId="9532"/>
    <cellStyle name="Standard 3 7 3 2 2 5 2" xfId="26373"/>
    <cellStyle name="Standard 3 7 3 2 2 6" xfId="18082"/>
    <cellStyle name="Standard 3 7 3 2 2 7" xfId="34664"/>
    <cellStyle name="Standard 3 7 3 2 2 8" xfId="43214"/>
    <cellStyle name="Standard 3 7 3 2 3" xfId="1479"/>
    <cellStyle name="Standard 3 7 3 2 3 2" xfId="3552"/>
    <cellStyle name="Standard 3 7 3 2 3 2 2" xfId="8211"/>
    <cellStyle name="Standard 3 7 3 2 3 2 2 2" xfId="16779"/>
    <cellStyle name="Standard 3 7 3 2 3 2 2 2 2" xfId="33620"/>
    <cellStyle name="Standard 3 7 3 2 3 2 2 3" xfId="25329"/>
    <cellStyle name="Standard 3 7 3 2 3 2 2 4" xfId="41911"/>
    <cellStyle name="Standard 3 7 3 2 3 2 2 5" xfId="50461"/>
    <cellStyle name="Standard 3 7 3 2 3 2 3" xfId="12122"/>
    <cellStyle name="Standard 3 7 3 2 3 2 3 2" xfId="28963"/>
    <cellStyle name="Standard 3 7 3 2 3 2 4" xfId="20672"/>
    <cellStyle name="Standard 3 7 3 2 3 2 5" xfId="37254"/>
    <cellStyle name="Standard 3 7 3 2 3 2 6" xfId="45804"/>
    <cellStyle name="Standard 3 7 3 2 3 3" xfId="8210"/>
    <cellStyle name="Standard 3 7 3 2 3 3 2" xfId="16778"/>
    <cellStyle name="Standard 3 7 3 2 3 3 2 2" xfId="33619"/>
    <cellStyle name="Standard 3 7 3 2 3 3 3" xfId="25328"/>
    <cellStyle name="Standard 3 7 3 2 3 3 4" xfId="41910"/>
    <cellStyle name="Standard 3 7 3 2 3 3 5" xfId="50460"/>
    <cellStyle name="Standard 3 7 3 2 3 4" xfId="10050"/>
    <cellStyle name="Standard 3 7 3 2 3 4 2" xfId="26891"/>
    <cellStyle name="Standard 3 7 3 2 3 5" xfId="18600"/>
    <cellStyle name="Standard 3 7 3 2 3 6" xfId="35182"/>
    <cellStyle name="Standard 3 7 3 2 3 7" xfId="43732"/>
    <cellStyle name="Standard 3 7 3 2 4" xfId="2516"/>
    <cellStyle name="Standard 3 7 3 2 4 2" xfId="8212"/>
    <cellStyle name="Standard 3 7 3 2 4 2 2" xfId="16780"/>
    <cellStyle name="Standard 3 7 3 2 4 2 2 2" xfId="33621"/>
    <cellStyle name="Standard 3 7 3 2 4 2 3" xfId="25330"/>
    <cellStyle name="Standard 3 7 3 2 4 2 4" xfId="41912"/>
    <cellStyle name="Standard 3 7 3 2 4 2 5" xfId="50462"/>
    <cellStyle name="Standard 3 7 3 2 4 3" xfId="11086"/>
    <cellStyle name="Standard 3 7 3 2 4 3 2" xfId="27927"/>
    <cellStyle name="Standard 3 7 3 2 4 4" xfId="19636"/>
    <cellStyle name="Standard 3 7 3 2 4 5" xfId="36218"/>
    <cellStyle name="Standard 3 7 3 2 4 6" xfId="44768"/>
    <cellStyle name="Standard 3 7 3 2 5" xfId="8205"/>
    <cellStyle name="Standard 3 7 3 2 5 2" xfId="16773"/>
    <cellStyle name="Standard 3 7 3 2 5 2 2" xfId="33614"/>
    <cellStyle name="Standard 3 7 3 2 5 3" xfId="25323"/>
    <cellStyle name="Standard 3 7 3 2 5 4" xfId="41905"/>
    <cellStyle name="Standard 3 7 3 2 5 5" xfId="50455"/>
    <cellStyle name="Standard 3 7 3 2 6" xfId="9014"/>
    <cellStyle name="Standard 3 7 3 2 6 2" xfId="25856"/>
    <cellStyle name="Standard 3 7 3 2 7" xfId="17564"/>
    <cellStyle name="Standard 3 7 3 2 8" xfId="34146"/>
    <cellStyle name="Standard 3 7 3 2 9" xfId="42696"/>
    <cellStyle name="Standard 3 7 3 3" xfId="702"/>
    <cellStyle name="Standard 3 7 3 3 2" xfId="1738"/>
    <cellStyle name="Standard 3 7 3 3 2 2" xfId="3811"/>
    <cellStyle name="Standard 3 7 3 3 2 2 2" xfId="8215"/>
    <cellStyle name="Standard 3 7 3 3 2 2 2 2" xfId="16783"/>
    <cellStyle name="Standard 3 7 3 3 2 2 2 2 2" xfId="33624"/>
    <cellStyle name="Standard 3 7 3 3 2 2 2 3" xfId="25333"/>
    <cellStyle name="Standard 3 7 3 3 2 2 2 4" xfId="41915"/>
    <cellStyle name="Standard 3 7 3 3 2 2 2 5" xfId="50465"/>
    <cellStyle name="Standard 3 7 3 3 2 2 3" xfId="12381"/>
    <cellStyle name="Standard 3 7 3 3 2 2 3 2" xfId="29222"/>
    <cellStyle name="Standard 3 7 3 3 2 2 4" xfId="20931"/>
    <cellStyle name="Standard 3 7 3 3 2 2 5" xfId="37513"/>
    <cellStyle name="Standard 3 7 3 3 2 2 6" xfId="46063"/>
    <cellStyle name="Standard 3 7 3 3 2 3" xfId="8214"/>
    <cellStyle name="Standard 3 7 3 3 2 3 2" xfId="16782"/>
    <cellStyle name="Standard 3 7 3 3 2 3 2 2" xfId="33623"/>
    <cellStyle name="Standard 3 7 3 3 2 3 3" xfId="25332"/>
    <cellStyle name="Standard 3 7 3 3 2 3 4" xfId="41914"/>
    <cellStyle name="Standard 3 7 3 3 2 3 5" xfId="50464"/>
    <cellStyle name="Standard 3 7 3 3 2 4" xfId="10309"/>
    <cellStyle name="Standard 3 7 3 3 2 4 2" xfId="27150"/>
    <cellStyle name="Standard 3 7 3 3 2 5" xfId="18859"/>
    <cellStyle name="Standard 3 7 3 3 2 6" xfId="35441"/>
    <cellStyle name="Standard 3 7 3 3 2 7" xfId="43991"/>
    <cellStyle name="Standard 3 7 3 3 3" xfId="2775"/>
    <cellStyle name="Standard 3 7 3 3 3 2" xfId="8216"/>
    <cellStyle name="Standard 3 7 3 3 3 2 2" xfId="16784"/>
    <cellStyle name="Standard 3 7 3 3 3 2 2 2" xfId="33625"/>
    <cellStyle name="Standard 3 7 3 3 3 2 3" xfId="25334"/>
    <cellStyle name="Standard 3 7 3 3 3 2 4" xfId="41916"/>
    <cellStyle name="Standard 3 7 3 3 3 2 5" xfId="50466"/>
    <cellStyle name="Standard 3 7 3 3 3 3" xfId="11345"/>
    <cellStyle name="Standard 3 7 3 3 3 3 2" xfId="28186"/>
    <cellStyle name="Standard 3 7 3 3 3 4" xfId="19895"/>
    <cellStyle name="Standard 3 7 3 3 3 5" xfId="36477"/>
    <cellStyle name="Standard 3 7 3 3 3 6" xfId="45027"/>
    <cellStyle name="Standard 3 7 3 3 4" xfId="8213"/>
    <cellStyle name="Standard 3 7 3 3 4 2" xfId="16781"/>
    <cellStyle name="Standard 3 7 3 3 4 2 2" xfId="33622"/>
    <cellStyle name="Standard 3 7 3 3 4 3" xfId="25331"/>
    <cellStyle name="Standard 3 7 3 3 4 4" xfId="41913"/>
    <cellStyle name="Standard 3 7 3 3 4 5" xfId="50463"/>
    <cellStyle name="Standard 3 7 3 3 5" xfId="9273"/>
    <cellStyle name="Standard 3 7 3 3 5 2" xfId="26114"/>
    <cellStyle name="Standard 3 7 3 3 6" xfId="17823"/>
    <cellStyle name="Standard 3 7 3 3 7" xfId="34405"/>
    <cellStyle name="Standard 3 7 3 3 8" xfId="42955"/>
    <cellStyle name="Standard 3 7 3 4" xfId="1220"/>
    <cellStyle name="Standard 3 7 3 4 2" xfId="3293"/>
    <cellStyle name="Standard 3 7 3 4 2 2" xfId="8218"/>
    <cellStyle name="Standard 3 7 3 4 2 2 2" xfId="16786"/>
    <cellStyle name="Standard 3 7 3 4 2 2 2 2" xfId="33627"/>
    <cellStyle name="Standard 3 7 3 4 2 2 3" xfId="25336"/>
    <cellStyle name="Standard 3 7 3 4 2 2 4" xfId="41918"/>
    <cellStyle name="Standard 3 7 3 4 2 2 5" xfId="50468"/>
    <cellStyle name="Standard 3 7 3 4 2 3" xfId="11863"/>
    <cellStyle name="Standard 3 7 3 4 2 3 2" xfId="28704"/>
    <cellStyle name="Standard 3 7 3 4 2 4" xfId="20413"/>
    <cellStyle name="Standard 3 7 3 4 2 5" xfId="36995"/>
    <cellStyle name="Standard 3 7 3 4 2 6" xfId="45545"/>
    <cellStyle name="Standard 3 7 3 4 3" xfId="8217"/>
    <cellStyle name="Standard 3 7 3 4 3 2" xfId="16785"/>
    <cellStyle name="Standard 3 7 3 4 3 2 2" xfId="33626"/>
    <cellStyle name="Standard 3 7 3 4 3 3" xfId="25335"/>
    <cellStyle name="Standard 3 7 3 4 3 4" xfId="41917"/>
    <cellStyle name="Standard 3 7 3 4 3 5" xfId="50467"/>
    <cellStyle name="Standard 3 7 3 4 4" xfId="9791"/>
    <cellStyle name="Standard 3 7 3 4 4 2" xfId="26632"/>
    <cellStyle name="Standard 3 7 3 4 5" xfId="18341"/>
    <cellStyle name="Standard 3 7 3 4 6" xfId="34923"/>
    <cellStyle name="Standard 3 7 3 4 7" xfId="43473"/>
    <cellStyle name="Standard 3 7 3 5" xfId="2257"/>
    <cellStyle name="Standard 3 7 3 5 2" xfId="8219"/>
    <cellStyle name="Standard 3 7 3 5 2 2" xfId="16787"/>
    <cellStyle name="Standard 3 7 3 5 2 2 2" xfId="33628"/>
    <cellStyle name="Standard 3 7 3 5 2 3" xfId="25337"/>
    <cellStyle name="Standard 3 7 3 5 2 4" xfId="41919"/>
    <cellStyle name="Standard 3 7 3 5 2 5" xfId="50469"/>
    <cellStyle name="Standard 3 7 3 5 3" xfId="10827"/>
    <cellStyle name="Standard 3 7 3 5 3 2" xfId="27668"/>
    <cellStyle name="Standard 3 7 3 5 4" xfId="19377"/>
    <cellStyle name="Standard 3 7 3 5 5" xfId="35959"/>
    <cellStyle name="Standard 3 7 3 5 6" xfId="44509"/>
    <cellStyle name="Standard 3 7 3 6" xfId="8204"/>
    <cellStyle name="Standard 3 7 3 6 2" xfId="16772"/>
    <cellStyle name="Standard 3 7 3 6 2 2" xfId="33613"/>
    <cellStyle name="Standard 3 7 3 6 3" xfId="25322"/>
    <cellStyle name="Standard 3 7 3 6 4" xfId="41904"/>
    <cellStyle name="Standard 3 7 3 6 5" xfId="50454"/>
    <cellStyle name="Standard 3 7 3 7" xfId="8495"/>
    <cellStyle name="Standard 3 7 3 7 2" xfId="17046"/>
    <cellStyle name="Standard 3 7 3 7 3" xfId="25596"/>
    <cellStyle name="Standard 3 7 3 7 4" xfId="42178"/>
    <cellStyle name="Standard 3 7 3 7 5" xfId="50728"/>
    <cellStyle name="Standard 3 7 3 8" xfId="8755"/>
    <cellStyle name="Standard 3 7 3 9" xfId="17305"/>
    <cellStyle name="Standard 3 7 4" xfId="315"/>
    <cellStyle name="Standard 3 7 4 2" xfId="833"/>
    <cellStyle name="Standard 3 7 4 2 2" xfId="1869"/>
    <cellStyle name="Standard 3 7 4 2 2 2" xfId="3942"/>
    <cellStyle name="Standard 3 7 4 2 2 2 2" xfId="8223"/>
    <cellStyle name="Standard 3 7 4 2 2 2 2 2" xfId="16791"/>
    <cellStyle name="Standard 3 7 4 2 2 2 2 2 2" xfId="33632"/>
    <cellStyle name="Standard 3 7 4 2 2 2 2 3" xfId="25341"/>
    <cellStyle name="Standard 3 7 4 2 2 2 2 4" xfId="41923"/>
    <cellStyle name="Standard 3 7 4 2 2 2 2 5" xfId="50473"/>
    <cellStyle name="Standard 3 7 4 2 2 2 3" xfId="12512"/>
    <cellStyle name="Standard 3 7 4 2 2 2 3 2" xfId="29353"/>
    <cellStyle name="Standard 3 7 4 2 2 2 4" xfId="21062"/>
    <cellStyle name="Standard 3 7 4 2 2 2 5" xfId="37644"/>
    <cellStyle name="Standard 3 7 4 2 2 2 6" xfId="46194"/>
    <cellStyle name="Standard 3 7 4 2 2 3" xfId="8222"/>
    <cellStyle name="Standard 3 7 4 2 2 3 2" xfId="16790"/>
    <cellStyle name="Standard 3 7 4 2 2 3 2 2" xfId="33631"/>
    <cellStyle name="Standard 3 7 4 2 2 3 3" xfId="25340"/>
    <cellStyle name="Standard 3 7 4 2 2 3 4" xfId="41922"/>
    <cellStyle name="Standard 3 7 4 2 2 3 5" xfId="50472"/>
    <cellStyle name="Standard 3 7 4 2 2 4" xfId="10440"/>
    <cellStyle name="Standard 3 7 4 2 2 4 2" xfId="27281"/>
    <cellStyle name="Standard 3 7 4 2 2 5" xfId="18990"/>
    <cellStyle name="Standard 3 7 4 2 2 6" xfId="35572"/>
    <cellStyle name="Standard 3 7 4 2 2 7" xfId="44122"/>
    <cellStyle name="Standard 3 7 4 2 3" xfId="2906"/>
    <cellStyle name="Standard 3 7 4 2 3 2" xfId="8224"/>
    <cellStyle name="Standard 3 7 4 2 3 2 2" xfId="16792"/>
    <cellStyle name="Standard 3 7 4 2 3 2 2 2" xfId="33633"/>
    <cellStyle name="Standard 3 7 4 2 3 2 3" xfId="25342"/>
    <cellStyle name="Standard 3 7 4 2 3 2 4" xfId="41924"/>
    <cellStyle name="Standard 3 7 4 2 3 2 5" xfId="50474"/>
    <cellStyle name="Standard 3 7 4 2 3 3" xfId="11476"/>
    <cellStyle name="Standard 3 7 4 2 3 3 2" xfId="28317"/>
    <cellStyle name="Standard 3 7 4 2 3 4" xfId="20026"/>
    <cellStyle name="Standard 3 7 4 2 3 5" xfId="36608"/>
    <cellStyle name="Standard 3 7 4 2 3 6" xfId="45158"/>
    <cellStyle name="Standard 3 7 4 2 4" xfId="8221"/>
    <cellStyle name="Standard 3 7 4 2 4 2" xfId="16789"/>
    <cellStyle name="Standard 3 7 4 2 4 2 2" xfId="33630"/>
    <cellStyle name="Standard 3 7 4 2 4 3" xfId="25339"/>
    <cellStyle name="Standard 3 7 4 2 4 4" xfId="41921"/>
    <cellStyle name="Standard 3 7 4 2 4 5" xfId="50471"/>
    <cellStyle name="Standard 3 7 4 2 5" xfId="9404"/>
    <cellStyle name="Standard 3 7 4 2 5 2" xfId="26245"/>
    <cellStyle name="Standard 3 7 4 2 6" xfId="17954"/>
    <cellStyle name="Standard 3 7 4 2 7" xfId="34536"/>
    <cellStyle name="Standard 3 7 4 2 8" xfId="43086"/>
    <cellStyle name="Standard 3 7 4 3" xfId="1351"/>
    <cellStyle name="Standard 3 7 4 3 2" xfId="3424"/>
    <cellStyle name="Standard 3 7 4 3 2 2" xfId="8226"/>
    <cellStyle name="Standard 3 7 4 3 2 2 2" xfId="16794"/>
    <cellStyle name="Standard 3 7 4 3 2 2 2 2" xfId="33635"/>
    <cellStyle name="Standard 3 7 4 3 2 2 3" xfId="25344"/>
    <cellStyle name="Standard 3 7 4 3 2 2 4" xfId="41926"/>
    <cellStyle name="Standard 3 7 4 3 2 2 5" xfId="50476"/>
    <cellStyle name="Standard 3 7 4 3 2 3" xfId="11994"/>
    <cellStyle name="Standard 3 7 4 3 2 3 2" xfId="28835"/>
    <cellStyle name="Standard 3 7 4 3 2 4" xfId="20544"/>
    <cellStyle name="Standard 3 7 4 3 2 5" xfId="37126"/>
    <cellStyle name="Standard 3 7 4 3 2 6" xfId="45676"/>
    <cellStyle name="Standard 3 7 4 3 3" xfId="8225"/>
    <cellStyle name="Standard 3 7 4 3 3 2" xfId="16793"/>
    <cellStyle name="Standard 3 7 4 3 3 2 2" xfId="33634"/>
    <cellStyle name="Standard 3 7 4 3 3 3" xfId="25343"/>
    <cellStyle name="Standard 3 7 4 3 3 4" xfId="41925"/>
    <cellStyle name="Standard 3 7 4 3 3 5" xfId="50475"/>
    <cellStyle name="Standard 3 7 4 3 4" xfId="9922"/>
    <cellStyle name="Standard 3 7 4 3 4 2" xfId="26763"/>
    <cellStyle name="Standard 3 7 4 3 5" xfId="18472"/>
    <cellStyle name="Standard 3 7 4 3 6" xfId="35054"/>
    <cellStyle name="Standard 3 7 4 3 7" xfId="43604"/>
    <cellStyle name="Standard 3 7 4 4" xfId="2388"/>
    <cellStyle name="Standard 3 7 4 4 2" xfId="8227"/>
    <cellStyle name="Standard 3 7 4 4 2 2" xfId="16795"/>
    <cellStyle name="Standard 3 7 4 4 2 2 2" xfId="33636"/>
    <cellStyle name="Standard 3 7 4 4 2 3" xfId="25345"/>
    <cellStyle name="Standard 3 7 4 4 2 4" xfId="41927"/>
    <cellStyle name="Standard 3 7 4 4 2 5" xfId="50477"/>
    <cellStyle name="Standard 3 7 4 4 3" xfId="10958"/>
    <cellStyle name="Standard 3 7 4 4 3 2" xfId="27799"/>
    <cellStyle name="Standard 3 7 4 4 4" xfId="19508"/>
    <cellStyle name="Standard 3 7 4 4 5" xfId="36090"/>
    <cellStyle name="Standard 3 7 4 4 6" xfId="44640"/>
    <cellStyle name="Standard 3 7 4 5" xfId="8220"/>
    <cellStyle name="Standard 3 7 4 5 2" xfId="16788"/>
    <cellStyle name="Standard 3 7 4 5 2 2" xfId="33629"/>
    <cellStyle name="Standard 3 7 4 5 3" xfId="25338"/>
    <cellStyle name="Standard 3 7 4 5 4" xfId="41920"/>
    <cellStyle name="Standard 3 7 4 5 5" xfId="50470"/>
    <cellStyle name="Standard 3 7 4 6" xfId="8886"/>
    <cellStyle name="Standard 3 7 4 6 2" xfId="25728"/>
    <cellStyle name="Standard 3 7 4 7" xfId="17436"/>
    <cellStyle name="Standard 3 7 4 8" xfId="34018"/>
    <cellStyle name="Standard 3 7 4 9" xfId="42568"/>
    <cellStyle name="Standard 3 7 5" xfId="574"/>
    <cellStyle name="Standard 3 7 5 2" xfId="1610"/>
    <cellStyle name="Standard 3 7 5 2 2" xfId="3683"/>
    <cellStyle name="Standard 3 7 5 2 2 2" xfId="8230"/>
    <cellStyle name="Standard 3 7 5 2 2 2 2" xfId="16798"/>
    <cellStyle name="Standard 3 7 5 2 2 2 2 2" xfId="33639"/>
    <cellStyle name="Standard 3 7 5 2 2 2 3" xfId="25348"/>
    <cellStyle name="Standard 3 7 5 2 2 2 4" xfId="41930"/>
    <cellStyle name="Standard 3 7 5 2 2 2 5" xfId="50480"/>
    <cellStyle name="Standard 3 7 5 2 2 3" xfId="12253"/>
    <cellStyle name="Standard 3 7 5 2 2 3 2" xfId="29094"/>
    <cellStyle name="Standard 3 7 5 2 2 4" xfId="20803"/>
    <cellStyle name="Standard 3 7 5 2 2 5" xfId="37385"/>
    <cellStyle name="Standard 3 7 5 2 2 6" xfId="45935"/>
    <cellStyle name="Standard 3 7 5 2 3" xfId="8229"/>
    <cellStyle name="Standard 3 7 5 2 3 2" xfId="16797"/>
    <cellStyle name="Standard 3 7 5 2 3 2 2" xfId="33638"/>
    <cellStyle name="Standard 3 7 5 2 3 3" xfId="25347"/>
    <cellStyle name="Standard 3 7 5 2 3 4" xfId="41929"/>
    <cellStyle name="Standard 3 7 5 2 3 5" xfId="50479"/>
    <cellStyle name="Standard 3 7 5 2 4" xfId="10181"/>
    <cellStyle name="Standard 3 7 5 2 4 2" xfId="27022"/>
    <cellStyle name="Standard 3 7 5 2 5" xfId="18731"/>
    <cellStyle name="Standard 3 7 5 2 6" xfId="35313"/>
    <cellStyle name="Standard 3 7 5 2 7" xfId="43863"/>
    <cellStyle name="Standard 3 7 5 3" xfId="2647"/>
    <cellStyle name="Standard 3 7 5 3 2" xfId="8231"/>
    <cellStyle name="Standard 3 7 5 3 2 2" xfId="16799"/>
    <cellStyle name="Standard 3 7 5 3 2 2 2" xfId="33640"/>
    <cellStyle name="Standard 3 7 5 3 2 3" xfId="25349"/>
    <cellStyle name="Standard 3 7 5 3 2 4" xfId="41931"/>
    <cellStyle name="Standard 3 7 5 3 2 5" xfId="50481"/>
    <cellStyle name="Standard 3 7 5 3 3" xfId="11217"/>
    <cellStyle name="Standard 3 7 5 3 3 2" xfId="28058"/>
    <cellStyle name="Standard 3 7 5 3 4" xfId="19767"/>
    <cellStyle name="Standard 3 7 5 3 5" xfId="36349"/>
    <cellStyle name="Standard 3 7 5 3 6" xfId="44899"/>
    <cellStyle name="Standard 3 7 5 4" xfId="8228"/>
    <cellStyle name="Standard 3 7 5 4 2" xfId="16796"/>
    <cellStyle name="Standard 3 7 5 4 2 2" xfId="33637"/>
    <cellStyle name="Standard 3 7 5 4 3" xfId="25346"/>
    <cellStyle name="Standard 3 7 5 4 4" xfId="41928"/>
    <cellStyle name="Standard 3 7 5 4 5" xfId="50478"/>
    <cellStyle name="Standard 3 7 5 5" xfId="9145"/>
    <cellStyle name="Standard 3 7 5 5 2" xfId="25986"/>
    <cellStyle name="Standard 3 7 5 6" xfId="17695"/>
    <cellStyle name="Standard 3 7 5 7" xfId="34277"/>
    <cellStyle name="Standard 3 7 5 8" xfId="42827"/>
    <cellStyle name="Standard 3 7 6" xfId="1092"/>
    <cellStyle name="Standard 3 7 6 2" xfId="3165"/>
    <cellStyle name="Standard 3 7 6 2 2" xfId="8233"/>
    <cellStyle name="Standard 3 7 6 2 2 2" xfId="16801"/>
    <cellStyle name="Standard 3 7 6 2 2 2 2" xfId="33642"/>
    <cellStyle name="Standard 3 7 6 2 2 3" xfId="25351"/>
    <cellStyle name="Standard 3 7 6 2 2 4" xfId="41933"/>
    <cellStyle name="Standard 3 7 6 2 2 5" xfId="50483"/>
    <cellStyle name="Standard 3 7 6 2 3" xfId="11735"/>
    <cellStyle name="Standard 3 7 6 2 3 2" xfId="28576"/>
    <cellStyle name="Standard 3 7 6 2 4" xfId="20285"/>
    <cellStyle name="Standard 3 7 6 2 5" xfId="36867"/>
    <cellStyle name="Standard 3 7 6 2 6" xfId="45417"/>
    <cellStyle name="Standard 3 7 6 3" xfId="8232"/>
    <cellStyle name="Standard 3 7 6 3 2" xfId="16800"/>
    <cellStyle name="Standard 3 7 6 3 2 2" xfId="33641"/>
    <cellStyle name="Standard 3 7 6 3 3" xfId="25350"/>
    <cellStyle name="Standard 3 7 6 3 4" xfId="41932"/>
    <cellStyle name="Standard 3 7 6 3 5" xfId="50482"/>
    <cellStyle name="Standard 3 7 6 4" xfId="9663"/>
    <cellStyle name="Standard 3 7 6 4 2" xfId="26504"/>
    <cellStyle name="Standard 3 7 6 5" xfId="18213"/>
    <cellStyle name="Standard 3 7 6 6" xfId="34795"/>
    <cellStyle name="Standard 3 7 6 7" xfId="43345"/>
    <cellStyle name="Standard 3 7 7" xfId="2129"/>
    <cellStyle name="Standard 3 7 7 2" xfId="8234"/>
    <cellStyle name="Standard 3 7 7 2 2" xfId="16802"/>
    <cellStyle name="Standard 3 7 7 2 2 2" xfId="33643"/>
    <cellStyle name="Standard 3 7 7 2 3" xfId="25352"/>
    <cellStyle name="Standard 3 7 7 2 4" xfId="41934"/>
    <cellStyle name="Standard 3 7 7 2 5" xfId="50484"/>
    <cellStyle name="Standard 3 7 7 3" xfId="10699"/>
    <cellStyle name="Standard 3 7 7 3 2" xfId="27540"/>
    <cellStyle name="Standard 3 7 7 4" xfId="19249"/>
    <cellStyle name="Standard 3 7 7 5" xfId="35831"/>
    <cellStyle name="Standard 3 7 7 6" xfId="44381"/>
    <cellStyle name="Standard 3 7 8" xfId="8171"/>
    <cellStyle name="Standard 3 7 8 2" xfId="16739"/>
    <cellStyle name="Standard 3 7 8 2 2" xfId="33580"/>
    <cellStyle name="Standard 3 7 8 3" xfId="25289"/>
    <cellStyle name="Standard 3 7 8 4" xfId="41871"/>
    <cellStyle name="Standard 3 7 8 5" xfId="50421"/>
    <cellStyle name="Standard 3 7 9" xfId="8367"/>
    <cellStyle name="Standard 3 7 9 2" xfId="16918"/>
    <cellStyle name="Standard 3 7 9 3" xfId="25468"/>
    <cellStyle name="Standard 3 7 9 4" xfId="42050"/>
    <cellStyle name="Standard 3 7 9 5" xfId="50600"/>
    <cellStyle name="Standard 3 8" xfId="82"/>
    <cellStyle name="Standard 3 8 10" xfId="17209"/>
    <cellStyle name="Standard 3 8 11" xfId="33791"/>
    <cellStyle name="Standard 3 8 12" xfId="42341"/>
    <cellStyle name="Standard 3 8 2" xfId="211"/>
    <cellStyle name="Standard 3 8 2 10" xfId="33919"/>
    <cellStyle name="Standard 3 8 2 11" xfId="42469"/>
    <cellStyle name="Standard 3 8 2 2" xfId="475"/>
    <cellStyle name="Standard 3 8 2 2 2" xfId="993"/>
    <cellStyle name="Standard 3 8 2 2 2 2" xfId="2029"/>
    <cellStyle name="Standard 3 8 2 2 2 2 2" xfId="4102"/>
    <cellStyle name="Standard 3 8 2 2 2 2 2 2" xfId="8240"/>
    <cellStyle name="Standard 3 8 2 2 2 2 2 2 2" xfId="16808"/>
    <cellStyle name="Standard 3 8 2 2 2 2 2 2 2 2" xfId="33649"/>
    <cellStyle name="Standard 3 8 2 2 2 2 2 2 3" xfId="25358"/>
    <cellStyle name="Standard 3 8 2 2 2 2 2 2 4" xfId="41940"/>
    <cellStyle name="Standard 3 8 2 2 2 2 2 2 5" xfId="50490"/>
    <cellStyle name="Standard 3 8 2 2 2 2 2 3" xfId="12672"/>
    <cellStyle name="Standard 3 8 2 2 2 2 2 3 2" xfId="29513"/>
    <cellStyle name="Standard 3 8 2 2 2 2 2 4" xfId="21222"/>
    <cellStyle name="Standard 3 8 2 2 2 2 2 5" xfId="37804"/>
    <cellStyle name="Standard 3 8 2 2 2 2 2 6" xfId="46354"/>
    <cellStyle name="Standard 3 8 2 2 2 2 3" xfId="8239"/>
    <cellStyle name="Standard 3 8 2 2 2 2 3 2" xfId="16807"/>
    <cellStyle name="Standard 3 8 2 2 2 2 3 2 2" xfId="33648"/>
    <cellStyle name="Standard 3 8 2 2 2 2 3 3" xfId="25357"/>
    <cellStyle name="Standard 3 8 2 2 2 2 3 4" xfId="41939"/>
    <cellStyle name="Standard 3 8 2 2 2 2 3 5" xfId="50489"/>
    <cellStyle name="Standard 3 8 2 2 2 2 4" xfId="10600"/>
    <cellStyle name="Standard 3 8 2 2 2 2 4 2" xfId="27441"/>
    <cellStyle name="Standard 3 8 2 2 2 2 5" xfId="19150"/>
    <cellStyle name="Standard 3 8 2 2 2 2 6" xfId="35732"/>
    <cellStyle name="Standard 3 8 2 2 2 2 7" xfId="44282"/>
    <cellStyle name="Standard 3 8 2 2 2 3" xfId="3066"/>
    <cellStyle name="Standard 3 8 2 2 2 3 2" xfId="8241"/>
    <cellStyle name="Standard 3 8 2 2 2 3 2 2" xfId="16809"/>
    <cellStyle name="Standard 3 8 2 2 2 3 2 2 2" xfId="33650"/>
    <cellStyle name="Standard 3 8 2 2 2 3 2 3" xfId="25359"/>
    <cellStyle name="Standard 3 8 2 2 2 3 2 4" xfId="41941"/>
    <cellStyle name="Standard 3 8 2 2 2 3 2 5" xfId="50491"/>
    <cellStyle name="Standard 3 8 2 2 2 3 3" xfId="11636"/>
    <cellStyle name="Standard 3 8 2 2 2 3 3 2" xfId="28477"/>
    <cellStyle name="Standard 3 8 2 2 2 3 4" xfId="20186"/>
    <cellStyle name="Standard 3 8 2 2 2 3 5" xfId="36768"/>
    <cellStyle name="Standard 3 8 2 2 2 3 6" xfId="45318"/>
    <cellStyle name="Standard 3 8 2 2 2 4" xfId="8238"/>
    <cellStyle name="Standard 3 8 2 2 2 4 2" xfId="16806"/>
    <cellStyle name="Standard 3 8 2 2 2 4 2 2" xfId="33647"/>
    <cellStyle name="Standard 3 8 2 2 2 4 3" xfId="25356"/>
    <cellStyle name="Standard 3 8 2 2 2 4 4" xfId="41938"/>
    <cellStyle name="Standard 3 8 2 2 2 4 5" xfId="50488"/>
    <cellStyle name="Standard 3 8 2 2 2 5" xfId="9564"/>
    <cellStyle name="Standard 3 8 2 2 2 5 2" xfId="26405"/>
    <cellStyle name="Standard 3 8 2 2 2 6" xfId="18114"/>
    <cellStyle name="Standard 3 8 2 2 2 7" xfId="34696"/>
    <cellStyle name="Standard 3 8 2 2 2 8" xfId="43246"/>
    <cellStyle name="Standard 3 8 2 2 3" xfId="1511"/>
    <cellStyle name="Standard 3 8 2 2 3 2" xfId="3584"/>
    <cellStyle name="Standard 3 8 2 2 3 2 2" xfId="8243"/>
    <cellStyle name="Standard 3 8 2 2 3 2 2 2" xfId="16811"/>
    <cellStyle name="Standard 3 8 2 2 3 2 2 2 2" xfId="33652"/>
    <cellStyle name="Standard 3 8 2 2 3 2 2 3" xfId="25361"/>
    <cellStyle name="Standard 3 8 2 2 3 2 2 4" xfId="41943"/>
    <cellStyle name="Standard 3 8 2 2 3 2 2 5" xfId="50493"/>
    <cellStyle name="Standard 3 8 2 2 3 2 3" xfId="12154"/>
    <cellStyle name="Standard 3 8 2 2 3 2 3 2" xfId="28995"/>
    <cellStyle name="Standard 3 8 2 2 3 2 4" xfId="20704"/>
    <cellStyle name="Standard 3 8 2 2 3 2 5" xfId="37286"/>
    <cellStyle name="Standard 3 8 2 2 3 2 6" xfId="45836"/>
    <cellStyle name="Standard 3 8 2 2 3 3" xfId="8242"/>
    <cellStyle name="Standard 3 8 2 2 3 3 2" xfId="16810"/>
    <cellStyle name="Standard 3 8 2 2 3 3 2 2" xfId="33651"/>
    <cellStyle name="Standard 3 8 2 2 3 3 3" xfId="25360"/>
    <cellStyle name="Standard 3 8 2 2 3 3 4" xfId="41942"/>
    <cellStyle name="Standard 3 8 2 2 3 3 5" xfId="50492"/>
    <cellStyle name="Standard 3 8 2 2 3 4" xfId="10082"/>
    <cellStyle name="Standard 3 8 2 2 3 4 2" xfId="26923"/>
    <cellStyle name="Standard 3 8 2 2 3 5" xfId="18632"/>
    <cellStyle name="Standard 3 8 2 2 3 6" xfId="35214"/>
    <cellStyle name="Standard 3 8 2 2 3 7" xfId="43764"/>
    <cellStyle name="Standard 3 8 2 2 4" xfId="2548"/>
    <cellStyle name="Standard 3 8 2 2 4 2" xfId="8244"/>
    <cellStyle name="Standard 3 8 2 2 4 2 2" xfId="16812"/>
    <cellStyle name="Standard 3 8 2 2 4 2 2 2" xfId="33653"/>
    <cellStyle name="Standard 3 8 2 2 4 2 3" xfId="25362"/>
    <cellStyle name="Standard 3 8 2 2 4 2 4" xfId="41944"/>
    <cellStyle name="Standard 3 8 2 2 4 2 5" xfId="50494"/>
    <cellStyle name="Standard 3 8 2 2 4 3" xfId="11118"/>
    <cellStyle name="Standard 3 8 2 2 4 3 2" xfId="27959"/>
    <cellStyle name="Standard 3 8 2 2 4 4" xfId="19668"/>
    <cellStyle name="Standard 3 8 2 2 4 5" xfId="36250"/>
    <cellStyle name="Standard 3 8 2 2 4 6" xfId="44800"/>
    <cellStyle name="Standard 3 8 2 2 5" xfId="8237"/>
    <cellStyle name="Standard 3 8 2 2 5 2" xfId="16805"/>
    <cellStyle name="Standard 3 8 2 2 5 2 2" xfId="33646"/>
    <cellStyle name="Standard 3 8 2 2 5 3" xfId="25355"/>
    <cellStyle name="Standard 3 8 2 2 5 4" xfId="41937"/>
    <cellStyle name="Standard 3 8 2 2 5 5" xfId="50487"/>
    <cellStyle name="Standard 3 8 2 2 6" xfId="9046"/>
    <cellStyle name="Standard 3 8 2 2 6 2" xfId="25888"/>
    <cellStyle name="Standard 3 8 2 2 7" xfId="17596"/>
    <cellStyle name="Standard 3 8 2 2 8" xfId="34178"/>
    <cellStyle name="Standard 3 8 2 2 9" xfId="42728"/>
    <cellStyle name="Standard 3 8 2 3" xfId="734"/>
    <cellStyle name="Standard 3 8 2 3 2" xfId="1770"/>
    <cellStyle name="Standard 3 8 2 3 2 2" xfId="3843"/>
    <cellStyle name="Standard 3 8 2 3 2 2 2" xfId="8247"/>
    <cellStyle name="Standard 3 8 2 3 2 2 2 2" xfId="16815"/>
    <cellStyle name="Standard 3 8 2 3 2 2 2 2 2" xfId="33656"/>
    <cellStyle name="Standard 3 8 2 3 2 2 2 3" xfId="25365"/>
    <cellStyle name="Standard 3 8 2 3 2 2 2 4" xfId="41947"/>
    <cellStyle name="Standard 3 8 2 3 2 2 2 5" xfId="50497"/>
    <cellStyle name="Standard 3 8 2 3 2 2 3" xfId="12413"/>
    <cellStyle name="Standard 3 8 2 3 2 2 3 2" xfId="29254"/>
    <cellStyle name="Standard 3 8 2 3 2 2 4" xfId="20963"/>
    <cellStyle name="Standard 3 8 2 3 2 2 5" xfId="37545"/>
    <cellStyle name="Standard 3 8 2 3 2 2 6" xfId="46095"/>
    <cellStyle name="Standard 3 8 2 3 2 3" xfId="8246"/>
    <cellStyle name="Standard 3 8 2 3 2 3 2" xfId="16814"/>
    <cellStyle name="Standard 3 8 2 3 2 3 2 2" xfId="33655"/>
    <cellStyle name="Standard 3 8 2 3 2 3 3" xfId="25364"/>
    <cellStyle name="Standard 3 8 2 3 2 3 4" xfId="41946"/>
    <cellStyle name="Standard 3 8 2 3 2 3 5" xfId="50496"/>
    <cellStyle name="Standard 3 8 2 3 2 4" xfId="10341"/>
    <cellStyle name="Standard 3 8 2 3 2 4 2" xfId="27182"/>
    <cellStyle name="Standard 3 8 2 3 2 5" xfId="18891"/>
    <cellStyle name="Standard 3 8 2 3 2 6" xfId="35473"/>
    <cellStyle name="Standard 3 8 2 3 2 7" xfId="44023"/>
    <cellStyle name="Standard 3 8 2 3 3" xfId="2807"/>
    <cellStyle name="Standard 3 8 2 3 3 2" xfId="8248"/>
    <cellStyle name="Standard 3 8 2 3 3 2 2" xfId="16816"/>
    <cellStyle name="Standard 3 8 2 3 3 2 2 2" xfId="33657"/>
    <cellStyle name="Standard 3 8 2 3 3 2 3" xfId="25366"/>
    <cellStyle name="Standard 3 8 2 3 3 2 4" xfId="41948"/>
    <cellStyle name="Standard 3 8 2 3 3 2 5" xfId="50498"/>
    <cellStyle name="Standard 3 8 2 3 3 3" xfId="11377"/>
    <cellStyle name="Standard 3 8 2 3 3 3 2" xfId="28218"/>
    <cellStyle name="Standard 3 8 2 3 3 4" xfId="19927"/>
    <cellStyle name="Standard 3 8 2 3 3 5" xfId="36509"/>
    <cellStyle name="Standard 3 8 2 3 3 6" xfId="45059"/>
    <cellStyle name="Standard 3 8 2 3 4" xfId="8245"/>
    <cellStyle name="Standard 3 8 2 3 4 2" xfId="16813"/>
    <cellStyle name="Standard 3 8 2 3 4 2 2" xfId="33654"/>
    <cellStyle name="Standard 3 8 2 3 4 3" xfId="25363"/>
    <cellStyle name="Standard 3 8 2 3 4 4" xfId="41945"/>
    <cellStyle name="Standard 3 8 2 3 4 5" xfId="50495"/>
    <cellStyle name="Standard 3 8 2 3 5" xfId="9305"/>
    <cellStyle name="Standard 3 8 2 3 5 2" xfId="26146"/>
    <cellStyle name="Standard 3 8 2 3 6" xfId="17855"/>
    <cellStyle name="Standard 3 8 2 3 7" xfId="34437"/>
    <cellStyle name="Standard 3 8 2 3 8" xfId="42987"/>
    <cellStyle name="Standard 3 8 2 4" xfId="1252"/>
    <cellStyle name="Standard 3 8 2 4 2" xfId="3325"/>
    <cellStyle name="Standard 3 8 2 4 2 2" xfId="8250"/>
    <cellStyle name="Standard 3 8 2 4 2 2 2" xfId="16818"/>
    <cellStyle name="Standard 3 8 2 4 2 2 2 2" xfId="33659"/>
    <cellStyle name="Standard 3 8 2 4 2 2 3" xfId="25368"/>
    <cellStyle name="Standard 3 8 2 4 2 2 4" xfId="41950"/>
    <cellStyle name="Standard 3 8 2 4 2 2 5" xfId="50500"/>
    <cellStyle name="Standard 3 8 2 4 2 3" xfId="11895"/>
    <cellStyle name="Standard 3 8 2 4 2 3 2" xfId="28736"/>
    <cellStyle name="Standard 3 8 2 4 2 4" xfId="20445"/>
    <cellStyle name="Standard 3 8 2 4 2 5" xfId="37027"/>
    <cellStyle name="Standard 3 8 2 4 2 6" xfId="45577"/>
    <cellStyle name="Standard 3 8 2 4 3" xfId="8249"/>
    <cellStyle name="Standard 3 8 2 4 3 2" xfId="16817"/>
    <cellStyle name="Standard 3 8 2 4 3 2 2" xfId="33658"/>
    <cellStyle name="Standard 3 8 2 4 3 3" xfId="25367"/>
    <cellStyle name="Standard 3 8 2 4 3 4" xfId="41949"/>
    <cellStyle name="Standard 3 8 2 4 3 5" xfId="50499"/>
    <cellStyle name="Standard 3 8 2 4 4" xfId="9823"/>
    <cellStyle name="Standard 3 8 2 4 4 2" xfId="26664"/>
    <cellStyle name="Standard 3 8 2 4 5" xfId="18373"/>
    <cellStyle name="Standard 3 8 2 4 6" xfId="34955"/>
    <cellStyle name="Standard 3 8 2 4 7" xfId="43505"/>
    <cellStyle name="Standard 3 8 2 5" xfId="2289"/>
    <cellStyle name="Standard 3 8 2 5 2" xfId="8251"/>
    <cellStyle name="Standard 3 8 2 5 2 2" xfId="16819"/>
    <cellStyle name="Standard 3 8 2 5 2 2 2" xfId="33660"/>
    <cellStyle name="Standard 3 8 2 5 2 3" xfId="25369"/>
    <cellStyle name="Standard 3 8 2 5 2 4" xfId="41951"/>
    <cellStyle name="Standard 3 8 2 5 2 5" xfId="50501"/>
    <cellStyle name="Standard 3 8 2 5 3" xfId="10859"/>
    <cellStyle name="Standard 3 8 2 5 3 2" xfId="27700"/>
    <cellStyle name="Standard 3 8 2 5 4" xfId="19409"/>
    <cellStyle name="Standard 3 8 2 5 5" xfId="35991"/>
    <cellStyle name="Standard 3 8 2 5 6" xfId="44541"/>
    <cellStyle name="Standard 3 8 2 6" xfId="8236"/>
    <cellStyle name="Standard 3 8 2 6 2" xfId="16804"/>
    <cellStyle name="Standard 3 8 2 6 2 2" xfId="33645"/>
    <cellStyle name="Standard 3 8 2 6 3" xfId="25354"/>
    <cellStyle name="Standard 3 8 2 6 4" xfId="41936"/>
    <cellStyle name="Standard 3 8 2 6 5" xfId="50486"/>
    <cellStyle name="Standard 3 8 2 7" xfId="8527"/>
    <cellStyle name="Standard 3 8 2 7 2" xfId="17078"/>
    <cellStyle name="Standard 3 8 2 7 3" xfId="25628"/>
    <cellStyle name="Standard 3 8 2 7 4" xfId="42210"/>
    <cellStyle name="Standard 3 8 2 7 5" xfId="50760"/>
    <cellStyle name="Standard 3 8 2 8" xfId="8787"/>
    <cellStyle name="Standard 3 8 2 9" xfId="17337"/>
    <cellStyle name="Standard 3 8 3" xfId="347"/>
    <cellStyle name="Standard 3 8 3 2" xfId="865"/>
    <cellStyle name="Standard 3 8 3 2 2" xfId="1901"/>
    <cellStyle name="Standard 3 8 3 2 2 2" xfId="3974"/>
    <cellStyle name="Standard 3 8 3 2 2 2 2" xfId="8255"/>
    <cellStyle name="Standard 3 8 3 2 2 2 2 2" xfId="16823"/>
    <cellStyle name="Standard 3 8 3 2 2 2 2 2 2" xfId="33664"/>
    <cellStyle name="Standard 3 8 3 2 2 2 2 3" xfId="25373"/>
    <cellStyle name="Standard 3 8 3 2 2 2 2 4" xfId="41955"/>
    <cellStyle name="Standard 3 8 3 2 2 2 2 5" xfId="50505"/>
    <cellStyle name="Standard 3 8 3 2 2 2 3" xfId="12544"/>
    <cellStyle name="Standard 3 8 3 2 2 2 3 2" xfId="29385"/>
    <cellStyle name="Standard 3 8 3 2 2 2 4" xfId="21094"/>
    <cellStyle name="Standard 3 8 3 2 2 2 5" xfId="37676"/>
    <cellStyle name="Standard 3 8 3 2 2 2 6" xfId="46226"/>
    <cellStyle name="Standard 3 8 3 2 2 3" xfId="8254"/>
    <cellStyle name="Standard 3 8 3 2 2 3 2" xfId="16822"/>
    <cellStyle name="Standard 3 8 3 2 2 3 2 2" xfId="33663"/>
    <cellStyle name="Standard 3 8 3 2 2 3 3" xfId="25372"/>
    <cellStyle name="Standard 3 8 3 2 2 3 4" xfId="41954"/>
    <cellStyle name="Standard 3 8 3 2 2 3 5" xfId="50504"/>
    <cellStyle name="Standard 3 8 3 2 2 4" xfId="10472"/>
    <cellStyle name="Standard 3 8 3 2 2 4 2" xfId="27313"/>
    <cellStyle name="Standard 3 8 3 2 2 5" xfId="19022"/>
    <cellStyle name="Standard 3 8 3 2 2 6" xfId="35604"/>
    <cellStyle name="Standard 3 8 3 2 2 7" xfId="44154"/>
    <cellStyle name="Standard 3 8 3 2 3" xfId="2938"/>
    <cellStyle name="Standard 3 8 3 2 3 2" xfId="8256"/>
    <cellStyle name="Standard 3 8 3 2 3 2 2" xfId="16824"/>
    <cellStyle name="Standard 3 8 3 2 3 2 2 2" xfId="33665"/>
    <cellStyle name="Standard 3 8 3 2 3 2 3" xfId="25374"/>
    <cellStyle name="Standard 3 8 3 2 3 2 4" xfId="41956"/>
    <cellStyle name="Standard 3 8 3 2 3 2 5" xfId="50506"/>
    <cellStyle name="Standard 3 8 3 2 3 3" xfId="11508"/>
    <cellStyle name="Standard 3 8 3 2 3 3 2" xfId="28349"/>
    <cellStyle name="Standard 3 8 3 2 3 4" xfId="20058"/>
    <cellStyle name="Standard 3 8 3 2 3 5" xfId="36640"/>
    <cellStyle name="Standard 3 8 3 2 3 6" xfId="45190"/>
    <cellStyle name="Standard 3 8 3 2 4" xfId="8253"/>
    <cellStyle name="Standard 3 8 3 2 4 2" xfId="16821"/>
    <cellStyle name="Standard 3 8 3 2 4 2 2" xfId="33662"/>
    <cellStyle name="Standard 3 8 3 2 4 3" xfId="25371"/>
    <cellStyle name="Standard 3 8 3 2 4 4" xfId="41953"/>
    <cellStyle name="Standard 3 8 3 2 4 5" xfId="50503"/>
    <cellStyle name="Standard 3 8 3 2 5" xfId="9436"/>
    <cellStyle name="Standard 3 8 3 2 5 2" xfId="26277"/>
    <cellStyle name="Standard 3 8 3 2 6" xfId="17986"/>
    <cellStyle name="Standard 3 8 3 2 7" xfId="34568"/>
    <cellStyle name="Standard 3 8 3 2 8" xfId="43118"/>
    <cellStyle name="Standard 3 8 3 3" xfId="1383"/>
    <cellStyle name="Standard 3 8 3 3 2" xfId="3456"/>
    <cellStyle name="Standard 3 8 3 3 2 2" xfId="8258"/>
    <cellStyle name="Standard 3 8 3 3 2 2 2" xfId="16826"/>
    <cellStyle name="Standard 3 8 3 3 2 2 2 2" xfId="33667"/>
    <cellStyle name="Standard 3 8 3 3 2 2 3" xfId="25376"/>
    <cellStyle name="Standard 3 8 3 3 2 2 4" xfId="41958"/>
    <cellStyle name="Standard 3 8 3 3 2 2 5" xfId="50508"/>
    <cellStyle name="Standard 3 8 3 3 2 3" xfId="12026"/>
    <cellStyle name="Standard 3 8 3 3 2 3 2" xfId="28867"/>
    <cellStyle name="Standard 3 8 3 3 2 4" xfId="20576"/>
    <cellStyle name="Standard 3 8 3 3 2 5" xfId="37158"/>
    <cellStyle name="Standard 3 8 3 3 2 6" xfId="45708"/>
    <cellStyle name="Standard 3 8 3 3 3" xfId="8257"/>
    <cellStyle name="Standard 3 8 3 3 3 2" xfId="16825"/>
    <cellStyle name="Standard 3 8 3 3 3 2 2" xfId="33666"/>
    <cellStyle name="Standard 3 8 3 3 3 3" xfId="25375"/>
    <cellStyle name="Standard 3 8 3 3 3 4" xfId="41957"/>
    <cellStyle name="Standard 3 8 3 3 3 5" xfId="50507"/>
    <cellStyle name="Standard 3 8 3 3 4" xfId="9954"/>
    <cellStyle name="Standard 3 8 3 3 4 2" xfId="26795"/>
    <cellStyle name="Standard 3 8 3 3 5" xfId="18504"/>
    <cellStyle name="Standard 3 8 3 3 6" xfId="35086"/>
    <cellStyle name="Standard 3 8 3 3 7" xfId="43636"/>
    <cellStyle name="Standard 3 8 3 4" xfId="2420"/>
    <cellStyle name="Standard 3 8 3 4 2" xfId="8259"/>
    <cellStyle name="Standard 3 8 3 4 2 2" xfId="16827"/>
    <cellStyle name="Standard 3 8 3 4 2 2 2" xfId="33668"/>
    <cellStyle name="Standard 3 8 3 4 2 3" xfId="25377"/>
    <cellStyle name="Standard 3 8 3 4 2 4" xfId="41959"/>
    <cellStyle name="Standard 3 8 3 4 2 5" xfId="50509"/>
    <cellStyle name="Standard 3 8 3 4 3" xfId="10990"/>
    <cellStyle name="Standard 3 8 3 4 3 2" xfId="27831"/>
    <cellStyle name="Standard 3 8 3 4 4" xfId="19540"/>
    <cellStyle name="Standard 3 8 3 4 5" xfId="36122"/>
    <cellStyle name="Standard 3 8 3 4 6" xfId="44672"/>
    <cellStyle name="Standard 3 8 3 5" xfId="8252"/>
    <cellStyle name="Standard 3 8 3 5 2" xfId="16820"/>
    <cellStyle name="Standard 3 8 3 5 2 2" xfId="33661"/>
    <cellStyle name="Standard 3 8 3 5 3" xfId="25370"/>
    <cellStyle name="Standard 3 8 3 5 4" xfId="41952"/>
    <cellStyle name="Standard 3 8 3 5 5" xfId="50502"/>
    <cellStyle name="Standard 3 8 3 6" xfId="8918"/>
    <cellStyle name="Standard 3 8 3 6 2" xfId="25760"/>
    <cellStyle name="Standard 3 8 3 7" xfId="17468"/>
    <cellStyle name="Standard 3 8 3 8" xfId="34050"/>
    <cellStyle name="Standard 3 8 3 9" xfId="42600"/>
    <cellStyle name="Standard 3 8 4" xfId="606"/>
    <cellStyle name="Standard 3 8 4 2" xfId="1642"/>
    <cellStyle name="Standard 3 8 4 2 2" xfId="3715"/>
    <cellStyle name="Standard 3 8 4 2 2 2" xfId="8262"/>
    <cellStyle name="Standard 3 8 4 2 2 2 2" xfId="16830"/>
    <cellStyle name="Standard 3 8 4 2 2 2 2 2" xfId="33671"/>
    <cellStyle name="Standard 3 8 4 2 2 2 3" xfId="25380"/>
    <cellStyle name="Standard 3 8 4 2 2 2 4" xfId="41962"/>
    <cellStyle name="Standard 3 8 4 2 2 2 5" xfId="50512"/>
    <cellStyle name="Standard 3 8 4 2 2 3" xfId="12285"/>
    <cellStyle name="Standard 3 8 4 2 2 3 2" xfId="29126"/>
    <cellStyle name="Standard 3 8 4 2 2 4" xfId="20835"/>
    <cellStyle name="Standard 3 8 4 2 2 5" xfId="37417"/>
    <cellStyle name="Standard 3 8 4 2 2 6" xfId="45967"/>
    <cellStyle name="Standard 3 8 4 2 3" xfId="8261"/>
    <cellStyle name="Standard 3 8 4 2 3 2" xfId="16829"/>
    <cellStyle name="Standard 3 8 4 2 3 2 2" xfId="33670"/>
    <cellStyle name="Standard 3 8 4 2 3 3" xfId="25379"/>
    <cellStyle name="Standard 3 8 4 2 3 4" xfId="41961"/>
    <cellStyle name="Standard 3 8 4 2 3 5" xfId="50511"/>
    <cellStyle name="Standard 3 8 4 2 4" xfId="10213"/>
    <cellStyle name="Standard 3 8 4 2 4 2" xfId="27054"/>
    <cellStyle name="Standard 3 8 4 2 5" xfId="18763"/>
    <cellStyle name="Standard 3 8 4 2 6" xfId="35345"/>
    <cellStyle name="Standard 3 8 4 2 7" xfId="43895"/>
    <cellStyle name="Standard 3 8 4 3" xfId="2679"/>
    <cellStyle name="Standard 3 8 4 3 2" xfId="8263"/>
    <cellStyle name="Standard 3 8 4 3 2 2" xfId="16831"/>
    <cellStyle name="Standard 3 8 4 3 2 2 2" xfId="33672"/>
    <cellStyle name="Standard 3 8 4 3 2 3" xfId="25381"/>
    <cellStyle name="Standard 3 8 4 3 2 4" xfId="41963"/>
    <cellStyle name="Standard 3 8 4 3 2 5" xfId="50513"/>
    <cellStyle name="Standard 3 8 4 3 3" xfId="11249"/>
    <cellStyle name="Standard 3 8 4 3 3 2" xfId="28090"/>
    <cellStyle name="Standard 3 8 4 3 4" xfId="19799"/>
    <cellStyle name="Standard 3 8 4 3 5" xfId="36381"/>
    <cellStyle name="Standard 3 8 4 3 6" xfId="44931"/>
    <cellStyle name="Standard 3 8 4 4" xfId="8260"/>
    <cellStyle name="Standard 3 8 4 4 2" xfId="16828"/>
    <cellStyle name="Standard 3 8 4 4 2 2" xfId="33669"/>
    <cellStyle name="Standard 3 8 4 4 3" xfId="25378"/>
    <cellStyle name="Standard 3 8 4 4 4" xfId="41960"/>
    <cellStyle name="Standard 3 8 4 4 5" xfId="50510"/>
    <cellStyle name="Standard 3 8 4 5" xfId="9177"/>
    <cellStyle name="Standard 3 8 4 5 2" xfId="26018"/>
    <cellStyle name="Standard 3 8 4 6" xfId="17727"/>
    <cellStyle name="Standard 3 8 4 7" xfId="34309"/>
    <cellStyle name="Standard 3 8 4 8" xfId="42859"/>
    <cellStyle name="Standard 3 8 5" xfId="1124"/>
    <cellStyle name="Standard 3 8 5 2" xfId="3197"/>
    <cellStyle name="Standard 3 8 5 2 2" xfId="8265"/>
    <cellStyle name="Standard 3 8 5 2 2 2" xfId="16833"/>
    <cellStyle name="Standard 3 8 5 2 2 2 2" xfId="33674"/>
    <cellStyle name="Standard 3 8 5 2 2 3" xfId="25383"/>
    <cellStyle name="Standard 3 8 5 2 2 4" xfId="41965"/>
    <cellStyle name="Standard 3 8 5 2 2 5" xfId="50515"/>
    <cellStyle name="Standard 3 8 5 2 3" xfId="11767"/>
    <cellStyle name="Standard 3 8 5 2 3 2" xfId="28608"/>
    <cellStyle name="Standard 3 8 5 2 4" xfId="20317"/>
    <cellStyle name="Standard 3 8 5 2 5" xfId="36899"/>
    <cellStyle name="Standard 3 8 5 2 6" xfId="45449"/>
    <cellStyle name="Standard 3 8 5 3" xfId="8264"/>
    <cellStyle name="Standard 3 8 5 3 2" xfId="16832"/>
    <cellStyle name="Standard 3 8 5 3 2 2" xfId="33673"/>
    <cellStyle name="Standard 3 8 5 3 3" xfId="25382"/>
    <cellStyle name="Standard 3 8 5 3 4" xfId="41964"/>
    <cellStyle name="Standard 3 8 5 3 5" xfId="50514"/>
    <cellStyle name="Standard 3 8 5 4" xfId="9695"/>
    <cellStyle name="Standard 3 8 5 4 2" xfId="26536"/>
    <cellStyle name="Standard 3 8 5 5" xfId="18245"/>
    <cellStyle name="Standard 3 8 5 6" xfId="34827"/>
    <cellStyle name="Standard 3 8 5 7" xfId="43377"/>
    <cellStyle name="Standard 3 8 6" xfId="2161"/>
    <cellStyle name="Standard 3 8 6 2" xfId="8266"/>
    <cellStyle name="Standard 3 8 6 2 2" xfId="16834"/>
    <cellStyle name="Standard 3 8 6 2 2 2" xfId="33675"/>
    <cellStyle name="Standard 3 8 6 2 3" xfId="25384"/>
    <cellStyle name="Standard 3 8 6 2 4" xfId="41966"/>
    <cellStyle name="Standard 3 8 6 2 5" xfId="50516"/>
    <cellStyle name="Standard 3 8 6 3" xfId="10731"/>
    <cellStyle name="Standard 3 8 6 3 2" xfId="27572"/>
    <cellStyle name="Standard 3 8 6 4" xfId="19281"/>
    <cellStyle name="Standard 3 8 6 5" xfId="35863"/>
    <cellStyle name="Standard 3 8 6 6" xfId="44413"/>
    <cellStyle name="Standard 3 8 7" xfId="8235"/>
    <cellStyle name="Standard 3 8 7 2" xfId="16803"/>
    <cellStyle name="Standard 3 8 7 2 2" xfId="33644"/>
    <cellStyle name="Standard 3 8 7 3" xfId="25353"/>
    <cellStyle name="Standard 3 8 7 4" xfId="41935"/>
    <cellStyle name="Standard 3 8 7 5" xfId="50485"/>
    <cellStyle name="Standard 3 8 8" xfId="8399"/>
    <cellStyle name="Standard 3 8 8 2" xfId="16950"/>
    <cellStyle name="Standard 3 8 8 3" xfId="25500"/>
    <cellStyle name="Standard 3 8 8 4" xfId="42082"/>
    <cellStyle name="Standard 3 8 8 5" xfId="50632"/>
    <cellStyle name="Standard 3 8 9" xfId="8659"/>
    <cellStyle name="Standard 3 9" xfId="147"/>
    <cellStyle name="Standard 3 9 10" xfId="33855"/>
    <cellStyle name="Standard 3 9 11" xfId="42405"/>
    <cellStyle name="Standard 3 9 2" xfId="411"/>
    <cellStyle name="Standard 3 9 2 2" xfId="929"/>
    <cellStyle name="Standard 3 9 2 2 2" xfId="1965"/>
    <cellStyle name="Standard 3 9 2 2 2 2" xfId="4038"/>
    <cellStyle name="Standard 3 9 2 2 2 2 2" xfId="8271"/>
    <cellStyle name="Standard 3 9 2 2 2 2 2 2" xfId="16839"/>
    <cellStyle name="Standard 3 9 2 2 2 2 2 2 2" xfId="33680"/>
    <cellStyle name="Standard 3 9 2 2 2 2 2 3" xfId="25389"/>
    <cellStyle name="Standard 3 9 2 2 2 2 2 4" xfId="41971"/>
    <cellStyle name="Standard 3 9 2 2 2 2 2 5" xfId="50521"/>
    <cellStyle name="Standard 3 9 2 2 2 2 3" xfId="12608"/>
    <cellStyle name="Standard 3 9 2 2 2 2 3 2" xfId="29449"/>
    <cellStyle name="Standard 3 9 2 2 2 2 4" xfId="21158"/>
    <cellStyle name="Standard 3 9 2 2 2 2 5" xfId="37740"/>
    <cellStyle name="Standard 3 9 2 2 2 2 6" xfId="46290"/>
    <cellStyle name="Standard 3 9 2 2 2 3" xfId="8270"/>
    <cellStyle name="Standard 3 9 2 2 2 3 2" xfId="16838"/>
    <cellStyle name="Standard 3 9 2 2 2 3 2 2" xfId="33679"/>
    <cellStyle name="Standard 3 9 2 2 2 3 3" xfId="25388"/>
    <cellStyle name="Standard 3 9 2 2 2 3 4" xfId="41970"/>
    <cellStyle name="Standard 3 9 2 2 2 3 5" xfId="50520"/>
    <cellStyle name="Standard 3 9 2 2 2 4" xfId="10536"/>
    <cellStyle name="Standard 3 9 2 2 2 4 2" xfId="27377"/>
    <cellStyle name="Standard 3 9 2 2 2 5" xfId="19086"/>
    <cellStyle name="Standard 3 9 2 2 2 6" xfId="35668"/>
    <cellStyle name="Standard 3 9 2 2 2 7" xfId="44218"/>
    <cellStyle name="Standard 3 9 2 2 3" xfId="3002"/>
    <cellStyle name="Standard 3 9 2 2 3 2" xfId="8272"/>
    <cellStyle name="Standard 3 9 2 2 3 2 2" xfId="16840"/>
    <cellStyle name="Standard 3 9 2 2 3 2 2 2" xfId="33681"/>
    <cellStyle name="Standard 3 9 2 2 3 2 3" xfId="25390"/>
    <cellStyle name="Standard 3 9 2 2 3 2 4" xfId="41972"/>
    <cellStyle name="Standard 3 9 2 2 3 2 5" xfId="50522"/>
    <cellStyle name="Standard 3 9 2 2 3 3" xfId="11572"/>
    <cellStyle name="Standard 3 9 2 2 3 3 2" xfId="28413"/>
    <cellStyle name="Standard 3 9 2 2 3 4" xfId="20122"/>
    <cellStyle name="Standard 3 9 2 2 3 5" xfId="36704"/>
    <cellStyle name="Standard 3 9 2 2 3 6" xfId="45254"/>
    <cellStyle name="Standard 3 9 2 2 4" xfId="8269"/>
    <cellStyle name="Standard 3 9 2 2 4 2" xfId="16837"/>
    <cellStyle name="Standard 3 9 2 2 4 2 2" xfId="33678"/>
    <cellStyle name="Standard 3 9 2 2 4 3" xfId="25387"/>
    <cellStyle name="Standard 3 9 2 2 4 4" xfId="41969"/>
    <cellStyle name="Standard 3 9 2 2 4 5" xfId="50519"/>
    <cellStyle name="Standard 3 9 2 2 5" xfId="9500"/>
    <cellStyle name="Standard 3 9 2 2 5 2" xfId="26341"/>
    <cellStyle name="Standard 3 9 2 2 6" xfId="18050"/>
    <cellStyle name="Standard 3 9 2 2 7" xfId="34632"/>
    <cellStyle name="Standard 3 9 2 2 8" xfId="43182"/>
    <cellStyle name="Standard 3 9 2 3" xfId="1447"/>
    <cellStyle name="Standard 3 9 2 3 2" xfId="3520"/>
    <cellStyle name="Standard 3 9 2 3 2 2" xfId="8274"/>
    <cellStyle name="Standard 3 9 2 3 2 2 2" xfId="16842"/>
    <cellStyle name="Standard 3 9 2 3 2 2 2 2" xfId="33683"/>
    <cellStyle name="Standard 3 9 2 3 2 2 3" xfId="25392"/>
    <cellStyle name="Standard 3 9 2 3 2 2 4" xfId="41974"/>
    <cellStyle name="Standard 3 9 2 3 2 2 5" xfId="50524"/>
    <cellStyle name="Standard 3 9 2 3 2 3" xfId="12090"/>
    <cellStyle name="Standard 3 9 2 3 2 3 2" xfId="28931"/>
    <cellStyle name="Standard 3 9 2 3 2 4" xfId="20640"/>
    <cellStyle name="Standard 3 9 2 3 2 5" xfId="37222"/>
    <cellStyle name="Standard 3 9 2 3 2 6" xfId="45772"/>
    <cellStyle name="Standard 3 9 2 3 3" xfId="8273"/>
    <cellStyle name="Standard 3 9 2 3 3 2" xfId="16841"/>
    <cellStyle name="Standard 3 9 2 3 3 2 2" xfId="33682"/>
    <cellStyle name="Standard 3 9 2 3 3 3" xfId="25391"/>
    <cellStyle name="Standard 3 9 2 3 3 4" xfId="41973"/>
    <cellStyle name="Standard 3 9 2 3 3 5" xfId="50523"/>
    <cellStyle name="Standard 3 9 2 3 4" xfId="10018"/>
    <cellStyle name="Standard 3 9 2 3 4 2" xfId="26859"/>
    <cellStyle name="Standard 3 9 2 3 5" xfId="18568"/>
    <cellStyle name="Standard 3 9 2 3 6" xfId="35150"/>
    <cellStyle name="Standard 3 9 2 3 7" xfId="43700"/>
    <cellStyle name="Standard 3 9 2 4" xfId="2484"/>
    <cellStyle name="Standard 3 9 2 4 2" xfId="8275"/>
    <cellStyle name="Standard 3 9 2 4 2 2" xfId="16843"/>
    <cellStyle name="Standard 3 9 2 4 2 2 2" xfId="33684"/>
    <cellStyle name="Standard 3 9 2 4 2 3" xfId="25393"/>
    <cellStyle name="Standard 3 9 2 4 2 4" xfId="41975"/>
    <cellStyle name="Standard 3 9 2 4 2 5" xfId="50525"/>
    <cellStyle name="Standard 3 9 2 4 3" xfId="11054"/>
    <cellStyle name="Standard 3 9 2 4 3 2" xfId="27895"/>
    <cellStyle name="Standard 3 9 2 4 4" xfId="19604"/>
    <cellStyle name="Standard 3 9 2 4 5" xfId="36186"/>
    <cellStyle name="Standard 3 9 2 4 6" xfId="44736"/>
    <cellStyle name="Standard 3 9 2 5" xfId="8268"/>
    <cellStyle name="Standard 3 9 2 5 2" xfId="16836"/>
    <cellStyle name="Standard 3 9 2 5 2 2" xfId="33677"/>
    <cellStyle name="Standard 3 9 2 5 3" xfId="25386"/>
    <cellStyle name="Standard 3 9 2 5 4" xfId="41968"/>
    <cellStyle name="Standard 3 9 2 5 5" xfId="50518"/>
    <cellStyle name="Standard 3 9 2 6" xfId="8982"/>
    <cellStyle name="Standard 3 9 2 6 2" xfId="25824"/>
    <cellStyle name="Standard 3 9 2 7" xfId="17532"/>
    <cellStyle name="Standard 3 9 2 8" xfId="34114"/>
    <cellStyle name="Standard 3 9 2 9" xfId="42664"/>
    <cellStyle name="Standard 3 9 3" xfId="670"/>
    <cellStyle name="Standard 3 9 3 2" xfId="1706"/>
    <cellStyle name="Standard 3 9 3 2 2" xfId="3779"/>
    <cellStyle name="Standard 3 9 3 2 2 2" xfId="8278"/>
    <cellStyle name="Standard 3 9 3 2 2 2 2" xfId="16846"/>
    <cellStyle name="Standard 3 9 3 2 2 2 2 2" xfId="33687"/>
    <cellStyle name="Standard 3 9 3 2 2 2 3" xfId="25396"/>
    <cellStyle name="Standard 3 9 3 2 2 2 4" xfId="41978"/>
    <cellStyle name="Standard 3 9 3 2 2 2 5" xfId="50528"/>
    <cellStyle name="Standard 3 9 3 2 2 3" xfId="12349"/>
    <cellStyle name="Standard 3 9 3 2 2 3 2" xfId="29190"/>
    <cellStyle name="Standard 3 9 3 2 2 4" xfId="20899"/>
    <cellStyle name="Standard 3 9 3 2 2 5" xfId="37481"/>
    <cellStyle name="Standard 3 9 3 2 2 6" xfId="46031"/>
    <cellStyle name="Standard 3 9 3 2 3" xfId="8277"/>
    <cellStyle name="Standard 3 9 3 2 3 2" xfId="16845"/>
    <cellStyle name="Standard 3 9 3 2 3 2 2" xfId="33686"/>
    <cellStyle name="Standard 3 9 3 2 3 3" xfId="25395"/>
    <cellStyle name="Standard 3 9 3 2 3 4" xfId="41977"/>
    <cellStyle name="Standard 3 9 3 2 3 5" xfId="50527"/>
    <cellStyle name="Standard 3 9 3 2 4" xfId="10277"/>
    <cellStyle name="Standard 3 9 3 2 4 2" xfId="27118"/>
    <cellStyle name="Standard 3 9 3 2 5" xfId="18827"/>
    <cellStyle name="Standard 3 9 3 2 6" xfId="35409"/>
    <cellStyle name="Standard 3 9 3 2 7" xfId="43959"/>
    <cellStyle name="Standard 3 9 3 3" xfId="2743"/>
    <cellStyle name="Standard 3 9 3 3 2" xfId="8279"/>
    <cellStyle name="Standard 3 9 3 3 2 2" xfId="16847"/>
    <cellStyle name="Standard 3 9 3 3 2 2 2" xfId="33688"/>
    <cellStyle name="Standard 3 9 3 3 2 3" xfId="25397"/>
    <cellStyle name="Standard 3 9 3 3 2 4" xfId="41979"/>
    <cellStyle name="Standard 3 9 3 3 2 5" xfId="50529"/>
    <cellStyle name="Standard 3 9 3 3 3" xfId="11313"/>
    <cellStyle name="Standard 3 9 3 3 3 2" xfId="28154"/>
    <cellStyle name="Standard 3 9 3 3 4" xfId="19863"/>
    <cellStyle name="Standard 3 9 3 3 5" xfId="36445"/>
    <cellStyle name="Standard 3 9 3 3 6" xfId="44995"/>
    <cellStyle name="Standard 3 9 3 4" xfId="8276"/>
    <cellStyle name="Standard 3 9 3 4 2" xfId="16844"/>
    <cellStyle name="Standard 3 9 3 4 2 2" xfId="33685"/>
    <cellStyle name="Standard 3 9 3 4 3" xfId="25394"/>
    <cellStyle name="Standard 3 9 3 4 4" xfId="41976"/>
    <cellStyle name="Standard 3 9 3 4 5" xfId="50526"/>
    <cellStyle name="Standard 3 9 3 5" xfId="9241"/>
    <cellStyle name="Standard 3 9 3 5 2" xfId="26082"/>
    <cellStyle name="Standard 3 9 3 6" xfId="17791"/>
    <cellStyle name="Standard 3 9 3 7" xfId="34373"/>
    <cellStyle name="Standard 3 9 3 8" xfId="42923"/>
    <cellStyle name="Standard 3 9 4" xfId="1188"/>
    <cellStyle name="Standard 3 9 4 2" xfId="3261"/>
    <cellStyle name="Standard 3 9 4 2 2" xfId="8281"/>
    <cellStyle name="Standard 3 9 4 2 2 2" xfId="16849"/>
    <cellStyle name="Standard 3 9 4 2 2 2 2" xfId="33690"/>
    <cellStyle name="Standard 3 9 4 2 2 3" xfId="25399"/>
    <cellStyle name="Standard 3 9 4 2 2 4" xfId="41981"/>
    <cellStyle name="Standard 3 9 4 2 2 5" xfId="50531"/>
    <cellStyle name="Standard 3 9 4 2 3" xfId="11831"/>
    <cellStyle name="Standard 3 9 4 2 3 2" xfId="28672"/>
    <cellStyle name="Standard 3 9 4 2 4" xfId="20381"/>
    <cellStyle name="Standard 3 9 4 2 5" xfId="36963"/>
    <cellStyle name="Standard 3 9 4 2 6" xfId="45513"/>
    <cellStyle name="Standard 3 9 4 3" xfId="8280"/>
    <cellStyle name="Standard 3 9 4 3 2" xfId="16848"/>
    <cellStyle name="Standard 3 9 4 3 2 2" xfId="33689"/>
    <cellStyle name="Standard 3 9 4 3 3" xfId="25398"/>
    <cellStyle name="Standard 3 9 4 3 4" xfId="41980"/>
    <cellStyle name="Standard 3 9 4 3 5" xfId="50530"/>
    <cellStyle name="Standard 3 9 4 4" xfId="9759"/>
    <cellStyle name="Standard 3 9 4 4 2" xfId="26600"/>
    <cellStyle name="Standard 3 9 4 5" xfId="18309"/>
    <cellStyle name="Standard 3 9 4 6" xfId="34891"/>
    <cellStyle name="Standard 3 9 4 7" xfId="43441"/>
    <cellStyle name="Standard 3 9 5" xfId="2225"/>
    <cellStyle name="Standard 3 9 5 2" xfId="8282"/>
    <cellStyle name="Standard 3 9 5 2 2" xfId="16850"/>
    <cellStyle name="Standard 3 9 5 2 2 2" xfId="33691"/>
    <cellStyle name="Standard 3 9 5 2 3" xfId="25400"/>
    <cellStyle name="Standard 3 9 5 2 4" xfId="41982"/>
    <cellStyle name="Standard 3 9 5 2 5" xfId="50532"/>
    <cellStyle name="Standard 3 9 5 3" xfId="10795"/>
    <cellStyle name="Standard 3 9 5 3 2" xfId="27636"/>
    <cellStyle name="Standard 3 9 5 4" xfId="19345"/>
    <cellStyle name="Standard 3 9 5 5" xfId="35927"/>
    <cellStyle name="Standard 3 9 5 6" xfId="44477"/>
    <cellStyle name="Standard 3 9 6" xfId="8267"/>
    <cellStyle name="Standard 3 9 6 2" xfId="16835"/>
    <cellStyle name="Standard 3 9 6 2 2" xfId="33676"/>
    <cellStyle name="Standard 3 9 6 3" xfId="25385"/>
    <cellStyle name="Standard 3 9 6 4" xfId="41967"/>
    <cellStyle name="Standard 3 9 6 5" xfId="50517"/>
    <cellStyle name="Standard 3 9 7" xfId="8463"/>
    <cellStyle name="Standard 3 9 7 2" xfId="17014"/>
    <cellStyle name="Standard 3 9 7 3" xfId="25564"/>
    <cellStyle name="Standard 3 9 7 4" xfId="42146"/>
    <cellStyle name="Standard 3 9 7 5" xfId="50696"/>
    <cellStyle name="Standard 3 9 8" xfId="8723"/>
    <cellStyle name="Standard 3 9 9" xfId="17273"/>
    <cellStyle name="Standard 4" xfId="18"/>
    <cellStyle name="Standard 4 2" xfId="8327"/>
    <cellStyle name="Standard 4 3" xfId="8335"/>
    <cellStyle name="Standard 4 4" xfId="8315"/>
    <cellStyle name="Standard 4 4 2" xfId="16882"/>
    <cellStyle name="Standard 4 4 3" xfId="25432"/>
    <cellStyle name="Standard 4 4 4" xfId="42014"/>
    <cellStyle name="Standard 4 4 5" xfId="50564"/>
    <cellStyle name="Standard 5" xfId="146"/>
    <cellStyle name="Standard 5 2" xfId="275"/>
    <cellStyle name="Standard 6" xfId="276"/>
    <cellStyle name="Standard 6 10" xfId="33983"/>
    <cellStyle name="Standard 6 11" xfId="42533"/>
    <cellStyle name="Standard 6 2" xfId="539"/>
    <cellStyle name="Standard 6 2 10" xfId="42792"/>
    <cellStyle name="Standard 6 2 2" xfId="1057"/>
    <cellStyle name="Standard 6 2 2 2" xfId="2093"/>
    <cellStyle name="Standard 6 2 2 2 2" xfId="4166"/>
    <cellStyle name="Standard 6 2 2 2 2 2" xfId="8287"/>
    <cellStyle name="Standard 6 2 2 2 2 2 2" xfId="16855"/>
    <cellStyle name="Standard 6 2 2 2 2 2 2 2" xfId="33696"/>
    <cellStyle name="Standard 6 2 2 2 2 2 3" xfId="25405"/>
    <cellStyle name="Standard 6 2 2 2 2 2 4" xfId="41987"/>
    <cellStyle name="Standard 6 2 2 2 2 2 5" xfId="50537"/>
    <cellStyle name="Standard 6 2 2 2 2 3" xfId="12736"/>
    <cellStyle name="Standard 6 2 2 2 2 3 2" xfId="29577"/>
    <cellStyle name="Standard 6 2 2 2 2 4" xfId="21286"/>
    <cellStyle name="Standard 6 2 2 2 2 5" xfId="37868"/>
    <cellStyle name="Standard 6 2 2 2 2 6" xfId="46418"/>
    <cellStyle name="Standard 6 2 2 2 3" xfId="8286"/>
    <cellStyle name="Standard 6 2 2 2 3 2" xfId="16854"/>
    <cellStyle name="Standard 6 2 2 2 3 2 2" xfId="33695"/>
    <cellStyle name="Standard 6 2 2 2 3 3" xfId="25404"/>
    <cellStyle name="Standard 6 2 2 2 3 4" xfId="41986"/>
    <cellStyle name="Standard 6 2 2 2 3 5" xfId="50536"/>
    <cellStyle name="Standard 6 2 2 2 4" xfId="10664"/>
    <cellStyle name="Standard 6 2 2 2 4 2" xfId="27505"/>
    <cellStyle name="Standard 6 2 2 2 5" xfId="19214"/>
    <cellStyle name="Standard 6 2 2 2 6" xfId="35796"/>
    <cellStyle name="Standard 6 2 2 2 7" xfId="44346"/>
    <cellStyle name="Standard 6 2 2 3" xfId="3130"/>
    <cellStyle name="Standard 6 2 2 3 2" xfId="8288"/>
    <cellStyle name="Standard 6 2 2 3 2 2" xfId="16856"/>
    <cellStyle name="Standard 6 2 2 3 2 2 2" xfId="33697"/>
    <cellStyle name="Standard 6 2 2 3 2 3" xfId="25406"/>
    <cellStyle name="Standard 6 2 2 3 2 4" xfId="41988"/>
    <cellStyle name="Standard 6 2 2 3 2 5" xfId="50538"/>
    <cellStyle name="Standard 6 2 2 3 3" xfId="11700"/>
    <cellStyle name="Standard 6 2 2 3 3 2" xfId="28541"/>
    <cellStyle name="Standard 6 2 2 3 4" xfId="20250"/>
    <cellStyle name="Standard 6 2 2 3 5" xfId="36832"/>
    <cellStyle name="Standard 6 2 2 3 6" xfId="45382"/>
    <cellStyle name="Standard 6 2 2 4" xfId="8285"/>
    <cellStyle name="Standard 6 2 2 4 2" xfId="16853"/>
    <cellStyle name="Standard 6 2 2 4 2 2" xfId="33694"/>
    <cellStyle name="Standard 6 2 2 4 3" xfId="25403"/>
    <cellStyle name="Standard 6 2 2 4 4" xfId="41985"/>
    <cellStyle name="Standard 6 2 2 4 5" xfId="50535"/>
    <cellStyle name="Standard 6 2 2 5" xfId="9628"/>
    <cellStyle name="Standard 6 2 2 5 2" xfId="26469"/>
    <cellStyle name="Standard 6 2 2 6" xfId="18178"/>
    <cellStyle name="Standard 6 2 2 7" xfId="34760"/>
    <cellStyle name="Standard 6 2 2 8" xfId="43310"/>
    <cellStyle name="Standard 6 2 3" xfId="1575"/>
    <cellStyle name="Standard 6 2 3 2" xfId="3648"/>
    <cellStyle name="Standard 6 2 3 2 2" xfId="8290"/>
    <cellStyle name="Standard 6 2 3 2 2 2" xfId="16858"/>
    <cellStyle name="Standard 6 2 3 2 2 2 2" xfId="33699"/>
    <cellStyle name="Standard 6 2 3 2 2 3" xfId="25408"/>
    <cellStyle name="Standard 6 2 3 2 2 4" xfId="41990"/>
    <cellStyle name="Standard 6 2 3 2 2 5" xfId="50540"/>
    <cellStyle name="Standard 6 2 3 2 3" xfId="12218"/>
    <cellStyle name="Standard 6 2 3 2 3 2" xfId="29059"/>
    <cellStyle name="Standard 6 2 3 2 4" xfId="20768"/>
    <cellStyle name="Standard 6 2 3 2 5" xfId="37350"/>
    <cellStyle name="Standard 6 2 3 2 6" xfId="45900"/>
    <cellStyle name="Standard 6 2 3 3" xfId="8289"/>
    <cellStyle name="Standard 6 2 3 3 2" xfId="16857"/>
    <cellStyle name="Standard 6 2 3 3 2 2" xfId="33698"/>
    <cellStyle name="Standard 6 2 3 3 3" xfId="25407"/>
    <cellStyle name="Standard 6 2 3 3 4" xfId="41989"/>
    <cellStyle name="Standard 6 2 3 3 5" xfId="50539"/>
    <cellStyle name="Standard 6 2 3 4" xfId="10146"/>
    <cellStyle name="Standard 6 2 3 4 2" xfId="26987"/>
    <cellStyle name="Standard 6 2 3 5" xfId="18696"/>
    <cellStyle name="Standard 6 2 3 6" xfId="35278"/>
    <cellStyle name="Standard 6 2 3 7" xfId="43828"/>
    <cellStyle name="Standard 6 2 4" xfId="2612"/>
    <cellStyle name="Standard 6 2 4 2" xfId="8291"/>
    <cellStyle name="Standard 6 2 4 2 2" xfId="16859"/>
    <cellStyle name="Standard 6 2 4 2 2 2" xfId="33700"/>
    <cellStyle name="Standard 6 2 4 2 3" xfId="25409"/>
    <cellStyle name="Standard 6 2 4 2 4" xfId="41991"/>
    <cellStyle name="Standard 6 2 4 2 5" xfId="50541"/>
    <cellStyle name="Standard 6 2 4 3" xfId="11182"/>
    <cellStyle name="Standard 6 2 4 3 2" xfId="28023"/>
    <cellStyle name="Standard 6 2 4 4" xfId="19732"/>
    <cellStyle name="Standard 6 2 4 5" xfId="36314"/>
    <cellStyle name="Standard 6 2 4 6" xfId="44864"/>
    <cellStyle name="Standard 6 2 5" xfId="8284"/>
    <cellStyle name="Standard 6 2 5 2" xfId="16852"/>
    <cellStyle name="Standard 6 2 5 2 2" xfId="33693"/>
    <cellStyle name="Standard 6 2 5 3" xfId="25402"/>
    <cellStyle name="Standard 6 2 5 4" xfId="41984"/>
    <cellStyle name="Standard 6 2 5 5" xfId="50534"/>
    <cellStyle name="Standard 6 2 6" xfId="8591"/>
    <cellStyle name="Standard 6 2 6 2" xfId="17142"/>
    <cellStyle name="Standard 6 2 6 3" xfId="25692"/>
    <cellStyle name="Standard 6 2 6 4" xfId="42274"/>
    <cellStyle name="Standard 6 2 6 5" xfId="50824"/>
    <cellStyle name="Standard 6 2 7" xfId="9110"/>
    <cellStyle name="Standard 6 2 8" xfId="17660"/>
    <cellStyle name="Standard 6 2 9" xfId="34242"/>
    <cellStyle name="Standard 6 3" xfId="798"/>
    <cellStyle name="Standard 6 3 2" xfId="1834"/>
    <cellStyle name="Standard 6 3 2 2" xfId="3907"/>
    <cellStyle name="Standard 6 3 2 2 2" xfId="8294"/>
    <cellStyle name="Standard 6 3 2 2 2 2" xfId="16862"/>
    <cellStyle name="Standard 6 3 2 2 2 2 2" xfId="33703"/>
    <cellStyle name="Standard 6 3 2 2 2 3" xfId="25412"/>
    <cellStyle name="Standard 6 3 2 2 2 4" xfId="41994"/>
    <cellStyle name="Standard 6 3 2 2 2 5" xfId="50544"/>
    <cellStyle name="Standard 6 3 2 2 3" xfId="12477"/>
    <cellStyle name="Standard 6 3 2 2 3 2" xfId="29318"/>
    <cellStyle name="Standard 6 3 2 2 4" xfId="21027"/>
    <cellStyle name="Standard 6 3 2 2 5" xfId="37609"/>
    <cellStyle name="Standard 6 3 2 2 6" xfId="46159"/>
    <cellStyle name="Standard 6 3 2 3" xfId="8293"/>
    <cellStyle name="Standard 6 3 2 3 2" xfId="16861"/>
    <cellStyle name="Standard 6 3 2 3 2 2" xfId="33702"/>
    <cellStyle name="Standard 6 3 2 3 3" xfId="25411"/>
    <cellStyle name="Standard 6 3 2 3 4" xfId="41993"/>
    <cellStyle name="Standard 6 3 2 3 5" xfId="50543"/>
    <cellStyle name="Standard 6 3 2 4" xfId="10405"/>
    <cellStyle name="Standard 6 3 2 4 2" xfId="27246"/>
    <cellStyle name="Standard 6 3 2 5" xfId="18955"/>
    <cellStyle name="Standard 6 3 2 6" xfId="35537"/>
    <cellStyle name="Standard 6 3 2 7" xfId="44087"/>
    <cellStyle name="Standard 6 3 3" xfId="2871"/>
    <cellStyle name="Standard 6 3 3 2" xfId="8295"/>
    <cellStyle name="Standard 6 3 3 2 2" xfId="16863"/>
    <cellStyle name="Standard 6 3 3 2 2 2" xfId="33704"/>
    <cellStyle name="Standard 6 3 3 2 3" xfId="25413"/>
    <cellStyle name="Standard 6 3 3 2 4" xfId="41995"/>
    <cellStyle name="Standard 6 3 3 2 5" xfId="50545"/>
    <cellStyle name="Standard 6 3 3 3" xfId="11441"/>
    <cellStyle name="Standard 6 3 3 3 2" xfId="28282"/>
    <cellStyle name="Standard 6 3 3 4" xfId="19991"/>
    <cellStyle name="Standard 6 3 3 5" xfId="36573"/>
    <cellStyle name="Standard 6 3 3 6" xfId="45123"/>
    <cellStyle name="Standard 6 3 4" xfId="8292"/>
    <cellStyle name="Standard 6 3 4 2" xfId="16860"/>
    <cellStyle name="Standard 6 3 4 2 2" xfId="33701"/>
    <cellStyle name="Standard 6 3 4 3" xfId="25410"/>
    <cellStyle name="Standard 6 3 4 4" xfId="41992"/>
    <cellStyle name="Standard 6 3 4 5" xfId="50542"/>
    <cellStyle name="Standard 6 3 5" xfId="9369"/>
    <cellStyle name="Standard 6 3 5 2" xfId="26210"/>
    <cellStyle name="Standard 6 3 6" xfId="17919"/>
    <cellStyle name="Standard 6 3 7" xfId="34501"/>
    <cellStyle name="Standard 6 3 8" xfId="43051"/>
    <cellStyle name="Standard 6 4" xfId="1316"/>
    <cellStyle name="Standard 6 4 2" xfId="3389"/>
    <cellStyle name="Standard 6 4 2 2" xfId="8297"/>
    <cellStyle name="Standard 6 4 2 2 2" xfId="16865"/>
    <cellStyle name="Standard 6 4 2 2 2 2" xfId="33706"/>
    <cellStyle name="Standard 6 4 2 2 3" xfId="25415"/>
    <cellStyle name="Standard 6 4 2 2 4" xfId="41997"/>
    <cellStyle name="Standard 6 4 2 2 5" xfId="50547"/>
    <cellStyle name="Standard 6 4 2 3" xfId="11959"/>
    <cellStyle name="Standard 6 4 2 3 2" xfId="28800"/>
    <cellStyle name="Standard 6 4 2 4" xfId="20509"/>
    <cellStyle name="Standard 6 4 2 5" xfId="37091"/>
    <cellStyle name="Standard 6 4 2 6" xfId="45641"/>
    <cellStyle name="Standard 6 4 3" xfId="8296"/>
    <cellStyle name="Standard 6 4 3 2" xfId="16864"/>
    <cellStyle name="Standard 6 4 3 2 2" xfId="33705"/>
    <cellStyle name="Standard 6 4 3 3" xfId="25414"/>
    <cellStyle name="Standard 6 4 3 4" xfId="41996"/>
    <cellStyle name="Standard 6 4 3 5" xfId="50546"/>
    <cellStyle name="Standard 6 4 4" xfId="9887"/>
    <cellStyle name="Standard 6 4 4 2" xfId="26728"/>
    <cellStyle name="Standard 6 4 5" xfId="18437"/>
    <cellStyle name="Standard 6 4 6" xfId="35019"/>
    <cellStyle name="Standard 6 4 7" xfId="43569"/>
    <cellStyle name="Standard 6 5" xfId="2353"/>
    <cellStyle name="Standard 6 5 2" xfId="8298"/>
    <cellStyle name="Standard 6 5 2 2" xfId="16866"/>
    <cellStyle name="Standard 6 5 2 2 2" xfId="33707"/>
    <cellStyle name="Standard 6 5 2 3" xfId="25416"/>
    <cellStyle name="Standard 6 5 2 4" xfId="41998"/>
    <cellStyle name="Standard 6 5 2 5" xfId="50548"/>
    <cellStyle name="Standard 6 5 3" xfId="10923"/>
    <cellStyle name="Standard 6 5 3 2" xfId="27764"/>
    <cellStyle name="Standard 6 5 4" xfId="19473"/>
    <cellStyle name="Standard 6 5 5" xfId="36055"/>
    <cellStyle name="Standard 6 5 6" xfId="44605"/>
    <cellStyle name="Standard 6 6" xfId="8283"/>
    <cellStyle name="Standard 6 6 2" xfId="16851"/>
    <cellStyle name="Standard 6 6 2 2" xfId="33692"/>
    <cellStyle name="Standard 6 6 3" xfId="25401"/>
    <cellStyle name="Standard 6 6 4" xfId="41983"/>
    <cellStyle name="Standard 6 6 5" xfId="50533"/>
    <cellStyle name="Standard 6 7" xfId="8328"/>
    <cellStyle name="Standard 6 8" xfId="8851"/>
    <cellStyle name="Standard 6 9" xfId="17401"/>
    <cellStyle name="Standard 7" xfId="15"/>
    <cellStyle name="Standard 7 2" xfId="8334"/>
    <cellStyle name="Standard 7 3" xfId="8329"/>
    <cellStyle name="Standard 8" xfId="277"/>
    <cellStyle name="Standard 8 2" xfId="2094"/>
    <cellStyle name="Standard 8 3" xfId="8330"/>
    <cellStyle name="Standard 9" xfId="7"/>
    <cellStyle name="Standard 9 10" xfId="33725"/>
    <cellStyle name="Standard 9 11" xfId="42275"/>
    <cellStyle name="Standard 9 12" xfId="50840"/>
    <cellStyle name="Standard 9 2" xfId="281"/>
    <cellStyle name="Standard 9 2 2" xfId="799"/>
    <cellStyle name="Standard 9 2 2 2" xfId="1835"/>
    <cellStyle name="Standard 9 2 2 2 2" xfId="3908"/>
    <cellStyle name="Standard 9 2 2 2 2 2" xfId="8302"/>
    <cellStyle name="Standard 9 2 2 2 2 2 2" xfId="16870"/>
    <cellStyle name="Standard 9 2 2 2 2 2 2 2" xfId="33711"/>
    <cellStyle name="Standard 9 2 2 2 2 2 3" xfId="25420"/>
    <cellStyle name="Standard 9 2 2 2 2 2 4" xfId="42002"/>
    <cellStyle name="Standard 9 2 2 2 2 2 5" xfId="50552"/>
    <cellStyle name="Standard 9 2 2 2 2 3" xfId="12478"/>
    <cellStyle name="Standard 9 2 2 2 2 3 2" xfId="29319"/>
    <cellStyle name="Standard 9 2 2 2 2 4" xfId="21028"/>
    <cellStyle name="Standard 9 2 2 2 2 5" xfId="37610"/>
    <cellStyle name="Standard 9 2 2 2 2 6" xfId="46160"/>
    <cellStyle name="Standard 9 2 2 2 3" xfId="8301"/>
    <cellStyle name="Standard 9 2 2 2 3 2" xfId="16869"/>
    <cellStyle name="Standard 9 2 2 2 3 2 2" xfId="33710"/>
    <cellStyle name="Standard 9 2 2 2 3 3" xfId="25419"/>
    <cellStyle name="Standard 9 2 2 2 3 4" xfId="42001"/>
    <cellStyle name="Standard 9 2 2 2 3 5" xfId="50551"/>
    <cellStyle name="Standard 9 2 2 2 4" xfId="10406"/>
    <cellStyle name="Standard 9 2 2 2 4 2" xfId="27247"/>
    <cellStyle name="Standard 9 2 2 2 5" xfId="18956"/>
    <cellStyle name="Standard 9 2 2 2 6" xfId="35538"/>
    <cellStyle name="Standard 9 2 2 2 7" xfId="44088"/>
    <cellStyle name="Standard 9 2 2 3" xfId="2872"/>
    <cellStyle name="Standard 9 2 2 3 2" xfId="8303"/>
    <cellStyle name="Standard 9 2 2 3 2 2" xfId="16871"/>
    <cellStyle name="Standard 9 2 2 3 2 2 2" xfId="33712"/>
    <cellStyle name="Standard 9 2 2 3 2 3" xfId="25421"/>
    <cellStyle name="Standard 9 2 2 3 2 4" xfId="42003"/>
    <cellStyle name="Standard 9 2 2 3 2 5" xfId="50553"/>
    <cellStyle name="Standard 9 2 2 3 3" xfId="11442"/>
    <cellStyle name="Standard 9 2 2 3 3 2" xfId="28283"/>
    <cellStyle name="Standard 9 2 2 3 4" xfId="19992"/>
    <cellStyle name="Standard 9 2 2 3 5" xfId="36574"/>
    <cellStyle name="Standard 9 2 2 3 6" xfId="45124"/>
    <cellStyle name="Standard 9 2 2 4" xfId="8300"/>
    <cellStyle name="Standard 9 2 2 4 2" xfId="16868"/>
    <cellStyle name="Standard 9 2 2 4 2 2" xfId="33709"/>
    <cellStyle name="Standard 9 2 2 4 3" xfId="25418"/>
    <cellStyle name="Standard 9 2 2 4 4" xfId="42000"/>
    <cellStyle name="Standard 9 2 2 4 5" xfId="50550"/>
    <cellStyle name="Standard 9 2 2 5" xfId="9370"/>
    <cellStyle name="Standard 9 2 2 5 2" xfId="26211"/>
    <cellStyle name="Standard 9 2 2 6" xfId="17920"/>
    <cellStyle name="Standard 9 2 2 7" xfId="34502"/>
    <cellStyle name="Standard 9 2 2 8" xfId="43052"/>
    <cellStyle name="Standard 9 2 3" xfId="1317"/>
    <cellStyle name="Standard 9 2 3 2" xfId="3390"/>
    <cellStyle name="Standard 9 2 3 2 2" xfId="8305"/>
    <cellStyle name="Standard 9 2 3 2 2 2" xfId="16873"/>
    <cellStyle name="Standard 9 2 3 2 2 2 2" xfId="33714"/>
    <cellStyle name="Standard 9 2 3 2 2 3" xfId="25423"/>
    <cellStyle name="Standard 9 2 3 2 2 4" xfId="42005"/>
    <cellStyle name="Standard 9 2 3 2 2 5" xfId="50555"/>
    <cellStyle name="Standard 9 2 3 2 3" xfId="11960"/>
    <cellStyle name="Standard 9 2 3 2 3 2" xfId="28801"/>
    <cellStyle name="Standard 9 2 3 2 4" xfId="20510"/>
    <cellStyle name="Standard 9 2 3 2 5" xfId="37092"/>
    <cellStyle name="Standard 9 2 3 2 6" xfId="45642"/>
    <cellStyle name="Standard 9 2 3 3" xfId="8304"/>
    <cellStyle name="Standard 9 2 3 3 2" xfId="16872"/>
    <cellStyle name="Standard 9 2 3 3 2 2" xfId="33713"/>
    <cellStyle name="Standard 9 2 3 3 3" xfId="25422"/>
    <cellStyle name="Standard 9 2 3 3 4" xfId="42004"/>
    <cellStyle name="Standard 9 2 3 3 5" xfId="50554"/>
    <cellStyle name="Standard 9 2 3 4" xfId="9888"/>
    <cellStyle name="Standard 9 2 3 4 2" xfId="26729"/>
    <cellStyle name="Standard 9 2 3 5" xfId="18438"/>
    <cellStyle name="Standard 9 2 3 6" xfId="35020"/>
    <cellStyle name="Standard 9 2 3 7" xfId="43570"/>
    <cellStyle name="Standard 9 2 4" xfId="2354"/>
    <cellStyle name="Standard 9 2 4 2" xfId="8306"/>
    <cellStyle name="Standard 9 2 4 2 2" xfId="16874"/>
    <cellStyle name="Standard 9 2 4 2 2 2" xfId="33715"/>
    <cellStyle name="Standard 9 2 4 2 3" xfId="25424"/>
    <cellStyle name="Standard 9 2 4 2 4" xfId="42006"/>
    <cellStyle name="Standard 9 2 4 2 5" xfId="50556"/>
    <cellStyle name="Standard 9 2 4 3" xfId="10924"/>
    <cellStyle name="Standard 9 2 4 3 2" xfId="27765"/>
    <cellStyle name="Standard 9 2 4 4" xfId="19474"/>
    <cellStyle name="Standard 9 2 4 5" xfId="36056"/>
    <cellStyle name="Standard 9 2 4 6" xfId="44606"/>
    <cellStyle name="Standard 9 2 5" xfId="8299"/>
    <cellStyle name="Standard 9 2 5 2" xfId="16867"/>
    <cellStyle name="Standard 9 2 5 2 2" xfId="33708"/>
    <cellStyle name="Standard 9 2 5 3" xfId="25417"/>
    <cellStyle name="Standard 9 2 5 4" xfId="41999"/>
    <cellStyle name="Standard 9 2 5 5" xfId="50549"/>
    <cellStyle name="Standard 9 2 6" xfId="8852"/>
    <cellStyle name="Standard 9 2 6 2" xfId="25695"/>
    <cellStyle name="Standard 9 2 7" xfId="17402"/>
    <cellStyle name="Standard 9 2 8" xfId="33984"/>
    <cellStyle name="Standard 9 2 9" xfId="42534"/>
    <cellStyle name="Standard 9 3" xfId="540"/>
    <cellStyle name="Standard 9 3 2" xfId="1576"/>
    <cellStyle name="Standard 9 3 2 2" xfId="3649"/>
    <cellStyle name="Standard 9 3 2 2 2" xfId="8309"/>
    <cellStyle name="Standard 9 3 2 2 2 2" xfId="16877"/>
    <cellStyle name="Standard 9 3 2 2 2 2 2" xfId="33718"/>
    <cellStyle name="Standard 9 3 2 2 2 3" xfId="25427"/>
    <cellStyle name="Standard 9 3 2 2 2 4" xfId="42009"/>
    <cellStyle name="Standard 9 3 2 2 2 5" xfId="50559"/>
    <cellStyle name="Standard 9 3 2 2 3" xfId="12219"/>
    <cellStyle name="Standard 9 3 2 2 3 2" xfId="29060"/>
    <cellStyle name="Standard 9 3 2 2 4" xfId="20769"/>
    <cellStyle name="Standard 9 3 2 2 5" xfId="37351"/>
    <cellStyle name="Standard 9 3 2 2 6" xfId="45901"/>
    <cellStyle name="Standard 9 3 2 3" xfId="8308"/>
    <cellStyle name="Standard 9 3 2 3 2" xfId="16876"/>
    <cellStyle name="Standard 9 3 2 3 2 2" xfId="33717"/>
    <cellStyle name="Standard 9 3 2 3 3" xfId="25426"/>
    <cellStyle name="Standard 9 3 2 3 4" xfId="42008"/>
    <cellStyle name="Standard 9 3 2 3 5" xfId="50558"/>
    <cellStyle name="Standard 9 3 2 4" xfId="10147"/>
    <cellStyle name="Standard 9 3 2 4 2" xfId="26988"/>
    <cellStyle name="Standard 9 3 2 5" xfId="18697"/>
    <cellStyle name="Standard 9 3 2 6" xfId="35279"/>
    <cellStyle name="Standard 9 3 2 7" xfId="43829"/>
    <cellStyle name="Standard 9 3 3" xfId="2613"/>
    <cellStyle name="Standard 9 3 3 2" xfId="8310"/>
    <cellStyle name="Standard 9 3 3 2 2" xfId="16878"/>
    <cellStyle name="Standard 9 3 3 2 2 2" xfId="33719"/>
    <cellStyle name="Standard 9 3 3 2 3" xfId="25428"/>
    <cellStyle name="Standard 9 3 3 2 4" xfId="42010"/>
    <cellStyle name="Standard 9 3 3 2 5" xfId="50560"/>
    <cellStyle name="Standard 9 3 3 3" xfId="11183"/>
    <cellStyle name="Standard 9 3 3 3 2" xfId="28024"/>
    <cellStyle name="Standard 9 3 3 4" xfId="19733"/>
    <cellStyle name="Standard 9 3 3 5" xfId="36315"/>
    <cellStyle name="Standard 9 3 3 6" xfId="44865"/>
    <cellStyle name="Standard 9 3 4" xfId="8307"/>
    <cellStyle name="Standard 9 3 4 2" xfId="16875"/>
    <cellStyle name="Standard 9 3 4 2 2" xfId="33716"/>
    <cellStyle name="Standard 9 3 4 3" xfId="25425"/>
    <cellStyle name="Standard 9 3 4 4" xfId="42007"/>
    <cellStyle name="Standard 9 3 4 5" xfId="50557"/>
    <cellStyle name="Standard 9 3 5" xfId="9111"/>
    <cellStyle name="Standard 9 3 5 2" xfId="25952"/>
    <cellStyle name="Standard 9 3 6" xfId="17661"/>
    <cellStyle name="Standard 9 3 7" xfId="34243"/>
    <cellStyle name="Standard 9 3 8" xfId="42793"/>
    <cellStyle name="Standard 9 4" xfId="1058"/>
    <cellStyle name="Standard 9 4 2" xfId="3131"/>
    <cellStyle name="Standard 9 4 2 2" xfId="8312"/>
    <cellStyle name="Standard 9 4 2 2 2" xfId="16880"/>
    <cellStyle name="Standard 9 4 2 2 2 2" xfId="33721"/>
    <cellStyle name="Standard 9 4 2 2 3" xfId="25430"/>
    <cellStyle name="Standard 9 4 2 2 4" xfId="42012"/>
    <cellStyle name="Standard 9 4 2 2 5" xfId="50562"/>
    <cellStyle name="Standard 9 4 2 3" xfId="11701"/>
    <cellStyle name="Standard 9 4 2 3 2" xfId="28542"/>
    <cellStyle name="Standard 9 4 2 4" xfId="20251"/>
    <cellStyle name="Standard 9 4 2 5" xfId="36833"/>
    <cellStyle name="Standard 9 4 2 6" xfId="45383"/>
    <cellStyle name="Standard 9 4 3" xfId="8311"/>
    <cellStyle name="Standard 9 4 3 2" xfId="16879"/>
    <cellStyle name="Standard 9 4 3 2 2" xfId="33720"/>
    <cellStyle name="Standard 9 4 3 3" xfId="25429"/>
    <cellStyle name="Standard 9 4 3 4" xfId="42011"/>
    <cellStyle name="Standard 9 4 3 5" xfId="50561"/>
    <cellStyle name="Standard 9 4 4" xfId="9629"/>
    <cellStyle name="Standard 9 4 4 2" xfId="26470"/>
    <cellStyle name="Standard 9 4 5" xfId="18179"/>
    <cellStyle name="Standard 9 4 6" xfId="34761"/>
    <cellStyle name="Standard 9 4 7" xfId="43311"/>
    <cellStyle name="Standard 9 5" xfId="2095"/>
    <cellStyle name="Standard 9 5 2" xfId="8313"/>
    <cellStyle name="Standard 9 5 2 2" xfId="16881"/>
    <cellStyle name="Standard 9 5 2 2 2" xfId="33722"/>
    <cellStyle name="Standard 9 5 2 3" xfId="25431"/>
    <cellStyle name="Standard 9 5 2 4" xfId="42013"/>
    <cellStyle name="Standard 9 5 2 5" xfId="50563"/>
    <cellStyle name="Standard 9 5 3" xfId="10665"/>
    <cellStyle name="Standard 9 5 3 2" xfId="27506"/>
    <cellStyle name="Standard 9 5 4" xfId="19215"/>
    <cellStyle name="Standard 9 5 5" xfId="35797"/>
    <cellStyle name="Standard 9 5 6" xfId="44347"/>
    <cellStyle name="Standard 9 6" xfId="4170"/>
    <cellStyle name="Standard 9 6 2" xfId="12738"/>
    <cellStyle name="Standard 9 6 2 2" xfId="29579"/>
    <cellStyle name="Standard 9 6 3" xfId="21288"/>
    <cellStyle name="Standard 9 6 4" xfId="37870"/>
    <cellStyle name="Standard 9 6 5" xfId="46420"/>
    <cellStyle name="Standard 9 7" xfId="8316"/>
    <cellStyle name="Standard 9 8" xfId="8593"/>
    <cellStyle name="Standard 9 8 2" xfId="25693"/>
    <cellStyle name="Standard 9 9" xfId="17143"/>
  </cellStyles>
  <dxfs count="0"/>
  <tableStyles count="0" defaultTableStyle="TableStyleMedium2" defaultPivotStyle="PivotStyleMedium9"/>
  <colors>
    <mruColors>
      <color rgb="FFFFFF66"/>
      <color rgb="FFF9E44B"/>
      <color rgb="FFB9F57D"/>
      <color rgb="FFB1A0C7"/>
      <color rgb="FFD1C8DE"/>
      <color rgb="FFFBB949"/>
      <color rgb="FFFB498D"/>
      <color rgb="FFE6B292"/>
      <color rgb="FFD2A956"/>
      <color rgb="FFFE86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295276</xdr:colOff>
      <xdr:row>0</xdr:row>
      <xdr:rowOff>171449</xdr:rowOff>
    </xdr:from>
    <xdr:ext cx="5676899" cy="5704382"/>
    <xdr:sp macro="" textlink="">
      <xdr:nvSpPr>
        <xdr:cNvPr id="2" name="Textfeld 1"/>
        <xdr:cNvSpPr txBox="1"/>
      </xdr:nvSpPr>
      <xdr:spPr>
        <a:xfrm>
          <a:off x="295276" y="171449"/>
          <a:ext cx="5676899" cy="570438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en-GB" sz="140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GB" sz="1600" b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Supplementary Material</a:t>
          </a:r>
        </a:p>
        <a:p>
          <a:endParaRPr lang="de-DE" sz="140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algn="ctr"/>
          <a:r>
            <a:rPr lang="en-GB" sz="1600" b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Animal Species Identification of Meat using </a:t>
          </a:r>
          <a:br>
            <a:rPr lang="en-GB" sz="1600" b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en-GB" sz="1600" b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MALDI-TOF </a:t>
          </a:r>
          <a:r>
            <a:rPr lang="de-DE" sz="1600" b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Mass spectrometry</a:t>
          </a:r>
        </a:p>
        <a:p>
          <a:r>
            <a:rPr lang="en-US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  <a:endParaRPr lang="de-DE" sz="140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GB" sz="1200" b="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Jörg Rau,</a:t>
          </a:r>
          <a:r>
            <a:rPr lang="en-GB" sz="1200" b="0" baseline="300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GB" sz="1200" b="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Ekkehard Hiller, Annegret Männig, Martin Dyk, Olivera Wenninger, Phillip Stoll, Gudrun Wibbelt, Pat Schreiter</a:t>
          </a:r>
          <a:endParaRPr lang="de-DE" sz="120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de-DE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 </a:t>
          </a:r>
        </a:p>
        <a:p>
          <a:r>
            <a:rPr lang="en-GB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Correspondence:</a:t>
          </a:r>
          <a:r>
            <a:rPr lang="en-GB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lang="en-GB" sz="1200" u="sng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joerg.rau@cvuas.bwl.de</a:t>
          </a:r>
          <a:endParaRPr lang="de-DE" sz="1200" u="sng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GB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/>
          </a:r>
          <a:br>
            <a:rPr lang="en-GB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</a:br>
          <a:r>
            <a:rPr lang="en-GB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https://ejournal.cvuas.de/issue202114.asp</a:t>
          </a:r>
          <a:endParaRPr lang="de-DE" sz="120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en-GB" sz="1200" b="1" i="1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GB" sz="1400" b="1" i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Supplement 1</a:t>
          </a:r>
        </a:p>
        <a:p>
          <a:endParaRPr lang="de-DE" sz="1200" b="1" i="1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Meat material, MALDI-TOF MS meat reference database and identification results of validation spectra (an excerpt from the MALDI-User Platform, MALDI-UP  </a:t>
          </a:r>
          <a:r>
            <a:rPr lang="en-US" sz="1200" u="sng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  <a:hlinkClick xmlns:r="http://schemas.openxmlformats.org/officeDocument/2006/relationships" r:id=""/>
            </a:rPr>
            <a:t>https://maldi-up.ua-bw.de</a:t>
          </a:r>
          <a:r>
            <a: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).</a:t>
          </a:r>
        </a:p>
        <a:p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de-DE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Excel</a:t>
          </a:r>
          <a:r>
            <a:rPr lang="de-DE" sz="120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file including three worksheets</a:t>
          </a:r>
          <a:endParaRPr lang="de-DE" sz="120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de-DE" sz="120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Worksheet “Database”:  </a:t>
          </a:r>
        </a:p>
        <a:p>
          <a:r>
            <a: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MSPs included in the MALDI-TOF MS meat reference database. </a:t>
          </a:r>
        </a:p>
        <a:p>
          <a:endParaRPr lang="de-DE" sz="120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Worksheet “Validation Spectra and Results”: </a:t>
          </a:r>
        </a:p>
        <a:p>
          <a:r>
            <a: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Muscle meat samples used and their identification results obtained in the validation study.</a:t>
          </a:r>
        </a:p>
        <a:p>
          <a:endParaRPr lang="de-DE" sz="120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Workheet “Taxonomic Summary”: </a:t>
          </a:r>
        </a:p>
        <a:p>
          <a:r>
            <a:rPr lang="en-US" sz="120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Summary of MSPs and single spectra used in taxonomic rank “order”</a:t>
          </a:r>
          <a:endParaRPr lang="de-DE" sz="1200">
            <a:solidFill>
              <a:schemeClr val="tx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endParaRPr lang="de-DE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2" name="Textfeld 1"/>
        <xdr:cNvSpPr txBox="1"/>
      </xdr:nvSpPr>
      <xdr:spPr>
        <a:xfrm>
          <a:off x="3505200" y="35013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3" name="Textfeld 2"/>
        <xdr:cNvSpPr txBox="1"/>
      </xdr:nvSpPr>
      <xdr:spPr>
        <a:xfrm>
          <a:off x="2190750" y="7010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4" name="Textfeld 3"/>
        <xdr:cNvSpPr txBox="1"/>
      </xdr:nvSpPr>
      <xdr:spPr>
        <a:xfrm>
          <a:off x="1981200" y="446274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462</xdr:row>
      <xdr:rowOff>0</xdr:rowOff>
    </xdr:from>
    <xdr:ext cx="184731" cy="264560"/>
    <xdr:sp macro="" textlink="">
      <xdr:nvSpPr>
        <xdr:cNvPr id="5" name="Textfeld 4"/>
        <xdr:cNvSpPr txBox="1"/>
      </xdr:nvSpPr>
      <xdr:spPr>
        <a:xfrm>
          <a:off x="1981200" y="568652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6" name="Textfeld 5"/>
        <xdr:cNvSpPr txBox="1"/>
      </xdr:nvSpPr>
      <xdr:spPr>
        <a:xfrm>
          <a:off x="2003425" y="47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7" name="Textfeld 6"/>
        <xdr:cNvSpPr txBox="1"/>
      </xdr:nvSpPr>
      <xdr:spPr>
        <a:xfrm>
          <a:off x="2003425" y="47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8" name="Textfeld 7"/>
        <xdr:cNvSpPr txBox="1"/>
      </xdr:nvSpPr>
      <xdr:spPr>
        <a:xfrm>
          <a:off x="2056765" y="205435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9" name="Textfeld 8"/>
        <xdr:cNvSpPr txBox="1"/>
      </xdr:nvSpPr>
      <xdr:spPr>
        <a:xfrm>
          <a:off x="2056765" y="205435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10" name="Textfeld 9"/>
        <xdr:cNvSpPr txBox="1"/>
      </xdr:nvSpPr>
      <xdr:spPr>
        <a:xfrm>
          <a:off x="2003425" y="495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11" name="Textfeld 10"/>
        <xdr:cNvSpPr txBox="1"/>
      </xdr:nvSpPr>
      <xdr:spPr>
        <a:xfrm>
          <a:off x="2003425" y="4953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12" name="Textfeld 11"/>
        <xdr:cNvSpPr txBox="1"/>
      </xdr:nvSpPr>
      <xdr:spPr>
        <a:xfrm>
          <a:off x="2003425" y="419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13" name="Textfeld 12"/>
        <xdr:cNvSpPr txBox="1"/>
      </xdr:nvSpPr>
      <xdr:spPr>
        <a:xfrm>
          <a:off x="2003425" y="419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14" name="Textfeld 13"/>
        <xdr:cNvSpPr txBox="1"/>
      </xdr:nvSpPr>
      <xdr:spPr>
        <a:xfrm>
          <a:off x="2003425" y="4191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15" name="Textfeld 14"/>
        <xdr:cNvSpPr txBox="1"/>
      </xdr:nvSpPr>
      <xdr:spPr>
        <a:xfrm>
          <a:off x="2003425" y="64423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17" name="Textfeld 16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196</xdr:row>
      <xdr:rowOff>0</xdr:rowOff>
    </xdr:from>
    <xdr:ext cx="184731" cy="264560"/>
    <xdr:sp macro="" textlink="">
      <xdr:nvSpPr>
        <xdr:cNvPr id="18" name="Textfeld 17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482</xdr:row>
      <xdr:rowOff>0</xdr:rowOff>
    </xdr:from>
    <xdr:ext cx="184731" cy="264560"/>
    <xdr:sp macro="" textlink="">
      <xdr:nvSpPr>
        <xdr:cNvPr id="19" name="Textfeld 18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262</xdr:row>
      <xdr:rowOff>0</xdr:rowOff>
    </xdr:from>
    <xdr:ext cx="184731" cy="264560"/>
    <xdr:sp macro="" textlink="">
      <xdr:nvSpPr>
        <xdr:cNvPr id="20" name="Textfeld 19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99</xdr:row>
      <xdr:rowOff>0</xdr:rowOff>
    </xdr:from>
    <xdr:ext cx="184731" cy="264560"/>
    <xdr:sp macro="" textlink="">
      <xdr:nvSpPr>
        <xdr:cNvPr id="21" name="Textfeld 20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261</xdr:row>
      <xdr:rowOff>0</xdr:rowOff>
    </xdr:from>
    <xdr:ext cx="184731" cy="264560"/>
    <xdr:sp macro="" textlink="">
      <xdr:nvSpPr>
        <xdr:cNvPr id="22" name="Textfeld 21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258</xdr:row>
      <xdr:rowOff>0</xdr:rowOff>
    </xdr:from>
    <xdr:ext cx="184731" cy="264560"/>
    <xdr:sp macro="" textlink="">
      <xdr:nvSpPr>
        <xdr:cNvPr id="23" name="Textfeld 22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103</xdr:row>
      <xdr:rowOff>0</xdr:rowOff>
    </xdr:from>
    <xdr:ext cx="184731" cy="264560"/>
    <xdr:sp macro="" textlink="">
      <xdr:nvSpPr>
        <xdr:cNvPr id="24" name="Textfeld 23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419</xdr:row>
      <xdr:rowOff>0</xdr:rowOff>
    </xdr:from>
    <xdr:ext cx="184731" cy="264560"/>
    <xdr:sp macro="" textlink="">
      <xdr:nvSpPr>
        <xdr:cNvPr id="25" name="Textfeld 24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102</xdr:row>
      <xdr:rowOff>0</xdr:rowOff>
    </xdr:from>
    <xdr:ext cx="184731" cy="264560"/>
    <xdr:sp macro="" textlink="">
      <xdr:nvSpPr>
        <xdr:cNvPr id="26" name="Textfeld 25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260</xdr:row>
      <xdr:rowOff>0</xdr:rowOff>
    </xdr:from>
    <xdr:ext cx="184731" cy="264560"/>
    <xdr:sp macro="" textlink="">
      <xdr:nvSpPr>
        <xdr:cNvPr id="27" name="Textfeld 26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28" name="Textfeld 27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29" name="Textfeld 28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30" name="Textfeld 29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320</xdr:row>
      <xdr:rowOff>0</xdr:rowOff>
    </xdr:from>
    <xdr:ext cx="184731" cy="264560"/>
    <xdr:sp macro="" textlink="">
      <xdr:nvSpPr>
        <xdr:cNvPr id="31" name="Textfeld 30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249</xdr:row>
      <xdr:rowOff>0</xdr:rowOff>
    </xdr:from>
    <xdr:ext cx="184731" cy="264560"/>
    <xdr:sp macro="" textlink="">
      <xdr:nvSpPr>
        <xdr:cNvPr id="32" name="Textfeld 31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244</xdr:row>
      <xdr:rowOff>0</xdr:rowOff>
    </xdr:from>
    <xdr:ext cx="184731" cy="264560"/>
    <xdr:sp macro="" textlink="">
      <xdr:nvSpPr>
        <xdr:cNvPr id="33" name="Textfeld 32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327</xdr:row>
      <xdr:rowOff>0</xdr:rowOff>
    </xdr:from>
    <xdr:ext cx="184731" cy="264560"/>
    <xdr:sp macro="" textlink="">
      <xdr:nvSpPr>
        <xdr:cNvPr id="34" name="Textfeld 33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319</xdr:row>
      <xdr:rowOff>0</xdr:rowOff>
    </xdr:from>
    <xdr:ext cx="184731" cy="264560"/>
    <xdr:sp macro="" textlink="">
      <xdr:nvSpPr>
        <xdr:cNvPr id="35" name="Textfeld 34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36" name="Textfeld 35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533</xdr:row>
      <xdr:rowOff>0</xdr:rowOff>
    </xdr:from>
    <xdr:ext cx="184731" cy="264560"/>
    <xdr:sp macro="" textlink="">
      <xdr:nvSpPr>
        <xdr:cNvPr id="37" name="Textfeld 36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530</xdr:row>
      <xdr:rowOff>0</xdr:rowOff>
    </xdr:from>
    <xdr:ext cx="184731" cy="264560"/>
    <xdr:sp macro="" textlink="">
      <xdr:nvSpPr>
        <xdr:cNvPr id="38" name="Textfeld 37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476</xdr:row>
      <xdr:rowOff>0</xdr:rowOff>
    </xdr:from>
    <xdr:ext cx="184731" cy="264560"/>
    <xdr:sp macro="" textlink="">
      <xdr:nvSpPr>
        <xdr:cNvPr id="39" name="Textfeld 38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411</xdr:row>
      <xdr:rowOff>0</xdr:rowOff>
    </xdr:from>
    <xdr:ext cx="184731" cy="264560"/>
    <xdr:sp macro="" textlink="">
      <xdr:nvSpPr>
        <xdr:cNvPr id="40" name="Textfeld 39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408</xdr:row>
      <xdr:rowOff>0</xdr:rowOff>
    </xdr:from>
    <xdr:ext cx="184731" cy="264560"/>
    <xdr:sp macro="" textlink="">
      <xdr:nvSpPr>
        <xdr:cNvPr id="41" name="Textfeld 40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377</xdr:row>
      <xdr:rowOff>0</xdr:rowOff>
    </xdr:from>
    <xdr:ext cx="184731" cy="264560"/>
    <xdr:sp macro="" textlink="">
      <xdr:nvSpPr>
        <xdr:cNvPr id="42" name="Textfeld 41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125</xdr:row>
      <xdr:rowOff>0</xdr:rowOff>
    </xdr:from>
    <xdr:ext cx="184731" cy="264560"/>
    <xdr:sp macro="" textlink="">
      <xdr:nvSpPr>
        <xdr:cNvPr id="43" name="Textfeld 42"/>
        <xdr:cNvSpPr txBox="1"/>
      </xdr:nvSpPr>
      <xdr:spPr>
        <a:xfrm>
          <a:off x="2003425" y="650328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18</xdr:row>
      <xdr:rowOff>0</xdr:rowOff>
    </xdr:from>
    <xdr:ext cx="184731" cy="264560"/>
    <xdr:sp macro="" textlink="">
      <xdr:nvSpPr>
        <xdr:cNvPr id="44" name="Textfeld 43"/>
        <xdr:cNvSpPr txBox="1"/>
      </xdr:nvSpPr>
      <xdr:spPr>
        <a:xfrm>
          <a:off x="2003425" y="648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371</xdr:row>
      <xdr:rowOff>0</xdr:rowOff>
    </xdr:from>
    <xdr:ext cx="184731" cy="264560"/>
    <xdr:sp macro="" textlink="">
      <xdr:nvSpPr>
        <xdr:cNvPr id="45" name="Textfeld 44"/>
        <xdr:cNvSpPr txBox="1"/>
      </xdr:nvSpPr>
      <xdr:spPr>
        <a:xfrm>
          <a:off x="2003425" y="648639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391</xdr:row>
      <xdr:rowOff>0</xdr:rowOff>
    </xdr:from>
    <xdr:ext cx="184731" cy="264560"/>
    <xdr:sp macro="" textlink="">
      <xdr:nvSpPr>
        <xdr:cNvPr id="46" name="Textfeld 45"/>
        <xdr:cNvSpPr txBox="1"/>
      </xdr:nvSpPr>
      <xdr:spPr>
        <a:xfrm>
          <a:off x="2003425" y="649287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  <xdr:oneCellAnchor>
    <xdr:from>
      <xdr:col>6</xdr:col>
      <xdr:colOff>542925</xdr:colOff>
      <xdr:row>472</xdr:row>
      <xdr:rowOff>0</xdr:rowOff>
    </xdr:from>
    <xdr:ext cx="184731" cy="264560"/>
    <xdr:sp macro="" textlink="">
      <xdr:nvSpPr>
        <xdr:cNvPr id="47" name="Textfeld 46"/>
        <xdr:cNvSpPr txBox="1"/>
      </xdr:nvSpPr>
      <xdr:spPr>
        <a:xfrm>
          <a:off x="2003425" y="6519164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542925</xdr:colOff>
      <xdr:row>54</xdr:row>
      <xdr:rowOff>0</xdr:rowOff>
    </xdr:from>
    <xdr:ext cx="184731" cy="264560"/>
    <xdr:sp macro="" textlink="">
      <xdr:nvSpPr>
        <xdr:cNvPr id="2" name="Textfeld 1"/>
        <xdr:cNvSpPr txBox="1"/>
      </xdr:nvSpPr>
      <xdr:spPr>
        <a:xfrm>
          <a:off x="1981200" y="648576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cbi.nlm.nih.gov/Taxonomy/Browser/wwwtax.cgi?mode=Undef&amp;id=8826&amp;lvl=3&amp;keep=1&amp;srchmode=1&amp;unlock" TargetMode="External"/><Relationship Id="rId13" Type="http://schemas.openxmlformats.org/officeDocument/2006/relationships/hyperlink" Target="http://www.ncbi.nlm.nih.gov/Taxonomy/Browser/wwwtax.cgi?mode=Undef&amp;id=8826&amp;lvl=3&amp;keep=1&amp;srchmode=1&amp;unlock" TargetMode="External"/><Relationship Id="rId18" Type="http://schemas.openxmlformats.org/officeDocument/2006/relationships/hyperlink" Target="http://www.ncbi.nlm.nih.gov/Taxonomy/Browser/wwwtax.cgi?mode=Undef&amp;id=8826&amp;lvl=3&amp;keep=1&amp;srchmode=1&amp;unlock" TargetMode="External"/><Relationship Id="rId26" Type="http://schemas.openxmlformats.org/officeDocument/2006/relationships/hyperlink" Target="http://www.ncbi.nlm.nih.gov/Taxonomy/Browser/wwwtax.cgi?mode=Undef&amp;id=8826&amp;lvl=3&amp;keep=1&amp;srchmode=1&amp;unlock" TargetMode="External"/><Relationship Id="rId39" Type="http://schemas.openxmlformats.org/officeDocument/2006/relationships/hyperlink" Target="http://www.ncbi.nlm.nih.gov/Taxonomy/Browser/wwwtax.cgi?mode=Undef&amp;id=8826&amp;lvl=3&amp;keep=1&amp;srchmode=1&amp;unlock" TargetMode="External"/><Relationship Id="rId3" Type="http://schemas.openxmlformats.org/officeDocument/2006/relationships/hyperlink" Target="http://www.ncbi.nlm.nih.gov/Taxonomy/Browser/wwwtax.cgi?mode=Undef&amp;id=8826&amp;lvl=3&amp;keep=1&amp;srchmode=1&amp;unlock" TargetMode="External"/><Relationship Id="rId21" Type="http://schemas.openxmlformats.org/officeDocument/2006/relationships/hyperlink" Target="http://www.ncbi.nlm.nih.gov/Taxonomy/Browser/wwwtax.cgi?mode=Undef&amp;id=8826&amp;lvl=3&amp;keep=1&amp;srchmode=1&amp;unlock" TargetMode="External"/><Relationship Id="rId34" Type="http://schemas.openxmlformats.org/officeDocument/2006/relationships/hyperlink" Target="http://www.ncbi.nlm.nih.gov/Taxonomy/Browser/wwwtax.cgi?mode=Undef&amp;id=8826&amp;lvl=3&amp;keep=1&amp;srchmode=1&amp;unlock" TargetMode="External"/><Relationship Id="rId42" Type="http://schemas.openxmlformats.org/officeDocument/2006/relationships/printerSettings" Target="../printerSettings/printerSettings2.bin"/><Relationship Id="rId7" Type="http://schemas.openxmlformats.org/officeDocument/2006/relationships/hyperlink" Target="http://www.ncbi.nlm.nih.gov/Taxonomy/Browser/wwwtax.cgi?mode=Undef&amp;id=8826&amp;lvl=3&amp;keep=1&amp;srchmode=1&amp;unlock" TargetMode="External"/><Relationship Id="rId12" Type="http://schemas.openxmlformats.org/officeDocument/2006/relationships/hyperlink" Target="http://www.ncbi.nlm.nih.gov/Taxonomy/Browser/wwwtax.cgi?mode=Undef&amp;id=8826&amp;lvl=3&amp;keep=1&amp;srchmode=1&amp;unlock" TargetMode="External"/><Relationship Id="rId17" Type="http://schemas.openxmlformats.org/officeDocument/2006/relationships/hyperlink" Target="http://www.ncbi.nlm.nih.gov/Taxonomy/Browser/wwwtax.cgi?mode=Undef&amp;id=8826&amp;lvl=3&amp;keep=1&amp;srchmode=1&amp;unlock" TargetMode="External"/><Relationship Id="rId25" Type="http://schemas.openxmlformats.org/officeDocument/2006/relationships/hyperlink" Target="http://www.ncbi.nlm.nih.gov/Taxonomy/Browser/wwwtax.cgi?mode=Undef&amp;id=8826&amp;lvl=3&amp;keep=1&amp;srchmode=1&amp;unlock" TargetMode="External"/><Relationship Id="rId33" Type="http://schemas.openxmlformats.org/officeDocument/2006/relationships/hyperlink" Target="http://www.ncbi.nlm.nih.gov/Taxonomy/Browser/wwwtax.cgi?mode=Undef&amp;id=8826&amp;lvl=3&amp;keep=1&amp;srchmode=1&amp;unlock" TargetMode="External"/><Relationship Id="rId38" Type="http://schemas.openxmlformats.org/officeDocument/2006/relationships/hyperlink" Target="http://www.ncbi.nlm.nih.gov/Taxonomy/Browser/wwwtax.cgi?mode=Undef&amp;id=8826&amp;lvl=3&amp;keep=1&amp;srchmode=1&amp;unlock" TargetMode="External"/><Relationship Id="rId2" Type="http://schemas.openxmlformats.org/officeDocument/2006/relationships/hyperlink" Target="https://maldi-up.ua-bw.de/" TargetMode="External"/><Relationship Id="rId16" Type="http://schemas.openxmlformats.org/officeDocument/2006/relationships/hyperlink" Target="http://www.ncbi.nlm.nih.gov/Taxonomy/Browser/wwwtax.cgi?mode=Undef&amp;id=8826&amp;lvl=3&amp;keep=1&amp;srchmode=1&amp;unlock" TargetMode="External"/><Relationship Id="rId20" Type="http://schemas.openxmlformats.org/officeDocument/2006/relationships/hyperlink" Target="http://www.ncbi.nlm.nih.gov/Taxonomy/Browser/wwwtax.cgi?mode=Undef&amp;id=8826&amp;lvl=3&amp;keep=1&amp;srchmode=1&amp;unlock" TargetMode="External"/><Relationship Id="rId29" Type="http://schemas.openxmlformats.org/officeDocument/2006/relationships/hyperlink" Target="http://www.ncbi.nlm.nih.gov/Taxonomy/Browser/wwwtax.cgi?mode=Undef&amp;id=8826&amp;lvl=3&amp;keep=1&amp;srchmode=1&amp;unlock" TargetMode="External"/><Relationship Id="rId41" Type="http://schemas.openxmlformats.org/officeDocument/2006/relationships/hyperlink" Target="http://www.ncbi.nlm.nih.gov/Taxonomy/Browser/wwwtax.cgi?mode=Undef&amp;id=8826&amp;lvl=3&amp;keep=1&amp;srchmode=1&amp;unlock" TargetMode="External"/><Relationship Id="rId1" Type="http://schemas.openxmlformats.org/officeDocument/2006/relationships/hyperlink" Target="https://maldi-tof-ms-user-platform.ua-bw.de/" TargetMode="External"/><Relationship Id="rId6" Type="http://schemas.openxmlformats.org/officeDocument/2006/relationships/hyperlink" Target="http://www.ncbi.nlm.nih.gov/Taxonomy/Browser/wwwtax.cgi?mode=Undef&amp;id=8826&amp;lvl=3&amp;keep=1&amp;srchmode=1&amp;unlock" TargetMode="External"/><Relationship Id="rId11" Type="http://schemas.openxmlformats.org/officeDocument/2006/relationships/hyperlink" Target="http://www.ncbi.nlm.nih.gov/Taxonomy/Browser/wwwtax.cgi?mode=Undef&amp;id=8826&amp;lvl=3&amp;keep=1&amp;srchmode=1&amp;unlock" TargetMode="External"/><Relationship Id="rId24" Type="http://schemas.openxmlformats.org/officeDocument/2006/relationships/hyperlink" Target="http://www.ncbi.nlm.nih.gov/Taxonomy/Browser/wwwtax.cgi?mode=Undef&amp;id=8826&amp;lvl=3&amp;keep=1&amp;srchmode=1&amp;unlock" TargetMode="External"/><Relationship Id="rId32" Type="http://schemas.openxmlformats.org/officeDocument/2006/relationships/hyperlink" Target="http://www.ncbi.nlm.nih.gov/Taxonomy/Browser/wwwtax.cgi?mode=Undef&amp;id=8826&amp;lvl=3&amp;keep=1&amp;srchmode=1&amp;unlock" TargetMode="External"/><Relationship Id="rId37" Type="http://schemas.openxmlformats.org/officeDocument/2006/relationships/hyperlink" Target="http://www.ncbi.nlm.nih.gov/Taxonomy/Browser/wwwtax.cgi?mode=Undef&amp;id=8826&amp;lvl=3&amp;keep=1&amp;srchmode=1&amp;unlock" TargetMode="External"/><Relationship Id="rId40" Type="http://schemas.openxmlformats.org/officeDocument/2006/relationships/hyperlink" Target="http://www.ncbi.nlm.nih.gov/Taxonomy/Browser/wwwtax.cgi?mode=Undef&amp;id=8826&amp;lvl=3&amp;keep=1&amp;srchmode=1&amp;unlock" TargetMode="External"/><Relationship Id="rId5" Type="http://schemas.openxmlformats.org/officeDocument/2006/relationships/hyperlink" Target="http://www.ncbi.nlm.nih.gov/Taxonomy/Browser/wwwtax.cgi?mode=Undef&amp;id=8826&amp;lvl=3&amp;keep=1&amp;srchmode=1&amp;unlock" TargetMode="External"/><Relationship Id="rId15" Type="http://schemas.openxmlformats.org/officeDocument/2006/relationships/hyperlink" Target="http://www.ncbi.nlm.nih.gov/Taxonomy/Browser/wwwtax.cgi?mode=Undef&amp;id=8826&amp;lvl=3&amp;keep=1&amp;srchmode=1&amp;unlock" TargetMode="External"/><Relationship Id="rId23" Type="http://schemas.openxmlformats.org/officeDocument/2006/relationships/hyperlink" Target="http://www.ncbi.nlm.nih.gov/Taxonomy/Browser/wwwtax.cgi?mode=Undef&amp;id=8826&amp;lvl=3&amp;keep=1&amp;srchmode=1&amp;unlock" TargetMode="External"/><Relationship Id="rId28" Type="http://schemas.openxmlformats.org/officeDocument/2006/relationships/hyperlink" Target="http://www.ncbi.nlm.nih.gov/Taxonomy/Browser/wwwtax.cgi?mode=Undef&amp;id=8826&amp;lvl=3&amp;keep=1&amp;srchmode=1&amp;unlock" TargetMode="External"/><Relationship Id="rId36" Type="http://schemas.openxmlformats.org/officeDocument/2006/relationships/hyperlink" Target="http://www.ncbi.nlm.nih.gov/Taxonomy/Browser/wwwtax.cgi?mode=Undef&amp;id=8826&amp;lvl=3&amp;keep=1&amp;srchmode=1&amp;unlock" TargetMode="External"/><Relationship Id="rId10" Type="http://schemas.openxmlformats.org/officeDocument/2006/relationships/hyperlink" Target="http://www.ncbi.nlm.nih.gov/Taxonomy/Browser/wwwtax.cgi?mode=Undef&amp;id=8826&amp;lvl=3&amp;keep=1&amp;srchmode=1&amp;unlock" TargetMode="External"/><Relationship Id="rId19" Type="http://schemas.openxmlformats.org/officeDocument/2006/relationships/hyperlink" Target="http://www.ncbi.nlm.nih.gov/Taxonomy/Browser/wwwtax.cgi?mode=Undef&amp;id=8826&amp;lvl=3&amp;keep=1&amp;srchmode=1&amp;unlock" TargetMode="External"/><Relationship Id="rId31" Type="http://schemas.openxmlformats.org/officeDocument/2006/relationships/hyperlink" Target="http://www.ncbi.nlm.nih.gov/Taxonomy/Browser/wwwtax.cgi?mode=Undef&amp;id=8826&amp;lvl=3&amp;keep=1&amp;srchmode=1&amp;unlock" TargetMode="External"/><Relationship Id="rId4" Type="http://schemas.openxmlformats.org/officeDocument/2006/relationships/hyperlink" Target="http://www.ncbi.nlm.nih.gov/Taxonomy/Browser/wwwtax.cgi?mode=Undef&amp;id=8826&amp;lvl=3&amp;keep=1&amp;srchmode=1&amp;unlock" TargetMode="External"/><Relationship Id="rId9" Type="http://schemas.openxmlformats.org/officeDocument/2006/relationships/hyperlink" Target="http://www.ncbi.nlm.nih.gov/Taxonomy/Browser/wwwtax.cgi?mode=Undef&amp;id=8826&amp;lvl=3&amp;keep=1&amp;srchmode=1&amp;unlock" TargetMode="External"/><Relationship Id="rId14" Type="http://schemas.openxmlformats.org/officeDocument/2006/relationships/hyperlink" Target="http://www.ncbi.nlm.nih.gov/Taxonomy/Browser/wwwtax.cgi?mode=Undef&amp;id=8826&amp;lvl=3&amp;keep=1&amp;srchmode=1&amp;unlock" TargetMode="External"/><Relationship Id="rId22" Type="http://schemas.openxmlformats.org/officeDocument/2006/relationships/hyperlink" Target="http://www.ncbi.nlm.nih.gov/Taxonomy/Browser/wwwtax.cgi?mode=Undef&amp;id=8826&amp;lvl=3&amp;keep=1&amp;srchmode=1&amp;unlock" TargetMode="External"/><Relationship Id="rId27" Type="http://schemas.openxmlformats.org/officeDocument/2006/relationships/hyperlink" Target="http://www.ncbi.nlm.nih.gov/Taxonomy/Browser/wwwtax.cgi?mode=Undef&amp;id=8826&amp;lvl=3&amp;keep=1&amp;srchmode=1&amp;unlock" TargetMode="External"/><Relationship Id="rId30" Type="http://schemas.openxmlformats.org/officeDocument/2006/relationships/hyperlink" Target="http://www.ncbi.nlm.nih.gov/Taxonomy/Browser/wwwtax.cgi?mode=Undef&amp;id=8826&amp;lvl=3&amp;keep=1&amp;srchmode=1&amp;unlock" TargetMode="External"/><Relationship Id="rId35" Type="http://schemas.openxmlformats.org/officeDocument/2006/relationships/hyperlink" Target="http://www.ncbi.nlm.nih.gov/Taxonomy/Browser/wwwtax.cgi?mode=Undef&amp;id=8826&amp;lvl=3&amp;keep=1&amp;srchmode=1&amp;unlock" TargetMode="External"/><Relationship Id="rId43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cbi.nlm.nih.gov/Taxonomy/Browser/wwwtax.cgi?mode=Undef&amp;id=8826&amp;lvl=3&amp;keep=1&amp;srchmode=1&amp;unlock" TargetMode="External"/><Relationship Id="rId13" Type="http://schemas.openxmlformats.org/officeDocument/2006/relationships/hyperlink" Target="http://www.ncbi.nlm.nih.gov/Taxonomy/Browser/wwwtax.cgi?mode=Undef&amp;id=8826&amp;lvl=3&amp;keep=1&amp;srchmode=1&amp;unlock" TargetMode="External"/><Relationship Id="rId3" Type="http://schemas.openxmlformats.org/officeDocument/2006/relationships/hyperlink" Target="http://www.ncbi.nlm.nih.gov/Taxonomy/Browser/wwwtax.cgi?mode=Undef&amp;id=8826&amp;lvl=3&amp;keep=1&amp;srchmode=1&amp;unlock" TargetMode="External"/><Relationship Id="rId7" Type="http://schemas.openxmlformats.org/officeDocument/2006/relationships/hyperlink" Target="http://www.ncbi.nlm.nih.gov/Taxonomy/Browser/wwwtax.cgi?mode=Undef&amp;id=8826&amp;lvl=3&amp;keep=1&amp;srchmode=1&amp;unlock" TargetMode="External"/><Relationship Id="rId12" Type="http://schemas.openxmlformats.org/officeDocument/2006/relationships/hyperlink" Target="http://www.ncbi.nlm.nih.gov/Taxonomy/Browser/wwwtax.cgi?mode=Undef&amp;id=8826&amp;lvl=3&amp;keep=1&amp;srchmode=1&amp;unlock" TargetMode="External"/><Relationship Id="rId2" Type="http://schemas.openxmlformats.org/officeDocument/2006/relationships/hyperlink" Target="http://www.ncbi.nlm.nih.gov/Taxonomy/Browser/wwwtax.cgi?mode=Undef&amp;id=8826&amp;lvl=3&amp;keep=1&amp;srchmode=1&amp;unlock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ncbi.nlm.nih.gov/Taxonomy/Browser/wwwtax.cgi?mode=Undef&amp;id=8826&amp;lvl=3&amp;keep=1&amp;srchmode=1&amp;unlock" TargetMode="External"/><Relationship Id="rId6" Type="http://schemas.openxmlformats.org/officeDocument/2006/relationships/hyperlink" Target="http://www.ncbi.nlm.nih.gov/Taxonomy/Browser/wwwtax.cgi?mode=Undef&amp;id=8826&amp;lvl=3&amp;keep=1&amp;srchmode=1&amp;unlock" TargetMode="External"/><Relationship Id="rId11" Type="http://schemas.openxmlformats.org/officeDocument/2006/relationships/hyperlink" Target="http://www.ncbi.nlm.nih.gov/Taxonomy/Browser/wwwtax.cgi?mode=Undef&amp;id=8826&amp;lvl=3&amp;keep=1&amp;srchmode=1&amp;unlock" TargetMode="External"/><Relationship Id="rId5" Type="http://schemas.openxmlformats.org/officeDocument/2006/relationships/hyperlink" Target="https://www.ncbi.nlm.nih.gov/Taxonomy/Browser/wwwtax.cgi?mode=Undef&amp;id=118969&amp;lvl=3&amp;lin=f&amp;keep=1&amp;srchmode=1&amp;unlock" TargetMode="External"/><Relationship Id="rId15" Type="http://schemas.openxmlformats.org/officeDocument/2006/relationships/printerSettings" Target="../printerSettings/printerSettings3.bin"/><Relationship Id="rId10" Type="http://schemas.openxmlformats.org/officeDocument/2006/relationships/hyperlink" Target="http://www.ncbi.nlm.nih.gov/Taxonomy/Browser/wwwtax.cgi?mode=Undef&amp;id=8826&amp;lvl=3&amp;keep=1&amp;srchmode=1&amp;unlock" TargetMode="External"/><Relationship Id="rId4" Type="http://schemas.openxmlformats.org/officeDocument/2006/relationships/hyperlink" Target="http://www.ncbi.nlm.nih.gov/Taxonomy/Browser/wwwtax.cgi?mode=Undef&amp;id=8826&amp;lvl=3&amp;keep=1&amp;srchmode=1&amp;unlock" TargetMode="External"/><Relationship Id="rId9" Type="http://schemas.openxmlformats.org/officeDocument/2006/relationships/hyperlink" Target="http://www.ncbi.nlm.nih.gov/Taxonomy/Browser/wwwtax.cgi?mode=Undef&amp;id=8826&amp;lvl=3&amp;keep=1&amp;srchmode=1&amp;unlock" TargetMode="External"/><Relationship Id="rId14" Type="http://schemas.openxmlformats.org/officeDocument/2006/relationships/hyperlink" Target="http://www.ncbi.nlm.nih.gov/Taxonomy/Browser/wwwtax.cgi?mode=Undef&amp;id=8826&amp;lvl=3&amp;keep=1&amp;srchmode=1&amp;unlock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aldi-up@ua.bw.d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L14" sqref="L14"/>
    </sheetView>
  </sheetViews>
  <sheetFormatPr baseColWidth="10" defaultColWidth="11.42578125" defaultRowHeight="15" x14ac:dyDescent="0.25"/>
  <cols>
    <col min="1" max="16384" width="11.42578125" style="311"/>
  </cols>
  <sheetData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FFC000"/>
    <pageSetUpPr fitToPage="1"/>
  </sheetPr>
  <dimension ref="A1:ABK533"/>
  <sheetViews>
    <sheetView zoomScale="75" zoomScaleNormal="75" workbookViewId="0">
      <selection sqref="A1:A1048576"/>
    </sheetView>
  </sheetViews>
  <sheetFormatPr baseColWidth="10" defaultColWidth="11.42578125" defaultRowHeight="15" x14ac:dyDescent="0.25"/>
  <cols>
    <col min="1" max="3" width="2.42578125" style="152" customWidth="1"/>
    <col min="4" max="4" width="2.42578125" style="168" customWidth="1"/>
    <col min="5" max="5" width="2.42578125" style="152" customWidth="1"/>
    <col min="6" max="6" width="9.42578125" customWidth="1"/>
    <col min="7" max="7" width="13" customWidth="1"/>
    <col min="8" max="8" width="11.28515625" customWidth="1"/>
    <col min="9" max="9" width="21.42578125" customWidth="1"/>
    <col min="10" max="14" width="2.85546875" style="54" customWidth="1"/>
    <col min="15" max="15" width="16.85546875" customWidth="1"/>
    <col min="16" max="16" width="20.28515625" customWidth="1"/>
    <col min="17" max="17" width="12.140625" customWidth="1"/>
    <col min="18" max="18" width="18.85546875" customWidth="1"/>
    <col min="19" max="19" width="20.42578125" customWidth="1"/>
    <col min="20" max="20" width="20.7109375" customWidth="1"/>
    <col min="21" max="21" width="17.42578125" customWidth="1"/>
    <col min="22" max="22" width="0.42578125" customWidth="1"/>
    <col min="23" max="23" width="2.28515625" style="247" hidden="1" customWidth="1"/>
    <col min="24" max="24" width="22.140625" customWidth="1"/>
    <col min="25" max="25" width="0.42578125" customWidth="1"/>
    <col min="26" max="26" width="19.140625" customWidth="1"/>
    <col min="27" max="27" width="19.140625" style="111" customWidth="1"/>
    <col min="28" max="28" width="17.28515625" customWidth="1"/>
    <col min="29" max="29" width="0.28515625" customWidth="1"/>
    <col min="30" max="30" width="16.5703125" hidden="1" customWidth="1"/>
    <col min="31" max="31" width="13.140625" hidden="1" customWidth="1"/>
    <col min="32" max="33" width="13.42578125" hidden="1" customWidth="1"/>
    <col min="34" max="34" width="13" style="333" customWidth="1"/>
    <col min="35" max="35" width="8.140625" customWidth="1"/>
    <col min="36" max="36" width="26.42578125" customWidth="1"/>
    <col min="37" max="37" width="13.7109375" customWidth="1"/>
    <col min="38" max="38" width="34.140625" customWidth="1"/>
    <col min="39" max="39" width="20.85546875" customWidth="1"/>
  </cols>
  <sheetData>
    <row r="1" spans="1:739" ht="42.75" customHeight="1" x14ac:dyDescent="0.7">
      <c r="A1" s="11" t="s">
        <v>3480</v>
      </c>
      <c r="B1" s="11"/>
      <c r="C1" s="11"/>
      <c r="D1" s="164"/>
      <c r="E1" s="11"/>
      <c r="F1" s="11"/>
      <c r="G1" s="11"/>
      <c r="H1" s="11"/>
      <c r="I1" s="11"/>
      <c r="J1" s="477">
        <f>COUNT(G7:G533)</f>
        <v>527</v>
      </c>
      <c r="K1" s="477"/>
      <c r="L1" s="477"/>
      <c r="M1" s="477"/>
      <c r="N1" s="477"/>
      <c r="O1" s="149" t="s">
        <v>201</v>
      </c>
      <c r="P1" s="303">
        <v>43952</v>
      </c>
      <c r="Q1" s="209" t="s">
        <v>3148</v>
      </c>
      <c r="R1" s="139"/>
      <c r="S1" s="140"/>
      <c r="T1" s="141"/>
      <c r="U1" s="142" t="s">
        <v>31</v>
      </c>
      <c r="V1" s="139"/>
      <c r="W1" s="139"/>
      <c r="X1" s="139"/>
      <c r="Y1" s="143"/>
      <c r="Z1" s="12"/>
      <c r="AA1" s="12"/>
      <c r="AB1" s="12"/>
      <c r="AC1" s="12"/>
      <c r="AD1" s="12"/>
      <c r="AE1" s="12"/>
      <c r="AF1" s="12"/>
      <c r="AG1" s="12"/>
      <c r="AH1" s="330"/>
      <c r="AI1" s="12"/>
      <c r="AJ1" s="12"/>
      <c r="AK1" s="12"/>
      <c r="AL1" s="12"/>
      <c r="AM1" s="12"/>
    </row>
    <row r="2" spans="1:739" ht="15.75" x14ac:dyDescent="0.25">
      <c r="A2" s="63"/>
      <c r="B2" s="63"/>
      <c r="C2" s="63"/>
      <c r="D2" s="165"/>
      <c r="E2" s="63"/>
      <c r="F2" s="12"/>
      <c r="G2" s="12"/>
      <c r="H2" s="12"/>
      <c r="I2" s="12"/>
      <c r="J2" s="121"/>
      <c r="K2" s="121"/>
      <c r="L2" s="121"/>
      <c r="M2" s="121"/>
      <c r="N2" s="121"/>
      <c r="O2" s="12"/>
      <c r="P2" s="15"/>
      <c r="Q2" s="170" t="s">
        <v>3149</v>
      </c>
      <c r="R2" s="144"/>
      <c r="S2" s="145"/>
      <c r="T2" s="141"/>
      <c r="U2" s="146" t="s">
        <v>27</v>
      </c>
      <c r="V2" s="147" t="s">
        <v>40</v>
      </c>
      <c r="W2" s="144"/>
      <c r="X2" s="144"/>
      <c r="Y2" s="148"/>
      <c r="Z2" s="12"/>
      <c r="AA2" s="12"/>
      <c r="AB2" s="12"/>
      <c r="AC2" s="12"/>
      <c r="AD2" s="12"/>
      <c r="AE2" s="12"/>
      <c r="AF2" s="12"/>
      <c r="AG2" s="12"/>
      <c r="AH2" s="330"/>
      <c r="AI2" s="12"/>
      <c r="AJ2" s="12"/>
      <c r="AK2" s="12"/>
      <c r="AL2" s="12"/>
      <c r="AM2" s="12"/>
    </row>
    <row r="3" spans="1:739" s="122" customFormat="1" ht="22.5" customHeight="1" x14ac:dyDescent="0.3">
      <c r="A3" s="159"/>
      <c r="B3" s="159"/>
      <c r="C3" s="159"/>
      <c r="D3" s="166"/>
      <c r="E3" s="159"/>
      <c r="F3" s="138" t="s">
        <v>3533</v>
      </c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331"/>
      <c r="AI3" s="137"/>
      <c r="AJ3" s="137"/>
      <c r="AK3" s="137"/>
      <c r="AL3" s="137"/>
      <c r="AM3" s="137"/>
    </row>
    <row r="4" spans="1:739" s="135" customFormat="1" ht="37.5" customHeight="1" x14ac:dyDescent="0.25">
      <c r="A4" s="123" t="s">
        <v>3029</v>
      </c>
      <c r="B4" s="136"/>
      <c r="C4" s="136"/>
      <c r="D4" s="136"/>
      <c r="E4" s="136"/>
      <c r="F4" s="123" t="s">
        <v>244</v>
      </c>
      <c r="G4" s="124"/>
      <c r="H4" s="124"/>
      <c r="I4" s="124"/>
      <c r="J4" s="125" t="s">
        <v>267</v>
      </c>
      <c r="K4" s="126"/>
      <c r="L4" s="127"/>
      <c r="M4" s="127"/>
      <c r="N4" s="127"/>
      <c r="O4" s="127"/>
      <c r="P4" s="127"/>
      <c r="Q4" s="128"/>
      <c r="R4" s="129" t="s">
        <v>2978</v>
      </c>
      <c r="S4" s="130"/>
      <c r="T4" s="130"/>
      <c r="U4" s="130"/>
      <c r="V4" s="130"/>
      <c r="W4" s="130"/>
      <c r="X4" s="130"/>
      <c r="Y4" s="130"/>
      <c r="Z4" s="130"/>
      <c r="AA4" s="130"/>
      <c r="AB4" s="131"/>
      <c r="AC4" s="132" t="s">
        <v>266</v>
      </c>
      <c r="AD4" s="133"/>
      <c r="AE4" s="134"/>
      <c r="AF4" s="134"/>
      <c r="AG4" s="134"/>
      <c r="AH4" s="332"/>
      <c r="AI4" s="134"/>
      <c r="AJ4" s="134"/>
      <c r="AK4" s="134"/>
      <c r="AL4" s="134"/>
      <c r="AM4" s="134"/>
    </row>
    <row r="5" spans="1:739" ht="45.6" customHeight="1" x14ac:dyDescent="0.25">
      <c r="A5" s="300"/>
      <c r="B5" s="245" t="s">
        <v>3023</v>
      </c>
      <c r="C5" s="301" t="s">
        <v>3025</v>
      </c>
      <c r="D5" s="246" t="s">
        <v>3024</v>
      </c>
      <c r="E5" s="302" t="s">
        <v>3040</v>
      </c>
      <c r="F5" s="9" t="s">
        <v>11</v>
      </c>
      <c r="G5" s="4" t="s">
        <v>3</v>
      </c>
      <c r="H5" s="4" t="s">
        <v>4</v>
      </c>
      <c r="I5" s="4" t="s">
        <v>125</v>
      </c>
      <c r="J5" s="5" t="s">
        <v>246</v>
      </c>
      <c r="K5" s="6" t="s">
        <v>8</v>
      </c>
      <c r="L5" s="6" t="s">
        <v>7</v>
      </c>
      <c r="M5" s="6" t="s">
        <v>10</v>
      </c>
      <c r="N5" s="6" t="s">
        <v>6</v>
      </c>
      <c r="O5" s="7" t="s">
        <v>30</v>
      </c>
      <c r="P5" s="7" t="s">
        <v>9</v>
      </c>
      <c r="Q5" s="89" t="s">
        <v>2885</v>
      </c>
      <c r="R5" s="8" t="s">
        <v>5</v>
      </c>
      <c r="S5" s="4" t="s">
        <v>21</v>
      </c>
      <c r="T5" s="4" t="s">
        <v>0</v>
      </c>
      <c r="U5" s="4" t="s">
        <v>200</v>
      </c>
      <c r="V5" s="4" t="s">
        <v>126</v>
      </c>
      <c r="W5" s="4"/>
      <c r="X5" s="4" t="s">
        <v>34</v>
      </c>
      <c r="Y5" s="4" t="s">
        <v>22</v>
      </c>
      <c r="Z5" s="4" t="s">
        <v>35</v>
      </c>
      <c r="AA5" s="4" t="s">
        <v>2979</v>
      </c>
      <c r="AB5" s="4" t="s">
        <v>23</v>
      </c>
      <c r="AC5" s="8" t="s">
        <v>12</v>
      </c>
      <c r="AD5" s="9" t="s">
        <v>36</v>
      </c>
      <c r="AE5" s="4" t="s">
        <v>177</v>
      </c>
      <c r="AF5" s="4" t="s">
        <v>13</v>
      </c>
      <c r="AG5" s="4" t="s">
        <v>24</v>
      </c>
      <c r="AH5" s="73" t="s">
        <v>3532</v>
      </c>
      <c r="AI5" s="4" t="s">
        <v>14</v>
      </c>
      <c r="AJ5" s="4" t="s">
        <v>127</v>
      </c>
      <c r="AK5" s="4" t="s">
        <v>26</v>
      </c>
      <c r="AL5" s="4" t="s">
        <v>15</v>
      </c>
      <c r="AM5" s="4" t="s">
        <v>38</v>
      </c>
    </row>
    <row r="6" spans="1:739" s="107" customFormat="1" ht="16.899999999999999" customHeight="1" x14ac:dyDescent="0.2">
      <c r="A6" s="102"/>
      <c r="B6" s="102"/>
      <c r="C6" s="102"/>
      <c r="D6" s="102"/>
      <c r="E6" s="102"/>
      <c r="F6" s="102"/>
      <c r="G6" s="102"/>
      <c r="H6" s="102"/>
      <c r="I6" s="102"/>
      <c r="J6" s="296"/>
      <c r="K6" s="297"/>
      <c r="L6" s="297"/>
      <c r="M6" s="297"/>
      <c r="N6" s="297"/>
      <c r="O6" s="297"/>
      <c r="P6" s="297"/>
      <c r="Q6" s="298"/>
      <c r="R6" s="299"/>
      <c r="S6" s="103"/>
      <c r="T6" s="103"/>
      <c r="U6" s="103"/>
      <c r="V6" s="103"/>
      <c r="W6" s="103"/>
      <c r="X6" s="103"/>
      <c r="Y6" s="103"/>
      <c r="Z6" s="103"/>
      <c r="AA6" s="103"/>
      <c r="AB6" s="104"/>
      <c r="AC6" s="105"/>
      <c r="AD6" s="105"/>
      <c r="AE6" s="105"/>
      <c r="AF6" s="105"/>
      <c r="AG6" s="105"/>
      <c r="AH6" s="106"/>
      <c r="AI6" s="105"/>
      <c r="AJ6" s="105"/>
      <c r="AK6" s="105"/>
      <c r="AL6" s="105"/>
      <c r="AM6" s="105"/>
    </row>
    <row r="7" spans="1:739" s="38" customFormat="1" ht="30" customHeight="1" x14ac:dyDescent="0.25">
      <c r="A7" s="30"/>
      <c r="B7" s="261"/>
      <c r="C7" s="261"/>
      <c r="D7" s="167" t="s">
        <v>2</v>
      </c>
      <c r="E7" s="261"/>
      <c r="F7" s="206" t="s">
        <v>1031</v>
      </c>
      <c r="G7" s="14">
        <v>42726</v>
      </c>
      <c r="H7" s="113" t="s">
        <v>37</v>
      </c>
      <c r="I7" s="115" t="s">
        <v>31</v>
      </c>
      <c r="J7" s="189" t="s">
        <v>291</v>
      </c>
      <c r="K7" s="29" t="s">
        <v>18</v>
      </c>
      <c r="L7" s="29" t="s">
        <v>50</v>
      </c>
      <c r="M7" s="29" t="s">
        <v>2794</v>
      </c>
      <c r="N7" s="291" t="s">
        <v>383</v>
      </c>
      <c r="O7" s="114" t="s">
        <v>1360</v>
      </c>
      <c r="P7" s="114" t="s">
        <v>1032</v>
      </c>
      <c r="Q7" s="259"/>
      <c r="R7" s="71" t="s">
        <v>1033</v>
      </c>
      <c r="S7" s="261" t="s">
        <v>1034</v>
      </c>
      <c r="T7" s="185" t="s">
        <v>20</v>
      </c>
      <c r="U7" s="261" t="s">
        <v>72</v>
      </c>
      <c r="V7" s="20"/>
      <c r="W7" s="261"/>
      <c r="X7" s="261" t="s">
        <v>245</v>
      </c>
      <c r="Y7" s="99"/>
      <c r="Z7" s="261"/>
      <c r="AA7" s="261"/>
      <c r="AB7" s="265" t="s">
        <v>1033</v>
      </c>
      <c r="AC7" s="20"/>
      <c r="AD7" s="20"/>
      <c r="AE7" s="20"/>
      <c r="AF7" s="20"/>
      <c r="AG7" s="20"/>
      <c r="AH7" s="263" t="s">
        <v>3530</v>
      </c>
      <c r="AI7" s="261" t="s">
        <v>1</v>
      </c>
      <c r="AJ7" s="263" t="s">
        <v>2</v>
      </c>
      <c r="AK7" s="70">
        <v>21</v>
      </c>
      <c r="AL7" s="69" t="s">
        <v>1035</v>
      </c>
      <c r="AM7" s="72">
        <v>42717</v>
      </c>
      <c r="AN7" s="256"/>
      <c r="AO7" s="256"/>
      <c r="AP7" s="256"/>
      <c r="AQ7" s="256"/>
      <c r="AR7" s="256"/>
      <c r="AS7" s="256"/>
      <c r="AT7" s="256"/>
      <c r="AU7" s="256"/>
      <c r="AV7" s="256"/>
      <c r="AW7" s="256"/>
      <c r="AX7" s="256"/>
      <c r="AY7" s="256"/>
      <c r="AZ7" s="256"/>
      <c r="BA7" s="256"/>
      <c r="BB7" s="256"/>
      <c r="BC7" s="256"/>
      <c r="BD7" s="256"/>
      <c r="BE7" s="256"/>
      <c r="BF7" s="256"/>
      <c r="BG7" s="256"/>
      <c r="BH7" s="25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  <c r="EV7" s="256"/>
      <c r="EW7" s="256"/>
      <c r="EX7" s="256"/>
      <c r="EY7" s="256"/>
      <c r="EZ7" s="256"/>
      <c r="FA7" s="256"/>
      <c r="FB7" s="256"/>
      <c r="FC7" s="256"/>
      <c r="FD7" s="256"/>
      <c r="FE7" s="256"/>
      <c r="FF7" s="256"/>
      <c r="FG7" s="256"/>
      <c r="FH7" s="256"/>
      <c r="FI7" s="256"/>
      <c r="FJ7" s="256"/>
      <c r="FK7" s="256"/>
      <c r="FL7" s="256"/>
      <c r="FM7" s="256"/>
      <c r="FN7" s="256"/>
      <c r="FO7" s="256"/>
      <c r="FP7" s="256"/>
      <c r="FQ7" s="256"/>
      <c r="FR7" s="256"/>
      <c r="FS7" s="256"/>
      <c r="FT7" s="256"/>
      <c r="FU7" s="256"/>
      <c r="FV7" s="256"/>
      <c r="FW7" s="256"/>
      <c r="FX7" s="256"/>
      <c r="FY7" s="256"/>
      <c r="FZ7" s="256"/>
      <c r="GA7" s="256"/>
      <c r="GB7" s="256"/>
      <c r="GC7" s="256"/>
      <c r="GD7" s="256"/>
      <c r="GE7" s="256"/>
      <c r="GF7" s="256"/>
      <c r="GG7" s="256"/>
      <c r="GH7" s="256"/>
      <c r="GI7" s="256"/>
      <c r="GJ7" s="256"/>
      <c r="GK7" s="256"/>
      <c r="GL7" s="256"/>
      <c r="GM7" s="256"/>
      <c r="GN7" s="256"/>
      <c r="GO7" s="256"/>
      <c r="GP7" s="256"/>
      <c r="GQ7" s="256"/>
      <c r="GR7" s="256"/>
      <c r="GS7" s="256"/>
      <c r="GT7" s="256"/>
      <c r="GU7" s="256"/>
      <c r="GV7" s="256"/>
      <c r="GW7" s="256"/>
      <c r="GX7" s="256"/>
      <c r="GY7" s="256"/>
      <c r="GZ7" s="256"/>
      <c r="HA7" s="256"/>
      <c r="HB7" s="256"/>
      <c r="HC7" s="256"/>
      <c r="HD7" s="256"/>
      <c r="HE7" s="256"/>
      <c r="HF7" s="256"/>
      <c r="HG7" s="256"/>
      <c r="HH7" s="256"/>
      <c r="HI7" s="256"/>
      <c r="HJ7" s="256"/>
      <c r="HK7" s="256"/>
      <c r="HL7" s="256"/>
      <c r="HM7" s="256"/>
      <c r="HN7" s="256"/>
      <c r="HO7" s="256"/>
      <c r="HP7" s="256"/>
      <c r="HQ7" s="256"/>
      <c r="HR7" s="256"/>
      <c r="HS7" s="256"/>
      <c r="HT7" s="256"/>
      <c r="HU7" s="256"/>
      <c r="HV7" s="256"/>
      <c r="HW7" s="256"/>
      <c r="HX7" s="256"/>
      <c r="HY7" s="256"/>
      <c r="HZ7" s="256"/>
      <c r="IA7" s="256"/>
      <c r="IB7" s="256"/>
      <c r="IC7" s="256"/>
      <c r="ID7" s="256"/>
      <c r="IE7" s="256"/>
      <c r="IF7" s="256"/>
      <c r="IG7" s="256"/>
      <c r="IH7" s="256"/>
      <c r="II7" s="256"/>
      <c r="IJ7" s="256"/>
      <c r="IK7" s="256"/>
      <c r="IL7" s="256"/>
      <c r="IM7" s="256"/>
      <c r="IN7" s="256"/>
      <c r="IO7" s="256"/>
      <c r="IP7" s="256"/>
      <c r="IQ7" s="256"/>
      <c r="IR7" s="256"/>
      <c r="IS7" s="256"/>
      <c r="IT7" s="256"/>
      <c r="IU7" s="256"/>
      <c r="IV7" s="256"/>
      <c r="IW7" s="256"/>
      <c r="IX7" s="256"/>
      <c r="IY7" s="256"/>
      <c r="IZ7" s="256"/>
      <c r="JA7" s="256"/>
      <c r="JB7" s="256"/>
      <c r="JC7" s="256"/>
      <c r="JD7" s="256"/>
      <c r="JE7" s="256"/>
      <c r="JF7" s="256"/>
      <c r="JG7" s="256"/>
      <c r="JH7" s="256"/>
      <c r="JI7" s="256"/>
      <c r="JJ7" s="256"/>
      <c r="JK7" s="256"/>
      <c r="JL7" s="256"/>
      <c r="JM7" s="256"/>
      <c r="JN7" s="256"/>
      <c r="JO7" s="256"/>
      <c r="JP7" s="256"/>
      <c r="JQ7" s="256"/>
      <c r="JR7" s="256"/>
      <c r="JS7" s="256"/>
      <c r="JT7" s="256"/>
      <c r="JU7" s="256"/>
      <c r="JV7" s="256"/>
      <c r="JW7" s="256"/>
      <c r="JX7" s="256"/>
      <c r="JY7" s="256"/>
      <c r="JZ7" s="256"/>
      <c r="KA7" s="256"/>
      <c r="KB7" s="256"/>
      <c r="KC7" s="256"/>
      <c r="KD7" s="256"/>
      <c r="KE7" s="256"/>
      <c r="KF7" s="256"/>
      <c r="KG7" s="256"/>
      <c r="KH7" s="256"/>
      <c r="KI7" s="256"/>
      <c r="KJ7" s="256"/>
      <c r="KK7" s="256"/>
      <c r="KL7" s="256"/>
      <c r="KM7" s="256"/>
      <c r="KN7" s="256"/>
      <c r="KO7" s="256"/>
      <c r="KP7" s="256"/>
      <c r="KQ7" s="256"/>
      <c r="KR7" s="256"/>
      <c r="KS7" s="256"/>
      <c r="KT7" s="256"/>
      <c r="KU7" s="256"/>
      <c r="KV7" s="256"/>
      <c r="KW7" s="256"/>
      <c r="KX7" s="256"/>
      <c r="KY7" s="256"/>
      <c r="KZ7" s="256"/>
      <c r="LA7" s="256"/>
      <c r="LB7" s="256"/>
      <c r="LC7" s="256"/>
      <c r="LD7" s="256"/>
      <c r="LE7" s="256"/>
      <c r="LF7" s="256"/>
      <c r="LG7" s="256"/>
      <c r="LH7" s="256"/>
      <c r="LI7" s="256"/>
      <c r="LJ7" s="256"/>
      <c r="LK7" s="256"/>
      <c r="LL7" s="256"/>
      <c r="LM7" s="256"/>
      <c r="LN7" s="256"/>
      <c r="LO7" s="256"/>
      <c r="LP7" s="256"/>
      <c r="LQ7" s="256"/>
      <c r="LR7" s="256"/>
      <c r="LS7" s="256"/>
      <c r="LT7" s="256"/>
      <c r="LU7" s="256"/>
      <c r="LV7" s="256"/>
      <c r="LW7" s="256"/>
      <c r="LX7" s="256"/>
      <c r="LY7" s="256"/>
      <c r="LZ7" s="256"/>
      <c r="MA7" s="256"/>
      <c r="MB7" s="256"/>
      <c r="MC7" s="256"/>
      <c r="MD7" s="256"/>
      <c r="ME7" s="256"/>
      <c r="MF7" s="256"/>
      <c r="MG7" s="256"/>
      <c r="MH7" s="256"/>
      <c r="MI7" s="256"/>
      <c r="MJ7" s="256"/>
      <c r="MK7" s="256"/>
      <c r="ML7" s="256"/>
      <c r="MM7" s="256"/>
      <c r="MN7" s="256"/>
      <c r="MO7" s="256"/>
      <c r="MP7" s="256"/>
      <c r="MQ7" s="256"/>
      <c r="MR7" s="256"/>
      <c r="MS7" s="256"/>
      <c r="MT7" s="256"/>
      <c r="MU7" s="256"/>
      <c r="MV7" s="256"/>
      <c r="MW7" s="256"/>
      <c r="MX7" s="256"/>
      <c r="MY7" s="256"/>
      <c r="MZ7" s="256"/>
      <c r="NA7" s="256"/>
      <c r="NB7" s="256"/>
      <c r="NC7" s="256"/>
      <c r="ND7" s="256"/>
      <c r="NE7" s="256"/>
      <c r="NF7" s="256"/>
      <c r="NG7" s="256"/>
      <c r="NH7" s="256"/>
      <c r="NI7" s="256"/>
      <c r="NJ7" s="256"/>
      <c r="NK7" s="256"/>
      <c r="NL7" s="256"/>
      <c r="NM7" s="256"/>
      <c r="NN7" s="256"/>
      <c r="NO7" s="256"/>
      <c r="NP7" s="256"/>
      <c r="NQ7" s="256"/>
      <c r="NR7" s="256"/>
      <c r="NS7" s="256"/>
      <c r="NT7" s="256"/>
      <c r="NU7" s="256"/>
      <c r="NV7" s="256"/>
      <c r="NW7" s="256"/>
      <c r="NX7" s="256"/>
      <c r="NY7" s="256"/>
      <c r="NZ7" s="256"/>
      <c r="OA7" s="256"/>
      <c r="OB7" s="256"/>
      <c r="OC7" s="256"/>
      <c r="OD7" s="256"/>
      <c r="OE7" s="256"/>
      <c r="OF7" s="256"/>
      <c r="OG7" s="256"/>
      <c r="OH7" s="256"/>
      <c r="OI7" s="256"/>
      <c r="OJ7" s="256"/>
      <c r="OK7" s="256"/>
      <c r="OL7" s="256"/>
      <c r="OM7" s="256"/>
      <c r="ON7" s="256"/>
      <c r="OO7" s="256"/>
      <c r="OP7" s="256"/>
      <c r="OQ7" s="256"/>
      <c r="OR7" s="256"/>
      <c r="OS7" s="256"/>
      <c r="OT7" s="256"/>
      <c r="OU7" s="256"/>
      <c r="OV7" s="256"/>
      <c r="OW7" s="256"/>
      <c r="OX7" s="256"/>
      <c r="OY7" s="256"/>
      <c r="OZ7" s="256"/>
      <c r="PA7" s="256"/>
      <c r="PB7" s="256"/>
      <c r="PC7" s="256"/>
      <c r="PD7" s="256"/>
      <c r="PE7" s="256"/>
      <c r="PF7" s="256"/>
      <c r="PG7" s="256"/>
      <c r="PH7" s="256"/>
      <c r="PI7" s="256"/>
      <c r="PJ7" s="256"/>
      <c r="PK7" s="256"/>
      <c r="PL7" s="256"/>
      <c r="PM7" s="256"/>
      <c r="PN7" s="256"/>
      <c r="PO7" s="256"/>
      <c r="PP7" s="256"/>
      <c r="PQ7" s="256"/>
      <c r="PR7" s="256"/>
      <c r="PS7" s="256"/>
      <c r="PT7" s="256"/>
      <c r="PU7" s="256"/>
      <c r="PV7" s="256"/>
      <c r="PW7" s="256"/>
      <c r="PX7" s="256"/>
      <c r="PY7" s="256"/>
      <c r="PZ7" s="256"/>
      <c r="QA7" s="256"/>
      <c r="QB7" s="256"/>
      <c r="QC7" s="256"/>
      <c r="QD7" s="256"/>
      <c r="QE7" s="256"/>
      <c r="QF7" s="256"/>
      <c r="QG7" s="256"/>
      <c r="QH7" s="256"/>
      <c r="QI7" s="256"/>
      <c r="QJ7" s="256"/>
      <c r="QK7" s="256"/>
      <c r="QL7" s="256"/>
      <c r="QM7" s="256"/>
      <c r="QN7" s="256"/>
      <c r="QO7" s="256"/>
      <c r="QP7" s="256"/>
      <c r="QQ7" s="256"/>
      <c r="QR7" s="256"/>
      <c r="QS7" s="256"/>
      <c r="QT7" s="256"/>
      <c r="QU7" s="256"/>
      <c r="QV7" s="256"/>
      <c r="QW7" s="256"/>
      <c r="QX7" s="256"/>
      <c r="QY7" s="256"/>
      <c r="QZ7" s="256"/>
      <c r="RA7" s="256"/>
      <c r="RB7" s="256"/>
      <c r="RC7" s="256"/>
      <c r="RD7" s="256"/>
      <c r="RE7" s="256"/>
      <c r="RF7" s="256"/>
      <c r="RG7" s="256"/>
      <c r="RH7" s="256"/>
      <c r="RI7" s="256"/>
      <c r="RJ7" s="256"/>
      <c r="RK7" s="256"/>
      <c r="RL7" s="256"/>
      <c r="RM7" s="256"/>
      <c r="RN7" s="256"/>
      <c r="RO7" s="256"/>
      <c r="RP7" s="256"/>
      <c r="RQ7" s="256"/>
      <c r="RR7" s="256"/>
      <c r="RS7" s="256"/>
      <c r="RT7" s="256"/>
      <c r="RU7" s="256"/>
      <c r="RV7" s="256"/>
      <c r="RW7" s="256"/>
      <c r="RX7" s="256"/>
      <c r="RY7" s="256"/>
      <c r="RZ7" s="256"/>
      <c r="SA7" s="256"/>
      <c r="SB7" s="256"/>
      <c r="SC7" s="256"/>
      <c r="SD7" s="256"/>
      <c r="SE7" s="256"/>
      <c r="SF7" s="256"/>
      <c r="SG7" s="256"/>
      <c r="SH7" s="256"/>
      <c r="SI7" s="256"/>
      <c r="SJ7" s="256"/>
      <c r="SK7" s="256"/>
      <c r="SL7" s="256"/>
      <c r="SM7" s="256"/>
      <c r="SN7" s="256"/>
      <c r="SO7" s="256"/>
      <c r="SP7" s="256"/>
      <c r="SQ7" s="256"/>
      <c r="SR7" s="256"/>
      <c r="SS7" s="256"/>
      <c r="ST7" s="256"/>
      <c r="SU7" s="256"/>
      <c r="SV7" s="256"/>
      <c r="SW7" s="256"/>
      <c r="SX7" s="256"/>
      <c r="SY7" s="256"/>
      <c r="SZ7" s="256"/>
      <c r="TA7" s="256"/>
      <c r="TB7" s="256"/>
      <c r="TC7" s="256"/>
      <c r="TD7" s="256"/>
      <c r="TE7" s="256"/>
      <c r="TF7" s="256"/>
      <c r="TG7" s="256"/>
      <c r="TH7" s="256"/>
      <c r="TI7" s="256"/>
      <c r="TJ7" s="256"/>
      <c r="TK7" s="256"/>
      <c r="TL7" s="256"/>
      <c r="TM7" s="256"/>
      <c r="TN7" s="256"/>
      <c r="TO7" s="256"/>
      <c r="TP7" s="256"/>
      <c r="TQ7" s="256"/>
      <c r="TR7" s="256"/>
      <c r="TS7" s="256"/>
      <c r="TT7" s="256"/>
      <c r="TU7" s="256"/>
      <c r="TV7" s="256"/>
      <c r="TW7" s="256"/>
      <c r="TX7" s="256"/>
      <c r="TY7" s="256"/>
      <c r="TZ7" s="256"/>
      <c r="UA7" s="256"/>
      <c r="UB7" s="256"/>
      <c r="UC7" s="256"/>
      <c r="UD7" s="256"/>
      <c r="UE7" s="256"/>
      <c r="UF7" s="256"/>
      <c r="UG7" s="256"/>
      <c r="UH7" s="256"/>
      <c r="UI7" s="256"/>
      <c r="UJ7" s="256"/>
      <c r="UK7" s="256"/>
      <c r="UL7" s="256"/>
      <c r="UM7" s="256"/>
      <c r="UN7" s="256"/>
      <c r="UO7" s="256"/>
      <c r="UP7" s="256"/>
      <c r="UQ7" s="256"/>
      <c r="UR7" s="256"/>
      <c r="US7" s="256"/>
      <c r="UT7" s="256"/>
      <c r="UU7" s="256"/>
      <c r="UV7" s="256"/>
      <c r="UW7" s="256"/>
      <c r="UX7" s="256"/>
      <c r="UY7" s="256"/>
      <c r="UZ7" s="256"/>
      <c r="VA7" s="256"/>
      <c r="VB7" s="256"/>
      <c r="VC7" s="256"/>
      <c r="VD7" s="256"/>
      <c r="VE7" s="256"/>
      <c r="VF7" s="256"/>
      <c r="VG7" s="256"/>
      <c r="VH7" s="256"/>
      <c r="VI7" s="256"/>
      <c r="VJ7" s="256"/>
      <c r="VK7" s="256"/>
      <c r="VL7" s="256"/>
      <c r="VM7" s="256"/>
      <c r="VN7" s="256"/>
      <c r="VO7" s="256"/>
      <c r="VP7" s="256"/>
      <c r="VQ7" s="256"/>
      <c r="VR7" s="256"/>
      <c r="VS7" s="256"/>
      <c r="VT7" s="256"/>
      <c r="VU7" s="256"/>
      <c r="VV7" s="256"/>
      <c r="VW7" s="256"/>
      <c r="VX7" s="256"/>
      <c r="VY7" s="256"/>
      <c r="VZ7" s="256"/>
      <c r="WA7" s="256"/>
      <c r="WB7" s="256"/>
      <c r="WC7" s="256"/>
      <c r="WD7" s="256"/>
      <c r="WE7" s="256"/>
      <c r="WF7" s="256"/>
      <c r="WG7" s="256"/>
      <c r="WH7" s="256"/>
      <c r="WI7" s="256"/>
      <c r="WJ7" s="256"/>
      <c r="WK7" s="256"/>
      <c r="WL7" s="256"/>
      <c r="WM7" s="256"/>
      <c r="WN7" s="256"/>
      <c r="WO7" s="256"/>
      <c r="WP7" s="256"/>
      <c r="WQ7" s="256"/>
      <c r="WR7" s="256"/>
      <c r="WS7" s="256"/>
      <c r="WT7" s="256"/>
      <c r="WU7" s="256"/>
      <c r="WV7" s="256"/>
      <c r="WW7" s="256"/>
      <c r="WX7" s="256"/>
      <c r="WY7" s="256"/>
      <c r="WZ7" s="256"/>
      <c r="XA7" s="256"/>
      <c r="XB7" s="256"/>
      <c r="XC7" s="256"/>
      <c r="XD7" s="256"/>
      <c r="XE7" s="256"/>
      <c r="XF7" s="256"/>
      <c r="XG7" s="256"/>
      <c r="XH7" s="256"/>
      <c r="XI7" s="256"/>
      <c r="XJ7" s="256"/>
      <c r="XK7" s="256"/>
      <c r="XL7" s="256"/>
      <c r="XM7" s="256"/>
      <c r="XN7" s="256"/>
      <c r="XO7" s="256"/>
      <c r="XP7" s="256"/>
      <c r="XQ7" s="256"/>
      <c r="XR7" s="256"/>
      <c r="XS7" s="256"/>
      <c r="XT7" s="256"/>
      <c r="XU7" s="256"/>
      <c r="XV7" s="256"/>
      <c r="XW7" s="256"/>
      <c r="XX7" s="256"/>
      <c r="XY7" s="256"/>
      <c r="XZ7" s="256"/>
      <c r="YA7" s="256"/>
      <c r="YB7" s="256"/>
      <c r="YC7" s="256"/>
      <c r="YD7" s="256"/>
      <c r="YE7" s="256"/>
      <c r="YF7" s="256"/>
      <c r="YG7" s="256"/>
      <c r="YH7" s="256"/>
      <c r="YI7" s="256"/>
      <c r="YJ7" s="256"/>
      <c r="YK7" s="256"/>
      <c r="YL7" s="256"/>
      <c r="YM7" s="256"/>
      <c r="YN7" s="256"/>
      <c r="YO7" s="256"/>
      <c r="YP7" s="256"/>
      <c r="YQ7" s="256"/>
      <c r="YR7" s="256"/>
      <c r="YS7" s="256"/>
      <c r="YT7" s="256"/>
      <c r="YU7" s="256"/>
      <c r="YV7" s="256"/>
      <c r="YW7" s="256"/>
      <c r="YX7" s="256"/>
      <c r="YY7" s="256"/>
      <c r="YZ7" s="256"/>
      <c r="ZA7" s="256"/>
      <c r="ZB7" s="256"/>
      <c r="ZC7" s="256"/>
      <c r="ZD7" s="256"/>
      <c r="ZE7" s="256"/>
      <c r="ZF7" s="256"/>
      <c r="ZG7" s="256"/>
      <c r="ZH7" s="256"/>
      <c r="ZI7" s="256"/>
      <c r="ZJ7" s="256"/>
      <c r="ZK7" s="256"/>
      <c r="ZL7" s="256"/>
      <c r="ZM7" s="256"/>
      <c r="ZN7" s="256"/>
      <c r="ZO7" s="256"/>
      <c r="ZP7" s="256"/>
      <c r="ZQ7" s="256"/>
      <c r="ZR7" s="256"/>
      <c r="ZS7" s="256"/>
      <c r="ZT7" s="256"/>
      <c r="ZU7" s="256"/>
      <c r="ZV7" s="256"/>
      <c r="ZW7" s="256"/>
      <c r="ZX7" s="256"/>
      <c r="ZY7" s="256"/>
      <c r="ZZ7" s="256"/>
      <c r="AAA7" s="256"/>
      <c r="AAB7" s="256"/>
      <c r="AAC7" s="256"/>
      <c r="AAD7" s="256"/>
      <c r="AAE7" s="256"/>
      <c r="AAF7" s="256"/>
      <c r="AAG7" s="256"/>
      <c r="AAH7" s="256"/>
      <c r="AAI7" s="256"/>
      <c r="AAJ7" s="256"/>
      <c r="AAK7" s="256"/>
      <c r="AAL7" s="256"/>
      <c r="AAM7" s="256"/>
      <c r="AAN7" s="256"/>
      <c r="AAO7" s="256"/>
      <c r="AAP7" s="256"/>
      <c r="AAQ7" s="256"/>
      <c r="AAR7" s="256"/>
      <c r="AAS7" s="256"/>
      <c r="AAT7" s="256"/>
      <c r="AAU7" s="256"/>
      <c r="AAV7" s="256"/>
      <c r="AAW7" s="256"/>
      <c r="AAX7" s="256"/>
      <c r="AAY7" s="256"/>
      <c r="AAZ7" s="256"/>
      <c r="ABA7" s="256"/>
      <c r="ABB7" s="256"/>
      <c r="ABC7" s="256"/>
      <c r="ABD7" s="256"/>
      <c r="ABE7" s="256"/>
      <c r="ABF7" s="256"/>
      <c r="ABG7" s="256"/>
      <c r="ABH7" s="256"/>
      <c r="ABI7" s="256"/>
      <c r="ABJ7" s="256"/>
      <c r="ABK7" s="256"/>
    </row>
    <row r="8" spans="1:739" s="154" customFormat="1" ht="30" customHeight="1" x14ac:dyDescent="0.25">
      <c r="A8" s="30"/>
      <c r="B8" s="115"/>
      <c r="C8" s="115"/>
      <c r="D8" s="167" t="s">
        <v>2</v>
      </c>
      <c r="E8" s="115"/>
      <c r="F8" s="206">
        <v>1315</v>
      </c>
      <c r="G8" s="23">
        <v>43580</v>
      </c>
      <c r="H8" s="48" t="s">
        <v>37</v>
      </c>
      <c r="I8" s="185" t="s">
        <v>31</v>
      </c>
      <c r="J8" s="116" t="s">
        <v>291</v>
      </c>
      <c r="K8" s="29" t="s">
        <v>18</v>
      </c>
      <c r="L8" s="29" t="s">
        <v>50</v>
      </c>
      <c r="M8" s="29" t="s">
        <v>2794</v>
      </c>
      <c r="N8" s="28" t="s">
        <v>383</v>
      </c>
      <c r="O8" s="114" t="s">
        <v>2926</v>
      </c>
      <c r="P8" s="114" t="s">
        <v>2927</v>
      </c>
      <c r="Q8" s="260"/>
      <c r="R8" s="71" t="s">
        <v>2928</v>
      </c>
      <c r="S8" s="185" t="s">
        <v>2929</v>
      </c>
      <c r="T8" s="185" t="s">
        <v>288</v>
      </c>
      <c r="U8" s="185" t="s">
        <v>72</v>
      </c>
      <c r="V8" s="17"/>
      <c r="W8" s="249"/>
      <c r="X8" s="115" t="s">
        <v>245</v>
      </c>
      <c r="Y8" s="99"/>
      <c r="Z8" s="262"/>
      <c r="AA8" s="262"/>
      <c r="AB8" s="39" t="s">
        <v>2928</v>
      </c>
      <c r="AC8" s="17"/>
      <c r="AD8" s="17"/>
      <c r="AE8" s="17"/>
      <c r="AF8" s="17"/>
      <c r="AG8" s="17"/>
      <c r="AH8" s="263" t="s">
        <v>3530</v>
      </c>
      <c r="AI8" s="185" t="s">
        <v>1</v>
      </c>
      <c r="AJ8" s="187" t="s">
        <v>2</v>
      </c>
      <c r="AK8" s="70">
        <v>21</v>
      </c>
      <c r="AL8" s="69" t="s">
        <v>2930</v>
      </c>
      <c r="AM8" s="190">
        <v>43546</v>
      </c>
    </row>
    <row r="9" spans="1:739" s="154" customFormat="1" ht="30" customHeight="1" x14ac:dyDescent="0.25">
      <c r="A9" s="30"/>
      <c r="B9" s="261"/>
      <c r="C9" s="261"/>
      <c r="D9" s="167" t="s">
        <v>2</v>
      </c>
      <c r="E9" s="261"/>
      <c r="F9" s="206" t="s">
        <v>750</v>
      </c>
      <c r="G9" s="14">
        <v>42655</v>
      </c>
      <c r="H9" s="258" t="s">
        <v>37</v>
      </c>
      <c r="I9" s="261" t="s">
        <v>31</v>
      </c>
      <c r="J9" s="189" t="s">
        <v>291</v>
      </c>
      <c r="K9" s="29" t="s">
        <v>18</v>
      </c>
      <c r="L9" s="29" t="s">
        <v>50</v>
      </c>
      <c r="M9" s="29" t="s">
        <v>2794</v>
      </c>
      <c r="N9" s="28" t="s">
        <v>383</v>
      </c>
      <c r="O9" s="114" t="s">
        <v>635</v>
      </c>
      <c r="P9" s="114" t="s">
        <v>636</v>
      </c>
      <c r="Q9" s="260"/>
      <c r="R9" s="71" t="s">
        <v>751</v>
      </c>
      <c r="S9" s="185" t="s">
        <v>1298</v>
      </c>
      <c r="T9" s="185" t="s">
        <v>20</v>
      </c>
      <c r="U9" s="261" t="s">
        <v>1290</v>
      </c>
      <c r="V9" s="17"/>
      <c r="W9" s="249"/>
      <c r="X9" s="115" t="s">
        <v>245</v>
      </c>
      <c r="Y9" s="99"/>
      <c r="Z9" s="155"/>
      <c r="AA9" s="262"/>
      <c r="AB9" s="39" t="s">
        <v>751</v>
      </c>
      <c r="AC9" s="17"/>
      <c r="AD9" s="17"/>
      <c r="AE9" s="17"/>
      <c r="AF9" s="17"/>
      <c r="AG9" s="17"/>
      <c r="AH9" s="263" t="s">
        <v>3530</v>
      </c>
      <c r="AI9" s="65" t="s">
        <v>1</v>
      </c>
      <c r="AJ9" s="67" t="s">
        <v>2</v>
      </c>
      <c r="AK9" s="70">
        <v>21</v>
      </c>
      <c r="AL9" s="69" t="s">
        <v>752</v>
      </c>
      <c r="AM9" s="72">
        <v>42151</v>
      </c>
    </row>
    <row r="10" spans="1:739" s="154" customFormat="1" ht="30" customHeight="1" x14ac:dyDescent="0.25">
      <c r="A10" s="30"/>
      <c r="B10" s="115"/>
      <c r="C10" s="115"/>
      <c r="D10" s="167" t="s">
        <v>2</v>
      </c>
      <c r="E10" s="115"/>
      <c r="F10" s="206" t="s">
        <v>628</v>
      </c>
      <c r="G10" s="14">
        <v>42594</v>
      </c>
      <c r="H10" s="32" t="s">
        <v>37</v>
      </c>
      <c r="I10" s="115" t="s">
        <v>31</v>
      </c>
      <c r="J10" s="10" t="s">
        <v>291</v>
      </c>
      <c r="K10" s="29" t="s">
        <v>18</v>
      </c>
      <c r="L10" s="29" t="s">
        <v>50</v>
      </c>
      <c r="M10" s="29" t="s">
        <v>2794</v>
      </c>
      <c r="N10" s="28" t="s">
        <v>383</v>
      </c>
      <c r="O10" s="259" t="s">
        <v>635</v>
      </c>
      <c r="P10" s="259" t="s">
        <v>636</v>
      </c>
      <c r="Q10" s="260"/>
      <c r="R10" s="71" t="s">
        <v>637</v>
      </c>
      <c r="S10" s="65" t="s">
        <v>1301</v>
      </c>
      <c r="T10" s="65" t="s">
        <v>20</v>
      </c>
      <c r="U10" s="115" t="s">
        <v>72</v>
      </c>
      <c r="V10" s="17"/>
      <c r="W10" s="249"/>
      <c r="X10" s="115" t="s">
        <v>245</v>
      </c>
      <c r="Y10" s="99"/>
      <c r="Z10" s="262"/>
      <c r="AA10" s="262"/>
      <c r="AB10" s="265" t="s">
        <v>637</v>
      </c>
      <c r="AC10" s="17"/>
      <c r="AD10" s="17"/>
      <c r="AE10" s="17"/>
      <c r="AF10" s="17"/>
      <c r="AG10" s="17"/>
      <c r="AH10" s="263" t="s">
        <v>3530</v>
      </c>
      <c r="AI10" s="65" t="s">
        <v>1</v>
      </c>
      <c r="AJ10" s="67" t="s">
        <v>2</v>
      </c>
      <c r="AK10" s="70">
        <v>23</v>
      </c>
      <c r="AL10" s="69" t="s">
        <v>638</v>
      </c>
      <c r="AM10" s="72">
        <v>42584</v>
      </c>
    </row>
    <row r="11" spans="1:739" s="154" customFormat="1" ht="30" customHeight="1" x14ac:dyDescent="0.25">
      <c r="A11" s="30"/>
      <c r="B11" s="160"/>
      <c r="C11" s="160"/>
      <c r="D11" s="167" t="s">
        <v>2</v>
      </c>
      <c r="E11" s="115"/>
      <c r="F11" s="206" t="s">
        <v>691</v>
      </c>
      <c r="G11" s="14">
        <v>42625</v>
      </c>
      <c r="H11" s="51" t="s">
        <v>37</v>
      </c>
      <c r="I11" s="185" t="s">
        <v>31</v>
      </c>
      <c r="J11" s="10" t="s">
        <v>291</v>
      </c>
      <c r="K11" s="29" t="s">
        <v>18</v>
      </c>
      <c r="L11" s="29" t="s">
        <v>50</v>
      </c>
      <c r="M11" s="29" t="s">
        <v>2794</v>
      </c>
      <c r="N11" s="28" t="s">
        <v>383</v>
      </c>
      <c r="O11" s="259" t="s">
        <v>380</v>
      </c>
      <c r="P11" s="259" t="s">
        <v>692</v>
      </c>
      <c r="Q11" s="260"/>
      <c r="R11" s="71" t="s">
        <v>693</v>
      </c>
      <c r="S11" s="65" t="s">
        <v>995</v>
      </c>
      <c r="T11" s="65" t="s">
        <v>288</v>
      </c>
      <c r="U11" s="115" t="s">
        <v>72</v>
      </c>
      <c r="V11" s="17"/>
      <c r="W11" s="249"/>
      <c r="X11" s="115" t="s">
        <v>245</v>
      </c>
      <c r="Y11" s="99"/>
      <c r="Z11" s="262"/>
      <c r="AA11" s="262"/>
      <c r="AB11" s="265" t="s">
        <v>693</v>
      </c>
      <c r="AC11" s="17"/>
      <c r="AD11" s="17"/>
      <c r="AE11" s="17"/>
      <c r="AF11" s="17"/>
      <c r="AG11" s="17"/>
      <c r="AH11" s="263" t="s">
        <v>3530</v>
      </c>
      <c r="AI11" s="65" t="s">
        <v>1</v>
      </c>
      <c r="AJ11" s="67" t="s">
        <v>2</v>
      </c>
      <c r="AK11" s="70">
        <v>30</v>
      </c>
      <c r="AL11" s="69" t="s">
        <v>694</v>
      </c>
      <c r="AM11" s="72">
        <v>42611</v>
      </c>
      <c r="AN11" s="257"/>
      <c r="AO11" s="257"/>
      <c r="AP11" s="257"/>
      <c r="AQ11" s="257"/>
      <c r="AR11" s="257"/>
      <c r="AS11" s="257"/>
      <c r="AT11" s="257"/>
      <c r="AU11" s="257"/>
      <c r="AV11" s="257"/>
      <c r="AW11" s="257"/>
      <c r="AX11" s="257"/>
      <c r="AY11" s="257"/>
      <c r="AZ11" s="257"/>
      <c r="BA11" s="257"/>
      <c r="BB11" s="257"/>
      <c r="BC11" s="257"/>
      <c r="BD11" s="257"/>
      <c r="BE11" s="257"/>
      <c r="BF11" s="257"/>
      <c r="BG11" s="257"/>
      <c r="BH11" s="257"/>
      <c r="BI11" s="257"/>
      <c r="BJ11" s="257"/>
      <c r="BK11" s="257"/>
      <c r="BL11" s="257"/>
      <c r="BM11" s="257"/>
      <c r="BN11" s="257"/>
      <c r="BO11" s="257"/>
      <c r="BP11" s="257"/>
      <c r="BQ11" s="257"/>
      <c r="BR11" s="257"/>
      <c r="BS11" s="257"/>
      <c r="BT11" s="257"/>
      <c r="BU11" s="257"/>
      <c r="BV11" s="257"/>
      <c r="BW11" s="257"/>
      <c r="BX11" s="257"/>
      <c r="BY11" s="257"/>
      <c r="BZ11" s="257"/>
      <c r="CA11" s="257"/>
      <c r="CB11" s="257"/>
      <c r="CC11" s="257"/>
      <c r="CD11" s="257"/>
      <c r="CE11" s="257"/>
      <c r="CF11" s="257"/>
      <c r="CG11" s="257"/>
      <c r="CH11" s="257"/>
      <c r="CI11" s="257"/>
      <c r="CJ11" s="257"/>
      <c r="CK11" s="257"/>
      <c r="CL11" s="257"/>
      <c r="CM11" s="257"/>
      <c r="CN11" s="257"/>
      <c r="CO11" s="257"/>
      <c r="CP11" s="257"/>
      <c r="CQ11" s="257"/>
      <c r="CR11" s="257"/>
      <c r="CS11" s="257"/>
      <c r="CT11" s="257"/>
      <c r="CU11" s="257"/>
      <c r="CV11" s="257"/>
      <c r="CW11" s="257"/>
      <c r="CX11" s="257"/>
      <c r="CY11" s="257"/>
      <c r="CZ11" s="257"/>
      <c r="DA11" s="257"/>
      <c r="DB11" s="257"/>
      <c r="DC11" s="257"/>
      <c r="DD11" s="257"/>
      <c r="DE11" s="257"/>
      <c r="DF11" s="257"/>
      <c r="DG11" s="257"/>
      <c r="DH11" s="257"/>
      <c r="DI11" s="257"/>
      <c r="DJ11" s="257"/>
      <c r="DK11" s="257"/>
      <c r="DL11" s="257"/>
      <c r="DM11" s="257"/>
      <c r="DN11" s="257"/>
      <c r="DO11" s="257"/>
      <c r="DP11" s="257"/>
      <c r="DQ11" s="257"/>
      <c r="DR11" s="257"/>
      <c r="DS11" s="257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7"/>
      <c r="FA11" s="257"/>
      <c r="FB11" s="257"/>
      <c r="FC11" s="257"/>
      <c r="FD11" s="257"/>
      <c r="FE11" s="257"/>
      <c r="FF11" s="257"/>
      <c r="FG11" s="257"/>
      <c r="FH11" s="257"/>
      <c r="FI11" s="257"/>
      <c r="FJ11" s="257"/>
      <c r="FK11" s="257"/>
      <c r="FL11" s="257"/>
      <c r="FM11" s="257"/>
      <c r="FN11" s="257"/>
      <c r="FO11" s="257"/>
      <c r="FP11" s="257"/>
      <c r="FQ11" s="257"/>
      <c r="FR11" s="257"/>
      <c r="FS11" s="257"/>
      <c r="FT11" s="257"/>
      <c r="FU11" s="257"/>
      <c r="FV11" s="257"/>
      <c r="FW11" s="257"/>
      <c r="FX11" s="257"/>
      <c r="FY11" s="257"/>
      <c r="FZ11" s="257"/>
      <c r="GA11" s="257"/>
      <c r="GB11" s="257"/>
      <c r="GC11" s="257"/>
      <c r="GD11" s="257"/>
      <c r="GE11" s="257"/>
      <c r="GF11" s="257"/>
      <c r="GG11" s="257"/>
      <c r="GH11" s="257"/>
      <c r="GI11" s="257"/>
      <c r="GJ11" s="257"/>
      <c r="GK11" s="257"/>
      <c r="GL11" s="257"/>
      <c r="GM11" s="257"/>
      <c r="GN11" s="257"/>
      <c r="GO11" s="257"/>
      <c r="GP11" s="257"/>
      <c r="GQ11" s="257"/>
      <c r="GR11" s="257"/>
      <c r="GS11" s="257"/>
      <c r="GT11" s="257"/>
      <c r="GU11" s="257"/>
      <c r="GV11" s="257"/>
      <c r="GW11" s="257"/>
      <c r="GX11" s="257"/>
      <c r="GY11" s="257"/>
      <c r="GZ11" s="257"/>
      <c r="HA11" s="257"/>
      <c r="HB11" s="257"/>
      <c r="HC11" s="257"/>
      <c r="HD11" s="257"/>
      <c r="HE11" s="257"/>
      <c r="HF11" s="257"/>
      <c r="HG11" s="257"/>
      <c r="HH11" s="257"/>
      <c r="HI11" s="257"/>
      <c r="HJ11" s="257"/>
      <c r="HK11" s="257"/>
      <c r="HL11" s="257"/>
      <c r="HM11" s="257"/>
      <c r="HN11" s="257"/>
      <c r="HO11" s="257"/>
      <c r="HP11" s="257"/>
      <c r="HQ11" s="257"/>
      <c r="HR11" s="257"/>
      <c r="HS11" s="257"/>
      <c r="HT11" s="257"/>
      <c r="HU11" s="257"/>
      <c r="HV11" s="257"/>
      <c r="HW11" s="257"/>
      <c r="HX11" s="257"/>
      <c r="HY11" s="257"/>
      <c r="HZ11" s="257"/>
      <c r="IA11" s="257"/>
      <c r="IB11" s="257"/>
      <c r="IC11" s="257"/>
      <c r="ID11" s="257"/>
      <c r="IE11" s="257"/>
      <c r="IF11" s="257"/>
      <c r="IG11" s="257"/>
      <c r="IH11" s="257"/>
      <c r="II11" s="257"/>
      <c r="IJ11" s="257"/>
      <c r="IK11" s="257"/>
      <c r="IL11" s="257"/>
      <c r="IM11" s="257"/>
      <c r="IN11" s="257"/>
      <c r="IO11" s="257"/>
      <c r="IP11" s="257"/>
      <c r="IQ11" s="257"/>
      <c r="IR11" s="257"/>
      <c r="IS11" s="257"/>
      <c r="IT11" s="257"/>
      <c r="IU11" s="257"/>
      <c r="IV11" s="257"/>
      <c r="IW11" s="257"/>
      <c r="IX11" s="257"/>
      <c r="IY11" s="257"/>
      <c r="IZ11" s="257"/>
      <c r="JA11" s="257"/>
      <c r="JB11" s="257"/>
      <c r="JC11" s="257"/>
      <c r="JD11" s="257"/>
      <c r="JE11" s="257"/>
      <c r="JF11" s="257"/>
      <c r="JG11" s="257"/>
      <c r="JH11" s="257"/>
      <c r="JI11" s="257"/>
      <c r="JJ11" s="257"/>
      <c r="JK11" s="257"/>
      <c r="JL11" s="257"/>
      <c r="JM11" s="257"/>
      <c r="JN11" s="257"/>
      <c r="JO11" s="257"/>
      <c r="JP11" s="257"/>
      <c r="JQ11" s="257"/>
      <c r="JR11" s="257"/>
      <c r="JS11" s="257"/>
      <c r="JT11" s="257"/>
      <c r="JU11" s="257"/>
      <c r="JV11" s="257"/>
      <c r="JW11" s="257"/>
      <c r="JX11" s="257"/>
      <c r="JY11" s="257"/>
      <c r="JZ11" s="257"/>
      <c r="KA11" s="257"/>
      <c r="KB11" s="257"/>
      <c r="KC11" s="257"/>
      <c r="KD11" s="257"/>
      <c r="KE11" s="257"/>
      <c r="KF11" s="257"/>
      <c r="KG11" s="257"/>
      <c r="KH11" s="257"/>
      <c r="KI11" s="257"/>
      <c r="KJ11" s="257"/>
      <c r="KK11" s="257"/>
      <c r="KL11" s="257"/>
      <c r="KM11" s="257"/>
      <c r="KN11" s="257"/>
      <c r="KO11" s="257"/>
      <c r="KP11" s="257"/>
      <c r="KQ11" s="257"/>
      <c r="KR11" s="257"/>
      <c r="KS11" s="257"/>
      <c r="KT11" s="257"/>
      <c r="KU11" s="257"/>
      <c r="KV11" s="257"/>
      <c r="KW11" s="257"/>
      <c r="KX11" s="257"/>
      <c r="KY11" s="257"/>
      <c r="KZ11" s="257"/>
      <c r="LA11" s="257"/>
      <c r="LB11" s="257"/>
      <c r="LC11" s="257"/>
      <c r="LD11" s="257"/>
      <c r="LE11" s="257"/>
      <c r="LF11" s="257"/>
      <c r="LG11" s="257"/>
      <c r="LH11" s="257"/>
      <c r="LI11" s="257"/>
      <c r="LJ11" s="257"/>
      <c r="LK11" s="257"/>
      <c r="LL11" s="257"/>
      <c r="LM11" s="257"/>
      <c r="LN11" s="257"/>
      <c r="LO11" s="257"/>
      <c r="LP11" s="257"/>
      <c r="LQ11" s="257"/>
      <c r="LR11" s="257"/>
      <c r="LS11" s="257"/>
      <c r="LT11" s="257"/>
      <c r="LU11" s="257"/>
      <c r="LV11" s="257"/>
      <c r="LW11" s="257"/>
      <c r="LX11" s="257"/>
      <c r="LY11" s="257"/>
      <c r="LZ11" s="257"/>
      <c r="MA11" s="257"/>
      <c r="MB11" s="257"/>
      <c r="MC11" s="257"/>
      <c r="MD11" s="257"/>
      <c r="ME11" s="257"/>
      <c r="MF11" s="257"/>
      <c r="MG11" s="257"/>
      <c r="MH11" s="257"/>
      <c r="MI11" s="257"/>
      <c r="MJ11" s="257"/>
      <c r="MK11" s="257"/>
      <c r="ML11" s="257"/>
      <c r="MM11" s="257"/>
      <c r="MN11" s="257"/>
      <c r="MO11" s="257"/>
      <c r="MP11" s="257"/>
      <c r="MQ11" s="257"/>
      <c r="MR11" s="257"/>
      <c r="MS11" s="257"/>
      <c r="MT11" s="257"/>
      <c r="MU11" s="257"/>
      <c r="MV11" s="257"/>
      <c r="MW11" s="257"/>
      <c r="MX11" s="257"/>
      <c r="MY11" s="257"/>
      <c r="MZ11" s="257"/>
      <c r="NA11" s="257"/>
      <c r="NB11" s="257"/>
      <c r="NC11" s="257"/>
      <c r="ND11" s="257"/>
      <c r="NE11" s="257"/>
      <c r="NF11" s="257"/>
      <c r="NG11" s="257"/>
      <c r="NH11" s="257"/>
      <c r="NI11" s="257"/>
      <c r="NJ11" s="257"/>
      <c r="NK11" s="257"/>
      <c r="NL11" s="257"/>
      <c r="NM11" s="257"/>
      <c r="NN11" s="257"/>
      <c r="NO11" s="257"/>
      <c r="NP11" s="257"/>
      <c r="NQ11" s="257"/>
      <c r="NR11" s="257"/>
      <c r="NS11" s="257"/>
      <c r="NT11" s="257"/>
      <c r="NU11" s="257"/>
      <c r="NV11" s="257"/>
      <c r="NW11" s="257"/>
      <c r="NX11" s="257"/>
      <c r="NY11" s="257"/>
      <c r="NZ11" s="257"/>
      <c r="OA11" s="257"/>
      <c r="OB11" s="257"/>
      <c r="OC11" s="257"/>
      <c r="OD11" s="257"/>
      <c r="OE11" s="257"/>
      <c r="OF11" s="257"/>
      <c r="OG11" s="257"/>
      <c r="OH11" s="257"/>
      <c r="OI11" s="257"/>
      <c r="OJ11" s="257"/>
      <c r="OK11" s="257"/>
      <c r="OL11" s="257"/>
      <c r="OM11" s="257"/>
      <c r="ON11" s="257"/>
      <c r="OO11" s="257"/>
      <c r="OP11" s="257"/>
      <c r="OQ11" s="257"/>
      <c r="OR11" s="257"/>
      <c r="OS11" s="257"/>
      <c r="OT11" s="257"/>
      <c r="OU11" s="257"/>
      <c r="OV11" s="257"/>
      <c r="OW11" s="257"/>
      <c r="OX11" s="257"/>
      <c r="OY11" s="257"/>
      <c r="OZ11" s="257"/>
      <c r="PA11" s="257"/>
      <c r="PB11" s="257"/>
      <c r="PC11" s="257"/>
      <c r="PD11" s="257"/>
      <c r="PE11" s="257"/>
      <c r="PF11" s="257"/>
      <c r="PG11" s="257"/>
      <c r="PH11" s="257"/>
      <c r="PI11" s="257"/>
      <c r="PJ11" s="257"/>
      <c r="PK11" s="257"/>
      <c r="PL11" s="257"/>
      <c r="PM11" s="257"/>
      <c r="PN11" s="257"/>
      <c r="PO11" s="257"/>
      <c r="PP11" s="257"/>
      <c r="PQ11" s="257"/>
      <c r="PR11" s="257"/>
      <c r="PS11" s="257"/>
      <c r="PT11" s="257"/>
      <c r="PU11" s="257"/>
      <c r="PV11" s="257"/>
      <c r="PW11" s="257"/>
      <c r="PX11" s="257"/>
      <c r="PY11" s="257"/>
      <c r="PZ11" s="257"/>
      <c r="QA11" s="257"/>
      <c r="QB11" s="257"/>
      <c r="QC11" s="257"/>
      <c r="QD11" s="257"/>
      <c r="QE11" s="257"/>
      <c r="QF11" s="257"/>
      <c r="QG11" s="257"/>
      <c r="QH11" s="257"/>
      <c r="QI11" s="257"/>
      <c r="QJ11" s="257"/>
      <c r="QK11" s="257"/>
      <c r="QL11" s="257"/>
      <c r="QM11" s="257"/>
      <c r="QN11" s="257"/>
      <c r="QO11" s="257"/>
      <c r="QP11" s="257"/>
      <c r="QQ11" s="257"/>
      <c r="QR11" s="257"/>
      <c r="QS11" s="257"/>
      <c r="QT11" s="257"/>
      <c r="QU11" s="257"/>
      <c r="QV11" s="257"/>
      <c r="QW11" s="257"/>
      <c r="QX11" s="257"/>
      <c r="QY11" s="257"/>
      <c r="QZ11" s="257"/>
      <c r="RA11" s="257"/>
      <c r="RB11" s="257"/>
      <c r="RC11" s="257"/>
      <c r="RD11" s="257"/>
      <c r="RE11" s="257"/>
      <c r="RF11" s="257"/>
      <c r="RG11" s="257"/>
      <c r="RH11" s="257"/>
      <c r="RI11" s="257"/>
      <c r="RJ11" s="257"/>
      <c r="RK11" s="257"/>
      <c r="RL11" s="257"/>
      <c r="RM11" s="257"/>
      <c r="RN11" s="257"/>
      <c r="RO11" s="257"/>
      <c r="RP11" s="257"/>
      <c r="RQ11" s="257"/>
      <c r="RR11" s="257"/>
      <c r="RS11" s="257"/>
      <c r="RT11" s="257"/>
      <c r="RU11" s="257"/>
      <c r="RV11" s="257"/>
      <c r="RW11" s="257"/>
      <c r="RX11" s="257"/>
      <c r="RY11" s="257"/>
      <c r="RZ11" s="257"/>
      <c r="SA11" s="257"/>
      <c r="SB11" s="257"/>
      <c r="SC11" s="257"/>
      <c r="SD11" s="257"/>
      <c r="SE11" s="257"/>
      <c r="SF11" s="257"/>
      <c r="SG11" s="257"/>
      <c r="SH11" s="257"/>
      <c r="SI11" s="257"/>
      <c r="SJ11" s="257"/>
      <c r="SK11" s="257"/>
      <c r="SL11" s="257"/>
      <c r="SM11" s="257"/>
      <c r="SN11" s="257"/>
      <c r="SO11" s="257"/>
      <c r="SP11" s="257"/>
      <c r="SQ11" s="257"/>
      <c r="SR11" s="257"/>
      <c r="SS11" s="257"/>
      <c r="ST11" s="257"/>
      <c r="SU11" s="257"/>
      <c r="SV11" s="257"/>
      <c r="SW11" s="257"/>
      <c r="SX11" s="257"/>
      <c r="SY11" s="257"/>
      <c r="SZ11" s="257"/>
      <c r="TA11" s="257"/>
      <c r="TB11" s="257"/>
      <c r="TC11" s="257"/>
      <c r="TD11" s="257"/>
      <c r="TE11" s="257"/>
      <c r="TF11" s="257"/>
      <c r="TG11" s="257"/>
      <c r="TH11" s="257"/>
      <c r="TI11" s="257"/>
      <c r="TJ11" s="257"/>
      <c r="TK11" s="257"/>
      <c r="TL11" s="257"/>
      <c r="TM11" s="257"/>
      <c r="TN11" s="257"/>
      <c r="TO11" s="257"/>
      <c r="TP11" s="257"/>
      <c r="TQ11" s="257"/>
      <c r="TR11" s="257"/>
      <c r="TS11" s="257"/>
      <c r="TT11" s="257"/>
      <c r="TU11" s="257"/>
      <c r="TV11" s="257"/>
      <c r="TW11" s="257"/>
      <c r="TX11" s="257"/>
      <c r="TY11" s="257"/>
      <c r="TZ11" s="257"/>
      <c r="UA11" s="257"/>
      <c r="UB11" s="257"/>
      <c r="UC11" s="257"/>
      <c r="UD11" s="257"/>
      <c r="UE11" s="257"/>
      <c r="UF11" s="257"/>
      <c r="UG11" s="257"/>
      <c r="UH11" s="257"/>
      <c r="UI11" s="257"/>
      <c r="UJ11" s="257"/>
      <c r="UK11" s="257"/>
      <c r="UL11" s="257"/>
      <c r="UM11" s="257"/>
      <c r="UN11" s="257"/>
      <c r="UO11" s="257"/>
      <c r="UP11" s="257"/>
      <c r="UQ11" s="257"/>
      <c r="UR11" s="257"/>
      <c r="US11" s="257"/>
      <c r="UT11" s="257"/>
      <c r="UU11" s="257"/>
      <c r="UV11" s="257"/>
      <c r="UW11" s="257"/>
      <c r="UX11" s="257"/>
      <c r="UY11" s="257"/>
      <c r="UZ11" s="257"/>
      <c r="VA11" s="257"/>
      <c r="VB11" s="257"/>
      <c r="VC11" s="257"/>
      <c r="VD11" s="257"/>
      <c r="VE11" s="257"/>
      <c r="VF11" s="257"/>
      <c r="VG11" s="257"/>
      <c r="VH11" s="257"/>
      <c r="VI11" s="257"/>
      <c r="VJ11" s="257"/>
      <c r="VK11" s="257"/>
      <c r="VL11" s="257"/>
      <c r="VM11" s="257"/>
      <c r="VN11" s="257"/>
      <c r="VO11" s="257"/>
      <c r="VP11" s="257"/>
      <c r="VQ11" s="257"/>
      <c r="VR11" s="257"/>
      <c r="VS11" s="257"/>
      <c r="VT11" s="257"/>
      <c r="VU11" s="257"/>
      <c r="VV11" s="257"/>
      <c r="VW11" s="257"/>
      <c r="VX11" s="257"/>
      <c r="VY11" s="257"/>
      <c r="VZ11" s="257"/>
      <c r="WA11" s="257"/>
      <c r="WB11" s="257"/>
      <c r="WC11" s="257"/>
      <c r="WD11" s="257"/>
      <c r="WE11" s="257"/>
      <c r="WF11" s="257"/>
      <c r="WG11" s="257"/>
      <c r="WH11" s="257"/>
      <c r="WI11" s="257"/>
      <c r="WJ11" s="257"/>
      <c r="WK11" s="257"/>
      <c r="WL11" s="257"/>
      <c r="WM11" s="257"/>
      <c r="WN11" s="257"/>
      <c r="WO11" s="257"/>
      <c r="WP11" s="257"/>
      <c r="WQ11" s="257"/>
      <c r="WR11" s="257"/>
      <c r="WS11" s="257"/>
      <c r="WT11" s="257"/>
      <c r="WU11" s="257"/>
      <c r="WV11" s="257"/>
      <c r="WW11" s="257"/>
      <c r="WX11" s="257"/>
      <c r="WY11" s="257"/>
      <c r="WZ11" s="257"/>
      <c r="XA11" s="257"/>
      <c r="XB11" s="257"/>
      <c r="XC11" s="257"/>
      <c r="XD11" s="257"/>
      <c r="XE11" s="257"/>
      <c r="XF11" s="257"/>
      <c r="XG11" s="257"/>
      <c r="XH11" s="257"/>
      <c r="XI11" s="257"/>
      <c r="XJ11" s="257"/>
      <c r="XK11" s="257"/>
      <c r="XL11" s="257"/>
      <c r="XM11" s="257"/>
      <c r="XN11" s="257"/>
      <c r="XO11" s="257"/>
      <c r="XP11" s="257"/>
      <c r="XQ11" s="257"/>
      <c r="XR11" s="257"/>
      <c r="XS11" s="257"/>
      <c r="XT11" s="257"/>
      <c r="XU11" s="257"/>
      <c r="XV11" s="257"/>
      <c r="XW11" s="257"/>
      <c r="XX11" s="257"/>
      <c r="XY11" s="257"/>
      <c r="XZ11" s="257"/>
      <c r="YA11" s="257"/>
      <c r="YB11" s="257"/>
      <c r="YC11" s="257"/>
      <c r="YD11" s="257"/>
      <c r="YE11" s="257"/>
      <c r="YF11" s="257"/>
      <c r="YG11" s="257"/>
      <c r="YH11" s="257"/>
      <c r="YI11" s="257"/>
      <c r="YJ11" s="257"/>
      <c r="YK11" s="257"/>
      <c r="YL11" s="257"/>
      <c r="YM11" s="257"/>
      <c r="YN11" s="257"/>
      <c r="YO11" s="257"/>
      <c r="YP11" s="257"/>
      <c r="YQ11" s="257"/>
      <c r="YR11" s="257"/>
      <c r="YS11" s="257"/>
      <c r="YT11" s="257"/>
      <c r="YU11" s="257"/>
      <c r="YV11" s="257"/>
      <c r="YW11" s="257"/>
      <c r="YX11" s="257"/>
      <c r="YY11" s="257"/>
      <c r="YZ11" s="257"/>
      <c r="ZA11" s="257"/>
      <c r="ZB11" s="257"/>
      <c r="ZC11" s="257"/>
      <c r="ZD11" s="257"/>
      <c r="ZE11" s="257"/>
      <c r="ZF11" s="257"/>
      <c r="ZG11" s="257"/>
      <c r="ZH11" s="257"/>
      <c r="ZI11" s="257"/>
      <c r="ZJ11" s="257"/>
      <c r="ZK11" s="257"/>
      <c r="ZL11" s="257"/>
      <c r="ZM11" s="257"/>
      <c r="ZN11" s="257"/>
      <c r="ZO11" s="257"/>
      <c r="ZP11" s="257"/>
      <c r="ZQ11" s="257"/>
      <c r="ZR11" s="257"/>
      <c r="ZS11" s="257"/>
      <c r="ZT11" s="257"/>
      <c r="ZU11" s="257"/>
      <c r="ZV11" s="257"/>
      <c r="ZW11" s="257"/>
      <c r="ZX11" s="257"/>
      <c r="ZY11" s="257"/>
      <c r="ZZ11" s="257"/>
      <c r="AAA11" s="257"/>
      <c r="AAB11" s="257"/>
      <c r="AAC11" s="257"/>
      <c r="AAD11" s="257"/>
      <c r="AAE11" s="257"/>
      <c r="AAF11" s="257"/>
      <c r="AAG11" s="257"/>
      <c r="AAH11" s="257"/>
      <c r="AAI11" s="257"/>
      <c r="AAJ11" s="257"/>
      <c r="AAK11" s="257"/>
      <c r="AAL11" s="257"/>
      <c r="AAM11" s="257"/>
      <c r="AAN11" s="257"/>
      <c r="AAO11" s="257"/>
      <c r="AAP11" s="257"/>
      <c r="AAQ11" s="257"/>
      <c r="AAR11" s="257"/>
      <c r="AAS11" s="257"/>
      <c r="AAT11" s="257"/>
      <c r="AAU11" s="257"/>
      <c r="AAV11" s="257"/>
      <c r="AAW11" s="257"/>
      <c r="AAX11" s="257"/>
      <c r="AAY11" s="257"/>
      <c r="AAZ11" s="257"/>
      <c r="ABA11" s="257"/>
      <c r="ABB11" s="257"/>
      <c r="ABC11" s="257"/>
      <c r="ABD11" s="257"/>
      <c r="ABE11" s="257"/>
      <c r="ABF11" s="257"/>
      <c r="ABG11" s="257"/>
      <c r="ABH11" s="257"/>
      <c r="ABI11" s="257"/>
      <c r="ABJ11" s="257"/>
      <c r="ABK11" s="257"/>
    </row>
    <row r="12" spans="1:739" s="38" customFormat="1" ht="30" customHeight="1" x14ac:dyDescent="0.25">
      <c r="A12" s="30"/>
      <c r="B12" s="160"/>
      <c r="C12" s="160"/>
      <c r="D12" s="167" t="s">
        <v>2</v>
      </c>
      <c r="E12" s="115"/>
      <c r="F12" s="206" t="s">
        <v>379</v>
      </c>
      <c r="G12" s="37">
        <v>42467</v>
      </c>
      <c r="H12" s="258" t="s">
        <v>37</v>
      </c>
      <c r="I12" s="261" t="s">
        <v>31</v>
      </c>
      <c r="J12" s="116" t="s">
        <v>291</v>
      </c>
      <c r="K12" s="28" t="s">
        <v>18</v>
      </c>
      <c r="L12" s="28" t="s">
        <v>50</v>
      </c>
      <c r="M12" s="28" t="s">
        <v>2794</v>
      </c>
      <c r="N12" s="28" t="s">
        <v>383</v>
      </c>
      <c r="O12" s="114" t="s">
        <v>380</v>
      </c>
      <c r="P12" s="114" t="s">
        <v>381</v>
      </c>
      <c r="Q12" s="259"/>
      <c r="R12" s="71" t="s">
        <v>384</v>
      </c>
      <c r="S12" s="261" t="s">
        <v>964</v>
      </c>
      <c r="T12" s="261" t="s">
        <v>288</v>
      </c>
      <c r="U12" s="115" t="s">
        <v>72</v>
      </c>
      <c r="V12" s="17"/>
      <c r="W12" s="249"/>
      <c r="X12" s="115" t="s">
        <v>245</v>
      </c>
      <c r="Y12" s="99"/>
      <c r="Z12" s="155"/>
      <c r="AA12" s="262"/>
      <c r="AB12" s="39" t="s">
        <v>384</v>
      </c>
      <c r="AC12" s="17"/>
      <c r="AD12" s="17"/>
      <c r="AE12" s="17"/>
      <c r="AF12" s="17"/>
      <c r="AG12" s="17"/>
      <c r="AH12" s="263" t="s">
        <v>3530</v>
      </c>
      <c r="AI12" s="185" t="s">
        <v>1</v>
      </c>
      <c r="AJ12" s="187" t="s">
        <v>2</v>
      </c>
      <c r="AK12" s="70">
        <v>23</v>
      </c>
      <c r="AL12" s="69" t="s">
        <v>385</v>
      </c>
      <c r="AM12" s="190" t="s">
        <v>378</v>
      </c>
      <c r="AN12" s="256"/>
      <c r="AO12" s="256"/>
      <c r="AP12" s="256"/>
      <c r="AQ12" s="256"/>
      <c r="AR12" s="256"/>
      <c r="AS12" s="256"/>
      <c r="AT12" s="256"/>
      <c r="AU12" s="25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  <c r="EY12" s="256"/>
      <c r="EZ12" s="256"/>
      <c r="FA12" s="256"/>
      <c r="FB12" s="256"/>
      <c r="FC12" s="256"/>
      <c r="FD12" s="256"/>
      <c r="FE12" s="256"/>
      <c r="FF12" s="256"/>
      <c r="FG12" s="256"/>
      <c r="FH12" s="256"/>
      <c r="FI12" s="256"/>
      <c r="FJ12" s="256"/>
      <c r="FK12" s="256"/>
      <c r="FL12" s="256"/>
      <c r="FM12" s="256"/>
      <c r="FN12" s="256"/>
      <c r="FO12" s="256"/>
      <c r="FP12" s="256"/>
      <c r="FQ12" s="256"/>
      <c r="FR12" s="256"/>
      <c r="FS12" s="256"/>
      <c r="FT12" s="256"/>
      <c r="FU12" s="256"/>
      <c r="FV12" s="256"/>
      <c r="FW12" s="256"/>
      <c r="FX12" s="256"/>
      <c r="FY12" s="256"/>
      <c r="FZ12" s="256"/>
      <c r="GA12" s="256"/>
      <c r="GB12" s="256"/>
      <c r="GC12" s="256"/>
      <c r="GD12" s="256"/>
      <c r="GE12" s="256"/>
      <c r="GF12" s="256"/>
      <c r="GG12" s="256"/>
      <c r="GH12" s="256"/>
      <c r="GI12" s="256"/>
      <c r="GJ12" s="256"/>
      <c r="GK12" s="256"/>
      <c r="GL12" s="256"/>
      <c r="GM12" s="256"/>
      <c r="GN12" s="256"/>
      <c r="GO12" s="256"/>
      <c r="GP12" s="256"/>
      <c r="GQ12" s="256"/>
      <c r="GR12" s="256"/>
      <c r="GS12" s="256"/>
      <c r="GT12" s="256"/>
      <c r="GU12" s="256"/>
      <c r="GV12" s="256"/>
      <c r="GW12" s="256"/>
      <c r="GX12" s="256"/>
      <c r="GY12" s="256"/>
      <c r="GZ12" s="256"/>
      <c r="HA12" s="256"/>
      <c r="HB12" s="256"/>
      <c r="HC12" s="256"/>
      <c r="HD12" s="256"/>
      <c r="HE12" s="256"/>
      <c r="HF12" s="256"/>
      <c r="HG12" s="256"/>
      <c r="HH12" s="256"/>
      <c r="HI12" s="256"/>
      <c r="HJ12" s="256"/>
      <c r="HK12" s="256"/>
      <c r="HL12" s="256"/>
      <c r="HM12" s="256"/>
      <c r="HN12" s="256"/>
      <c r="HO12" s="256"/>
      <c r="HP12" s="256"/>
      <c r="HQ12" s="256"/>
      <c r="HR12" s="256"/>
      <c r="HS12" s="256"/>
      <c r="HT12" s="256"/>
      <c r="HU12" s="256"/>
      <c r="HV12" s="256"/>
      <c r="HW12" s="256"/>
      <c r="HX12" s="256"/>
      <c r="HY12" s="256"/>
      <c r="HZ12" s="256"/>
      <c r="IA12" s="256"/>
      <c r="IB12" s="256"/>
      <c r="IC12" s="256"/>
      <c r="ID12" s="256"/>
      <c r="IE12" s="256"/>
      <c r="IF12" s="256"/>
      <c r="IG12" s="256"/>
      <c r="IH12" s="256"/>
      <c r="II12" s="256"/>
      <c r="IJ12" s="256"/>
      <c r="IK12" s="256"/>
      <c r="IL12" s="256"/>
      <c r="IM12" s="256"/>
      <c r="IN12" s="256"/>
      <c r="IO12" s="256"/>
      <c r="IP12" s="256"/>
      <c r="IQ12" s="256"/>
      <c r="IR12" s="256"/>
      <c r="IS12" s="256"/>
      <c r="IT12" s="256"/>
      <c r="IU12" s="256"/>
      <c r="IV12" s="256"/>
      <c r="IW12" s="256"/>
      <c r="IX12" s="256"/>
      <c r="IY12" s="256"/>
      <c r="IZ12" s="256"/>
      <c r="JA12" s="256"/>
      <c r="JB12" s="256"/>
      <c r="JC12" s="256"/>
      <c r="JD12" s="256"/>
      <c r="JE12" s="256"/>
      <c r="JF12" s="256"/>
      <c r="JG12" s="256"/>
      <c r="JH12" s="256"/>
      <c r="JI12" s="256"/>
      <c r="JJ12" s="256"/>
      <c r="JK12" s="256"/>
      <c r="JL12" s="256"/>
      <c r="JM12" s="256"/>
      <c r="JN12" s="256"/>
      <c r="JO12" s="256"/>
      <c r="JP12" s="256"/>
      <c r="JQ12" s="256"/>
      <c r="JR12" s="256"/>
      <c r="JS12" s="256"/>
      <c r="JT12" s="256"/>
      <c r="JU12" s="256"/>
      <c r="JV12" s="256"/>
      <c r="JW12" s="256"/>
      <c r="JX12" s="256"/>
      <c r="JY12" s="256"/>
      <c r="JZ12" s="256"/>
      <c r="KA12" s="256"/>
      <c r="KB12" s="256"/>
      <c r="KC12" s="256"/>
      <c r="KD12" s="256"/>
      <c r="KE12" s="256"/>
      <c r="KF12" s="256"/>
      <c r="KG12" s="256"/>
      <c r="KH12" s="256"/>
      <c r="KI12" s="256"/>
      <c r="KJ12" s="256"/>
      <c r="KK12" s="256"/>
      <c r="KL12" s="256"/>
      <c r="KM12" s="256"/>
      <c r="KN12" s="256"/>
      <c r="KO12" s="256"/>
      <c r="KP12" s="256"/>
      <c r="KQ12" s="256"/>
      <c r="KR12" s="256"/>
      <c r="KS12" s="256"/>
      <c r="KT12" s="256"/>
      <c r="KU12" s="256"/>
      <c r="KV12" s="256"/>
      <c r="KW12" s="256"/>
      <c r="KX12" s="256"/>
      <c r="KY12" s="256"/>
      <c r="KZ12" s="256"/>
      <c r="LA12" s="256"/>
      <c r="LB12" s="256"/>
      <c r="LC12" s="256"/>
      <c r="LD12" s="256"/>
      <c r="LE12" s="256"/>
      <c r="LF12" s="256"/>
      <c r="LG12" s="256"/>
      <c r="LH12" s="256"/>
      <c r="LI12" s="256"/>
      <c r="LJ12" s="256"/>
      <c r="LK12" s="256"/>
      <c r="LL12" s="256"/>
      <c r="LM12" s="256"/>
      <c r="LN12" s="256"/>
      <c r="LO12" s="256"/>
      <c r="LP12" s="256"/>
      <c r="LQ12" s="256"/>
      <c r="LR12" s="256"/>
      <c r="LS12" s="256"/>
      <c r="LT12" s="256"/>
      <c r="LU12" s="256"/>
      <c r="LV12" s="256"/>
      <c r="LW12" s="256"/>
      <c r="LX12" s="256"/>
      <c r="LY12" s="256"/>
      <c r="LZ12" s="256"/>
      <c r="MA12" s="256"/>
      <c r="MB12" s="256"/>
      <c r="MC12" s="256"/>
      <c r="MD12" s="256"/>
      <c r="ME12" s="256"/>
      <c r="MF12" s="256"/>
      <c r="MG12" s="256"/>
      <c r="MH12" s="256"/>
      <c r="MI12" s="256"/>
      <c r="MJ12" s="256"/>
      <c r="MK12" s="256"/>
      <c r="ML12" s="256"/>
      <c r="MM12" s="256"/>
      <c r="MN12" s="256"/>
      <c r="MO12" s="256"/>
      <c r="MP12" s="256"/>
      <c r="MQ12" s="256"/>
      <c r="MR12" s="256"/>
      <c r="MS12" s="256"/>
      <c r="MT12" s="256"/>
      <c r="MU12" s="256"/>
      <c r="MV12" s="256"/>
      <c r="MW12" s="256"/>
      <c r="MX12" s="256"/>
      <c r="MY12" s="256"/>
      <c r="MZ12" s="256"/>
      <c r="NA12" s="256"/>
      <c r="NB12" s="256"/>
      <c r="NC12" s="256"/>
      <c r="ND12" s="256"/>
      <c r="NE12" s="256"/>
      <c r="NF12" s="256"/>
      <c r="NG12" s="256"/>
      <c r="NH12" s="256"/>
      <c r="NI12" s="256"/>
      <c r="NJ12" s="256"/>
      <c r="NK12" s="256"/>
      <c r="NL12" s="256"/>
      <c r="NM12" s="256"/>
      <c r="NN12" s="256"/>
      <c r="NO12" s="256"/>
      <c r="NP12" s="256"/>
      <c r="NQ12" s="256"/>
      <c r="NR12" s="256"/>
      <c r="NS12" s="256"/>
      <c r="NT12" s="256"/>
      <c r="NU12" s="256"/>
      <c r="NV12" s="256"/>
      <c r="NW12" s="256"/>
      <c r="NX12" s="256"/>
      <c r="NY12" s="256"/>
      <c r="NZ12" s="256"/>
      <c r="OA12" s="256"/>
      <c r="OB12" s="256"/>
      <c r="OC12" s="256"/>
      <c r="OD12" s="256"/>
      <c r="OE12" s="256"/>
      <c r="OF12" s="256"/>
      <c r="OG12" s="256"/>
      <c r="OH12" s="256"/>
      <c r="OI12" s="256"/>
      <c r="OJ12" s="256"/>
      <c r="OK12" s="256"/>
      <c r="OL12" s="256"/>
      <c r="OM12" s="256"/>
      <c r="ON12" s="256"/>
      <c r="OO12" s="256"/>
      <c r="OP12" s="256"/>
      <c r="OQ12" s="256"/>
      <c r="OR12" s="256"/>
      <c r="OS12" s="256"/>
      <c r="OT12" s="256"/>
      <c r="OU12" s="256"/>
      <c r="OV12" s="256"/>
      <c r="OW12" s="256"/>
      <c r="OX12" s="256"/>
      <c r="OY12" s="256"/>
      <c r="OZ12" s="256"/>
      <c r="PA12" s="256"/>
      <c r="PB12" s="256"/>
      <c r="PC12" s="256"/>
      <c r="PD12" s="256"/>
      <c r="PE12" s="256"/>
      <c r="PF12" s="256"/>
      <c r="PG12" s="256"/>
      <c r="PH12" s="256"/>
      <c r="PI12" s="256"/>
      <c r="PJ12" s="256"/>
      <c r="PK12" s="256"/>
      <c r="PL12" s="256"/>
      <c r="PM12" s="256"/>
      <c r="PN12" s="256"/>
      <c r="PO12" s="256"/>
      <c r="PP12" s="256"/>
      <c r="PQ12" s="256"/>
      <c r="PR12" s="256"/>
      <c r="PS12" s="256"/>
      <c r="PT12" s="256"/>
      <c r="PU12" s="256"/>
      <c r="PV12" s="256"/>
      <c r="PW12" s="256"/>
      <c r="PX12" s="256"/>
      <c r="PY12" s="256"/>
      <c r="PZ12" s="256"/>
      <c r="QA12" s="256"/>
      <c r="QB12" s="256"/>
      <c r="QC12" s="256"/>
      <c r="QD12" s="256"/>
      <c r="QE12" s="256"/>
      <c r="QF12" s="256"/>
      <c r="QG12" s="256"/>
      <c r="QH12" s="256"/>
      <c r="QI12" s="256"/>
      <c r="QJ12" s="256"/>
      <c r="QK12" s="256"/>
      <c r="QL12" s="256"/>
      <c r="QM12" s="256"/>
      <c r="QN12" s="256"/>
      <c r="QO12" s="256"/>
      <c r="QP12" s="256"/>
      <c r="QQ12" s="256"/>
      <c r="QR12" s="256"/>
      <c r="QS12" s="256"/>
      <c r="QT12" s="256"/>
      <c r="QU12" s="256"/>
      <c r="QV12" s="256"/>
      <c r="QW12" s="256"/>
      <c r="QX12" s="256"/>
      <c r="QY12" s="256"/>
      <c r="QZ12" s="256"/>
      <c r="RA12" s="256"/>
      <c r="RB12" s="256"/>
      <c r="RC12" s="256"/>
      <c r="RD12" s="256"/>
      <c r="RE12" s="256"/>
      <c r="RF12" s="256"/>
      <c r="RG12" s="256"/>
      <c r="RH12" s="256"/>
      <c r="RI12" s="256"/>
      <c r="RJ12" s="256"/>
      <c r="RK12" s="256"/>
      <c r="RL12" s="256"/>
      <c r="RM12" s="256"/>
      <c r="RN12" s="256"/>
      <c r="RO12" s="256"/>
      <c r="RP12" s="256"/>
      <c r="RQ12" s="256"/>
      <c r="RR12" s="256"/>
      <c r="RS12" s="256"/>
      <c r="RT12" s="256"/>
      <c r="RU12" s="256"/>
      <c r="RV12" s="256"/>
      <c r="RW12" s="256"/>
      <c r="RX12" s="256"/>
      <c r="RY12" s="256"/>
      <c r="RZ12" s="256"/>
      <c r="SA12" s="256"/>
      <c r="SB12" s="256"/>
      <c r="SC12" s="256"/>
      <c r="SD12" s="256"/>
      <c r="SE12" s="256"/>
      <c r="SF12" s="256"/>
      <c r="SG12" s="256"/>
      <c r="SH12" s="256"/>
      <c r="SI12" s="256"/>
      <c r="SJ12" s="256"/>
      <c r="SK12" s="256"/>
      <c r="SL12" s="256"/>
      <c r="SM12" s="256"/>
      <c r="SN12" s="256"/>
      <c r="SO12" s="256"/>
      <c r="SP12" s="256"/>
      <c r="SQ12" s="256"/>
      <c r="SR12" s="256"/>
      <c r="SS12" s="256"/>
      <c r="ST12" s="256"/>
      <c r="SU12" s="256"/>
      <c r="SV12" s="256"/>
      <c r="SW12" s="256"/>
      <c r="SX12" s="256"/>
      <c r="SY12" s="256"/>
      <c r="SZ12" s="256"/>
      <c r="TA12" s="256"/>
      <c r="TB12" s="256"/>
      <c r="TC12" s="256"/>
      <c r="TD12" s="256"/>
      <c r="TE12" s="256"/>
      <c r="TF12" s="256"/>
      <c r="TG12" s="256"/>
      <c r="TH12" s="256"/>
      <c r="TI12" s="256"/>
      <c r="TJ12" s="256"/>
      <c r="TK12" s="256"/>
      <c r="TL12" s="256"/>
      <c r="TM12" s="256"/>
      <c r="TN12" s="256"/>
      <c r="TO12" s="256"/>
      <c r="TP12" s="256"/>
      <c r="TQ12" s="256"/>
      <c r="TR12" s="256"/>
      <c r="TS12" s="256"/>
      <c r="TT12" s="256"/>
      <c r="TU12" s="256"/>
      <c r="TV12" s="256"/>
      <c r="TW12" s="256"/>
      <c r="TX12" s="256"/>
      <c r="TY12" s="256"/>
      <c r="TZ12" s="256"/>
      <c r="UA12" s="256"/>
      <c r="UB12" s="256"/>
      <c r="UC12" s="256"/>
      <c r="UD12" s="256"/>
      <c r="UE12" s="256"/>
      <c r="UF12" s="256"/>
      <c r="UG12" s="256"/>
      <c r="UH12" s="256"/>
      <c r="UI12" s="256"/>
      <c r="UJ12" s="256"/>
      <c r="UK12" s="256"/>
      <c r="UL12" s="256"/>
      <c r="UM12" s="256"/>
      <c r="UN12" s="256"/>
      <c r="UO12" s="256"/>
      <c r="UP12" s="256"/>
      <c r="UQ12" s="256"/>
      <c r="UR12" s="256"/>
      <c r="US12" s="256"/>
      <c r="UT12" s="256"/>
      <c r="UU12" s="256"/>
      <c r="UV12" s="256"/>
      <c r="UW12" s="256"/>
      <c r="UX12" s="256"/>
      <c r="UY12" s="256"/>
      <c r="UZ12" s="256"/>
      <c r="VA12" s="256"/>
      <c r="VB12" s="256"/>
      <c r="VC12" s="256"/>
      <c r="VD12" s="256"/>
      <c r="VE12" s="256"/>
      <c r="VF12" s="256"/>
      <c r="VG12" s="256"/>
      <c r="VH12" s="256"/>
      <c r="VI12" s="256"/>
      <c r="VJ12" s="256"/>
      <c r="VK12" s="256"/>
      <c r="VL12" s="256"/>
      <c r="VM12" s="256"/>
      <c r="VN12" s="256"/>
      <c r="VO12" s="256"/>
      <c r="VP12" s="256"/>
      <c r="VQ12" s="256"/>
      <c r="VR12" s="256"/>
      <c r="VS12" s="256"/>
      <c r="VT12" s="256"/>
      <c r="VU12" s="256"/>
      <c r="VV12" s="256"/>
      <c r="VW12" s="256"/>
      <c r="VX12" s="256"/>
      <c r="VY12" s="256"/>
      <c r="VZ12" s="256"/>
      <c r="WA12" s="256"/>
      <c r="WB12" s="256"/>
      <c r="WC12" s="256"/>
      <c r="WD12" s="256"/>
      <c r="WE12" s="256"/>
      <c r="WF12" s="256"/>
      <c r="WG12" s="256"/>
      <c r="WH12" s="256"/>
      <c r="WI12" s="256"/>
      <c r="WJ12" s="256"/>
      <c r="WK12" s="256"/>
      <c r="WL12" s="256"/>
      <c r="WM12" s="256"/>
      <c r="WN12" s="256"/>
      <c r="WO12" s="256"/>
      <c r="WP12" s="256"/>
      <c r="WQ12" s="256"/>
      <c r="WR12" s="256"/>
      <c r="WS12" s="256"/>
      <c r="WT12" s="256"/>
      <c r="WU12" s="256"/>
      <c r="WV12" s="256"/>
      <c r="WW12" s="256"/>
      <c r="WX12" s="256"/>
      <c r="WY12" s="256"/>
      <c r="WZ12" s="256"/>
      <c r="XA12" s="256"/>
      <c r="XB12" s="256"/>
      <c r="XC12" s="256"/>
      <c r="XD12" s="256"/>
      <c r="XE12" s="256"/>
      <c r="XF12" s="256"/>
      <c r="XG12" s="256"/>
      <c r="XH12" s="256"/>
      <c r="XI12" s="256"/>
      <c r="XJ12" s="256"/>
      <c r="XK12" s="256"/>
      <c r="XL12" s="256"/>
      <c r="XM12" s="256"/>
      <c r="XN12" s="256"/>
      <c r="XO12" s="256"/>
      <c r="XP12" s="256"/>
      <c r="XQ12" s="256"/>
      <c r="XR12" s="256"/>
      <c r="XS12" s="256"/>
      <c r="XT12" s="256"/>
      <c r="XU12" s="256"/>
      <c r="XV12" s="256"/>
      <c r="XW12" s="256"/>
      <c r="XX12" s="256"/>
      <c r="XY12" s="256"/>
      <c r="XZ12" s="256"/>
      <c r="YA12" s="256"/>
      <c r="YB12" s="256"/>
      <c r="YC12" s="256"/>
      <c r="YD12" s="256"/>
      <c r="YE12" s="256"/>
      <c r="YF12" s="256"/>
      <c r="YG12" s="256"/>
      <c r="YH12" s="256"/>
      <c r="YI12" s="256"/>
      <c r="YJ12" s="256"/>
      <c r="YK12" s="256"/>
      <c r="YL12" s="256"/>
      <c r="YM12" s="256"/>
      <c r="YN12" s="256"/>
      <c r="YO12" s="256"/>
      <c r="YP12" s="256"/>
      <c r="YQ12" s="256"/>
      <c r="YR12" s="256"/>
      <c r="YS12" s="256"/>
      <c r="YT12" s="256"/>
      <c r="YU12" s="256"/>
      <c r="YV12" s="256"/>
      <c r="YW12" s="256"/>
      <c r="YX12" s="256"/>
      <c r="YY12" s="256"/>
      <c r="YZ12" s="256"/>
      <c r="ZA12" s="256"/>
      <c r="ZB12" s="256"/>
      <c r="ZC12" s="256"/>
      <c r="ZD12" s="256"/>
      <c r="ZE12" s="256"/>
      <c r="ZF12" s="256"/>
      <c r="ZG12" s="256"/>
      <c r="ZH12" s="256"/>
      <c r="ZI12" s="256"/>
      <c r="ZJ12" s="256"/>
      <c r="ZK12" s="256"/>
      <c r="ZL12" s="256"/>
      <c r="ZM12" s="256"/>
      <c r="ZN12" s="256"/>
      <c r="ZO12" s="256"/>
      <c r="ZP12" s="256"/>
      <c r="ZQ12" s="256"/>
      <c r="ZR12" s="256"/>
      <c r="ZS12" s="256"/>
      <c r="ZT12" s="256"/>
      <c r="ZU12" s="256"/>
      <c r="ZV12" s="256"/>
      <c r="ZW12" s="256"/>
      <c r="ZX12" s="256"/>
      <c r="ZY12" s="256"/>
      <c r="ZZ12" s="256"/>
      <c r="AAA12" s="256"/>
      <c r="AAB12" s="256"/>
      <c r="AAC12" s="256"/>
      <c r="AAD12" s="256"/>
      <c r="AAE12" s="256"/>
      <c r="AAF12" s="256"/>
      <c r="AAG12" s="256"/>
      <c r="AAH12" s="256"/>
      <c r="AAI12" s="256"/>
      <c r="AAJ12" s="256"/>
      <c r="AAK12" s="256"/>
      <c r="AAL12" s="256"/>
      <c r="AAM12" s="256"/>
      <c r="AAN12" s="256"/>
      <c r="AAO12" s="256"/>
      <c r="AAP12" s="256"/>
      <c r="AAQ12" s="256"/>
      <c r="AAR12" s="256"/>
      <c r="AAS12" s="256"/>
      <c r="AAT12" s="256"/>
      <c r="AAU12" s="256"/>
      <c r="AAV12" s="256"/>
      <c r="AAW12" s="256"/>
      <c r="AAX12" s="256"/>
      <c r="AAY12" s="256"/>
      <c r="AAZ12" s="256"/>
      <c r="ABA12" s="256"/>
      <c r="ABB12" s="256"/>
      <c r="ABC12" s="256"/>
      <c r="ABD12" s="256"/>
      <c r="ABE12" s="256"/>
      <c r="ABF12" s="256"/>
      <c r="ABG12" s="256"/>
      <c r="ABH12" s="256"/>
      <c r="ABI12" s="256"/>
      <c r="ABJ12" s="256"/>
      <c r="ABK12" s="256"/>
    </row>
    <row r="13" spans="1:739" s="154" customFormat="1" ht="30" customHeight="1" x14ac:dyDescent="0.25">
      <c r="A13" s="30"/>
      <c r="B13" s="160"/>
      <c r="C13" s="160"/>
      <c r="D13" s="167" t="s">
        <v>2</v>
      </c>
      <c r="E13" s="261"/>
      <c r="F13" s="206">
        <v>1545</v>
      </c>
      <c r="G13" s="23">
        <v>43774</v>
      </c>
      <c r="H13" s="51" t="s">
        <v>37</v>
      </c>
      <c r="I13" s="185" t="s">
        <v>31</v>
      </c>
      <c r="J13" s="116" t="s">
        <v>291</v>
      </c>
      <c r="K13" s="28" t="s">
        <v>18</v>
      </c>
      <c r="L13" s="28" t="s">
        <v>50</v>
      </c>
      <c r="M13" s="28" t="s">
        <v>2794</v>
      </c>
      <c r="N13" s="28" t="s">
        <v>383</v>
      </c>
      <c r="O13" s="259" t="s">
        <v>380</v>
      </c>
      <c r="P13" s="259" t="s">
        <v>381</v>
      </c>
      <c r="Q13" s="259"/>
      <c r="R13" s="71" t="s">
        <v>3069</v>
      </c>
      <c r="S13" s="261" t="s">
        <v>964</v>
      </c>
      <c r="T13" s="185" t="s">
        <v>20</v>
      </c>
      <c r="U13" s="115" t="s">
        <v>72</v>
      </c>
      <c r="V13" s="17"/>
      <c r="W13" s="249"/>
      <c r="X13" s="115" t="s">
        <v>245</v>
      </c>
      <c r="Y13" s="99"/>
      <c r="Z13" s="262"/>
      <c r="AA13" s="262"/>
      <c r="AB13" s="265" t="s">
        <v>3069</v>
      </c>
      <c r="AC13" s="17"/>
      <c r="AD13" s="17"/>
      <c r="AE13" s="17"/>
      <c r="AF13" s="17"/>
      <c r="AG13" s="17"/>
      <c r="AH13" s="263" t="s">
        <v>3530</v>
      </c>
      <c r="AI13" s="65" t="s">
        <v>1</v>
      </c>
      <c r="AJ13" s="67" t="s">
        <v>2</v>
      </c>
      <c r="AK13" s="70">
        <v>24</v>
      </c>
      <c r="AL13" s="69" t="s">
        <v>3070</v>
      </c>
      <c r="AM13" s="190">
        <v>43768</v>
      </c>
      <c r="AN13" s="257"/>
      <c r="AO13" s="257"/>
      <c r="AP13" s="257"/>
      <c r="AQ13" s="257"/>
      <c r="AR13" s="257"/>
      <c r="AS13" s="257"/>
      <c r="AT13" s="257"/>
      <c r="AU13" s="257"/>
      <c r="AV13" s="257"/>
      <c r="AW13" s="257"/>
      <c r="AX13" s="257"/>
      <c r="AY13" s="257"/>
      <c r="AZ13" s="257"/>
      <c r="BA13" s="257"/>
      <c r="BB13" s="257"/>
      <c r="BC13" s="257"/>
      <c r="BD13" s="257"/>
      <c r="BE13" s="257"/>
      <c r="BF13" s="257"/>
      <c r="BG13" s="257"/>
      <c r="BH13" s="257"/>
      <c r="BI13" s="257"/>
      <c r="BJ13" s="257"/>
      <c r="BK13" s="257"/>
      <c r="BL13" s="257"/>
      <c r="BM13" s="257"/>
      <c r="BN13" s="257"/>
      <c r="BO13" s="257"/>
      <c r="BP13" s="257"/>
      <c r="BQ13" s="257"/>
      <c r="BR13" s="257"/>
      <c r="BS13" s="257"/>
      <c r="BT13" s="257"/>
      <c r="BU13" s="257"/>
      <c r="BV13" s="257"/>
      <c r="BW13" s="257"/>
      <c r="BX13" s="257"/>
      <c r="BY13" s="257"/>
      <c r="BZ13" s="257"/>
      <c r="CA13" s="257"/>
      <c r="CB13" s="257"/>
      <c r="CC13" s="257"/>
      <c r="CD13" s="257"/>
      <c r="CE13" s="257"/>
      <c r="CF13" s="257"/>
      <c r="CG13" s="257"/>
      <c r="CH13" s="257"/>
      <c r="CI13" s="257"/>
      <c r="CJ13" s="257"/>
      <c r="CK13" s="257"/>
      <c r="CL13" s="257"/>
      <c r="CM13" s="257"/>
      <c r="CN13" s="257"/>
      <c r="CO13" s="257"/>
      <c r="CP13" s="257"/>
      <c r="CQ13" s="257"/>
      <c r="CR13" s="257"/>
      <c r="CS13" s="257"/>
      <c r="CT13" s="257"/>
      <c r="CU13" s="257"/>
      <c r="CV13" s="257"/>
      <c r="CW13" s="257"/>
      <c r="CX13" s="257"/>
      <c r="CY13" s="257"/>
      <c r="CZ13" s="257"/>
      <c r="DA13" s="257"/>
      <c r="DB13" s="257"/>
      <c r="DC13" s="257"/>
      <c r="DD13" s="257"/>
      <c r="DE13" s="257"/>
      <c r="DF13" s="257"/>
      <c r="DG13" s="257"/>
      <c r="DH13" s="257"/>
      <c r="DI13" s="257"/>
      <c r="DJ13" s="257"/>
      <c r="DK13" s="257"/>
      <c r="DL13" s="257"/>
      <c r="DM13" s="257"/>
      <c r="DN13" s="257"/>
      <c r="DO13" s="257"/>
      <c r="DP13" s="257"/>
      <c r="DQ13" s="257"/>
      <c r="DR13" s="257"/>
      <c r="DS13" s="257"/>
      <c r="DT13" s="257"/>
      <c r="DU13" s="257"/>
      <c r="DV13" s="257"/>
      <c r="DW13" s="257"/>
      <c r="DX13" s="257"/>
      <c r="DY13" s="257"/>
      <c r="DZ13" s="257"/>
      <c r="EA13" s="257"/>
      <c r="EB13" s="257"/>
      <c r="EC13" s="257"/>
      <c r="ED13" s="257"/>
      <c r="EE13" s="257"/>
      <c r="EF13" s="257"/>
      <c r="EG13" s="257"/>
      <c r="EH13" s="257"/>
      <c r="EI13" s="257"/>
      <c r="EJ13" s="257"/>
      <c r="EK13" s="257"/>
      <c r="EL13" s="257"/>
      <c r="EM13" s="257"/>
      <c r="EN13" s="257"/>
      <c r="EO13" s="257"/>
      <c r="EP13" s="257"/>
      <c r="EQ13" s="257"/>
      <c r="ER13" s="257"/>
      <c r="ES13" s="257"/>
      <c r="ET13" s="257"/>
      <c r="EU13" s="257"/>
      <c r="EV13" s="257"/>
      <c r="EW13" s="257"/>
      <c r="EX13" s="257"/>
      <c r="EY13" s="257"/>
      <c r="EZ13" s="257"/>
      <c r="FA13" s="257"/>
      <c r="FB13" s="257"/>
      <c r="FC13" s="257"/>
      <c r="FD13" s="257"/>
      <c r="FE13" s="257"/>
      <c r="FF13" s="257"/>
      <c r="FG13" s="257"/>
      <c r="FH13" s="257"/>
      <c r="FI13" s="257"/>
      <c r="FJ13" s="257"/>
      <c r="FK13" s="257"/>
      <c r="FL13" s="257"/>
      <c r="FM13" s="257"/>
      <c r="FN13" s="257"/>
      <c r="FO13" s="257"/>
      <c r="FP13" s="257"/>
      <c r="FQ13" s="257"/>
      <c r="FR13" s="257"/>
      <c r="FS13" s="257"/>
      <c r="FT13" s="257"/>
      <c r="FU13" s="257"/>
      <c r="FV13" s="257"/>
      <c r="FW13" s="257"/>
      <c r="FX13" s="257"/>
      <c r="FY13" s="257"/>
      <c r="FZ13" s="257"/>
      <c r="GA13" s="257"/>
      <c r="GB13" s="257"/>
      <c r="GC13" s="257"/>
      <c r="GD13" s="257"/>
      <c r="GE13" s="257"/>
      <c r="GF13" s="257"/>
      <c r="GG13" s="257"/>
      <c r="GH13" s="257"/>
      <c r="GI13" s="257"/>
      <c r="GJ13" s="257"/>
      <c r="GK13" s="257"/>
      <c r="GL13" s="257"/>
      <c r="GM13" s="257"/>
      <c r="GN13" s="257"/>
      <c r="GO13" s="257"/>
      <c r="GP13" s="257"/>
      <c r="GQ13" s="257"/>
      <c r="GR13" s="257"/>
      <c r="GS13" s="257"/>
      <c r="GT13" s="257"/>
      <c r="GU13" s="257"/>
      <c r="GV13" s="257"/>
      <c r="GW13" s="257"/>
      <c r="GX13" s="257"/>
      <c r="GY13" s="257"/>
      <c r="GZ13" s="257"/>
      <c r="HA13" s="257"/>
      <c r="HB13" s="257"/>
      <c r="HC13" s="257"/>
      <c r="HD13" s="257"/>
      <c r="HE13" s="257"/>
      <c r="HF13" s="257"/>
      <c r="HG13" s="257"/>
      <c r="HH13" s="257"/>
      <c r="HI13" s="257"/>
      <c r="HJ13" s="257"/>
      <c r="HK13" s="257"/>
      <c r="HL13" s="257"/>
      <c r="HM13" s="257"/>
      <c r="HN13" s="257"/>
      <c r="HO13" s="257"/>
      <c r="HP13" s="257"/>
      <c r="HQ13" s="257"/>
      <c r="HR13" s="257"/>
      <c r="HS13" s="257"/>
      <c r="HT13" s="257"/>
      <c r="HU13" s="257"/>
      <c r="HV13" s="257"/>
      <c r="HW13" s="257"/>
      <c r="HX13" s="257"/>
      <c r="HY13" s="257"/>
      <c r="HZ13" s="257"/>
      <c r="IA13" s="257"/>
      <c r="IB13" s="257"/>
      <c r="IC13" s="257"/>
      <c r="ID13" s="257"/>
      <c r="IE13" s="257"/>
      <c r="IF13" s="257"/>
      <c r="IG13" s="257"/>
      <c r="IH13" s="257"/>
      <c r="II13" s="257"/>
      <c r="IJ13" s="257"/>
      <c r="IK13" s="257"/>
      <c r="IL13" s="257"/>
      <c r="IM13" s="257"/>
      <c r="IN13" s="257"/>
      <c r="IO13" s="257"/>
      <c r="IP13" s="257"/>
      <c r="IQ13" s="257"/>
      <c r="IR13" s="257"/>
      <c r="IS13" s="257"/>
      <c r="IT13" s="257"/>
      <c r="IU13" s="257"/>
      <c r="IV13" s="257"/>
      <c r="IW13" s="257"/>
      <c r="IX13" s="257"/>
      <c r="IY13" s="257"/>
      <c r="IZ13" s="257"/>
      <c r="JA13" s="257"/>
      <c r="JB13" s="257"/>
      <c r="JC13" s="257"/>
      <c r="JD13" s="257"/>
      <c r="JE13" s="257"/>
      <c r="JF13" s="257"/>
      <c r="JG13" s="257"/>
      <c r="JH13" s="257"/>
      <c r="JI13" s="257"/>
      <c r="JJ13" s="257"/>
      <c r="JK13" s="257"/>
      <c r="JL13" s="257"/>
      <c r="JM13" s="257"/>
      <c r="JN13" s="257"/>
      <c r="JO13" s="257"/>
      <c r="JP13" s="257"/>
      <c r="JQ13" s="257"/>
      <c r="JR13" s="257"/>
      <c r="JS13" s="257"/>
      <c r="JT13" s="257"/>
      <c r="JU13" s="257"/>
      <c r="JV13" s="257"/>
      <c r="JW13" s="257"/>
      <c r="JX13" s="257"/>
      <c r="JY13" s="257"/>
      <c r="JZ13" s="257"/>
      <c r="KA13" s="257"/>
      <c r="KB13" s="257"/>
      <c r="KC13" s="257"/>
      <c r="KD13" s="257"/>
      <c r="KE13" s="257"/>
      <c r="KF13" s="257"/>
      <c r="KG13" s="257"/>
      <c r="KH13" s="257"/>
      <c r="KI13" s="257"/>
      <c r="KJ13" s="257"/>
      <c r="KK13" s="257"/>
      <c r="KL13" s="257"/>
      <c r="KM13" s="257"/>
      <c r="KN13" s="257"/>
      <c r="KO13" s="257"/>
      <c r="KP13" s="257"/>
      <c r="KQ13" s="257"/>
      <c r="KR13" s="257"/>
      <c r="KS13" s="257"/>
      <c r="KT13" s="257"/>
      <c r="KU13" s="257"/>
      <c r="KV13" s="257"/>
      <c r="KW13" s="257"/>
      <c r="KX13" s="257"/>
      <c r="KY13" s="257"/>
      <c r="KZ13" s="257"/>
      <c r="LA13" s="257"/>
      <c r="LB13" s="257"/>
      <c r="LC13" s="257"/>
      <c r="LD13" s="257"/>
      <c r="LE13" s="257"/>
      <c r="LF13" s="257"/>
      <c r="LG13" s="257"/>
      <c r="LH13" s="257"/>
      <c r="LI13" s="257"/>
      <c r="LJ13" s="257"/>
      <c r="LK13" s="257"/>
      <c r="LL13" s="257"/>
      <c r="LM13" s="257"/>
      <c r="LN13" s="257"/>
      <c r="LO13" s="257"/>
      <c r="LP13" s="257"/>
      <c r="LQ13" s="257"/>
      <c r="LR13" s="257"/>
      <c r="LS13" s="257"/>
      <c r="LT13" s="257"/>
      <c r="LU13" s="257"/>
      <c r="LV13" s="257"/>
      <c r="LW13" s="257"/>
      <c r="LX13" s="257"/>
      <c r="LY13" s="257"/>
      <c r="LZ13" s="257"/>
      <c r="MA13" s="257"/>
      <c r="MB13" s="257"/>
      <c r="MC13" s="257"/>
      <c r="MD13" s="257"/>
      <c r="ME13" s="257"/>
      <c r="MF13" s="257"/>
      <c r="MG13" s="257"/>
      <c r="MH13" s="257"/>
      <c r="MI13" s="257"/>
      <c r="MJ13" s="257"/>
      <c r="MK13" s="257"/>
      <c r="ML13" s="257"/>
      <c r="MM13" s="257"/>
      <c r="MN13" s="257"/>
      <c r="MO13" s="257"/>
      <c r="MP13" s="257"/>
      <c r="MQ13" s="257"/>
      <c r="MR13" s="257"/>
      <c r="MS13" s="257"/>
      <c r="MT13" s="257"/>
      <c r="MU13" s="257"/>
      <c r="MV13" s="257"/>
      <c r="MW13" s="257"/>
      <c r="MX13" s="257"/>
      <c r="MY13" s="257"/>
      <c r="MZ13" s="257"/>
      <c r="NA13" s="257"/>
      <c r="NB13" s="257"/>
      <c r="NC13" s="257"/>
      <c r="ND13" s="257"/>
      <c r="NE13" s="257"/>
      <c r="NF13" s="257"/>
      <c r="NG13" s="257"/>
      <c r="NH13" s="257"/>
      <c r="NI13" s="257"/>
      <c r="NJ13" s="257"/>
      <c r="NK13" s="257"/>
      <c r="NL13" s="257"/>
      <c r="NM13" s="257"/>
      <c r="NN13" s="257"/>
      <c r="NO13" s="257"/>
      <c r="NP13" s="257"/>
      <c r="NQ13" s="257"/>
      <c r="NR13" s="257"/>
      <c r="NS13" s="257"/>
      <c r="NT13" s="257"/>
      <c r="NU13" s="257"/>
      <c r="NV13" s="257"/>
      <c r="NW13" s="257"/>
      <c r="NX13" s="257"/>
      <c r="NY13" s="257"/>
      <c r="NZ13" s="257"/>
      <c r="OA13" s="257"/>
      <c r="OB13" s="257"/>
      <c r="OC13" s="257"/>
      <c r="OD13" s="257"/>
      <c r="OE13" s="257"/>
      <c r="OF13" s="257"/>
      <c r="OG13" s="257"/>
      <c r="OH13" s="257"/>
      <c r="OI13" s="257"/>
      <c r="OJ13" s="257"/>
      <c r="OK13" s="257"/>
      <c r="OL13" s="257"/>
      <c r="OM13" s="257"/>
      <c r="ON13" s="257"/>
      <c r="OO13" s="257"/>
      <c r="OP13" s="257"/>
      <c r="OQ13" s="257"/>
      <c r="OR13" s="257"/>
      <c r="OS13" s="257"/>
      <c r="OT13" s="257"/>
      <c r="OU13" s="257"/>
      <c r="OV13" s="257"/>
      <c r="OW13" s="257"/>
      <c r="OX13" s="257"/>
      <c r="OY13" s="257"/>
      <c r="OZ13" s="257"/>
      <c r="PA13" s="257"/>
      <c r="PB13" s="257"/>
      <c r="PC13" s="257"/>
      <c r="PD13" s="257"/>
      <c r="PE13" s="257"/>
      <c r="PF13" s="257"/>
      <c r="PG13" s="257"/>
      <c r="PH13" s="257"/>
      <c r="PI13" s="257"/>
      <c r="PJ13" s="257"/>
      <c r="PK13" s="257"/>
      <c r="PL13" s="257"/>
      <c r="PM13" s="257"/>
      <c r="PN13" s="257"/>
      <c r="PO13" s="257"/>
      <c r="PP13" s="257"/>
      <c r="PQ13" s="257"/>
      <c r="PR13" s="257"/>
      <c r="PS13" s="257"/>
      <c r="PT13" s="257"/>
      <c r="PU13" s="257"/>
      <c r="PV13" s="257"/>
      <c r="PW13" s="257"/>
      <c r="PX13" s="257"/>
      <c r="PY13" s="257"/>
      <c r="PZ13" s="257"/>
      <c r="QA13" s="257"/>
      <c r="QB13" s="257"/>
      <c r="QC13" s="257"/>
      <c r="QD13" s="257"/>
      <c r="QE13" s="257"/>
      <c r="QF13" s="257"/>
      <c r="QG13" s="257"/>
      <c r="QH13" s="257"/>
      <c r="QI13" s="257"/>
      <c r="QJ13" s="257"/>
      <c r="QK13" s="257"/>
      <c r="QL13" s="257"/>
      <c r="QM13" s="257"/>
      <c r="QN13" s="257"/>
      <c r="QO13" s="257"/>
      <c r="QP13" s="257"/>
      <c r="QQ13" s="257"/>
      <c r="QR13" s="257"/>
      <c r="QS13" s="257"/>
      <c r="QT13" s="257"/>
      <c r="QU13" s="257"/>
      <c r="QV13" s="257"/>
      <c r="QW13" s="257"/>
      <c r="QX13" s="257"/>
      <c r="QY13" s="257"/>
      <c r="QZ13" s="257"/>
      <c r="RA13" s="257"/>
      <c r="RB13" s="257"/>
      <c r="RC13" s="257"/>
      <c r="RD13" s="257"/>
      <c r="RE13" s="257"/>
      <c r="RF13" s="257"/>
      <c r="RG13" s="257"/>
      <c r="RH13" s="257"/>
      <c r="RI13" s="257"/>
      <c r="RJ13" s="257"/>
      <c r="RK13" s="257"/>
      <c r="RL13" s="257"/>
      <c r="RM13" s="257"/>
      <c r="RN13" s="257"/>
      <c r="RO13" s="257"/>
      <c r="RP13" s="257"/>
      <c r="RQ13" s="257"/>
      <c r="RR13" s="257"/>
      <c r="RS13" s="257"/>
      <c r="RT13" s="257"/>
      <c r="RU13" s="257"/>
      <c r="RV13" s="257"/>
      <c r="RW13" s="257"/>
      <c r="RX13" s="257"/>
      <c r="RY13" s="257"/>
      <c r="RZ13" s="257"/>
      <c r="SA13" s="257"/>
      <c r="SB13" s="257"/>
      <c r="SC13" s="257"/>
      <c r="SD13" s="257"/>
      <c r="SE13" s="257"/>
      <c r="SF13" s="257"/>
      <c r="SG13" s="257"/>
      <c r="SH13" s="257"/>
      <c r="SI13" s="257"/>
      <c r="SJ13" s="257"/>
      <c r="SK13" s="257"/>
      <c r="SL13" s="257"/>
      <c r="SM13" s="257"/>
      <c r="SN13" s="257"/>
      <c r="SO13" s="257"/>
      <c r="SP13" s="257"/>
      <c r="SQ13" s="257"/>
      <c r="SR13" s="257"/>
      <c r="SS13" s="257"/>
      <c r="ST13" s="257"/>
      <c r="SU13" s="257"/>
      <c r="SV13" s="257"/>
      <c r="SW13" s="257"/>
      <c r="SX13" s="257"/>
      <c r="SY13" s="257"/>
      <c r="SZ13" s="257"/>
      <c r="TA13" s="257"/>
      <c r="TB13" s="257"/>
      <c r="TC13" s="257"/>
      <c r="TD13" s="257"/>
      <c r="TE13" s="257"/>
      <c r="TF13" s="257"/>
      <c r="TG13" s="257"/>
      <c r="TH13" s="257"/>
      <c r="TI13" s="257"/>
      <c r="TJ13" s="257"/>
      <c r="TK13" s="257"/>
      <c r="TL13" s="257"/>
      <c r="TM13" s="257"/>
      <c r="TN13" s="257"/>
      <c r="TO13" s="257"/>
      <c r="TP13" s="257"/>
      <c r="TQ13" s="257"/>
      <c r="TR13" s="257"/>
      <c r="TS13" s="257"/>
      <c r="TT13" s="257"/>
      <c r="TU13" s="257"/>
      <c r="TV13" s="257"/>
      <c r="TW13" s="257"/>
      <c r="TX13" s="257"/>
      <c r="TY13" s="257"/>
      <c r="TZ13" s="257"/>
      <c r="UA13" s="257"/>
      <c r="UB13" s="257"/>
      <c r="UC13" s="257"/>
      <c r="UD13" s="257"/>
      <c r="UE13" s="257"/>
      <c r="UF13" s="257"/>
      <c r="UG13" s="257"/>
      <c r="UH13" s="257"/>
      <c r="UI13" s="257"/>
      <c r="UJ13" s="257"/>
      <c r="UK13" s="257"/>
      <c r="UL13" s="257"/>
      <c r="UM13" s="257"/>
      <c r="UN13" s="257"/>
      <c r="UO13" s="257"/>
      <c r="UP13" s="257"/>
      <c r="UQ13" s="257"/>
      <c r="UR13" s="257"/>
      <c r="US13" s="257"/>
      <c r="UT13" s="257"/>
      <c r="UU13" s="257"/>
      <c r="UV13" s="257"/>
      <c r="UW13" s="257"/>
      <c r="UX13" s="257"/>
      <c r="UY13" s="257"/>
      <c r="UZ13" s="257"/>
      <c r="VA13" s="257"/>
      <c r="VB13" s="257"/>
      <c r="VC13" s="257"/>
      <c r="VD13" s="257"/>
      <c r="VE13" s="257"/>
      <c r="VF13" s="257"/>
      <c r="VG13" s="257"/>
      <c r="VH13" s="257"/>
      <c r="VI13" s="257"/>
      <c r="VJ13" s="257"/>
      <c r="VK13" s="257"/>
      <c r="VL13" s="257"/>
      <c r="VM13" s="257"/>
      <c r="VN13" s="257"/>
      <c r="VO13" s="257"/>
      <c r="VP13" s="257"/>
      <c r="VQ13" s="257"/>
      <c r="VR13" s="257"/>
      <c r="VS13" s="257"/>
      <c r="VT13" s="257"/>
      <c r="VU13" s="257"/>
      <c r="VV13" s="257"/>
      <c r="VW13" s="257"/>
      <c r="VX13" s="257"/>
      <c r="VY13" s="257"/>
      <c r="VZ13" s="257"/>
      <c r="WA13" s="257"/>
      <c r="WB13" s="257"/>
      <c r="WC13" s="257"/>
      <c r="WD13" s="257"/>
      <c r="WE13" s="257"/>
      <c r="WF13" s="257"/>
      <c r="WG13" s="257"/>
      <c r="WH13" s="257"/>
      <c r="WI13" s="257"/>
      <c r="WJ13" s="257"/>
      <c r="WK13" s="257"/>
      <c r="WL13" s="257"/>
      <c r="WM13" s="257"/>
      <c r="WN13" s="257"/>
      <c r="WO13" s="257"/>
      <c r="WP13" s="257"/>
      <c r="WQ13" s="257"/>
      <c r="WR13" s="257"/>
      <c r="WS13" s="257"/>
      <c r="WT13" s="257"/>
      <c r="WU13" s="257"/>
      <c r="WV13" s="257"/>
      <c r="WW13" s="257"/>
      <c r="WX13" s="257"/>
      <c r="WY13" s="257"/>
      <c r="WZ13" s="257"/>
      <c r="XA13" s="257"/>
      <c r="XB13" s="257"/>
      <c r="XC13" s="257"/>
      <c r="XD13" s="257"/>
      <c r="XE13" s="257"/>
      <c r="XF13" s="257"/>
      <c r="XG13" s="257"/>
      <c r="XH13" s="257"/>
      <c r="XI13" s="257"/>
      <c r="XJ13" s="257"/>
      <c r="XK13" s="257"/>
      <c r="XL13" s="257"/>
      <c r="XM13" s="257"/>
      <c r="XN13" s="257"/>
      <c r="XO13" s="257"/>
      <c r="XP13" s="257"/>
      <c r="XQ13" s="257"/>
      <c r="XR13" s="257"/>
      <c r="XS13" s="257"/>
      <c r="XT13" s="257"/>
      <c r="XU13" s="257"/>
      <c r="XV13" s="257"/>
      <c r="XW13" s="257"/>
      <c r="XX13" s="257"/>
      <c r="XY13" s="257"/>
      <c r="XZ13" s="257"/>
      <c r="YA13" s="257"/>
      <c r="YB13" s="257"/>
      <c r="YC13" s="257"/>
      <c r="YD13" s="257"/>
      <c r="YE13" s="257"/>
      <c r="YF13" s="257"/>
      <c r="YG13" s="257"/>
      <c r="YH13" s="257"/>
      <c r="YI13" s="257"/>
      <c r="YJ13" s="257"/>
      <c r="YK13" s="257"/>
      <c r="YL13" s="257"/>
      <c r="YM13" s="257"/>
      <c r="YN13" s="257"/>
      <c r="YO13" s="257"/>
      <c r="YP13" s="257"/>
      <c r="YQ13" s="257"/>
      <c r="YR13" s="257"/>
      <c r="YS13" s="257"/>
      <c r="YT13" s="257"/>
      <c r="YU13" s="257"/>
      <c r="YV13" s="257"/>
      <c r="YW13" s="257"/>
      <c r="YX13" s="257"/>
      <c r="YY13" s="257"/>
      <c r="YZ13" s="257"/>
      <c r="ZA13" s="257"/>
      <c r="ZB13" s="257"/>
      <c r="ZC13" s="257"/>
      <c r="ZD13" s="257"/>
      <c r="ZE13" s="257"/>
      <c r="ZF13" s="257"/>
      <c r="ZG13" s="257"/>
      <c r="ZH13" s="257"/>
      <c r="ZI13" s="257"/>
      <c r="ZJ13" s="257"/>
      <c r="ZK13" s="257"/>
      <c r="ZL13" s="257"/>
      <c r="ZM13" s="257"/>
      <c r="ZN13" s="257"/>
      <c r="ZO13" s="257"/>
      <c r="ZP13" s="257"/>
      <c r="ZQ13" s="257"/>
      <c r="ZR13" s="257"/>
      <c r="ZS13" s="257"/>
      <c r="ZT13" s="257"/>
      <c r="ZU13" s="257"/>
      <c r="ZV13" s="257"/>
      <c r="ZW13" s="257"/>
      <c r="ZX13" s="257"/>
      <c r="ZY13" s="257"/>
      <c r="ZZ13" s="257"/>
      <c r="AAA13" s="257"/>
      <c r="AAB13" s="257"/>
      <c r="AAC13" s="257"/>
      <c r="AAD13" s="257"/>
      <c r="AAE13" s="257"/>
      <c r="AAF13" s="257"/>
      <c r="AAG13" s="257"/>
      <c r="AAH13" s="257"/>
      <c r="AAI13" s="257"/>
      <c r="AAJ13" s="257"/>
      <c r="AAK13" s="257"/>
      <c r="AAL13" s="257"/>
      <c r="AAM13" s="257"/>
      <c r="AAN13" s="257"/>
      <c r="AAO13" s="257"/>
      <c r="AAP13" s="257"/>
      <c r="AAQ13" s="257"/>
      <c r="AAR13" s="257"/>
      <c r="AAS13" s="257"/>
      <c r="AAT13" s="257"/>
      <c r="AAU13" s="257"/>
      <c r="AAV13" s="257"/>
      <c r="AAW13" s="257"/>
      <c r="AAX13" s="257"/>
      <c r="AAY13" s="257"/>
      <c r="AAZ13" s="257"/>
      <c r="ABA13" s="257"/>
      <c r="ABB13" s="257"/>
      <c r="ABC13" s="257"/>
      <c r="ABD13" s="257"/>
      <c r="ABE13" s="257"/>
      <c r="ABF13" s="257"/>
      <c r="ABG13" s="257"/>
      <c r="ABH13" s="257"/>
      <c r="ABI13" s="257"/>
      <c r="ABJ13" s="257"/>
      <c r="ABK13" s="257"/>
    </row>
    <row r="14" spans="1:739" s="38" customFormat="1" ht="30" customHeight="1" x14ac:dyDescent="0.25">
      <c r="A14" s="30"/>
      <c r="B14" s="26"/>
      <c r="C14" s="26"/>
      <c r="D14" s="167" t="s">
        <v>2</v>
      </c>
      <c r="E14" s="196"/>
      <c r="F14" s="206" t="s">
        <v>1549</v>
      </c>
      <c r="G14" s="23">
        <v>42902</v>
      </c>
      <c r="H14" s="258" t="s">
        <v>37</v>
      </c>
      <c r="I14" s="261" t="s">
        <v>31</v>
      </c>
      <c r="J14" s="116" t="s">
        <v>291</v>
      </c>
      <c r="K14" s="28" t="s">
        <v>18</v>
      </c>
      <c r="L14" s="28" t="s">
        <v>50</v>
      </c>
      <c r="M14" s="28" t="s">
        <v>2794</v>
      </c>
      <c r="N14" s="28" t="s">
        <v>383</v>
      </c>
      <c r="O14" s="114" t="s">
        <v>380</v>
      </c>
      <c r="P14" s="114" t="s">
        <v>1550</v>
      </c>
      <c r="Q14" s="259"/>
      <c r="R14" s="71" t="s">
        <v>1551</v>
      </c>
      <c r="S14" s="115" t="s">
        <v>1552</v>
      </c>
      <c r="T14" s="185" t="s">
        <v>20</v>
      </c>
      <c r="U14" s="261" t="s">
        <v>72</v>
      </c>
      <c r="V14" s="17"/>
      <c r="W14" s="249"/>
      <c r="X14" s="115" t="s">
        <v>245</v>
      </c>
      <c r="Y14" s="99"/>
      <c r="Z14" s="155"/>
      <c r="AA14" s="261"/>
      <c r="AB14" s="39" t="s">
        <v>1551</v>
      </c>
      <c r="AC14" s="17"/>
      <c r="AD14" s="17"/>
      <c r="AE14" s="17"/>
      <c r="AF14" s="17"/>
      <c r="AG14" s="17"/>
      <c r="AH14" s="263" t="s">
        <v>3530</v>
      </c>
      <c r="AI14" s="185" t="s">
        <v>1</v>
      </c>
      <c r="AJ14" s="187" t="s">
        <v>2</v>
      </c>
      <c r="AK14" s="70">
        <v>24</v>
      </c>
      <c r="AL14" s="69" t="s">
        <v>1553</v>
      </c>
      <c r="AM14" s="190">
        <v>42898</v>
      </c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  <c r="EV14" s="256"/>
      <c r="EW14" s="256"/>
      <c r="EX14" s="256"/>
      <c r="EY14" s="256"/>
      <c r="EZ14" s="256"/>
      <c r="FA14" s="256"/>
      <c r="FB14" s="256"/>
      <c r="FC14" s="256"/>
      <c r="FD14" s="256"/>
      <c r="FE14" s="256"/>
      <c r="FF14" s="256"/>
      <c r="FG14" s="256"/>
      <c r="FH14" s="256"/>
      <c r="FI14" s="256"/>
      <c r="FJ14" s="256"/>
      <c r="FK14" s="256"/>
      <c r="FL14" s="256"/>
      <c r="FM14" s="256"/>
      <c r="FN14" s="256"/>
      <c r="FO14" s="256"/>
      <c r="FP14" s="256"/>
      <c r="FQ14" s="256"/>
      <c r="FR14" s="256"/>
      <c r="FS14" s="256"/>
      <c r="FT14" s="256"/>
      <c r="FU14" s="256"/>
      <c r="FV14" s="256"/>
      <c r="FW14" s="256"/>
      <c r="FX14" s="256"/>
      <c r="FY14" s="256"/>
      <c r="FZ14" s="256"/>
      <c r="GA14" s="256"/>
      <c r="GB14" s="256"/>
      <c r="GC14" s="256"/>
      <c r="GD14" s="256"/>
      <c r="GE14" s="256"/>
      <c r="GF14" s="256"/>
      <c r="GG14" s="256"/>
      <c r="GH14" s="256"/>
      <c r="GI14" s="256"/>
      <c r="GJ14" s="256"/>
      <c r="GK14" s="256"/>
      <c r="GL14" s="256"/>
      <c r="GM14" s="256"/>
      <c r="GN14" s="256"/>
      <c r="GO14" s="256"/>
      <c r="GP14" s="256"/>
      <c r="GQ14" s="256"/>
      <c r="GR14" s="256"/>
      <c r="GS14" s="256"/>
      <c r="GT14" s="256"/>
      <c r="GU14" s="256"/>
      <c r="GV14" s="256"/>
      <c r="GW14" s="256"/>
      <c r="GX14" s="256"/>
      <c r="GY14" s="256"/>
      <c r="GZ14" s="256"/>
      <c r="HA14" s="256"/>
      <c r="HB14" s="256"/>
      <c r="HC14" s="256"/>
      <c r="HD14" s="256"/>
      <c r="HE14" s="256"/>
      <c r="HF14" s="256"/>
      <c r="HG14" s="256"/>
      <c r="HH14" s="256"/>
      <c r="HI14" s="256"/>
      <c r="HJ14" s="256"/>
      <c r="HK14" s="256"/>
      <c r="HL14" s="256"/>
      <c r="HM14" s="256"/>
      <c r="HN14" s="256"/>
      <c r="HO14" s="256"/>
      <c r="HP14" s="256"/>
      <c r="HQ14" s="256"/>
      <c r="HR14" s="256"/>
      <c r="HS14" s="256"/>
      <c r="HT14" s="256"/>
      <c r="HU14" s="256"/>
      <c r="HV14" s="256"/>
      <c r="HW14" s="256"/>
      <c r="HX14" s="256"/>
      <c r="HY14" s="256"/>
      <c r="HZ14" s="256"/>
      <c r="IA14" s="256"/>
      <c r="IB14" s="256"/>
      <c r="IC14" s="256"/>
      <c r="ID14" s="256"/>
      <c r="IE14" s="256"/>
      <c r="IF14" s="256"/>
      <c r="IG14" s="256"/>
      <c r="IH14" s="256"/>
      <c r="II14" s="256"/>
      <c r="IJ14" s="256"/>
      <c r="IK14" s="256"/>
      <c r="IL14" s="256"/>
      <c r="IM14" s="256"/>
      <c r="IN14" s="256"/>
      <c r="IO14" s="256"/>
      <c r="IP14" s="256"/>
      <c r="IQ14" s="256"/>
      <c r="IR14" s="256"/>
      <c r="IS14" s="256"/>
      <c r="IT14" s="256"/>
      <c r="IU14" s="256"/>
      <c r="IV14" s="256"/>
      <c r="IW14" s="256"/>
      <c r="IX14" s="256"/>
      <c r="IY14" s="256"/>
      <c r="IZ14" s="256"/>
      <c r="JA14" s="256"/>
      <c r="JB14" s="256"/>
      <c r="JC14" s="256"/>
      <c r="JD14" s="256"/>
      <c r="JE14" s="256"/>
      <c r="JF14" s="256"/>
      <c r="JG14" s="256"/>
      <c r="JH14" s="256"/>
      <c r="JI14" s="256"/>
      <c r="JJ14" s="256"/>
      <c r="JK14" s="256"/>
      <c r="JL14" s="256"/>
      <c r="JM14" s="256"/>
      <c r="JN14" s="256"/>
      <c r="JO14" s="256"/>
      <c r="JP14" s="256"/>
      <c r="JQ14" s="256"/>
      <c r="JR14" s="256"/>
      <c r="JS14" s="256"/>
      <c r="JT14" s="256"/>
      <c r="JU14" s="256"/>
      <c r="JV14" s="256"/>
      <c r="JW14" s="256"/>
      <c r="JX14" s="256"/>
      <c r="JY14" s="256"/>
      <c r="JZ14" s="256"/>
      <c r="KA14" s="256"/>
      <c r="KB14" s="256"/>
      <c r="KC14" s="256"/>
      <c r="KD14" s="256"/>
      <c r="KE14" s="256"/>
      <c r="KF14" s="256"/>
      <c r="KG14" s="256"/>
      <c r="KH14" s="256"/>
      <c r="KI14" s="256"/>
      <c r="KJ14" s="256"/>
      <c r="KK14" s="256"/>
      <c r="KL14" s="256"/>
      <c r="KM14" s="256"/>
      <c r="KN14" s="256"/>
      <c r="KO14" s="256"/>
      <c r="KP14" s="256"/>
      <c r="KQ14" s="256"/>
      <c r="KR14" s="256"/>
      <c r="KS14" s="256"/>
      <c r="KT14" s="256"/>
      <c r="KU14" s="256"/>
      <c r="KV14" s="256"/>
      <c r="KW14" s="256"/>
      <c r="KX14" s="256"/>
      <c r="KY14" s="256"/>
      <c r="KZ14" s="256"/>
      <c r="LA14" s="256"/>
      <c r="LB14" s="256"/>
      <c r="LC14" s="256"/>
      <c r="LD14" s="256"/>
      <c r="LE14" s="256"/>
      <c r="LF14" s="256"/>
      <c r="LG14" s="256"/>
      <c r="LH14" s="256"/>
      <c r="LI14" s="256"/>
      <c r="LJ14" s="256"/>
      <c r="LK14" s="256"/>
      <c r="LL14" s="256"/>
      <c r="LM14" s="256"/>
      <c r="LN14" s="256"/>
      <c r="LO14" s="256"/>
      <c r="LP14" s="256"/>
      <c r="LQ14" s="256"/>
      <c r="LR14" s="256"/>
      <c r="LS14" s="256"/>
      <c r="LT14" s="256"/>
      <c r="LU14" s="256"/>
      <c r="LV14" s="256"/>
      <c r="LW14" s="256"/>
      <c r="LX14" s="256"/>
      <c r="LY14" s="256"/>
      <c r="LZ14" s="256"/>
      <c r="MA14" s="256"/>
      <c r="MB14" s="256"/>
      <c r="MC14" s="256"/>
      <c r="MD14" s="256"/>
      <c r="ME14" s="256"/>
      <c r="MF14" s="256"/>
      <c r="MG14" s="256"/>
      <c r="MH14" s="256"/>
      <c r="MI14" s="256"/>
      <c r="MJ14" s="256"/>
      <c r="MK14" s="256"/>
      <c r="ML14" s="256"/>
      <c r="MM14" s="256"/>
      <c r="MN14" s="256"/>
      <c r="MO14" s="256"/>
      <c r="MP14" s="256"/>
      <c r="MQ14" s="256"/>
      <c r="MR14" s="256"/>
      <c r="MS14" s="256"/>
      <c r="MT14" s="256"/>
      <c r="MU14" s="256"/>
      <c r="MV14" s="256"/>
      <c r="MW14" s="256"/>
      <c r="MX14" s="256"/>
      <c r="MY14" s="256"/>
      <c r="MZ14" s="256"/>
      <c r="NA14" s="256"/>
      <c r="NB14" s="256"/>
      <c r="NC14" s="256"/>
      <c r="ND14" s="256"/>
      <c r="NE14" s="256"/>
      <c r="NF14" s="256"/>
      <c r="NG14" s="256"/>
      <c r="NH14" s="256"/>
      <c r="NI14" s="256"/>
      <c r="NJ14" s="256"/>
      <c r="NK14" s="256"/>
      <c r="NL14" s="256"/>
      <c r="NM14" s="256"/>
      <c r="NN14" s="256"/>
      <c r="NO14" s="256"/>
      <c r="NP14" s="256"/>
      <c r="NQ14" s="256"/>
      <c r="NR14" s="256"/>
      <c r="NS14" s="256"/>
      <c r="NT14" s="256"/>
      <c r="NU14" s="256"/>
      <c r="NV14" s="256"/>
      <c r="NW14" s="256"/>
      <c r="NX14" s="256"/>
      <c r="NY14" s="256"/>
      <c r="NZ14" s="256"/>
      <c r="OA14" s="256"/>
      <c r="OB14" s="256"/>
      <c r="OC14" s="256"/>
      <c r="OD14" s="256"/>
      <c r="OE14" s="256"/>
      <c r="OF14" s="256"/>
      <c r="OG14" s="256"/>
      <c r="OH14" s="256"/>
      <c r="OI14" s="256"/>
      <c r="OJ14" s="256"/>
      <c r="OK14" s="256"/>
      <c r="OL14" s="256"/>
      <c r="OM14" s="256"/>
      <c r="ON14" s="256"/>
      <c r="OO14" s="256"/>
      <c r="OP14" s="256"/>
      <c r="OQ14" s="256"/>
      <c r="OR14" s="256"/>
      <c r="OS14" s="256"/>
      <c r="OT14" s="256"/>
      <c r="OU14" s="256"/>
      <c r="OV14" s="256"/>
      <c r="OW14" s="256"/>
      <c r="OX14" s="256"/>
      <c r="OY14" s="256"/>
      <c r="OZ14" s="256"/>
      <c r="PA14" s="256"/>
      <c r="PB14" s="256"/>
      <c r="PC14" s="256"/>
      <c r="PD14" s="256"/>
      <c r="PE14" s="256"/>
      <c r="PF14" s="256"/>
      <c r="PG14" s="256"/>
      <c r="PH14" s="256"/>
      <c r="PI14" s="256"/>
      <c r="PJ14" s="256"/>
      <c r="PK14" s="256"/>
      <c r="PL14" s="256"/>
      <c r="PM14" s="256"/>
      <c r="PN14" s="256"/>
      <c r="PO14" s="256"/>
      <c r="PP14" s="256"/>
      <c r="PQ14" s="256"/>
      <c r="PR14" s="256"/>
      <c r="PS14" s="256"/>
      <c r="PT14" s="256"/>
      <c r="PU14" s="256"/>
      <c r="PV14" s="256"/>
      <c r="PW14" s="256"/>
      <c r="PX14" s="256"/>
      <c r="PY14" s="256"/>
      <c r="PZ14" s="256"/>
      <c r="QA14" s="256"/>
      <c r="QB14" s="256"/>
      <c r="QC14" s="256"/>
      <c r="QD14" s="256"/>
      <c r="QE14" s="256"/>
      <c r="QF14" s="256"/>
      <c r="QG14" s="256"/>
      <c r="QH14" s="256"/>
      <c r="QI14" s="256"/>
      <c r="QJ14" s="256"/>
      <c r="QK14" s="256"/>
      <c r="QL14" s="256"/>
      <c r="QM14" s="256"/>
      <c r="QN14" s="256"/>
      <c r="QO14" s="256"/>
      <c r="QP14" s="256"/>
      <c r="QQ14" s="256"/>
      <c r="QR14" s="256"/>
      <c r="QS14" s="256"/>
      <c r="QT14" s="256"/>
      <c r="QU14" s="256"/>
      <c r="QV14" s="256"/>
      <c r="QW14" s="256"/>
      <c r="QX14" s="256"/>
      <c r="QY14" s="256"/>
      <c r="QZ14" s="256"/>
      <c r="RA14" s="256"/>
      <c r="RB14" s="256"/>
      <c r="RC14" s="256"/>
      <c r="RD14" s="256"/>
      <c r="RE14" s="256"/>
      <c r="RF14" s="256"/>
      <c r="RG14" s="256"/>
      <c r="RH14" s="256"/>
      <c r="RI14" s="256"/>
      <c r="RJ14" s="256"/>
      <c r="RK14" s="256"/>
      <c r="RL14" s="256"/>
      <c r="RM14" s="256"/>
      <c r="RN14" s="256"/>
      <c r="RO14" s="256"/>
      <c r="RP14" s="256"/>
      <c r="RQ14" s="256"/>
      <c r="RR14" s="256"/>
      <c r="RS14" s="256"/>
      <c r="RT14" s="256"/>
      <c r="RU14" s="256"/>
      <c r="RV14" s="256"/>
      <c r="RW14" s="256"/>
      <c r="RX14" s="256"/>
      <c r="RY14" s="256"/>
      <c r="RZ14" s="256"/>
      <c r="SA14" s="256"/>
      <c r="SB14" s="256"/>
      <c r="SC14" s="256"/>
      <c r="SD14" s="256"/>
      <c r="SE14" s="256"/>
      <c r="SF14" s="256"/>
      <c r="SG14" s="256"/>
      <c r="SH14" s="256"/>
      <c r="SI14" s="256"/>
      <c r="SJ14" s="256"/>
      <c r="SK14" s="256"/>
      <c r="SL14" s="256"/>
      <c r="SM14" s="256"/>
      <c r="SN14" s="256"/>
      <c r="SO14" s="256"/>
      <c r="SP14" s="256"/>
      <c r="SQ14" s="256"/>
      <c r="SR14" s="256"/>
      <c r="SS14" s="256"/>
      <c r="ST14" s="256"/>
      <c r="SU14" s="256"/>
      <c r="SV14" s="256"/>
      <c r="SW14" s="256"/>
      <c r="SX14" s="256"/>
      <c r="SY14" s="256"/>
      <c r="SZ14" s="256"/>
      <c r="TA14" s="256"/>
      <c r="TB14" s="256"/>
      <c r="TC14" s="256"/>
      <c r="TD14" s="256"/>
      <c r="TE14" s="256"/>
      <c r="TF14" s="256"/>
      <c r="TG14" s="256"/>
      <c r="TH14" s="256"/>
      <c r="TI14" s="256"/>
      <c r="TJ14" s="256"/>
      <c r="TK14" s="256"/>
      <c r="TL14" s="256"/>
      <c r="TM14" s="256"/>
      <c r="TN14" s="256"/>
      <c r="TO14" s="256"/>
      <c r="TP14" s="256"/>
      <c r="TQ14" s="256"/>
      <c r="TR14" s="256"/>
      <c r="TS14" s="256"/>
      <c r="TT14" s="256"/>
      <c r="TU14" s="256"/>
      <c r="TV14" s="256"/>
      <c r="TW14" s="256"/>
      <c r="TX14" s="256"/>
      <c r="TY14" s="256"/>
      <c r="TZ14" s="256"/>
      <c r="UA14" s="256"/>
      <c r="UB14" s="256"/>
      <c r="UC14" s="256"/>
      <c r="UD14" s="256"/>
      <c r="UE14" s="256"/>
      <c r="UF14" s="256"/>
      <c r="UG14" s="256"/>
      <c r="UH14" s="256"/>
      <c r="UI14" s="256"/>
      <c r="UJ14" s="256"/>
      <c r="UK14" s="256"/>
      <c r="UL14" s="256"/>
      <c r="UM14" s="256"/>
      <c r="UN14" s="256"/>
      <c r="UO14" s="256"/>
      <c r="UP14" s="256"/>
      <c r="UQ14" s="256"/>
      <c r="UR14" s="256"/>
      <c r="US14" s="256"/>
      <c r="UT14" s="256"/>
      <c r="UU14" s="256"/>
      <c r="UV14" s="256"/>
      <c r="UW14" s="256"/>
      <c r="UX14" s="256"/>
      <c r="UY14" s="256"/>
      <c r="UZ14" s="256"/>
      <c r="VA14" s="256"/>
      <c r="VB14" s="256"/>
      <c r="VC14" s="256"/>
      <c r="VD14" s="256"/>
      <c r="VE14" s="256"/>
      <c r="VF14" s="256"/>
      <c r="VG14" s="256"/>
      <c r="VH14" s="256"/>
      <c r="VI14" s="256"/>
      <c r="VJ14" s="256"/>
      <c r="VK14" s="256"/>
      <c r="VL14" s="256"/>
      <c r="VM14" s="256"/>
      <c r="VN14" s="256"/>
      <c r="VO14" s="256"/>
      <c r="VP14" s="256"/>
      <c r="VQ14" s="256"/>
      <c r="VR14" s="256"/>
      <c r="VS14" s="256"/>
      <c r="VT14" s="256"/>
      <c r="VU14" s="256"/>
      <c r="VV14" s="256"/>
      <c r="VW14" s="256"/>
      <c r="VX14" s="256"/>
      <c r="VY14" s="256"/>
      <c r="VZ14" s="256"/>
      <c r="WA14" s="256"/>
      <c r="WB14" s="256"/>
      <c r="WC14" s="256"/>
      <c r="WD14" s="256"/>
      <c r="WE14" s="256"/>
      <c r="WF14" s="256"/>
      <c r="WG14" s="256"/>
      <c r="WH14" s="256"/>
      <c r="WI14" s="256"/>
      <c r="WJ14" s="256"/>
      <c r="WK14" s="256"/>
      <c r="WL14" s="256"/>
      <c r="WM14" s="256"/>
      <c r="WN14" s="256"/>
      <c r="WO14" s="256"/>
      <c r="WP14" s="256"/>
      <c r="WQ14" s="256"/>
      <c r="WR14" s="256"/>
      <c r="WS14" s="256"/>
      <c r="WT14" s="256"/>
      <c r="WU14" s="256"/>
      <c r="WV14" s="256"/>
      <c r="WW14" s="256"/>
      <c r="WX14" s="256"/>
      <c r="WY14" s="256"/>
      <c r="WZ14" s="256"/>
      <c r="XA14" s="256"/>
      <c r="XB14" s="256"/>
      <c r="XC14" s="256"/>
      <c r="XD14" s="256"/>
      <c r="XE14" s="256"/>
      <c r="XF14" s="256"/>
      <c r="XG14" s="256"/>
      <c r="XH14" s="256"/>
      <c r="XI14" s="256"/>
      <c r="XJ14" s="256"/>
      <c r="XK14" s="256"/>
      <c r="XL14" s="256"/>
      <c r="XM14" s="256"/>
      <c r="XN14" s="256"/>
      <c r="XO14" s="256"/>
      <c r="XP14" s="256"/>
      <c r="XQ14" s="256"/>
      <c r="XR14" s="256"/>
      <c r="XS14" s="256"/>
      <c r="XT14" s="256"/>
      <c r="XU14" s="256"/>
      <c r="XV14" s="256"/>
      <c r="XW14" s="256"/>
      <c r="XX14" s="256"/>
      <c r="XY14" s="256"/>
      <c r="XZ14" s="256"/>
      <c r="YA14" s="256"/>
      <c r="YB14" s="256"/>
      <c r="YC14" s="256"/>
      <c r="YD14" s="256"/>
      <c r="YE14" s="256"/>
      <c r="YF14" s="256"/>
      <c r="YG14" s="256"/>
      <c r="YH14" s="256"/>
      <c r="YI14" s="256"/>
      <c r="YJ14" s="256"/>
      <c r="YK14" s="256"/>
      <c r="YL14" s="256"/>
      <c r="YM14" s="256"/>
      <c r="YN14" s="256"/>
      <c r="YO14" s="256"/>
      <c r="YP14" s="256"/>
      <c r="YQ14" s="256"/>
      <c r="YR14" s="256"/>
      <c r="YS14" s="256"/>
      <c r="YT14" s="256"/>
      <c r="YU14" s="256"/>
      <c r="YV14" s="256"/>
      <c r="YW14" s="256"/>
      <c r="YX14" s="256"/>
      <c r="YY14" s="256"/>
      <c r="YZ14" s="256"/>
      <c r="ZA14" s="256"/>
      <c r="ZB14" s="256"/>
      <c r="ZC14" s="256"/>
      <c r="ZD14" s="256"/>
      <c r="ZE14" s="256"/>
      <c r="ZF14" s="256"/>
      <c r="ZG14" s="256"/>
      <c r="ZH14" s="256"/>
      <c r="ZI14" s="256"/>
      <c r="ZJ14" s="256"/>
      <c r="ZK14" s="256"/>
      <c r="ZL14" s="256"/>
      <c r="ZM14" s="256"/>
      <c r="ZN14" s="256"/>
      <c r="ZO14" s="256"/>
      <c r="ZP14" s="256"/>
      <c r="ZQ14" s="256"/>
      <c r="ZR14" s="256"/>
      <c r="ZS14" s="256"/>
      <c r="ZT14" s="256"/>
      <c r="ZU14" s="256"/>
      <c r="ZV14" s="256"/>
      <c r="ZW14" s="256"/>
      <c r="ZX14" s="256"/>
      <c r="ZY14" s="256"/>
      <c r="ZZ14" s="256"/>
      <c r="AAA14" s="256"/>
      <c r="AAB14" s="256"/>
      <c r="AAC14" s="256"/>
      <c r="AAD14" s="256"/>
      <c r="AAE14" s="256"/>
      <c r="AAF14" s="256"/>
      <c r="AAG14" s="256"/>
      <c r="AAH14" s="256"/>
      <c r="AAI14" s="256"/>
      <c r="AAJ14" s="256"/>
      <c r="AAK14" s="256"/>
      <c r="AAL14" s="256"/>
      <c r="AAM14" s="256"/>
      <c r="AAN14" s="256"/>
      <c r="AAO14" s="256"/>
      <c r="AAP14" s="256"/>
      <c r="AAQ14" s="256"/>
      <c r="AAR14" s="256"/>
      <c r="AAS14" s="256"/>
      <c r="AAT14" s="256"/>
      <c r="AAU14" s="256"/>
      <c r="AAV14" s="256"/>
      <c r="AAW14" s="256"/>
      <c r="AAX14" s="256"/>
      <c r="AAY14" s="256"/>
      <c r="AAZ14" s="256"/>
      <c r="ABA14" s="256"/>
      <c r="ABB14" s="256"/>
      <c r="ABC14" s="256"/>
      <c r="ABD14" s="256"/>
      <c r="ABE14" s="256"/>
      <c r="ABF14" s="256"/>
      <c r="ABG14" s="256"/>
      <c r="ABH14" s="256"/>
      <c r="ABI14" s="256"/>
      <c r="ABJ14" s="256"/>
      <c r="ABK14" s="256"/>
    </row>
    <row r="15" spans="1:739" s="154" customFormat="1" ht="30" customHeight="1" x14ac:dyDescent="0.25">
      <c r="A15" s="30"/>
      <c r="B15" s="261"/>
      <c r="C15" s="261"/>
      <c r="D15" s="167" t="s">
        <v>2</v>
      </c>
      <c r="E15" s="261"/>
      <c r="F15" s="206">
        <v>1090</v>
      </c>
      <c r="G15" s="23">
        <v>43378</v>
      </c>
      <c r="H15" s="32" t="s">
        <v>37</v>
      </c>
      <c r="I15" s="115" t="s">
        <v>31</v>
      </c>
      <c r="J15" s="116" t="s">
        <v>291</v>
      </c>
      <c r="K15" s="28" t="s">
        <v>18</v>
      </c>
      <c r="L15" s="28" t="s">
        <v>50</v>
      </c>
      <c r="M15" s="28" t="s">
        <v>2794</v>
      </c>
      <c r="N15" s="28" t="s">
        <v>383</v>
      </c>
      <c r="O15" s="259" t="s">
        <v>2795</v>
      </c>
      <c r="P15" s="259" t="s">
        <v>2796</v>
      </c>
      <c r="Q15" s="259"/>
      <c r="R15" s="71" t="s">
        <v>2797</v>
      </c>
      <c r="S15" s="261" t="s">
        <v>2798</v>
      </c>
      <c r="T15" s="65" t="s">
        <v>452</v>
      </c>
      <c r="U15" s="115" t="s">
        <v>72</v>
      </c>
      <c r="V15" s="17"/>
      <c r="W15" s="249"/>
      <c r="X15" s="115" t="s">
        <v>245</v>
      </c>
      <c r="Y15" s="99"/>
      <c r="Z15" s="262"/>
      <c r="AA15" s="262"/>
      <c r="AB15" s="265" t="s">
        <v>2797</v>
      </c>
      <c r="AC15" s="17"/>
      <c r="AD15" s="17"/>
      <c r="AE15" s="17"/>
      <c r="AF15" s="17"/>
      <c r="AG15" s="17"/>
      <c r="AH15" s="263" t="s">
        <v>3530</v>
      </c>
      <c r="AI15" s="65" t="s">
        <v>1</v>
      </c>
      <c r="AJ15" s="67" t="s">
        <v>2</v>
      </c>
      <c r="AK15" s="70">
        <v>26</v>
      </c>
      <c r="AL15" s="69" t="s">
        <v>2799</v>
      </c>
      <c r="AM15" s="72">
        <v>43364</v>
      </c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257"/>
      <c r="CE15" s="257"/>
      <c r="CF15" s="257"/>
      <c r="CG15" s="257"/>
      <c r="CH15" s="257"/>
      <c r="CI15" s="257"/>
      <c r="CJ15" s="257"/>
      <c r="CK15" s="257"/>
      <c r="CL15" s="257"/>
      <c r="CM15" s="257"/>
      <c r="CN15" s="257"/>
      <c r="CO15" s="257"/>
      <c r="CP15" s="257"/>
      <c r="CQ15" s="257"/>
      <c r="CR15" s="257"/>
      <c r="CS15" s="257"/>
      <c r="CT15" s="257"/>
      <c r="CU15" s="257"/>
      <c r="CV15" s="257"/>
      <c r="CW15" s="257"/>
      <c r="CX15" s="257"/>
      <c r="CY15" s="257"/>
      <c r="CZ15" s="257"/>
      <c r="DA15" s="257"/>
      <c r="DB15" s="257"/>
      <c r="DC15" s="257"/>
      <c r="DD15" s="257"/>
      <c r="DE15" s="257"/>
      <c r="DF15" s="257"/>
      <c r="DG15" s="257"/>
      <c r="DH15" s="257"/>
      <c r="DI15" s="257"/>
      <c r="DJ15" s="257"/>
      <c r="DK15" s="257"/>
      <c r="DL15" s="257"/>
      <c r="DM15" s="257"/>
      <c r="DN15" s="257"/>
      <c r="DO15" s="257"/>
      <c r="DP15" s="257"/>
      <c r="DQ15" s="257"/>
      <c r="DR15" s="257"/>
      <c r="DS15" s="257"/>
      <c r="DT15" s="257"/>
      <c r="DU15" s="257"/>
      <c r="DV15" s="257"/>
      <c r="DW15" s="257"/>
      <c r="DX15" s="257"/>
      <c r="DY15" s="257"/>
      <c r="DZ15" s="257"/>
      <c r="EA15" s="257"/>
      <c r="EB15" s="257"/>
      <c r="EC15" s="257"/>
      <c r="ED15" s="257"/>
      <c r="EE15" s="257"/>
      <c r="EF15" s="257"/>
      <c r="EG15" s="257"/>
      <c r="EH15" s="257"/>
      <c r="EI15" s="257"/>
      <c r="EJ15" s="257"/>
      <c r="EK15" s="257"/>
      <c r="EL15" s="257"/>
      <c r="EM15" s="257"/>
      <c r="EN15" s="257"/>
      <c r="EO15" s="257"/>
      <c r="EP15" s="257"/>
      <c r="EQ15" s="257"/>
      <c r="ER15" s="257"/>
      <c r="ES15" s="257"/>
      <c r="ET15" s="257"/>
      <c r="EU15" s="257"/>
      <c r="EV15" s="257"/>
      <c r="EW15" s="257"/>
      <c r="EX15" s="257"/>
      <c r="EY15" s="257"/>
      <c r="EZ15" s="257"/>
      <c r="FA15" s="257"/>
      <c r="FB15" s="257"/>
      <c r="FC15" s="257"/>
      <c r="FD15" s="257"/>
      <c r="FE15" s="257"/>
      <c r="FF15" s="257"/>
      <c r="FG15" s="257"/>
      <c r="FH15" s="257"/>
      <c r="FI15" s="257"/>
      <c r="FJ15" s="257"/>
      <c r="FK15" s="257"/>
      <c r="FL15" s="257"/>
      <c r="FM15" s="257"/>
      <c r="FN15" s="257"/>
      <c r="FO15" s="257"/>
      <c r="FP15" s="257"/>
      <c r="FQ15" s="257"/>
      <c r="FR15" s="257"/>
      <c r="FS15" s="257"/>
      <c r="FT15" s="257"/>
      <c r="FU15" s="257"/>
      <c r="FV15" s="257"/>
      <c r="FW15" s="257"/>
      <c r="FX15" s="257"/>
      <c r="FY15" s="257"/>
      <c r="FZ15" s="257"/>
      <c r="GA15" s="257"/>
      <c r="GB15" s="257"/>
      <c r="GC15" s="257"/>
      <c r="GD15" s="257"/>
      <c r="GE15" s="257"/>
      <c r="GF15" s="257"/>
      <c r="GG15" s="257"/>
      <c r="GH15" s="257"/>
      <c r="GI15" s="257"/>
      <c r="GJ15" s="257"/>
      <c r="GK15" s="257"/>
      <c r="GL15" s="257"/>
      <c r="GM15" s="257"/>
      <c r="GN15" s="257"/>
      <c r="GO15" s="257"/>
      <c r="GP15" s="257"/>
      <c r="GQ15" s="257"/>
      <c r="GR15" s="257"/>
      <c r="GS15" s="257"/>
      <c r="GT15" s="257"/>
      <c r="GU15" s="257"/>
      <c r="GV15" s="257"/>
      <c r="GW15" s="257"/>
      <c r="GX15" s="257"/>
      <c r="GY15" s="257"/>
      <c r="GZ15" s="257"/>
      <c r="HA15" s="257"/>
      <c r="HB15" s="257"/>
      <c r="HC15" s="257"/>
      <c r="HD15" s="257"/>
      <c r="HE15" s="257"/>
      <c r="HF15" s="257"/>
      <c r="HG15" s="257"/>
      <c r="HH15" s="257"/>
      <c r="HI15" s="257"/>
      <c r="HJ15" s="257"/>
      <c r="HK15" s="257"/>
      <c r="HL15" s="257"/>
      <c r="HM15" s="257"/>
      <c r="HN15" s="257"/>
      <c r="HO15" s="257"/>
      <c r="HP15" s="257"/>
      <c r="HQ15" s="257"/>
      <c r="HR15" s="257"/>
      <c r="HS15" s="257"/>
      <c r="HT15" s="257"/>
      <c r="HU15" s="257"/>
      <c r="HV15" s="257"/>
      <c r="HW15" s="257"/>
      <c r="HX15" s="257"/>
      <c r="HY15" s="257"/>
      <c r="HZ15" s="257"/>
      <c r="IA15" s="257"/>
      <c r="IB15" s="257"/>
      <c r="IC15" s="257"/>
      <c r="ID15" s="257"/>
      <c r="IE15" s="257"/>
      <c r="IF15" s="257"/>
      <c r="IG15" s="257"/>
      <c r="IH15" s="257"/>
      <c r="II15" s="257"/>
      <c r="IJ15" s="257"/>
      <c r="IK15" s="257"/>
      <c r="IL15" s="257"/>
      <c r="IM15" s="257"/>
      <c r="IN15" s="257"/>
      <c r="IO15" s="257"/>
      <c r="IP15" s="257"/>
      <c r="IQ15" s="257"/>
      <c r="IR15" s="257"/>
      <c r="IS15" s="257"/>
      <c r="IT15" s="257"/>
      <c r="IU15" s="257"/>
      <c r="IV15" s="257"/>
      <c r="IW15" s="257"/>
      <c r="IX15" s="257"/>
      <c r="IY15" s="257"/>
      <c r="IZ15" s="257"/>
      <c r="JA15" s="257"/>
      <c r="JB15" s="257"/>
      <c r="JC15" s="257"/>
      <c r="JD15" s="257"/>
      <c r="JE15" s="257"/>
      <c r="JF15" s="257"/>
      <c r="JG15" s="257"/>
      <c r="JH15" s="257"/>
      <c r="JI15" s="257"/>
      <c r="JJ15" s="257"/>
      <c r="JK15" s="257"/>
      <c r="JL15" s="257"/>
      <c r="JM15" s="257"/>
      <c r="JN15" s="257"/>
      <c r="JO15" s="257"/>
      <c r="JP15" s="257"/>
      <c r="JQ15" s="257"/>
      <c r="JR15" s="257"/>
      <c r="JS15" s="257"/>
      <c r="JT15" s="257"/>
      <c r="JU15" s="257"/>
      <c r="JV15" s="257"/>
      <c r="JW15" s="257"/>
      <c r="JX15" s="257"/>
      <c r="JY15" s="257"/>
      <c r="JZ15" s="257"/>
      <c r="KA15" s="257"/>
      <c r="KB15" s="257"/>
      <c r="KC15" s="257"/>
      <c r="KD15" s="257"/>
      <c r="KE15" s="257"/>
      <c r="KF15" s="257"/>
      <c r="KG15" s="257"/>
      <c r="KH15" s="257"/>
      <c r="KI15" s="257"/>
      <c r="KJ15" s="257"/>
      <c r="KK15" s="257"/>
      <c r="KL15" s="257"/>
      <c r="KM15" s="257"/>
      <c r="KN15" s="257"/>
      <c r="KO15" s="257"/>
      <c r="KP15" s="257"/>
      <c r="KQ15" s="257"/>
      <c r="KR15" s="257"/>
      <c r="KS15" s="257"/>
      <c r="KT15" s="257"/>
      <c r="KU15" s="257"/>
      <c r="KV15" s="257"/>
      <c r="KW15" s="257"/>
      <c r="KX15" s="257"/>
      <c r="KY15" s="257"/>
      <c r="KZ15" s="257"/>
      <c r="LA15" s="257"/>
      <c r="LB15" s="257"/>
      <c r="LC15" s="257"/>
      <c r="LD15" s="257"/>
      <c r="LE15" s="257"/>
      <c r="LF15" s="257"/>
      <c r="LG15" s="257"/>
      <c r="LH15" s="257"/>
      <c r="LI15" s="257"/>
      <c r="LJ15" s="257"/>
      <c r="LK15" s="257"/>
      <c r="LL15" s="257"/>
      <c r="LM15" s="257"/>
      <c r="LN15" s="257"/>
      <c r="LO15" s="257"/>
      <c r="LP15" s="257"/>
      <c r="LQ15" s="257"/>
      <c r="LR15" s="257"/>
      <c r="LS15" s="257"/>
      <c r="LT15" s="257"/>
      <c r="LU15" s="257"/>
      <c r="LV15" s="257"/>
      <c r="LW15" s="257"/>
      <c r="LX15" s="257"/>
      <c r="LY15" s="257"/>
      <c r="LZ15" s="257"/>
      <c r="MA15" s="257"/>
      <c r="MB15" s="257"/>
      <c r="MC15" s="257"/>
      <c r="MD15" s="257"/>
      <c r="ME15" s="257"/>
      <c r="MF15" s="257"/>
      <c r="MG15" s="257"/>
      <c r="MH15" s="257"/>
      <c r="MI15" s="257"/>
      <c r="MJ15" s="257"/>
      <c r="MK15" s="257"/>
      <c r="ML15" s="257"/>
      <c r="MM15" s="257"/>
      <c r="MN15" s="257"/>
      <c r="MO15" s="257"/>
      <c r="MP15" s="257"/>
      <c r="MQ15" s="257"/>
      <c r="MR15" s="257"/>
      <c r="MS15" s="257"/>
      <c r="MT15" s="257"/>
      <c r="MU15" s="257"/>
      <c r="MV15" s="257"/>
      <c r="MW15" s="257"/>
      <c r="MX15" s="257"/>
      <c r="MY15" s="257"/>
      <c r="MZ15" s="257"/>
      <c r="NA15" s="257"/>
      <c r="NB15" s="257"/>
      <c r="NC15" s="257"/>
      <c r="ND15" s="257"/>
      <c r="NE15" s="257"/>
      <c r="NF15" s="257"/>
      <c r="NG15" s="257"/>
      <c r="NH15" s="257"/>
      <c r="NI15" s="257"/>
      <c r="NJ15" s="257"/>
      <c r="NK15" s="257"/>
      <c r="NL15" s="257"/>
      <c r="NM15" s="257"/>
      <c r="NN15" s="257"/>
      <c r="NO15" s="257"/>
      <c r="NP15" s="257"/>
      <c r="NQ15" s="257"/>
      <c r="NR15" s="257"/>
      <c r="NS15" s="257"/>
      <c r="NT15" s="257"/>
      <c r="NU15" s="257"/>
      <c r="NV15" s="257"/>
      <c r="NW15" s="257"/>
      <c r="NX15" s="257"/>
      <c r="NY15" s="257"/>
      <c r="NZ15" s="257"/>
      <c r="OA15" s="257"/>
      <c r="OB15" s="257"/>
      <c r="OC15" s="257"/>
      <c r="OD15" s="257"/>
      <c r="OE15" s="257"/>
      <c r="OF15" s="257"/>
      <c r="OG15" s="257"/>
      <c r="OH15" s="257"/>
      <c r="OI15" s="257"/>
      <c r="OJ15" s="257"/>
      <c r="OK15" s="257"/>
      <c r="OL15" s="257"/>
      <c r="OM15" s="257"/>
      <c r="ON15" s="257"/>
      <c r="OO15" s="257"/>
      <c r="OP15" s="257"/>
      <c r="OQ15" s="257"/>
      <c r="OR15" s="257"/>
      <c r="OS15" s="257"/>
      <c r="OT15" s="257"/>
      <c r="OU15" s="257"/>
      <c r="OV15" s="257"/>
      <c r="OW15" s="257"/>
      <c r="OX15" s="257"/>
      <c r="OY15" s="257"/>
      <c r="OZ15" s="257"/>
      <c r="PA15" s="257"/>
      <c r="PB15" s="257"/>
      <c r="PC15" s="257"/>
      <c r="PD15" s="257"/>
      <c r="PE15" s="257"/>
      <c r="PF15" s="257"/>
      <c r="PG15" s="257"/>
      <c r="PH15" s="257"/>
      <c r="PI15" s="257"/>
      <c r="PJ15" s="257"/>
      <c r="PK15" s="257"/>
      <c r="PL15" s="257"/>
      <c r="PM15" s="257"/>
      <c r="PN15" s="257"/>
      <c r="PO15" s="257"/>
      <c r="PP15" s="257"/>
      <c r="PQ15" s="257"/>
      <c r="PR15" s="257"/>
      <c r="PS15" s="257"/>
      <c r="PT15" s="257"/>
      <c r="PU15" s="257"/>
      <c r="PV15" s="257"/>
      <c r="PW15" s="257"/>
      <c r="PX15" s="257"/>
      <c r="PY15" s="257"/>
      <c r="PZ15" s="257"/>
      <c r="QA15" s="257"/>
      <c r="QB15" s="257"/>
      <c r="QC15" s="257"/>
      <c r="QD15" s="257"/>
      <c r="QE15" s="257"/>
      <c r="QF15" s="257"/>
      <c r="QG15" s="257"/>
      <c r="QH15" s="257"/>
      <c r="QI15" s="257"/>
      <c r="QJ15" s="257"/>
      <c r="QK15" s="257"/>
      <c r="QL15" s="257"/>
      <c r="QM15" s="257"/>
      <c r="QN15" s="257"/>
      <c r="QO15" s="257"/>
      <c r="QP15" s="257"/>
      <c r="QQ15" s="257"/>
      <c r="QR15" s="257"/>
      <c r="QS15" s="257"/>
      <c r="QT15" s="257"/>
      <c r="QU15" s="257"/>
      <c r="QV15" s="257"/>
      <c r="QW15" s="257"/>
      <c r="QX15" s="257"/>
      <c r="QY15" s="257"/>
      <c r="QZ15" s="257"/>
      <c r="RA15" s="257"/>
      <c r="RB15" s="257"/>
      <c r="RC15" s="257"/>
      <c r="RD15" s="257"/>
      <c r="RE15" s="257"/>
      <c r="RF15" s="257"/>
      <c r="RG15" s="257"/>
      <c r="RH15" s="257"/>
      <c r="RI15" s="257"/>
      <c r="RJ15" s="257"/>
      <c r="RK15" s="257"/>
      <c r="RL15" s="257"/>
      <c r="RM15" s="257"/>
      <c r="RN15" s="257"/>
      <c r="RO15" s="257"/>
      <c r="RP15" s="257"/>
      <c r="RQ15" s="257"/>
      <c r="RR15" s="257"/>
      <c r="RS15" s="257"/>
      <c r="RT15" s="257"/>
      <c r="RU15" s="257"/>
      <c r="RV15" s="257"/>
      <c r="RW15" s="257"/>
      <c r="RX15" s="257"/>
      <c r="RY15" s="257"/>
      <c r="RZ15" s="257"/>
      <c r="SA15" s="257"/>
      <c r="SB15" s="257"/>
      <c r="SC15" s="257"/>
      <c r="SD15" s="257"/>
      <c r="SE15" s="257"/>
      <c r="SF15" s="257"/>
      <c r="SG15" s="257"/>
      <c r="SH15" s="257"/>
      <c r="SI15" s="257"/>
      <c r="SJ15" s="257"/>
      <c r="SK15" s="257"/>
      <c r="SL15" s="257"/>
      <c r="SM15" s="257"/>
      <c r="SN15" s="257"/>
      <c r="SO15" s="257"/>
      <c r="SP15" s="257"/>
      <c r="SQ15" s="257"/>
      <c r="SR15" s="257"/>
      <c r="SS15" s="257"/>
      <c r="ST15" s="257"/>
      <c r="SU15" s="257"/>
      <c r="SV15" s="257"/>
      <c r="SW15" s="257"/>
      <c r="SX15" s="257"/>
      <c r="SY15" s="257"/>
      <c r="SZ15" s="257"/>
      <c r="TA15" s="257"/>
      <c r="TB15" s="257"/>
      <c r="TC15" s="257"/>
      <c r="TD15" s="257"/>
      <c r="TE15" s="257"/>
      <c r="TF15" s="257"/>
      <c r="TG15" s="257"/>
      <c r="TH15" s="257"/>
      <c r="TI15" s="257"/>
      <c r="TJ15" s="257"/>
      <c r="TK15" s="257"/>
      <c r="TL15" s="257"/>
      <c r="TM15" s="257"/>
      <c r="TN15" s="257"/>
      <c r="TO15" s="257"/>
      <c r="TP15" s="257"/>
      <c r="TQ15" s="257"/>
      <c r="TR15" s="257"/>
      <c r="TS15" s="257"/>
      <c r="TT15" s="257"/>
      <c r="TU15" s="257"/>
      <c r="TV15" s="257"/>
      <c r="TW15" s="257"/>
      <c r="TX15" s="257"/>
      <c r="TY15" s="257"/>
      <c r="TZ15" s="257"/>
      <c r="UA15" s="257"/>
      <c r="UB15" s="257"/>
      <c r="UC15" s="257"/>
      <c r="UD15" s="257"/>
      <c r="UE15" s="257"/>
      <c r="UF15" s="257"/>
      <c r="UG15" s="257"/>
      <c r="UH15" s="257"/>
      <c r="UI15" s="257"/>
      <c r="UJ15" s="257"/>
      <c r="UK15" s="257"/>
      <c r="UL15" s="257"/>
      <c r="UM15" s="257"/>
      <c r="UN15" s="257"/>
      <c r="UO15" s="257"/>
      <c r="UP15" s="257"/>
      <c r="UQ15" s="257"/>
      <c r="UR15" s="257"/>
      <c r="US15" s="257"/>
      <c r="UT15" s="257"/>
      <c r="UU15" s="257"/>
      <c r="UV15" s="257"/>
      <c r="UW15" s="257"/>
      <c r="UX15" s="257"/>
      <c r="UY15" s="257"/>
      <c r="UZ15" s="257"/>
      <c r="VA15" s="257"/>
      <c r="VB15" s="257"/>
      <c r="VC15" s="257"/>
      <c r="VD15" s="257"/>
      <c r="VE15" s="257"/>
      <c r="VF15" s="257"/>
      <c r="VG15" s="257"/>
      <c r="VH15" s="257"/>
      <c r="VI15" s="257"/>
      <c r="VJ15" s="257"/>
      <c r="VK15" s="257"/>
      <c r="VL15" s="257"/>
      <c r="VM15" s="257"/>
      <c r="VN15" s="257"/>
      <c r="VO15" s="257"/>
      <c r="VP15" s="257"/>
      <c r="VQ15" s="257"/>
      <c r="VR15" s="257"/>
      <c r="VS15" s="257"/>
      <c r="VT15" s="257"/>
      <c r="VU15" s="257"/>
      <c r="VV15" s="257"/>
      <c r="VW15" s="257"/>
      <c r="VX15" s="257"/>
      <c r="VY15" s="257"/>
      <c r="VZ15" s="257"/>
      <c r="WA15" s="257"/>
      <c r="WB15" s="257"/>
      <c r="WC15" s="257"/>
      <c r="WD15" s="257"/>
      <c r="WE15" s="257"/>
      <c r="WF15" s="257"/>
      <c r="WG15" s="257"/>
      <c r="WH15" s="257"/>
      <c r="WI15" s="257"/>
      <c r="WJ15" s="257"/>
      <c r="WK15" s="257"/>
      <c r="WL15" s="257"/>
      <c r="WM15" s="257"/>
      <c r="WN15" s="257"/>
      <c r="WO15" s="257"/>
      <c r="WP15" s="257"/>
      <c r="WQ15" s="257"/>
      <c r="WR15" s="257"/>
      <c r="WS15" s="257"/>
      <c r="WT15" s="257"/>
      <c r="WU15" s="257"/>
      <c r="WV15" s="257"/>
      <c r="WW15" s="257"/>
      <c r="WX15" s="257"/>
      <c r="WY15" s="257"/>
      <c r="WZ15" s="257"/>
      <c r="XA15" s="257"/>
      <c r="XB15" s="257"/>
      <c r="XC15" s="257"/>
      <c r="XD15" s="257"/>
      <c r="XE15" s="257"/>
      <c r="XF15" s="257"/>
      <c r="XG15" s="257"/>
      <c r="XH15" s="257"/>
      <c r="XI15" s="257"/>
      <c r="XJ15" s="257"/>
      <c r="XK15" s="257"/>
      <c r="XL15" s="257"/>
      <c r="XM15" s="257"/>
      <c r="XN15" s="257"/>
      <c r="XO15" s="257"/>
      <c r="XP15" s="257"/>
      <c r="XQ15" s="257"/>
      <c r="XR15" s="257"/>
      <c r="XS15" s="257"/>
      <c r="XT15" s="257"/>
      <c r="XU15" s="257"/>
      <c r="XV15" s="257"/>
      <c r="XW15" s="257"/>
      <c r="XX15" s="257"/>
      <c r="XY15" s="257"/>
      <c r="XZ15" s="257"/>
      <c r="YA15" s="257"/>
      <c r="YB15" s="257"/>
      <c r="YC15" s="257"/>
      <c r="YD15" s="257"/>
      <c r="YE15" s="257"/>
      <c r="YF15" s="257"/>
      <c r="YG15" s="257"/>
      <c r="YH15" s="257"/>
      <c r="YI15" s="257"/>
      <c r="YJ15" s="257"/>
      <c r="YK15" s="257"/>
      <c r="YL15" s="257"/>
      <c r="YM15" s="257"/>
      <c r="YN15" s="257"/>
      <c r="YO15" s="257"/>
      <c r="YP15" s="257"/>
      <c r="YQ15" s="257"/>
      <c r="YR15" s="257"/>
      <c r="YS15" s="257"/>
      <c r="YT15" s="257"/>
      <c r="YU15" s="257"/>
      <c r="YV15" s="257"/>
      <c r="YW15" s="257"/>
      <c r="YX15" s="257"/>
      <c r="YY15" s="257"/>
      <c r="YZ15" s="257"/>
      <c r="ZA15" s="257"/>
      <c r="ZB15" s="257"/>
      <c r="ZC15" s="257"/>
      <c r="ZD15" s="257"/>
      <c r="ZE15" s="257"/>
      <c r="ZF15" s="257"/>
      <c r="ZG15" s="257"/>
      <c r="ZH15" s="257"/>
      <c r="ZI15" s="257"/>
      <c r="ZJ15" s="257"/>
      <c r="ZK15" s="257"/>
      <c r="ZL15" s="257"/>
      <c r="ZM15" s="257"/>
      <c r="ZN15" s="257"/>
      <c r="ZO15" s="257"/>
      <c r="ZP15" s="257"/>
      <c r="ZQ15" s="257"/>
      <c r="ZR15" s="257"/>
      <c r="ZS15" s="257"/>
      <c r="ZT15" s="257"/>
      <c r="ZU15" s="257"/>
      <c r="ZV15" s="257"/>
      <c r="ZW15" s="257"/>
      <c r="ZX15" s="257"/>
      <c r="ZY15" s="257"/>
      <c r="ZZ15" s="257"/>
      <c r="AAA15" s="257"/>
      <c r="AAB15" s="257"/>
      <c r="AAC15" s="257"/>
      <c r="AAD15" s="257"/>
      <c r="AAE15" s="257"/>
      <c r="AAF15" s="257"/>
      <c r="AAG15" s="257"/>
      <c r="AAH15" s="257"/>
      <c r="AAI15" s="257"/>
      <c r="AAJ15" s="257"/>
      <c r="AAK15" s="257"/>
      <c r="AAL15" s="257"/>
      <c r="AAM15" s="257"/>
      <c r="AAN15" s="257"/>
      <c r="AAO15" s="257"/>
      <c r="AAP15" s="257"/>
      <c r="AAQ15" s="257"/>
      <c r="AAR15" s="257"/>
      <c r="AAS15" s="257"/>
      <c r="AAT15" s="257"/>
      <c r="AAU15" s="257"/>
      <c r="AAV15" s="257"/>
      <c r="AAW15" s="257"/>
      <c r="AAX15" s="257"/>
      <c r="AAY15" s="257"/>
      <c r="AAZ15" s="257"/>
      <c r="ABA15" s="257"/>
      <c r="ABB15" s="257"/>
      <c r="ABC15" s="257"/>
      <c r="ABD15" s="257"/>
      <c r="ABE15" s="257"/>
      <c r="ABF15" s="257"/>
      <c r="ABG15" s="257"/>
      <c r="ABH15" s="257"/>
      <c r="ABI15" s="257"/>
      <c r="ABJ15" s="257"/>
      <c r="ABK15" s="257"/>
    </row>
    <row r="16" spans="1:739" s="38" customFormat="1" ht="30" customHeight="1" x14ac:dyDescent="0.25">
      <c r="A16" s="30"/>
      <c r="B16" s="26"/>
      <c r="C16" s="26"/>
      <c r="D16" s="167" t="s">
        <v>2</v>
      </c>
      <c r="E16" s="26"/>
      <c r="F16" s="206" t="s">
        <v>1282</v>
      </c>
      <c r="G16" s="14">
        <v>42783</v>
      </c>
      <c r="H16" s="258" t="s">
        <v>37</v>
      </c>
      <c r="I16" s="115" t="s">
        <v>31</v>
      </c>
      <c r="J16" s="116" t="s">
        <v>291</v>
      </c>
      <c r="K16" s="29" t="s">
        <v>18</v>
      </c>
      <c r="L16" s="29" t="s">
        <v>50</v>
      </c>
      <c r="M16" s="29" t="s">
        <v>2794</v>
      </c>
      <c r="N16" s="28" t="s">
        <v>383</v>
      </c>
      <c r="O16" s="114" t="s">
        <v>739</v>
      </c>
      <c r="P16" s="114" t="s">
        <v>1278</v>
      </c>
      <c r="Q16" s="260"/>
      <c r="R16" s="192" t="s">
        <v>1279</v>
      </c>
      <c r="S16" s="115" t="s">
        <v>1280</v>
      </c>
      <c r="T16" s="185" t="s">
        <v>3169</v>
      </c>
      <c r="U16" s="115" t="s">
        <v>72</v>
      </c>
      <c r="V16" s="17"/>
      <c r="W16" s="249"/>
      <c r="X16" s="115" t="s">
        <v>245</v>
      </c>
      <c r="Y16" s="99"/>
      <c r="Z16" s="155"/>
      <c r="AA16" s="261"/>
      <c r="AB16" s="39" t="s">
        <v>1279</v>
      </c>
      <c r="AC16" s="17"/>
      <c r="AD16" s="17"/>
      <c r="AE16" s="17"/>
      <c r="AF16" s="17"/>
      <c r="AG16" s="17"/>
      <c r="AH16" s="263" t="s">
        <v>3530</v>
      </c>
      <c r="AI16" s="185" t="s">
        <v>1</v>
      </c>
      <c r="AJ16" s="187" t="s">
        <v>2</v>
      </c>
      <c r="AK16" s="70">
        <v>20</v>
      </c>
      <c r="AL16" s="69" t="s">
        <v>1281</v>
      </c>
      <c r="AM16" s="190" t="s">
        <v>1277</v>
      </c>
    </row>
    <row r="17" spans="1:739" s="38" customFormat="1" ht="30" customHeight="1" x14ac:dyDescent="0.25">
      <c r="A17" s="30"/>
      <c r="B17" s="196"/>
      <c r="C17" s="196"/>
      <c r="D17" s="167" t="s">
        <v>2</v>
      </c>
      <c r="E17" s="196"/>
      <c r="F17" s="206" t="s">
        <v>737</v>
      </c>
      <c r="G17" s="14">
        <v>42655</v>
      </c>
      <c r="H17" s="32" t="s">
        <v>37</v>
      </c>
      <c r="I17" s="115" t="s">
        <v>31</v>
      </c>
      <c r="J17" s="189" t="s">
        <v>291</v>
      </c>
      <c r="K17" s="29" t="s">
        <v>18</v>
      </c>
      <c r="L17" s="29" t="s">
        <v>50</v>
      </c>
      <c r="M17" s="29" t="s">
        <v>2794</v>
      </c>
      <c r="N17" s="28" t="s">
        <v>383</v>
      </c>
      <c r="O17" s="114" t="s">
        <v>739</v>
      </c>
      <c r="P17" s="114" t="s">
        <v>740</v>
      </c>
      <c r="Q17" s="260"/>
      <c r="R17" s="71" t="s">
        <v>741</v>
      </c>
      <c r="S17" s="185" t="s">
        <v>1299</v>
      </c>
      <c r="T17" s="185" t="s">
        <v>20</v>
      </c>
      <c r="U17" s="115" t="s">
        <v>1290</v>
      </c>
      <c r="V17" s="17"/>
      <c r="W17" s="249"/>
      <c r="X17" s="115" t="s">
        <v>245</v>
      </c>
      <c r="Y17" s="99"/>
      <c r="Z17" s="155"/>
      <c r="AA17" s="262"/>
      <c r="AB17" s="39" t="s">
        <v>741</v>
      </c>
      <c r="AC17" s="17"/>
      <c r="AD17" s="17"/>
      <c r="AE17" s="17"/>
      <c r="AF17" s="17"/>
      <c r="AG17" s="17"/>
      <c r="AH17" s="263" t="s">
        <v>3530</v>
      </c>
      <c r="AI17" s="185" t="s">
        <v>1</v>
      </c>
      <c r="AJ17" s="187" t="s">
        <v>2</v>
      </c>
      <c r="AK17" s="70">
        <v>21</v>
      </c>
      <c r="AL17" s="69" t="s">
        <v>742</v>
      </c>
      <c r="AM17" s="72">
        <v>42143</v>
      </c>
    </row>
    <row r="18" spans="1:739" s="38" customFormat="1" ht="30" customHeight="1" x14ac:dyDescent="0.25">
      <c r="A18" s="30"/>
      <c r="B18" s="196"/>
      <c r="C18" s="196"/>
      <c r="D18" s="167" t="s">
        <v>2</v>
      </c>
      <c r="E18" s="196"/>
      <c r="F18" s="206" t="s">
        <v>1661</v>
      </c>
      <c r="G18" s="23">
        <v>43013</v>
      </c>
      <c r="H18" s="258" t="s">
        <v>37</v>
      </c>
      <c r="I18" s="115" t="s">
        <v>31</v>
      </c>
      <c r="J18" s="189" t="s">
        <v>291</v>
      </c>
      <c r="K18" s="29" t="s">
        <v>18</v>
      </c>
      <c r="L18" s="29" t="s">
        <v>50</v>
      </c>
      <c r="M18" s="29" t="s">
        <v>2794</v>
      </c>
      <c r="N18" s="28" t="s">
        <v>383</v>
      </c>
      <c r="O18" s="114" t="s">
        <v>739</v>
      </c>
      <c r="P18" s="114" t="s">
        <v>740</v>
      </c>
      <c r="Q18" s="260"/>
      <c r="R18" s="71" t="s">
        <v>1662</v>
      </c>
      <c r="S18" s="185" t="s">
        <v>1299</v>
      </c>
      <c r="T18" s="185" t="s">
        <v>20</v>
      </c>
      <c r="U18" s="115" t="s">
        <v>72</v>
      </c>
      <c r="V18" s="17"/>
      <c r="W18" s="249"/>
      <c r="X18" s="115" t="s">
        <v>245</v>
      </c>
      <c r="Y18" s="99"/>
      <c r="Z18" s="155"/>
      <c r="AA18" s="261"/>
      <c r="AB18" s="39" t="s">
        <v>1662</v>
      </c>
      <c r="AC18" s="17"/>
      <c r="AD18" s="17"/>
      <c r="AE18" s="17"/>
      <c r="AF18" s="17"/>
      <c r="AG18" s="17"/>
      <c r="AH18" s="263" t="s">
        <v>3530</v>
      </c>
      <c r="AI18" s="185" t="s">
        <v>1</v>
      </c>
      <c r="AJ18" s="187" t="s">
        <v>2</v>
      </c>
      <c r="AK18" s="70">
        <v>26</v>
      </c>
      <c r="AL18" s="69" t="s">
        <v>1663</v>
      </c>
      <c r="AM18" s="72" t="s">
        <v>1664</v>
      </c>
    </row>
    <row r="19" spans="1:739" s="38" customFormat="1" ht="30" customHeight="1" x14ac:dyDescent="0.25">
      <c r="A19" s="30"/>
      <c r="B19" s="196"/>
      <c r="C19" s="196"/>
      <c r="D19" s="167" t="s">
        <v>2</v>
      </c>
      <c r="E19" s="196"/>
      <c r="F19" s="206">
        <v>1678</v>
      </c>
      <c r="G19" s="23">
        <v>43922</v>
      </c>
      <c r="H19" s="32" t="s">
        <v>37</v>
      </c>
      <c r="I19" s="115" t="s">
        <v>31</v>
      </c>
      <c r="J19" s="189" t="s">
        <v>291</v>
      </c>
      <c r="K19" s="29" t="s">
        <v>18</v>
      </c>
      <c r="L19" s="29" t="s">
        <v>50</v>
      </c>
      <c r="M19" s="29" t="s">
        <v>2794</v>
      </c>
      <c r="N19" s="28" t="s">
        <v>3423</v>
      </c>
      <c r="O19" s="114" t="s">
        <v>3425</v>
      </c>
      <c r="P19" s="114" t="s">
        <v>3426</v>
      </c>
      <c r="Q19" s="260"/>
      <c r="R19" s="71" t="s">
        <v>3424</v>
      </c>
      <c r="S19" s="185" t="s">
        <v>3427</v>
      </c>
      <c r="T19" s="261" t="s">
        <v>288</v>
      </c>
      <c r="U19" s="115" t="s">
        <v>72</v>
      </c>
      <c r="V19" s="17"/>
      <c r="W19" s="249"/>
      <c r="X19" s="115" t="s">
        <v>245</v>
      </c>
      <c r="Y19" s="99"/>
      <c r="Z19" s="155"/>
      <c r="AA19" s="262"/>
      <c r="AB19" s="39" t="s">
        <v>3424</v>
      </c>
      <c r="AC19" s="17"/>
      <c r="AD19" s="17"/>
      <c r="AE19" s="17"/>
      <c r="AF19" s="17"/>
      <c r="AG19" s="17"/>
      <c r="AH19" s="263" t="s">
        <v>3530</v>
      </c>
      <c r="AI19" s="185" t="s">
        <v>1</v>
      </c>
      <c r="AJ19" s="187" t="s">
        <v>2</v>
      </c>
      <c r="AK19" s="70">
        <v>25</v>
      </c>
      <c r="AL19" s="69" t="s">
        <v>3428</v>
      </c>
      <c r="AM19" s="72">
        <v>43921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</row>
    <row r="20" spans="1:739" s="1" customFormat="1" ht="30" customHeight="1" x14ac:dyDescent="0.25">
      <c r="A20" s="30"/>
      <c r="B20" s="196"/>
      <c r="C20" s="196"/>
      <c r="D20" s="167" t="s">
        <v>2</v>
      </c>
      <c r="E20" s="196"/>
      <c r="F20" s="206" t="s">
        <v>940</v>
      </c>
      <c r="G20" s="14">
        <v>42709</v>
      </c>
      <c r="H20" s="48" t="s">
        <v>37</v>
      </c>
      <c r="I20" s="185" t="s">
        <v>31</v>
      </c>
      <c r="J20" s="189" t="s">
        <v>291</v>
      </c>
      <c r="K20" s="29" t="s">
        <v>18</v>
      </c>
      <c r="L20" s="29" t="s">
        <v>50</v>
      </c>
      <c r="M20" s="29" t="s">
        <v>190</v>
      </c>
      <c r="N20" s="28" t="s">
        <v>191</v>
      </c>
      <c r="O20" s="114" t="s">
        <v>1357</v>
      </c>
      <c r="P20" s="114" t="s">
        <v>3670</v>
      </c>
      <c r="Q20" s="259"/>
      <c r="R20" s="71" t="s">
        <v>942</v>
      </c>
      <c r="S20" s="185" t="s">
        <v>943</v>
      </c>
      <c r="T20" s="185" t="s">
        <v>20</v>
      </c>
      <c r="U20" s="115" t="s">
        <v>624</v>
      </c>
      <c r="V20" s="17"/>
      <c r="W20" s="249"/>
      <c r="X20" s="115" t="s">
        <v>245</v>
      </c>
      <c r="Y20" s="99"/>
      <c r="Z20" s="155"/>
      <c r="AA20" s="262"/>
      <c r="AB20" s="39" t="s">
        <v>942</v>
      </c>
      <c r="AC20" s="17"/>
      <c r="AD20" s="17"/>
      <c r="AE20" s="17"/>
      <c r="AF20" s="17"/>
      <c r="AG20" s="17"/>
      <c r="AH20" s="263" t="s">
        <v>3530</v>
      </c>
      <c r="AI20" s="185" t="s">
        <v>1</v>
      </c>
      <c r="AJ20" s="263" t="s">
        <v>2</v>
      </c>
      <c r="AK20" s="70">
        <v>26</v>
      </c>
      <c r="AL20" s="69" t="s">
        <v>941</v>
      </c>
      <c r="AM20" s="72">
        <v>42704</v>
      </c>
    </row>
    <row r="21" spans="1:739" s="1" customFormat="1" ht="30" customHeight="1" x14ac:dyDescent="0.25">
      <c r="A21" s="30"/>
      <c r="B21" s="196"/>
      <c r="C21" s="196"/>
      <c r="D21" s="167" t="s">
        <v>2</v>
      </c>
      <c r="E21" s="196"/>
      <c r="F21" s="206">
        <v>989</v>
      </c>
      <c r="G21" s="23">
        <v>43283</v>
      </c>
      <c r="H21" s="51" t="s">
        <v>37</v>
      </c>
      <c r="I21" s="185" t="s">
        <v>31</v>
      </c>
      <c r="J21" s="189" t="s">
        <v>291</v>
      </c>
      <c r="K21" s="29" t="s">
        <v>18</v>
      </c>
      <c r="L21" s="29" t="s">
        <v>50</v>
      </c>
      <c r="M21" s="29" t="s">
        <v>190</v>
      </c>
      <c r="N21" s="28" t="s">
        <v>191</v>
      </c>
      <c r="O21" s="114" t="s">
        <v>1357</v>
      </c>
      <c r="P21" s="114" t="s">
        <v>3670</v>
      </c>
      <c r="Q21" s="114"/>
      <c r="R21" s="71" t="s">
        <v>2620</v>
      </c>
      <c r="S21" s="185" t="s">
        <v>943</v>
      </c>
      <c r="T21" s="185" t="s">
        <v>1554</v>
      </c>
      <c r="U21" s="115" t="s">
        <v>72</v>
      </c>
      <c r="V21" s="17"/>
      <c r="W21" s="249"/>
      <c r="X21" s="115" t="s">
        <v>245</v>
      </c>
      <c r="Y21" s="99"/>
      <c r="Z21" s="155"/>
      <c r="AA21" s="262"/>
      <c r="AB21" s="39" t="s">
        <v>2620</v>
      </c>
      <c r="AC21" s="17"/>
      <c r="AD21" s="17"/>
      <c r="AE21" s="17"/>
      <c r="AF21" s="17"/>
      <c r="AG21" s="17"/>
      <c r="AH21" s="263" t="s">
        <v>3530</v>
      </c>
      <c r="AI21" s="185" t="s">
        <v>1</v>
      </c>
      <c r="AJ21" s="70" t="s">
        <v>2</v>
      </c>
      <c r="AK21" s="70">
        <v>29</v>
      </c>
      <c r="AL21" s="69" t="s">
        <v>2621</v>
      </c>
      <c r="AM21" s="72">
        <v>43280</v>
      </c>
    </row>
    <row r="22" spans="1:739" s="1" customFormat="1" ht="30" customHeight="1" x14ac:dyDescent="0.25">
      <c r="A22" s="30"/>
      <c r="B22" s="196"/>
      <c r="C22" s="196"/>
      <c r="D22" s="167" t="s">
        <v>2</v>
      </c>
      <c r="E22" s="196"/>
      <c r="F22" s="206" t="s">
        <v>594</v>
      </c>
      <c r="G22" s="14">
        <v>42566</v>
      </c>
      <c r="H22" s="48" t="s">
        <v>37</v>
      </c>
      <c r="I22" s="185" t="s">
        <v>31</v>
      </c>
      <c r="J22" s="189" t="s">
        <v>291</v>
      </c>
      <c r="K22" s="29" t="s">
        <v>18</v>
      </c>
      <c r="L22" s="29" t="s">
        <v>50</v>
      </c>
      <c r="M22" s="29" t="s">
        <v>190</v>
      </c>
      <c r="N22" s="28" t="s">
        <v>191</v>
      </c>
      <c r="O22" s="114" t="s">
        <v>595</v>
      </c>
      <c r="P22" s="114" t="s">
        <v>596</v>
      </c>
      <c r="Q22" s="260"/>
      <c r="R22" s="71" t="s">
        <v>597</v>
      </c>
      <c r="S22" s="185" t="s">
        <v>959</v>
      </c>
      <c r="T22" s="185" t="s">
        <v>20</v>
      </c>
      <c r="U22" s="185" t="s">
        <v>72</v>
      </c>
      <c r="V22" s="17"/>
      <c r="W22" s="249"/>
      <c r="X22" s="115" t="s">
        <v>245</v>
      </c>
      <c r="Y22" s="99"/>
      <c r="Z22" s="155"/>
      <c r="AA22" s="262"/>
      <c r="AB22" s="39" t="s">
        <v>597</v>
      </c>
      <c r="AC22" s="17"/>
      <c r="AD22" s="17"/>
      <c r="AE22" s="17"/>
      <c r="AF22" s="17"/>
      <c r="AG22" s="17"/>
      <c r="AH22" s="263" t="s">
        <v>3530</v>
      </c>
      <c r="AI22" s="185" t="s">
        <v>1</v>
      </c>
      <c r="AJ22" s="70" t="s">
        <v>2</v>
      </c>
      <c r="AK22" s="70">
        <v>20</v>
      </c>
      <c r="AL22" s="69" t="s">
        <v>598</v>
      </c>
      <c r="AM22" s="72">
        <v>42544</v>
      </c>
      <c r="AN22" s="256"/>
      <c r="AO22" s="256"/>
      <c r="AP22" s="256"/>
      <c r="AQ22" s="256"/>
      <c r="AR22" s="256"/>
      <c r="AS22" s="256"/>
      <c r="AT22" s="256"/>
      <c r="AU22" s="256"/>
      <c r="AV22" s="256"/>
      <c r="AW22" s="256"/>
      <c r="AX22" s="256"/>
      <c r="AY22" s="256"/>
      <c r="AZ22" s="256"/>
      <c r="BA22" s="256"/>
      <c r="BB22" s="256"/>
      <c r="BC22" s="256"/>
      <c r="BD22" s="256"/>
      <c r="BE22" s="256"/>
      <c r="BF22" s="256"/>
      <c r="BG22" s="256"/>
      <c r="BH22" s="256"/>
      <c r="BI22" s="256"/>
      <c r="BJ22" s="256"/>
      <c r="BK22" s="256"/>
      <c r="BL22" s="25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  <c r="EV22" s="256"/>
      <c r="EW22" s="256"/>
      <c r="EX22" s="256"/>
      <c r="EY22" s="256"/>
      <c r="EZ22" s="256"/>
      <c r="FA22" s="256"/>
      <c r="FB22" s="256"/>
      <c r="FC22" s="256"/>
      <c r="FD22" s="256"/>
      <c r="FE22" s="256"/>
      <c r="FF22" s="256"/>
      <c r="FG22" s="256"/>
      <c r="FH22" s="256"/>
      <c r="FI22" s="256"/>
      <c r="FJ22" s="256"/>
      <c r="FK22" s="256"/>
      <c r="FL22" s="256"/>
      <c r="FM22" s="256"/>
      <c r="FN22" s="256"/>
      <c r="FO22" s="256"/>
      <c r="FP22" s="256"/>
      <c r="FQ22" s="256"/>
      <c r="FR22" s="256"/>
      <c r="FS22" s="256"/>
      <c r="FT22" s="256"/>
      <c r="FU22" s="256"/>
      <c r="FV22" s="256"/>
      <c r="FW22" s="256"/>
      <c r="FX22" s="256"/>
      <c r="FY22" s="256"/>
      <c r="FZ22" s="256"/>
      <c r="GA22" s="256"/>
      <c r="GB22" s="256"/>
      <c r="GC22" s="256"/>
      <c r="GD22" s="256"/>
      <c r="GE22" s="256"/>
      <c r="GF22" s="256"/>
      <c r="GG22" s="256"/>
      <c r="GH22" s="256"/>
      <c r="GI22" s="256"/>
      <c r="GJ22" s="256"/>
      <c r="GK22" s="256"/>
      <c r="GL22" s="256"/>
      <c r="GM22" s="256"/>
      <c r="GN22" s="256"/>
      <c r="GO22" s="256"/>
      <c r="GP22" s="256"/>
      <c r="GQ22" s="256"/>
      <c r="GR22" s="256"/>
      <c r="GS22" s="256"/>
      <c r="GT22" s="256"/>
      <c r="GU22" s="256"/>
      <c r="GV22" s="256"/>
      <c r="GW22" s="256"/>
      <c r="GX22" s="256"/>
      <c r="GY22" s="256"/>
      <c r="GZ22" s="256"/>
      <c r="HA22" s="256"/>
      <c r="HB22" s="256"/>
      <c r="HC22" s="256"/>
      <c r="HD22" s="256"/>
      <c r="HE22" s="256"/>
      <c r="HF22" s="256"/>
      <c r="HG22" s="256"/>
      <c r="HH22" s="256"/>
      <c r="HI22" s="256"/>
      <c r="HJ22" s="256"/>
      <c r="HK22" s="256"/>
      <c r="HL22" s="256"/>
      <c r="HM22" s="256"/>
      <c r="HN22" s="256"/>
      <c r="HO22" s="256"/>
      <c r="HP22" s="256"/>
      <c r="HQ22" s="256"/>
      <c r="HR22" s="256"/>
      <c r="HS22" s="256"/>
      <c r="HT22" s="256"/>
      <c r="HU22" s="256"/>
      <c r="HV22" s="256"/>
      <c r="HW22" s="256"/>
      <c r="HX22" s="256"/>
      <c r="HY22" s="256"/>
      <c r="HZ22" s="256"/>
      <c r="IA22" s="256"/>
      <c r="IB22" s="256"/>
      <c r="IC22" s="256"/>
      <c r="ID22" s="256"/>
      <c r="IE22" s="256"/>
      <c r="IF22" s="256"/>
      <c r="IG22" s="256"/>
      <c r="IH22" s="256"/>
      <c r="II22" s="256"/>
      <c r="IJ22" s="256"/>
      <c r="IK22" s="256"/>
      <c r="IL22" s="256"/>
      <c r="IM22" s="256"/>
      <c r="IN22" s="256"/>
      <c r="IO22" s="256"/>
      <c r="IP22" s="256"/>
      <c r="IQ22" s="256"/>
      <c r="IR22" s="256"/>
      <c r="IS22" s="256"/>
      <c r="IT22" s="256"/>
      <c r="IU22" s="256"/>
      <c r="IV22" s="256"/>
      <c r="IW22" s="256"/>
      <c r="IX22" s="256"/>
      <c r="IY22" s="256"/>
      <c r="IZ22" s="256"/>
      <c r="JA22" s="256"/>
      <c r="JB22" s="256"/>
      <c r="JC22" s="256"/>
      <c r="JD22" s="256"/>
      <c r="JE22" s="256"/>
      <c r="JF22" s="256"/>
      <c r="JG22" s="256"/>
      <c r="JH22" s="256"/>
      <c r="JI22" s="256"/>
      <c r="JJ22" s="256"/>
      <c r="JK22" s="256"/>
      <c r="JL22" s="256"/>
      <c r="JM22" s="256"/>
      <c r="JN22" s="256"/>
      <c r="JO22" s="256"/>
      <c r="JP22" s="256"/>
      <c r="JQ22" s="256"/>
      <c r="JR22" s="256"/>
      <c r="JS22" s="256"/>
      <c r="JT22" s="256"/>
      <c r="JU22" s="256"/>
      <c r="JV22" s="256"/>
      <c r="JW22" s="256"/>
      <c r="JX22" s="256"/>
      <c r="JY22" s="256"/>
      <c r="JZ22" s="256"/>
      <c r="KA22" s="256"/>
      <c r="KB22" s="256"/>
      <c r="KC22" s="256"/>
      <c r="KD22" s="256"/>
      <c r="KE22" s="256"/>
      <c r="KF22" s="256"/>
      <c r="KG22" s="256"/>
      <c r="KH22" s="256"/>
      <c r="KI22" s="256"/>
      <c r="KJ22" s="256"/>
      <c r="KK22" s="256"/>
      <c r="KL22" s="256"/>
      <c r="KM22" s="256"/>
      <c r="KN22" s="256"/>
      <c r="KO22" s="256"/>
      <c r="KP22" s="256"/>
      <c r="KQ22" s="256"/>
      <c r="KR22" s="256"/>
      <c r="KS22" s="256"/>
      <c r="KT22" s="256"/>
      <c r="KU22" s="256"/>
      <c r="KV22" s="256"/>
      <c r="KW22" s="256"/>
      <c r="KX22" s="256"/>
      <c r="KY22" s="256"/>
      <c r="KZ22" s="256"/>
      <c r="LA22" s="256"/>
      <c r="LB22" s="256"/>
      <c r="LC22" s="256"/>
      <c r="LD22" s="256"/>
      <c r="LE22" s="256"/>
      <c r="LF22" s="256"/>
      <c r="LG22" s="256"/>
      <c r="LH22" s="256"/>
      <c r="LI22" s="256"/>
      <c r="LJ22" s="256"/>
      <c r="LK22" s="256"/>
      <c r="LL22" s="256"/>
      <c r="LM22" s="256"/>
      <c r="LN22" s="256"/>
      <c r="LO22" s="256"/>
      <c r="LP22" s="256"/>
      <c r="LQ22" s="256"/>
      <c r="LR22" s="256"/>
      <c r="LS22" s="256"/>
      <c r="LT22" s="256"/>
      <c r="LU22" s="256"/>
      <c r="LV22" s="256"/>
      <c r="LW22" s="256"/>
      <c r="LX22" s="256"/>
      <c r="LY22" s="256"/>
      <c r="LZ22" s="256"/>
      <c r="MA22" s="256"/>
      <c r="MB22" s="256"/>
      <c r="MC22" s="256"/>
      <c r="MD22" s="256"/>
      <c r="ME22" s="256"/>
      <c r="MF22" s="256"/>
      <c r="MG22" s="256"/>
      <c r="MH22" s="256"/>
      <c r="MI22" s="256"/>
      <c r="MJ22" s="256"/>
      <c r="MK22" s="256"/>
      <c r="ML22" s="256"/>
      <c r="MM22" s="256"/>
      <c r="MN22" s="256"/>
      <c r="MO22" s="256"/>
      <c r="MP22" s="256"/>
      <c r="MQ22" s="256"/>
      <c r="MR22" s="256"/>
      <c r="MS22" s="256"/>
      <c r="MT22" s="256"/>
      <c r="MU22" s="256"/>
      <c r="MV22" s="256"/>
      <c r="MW22" s="256"/>
      <c r="MX22" s="256"/>
      <c r="MY22" s="256"/>
      <c r="MZ22" s="256"/>
      <c r="NA22" s="256"/>
      <c r="NB22" s="256"/>
      <c r="NC22" s="256"/>
      <c r="ND22" s="256"/>
      <c r="NE22" s="256"/>
      <c r="NF22" s="256"/>
      <c r="NG22" s="256"/>
      <c r="NH22" s="256"/>
      <c r="NI22" s="256"/>
      <c r="NJ22" s="256"/>
      <c r="NK22" s="256"/>
      <c r="NL22" s="256"/>
      <c r="NM22" s="256"/>
      <c r="NN22" s="256"/>
      <c r="NO22" s="256"/>
      <c r="NP22" s="256"/>
      <c r="NQ22" s="256"/>
      <c r="NR22" s="256"/>
      <c r="NS22" s="256"/>
      <c r="NT22" s="256"/>
      <c r="NU22" s="256"/>
      <c r="NV22" s="256"/>
      <c r="NW22" s="256"/>
      <c r="NX22" s="256"/>
      <c r="NY22" s="256"/>
      <c r="NZ22" s="256"/>
      <c r="OA22" s="256"/>
      <c r="OB22" s="256"/>
      <c r="OC22" s="256"/>
      <c r="OD22" s="256"/>
      <c r="OE22" s="256"/>
      <c r="OF22" s="256"/>
      <c r="OG22" s="256"/>
      <c r="OH22" s="256"/>
      <c r="OI22" s="256"/>
      <c r="OJ22" s="256"/>
      <c r="OK22" s="256"/>
      <c r="OL22" s="256"/>
      <c r="OM22" s="256"/>
      <c r="ON22" s="256"/>
      <c r="OO22" s="256"/>
      <c r="OP22" s="256"/>
      <c r="OQ22" s="256"/>
      <c r="OR22" s="256"/>
      <c r="OS22" s="256"/>
      <c r="OT22" s="256"/>
      <c r="OU22" s="256"/>
      <c r="OV22" s="256"/>
      <c r="OW22" s="256"/>
      <c r="OX22" s="256"/>
      <c r="OY22" s="256"/>
      <c r="OZ22" s="256"/>
      <c r="PA22" s="256"/>
      <c r="PB22" s="256"/>
      <c r="PC22" s="256"/>
      <c r="PD22" s="256"/>
      <c r="PE22" s="256"/>
      <c r="PF22" s="256"/>
      <c r="PG22" s="256"/>
      <c r="PH22" s="256"/>
      <c r="PI22" s="256"/>
      <c r="PJ22" s="256"/>
      <c r="PK22" s="256"/>
      <c r="PL22" s="256"/>
      <c r="PM22" s="256"/>
      <c r="PN22" s="256"/>
      <c r="PO22" s="256"/>
      <c r="PP22" s="256"/>
      <c r="PQ22" s="256"/>
      <c r="PR22" s="256"/>
      <c r="PS22" s="256"/>
      <c r="PT22" s="256"/>
      <c r="PU22" s="256"/>
      <c r="PV22" s="256"/>
      <c r="PW22" s="256"/>
      <c r="PX22" s="256"/>
      <c r="PY22" s="256"/>
      <c r="PZ22" s="256"/>
      <c r="QA22" s="256"/>
      <c r="QB22" s="256"/>
      <c r="QC22" s="256"/>
      <c r="QD22" s="256"/>
      <c r="QE22" s="256"/>
      <c r="QF22" s="256"/>
      <c r="QG22" s="256"/>
      <c r="QH22" s="256"/>
      <c r="QI22" s="256"/>
      <c r="QJ22" s="256"/>
      <c r="QK22" s="256"/>
      <c r="QL22" s="256"/>
      <c r="QM22" s="256"/>
      <c r="QN22" s="256"/>
      <c r="QO22" s="256"/>
      <c r="QP22" s="256"/>
      <c r="QQ22" s="256"/>
      <c r="QR22" s="256"/>
      <c r="QS22" s="256"/>
      <c r="QT22" s="256"/>
      <c r="QU22" s="256"/>
      <c r="QV22" s="256"/>
      <c r="QW22" s="256"/>
      <c r="QX22" s="256"/>
      <c r="QY22" s="256"/>
      <c r="QZ22" s="256"/>
      <c r="RA22" s="256"/>
      <c r="RB22" s="256"/>
      <c r="RC22" s="256"/>
      <c r="RD22" s="256"/>
      <c r="RE22" s="256"/>
      <c r="RF22" s="256"/>
      <c r="RG22" s="256"/>
      <c r="RH22" s="256"/>
      <c r="RI22" s="256"/>
      <c r="RJ22" s="256"/>
      <c r="RK22" s="256"/>
      <c r="RL22" s="256"/>
      <c r="RM22" s="256"/>
      <c r="RN22" s="256"/>
      <c r="RO22" s="256"/>
      <c r="RP22" s="256"/>
      <c r="RQ22" s="256"/>
      <c r="RR22" s="256"/>
      <c r="RS22" s="256"/>
      <c r="RT22" s="256"/>
      <c r="RU22" s="256"/>
      <c r="RV22" s="256"/>
      <c r="RW22" s="256"/>
      <c r="RX22" s="256"/>
      <c r="RY22" s="256"/>
      <c r="RZ22" s="256"/>
      <c r="SA22" s="256"/>
      <c r="SB22" s="256"/>
      <c r="SC22" s="256"/>
      <c r="SD22" s="256"/>
      <c r="SE22" s="256"/>
      <c r="SF22" s="256"/>
      <c r="SG22" s="256"/>
      <c r="SH22" s="256"/>
      <c r="SI22" s="256"/>
      <c r="SJ22" s="256"/>
      <c r="SK22" s="256"/>
      <c r="SL22" s="256"/>
      <c r="SM22" s="256"/>
      <c r="SN22" s="256"/>
      <c r="SO22" s="256"/>
      <c r="SP22" s="256"/>
      <c r="SQ22" s="256"/>
      <c r="SR22" s="256"/>
      <c r="SS22" s="256"/>
      <c r="ST22" s="256"/>
      <c r="SU22" s="256"/>
      <c r="SV22" s="256"/>
      <c r="SW22" s="256"/>
      <c r="SX22" s="256"/>
      <c r="SY22" s="256"/>
      <c r="SZ22" s="256"/>
      <c r="TA22" s="256"/>
      <c r="TB22" s="256"/>
      <c r="TC22" s="256"/>
      <c r="TD22" s="256"/>
      <c r="TE22" s="256"/>
      <c r="TF22" s="256"/>
      <c r="TG22" s="256"/>
      <c r="TH22" s="256"/>
      <c r="TI22" s="256"/>
      <c r="TJ22" s="256"/>
      <c r="TK22" s="256"/>
      <c r="TL22" s="256"/>
      <c r="TM22" s="256"/>
      <c r="TN22" s="256"/>
      <c r="TO22" s="256"/>
      <c r="TP22" s="256"/>
      <c r="TQ22" s="256"/>
      <c r="TR22" s="256"/>
      <c r="TS22" s="256"/>
      <c r="TT22" s="256"/>
      <c r="TU22" s="256"/>
      <c r="TV22" s="256"/>
      <c r="TW22" s="256"/>
      <c r="TX22" s="256"/>
      <c r="TY22" s="256"/>
      <c r="TZ22" s="256"/>
      <c r="UA22" s="256"/>
      <c r="UB22" s="256"/>
      <c r="UC22" s="256"/>
      <c r="UD22" s="256"/>
      <c r="UE22" s="256"/>
      <c r="UF22" s="256"/>
      <c r="UG22" s="256"/>
      <c r="UH22" s="256"/>
      <c r="UI22" s="256"/>
      <c r="UJ22" s="256"/>
      <c r="UK22" s="256"/>
      <c r="UL22" s="256"/>
      <c r="UM22" s="256"/>
      <c r="UN22" s="256"/>
      <c r="UO22" s="256"/>
      <c r="UP22" s="256"/>
      <c r="UQ22" s="256"/>
      <c r="UR22" s="256"/>
      <c r="US22" s="256"/>
      <c r="UT22" s="256"/>
      <c r="UU22" s="256"/>
      <c r="UV22" s="256"/>
      <c r="UW22" s="256"/>
      <c r="UX22" s="256"/>
      <c r="UY22" s="256"/>
      <c r="UZ22" s="256"/>
      <c r="VA22" s="256"/>
      <c r="VB22" s="256"/>
      <c r="VC22" s="256"/>
      <c r="VD22" s="256"/>
      <c r="VE22" s="256"/>
      <c r="VF22" s="256"/>
      <c r="VG22" s="256"/>
      <c r="VH22" s="256"/>
      <c r="VI22" s="256"/>
      <c r="VJ22" s="256"/>
      <c r="VK22" s="256"/>
      <c r="VL22" s="256"/>
      <c r="VM22" s="256"/>
      <c r="VN22" s="256"/>
      <c r="VO22" s="256"/>
      <c r="VP22" s="256"/>
      <c r="VQ22" s="256"/>
      <c r="VR22" s="256"/>
      <c r="VS22" s="256"/>
      <c r="VT22" s="256"/>
      <c r="VU22" s="256"/>
      <c r="VV22" s="256"/>
      <c r="VW22" s="256"/>
      <c r="VX22" s="256"/>
      <c r="VY22" s="256"/>
      <c r="VZ22" s="256"/>
      <c r="WA22" s="256"/>
      <c r="WB22" s="256"/>
      <c r="WC22" s="256"/>
      <c r="WD22" s="256"/>
      <c r="WE22" s="256"/>
      <c r="WF22" s="256"/>
      <c r="WG22" s="256"/>
      <c r="WH22" s="256"/>
      <c r="WI22" s="256"/>
      <c r="WJ22" s="256"/>
      <c r="WK22" s="256"/>
      <c r="WL22" s="256"/>
      <c r="WM22" s="256"/>
      <c r="WN22" s="256"/>
      <c r="WO22" s="256"/>
      <c r="WP22" s="256"/>
      <c r="WQ22" s="256"/>
      <c r="WR22" s="256"/>
      <c r="WS22" s="256"/>
      <c r="WT22" s="256"/>
      <c r="WU22" s="256"/>
      <c r="WV22" s="256"/>
      <c r="WW22" s="256"/>
      <c r="WX22" s="256"/>
      <c r="WY22" s="256"/>
      <c r="WZ22" s="256"/>
      <c r="XA22" s="256"/>
      <c r="XB22" s="256"/>
      <c r="XC22" s="256"/>
      <c r="XD22" s="256"/>
      <c r="XE22" s="256"/>
      <c r="XF22" s="256"/>
      <c r="XG22" s="256"/>
      <c r="XH22" s="256"/>
      <c r="XI22" s="256"/>
      <c r="XJ22" s="256"/>
      <c r="XK22" s="256"/>
      <c r="XL22" s="256"/>
      <c r="XM22" s="256"/>
      <c r="XN22" s="256"/>
      <c r="XO22" s="256"/>
      <c r="XP22" s="256"/>
      <c r="XQ22" s="256"/>
      <c r="XR22" s="256"/>
      <c r="XS22" s="256"/>
      <c r="XT22" s="256"/>
      <c r="XU22" s="256"/>
      <c r="XV22" s="256"/>
      <c r="XW22" s="256"/>
      <c r="XX22" s="256"/>
      <c r="XY22" s="256"/>
      <c r="XZ22" s="256"/>
      <c r="YA22" s="256"/>
      <c r="YB22" s="256"/>
      <c r="YC22" s="256"/>
      <c r="YD22" s="256"/>
      <c r="YE22" s="256"/>
      <c r="YF22" s="256"/>
      <c r="YG22" s="256"/>
      <c r="YH22" s="256"/>
      <c r="YI22" s="256"/>
      <c r="YJ22" s="256"/>
      <c r="YK22" s="256"/>
      <c r="YL22" s="256"/>
      <c r="YM22" s="256"/>
      <c r="YN22" s="256"/>
      <c r="YO22" s="256"/>
      <c r="YP22" s="256"/>
      <c r="YQ22" s="256"/>
      <c r="YR22" s="256"/>
      <c r="YS22" s="256"/>
      <c r="YT22" s="256"/>
      <c r="YU22" s="256"/>
      <c r="YV22" s="256"/>
      <c r="YW22" s="256"/>
      <c r="YX22" s="256"/>
      <c r="YY22" s="256"/>
      <c r="YZ22" s="256"/>
      <c r="ZA22" s="256"/>
      <c r="ZB22" s="256"/>
      <c r="ZC22" s="256"/>
      <c r="ZD22" s="256"/>
      <c r="ZE22" s="256"/>
      <c r="ZF22" s="256"/>
      <c r="ZG22" s="256"/>
      <c r="ZH22" s="256"/>
      <c r="ZI22" s="256"/>
      <c r="ZJ22" s="256"/>
      <c r="ZK22" s="256"/>
      <c r="ZL22" s="256"/>
      <c r="ZM22" s="256"/>
      <c r="ZN22" s="256"/>
      <c r="ZO22" s="256"/>
      <c r="ZP22" s="256"/>
      <c r="ZQ22" s="256"/>
      <c r="ZR22" s="256"/>
      <c r="ZS22" s="256"/>
      <c r="ZT22" s="256"/>
      <c r="ZU22" s="256"/>
      <c r="ZV22" s="256"/>
      <c r="ZW22" s="256"/>
      <c r="ZX22" s="256"/>
      <c r="ZY22" s="256"/>
      <c r="ZZ22" s="256"/>
      <c r="AAA22" s="256"/>
      <c r="AAB22" s="256"/>
      <c r="AAC22" s="256"/>
      <c r="AAD22" s="256"/>
      <c r="AAE22" s="256"/>
      <c r="AAF22" s="256"/>
      <c r="AAG22" s="256"/>
      <c r="AAH22" s="256"/>
      <c r="AAI22" s="256"/>
      <c r="AAJ22" s="256"/>
      <c r="AAK22" s="256"/>
      <c r="AAL22" s="256"/>
      <c r="AAM22" s="256"/>
      <c r="AAN22" s="256"/>
      <c r="AAO22" s="256"/>
      <c r="AAP22" s="256"/>
      <c r="AAQ22" s="256"/>
      <c r="AAR22" s="256"/>
      <c r="AAS22" s="256"/>
      <c r="AAT22" s="256"/>
      <c r="AAU22" s="256"/>
      <c r="AAV22" s="256"/>
      <c r="AAW22" s="256"/>
      <c r="AAX22" s="256"/>
      <c r="AAY22" s="256"/>
      <c r="AAZ22" s="256"/>
      <c r="ABA22" s="256"/>
      <c r="ABB22" s="256"/>
      <c r="ABC22" s="256"/>
      <c r="ABD22" s="256"/>
      <c r="ABE22" s="256"/>
      <c r="ABF22" s="256"/>
      <c r="ABG22" s="256"/>
      <c r="ABH22" s="256"/>
      <c r="ABI22" s="256"/>
      <c r="ABJ22" s="256"/>
      <c r="ABK22" s="256"/>
    </row>
    <row r="23" spans="1:739" s="154" customFormat="1" ht="30" customHeight="1" x14ac:dyDescent="0.25">
      <c r="A23" s="30"/>
      <c r="B23" s="261"/>
      <c r="C23" s="261"/>
      <c r="D23" s="167" t="s">
        <v>2</v>
      </c>
      <c r="E23" s="261"/>
      <c r="F23" s="206" t="s">
        <v>420</v>
      </c>
      <c r="G23" s="14">
        <v>42467</v>
      </c>
      <c r="H23" s="48" t="s">
        <v>37</v>
      </c>
      <c r="I23" s="65" t="s">
        <v>31</v>
      </c>
      <c r="J23" s="189" t="s">
        <v>291</v>
      </c>
      <c r="K23" s="29" t="s">
        <v>18</v>
      </c>
      <c r="L23" s="29" t="s">
        <v>50</v>
      </c>
      <c r="M23" s="29" t="s">
        <v>190</v>
      </c>
      <c r="N23" s="28" t="s">
        <v>191</v>
      </c>
      <c r="O23" s="114" t="s">
        <v>421</v>
      </c>
      <c r="P23" s="114" t="s">
        <v>422</v>
      </c>
      <c r="Q23" s="260"/>
      <c r="R23" s="71" t="s">
        <v>423</v>
      </c>
      <c r="S23" s="65" t="s">
        <v>960</v>
      </c>
      <c r="T23" s="65" t="s">
        <v>288</v>
      </c>
      <c r="U23" s="65" t="s">
        <v>72</v>
      </c>
      <c r="V23" s="17"/>
      <c r="W23" s="249"/>
      <c r="X23" s="115" t="s">
        <v>245</v>
      </c>
      <c r="Y23" s="99"/>
      <c r="Z23" s="155"/>
      <c r="AA23" s="262"/>
      <c r="AB23" s="39" t="s">
        <v>423</v>
      </c>
      <c r="AC23" s="17"/>
      <c r="AD23" s="17"/>
      <c r="AE23" s="17"/>
      <c r="AF23" s="17"/>
      <c r="AG23" s="17"/>
      <c r="AH23" s="263" t="s">
        <v>3530</v>
      </c>
      <c r="AI23" s="65" t="s">
        <v>1</v>
      </c>
      <c r="AJ23" s="70" t="s">
        <v>2</v>
      </c>
      <c r="AK23" s="70">
        <v>24</v>
      </c>
      <c r="AL23" s="69" t="s">
        <v>424</v>
      </c>
      <c r="AM23" s="72" t="s">
        <v>419</v>
      </c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  <c r="BJ23" s="257"/>
      <c r="BK23" s="257"/>
      <c r="BL23" s="257"/>
      <c r="BM23" s="257"/>
      <c r="BN23" s="257"/>
      <c r="BO23" s="257"/>
      <c r="BP23" s="257"/>
      <c r="BQ23" s="257"/>
      <c r="BR23" s="257"/>
      <c r="BS23" s="257"/>
      <c r="BT23" s="257"/>
      <c r="BU23" s="257"/>
      <c r="BV23" s="257"/>
      <c r="BW23" s="257"/>
      <c r="BX23" s="257"/>
      <c r="BY23" s="257"/>
      <c r="BZ23" s="257"/>
      <c r="CA23" s="257"/>
      <c r="CB23" s="257"/>
      <c r="CC23" s="257"/>
      <c r="CD23" s="257"/>
      <c r="CE23" s="257"/>
      <c r="CF23" s="257"/>
      <c r="CG23" s="257"/>
      <c r="CH23" s="257"/>
      <c r="CI23" s="257"/>
      <c r="CJ23" s="257"/>
      <c r="CK23" s="257"/>
      <c r="CL23" s="257"/>
      <c r="CM23" s="257"/>
      <c r="CN23" s="257"/>
      <c r="CO23" s="257"/>
      <c r="CP23" s="257"/>
      <c r="CQ23" s="257"/>
      <c r="CR23" s="257"/>
      <c r="CS23" s="257"/>
      <c r="CT23" s="257"/>
      <c r="CU23" s="257"/>
      <c r="CV23" s="257"/>
      <c r="CW23" s="257"/>
      <c r="CX23" s="257"/>
      <c r="CY23" s="257"/>
      <c r="CZ23" s="257"/>
      <c r="DA23" s="257"/>
      <c r="DB23" s="257"/>
      <c r="DC23" s="257"/>
      <c r="DD23" s="257"/>
      <c r="DE23" s="257"/>
      <c r="DF23" s="257"/>
      <c r="DG23" s="257"/>
      <c r="DH23" s="257"/>
      <c r="DI23" s="257"/>
      <c r="DJ23" s="257"/>
      <c r="DK23" s="257"/>
      <c r="DL23" s="257"/>
      <c r="DM23" s="257"/>
      <c r="DN23" s="257"/>
      <c r="DO23" s="257"/>
      <c r="DP23" s="257"/>
      <c r="DQ23" s="257"/>
      <c r="DR23" s="257"/>
      <c r="DS23" s="257"/>
      <c r="DT23" s="257"/>
      <c r="DU23" s="257"/>
      <c r="DV23" s="257"/>
      <c r="DW23" s="257"/>
      <c r="DX23" s="257"/>
      <c r="DY23" s="257"/>
      <c r="DZ23" s="257"/>
      <c r="EA23" s="257"/>
      <c r="EB23" s="257"/>
      <c r="EC23" s="257"/>
      <c r="ED23" s="257"/>
      <c r="EE23" s="257"/>
      <c r="EF23" s="257"/>
      <c r="EG23" s="257"/>
      <c r="EH23" s="257"/>
      <c r="EI23" s="257"/>
      <c r="EJ23" s="257"/>
      <c r="EK23" s="257"/>
      <c r="EL23" s="257"/>
      <c r="EM23" s="257"/>
      <c r="EN23" s="257"/>
      <c r="EO23" s="257"/>
      <c r="EP23" s="257"/>
      <c r="EQ23" s="257"/>
      <c r="ER23" s="257"/>
      <c r="ES23" s="257"/>
      <c r="ET23" s="257"/>
      <c r="EU23" s="257"/>
      <c r="EV23" s="257"/>
      <c r="EW23" s="257"/>
      <c r="EX23" s="257"/>
      <c r="EY23" s="257"/>
      <c r="EZ23" s="257"/>
      <c r="FA23" s="257"/>
      <c r="FB23" s="257"/>
      <c r="FC23" s="257"/>
      <c r="FD23" s="257"/>
      <c r="FE23" s="257"/>
      <c r="FF23" s="257"/>
      <c r="FG23" s="257"/>
      <c r="FH23" s="257"/>
      <c r="FI23" s="257"/>
      <c r="FJ23" s="257"/>
      <c r="FK23" s="257"/>
      <c r="FL23" s="257"/>
      <c r="FM23" s="257"/>
      <c r="FN23" s="257"/>
      <c r="FO23" s="257"/>
      <c r="FP23" s="257"/>
      <c r="FQ23" s="257"/>
      <c r="FR23" s="257"/>
      <c r="FS23" s="257"/>
      <c r="FT23" s="257"/>
      <c r="FU23" s="257"/>
      <c r="FV23" s="257"/>
      <c r="FW23" s="257"/>
      <c r="FX23" s="257"/>
      <c r="FY23" s="257"/>
      <c r="FZ23" s="257"/>
      <c r="GA23" s="257"/>
      <c r="GB23" s="257"/>
      <c r="GC23" s="257"/>
      <c r="GD23" s="257"/>
      <c r="GE23" s="257"/>
      <c r="GF23" s="257"/>
      <c r="GG23" s="257"/>
      <c r="GH23" s="257"/>
      <c r="GI23" s="257"/>
      <c r="GJ23" s="257"/>
      <c r="GK23" s="257"/>
      <c r="GL23" s="257"/>
      <c r="GM23" s="257"/>
      <c r="GN23" s="257"/>
      <c r="GO23" s="257"/>
      <c r="GP23" s="257"/>
      <c r="GQ23" s="257"/>
      <c r="GR23" s="257"/>
      <c r="GS23" s="257"/>
      <c r="GT23" s="257"/>
      <c r="GU23" s="257"/>
      <c r="GV23" s="257"/>
      <c r="GW23" s="257"/>
      <c r="GX23" s="257"/>
      <c r="GY23" s="257"/>
      <c r="GZ23" s="257"/>
      <c r="HA23" s="257"/>
      <c r="HB23" s="257"/>
      <c r="HC23" s="257"/>
      <c r="HD23" s="257"/>
      <c r="HE23" s="257"/>
      <c r="HF23" s="257"/>
      <c r="HG23" s="257"/>
      <c r="HH23" s="257"/>
      <c r="HI23" s="257"/>
      <c r="HJ23" s="257"/>
      <c r="HK23" s="257"/>
      <c r="HL23" s="257"/>
      <c r="HM23" s="257"/>
      <c r="HN23" s="257"/>
      <c r="HO23" s="257"/>
      <c r="HP23" s="257"/>
      <c r="HQ23" s="257"/>
      <c r="HR23" s="257"/>
      <c r="HS23" s="257"/>
      <c r="HT23" s="257"/>
      <c r="HU23" s="257"/>
      <c r="HV23" s="257"/>
      <c r="HW23" s="257"/>
      <c r="HX23" s="257"/>
      <c r="HY23" s="257"/>
      <c r="HZ23" s="257"/>
      <c r="IA23" s="257"/>
      <c r="IB23" s="257"/>
      <c r="IC23" s="257"/>
      <c r="ID23" s="257"/>
      <c r="IE23" s="257"/>
      <c r="IF23" s="257"/>
      <c r="IG23" s="257"/>
      <c r="IH23" s="257"/>
      <c r="II23" s="257"/>
      <c r="IJ23" s="257"/>
      <c r="IK23" s="257"/>
      <c r="IL23" s="257"/>
      <c r="IM23" s="257"/>
      <c r="IN23" s="257"/>
      <c r="IO23" s="257"/>
      <c r="IP23" s="257"/>
      <c r="IQ23" s="257"/>
      <c r="IR23" s="257"/>
      <c r="IS23" s="257"/>
      <c r="IT23" s="257"/>
      <c r="IU23" s="257"/>
      <c r="IV23" s="257"/>
      <c r="IW23" s="257"/>
      <c r="IX23" s="257"/>
      <c r="IY23" s="257"/>
      <c r="IZ23" s="257"/>
      <c r="JA23" s="257"/>
      <c r="JB23" s="257"/>
      <c r="JC23" s="257"/>
      <c r="JD23" s="257"/>
      <c r="JE23" s="257"/>
      <c r="JF23" s="257"/>
      <c r="JG23" s="257"/>
      <c r="JH23" s="257"/>
      <c r="JI23" s="257"/>
      <c r="JJ23" s="257"/>
      <c r="JK23" s="257"/>
      <c r="JL23" s="257"/>
      <c r="JM23" s="257"/>
      <c r="JN23" s="257"/>
      <c r="JO23" s="257"/>
      <c r="JP23" s="257"/>
      <c r="JQ23" s="257"/>
      <c r="JR23" s="257"/>
      <c r="JS23" s="257"/>
      <c r="JT23" s="257"/>
      <c r="JU23" s="257"/>
      <c r="JV23" s="257"/>
      <c r="JW23" s="257"/>
      <c r="JX23" s="257"/>
      <c r="JY23" s="257"/>
      <c r="JZ23" s="257"/>
      <c r="KA23" s="257"/>
      <c r="KB23" s="257"/>
      <c r="KC23" s="257"/>
      <c r="KD23" s="257"/>
      <c r="KE23" s="257"/>
      <c r="KF23" s="257"/>
      <c r="KG23" s="257"/>
      <c r="KH23" s="257"/>
      <c r="KI23" s="257"/>
      <c r="KJ23" s="257"/>
      <c r="KK23" s="257"/>
      <c r="KL23" s="257"/>
      <c r="KM23" s="257"/>
      <c r="KN23" s="257"/>
      <c r="KO23" s="257"/>
      <c r="KP23" s="257"/>
      <c r="KQ23" s="257"/>
      <c r="KR23" s="257"/>
      <c r="KS23" s="257"/>
      <c r="KT23" s="257"/>
      <c r="KU23" s="257"/>
      <c r="KV23" s="257"/>
      <c r="KW23" s="257"/>
      <c r="KX23" s="257"/>
      <c r="KY23" s="257"/>
      <c r="KZ23" s="257"/>
      <c r="LA23" s="257"/>
      <c r="LB23" s="257"/>
      <c r="LC23" s="257"/>
      <c r="LD23" s="257"/>
      <c r="LE23" s="257"/>
      <c r="LF23" s="257"/>
      <c r="LG23" s="257"/>
      <c r="LH23" s="257"/>
      <c r="LI23" s="257"/>
      <c r="LJ23" s="257"/>
      <c r="LK23" s="257"/>
      <c r="LL23" s="257"/>
      <c r="LM23" s="257"/>
      <c r="LN23" s="257"/>
      <c r="LO23" s="257"/>
      <c r="LP23" s="257"/>
      <c r="LQ23" s="257"/>
      <c r="LR23" s="257"/>
      <c r="LS23" s="257"/>
      <c r="LT23" s="257"/>
      <c r="LU23" s="257"/>
      <c r="LV23" s="257"/>
      <c r="LW23" s="257"/>
      <c r="LX23" s="257"/>
      <c r="LY23" s="257"/>
      <c r="LZ23" s="257"/>
      <c r="MA23" s="257"/>
      <c r="MB23" s="257"/>
      <c r="MC23" s="257"/>
      <c r="MD23" s="257"/>
      <c r="ME23" s="257"/>
      <c r="MF23" s="257"/>
      <c r="MG23" s="257"/>
      <c r="MH23" s="257"/>
      <c r="MI23" s="257"/>
      <c r="MJ23" s="257"/>
      <c r="MK23" s="257"/>
      <c r="ML23" s="257"/>
      <c r="MM23" s="257"/>
      <c r="MN23" s="257"/>
      <c r="MO23" s="257"/>
      <c r="MP23" s="257"/>
      <c r="MQ23" s="257"/>
      <c r="MR23" s="257"/>
      <c r="MS23" s="257"/>
      <c r="MT23" s="257"/>
      <c r="MU23" s="257"/>
      <c r="MV23" s="257"/>
      <c r="MW23" s="257"/>
      <c r="MX23" s="257"/>
      <c r="MY23" s="257"/>
      <c r="MZ23" s="257"/>
      <c r="NA23" s="257"/>
      <c r="NB23" s="257"/>
      <c r="NC23" s="257"/>
      <c r="ND23" s="257"/>
      <c r="NE23" s="257"/>
      <c r="NF23" s="257"/>
      <c r="NG23" s="257"/>
      <c r="NH23" s="257"/>
      <c r="NI23" s="257"/>
      <c r="NJ23" s="257"/>
      <c r="NK23" s="257"/>
      <c r="NL23" s="257"/>
      <c r="NM23" s="257"/>
      <c r="NN23" s="257"/>
      <c r="NO23" s="257"/>
      <c r="NP23" s="257"/>
      <c r="NQ23" s="257"/>
      <c r="NR23" s="257"/>
      <c r="NS23" s="257"/>
      <c r="NT23" s="257"/>
      <c r="NU23" s="257"/>
      <c r="NV23" s="257"/>
      <c r="NW23" s="257"/>
      <c r="NX23" s="257"/>
      <c r="NY23" s="257"/>
      <c r="NZ23" s="257"/>
      <c r="OA23" s="257"/>
      <c r="OB23" s="257"/>
      <c r="OC23" s="257"/>
      <c r="OD23" s="257"/>
      <c r="OE23" s="257"/>
      <c r="OF23" s="257"/>
      <c r="OG23" s="257"/>
      <c r="OH23" s="257"/>
      <c r="OI23" s="257"/>
      <c r="OJ23" s="257"/>
      <c r="OK23" s="257"/>
      <c r="OL23" s="257"/>
      <c r="OM23" s="257"/>
      <c r="ON23" s="257"/>
      <c r="OO23" s="257"/>
      <c r="OP23" s="257"/>
      <c r="OQ23" s="257"/>
      <c r="OR23" s="257"/>
      <c r="OS23" s="257"/>
      <c r="OT23" s="257"/>
      <c r="OU23" s="257"/>
      <c r="OV23" s="257"/>
      <c r="OW23" s="257"/>
      <c r="OX23" s="257"/>
      <c r="OY23" s="257"/>
      <c r="OZ23" s="257"/>
      <c r="PA23" s="257"/>
      <c r="PB23" s="257"/>
      <c r="PC23" s="257"/>
      <c r="PD23" s="257"/>
      <c r="PE23" s="257"/>
      <c r="PF23" s="257"/>
      <c r="PG23" s="257"/>
      <c r="PH23" s="257"/>
      <c r="PI23" s="257"/>
      <c r="PJ23" s="257"/>
      <c r="PK23" s="257"/>
      <c r="PL23" s="257"/>
      <c r="PM23" s="257"/>
      <c r="PN23" s="257"/>
      <c r="PO23" s="257"/>
      <c r="PP23" s="257"/>
      <c r="PQ23" s="257"/>
      <c r="PR23" s="257"/>
      <c r="PS23" s="257"/>
      <c r="PT23" s="257"/>
      <c r="PU23" s="257"/>
      <c r="PV23" s="257"/>
      <c r="PW23" s="257"/>
      <c r="PX23" s="257"/>
      <c r="PY23" s="257"/>
      <c r="PZ23" s="257"/>
      <c r="QA23" s="257"/>
      <c r="QB23" s="257"/>
      <c r="QC23" s="257"/>
      <c r="QD23" s="257"/>
      <c r="QE23" s="257"/>
      <c r="QF23" s="257"/>
      <c r="QG23" s="257"/>
      <c r="QH23" s="257"/>
      <c r="QI23" s="257"/>
      <c r="QJ23" s="257"/>
      <c r="QK23" s="257"/>
      <c r="QL23" s="257"/>
      <c r="QM23" s="257"/>
      <c r="QN23" s="257"/>
      <c r="QO23" s="257"/>
      <c r="QP23" s="257"/>
      <c r="QQ23" s="257"/>
      <c r="QR23" s="257"/>
      <c r="QS23" s="257"/>
      <c r="QT23" s="257"/>
      <c r="QU23" s="257"/>
      <c r="QV23" s="257"/>
      <c r="QW23" s="257"/>
      <c r="QX23" s="257"/>
      <c r="QY23" s="257"/>
      <c r="QZ23" s="257"/>
      <c r="RA23" s="257"/>
      <c r="RB23" s="257"/>
      <c r="RC23" s="257"/>
      <c r="RD23" s="257"/>
      <c r="RE23" s="257"/>
      <c r="RF23" s="257"/>
      <c r="RG23" s="257"/>
      <c r="RH23" s="257"/>
      <c r="RI23" s="257"/>
      <c r="RJ23" s="257"/>
      <c r="RK23" s="257"/>
      <c r="RL23" s="257"/>
      <c r="RM23" s="257"/>
      <c r="RN23" s="257"/>
      <c r="RO23" s="257"/>
      <c r="RP23" s="257"/>
      <c r="RQ23" s="257"/>
      <c r="RR23" s="257"/>
      <c r="RS23" s="257"/>
      <c r="RT23" s="257"/>
      <c r="RU23" s="257"/>
      <c r="RV23" s="257"/>
      <c r="RW23" s="257"/>
      <c r="RX23" s="257"/>
      <c r="RY23" s="257"/>
      <c r="RZ23" s="257"/>
      <c r="SA23" s="257"/>
      <c r="SB23" s="257"/>
      <c r="SC23" s="257"/>
      <c r="SD23" s="257"/>
      <c r="SE23" s="257"/>
      <c r="SF23" s="257"/>
      <c r="SG23" s="257"/>
      <c r="SH23" s="257"/>
      <c r="SI23" s="257"/>
      <c r="SJ23" s="257"/>
      <c r="SK23" s="257"/>
      <c r="SL23" s="257"/>
      <c r="SM23" s="257"/>
      <c r="SN23" s="257"/>
      <c r="SO23" s="257"/>
      <c r="SP23" s="257"/>
      <c r="SQ23" s="257"/>
      <c r="SR23" s="257"/>
      <c r="SS23" s="257"/>
      <c r="ST23" s="257"/>
      <c r="SU23" s="257"/>
      <c r="SV23" s="257"/>
      <c r="SW23" s="257"/>
      <c r="SX23" s="257"/>
      <c r="SY23" s="257"/>
      <c r="SZ23" s="257"/>
      <c r="TA23" s="257"/>
      <c r="TB23" s="257"/>
      <c r="TC23" s="257"/>
      <c r="TD23" s="257"/>
      <c r="TE23" s="257"/>
      <c r="TF23" s="257"/>
      <c r="TG23" s="257"/>
      <c r="TH23" s="257"/>
      <c r="TI23" s="257"/>
      <c r="TJ23" s="257"/>
      <c r="TK23" s="257"/>
      <c r="TL23" s="257"/>
      <c r="TM23" s="257"/>
      <c r="TN23" s="257"/>
      <c r="TO23" s="257"/>
      <c r="TP23" s="257"/>
      <c r="TQ23" s="257"/>
      <c r="TR23" s="257"/>
      <c r="TS23" s="257"/>
      <c r="TT23" s="257"/>
      <c r="TU23" s="257"/>
      <c r="TV23" s="257"/>
      <c r="TW23" s="257"/>
      <c r="TX23" s="257"/>
      <c r="TY23" s="257"/>
      <c r="TZ23" s="257"/>
      <c r="UA23" s="257"/>
      <c r="UB23" s="257"/>
      <c r="UC23" s="257"/>
      <c r="UD23" s="257"/>
      <c r="UE23" s="257"/>
      <c r="UF23" s="257"/>
      <c r="UG23" s="257"/>
      <c r="UH23" s="257"/>
      <c r="UI23" s="257"/>
      <c r="UJ23" s="257"/>
      <c r="UK23" s="257"/>
      <c r="UL23" s="257"/>
      <c r="UM23" s="257"/>
      <c r="UN23" s="257"/>
      <c r="UO23" s="257"/>
      <c r="UP23" s="257"/>
      <c r="UQ23" s="257"/>
      <c r="UR23" s="257"/>
      <c r="US23" s="257"/>
      <c r="UT23" s="257"/>
      <c r="UU23" s="257"/>
      <c r="UV23" s="257"/>
      <c r="UW23" s="257"/>
      <c r="UX23" s="257"/>
      <c r="UY23" s="257"/>
      <c r="UZ23" s="257"/>
      <c r="VA23" s="257"/>
      <c r="VB23" s="257"/>
      <c r="VC23" s="257"/>
      <c r="VD23" s="257"/>
      <c r="VE23" s="257"/>
      <c r="VF23" s="257"/>
      <c r="VG23" s="257"/>
      <c r="VH23" s="257"/>
      <c r="VI23" s="257"/>
      <c r="VJ23" s="257"/>
      <c r="VK23" s="257"/>
      <c r="VL23" s="257"/>
      <c r="VM23" s="257"/>
      <c r="VN23" s="257"/>
      <c r="VO23" s="257"/>
      <c r="VP23" s="257"/>
      <c r="VQ23" s="257"/>
      <c r="VR23" s="257"/>
      <c r="VS23" s="257"/>
      <c r="VT23" s="257"/>
      <c r="VU23" s="257"/>
      <c r="VV23" s="257"/>
      <c r="VW23" s="257"/>
      <c r="VX23" s="257"/>
      <c r="VY23" s="257"/>
      <c r="VZ23" s="257"/>
      <c r="WA23" s="257"/>
      <c r="WB23" s="257"/>
      <c r="WC23" s="257"/>
      <c r="WD23" s="257"/>
      <c r="WE23" s="257"/>
      <c r="WF23" s="257"/>
      <c r="WG23" s="257"/>
      <c r="WH23" s="257"/>
      <c r="WI23" s="257"/>
      <c r="WJ23" s="257"/>
      <c r="WK23" s="257"/>
      <c r="WL23" s="257"/>
      <c r="WM23" s="257"/>
      <c r="WN23" s="257"/>
      <c r="WO23" s="257"/>
      <c r="WP23" s="257"/>
      <c r="WQ23" s="257"/>
      <c r="WR23" s="257"/>
      <c r="WS23" s="257"/>
      <c r="WT23" s="257"/>
      <c r="WU23" s="257"/>
      <c r="WV23" s="257"/>
      <c r="WW23" s="257"/>
      <c r="WX23" s="257"/>
      <c r="WY23" s="257"/>
      <c r="WZ23" s="257"/>
      <c r="XA23" s="257"/>
      <c r="XB23" s="257"/>
      <c r="XC23" s="257"/>
      <c r="XD23" s="257"/>
      <c r="XE23" s="257"/>
      <c r="XF23" s="257"/>
      <c r="XG23" s="257"/>
      <c r="XH23" s="257"/>
      <c r="XI23" s="257"/>
      <c r="XJ23" s="257"/>
      <c r="XK23" s="257"/>
      <c r="XL23" s="257"/>
      <c r="XM23" s="257"/>
      <c r="XN23" s="257"/>
      <c r="XO23" s="257"/>
      <c r="XP23" s="257"/>
      <c r="XQ23" s="257"/>
      <c r="XR23" s="257"/>
      <c r="XS23" s="257"/>
      <c r="XT23" s="257"/>
      <c r="XU23" s="257"/>
      <c r="XV23" s="257"/>
      <c r="XW23" s="257"/>
      <c r="XX23" s="257"/>
      <c r="XY23" s="257"/>
      <c r="XZ23" s="257"/>
      <c r="YA23" s="257"/>
      <c r="YB23" s="257"/>
      <c r="YC23" s="257"/>
      <c r="YD23" s="257"/>
      <c r="YE23" s="257"/>
      <c r="YF23" s="257"/>
      <c r="YG23" s="257"/>
      <c r="YH23" s="257"/>
      <c r="YI23" s="257"/>
      <c r="YJ23" s="257"/>
      <c r="YK23" s="257"/>
      <c r="YL23" s="257"/>
      <c r="YM23" s="257"/>
      <c r="YN23" s="257"/>
      <c r="YO23" s="257"/>
      <c r="YP23" s="257"/>
      <c r="YQ23" s="257"/>
      <c r="YR23" s="257"/>
      <c r="YS23" s="257"/>
      <c r="YT23" s="257"/>
      <c r="YU23" s="257"/>
      <c r="YV23" s="257"/>
      <c r="YW23" s="257"/>
      <c r="YX23" s="257"/>
      <c r="YY23" s="257"/>
      <c r="YZ23" s="257"/>
      <c r="ZA23" s="257"/>
      <c r="ZB23" s="257"/>
      <c r="ZC23" s="257"/>
      <c r="ZD23" s="257"/>
      <c r="ZE23" s="257"/>
      <c r="ZF23" s="257"/>
      <c r="ZG23" s="257"/>
      <c r="ZH23" s="257"/>
      <c r="ZI23" s="257"/>
      <c r="ZJ23" s="257"/>
      <c r="ZK23" s="257"/>
      <c r="ZL23" s="257"/>
      <c r="ZM23" s="257"/>
      <c r="ZN23" s="257"/>
      <c r="ZO23" s="257"/>
      <c r="ZP23" s="257"/>
      <c r="ZQ23" s="257"/>
      <c r="ZR23" s="257"/>
      <c r="ZS23" s="257"/>
      <c r="ZT23" s="257"/>
      <c r="ZU23" s="257"/>
      <c r="ZV23" s="257"/>
      <c r="ZW23" s="257"/>
      <c r="ZX23" s="257"/>
      <c r="ZY23" s="257"/>
      <c r="ZZ23" s="257"/>
      <c r="AAA23" s="257"/>
      <c r="AAB23" s="257"/>
      <c r="AAC23" s="257"/>
      <c r="AAD23" s="257"/>
      <c r="AAE23" s="257"/>
      <c r="AAF23" s="257"/>
      <c r="AAG23" s="257"/>
      <c r="AAH23" s="257"/>
      <c r="AAI23" s="257"/>
      <c r="AAJ23" s="257"/>
      <c r="AAK23" s="257"/>
      <c r="AAL23" s="257"/>
      <c r="AAM23" s="257"/>
      <c r="AAN23" s="257"/>
      <c r="AAO23" s="257"/>
      <c r="AAP23" s="257"/>
      <c r="AAQ23" s="257"/>
      <c r="AAR23" s="257"/>
      <c r="AAS23" s="257"/>
      <c r="AAT23" s="257"/>
      <c r="AAU23" s="257"/>
      <c r="AAV23" s="257"/>
      <c r="AAW23" s="257"/>
      <c r="AAX23" s="257"/>
      <c r="AAY23" s="257"/>
      <c r="AAZ23" s="257"/>
      <c r="ABA23" s="257"/>
      <c r="ABB23" s="257"/>
      <c r="ABC23" s="257"/>
      <c r="ABD23" s="257"/>
      <c r="ABE23" s="257"/>
      <c r="ABF23" s="257"/>
      <c r="ABG23" s="257"/>
      <c r="ABH23" s="257"/>
      <c r="ABI23" s="257"/>
      <c r="ABJ23" s="257"/>
      <c r="ABK23" s="257"/>
    </row>
    <row r="24" spans="1:739" s="38" customFormat="1" ht="30" customHeight="1" x14ac:dyDescent="0.25">
      <c r="A24" s="30"/>
      <c r="B24" s="196"/>
      <c r="C24" s="196"/>
      <c r="D24" s="167" t="s">
        <v>2</v>
      </c>
      <c r="E24" s="196"/>
      <c r="F24" s="206" t="s">
        <v>1215</v>
      </c>
      <c r="G24" s="14">
        <v>42762</v>
      </c>
      <c r="H24" s="48" t="s">
        <v>37</v>
      </c>
      <c r="I24" s="65" t="s">
        <v>31</v>
      </c>
      <c r="J24" s="189" t="s">
        <v>291</v>
      </c>
      <c r="K24" s="29" t="s">
        <v>18</v>
      </c>
      <c r="L24" s="29" t="s">
        <v>50</v>
      </c>
      <c r="M24" s="29" t="s">
        <v>190</v>
      </c>
      <c r="N24" s="28" t="s">
        <v>191</v>
      </c>
      <c r="O24" s="114" t="s">
        <v>421</v>
      </c>
      <c r="P24" s="114" t="s">
        <v>1216</v>
      </c>
      <c r="Q24" s="156"/>
      <c r="R24" s="71" t="s">
        <v>1217</v>
      </c>
      <c r="S24" s="261" t="s">
        <v>1218</v>
      </c>
      <c r="T24" s="185" t="s">
        <v>3169</v>
      </c>
      <c r="U24" s="185" t="s">
        <v>72</v>
      </c>
      <c r="V24" s="17"/>
      <c r="W24" s="261"/>
      <c r="X24" s="261" t="s">
        <v>245</v>
      </c>
      <c r="Y24" s="99"/>
      <c r="Z24" s="155"/>
      <c r="AA24" s="261"/>
      <c r="AB24" s="39" t="s">
        <v>1217</v>
      </c>
      <c r="AC24" s="17"/>
      <c r="AD24" s="17"/>
      <c r="AE24" s="17"/>
      <c r="AF24" s="17"/>
      <c r="AG24" s="17"/>
      <c r="AH24" s="263" t="s">
        <v>3530</v>
      </c>
      <c r="AI24" s="185" t="s">
        <v>1</v>
      </c>
      <c r="AJ24" s="70" t="s">
        <v>2</v>
      </c>
      <c r="AK24" s="70">
        <v>18</v>
      </c>
      <c r="AL24" s="69" t="s">
        <v>1219</v>
      </c>
      <c r="AM24" s="72" t="s">
        <v>1203</v>
      </c>
      <c r="AN24" s="256"/>
      <c r="AO24" s="256"/>
      <c r="AP24" s="256"/>
      <c r="AQ24" s="256"/>
      <c r="AR24" s="256"/>
      <c r="AS24" s="256"/>
      <c r="AT24" s="256"/>
      <c r="AU24" s="256"/>
      <c r="AV24" s="256"/>
      <c r="AW24" s="256"/>
      <c r="AX24" s="256"/>
      <c r="AY24" s="256"/>
      <c r="AZ24" s="25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25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  <c r="EY24" s="256"/>
      <c r="EZ24" s="256"/>
      <c r="FA24" s="256"/>
      <c r="FB24" s="256"/>
      <c r="FC24" s="256"/>
      <c r="FD24" s="256"/>
      <c r="FE24" s="256"/>
      <c r="FF24" s="256"/>
      <c r="FG24" s="256"/>
      <c r="FH24" s="256"/>
      <c r="FI24" s="256"/>
      <c r="FJ24" s="256"/>
      <c r="FK24" s="256"/>
      <c r="FL24" s="256"/>
      <c r="FM24" s="256"/>
      <c r="FN24" s="256"/>
      <c r="FO24" s="256"/>
      <c r="FP24" s="256"/>
      <c r="FQ24" s="256"/>
      <c r="FR24" s="256"/>
      <c r="FS24" s="256"/>
      <c r="FT24" s="256"/>
      <c r="FU24" s="256"/>
      <c r="FV24" s="256"/>
      <c r="FW24" s="256"/>
      <c r="FX24" s="256"/>
      <c r="FY24" s="256"/>
      <c r="FZ24" s="256"/>
      <c r="GA24" s="256"/>
      <c r="GB24" s="256"/>
      <c r="GC24" s="256"/>
      <c r="GD24" s="256"/>
      <c r="GE24" s="256"/>
      <c r="GF24" s="256"/>
      <c r="GG24" s="256"/>
      <c r="GH24" s="256"/>
      <c r="GI24" s="256"/>
      <c r="GJ24" s="256"/>
      <c r="GK24" s="256"/>
      <c r="GL24" s="256"/>
      <c r="GM24" s="256"/>
      <c r="GN24" s="256"/>
      <c r="GO24" s="256"/>
      <c r="GP24" s="256"/>
      <c r="GQ24" s="256"/>
      <c r="GR24" s="256"/>
      <c r="GS24" s="256"/>
      <c r="GT24" s="256"/>
      <c r="GU24" s="256"/>
      <c r="GV24" s="256"/>
      <c r="GW24" s="256"/>
      <c r="GX24" s="256"/>
      <c r="GY24" s="256"/>
      <c r="GZ24" s="256"/>
      <c r="HA24" s="256"/>
      <c r="HB24" s="256"/>
      <c r="HC24" s="256"/>
      <c r="HD24" s="256"/>
      <c r="HE24" s="256"/>
      <c r="HF24" s="256"/>
      <c r="HG24" s="256"/>
      <c r="HH24" s="256"/>
      <c r="HI24" s="256"/>
      <c r="HJ24" s="256"/>
      <c r="HK24" s="256"/>
      <c r="HL24" s="256"/>
      <c r="HM24" s="256"/>
      <c r="HN24" s="256"/>
      <c r="HO24" s="256"/>
      <c r="HP24" s="256"/>
      <c r="HQ24" s="256"/>
      <c r="HR24" s="256"/>
      <c r="HS24" s="256"/>
      <c r="HT24" s="256"/>
      <c r="HU24" s="256"/>
      <c r="HV24" s="256"/>
      <c r="HW24" s="256"/>
      <c r="HX24" s="256"/>
      <c r="HY24" s="256"/>
      <c r="HZ24" s="256"/>
      <c r="IA24" s="256"/>
      <c r="IB24" s="256"/>
      <c r="IC24" s="256"/>
      <c r="ID24" s="256"/>
      <c r="IE24" s="256"/>
      <c r="IF24" s="256"/>
      <c r="IG24" s="256"/>
      <c r="IH24" s="256"/>
      <c r="II24" s="256"/>
      <c r="IJ24" s="256"/>
      <c r="IK24" s="256"/>
      <c r="IL24" s="256"/>
      <c r="IM24" s="256"/>
      <c r="IN24" s="256"/>
      <c r="IO24" s="256"/>
      <c r="IP24" s="256"/>
      <c r="IQ24" s="256"/>
      <c r="IR24" s="256"/>
      <c r="IS24" s="256"/>
      <c r="IT24" s="256"/>
      <c r="IU24" s="256"/>
      <c r="IV24" s="256"/>
      <c r="IW24" s="256"/>
      <c r="IX24" s="256"/>
      <c r="IY24" s="256"/>
      <c r="IZ24" s="256"/>
      <c r="JA24" s="256"/>
      <c r="JB24" s="256"/>
      <c r="JC24" s="256"/>
      <c r="JD24" s="256"/>
      <c r="JE24" s="256"/>
      <c r="JF24" s="256"/>
      <c r="JG24" s="256"/>
      <c r="JH24" s="256"/>
      <c r="JI24" s="256"/>
      <c r="JJ24" s="256"/>
      <c r="JK24" s="256"/>
      <c r="JL24" s="256"/>
      <c r="JM24" s="256"/>
      <c r="JN24" s="256"/>
      <c r="JO24" s="256"/>
      <c r="JP24" s="256"/>
      <c r="JQ24" s="256"/>
      <c r="JR24" s="256"/>
      <c r="JS24" s="256"/>
      <c r="JT24" s="256"/>
      <c r="JU24" s="256"/>
      <c r="JV24" s="256"/>
      <c r="JW24" s="256"/>
      <c r="JX24" s="256"/>
      <c r="JY24" s="256"/>
      <c r="JZ24" s="256"/>
      <c r="KA24" s="256"/>
      <c r="KB24" s="256"/>
      <c r="KC24" s="256"/>
      <c r="KD24" s="256"/>
      <c r="KE24" s="256"/>
      <c r="KF24" s="256"/>
      <c r="KG24" s="256"/>
      <c r="KH24" s="256"/>
      <c r="KI24" s="256"/>
      <c r="KJ24" s="256"/>
      <c r="KK24" s="256"/>
      <c r="KL24" s="256"/>
      <c r="KM24" s="256"/>
      <c r="KN24" s="256"/>
      <c r="KO24" s="256"/>
      <c r="KP24" s="256"/>
      <c r="KQ24" s="256"/>
      <c r="KR24" s="256"/>
      <c r="KS24" s="256"/>
      <c r="KT24" s="256"/>
      <c r="KU24" s="256"/>
      <c r="KV24" s="256"/>
      <c r="KW24" s="256"/>
      <c r="KX24" s="256"/>
      <c r="KY24" s="256"/>
      <c r="KZ24" s="256"/>
      <c r="LA24" s="256"/>
      <c r="LB24" s="256"/>
      <c r="LC24" s="256"/>
      <c r="LD24" s="256"/>
      <c r="LE24" s="256"/>
      <c r="LF24" s="256"/>
      <c r="LG24" s="256"/>
      <c r="LH24" s="256"/>
      <c r="LI24" s="256"/>
      <c r="LJ24" s="256"/>
      <c r="LK24" s="256"/>
      <c r="LL24" s="256"/>
      <c r="LM24" s="256"/>
      <c r="LN24" s="256"/>
      <c r="LO24" s="256"/>
      <c r="LP24" s="256"/>
      <c r="LQ24" s="256"/>
      <c r="LR24" s="256"/>
      <c r="LS24" s="256"/>
      <c r="LT24" s="256"/>
      <c r="LU24" s="256"/>
      <c r="LV24" s="256"/>
      <c r="LW24" s="256"/>
      <c r="LX24" s="256"/>
      <c r="LY24" s="256"/>
      <c r="LZ24" s="256"/>
      <c r="MA24" s="256"/>
      <c r="MB24" s="256"/>
      <c r="MC24" s="256"/>
      <c r="MD24" s="256"/>
      <c r="ME24" s="256"/>
      <c r="MF24" s="256"/>
      <c r="MG24" s="256"/>
      <c r="MH24" s="256"/>
      <c r="MI24" s="256"/>
      <c r="MJ24" s="256"/>
      <c r="MK24" s="256"/>
      <c r="ML24" s="256"/>
      <c r="MM24" s="256"/>
      <c r="MN24" s="256"/>
      <c r="MO24" s="256"/>
      <c r="MP24" s="256"/>
      <c r="MQ24" s="256"/>
      <c r="MR24" s="256"/>
      <c r="MS24" s="256"/>
      <c r="MT24" s="256"/>
      <c r="MU24" s="256"/>
      <c r="MV24" s="256"/>
      <c r="MW24" s="256"/>
      <c r="MX24" s="256"/>
      <c r="MY24" s="256"/>
      <c r="MZ24" s="256"/>
      <c r="NA24" s="256"/>
      <c r="NB24" s="256"/>
      <c r="NC24" s="256"/>
      <c r="ND24" s="256"/>
      <c r="NE24" s="256"/>
      <c r="NF24" s="256"/>
      <c r="NG24" s="256"/>
      <c r="NH24" s="256"/>
      <c r="NI24" s="256"/>
      <c r="NJ24" s="256"/>
      <c r="NK24" s="256"/>
      <c r="NL24" s="256"/>
      <c r="NM24" s="256"/>
      <c r="NN24" s="256"/>
      <c r="NO24" s="256"/>
      <c r="NP24" s="256"/>
      <c r="NQ24" s="256"/>
      <c r="NR24" s="256"/>
      <c r="NS24" s="256"/>
      <c r="NT24" s="256"/>
      <c r="NU24" s="256"/>
      <c r="NV24" s="256"/>
      <c r="NW24" s="256"/>
      <c r="NX24" s="256"/>
      <c r="NY24" s="256"/>
      <c r="NZ24" s="256"/>
      <c r="OA24" s="256"/>
      <c r="OB24" s="256"/>
      <c r="OC24" s="256"/>
      <c r="OD24" s="256"/>
      <c r="OE24" s="256"/>
      <c r="OF24" s="256"/>
      <c r="OG24" s="256"/>
      <c r="OH24" s="256"/>
      <c r="OI24" s="256"/>
      <c r="OJ24" s="256"/>
      <c r="OK24" s="256"/>
      <c r="OL24" s="256"/>
      <c r="OM24" s="256"/>
      <c r="ON24" s="256"/>
      <c r="OO24" s="256"/>
      <c r="OP24" s="256"/>
      <c r="OQ24" s="256"/>
      <c r="OR24" s="256"/>
      <c r="OS24" s="256"/>
      <c r="OT24" s="256"/>
      <c r="OU24" s="256"/>
      <c r="OV24" s="256"/>
      <c r="OW24" s="256"/>
      <c r="OX24" s="256"/>
      <c r="OY24" s="256"/>
      <c r="OZ24" s="256"/>
      <c r="PA24" s="256"/>
      <c r="PB24" s="256"/>
      <c r="PC24" s="256"/>
      <c r="PD24" s="256"/>
      <c r="PE24" s="256"/>
      <c r="PF24" s="256"/>
      <c r="PG24" s="256"/>
      <c r="PH24" s="256"/>
      <c r="PI24" s="256"/>
      <c r="PJ24" s="256"/>
      <c r="PK24" s="256"/>
      <c r="PL24" s="256"/>
      <c r="PM24" s="256"/>
      <c r="PN24" s="256"/>
      <c r="PO24" s="256"/>
      <c r="PP24" s="256"/>
      <c r="PQ24" s="256"/>
      <c r="PR24" s="256"/>
      <c r="PS24" s="256"/>
      <c r="PT24" s="256"/>
      <c r="PU24" s="256"/>
      <c r="PV24" s="256"/>
      <c r="PW24" s="256"/>
      <c r="PX24" s="256"/>
      <c r="PY24" s="256"/>
      <c r="PZ24" s="256"/>
      <c r="QA24" s="256"/>
      <c r="QB24" s="256"/>
      <c r="QC24" s="256"/>
      <c r="QD24" s="256"/>
      <c r="QE24" s="256"/>
      <c r="QF24" s="256"/>
      <c r="QG24" s="256"/>
      <c r="QH24" s="256"/>
      <c r="QI24" s="256"/>
      <c r="QJ24" s="256"/>
      <c r="QK24" s="256"/>
      <c r="QL24" s="256"/>
      <c r="QM24" s="256"/>
      <c r="QN24" s="256"/>
      <c r="QO24" s="256"/>
      <c r="QP24" s="256"/>
      <c r="QQ24" s="256"/>
      <c r="QR24" s="256"/>
      <c r="QS24" s="256"/>
      <c r="QT24" s="256"/>
      <c r="QU24" s="256"/>
      <c r="QV24" s="256"/>
      <c r="QW24" s="256"/>
      <c r="QX24" s="256"/>
      <c r="QY24" s="256"/>
      <c r="QZ24" s="256"/>
      <c r="RA24" s="256"/>
      <c r="RB24" s="256"/>
      <c r="RC24" s="256"/>
      <c r="RD24" s="256"/>
      <c r="RE24" s="256"/>
      <c r="RF24" s="256"/>
      <c r="RG24" s="256"/>
      <c r="RH24" s="256"/>
      <c r="RI24" s="256"/>
      <c r="RJ24" s="256"/>
      <c r="RK24" s="256"/>
      <c r="RL24" s="256"/>
      <c r="RM24" s="256"/>
      <c r="RN24" s="256"/>
      <c r="RO24" s="256"/>
      <c r="RP24" s="256"/>
      <c r="RQ24" s="256"/>
      <c r="RR24" s="256"/>
      <c r="RS24" s="256"/>
      <c r="RT24" s="256"/>
      <c r="RU24" s="256"/>
      <c r="RV24" s="256"/>
      <c r="RW24" s="256"/>
      <c r="RX24" s="256"/>
      <c r="RY24" s="256"/>
      <c r="RZ24" s="256"/>
      <c r="SA24" s="256"/>
      <c r="SB24" s="256"/>
      <c r="SC24" s="256"/>
      <c r="SD24" s="256"/>
      <c r="SE24" s="256"/>
      <c r="SF24" s="256"/>
      <c r="SG24" s="256"/>
      <c r="SH24" s="256"/>
      <c r="SI24" s="256"/>
      <c r="SJ24" s="256"/>
      <c r="SK24" s="256"/>
      <c r="SL24" s="256"/>
      <c r="SM24" s="256"/>
      <c r="SN24" s="256"/>
      <c r="SO24" s="256"/>
      <c r="SP24" s="256"/>
      <c r="SQ24" s="256"/>
      <c r="SR24" s="256"/>
      <c r="SS24" s="256"/>
      <c r="ST24" s="256"/>
      <c r="SU24" s="256"/>
      <c r="SV24" s="256"/>
      <c r="SW24" s="256"/>
      <c r="SX24" s="256"/>
      <c r="SY24" s="256"/>
      <c r="SZ24" s="256"/>
      <c r="TA24" s="256"/>
      <c r="TB24" s="256"/>
      <c r="TC24" s="256"/>
      <c r="TD24" s="256"/>
      <c r="TE24" s="256"/>
      <c r="TF24" s="256"/>
      <c r="TG24" s="256"/>
      <c r="TH24" s="256"/>
      <c r="TI24" s="256"/>
      <c r="TJ24" s="256"/>
      <c r="TK24" s="256"/>
      <c r="TL24" s="256"/>
      <c r="TM24" s="256"/>
      <c r="TN24" s="256"/>
      <c r="TO24" s="256"/>
      <c r="TP24" s="256"/>
      <c r="TQ24" s="256"/>
      <c r="TR24" s="256"/>
      <c r="TS24" s="256"/>
      <c r="TT24" s="256"/>
      <c r="TU24" s="256"/>
      <c r="TV24" s="256"/>
      <c r="TW24" s="256"/>
      <c r="TX24" s="256"/>
      <c r="TY24" s="256"/>
      <c r="TZ24" s="256"/>
      <c r="UA24" s="256"/>
      <c r="UB24" s="256"/>
      <c r="UC24" s="256"/>
      <c r="UD24" s="256"/>
      <c r="UE24" s="256"/>
      <c r="UF24" s="256"/>
      <c r="UG24" s="256"/>
      <c r="UH24" s="256"/>
      <c r="UI24" s="256"/>
      <c r="UJ24" s="256"/>
      <c r="UK24" s="256"/>
      <c r="UL24" s="256"/>
      <c r="UM24" s="256"/>
      <c r="UN24" s="256"/>
      <c r="UO24" s="256"/>
      <c r="UP24" s="256"/>
      <c r="UQ24" s="256"/>
      <c r="UR24" s="256"/>
      <c r="US24" s="256"/>
      <c r="UT24" s="256"/>
      <c r="UU24" s="256"/>
      <c r="UV24" s="256"/>
      <c r="UW24" s="256"/>
      <c r="UX24" s="256"/>
      <c r="UY24" s="256"/>
      <c r="UZ24" s="256"/>
      <c r="VA24" s="256"/>
      <c r="VB24" s="256"/>
      <c r="VC24" s="256"/>
      <c r="VD24" s="256"/>
      <c r="VE24" s="256"/>
      <c r="VF24" s="256"/>
      <c r="VG24" s="256"/>
      <c r="VH24" s="256"/>
      <c r="VI24" s="256"/>
      <c r="VJ24" s="256"/>
      <c r="VK24" s="256"/>
      <c r="VL24" s="256"/>
      <c r="VM24" s="256"/>
      <c r="VN24" s="256"/>
      <c r="VO24" s="256"/>
      <c r="VP24" s="256"/>
      <c r="VQ24" s="256"/>
      <c r="VR24" s="256"/>
      <c r="VS24" s="256"/>
      <c r="VT24" s="256"/>
      <c r="VU24" s="256"/>
      <c r="VV24" s="256"/>
      <c r="VW24" s="256"/>
      <c r="VX24" s="256"/>
      <c r="VY24" s="256"/>
      <c r="VZ24" s="256"/>
      <c r="WA24" s="256"/>
      <c r="WB24" s="256"/>
      <c r="WC24" s="256"/>
      <c r="WD24" s="256"/>
      <c r="WE24" s="256"/>
      <c r="WF24" s="256"/>
      <c r="WG24" s="256"/>
      <c r="WH24" s="256"/>
      <c r="WI24" s="256"/>
      <c r="WJ24" s="256"/>
      <c r="WK24" s="256"/>
      <c r="WL24" s="256"/>
      <c r="WM24" s="256"/>
      <c r="WN24" s="256"/>
      <c r="WO24" s="256"/>
      <c r="WP24" s="256"/>
      <c r="WQ24" s="256"/>
      <c r="WR24" s="256"/>
      <c r="WS24" s="256"/>
      <c r="WT24" s="256"/>
      <c r="WU24" s="256"/>
      <c r="WV24" s="256"/>
      <c r="WW24" s="256"/>
      <c r="WX24" s="256"/>
      <c r="WY24" s="256"/>
      <c r="WZ24" s="256"/>
      <c r="XA24" s="256"/>
      <c r="XB24" s="256"/>
      <c r="XC24" s="256"/>
      <c r="XD24" s="256"/>
      <c r="XE24" s="256"/>
      <c r="XF24" s="256"/>
      <c r="XG24" s="256"/>
      <c r="XH24" s="256"/>
      <c r="XI24" s="256"/>
      <c r="XJ24" s="256"/>
      <c r="XK24" s="256"/>
      <c r="XL24" s="256"/>
      <c r="XM24" s="256"/>
      <c r="XN24" s="256"/>
      <c r="XO24" s="256"/>
      <c r="XP24" s="256"/>
      <c r="XQ24" s="256"/>
      <c r="XR24" s="256"/>
      <c r="XS24" s="256"/>
      <c r="XT24" s="256"/>
      <c r="XU24" s="256"/>
      <c r="XV24" s="256"/>
      <c r="XW24" s="256"/>
      <c r="XX24" s="256"/>
      <c r="XY24" s="256"/>
      <c r="XZ24" s="256"/>
      <c r="YA24" s="256"/>
      <c r="YB24" s="256"/>
      <c r="YC24" s="256"/>
      <c r="YD24" s="256"/>
      <c r="YE24" s="256"/>
      <c r="YF24" s="256"/>
      <c r="YG24" s="256"/>
      <c r="YH24" s="256"/>
      <c r="YI24" s="256"/>
      <c r="YJ24" s="256"/>
      <c r="YK24" s="256"/>
      <c r="YL24" s="256"/>
      <c r="YM24" s="256"/>
      <c r="YN24" s="256"/>
      <c r="YO24" s="256"/>
      <c r="YP24" s="256"/>
      <c r="YQ24" s="256"/>
      <c r="YR24" s="256"/>
      <c r="YS24" s="256"/>
      <c r="YT24" s="256"/>
      <c r="YU24" s="256"/>
      <c r="YV24" s="256"/>
      <c r="YW24" s="256"/>
      <c r="YX24" s="256"/>
      <c r="YY24" s="256"/>
      <c r="YZ24" s="256"/>
      <c r="ZA24" s="256"/>
      <c r="ZB24" s="256"/>
      <c r="ZC24" s="256"/>
      <c r="ZD24" s="256"/>
      <c r="ZE24" s="256"/>
      <c r="ZF24" s="256"/>
      <c r="ZG24" s="256"/>
      <c r="ZH24" s="256"/>
      <c r="ZI24" s="256"/>
      <c r="ZJ24" s="256"/>
      <c r="ZK24" s="256"/>
      <c r="ZL24" s="256"/>
      <c r="ZM24" s="256"/>
      <c r="ZN24" s="256"/>
      <c r="ZO24" s="256"/>
      <c r="ZP24" s="256"/>
      <c r="ZQ24" s="256"/>
      <c r="ZR24" s="256"/>
      <c r="ZS24" s="256"/>
      <c r="ZT24" s="256"/>
      <c r="ZU24" s="256"/>
      <c r="ZV24" s="256"/>
      <c r="ZW24" s="256"/>
      <c r="ZX24" s="256"/>
      <c r="ZY24" s="256"/>
      <c r="ZZ24" s="256"/>
      <c r="AAA24" s="256"/>
      <c r="AAB24" s="256"/>
      <c r="AAC24" s="256"/>
      <c r="AAD24" s="256"/>
      <c r="AAE24" s="256"/>
      <c r="AAF24" s="256"/>
      <c r="AAG24" s="256"/>
      <c r="AAH24" s="256"/>
      <c r="AAI24" s="256"/>
      <c r="AAJ24" s="256"/>
      <c r="AAK24" s="256"/>
      <c r="AAL24" s="256"/>
      <c r="AAM24" s="256"/>
      <c r="AAN24" s="256"/>
      <c r="AAO24" s="256"/>
      <c r="AAP24" s="256"/>
      <c r="AAQ24" s="256"/>
      <c r="AAR24" s="256"/>
      <c r="AAS24" s="256"/>
      <c r="AAT24" s="256"/>
      <c r="AAU24" s="256"/>
      <c r="AAV24" s="256"/>
      <c r="AAW24" s="256"/>
      <c r="AAX24" s="256"/>
      <c r="AAY24" s="256"/>
      <c r="AAZ24" s="256"/>
      <c r="ABA24" s="256"/>
      <c r="ABB24" s="256"/>
      <c r="ABC24" s="256"/>
      <c r="ABD24" s="256"/>
      <c r="ABE24" s="256"/>
      <c r="ABF24" s="256"/>
      <c r="ABG24" s="256"/>
      <c r="ABH24" s="256"/>
      <c r="ABI24" s="256"/>
      <c r="ABJ24" s="256"/>
      <c r="ABK24" s="256"/>
    </row>
    <row r="25" spans="1:739" s="154" customFormat="1" ht="30" customHeight="1" x14ac:dyDescent="0.25">
      <c r="A25" s="30"/>
      <c r="B25" s="40"/>
      <c r="C25" s="40"/>
      <c r="D25" s="167" t="s">
        <v>2</v>
      </c>
      <c r="E25" s="115"/>
      <c r="F25" s="206">
        <v>1530</v>
      </c>
      <c r="G25" s="23">
        <v>43774</v>
      </c>
      <c r="H25" s="51" t="s">
        <v>37</v>
      </c>
      <c r="I25" s="185" t="s">
        <v>31</v>
      </c>
      <c r="J25" s="116" t="s">
        <v>291</v>
      </c>
      <c r="K25" s="29" t="s">
        <v>18</v>
      </c>
      <c r="L25" s="29" t="s">
        <v>50</v>
      </c>
      <c r="M25" s="29" t="s">
        <v>190</v>
      </c>
      <c r="N25" s="28" t="s">
        <v>191</v>
      </c>
      <c r="O25" s="259" t="s">
        <v>421</v>
      </c>
      <c r="P25" s="259" t="s">
        <v>3045</v>
      </c>
      <c r="Q25" s="260"/>
      <c r="R25" s="71" t="s">
        <v>3046</v>
      </c>
      <c r="S25" s="185" t="s">
        <v>3048</v>
      </c>
      <c r="T25" s="65" t="s">
        <v>20</v>
      </c>
      <c r="U25" s="185" t="s">
        <v>72</v>
      </c>
      <c r="V25" s="17"/>
      <c r="W25" s="249"/>
      <c r="X25" s="115" t="s">
        <v>245</v>
      </c>
      <c r="Y25" s="99"/>
      <c r="Z25" s="262"/>
      <c r="AA25" s="262"/>
      <c r="AB25" s="265" t="s">
        <v>3046</v>
      </c>
      <c r="AC25" s="17"/>
      <c r="AD25" s="17"/>
      <c r="AE25" s="17"/>
      <c r="AF25" s="17"/>
      <c r="AG25" s="17"/>
      <c r="AH25" s="263" t="s">
        <v>3530</v>
      </c>
      <c r="AI25" s="65" t="s">
        <v>1</v>
      </c>
      <c r="AJ25" s="263" t="s">
        <v>2</v>
      </c>
      <c r="AK25" s="70">
        <v>36</v>
      </c>
      <c r="AL25" s="69" t="s">
        <v>3047</v>
      </c>
      <c r="AM25" s="72">
        <v>43745</v>
      </c>
    </row>
    <row r="26" spans="1:739" s="154" customFormat="1" ht="30" customHeight="1" x14ac:dyDescent="0.25">
      <c r="A26" s="30"/>
      <c r="B26" s="261"/>
      <c r="C26" s="261"/>
      <c r="D26" s="167" t="s">
        <v>2</v>
      </c>
      <c r="E26" s="261"/>
      <c r="F26" s="206" t="s">
        <v>572</v>
      </c>
      <c r="G26" s="14">
        <v>42503</v>
      </c>
      <c r="H26" s="51" t="s">
        <v>37</v>
      </c>
      <c r="I26" s="185" t="s">
        <v>31</v>
      </c>
      <c r="J26" s="116" t="s">
        <v>291</v>
      </c>
      <c r="K26" s="29" t="s">
        <v>18</v>
      </c>
      <c r="L26" s="29" t="s">
        <v>50</v>
      </c>
      <c r="M26" s="29" t="s">
        <v>190</v>
      </c>
      <c r="N26" s="28" t="s">
        <v>191</v>
      </c>
      <c r="O26" s="259" t="s">
        <v>421</v>
      </c>
      <c r="P26" s="259" t="s">
        <v>573</v>
      </c>
      <c r="Q26" s="260"/>
      <c r="R26" s="71" t="s">
        <v>574</v>
      </c>
      <c r="S26" s="65" t="s">
        <v>994</v>
      </c>
      <c r="T26" s="65" t="s">
        <v>20</v>
      </c>
      <c r="U26" s="185" t="s">
        <v>72</v>
      </c>
      <c r="V26" s="17"/>
      <c r="W26" s="249"/>
      <c r="X26" s="115" t="s">
        <v>245</v>
      </c>
      <c r="Y26" s="99"/>
      <c r="Z26" s="262"/>
      <c r="AA26" s="262"/>
      <c r="AB26" s="265" t="s">
        <v>574</v>
      </c>
      <c r="AC26" s="17"/>
      <c r="AD26" s="17"/>
      <c r="AE26" s="17"/>
      <c r="AF26" s="17"/>
      <c r="AG26" s="17"/>
      <c r="AH26" s="263" t="s">
        <v>3530</v>
      </c>
      <c r="AI26" s="65" t="s">
        <v>1</v>
      </c>
      <c r="AJ26" s="263" t="s">
        <v>2</v>
      </c>
      <c r="AK26" s="70">
        <v>23</v>
      </c>
      <c r="AL26" s="69" t="s">
        <v>575</v>
      </c>
      <c r="AM26" s="72" t="s">
        <v>568</v>
      </c>
    </row>
    <row r="27" spans="1:739" s="154" customFormat="1" ht="30" customHeight="1" x14ac:dyDescent="0.25">
      <c r="A27" s="30"/>
      <c r="B27" s="31"/>
      <c r="C27" s="31"/>
      <c r="D27" s="167" t="s">
        <v>2</v>
      </c>
      <c r="E27" s="31"/>
      <c r="F27" s="206">
        <v>1529</v>
      </c>
      <c r="G27" s="23">
        <v>43774</v>
      </c>
      <c r="H27" s="48" t="s">
        <v>37</v>
      </c>
      <c r="I27" s="65" t="s">
        <v>31</v>
      </c>
      <c r="J27" s="116" t="s">
        <v>291</v>
      </c>
      <c r="K27" s="29" t="s">
        <v>18</v>
      </c>
      <c r="L27" s="29" t="s">
        <v>50</v>
      </c>
      <c r="M27" s="29" t="s">
        <v>190</v>
      </c>
      <c r="N27" s="28" t="s">
        <v>191</v>
      </c>
      <c r="O27" s="114" t="s">
        <v>421</v>
      </c>
      <c r="P27" s="114" t="s">
        <v>573</v>
      </c>
      <c r="Q27" s="156"/>
      <c r="R27" s="71" t="s">
        <v>3043</v>
      </c>
      <c r="S27" s="185" t="s">
        <v>994</v>
      </c>
      <c r="T27" s="185" t="s">
        <v>20</v>
      </c>
      <c r="U27" s="185" t="s">
        <v>72</v>
      </c>
      <c r="V27" s="17"/>
      <c r="W27" s="261"/>
      <c r="X27" s="261" t="s">
        <v>245</v>
      </c>
      <c r="Y27" s="99"/>
      <c r="Z27" s="262"/>
      <c r="AA27" s="262"/>
      <c r="AB27" s="265" t="s">
        <v>3043</v>
      </c>
      <c r="AC27" s="17"/>
      <c r="AD27" s="17"/>
      <c r="AE27" s="17"/>
      <c r="AF27" s="17"/>
      <c r="AG27" s="17"/>
      <c r="AH27" s="263" t="s">
        <v>3530</v>
      </c>
      <c r="AI27" s="65" t="s">
        <v>1</v>
      </c>
      <c r="AJ27" s="263" t="s">
        <v>2</v>
      </c>
      <c r="AK27" s="70">
        <v>20</v>
      </c>
      <c r="AL27" s="69" t="s">
        <v>3044</v>
      </c>
      <c r="AM27" s="72">
        <v>43745</v>
      </c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  <c r="BJ27" s="257"/>
      <c r="BK27" s="257"/>
      <c r="BL27" s="257"/>
      <c r="BM27" s="257"/>
      <c r="BN27" s="257"/>
      <c r="BO27" s="257"/>
      <c r="BP27" s="257"/>
      <c r="BQ27" s="257"/>
      <c r="BR27" s="257"/>
      <c r="BS27" s="257"/>
      <c r="BT27" s="257"/>
      <c r="BU27" s="257"/>
      <c r="BV27" s="257"/>
      <c r="BW27" s="257"/>
      <c r="BX27" s="257"/>
      <c r="BY27" s="257"/>
      <c r="BZ27" s="257"/>
      <c r="CA27" s="257"/>
      <c r="CB27" s="257"/>
      <c r="CC27" s="257"/>
      <c r="CD27" s="257"/>
      <c r="CE27" s="257"/>
      <c r="CF27" s="257"/>
      <c r="CG27" s="257"/>
      <c r="CH27" s="257"/>
      <c r="CI27" s="257"/>
      <c r="CJ27" s="257"/>
      <c r="CK27" s="257"/>
      <c r="CL27" s="257"/>
      <c r="CM27" s="257"/>
      <c r="CN27" s="257"/>
      <c r="CO27" s="257"/>
      <c r="CP27" s="257"/>
      <c r="CQ27" s="257"/>
      <c r="CR27" s="257"/>
      <c r="CS27" s="257"/>
      <c r="CT27" s="257"/>
      <c r="CU27" s="257"/>
      <c r="CV27" s="257"/>
      <c r="CW27" s="257"/>
      <c r="CX27" s="257"/>
      <c r="CY27" s="257"/>
      <c r="CZ27" s="257"/>
      <c r="DA27" s="257"/>
      <c r="DB27" s="257"/>
      <c r="DC27" s="257"/>
      <c r="DD27" s="257"/>
      <c r="DE27" s="257"/>
      <c r="DF27" s="257"/>
      <c r="DG27" s="257"/>
      <c r="DH27" s="257"/>
      <c r="DI27" s="257"/>
      <c r="DJ27" s="257"/>
      <c r="DK27" s="257"/>
      <c r="DL27" s="257"/>
      <c r="DM27" s="257"/>
      <c r="DN27" s="257"/>
      <c r="DO27" s="257"/>
      <c r="DP27" s="257"/>
      <c r="DQ27" s="257"/>
      <c r="DR27" s="257"/>
      <c r="DS27" s="257"/>
      <c r="DT27" s="257"/>
      <c r="DU27" s="257"/>
      <c r="DV27" s="257"/>
      <c r="DW27" s="257"/>
      <c r="DX27" s="257"/>
      <c r="DY27" s="257"/>
      <c r="DZ27" s="257"/>
      <c r="EA27" s="257"/>
      <c r="EB27" s="257"/>
      <c r="EC27" s="257"/>
      <c r="ED27" s="257"/>
      <c r="EE27" s="257"/>
      <c r="EF27" s="257"/>
      <c r="EG27" s="257"/>
      <c r="EH27" s="257"/>
      <c r="EI27" s="257"/>
      <c r="EJ27" s="257"/>
      <c r="EK27" s="257"/>
      <c r="EL27" s="257"/>
      <c r="EM27" s="257"/>
      <c r="EN27" s="257"/>
      <c r="EO27" s="257"/>
      <c r="EP27" s="257"/>
      <c r="EQ27" s="257"/>
      <c r="ER27" s="257"/>
      <c r="ES27" s="257"/>
      <c r="ET27" s="257"/>
      <c r="EU27" s="257"/>
      <c r="EV27" s="257"/>
      <c r="EW27" s="257"/>
      <c r="EX27" s="257"/>
      <c r="EY27" s="257"/>
      <c r="EZ27" s="257"/>
      <c r="FA27" s="257"/>
      <c r="FB27" s="257"/>
      <c r="FC27" s="257"/>
      <c r="FD27" s="257"/>
      <c r="FE27" s="257"/>
      <c r="FF27" s="257"/>
      <c r="FG27" s="257"/>
      <c r="FH27" s="257"/>
      <c r="FI27" s="257"/>
      <c r="FJ27" s="257"/>
      <c r="FK27" s="257"/>
      <c r="FL27" s="257"/>
      <c r="FM27" s="257"/>
      <c r="FN27" s="257"/>
      <c r="FO27" s="257"/>
      <c r="FP27" s="257"/>
      <c r="FQ27" s="257"/>
      <c r="FR27" s="257"/>
      <c r="FS27" s="257"/>
      <c r="FT27" s="257"/>
      <c r="FU27" s="257"/>
      <c r="FV27" s="257"/>
      <c r="FW27" s="257"/>
      <c r="FX27" s="257"/>
      <c r="FY27" s="257"/>
      <c r="FZ27" s="257"/>
      <c r="GA27" s="257"/>
      <c r="GB27" s="257"/>
      <c r="GC27" s="257"/>
      <c r="GD27" s="257"/>
      <c r="GE27" s="257"/>
      <c r="GF27" s="257"/>
      <c r="GG27" s="257"/>
      <c r="GH27" s="257"/>
      <c r="GI27" s="257"/>
      <c r="GJ27" s="257"/>
      <c r="GK27" s="257"/>
      <c r="GL27" s="257"/>
      <c r="GM27" s="257"/>
      <c r="GN27" s="257"/>
      <c r="GO27" s="257"/>
      <c r="GP27" s="257"/>
      <c r="GQ27" s="257"/>
      <c r="GR27" s="257"/>
      <c r="GS27" s="257"/>
      <c r="GT27" s="257"/>
      <c r="GU27" s="257"/>
      <c r="GV27" s="257"/>
      <c r="GW27" s="257"/>
      <c r="GX27" s="257"/>
      <c r="GY27" s="257"/>
      <c r="GZ27" s="257"/>
      <c r="HA27" s="257"/>
      <c r="HB27" s="257"/>
      <c r="HC27" s="257"/>
      <c r="HD27" s="257"/>
      <c r="HE27" s="257"/>
      <c r="HF27" s="257"/>
      <c r="HG27" s="257"/>
      <c r="HH27" s="257"/>
      <c r="HI27" s="257"/>
      <c r="HJ27" s="257"/>
      <c r="HK27" s="257"/>
      <c r="HL27" s="257"/>
      <c r="HM27" s="257"/>
      <c r="HN27" s="257"/>
      <c r="HO27" s="257"/>
      <c r="HP27" s="257"/>
      <c r="HQ27" s="257"/>
      <c r="HR27" s="257"/>
      <c r="HS27" s="257"/>
      <c r="HT27" s="257"/>
      <c r="HU27" s="257"/>
      <c r="HV27" s="257"/>
      <c r="HW27" s="257"/>
      <c r="HX27" s="257"/>
      <c r="HY27" s="257"/>
      <c r="HZ27" s="257"/>
      <c r="IA27" s="257"/>
      <c r="IB27" s="257"/>
      <c r="IC27" s="257"/>
      <c r="ID27" s="257"/>
      <c r="IE27" s="257"/>
      <c r="IF27" s="257"/>
      <c r="IG27" s="257"/>
      <c r="IH27" s="257"/>
      <c r="II27" s="257"/>
      <c r="IJ27" s="257"/>
      <c r="IK27" s="257"/>
      <c r="IL27" s="257"/>
      <c r="IM27" s="257"/>
      <c r="IN27" s="257"/>
      <c r="IO27" s="257"/>
      <c r="IP27" s="257"/>
      <c r="IQ27" s="257"/>
      <c r="IR27" s="257"/>
      <c r="IS27" s="257"/>
      <c r="IT27" s="257"/>
      <c r="IU27" s="257"/>
      <c r="IV27" s="257"/>
      <c r="IW27" s="257"/>
      <c r="IX27" s="257"/>
      <c r="IY27" s="257"/>
      <c r="IZ27" s="257"/>
      <c r="JA27" s="257"/>
      <c r="JB27" s="257"/>
      <c r="JC27" s="257"/>
      <c r="JD27" s="257"/>
      <c r="JE27" s="257"/>
      <c r="JF27" s="257"/>
      <c r="JG27" s="257"/>
      <c r="JH27" s="257"/>
      <c r="JI27" s="257"/>
      <c r="JJ27" s="257"/>
      <c r="JK27" s="257"/>
      <c r="JL27" s="257"/>
      <c r="JM27" s="257"/>
      <c r="JN27" s="257"/>
      <c r="JO27" s="257"/>
      <c r="JP27" s="257"/>
      <c r="JQ27" s="257"/>
      <c r="JR27" s="257"/>
      <c r="JS27" s="257"/>
      <c r="JT27" s="257"/>
      <c r="JU27" s="257"/>
      <c r="JV27" s="257"/>
      <c r="JW27" s="257"/>
      <c r="JX27" s="257"/>
      <c r="JY27" s="257"/>
      <c r="JZ27" s="257"/>
      <c r="KA27" s="257"/>
      <c r="KB27" s="257"/>
      <c r="KC27" s="257"/>
      <c r="KD27" s="257"/>
      <c r="KE27" s="257"/>
      <c r="KF27" s="257"/>
      <c r="KG27" s="257"/>
      <c r="KH27" s="257"/>
      <c r="KI27" s="257"/>
      <c r="KJ27" s="257"/>
      <c r="KK27" s="257"/>
      <c r="KL27" s="257"/>
      <c r="KM27" s="257"/>
      <c r="KN27" s="257"/>
      <c r="KO27" s="257"/>
      <c r="KP27" s="257"/>
      <c r="KQ27" s="257"/>
      <c r="KR27" s="257"/>
      <c r="KS27" s="257"/>
      <c r="KT27" s="257"/>
      <c r="KU27" s="257"/>
      <c r="KV27" s="257"/>
      <c r="KW27" s="257"/>
      <c r="KX27" s="257"/>
      <c r="KY27" s="257"/>
      <c r="KZ27" s="257"/>
      <c r="LA27" s="257"/>
      <c r="LB27" s="257"/>
      <c r="LC27" s="257"/>
      <c r="LD27" s="257"/>
      <c r="LE27" s="257"/>
      <c r="LF27" s="257"/>
      <c r="LG27" s="257"/>
      <c r="LH27" s="257"/>
      <c r="LI27" s="257"/>
      <c r="LJ27" s="257"/>
      <c r="LK27" s="257"/>
      <c r="LL27" s="257"/>
      <c r="LM27" s="257"/>
      <c r="LN27" s="257"/>
      <c r="LO27" s="257"/>
      <c r="LP27" s="257"/>
      <c r="LQ27" s="257"/>
      <c r="LR27" s="257"/>
      <c r="LS27" s="257"/>
      <c r="LT27" s="257"/>
      <c r="LU27" s="257"/>
      <c r="LV27" s="257"/>
      <c r="LW27" s="257"/>
      <c r="LX27" s="257"/>
      <c r="LY27" s="257"/>
      <c r="LZ27" s="257"/>
      <c r="MA27" s="257"/>
      <c r="MB27" s="257"/>
      <c r="MC27" s="257"/>
      <c r="MD27" s="257"/>
      <c r="ME27" s="257"/>
      <c r="MF27" s="257"/>
      <c r="MG27" s="257"/>
      <c r="MH27" s="257"/>
      <c r="MI27" s="257"/>
      <c r="MJ27" s="257"/>
      <c r="MK27" s="257"/>
      <c r="ML27" s="257"/>
      <c r="MM27" s="257"/>
      <c r="MN27" s="257"/>
      <c r="MO27" s="257"/>
      <c r="MP27" s="257"/>
      <c r="MQ27" s="257"/>
      <c r="MR27" s="257"/>
      <c r="MS27" s="257"/>
      <c r="MT27" s="257"/>
      <c r="MU27" s="257"/>
      <c r="MV27" s="257"/>
      <c r="MW27" s="257"/>
      <c r="MX27" s="257"/>
      <c r="MY27" s="257"/>
      <c r="MZ27" s="257"/>
      <c r="NA27" s="257"/>
      <c r="NB27" s="257"/>
      <c r="NC27" s="257"/>
      <c r="ND27" s="257"/>
      <c r="NE27" s="257"/>
      <c r="NF27" s="257"/>
      <c r="NG27" s="257"/>
      <c r="NH27" s="257"/>
      <c r="NI27" s="257"/>
      <c r="NJ27" s="257"/>
      <c r="NK27" s="257"/>
      <c r="NL27" s="257"/>
      <c r="NM27" s="257"/>
      <c r="NN27" s="257"/>
      <c r="NO27" s="257"/>
      <c r="NP27" s="257"/>
      <c r="NQ27" s="257"/>
      <c r="NR27" s="257"/>
      <c r="NS27" s="257"/>
      <c r="NT27" s="257"/>
      <c r="NU27" s="257"/>
      <c r="NV27" s="257"/>
      <c r="NW27" s="257"/>
      <c r="NX27" s="257"/>
      <c r="NY27" s="257"/>
      <c r="NZ27" s="257"/>
      <c r="OA27" s="257"/>
      <c r="OB27" s="257"/>
      <c r="OC27" s="257"/>
      <c r="OD27" s="257"/>
      <c r="OE27" s="257"/>
      <c r="OF27" s="257"/>
      <c r="OG27" s="257"/>
      <c r="OH27" s="257"/>
      <c r="OI27" s="257"/>
      <c r="OJ27" s="257"/>
      <c r="OK27" s="257"/>
      <c r="OL27" s="257"/>
      <c r="OM27" s="257"/>
      <c r="ON27" s="257"/>
      <c r="OO27" s="257"/>
      <c r="OP27" s="257"/>
      <c r="OQ27" s="257"/>
      <c r="OR27" s="257"/>
      <c r="OS27" s="257"/>
      <c r="OT27" s="257"/>
      <c r="OU27" s="257"/>
      <c r="OV27" s="257"/>
      <c r="OW27" s="257"/>
      <c r="OX27" s="257"/>
      <c r="OY27" s="257"/>
      <c r="OZ27" s="257"/>
      <c r="PA27" s="257"/>
      <c r="PB27" s="257"/>
      <c r="PC27" s="257"/>
      <c r="PD27" s="257"/>
      <c r="PE27" s="257"/>
      <c r="PF27" s="257"/>
      <c r="PG27" s="257"/>
      <c r="PH27" s="257"/>
      <c r="PI27" s="257"/>
      <c r="PJ27" s="257"/>
      <c r="PK27" s="257"/>
      <c r="PL27" s="257"/>
      <c r="PM27" s="257"/>
      <c r="PN27" s="257"/>
      <c r="PO27" s="257"/>
      <c r="PP27" s="257"/>
      <c r="PQ27" s="257"/>
      <c r="PR27" s="257"/>
      <c r="PS27" s="257"/>
      <c r="PT27" s="257"/>
      <c r="PU27" s="257"/>
      <c r="PV27" s="257"/>
      <c r="PW27" s="257"/>
      <c r="PX27" s="257"/>
      <c r="PY27" s="257"/>
      <c r="PZ27" s="257"/>
      <c r="QA27" s="257"/>
      <c r="QB27" s="257"/>
      <c r="QC27" s="257"/>
      <c r="QD27" s="257"/>
      <c r="QE27" s="257"/>
      <c r="QF27" s="257"/>
      <c r="QG27" s="257"/>
      <c r="QH27" s="257"/>
      <c r="QI27" s="257"/>
      <c r="QJ27" s="257"/>
      <c r="QK27" s="257"/>
      <c r="QL27" s="257"/>
      <c r="QM27" s="257"/>
      <c r="QN27" s="257"/>
      <c r="QO27" s="257"/>
      <c r="QP27" s="257"/>
      <c r="QQ27" s="257"/>
      <c r="QR27" s="257"/>
      <c r="QS27" s="257"/>
      <c r="QT27" s="257"/>
      <c r="QU27" s="257"/>
      <c r="QV27" s="257"/>
      <c r="QW27" s="257"/>
      <c r="QX27" s="257"/>
      <c r="QY27" s="257"/>
      <c r="QZ27" s="257"/>
      <c r="RA27" s="257"/>
      <c r="RB27" s="257"/>
      <c r="RC27" s="257"/>
      <c r="RD27" s="257"/>
      <c r="RE27" s="257"/>
      <c r="RF27" s="257"/>
      <c r="RG27" s="257"/>
      <c r="RH27" s="257"/>
      <c r="RI27" s="257"/>
      <c r="RJ27" s="257"/>
      <c r="RK27" s="257"/>
      <c r="RL27" s="257"/>
      <c r="RM27" s="257"/>
      <c r="RN27" s="257"/>
      <c r="RO27" s="257"/>
      <c r="RP27" s="257"/>
      <c r="RQ27" s="257"/>
      <c r="RR27" s="257"/>
      <c r="RS27" s="257"/>
      <c r="RT27" s="257"/>
      <c r="RU27" s="257"/>
      <c r="RV27" s="257"/>
      <c r="RW27" s="257"/>
      <c r="RX27" s="257"/>
      <c r="RY27" s="257"/>
      <c r="RZ27" s="257"/>
      <c r="SA27" s="257"/>
      <c r="SB27" s="257"/>
      <c r="SC27" s="257"/>
      <c r="SD27" s="257"/>
      <c r="SE27" s="257"/>
      <c r="SF27" s="257"/>
      <c r="SG27" s="257"/>
      <c r="SH27" s="257"/>
      <c r="SI27" s="257"/>
      <c r="SJ27" s="257"/>
      <c r="SK27" s="257"/>
      <c r="SL27" s="257"/>
      <c r="SM27" s="257"/>
      <c r="SN27" s="257"/>
      <c r="SO27" s="257"/>
      <c r="SP27" s="257"/>
      <c r="SQ27" s="257"/>
      <c r="SR27" s="257"/>
      <c r="SS27" s="257"/>
      <c r="ST27" s="257"/>
      <c r="SU27" s="257"/>
      <c r="SV27" s="257"/>
      <c r="SW27" s="257"/>
      <c r="SX27" s="257"/>
      <c r="SY27" s="257"/>
      <c r="SZ27" s="257"/>
      <c r="TA27" s="257"/>
      <c r="TB27" s="257"/>
      <c r="TC27" s="257"/>
      <c r="TD27" s="257"/>
      <c r="TE27" s="257"/>
      <c r="TF27" s="257"/>
      <c r="TG27" s="257"/>
      <c r="TH27" s="257"/>
      <c r="TI27" s="257"/>
      <c r="TJ27" s="257"/>
      <c r="TK27" s="257"/>
      <c r="TL27" s="257"/>
      <c r="TM27" s="257"/>
      <c r="TN27" s="257"/>
      <c r="TO27" s="257"/>
      <c r="TP27" s="257"/>
      <c r="TQ27" s="257"/>
      <c r="TR27" s="257"/>
      <c r="TS27" s="257"/>
      <c r="TT27" s="257"/>
      <c r="TU27" s="257"/>
      <c r="TV27" s="257"/>
      <c r="TW27" s="257"/>
      <c r="TX27" s="257"/>
      <c r="TY27" s="257"/>
      <c r="TZ27" s="257"/>
      <c r="UA27" s="257"/>
      <c r="UB27" s="257"/>
      <c r="UC27" s="257"/>
      <c r="UD27" s="257"/>
      <c r="UE27" s="257"/>
      <c r="UF27" s="257"/>
      <c r="UG27" s="257"/>
      <c r="UH27" s="257"/>
      <c r="UI27" s="257"/>
      <c r="UJ27" s="257"/>
      <c r="UK27" s="257"/>
      <c r="UL27" s="257"/>
      <c r="UM27" s="257"/>
      <c r="UN27" s="257"/>
      <c r="UO27" s="257"/>
      <c r="UP27" s="257"/>
      <c r="UQ27" s="257"/>
      <c r="UR27" s="257"/>
      <c r="US27" s="257"/>
      <c r="UT27" s="257"/>
      <c r="UU27" s="257"/>
      <c r="UV27" s="257"/>
      <c r="UW27" s="257"/>
      <c r="UX27" s="257"/>
      <c r="UY27" s="257"/>
      <c r="UZ27" s="257"/>
      <c r="VA27" s="257"/>
      <c r="VB27" s="257"/>
      <c r="VC27" s="257"/>
      <c r="VD27" s="257"/>
      <c r="VE27" s="257"/>
      <c r="VF27" s="257"/>
      <c r="VG27" s="257"/>
      <c r="VH27" s="257"/>
      <c r="VI27" s="257"/>
      <c r="VJ27" s="257"/>
      <c r="VK27" s="257"/>
      <c r="VL27" s="257"/>
      <c r="VM27" s="257"/>
      <c r="VN27" s="257"/>
      <c r="VO27" s="257"/>
      <c r="VP27" s="257"/>
      <c r="VQ27" s="257"/>
      <c r="VR27" s="257"/>
      <c r="VS27" s="257"/>
      <c r="VT27" s="257"/>
      <c r="VU27" s="257"/>
      <c r="VV27" s="257"/>
      <c r="VW27" s="257"/>
      <c r="VX27" s="257"/>
      <c r="VY27" s="257"/>
      <c r="VZ27" s="257"/>
      <c r="WA27" s="257"/>
      <c r="WB27" s="257"/>
      <c r="WC27" s="257"/>
      <c r="WD27" s="257"/>
      <c r="WE27" s="257"/>
      <c r="WF27" s="257"/>
      <c r="WG27" s="257"/>
      <c r="WH27" s="257"/>
      <c r="WI27" s="257"/>
      <c r="WJ27" s="257"/>
      <c r="WK27" s="257"/>
      <c r="WL27" s="257"/>
      <c r="WM27" s="257"/>
      <c r="WN27" s="257"/>
      <c r="WO27" s="257"/>
      <c r="WP27" s="257"/>
      <c r="WQ27" s="257"/>
      <c r="WR27" s="257"/>
      <c r="WS27" s="257"/>
      <c r="WT27" s="257"/>
      <c r="WU27" s="257"/>
      <c r="WV27" s="257"/>
      <c r="WW27" s="257"/>
      <c r="WX27" s="257"/>
      <c r="WY27" s="257"/>
      <c r="WZ27" s="257"/>
      <c r="XA27" s="257"/>
      <c r="XB27" s="257"/>
      <c r="XC27" s="257"/>
      <c r="XD27" s="257"/>
      <c r="XE27" s="257"/>
      <c r="XF27" s="257"/>
      <c r="XG27" s="257"/>
      <c r="XH27" s="257"/>
      <c r="XI27" s="257"/>
      <c r="XJ27" s="257"/>
      <c r="XK27" s="257"/>
      <c r="XL27" s="257"/>
      <c r="XM27" s="257"/>
      <c r="XN27" s="257"/>
      <c r="XO27" s="257"/>
      <c r="XP27" s="257"/>
      <c r="XQ27" s="257"/>
      <c r="XR27" s="257"/>
      <c r="XS27" s="257"/>
      <c r="XT27" s="257"/>
      <c r="XU27" s="257"/>
      <c r="XV27" s="257"/>
      <c r="XW27" s="257"/>
      <c r="XX27" s="257"/>
      <c r="XY27" s="257"/>
      <c r="XZ27" s="257"/>
      <c r="YA27" s="257"/>
      <c r="YB27" s="257"/>
      <c r="YC27" s="257"/>
      <c r="YD27" s="257"/>
      <c r="YE27" s="257"/>
      <c r="YF27" s="257"/>
      <c r="YG27" s="257"/>
      <c r="YH27" s="257"/>
      <c r="YI27" s="257"/>
      <c r="YJ27" s="257"/>
      <c r="YK27" s="257"/>
      <c r="YL27" s="257"/>
      <c r="YM27" s="257"/>
      <c r="YN27" s="257"/>
      <c r="YO27" s="257"/>
      <c r="YP27" s="257"/>
      <c r="YQ27" s="257"/>
      <c r="YR27" s="257"/>
      <c r="YS27" s="257"/>
      <c r="YT27" s="257"/>
      <c r="YU27" s="257"/>
      <c r="YV27" s="257"/>
      <c r="YW27" s="257"/>
      <c r="YX27" s="257"/>
      <c r="YY27" s="257"/>
      <c r="YZ27" s="257"/>
      <c r="ZA27" s="257"/>
      <c r="ZB27" s="257"/>
      <c r="ZC27" s="257"/>
      <c r="ZD27" s="257"/>
      <c r="ZE27" s="257"/>
      <c r="ZF27" s="257"/>
      <c r="ZG27" s="257"/>
      <c r="ZH27" s="257"/>
      <c r="ZI27" s="257"/>
      <c r="ZJ27" s="257"/>
      <c r="ZK27" s="257"/>
      <c r="ZL27" s="257"/>
      <c r="ZM27" s="257"/>
      <c r="ZN27" s="257"/>
      <c r="ZO27" s="257"/>
      <c r="ZP27" s="257"/>
      <c r="ZQ27" s="257"/>
      <c r="ZR27" s="257"/>
      <c r="ZS27" s="257"/>
      <c r="ZT27" s="257"/>
      <c r="ZU27" s="257"/>
      <c r="ZV27" s="257"/>
      <c r="ZW27" s="257"/>
      <c r="ZX27" s="257"/>
      <c r="ZY27" s="257"/>
      <c r="ZZ27" s="257"/>
      <c r="AAA27" s="257"/>
      <c r="AAB27" s="257"/>
      <c r="AAC27" s="257"/>
      <c r="AAD27" s="257"/>
      <c r="AAE27" s="257"/>
      <c r="AAF27" s="257"/>
      <c r="AAG27" s="257"/>
      <c r="AAH27" s="257"/>
      <c r="AAI27" s="257"/>
      <c r="AAJ27" s="257"/>
      <c r="AAK27" s="257"/>
      <c r="AAL27" s="257"/>
      <c r="AAM27" s="257"/>
      <c r="AAN27" s="257"/>
      <c r="AAO27" s="257"/>
      <c r="AAP27" s="257"/>
      <c r="AAQ27" s="257"/>
      <c r="AAR27" s="257"/>
      <c r="AAS27" s="257"/>
      <c r="AAT27" s="257"/>
      <c r="AAU27" s="257"/>
      <c r="AAV27" s="257"/>
      <c r="AAW27" s="257"/>
      <c r="AAX27" s="257"/>
      <c r="AAY27" s="257"/>
      <c r="AAZ27" s="257"/>
      <c r="ABA27" s="257"/>
      <c r="ABB27" s="257"/>
      <c r="ABC27" s="257"/>
      <c r="ABD27" s="257"/>
      <c r="ABE27" s="257"/>
      <c r="ABF27" s="257"/>
      <c r="ABG27" s="257"/>
      <c r="ABH27" s="257"/>
      <c r="ABI27" s="257"/>
      <c r="ABJ27" s="257"/>
      <c r="ABK27" s="257"/>
    </row>
    <row r="28" spans="1:739" s="38" customFormat="1" ht="30" customHeight="1" x14ac:dyDescent="0.25">
      <c r="A28" s="30"/>
      <c r="B28" s="196"/>
      <c r="C28" s="196"/>
      <c r="D28" s="167" t="s">
        <v>2</v>
      </c>
      <c r="E28" s="196"/>
      <c r="F28" s="206" t="s">
        <v>144</v>
      </c>
      <c r="G28" s="14">
        <v>42345</v>
      </c>
      <c r="H28" s="48" t="s">
        <v>37</v>
      </c>
      <c r="I28" s="65" t="s">
        <v>31</v>
      </c>
      <c r="J28" s="189" t="s">
        <v>291</v>
      </c>
      <c r="K28" s="29" t="s">
        <v>18</v>
      </c>
      <c r="L28" s="29" t="s">
        <v>50</v>
      </c>
      <c r="M28" s="29" t="s">
        <v>190</v>
      </c>
      <c r="N28" s="28" t="s">
        <v>191</v>
      </c>
      <c r="O28" s="114" t="s">
        <v>187</v>
      </c>
      <c r="P28" s="114" t="s">
        <v>188</v>
      </c>
      <c r="Q28" s="259" t="s">
        <v>892</v>
      </c>
      <c r="R28" s="71" t="s">
        <v>189</v>
      </c>
      <c r="S28" s="185" t="s">
        <v>891</v>
      </c>
      <c r="T28" s="185" t="s">
        <v>20</v>
      </c>
      <c r="U28" s="185" t="s">
        <v>624</v>
      </c>
      <c r="V28" s="17"/>
      <c r="W28" s="249"/>
      <c r="X28" s="115" t="s">
        <v>245</v>
      </c>
      <c r="Y28" s="99"/>
      <c r="Z28" s="155"/>
      <c r="AA28" s="262"/>
      <c r="AB28" s="39" t="s">
        <v>189</v>
      </c>
      <c r="AC28" s="17"/>
      <c r="AD28" s="17"/>
      <c r="AE28" s="17"/>
      <c r="AF28" s="17"/>
      <c r="AG28" s="17"/>
      <c r="AH28" s="263" t="s">
        <v>3530</v>
      </c>
      <c r="AI28" s="185" t="s">
        <v>1</v>
      </c>
      <c r="AJ28" s="70" t="s">
        <v>2</v>
      </c>
      <c r="AK28" s="70">
        <v>16</v>
      </c>
      <c r="AL28" s="69" t="s">
        <v>192</v>
      </c>
      <c r="AM28" s="72" t="s">
        <v>193</v>
      </c>
    </row>
    <row r="29" spans="1:739" s="38" customFormat="1" ht="30" customHeight="1" x14ac:dyDescent="0.25">
      <c r="A29" s="30"/>
      <c r="B29" s="196"/>
      <c r="C29" s="196"/>
      <c r="D29" s="167" t="s">
        <v>2</v>
      </c>
      <c r="E29" s="196"/>
      <c r="F29" s="206" t="s">
        <v>1822</v>
      </c>
      <c r="G29" s="23">
        <v>43112</v>
      </c>
      <c r="H29" s="48" t="s">
        <v>37</v>
      </c>
      <c r="I29" s="185" t="s">
        <v>31</v>
      </c>
      <c r="J29" s="189" t="s">
        <v>291</v>
      </c>
      <c r="K29" s="29" t="s">
        <v>18</v>
      </c>
      <c r="L29" s="29" t="s">
        <v>50</v>
      </c>
      <c r="M29" s="29" t="s">
        <v>190</v>
      </c>
      <c r="N29" s="28" t="s">
        <v>191</v>
      </c>
      <c r="O29" s="114" t="s">
        <v>187</v>
      </c>
      <c r="P29" s="114" t="s">
        <v>188</v>
      </c>
      <c r="Q29" s="259" t="s">
        <v>1875</v>
      </c>
      <c r="R29" s="71" t="s">
        <v>1824</v>
      </c>
      <c r="S29" s="185" t="s">
        <v>1823</v>
      </c>
      <c r="T29" s="185" t="s">
        <v>20</v>
      </c>
      <c r="U29" s="185" t="s">
        <v>1800</v>
      </c>
      <c r="V29" s="17"/>
      <c r="W29" s="185"/>
      <c r="X29" s="185" t="s">
        <v>80</v>
      </c>
      <c r="Y29" s="99"/>
      <c r="Z29" s="262"/>
      <c r="AA29" s="261"/>
      <c r="AB29" s="265" t="s">
        <v>1824</v>
      </c>
      <c r="AC29" s="17"/>
      <c r="AD29" s="17"/>
      <c r="AE29" s="17"/>
      <c r="AF29" s="17"/>
      <c r="AG29" s="17"/>
      <c r="AH29" s="263" t="s">
        <v>3530</v>
      </c>
      <c r="AI29" s="185" t="s">
        <v>1</v>
      </c>
      <c r="AJ29" s="263" t="s">
        <v>2</v>
      </c>
      <c r="AK29" s="70">
        <v>24</v>
      </c>
      <c r="AL29" s="69" t="s">
        <v>1825</v>
      </c>
      <c r="AM29" s="72">
        <v>43111</v>
      </c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  <c r="EV29" s="256"/>
      <c r="EW29" s="256"/>
      <c r="EX29" s="256"/>
      <c r="EY29" s="256"/>
      <c r="EZ29" s="256"/>
      <c r="FA29" s="256"/>
      <c r="FB29" s="256"/>
      <c r="FC29" s="256"/>
      <c r="FD29" s="256"/>
      <c r="FE29" s="256"/>
      <c r="FF29" s="256"/>
      <c r="FG29" s="256"/>
      <c r="FH29" s="256"/>
      <c r="FI29" s="256"/>
      <c r="FJ29" s="256"/>
      <c r="FK29" s="256"/>
      <c r="FL29" s="256"/>
      <c r="FM29" s="256"/>
      <c r="FN29" s="256"/>
      <c r="FO29" s="256"/>
      <c r="FP29" s="256"/>
      <c r="FQ29" s="256"/>
      <c r="FR29" s="256"/>
      <c r="FS29" s="256"/>
      <c r="FT29" s="256"/>
      <c r="FU29" s="256"/>
      <c r="FV29" s="256"/>
      <c r="FW29" s="256"/>
      <c r="FX29" s="256"/>
      <c r="FY29" s="256"/>
      <c r="FZ29" s="256"/>
      <c r="GA29" s="256"/>
      <c r="GB29" s="256"/>
      <c r="GC29" s="256"/>
      <c r="GD29" s="256"/>
      <c r="GE29" s="256"/>
      <c r="GF29" s="256"/>
      <c r="GG29" s="256"/>
      <c r="GH29" s="256"/>
      <c r="GI29" s="256"/>
      <c r="GJ29" s="256"/>
      <c r="GK29" s="256"/>
      <c r="GL29" s="256"/>
      <c r="GM29" s="256"/>
      <c r="GN29" s="256"/>
      <c r="GO29" s="256"/>
      <c r="GP29" s="256"/>
      <c r="GQ29" s="256"/>
      <c r="GR29" s="256"/>
      <c r="GS29" s="256"/>
      <c r="GT29" s="256"/>
      <c r="GU29" s="256"/>
      <c r="GV29" s="256"/>
      <c r="GW29" s="256"/>
      <c r="GX29" s="256"/>
      <c r="GY29" s="256"/>
      <c r="GZ29" s="256"/>
      <c r="HA29" s="256"/>
      <c r="HB29" s="256"/>
      <c r="HC29" s="256"/>
      <c r="HD29" s="256"/>
      <c r="HE29" s="256"/>
      <c r="HF29" s="256"/>
      <c r="HG29" s="256"/>
      <c r="HH29" s="256"/>
      <c r="HI29" s="256"/>
      <c r="HJ29" s="256"/>
      <c r="HK29" s="256"/>
      <c r="HL29" s="256"/>
      <c r="HM29" s="256"/>
      <c r="HN29" s="256"/>
      <c r="HO29" s="256"/>
      <c r="HP29" s="256"/>
      <c r="HQ29" s="256"/>
      <c r="HR29" s="256"/>
      <c r="HS29" s="256"/>
      <c r="HT29" s="256"/>
      <c r="HU29" s="256"/>
      <c r="HV29" s="256"/>
      <c r="HW29" s="256"/>
      <c r="HX29" s="256"/>
      <c r="HY29" s="256"/>
      <c r="HZ29" s="256"/>
      <c r="IA29" s="256"/>
      <c r="IB29" s="256"/>
      <c r="IC29" s="256"/>
      <c r="ID29" s="256"/>
      <c r="IE29" s="256"/>
      <c r="IF29" s="256"/>
      <c r="IG29" s="256"/>
      <c r="IH29" s="256"/>
      <c r="II29" s="256"/>
      <c r="IJ29" s="256"/>
      <c r="IK29" s="256"/>
      <c r="IL29" s="256"/>
      <c r="IM29" s="256"/>
      <c r="IN29" s="256"/>
      <c r="IO29" s="256"/>
      <c r="IP29" s="256"/>
      <c r="IQ29" s="256"/>
      <c r="IR29" s="256"/>
      <c r="IS29" s="256"/>
      <c r="IT29" s="256"/>
      <c r="IU29" s="256"/>
      <c r="IV29" s="256"/>
      <c r="IW29" s="256"/>
      <c r="IX29" s="256"/>
      <c r="IY29" s="256"/>
      <c r="IZ29" s="256"/>
      <c r="JA29" s="256"/>
      <c r="JB29" s="256"/>
      <c r="JC29" s="256"/>
      <c r="JD29" s="256"/>
      <c r="JE29" s="256"/>
      <c r="JF29" s="256"/>
      <c r="JG29" s="256"/>
      <c r="JH29" s="256"/>
      <c r="JI29" s="256"/>
      <c r="JJ29" s="256"/>
      <c r="JK29" s="256"/>
      <c r="JL29" s="256"/>
      <c r="JM29" s="256"/>
      <c r="JN29" s="256"/>
      <c r="JO29" s="256"/>
      <c r="JP29" s="256"/>
      <c r="JQ29" s="256"/>
      <c r="JR29" s="256"/>
      <c r="JS29" s="256"/>
      <c r="JT29" s="256"/>
      <c r="JU29" s="256"/>
      <c r="JV29" s="256"/>
      <c r="JW29" s="256"/>
      <c r="JX29" s="256"/>
      <c r="JY29" s="256"/>
      <c r="JZ29" s="256"/>
      <c r="KA29" s="256"/>
      <c r="KB29" s="256"/>
      <c r="KC29" s="256"/>
      <c r="KD29" s="256"/>
      <c r="KE29" s="256"/>
      <c r="KF29" s="256"/>
      <c r="KG29" s="256"/>
      <c r="KH29" s="256"/>
      <c r="KI29" s="256"/>
      <c r="KJ29" s="256"/>
      <c r="KK29" s="256"/>
      <c r="KL29" s="256"/>
      <c r="KM29" s="256"/>
      <c r="KN29" s="256"/>
      <c r="KO29" s="256"/>
      <c r="KP29" s="256"/>
      <c r="KQ29" s="256"/>
      <c r="KR29" s="256"/>
      <c r="KS29" s="256"/>
      <c r="KT29" s="256"/>
      <c r="KU29" s="256"/>
      <c r="KV29" s="256"/>
      <c r="KW29" s="256"/>
      <c r="KX29" s="256"/>
      <c r="KY29" s="256"/>
      <c r="KZ29" s="256"/>
      <c r="LA29" s="256"/>
      <c r="LB29" s="256"/>
      <c r="LC29" s="256"/>
      <c r="LD29" s="256"/>
      <c r="LE29" s="256"/>
      <c r="LF29" s="256"/>
      <c r="LG29" s="256"/>
      <c r="LH29" s="256"/>
      <c r="LI29" s="256"/>
      <c r="LJ29" s="256"/>
      <c r="LK29" s="256"/>
      <c r="LL29" s="256"/>
      <c r="LM29" s="256"/>
      <c r="LN29" s="256"/>
      <c r="LO29" s="256"/>
      <c r="LP29" s="256"/>
      <c r="LQ29" s="256"/>
      <c r="LR29" s="256"/>
      <c r="LS29" s="256"/>
      <c r="LT29" s="256"/>
      <c r="LU29" s="256"/>
      <c r="LV29" s="256"/>
      <c r="LW29" s="256"/>
      <c r="LX29" s="256"/>
      <c r="LY29" s="256"/>
      <c r="LZ29" s="256"/>
      <c r="MA29" s="256"/>
      <c r="MB29" s="256"/>
      <c r="MC29" s="256"/>
      <c r="MD29" s="256"/>
      <c r="ME29" s="256"/>
      <c r="MF29" s="256"/>
      <c r="MG29" s="256"/>
      <c r="MH29" s="256"/>
      <c r="MI29" s="256"/>
      <c r="MJ29" s="256"/>
      <c r="MK29" s="256"/>
      <c r="ML29" s="256"/>
      <c r="MM29" s="256"/>
      <c r="MN29" s="256"/>
      <c r="MO29" s="256"/>
      <c r="MP29" s="256"/>
      <c r="MQ29" s="256"/>
      <c r="MR29" s="256"/>
      <c r="MS29" s="256"/>
      <c r="MT29" s="256"/>
      <c r="MU29" s="256"/>
      <c r="MV29" s="256"/>
      <c r="MW29" s="256"/>
      <c r="MX29" s="256"/>
      <c r="MY29" s="256"/>
      <c r="MZ29" s="256"/>
      <c r="NA29" s="256"/>
      <c r="NB29" s="256"/>
      <c r="NC29" s="256"/>
      <c r="ND29" s="256"/>
      <c r="NE29" s="256"/>
      <c r="NF29" s="256"/>
      <c r="NG29" s="256"/>
      <c r="NH29" s="256"/>
      <c r="NI29" s="256"/>
      <c r="NJ29" s="256"/>
      <c r="NK29" s="256"/>
      <c r="NL29" s="256"/>
      <c r="NM29" s="256"/>
      <c r="NN29" s="256"/>
      <c r="NO29" s="256"/>
      <c r="NP29" s="256"/>
      <c r="NQ29" s="256"/>
      <c r="NR29" s="256"/>
      <c r="NS29" s="256"/>
      <c r="NT29" s="256"/>
      <c r="NU29" s="256"/>
      <c r="NV29" s="256"/>
      <c r="NW29" s="256"/>
      <c r="NX29" s="256"/>
      <c r="NY29" s="256"/>
      <c r="NZ29" s="256"/>
      <c r="OA29" s="256"/>
      <c r="OB29" s="256"/>
      <c r="OC29" s="256"/>
      <c r="OD29" s="256"/>
      <c r="OE29" s="256"/>
      <c r="OF29" s="256"/>
      <c r="OG29" s="256"/>
      <c r="OH29" s="256"/>
      <c r="OI29" s="256"/>
      <c r="OJ29" s="256"/>
      <c r="OK29" s="256"/>
      <c r="OL29" s="256"/>
      <c r="OM29" s="256"/>
      <c r="ON29" s="256"/>
      <c r="OO29" s="256"/>
      <c r="OP29" s="256"/>
      <c r="OQ29" s="256"/>
      <c r="OR29" s="256"/>
      <c r="OS29" s="256"/>
      <c r="OT29" s="256"/>
      <c r="OU29" s="256"/>
      <c r="OV29" s="256"/>
      <c r="OW29" s="256"/>
      <c r="OX29" s="256"/>
      <c r="OY29" s="256"/>
      <c r="OZ29" s="256"/>
      <c r="PA29" s="256"/>
      <c r="PB29" s="256"/>
      <c r="PC29" s="256"/>
      <c r="PD29" s="256"/>
      <c r="PE29" s="256"/>
      <c r="PF29" s="256"/>
      <c r="PG29" s="256"/>
      <c r="PH29" s="256"/>
      <c r="PI29" s="256"/>
      <c r="PJ29" s="256"/>
      <c r="PK29" s="256"/>
      <c r="PL29" s="256"/>
      <c r="PM29" s="256"/>
      <c r="PN29" s="256"/>
      <c r="PO29" s="256"/>
      <c r="PP29" s="256"/>
      <c r="PQ29" s="256"/>
      <c r="PR29" s="256"/>
      <c r="PS29" s="256"/>
      <c r="PT29" s="256"/>
      <c r="PU29" s="256"/>
      <c r="PV29" s="256"/>
      <c r="PW29" s="256"/>
      <c r="PX29" s="256"/>
      <c r="PY29" s="256"/>
      <c r="PZ29" s="256"/>
      <c r="QA29" s="256"/>
      <c r="QB29" s="256"/>
      <c r="QC29" s="256"/>
      <c r="QD29" s="256"/>
      <c r="QE29" s="256"/>
      <c r="QF29" s="256"/>
      <c r="QG29" s="256"/>
      <c r="QH29" s="256"/>
      <c r="QI29" s="256"/>
      <c r="QJ29" s="256"/>
      <c r="QK29" s="256"/>
      <c r="QL29" s="256"/>
      <c r="QM29" s="256"/>
      <c r="QN29" s="256"/>
      <c r="QO29" s="256"/>
      <c r="QP29" s="256"/>
      <c r="QQ29" s="256"/>
      <c r="QR29" s="256"/>
      <c r="QS29" s="256"/>
      <c r="QT29" s="256"/>
      <c r="QU29" s="256"/>
      <c r="QV29" s="256"/>
      <c r="QW29" s="256"/>
      <c r="QX29" s="256"/>
      <c r="QY29" s="256"/>
      <c r="QZ29" s="256"/>
      <c r="RA29" s="256"/>
      <c r="RB29" s="256"/>
      <c r="RC29" s="256"/>
      <c r="RD29" s="256"/>
      <c r="RE29" s="256"/>
      <c r="RF29" s="256"/>
      <c r="RG29" s="256"/>
      <c r="RH29" s="256"/>
      <c r="RI29" s="256"/>
      <c r="RJ29" s="256"/>
      <c r="RK29" s="256"/>
      <c r="RL29" s="256"/>
      <c r="RM29" s="256"/>
      <c r="RN29" s="256"/>
      <c r="RO29" s="256"/>
      <c r="RP29" s="256"/>
      <c r="RQ29" s="256"/>
      <c r="RR29" s="256"/>
      <c r="RS29" s="256"/>
      <c r="RT29" s="256"/>
      <c r="RU29" s="256"/>
      <c r="RV29" s="256"/>
      <c r="RW29" s="256"/>
      <c r="RX29" s="256"/>
      <c r="RY29" s="256"/>
      <c r="RZ29" s="256"/>
      <c r="SA29" s="256"/>
      <c r="SB29" s="256"/>
      <c r="SC29" s="256"/>
      <c r="SD29" s="256"/>
      <c r="SE29" s="256"/>
      <c r="SF29" s="256"/>
      <c r="SG29" s="256"/>
      <c r="SH29" s="256"/>
      <c r="SI29" s="256"/>
      <c r="SJ29" s="256"/>
      <c r="SK29" s="256"/>
      <c r="SL29" s="256"/>
      <c r="SM29" s="256"/>
      <c r="SN29" s="256"/>
      <c r="SO29" s="256"/>
      <c r="SP29" s="256"/>
      <c r="SQ29" s="256"/>
      <c r="SR29" s="256"/>
      <c r="SS29" s="256"/>
      <c r="ST29" s="256"/>
      <c r="SU29" s="256"/>
      <c r="SV29" s="256"/>
      <c r="SW29" s="256"/>
      <c r="SX29" s="256"/>
      <c r="SY29" s="256"/>
      <c r="SZ29" s="256"/>
      <c r="TA29" s="256"/>
      <c r="TB29" s="256"/>
      <c r="TC29" s="256"/>
      <c r="TD29" s="256"/>
      <c r="TE29" s="256"/>
      <c r="TF29" s="256"/>
      <c r="TG29" s="256"/>
      <c r="TH29" s="256"/>
      <c r="TI29" s="256"/>
      <c r="TJ29" s="256"/>
      <c r="TK29" s="256"/>
      <c r="TL29" s="256"/>
      <c r="TM29" s="256"/>
      <c r="TN29" s="256"/>
      <c r="TO29" s="256"/>
      <c r="TP29" s="256"/>
      <c r="TQ29" s="256"/>
      <c r="TR29" s="256"/>
      <c r="TS29" s="256"/>
      <c r="TT29" s="256"/>
      <c r="TU29" s="256"/>
      <c r="TV29" s="256"/>
      <c r="TW29" s="256"/>
      <c r="TX29" s="256"/>
      <c r="TY29" s="256"/>
      <c r="TZ29" s="256"/>
      <c r="UA29" s="256"/>
      <c r="UB29" s="256"/>
      <c r="UC29" s="256"/>
      <c r="UD29" s="256"/>
      <c r="UE29" s="256"/>
      <c r="UF29" s="256"/>
      <c r="UG29" s="256"/>
      <c r="UH29" s="256"/>
      <c r="UI29" s="256"/>
      <c r="UJ29" s="256"/>
      <c r="UK29" s="256"/>
      <c r="UL29" s="256"/>
      <c r="UM29" s="256"/>
      <c r="UN29" s="256"/>
      <c r="UO29" s="256"/>
      <c r="UP29" s="256"/>
      <c r="UQ29" s="256"/>
      <c r="UR29" s="256"/>
      <c r="US29" s="256"/>
      <c r="UT29" s="256"/>
      <c r="UU29" s="256"/>
      <c r="UV29" s="256"/>
      <c r="UW29" s="256"/>
      <c r="UX29" s="256"/>
      <c r="UY29" s="256"/>
      <c r="UZ29" s="256"/>
      <c r="VA29" s="256"/>
      <c r="VB29" s="256"/>
      <c r="VC29" s="256"/>
      <c r="VD29" s="256"/>
      <c r="VE29" s="256"/>
      <c r="VF29" s="256"/>
      <c r="VG29" s="256"/>
      <c r="VH29" s="256"/>
      <c r="VI29" s="256"/>
      <c r="VJ29" s="256"/>
      <c r="VK29" s="256"/>
      <c r="VL29" s="256"/>
      <c r="VM29" s="256"/>
      <c r="VN29" s="256"/>
      <c r="VO29" s="256"/>
      <c r="VP29" s="256"/>
      <c r="VQ29" s="256"/>
      <c r="VR29" s="256"/>
      <c r="VS29" s="256"/>
      <c r="VT29" s="256"/>
      <c r="VU29" s="256"/>
      <c r="VV29" s="256"/>
      <c r="VW29" s="256"/>
      <c r="VX29" s="256"/>
      <c r="VY29" s="256"/>
      <c r="VZ29" s="256"/>
      <c r="WA29" s="256"/>
      <c r="WB29" s="256"/>
      <c r="WC29" s="256"/>
      <c r="WD29" s="256"/>
      <c r="WE29" s="256"/>
      <c r="WF29" s="256"/>
      <c r="WG29" s="256"/>
      <c r="WH29" s="256"/>
      <c r="WI29" s="256"/>
      <c r="WJ29" s="256"/>
      <c r="WK29" s="256"/>
      <c r="WL29" s="256"/>
      <c r="WM29" s="256"/>
      <c r="WN29" s="256"/>
      <c r="WO29" s="256"/>
      <c r="WP29" s="256"/>
      <c r="WQ29" s="256"/>
      <c r="WR29" s="256"/>
      <c r="WS29" s="256"/>
      <c r="WT29" s="256"/>
      <c r="WU29" s="256"/>
      <c r="WV29" s="256"/>
      <c r="WW29" s="256"/>
      <c r="WX29" s="256"/>
      <c r="WY29" s="256"/>
      <c r="WZ29" s="256"/>
      <c r="XA29" s="256"/>
      <c r="XB29" s="256"/>
      <c r="XC29" s="256"/>
      <c r="XD29" s="256"/>
      <c r="XE29" s="256"/>
      <c r="XF29" s="256"/>
      <c r="XG29" s="256"/>
      <c r="XH29" s="256"/>
      <c r="XI29" s="256"/>
      <c r="XJ29" s="256"/>
      <c r="XK29" s="256"/>
      <c r="XL29" s="256"/>
      <c r="XM29" s="256"/>
      <c r="XN29" s="256"/>
      <c r="XO29" s="256"/>
      <c r="XP29" s="256"/>
      <c r="XQ29" s="256"/>
      <c r="XR29" s="256"/>
      <c r="XS29" s="256"/>
      <c r="XT29" s="256"/>
      <c r="XU29" s="256"/>
      <c r="XV29" s="256"/>
      <c r="XW29" s="256"/>
      <c r="XX29" s="256"/>
      <c r="XY29" s="256"/>
      <c r="XZ29" s="256"/>
      <c r="YA29" s="256"/>
      <c r="YB29" s="256"/>
      <c r="YC29" s="256"/>
      <c r="YD29" s="256"/>
      <c r="YE29" s="256"/>
      <c r="YF29" s="256"/>
      <c r="YG29" s="256"/>
      <c r="YH29" s="256"/>
      <c r="YI29" s="256"/>
      <c r="YJ29" s="256"/>
      <c r="YK29" s="256"/>
      <c r="YL29" s="256"/>
      <c r="YM29" s="256"/>
      <c r="YN29" s="256"/>
      <c r="YO29" s="256"/>
      <c r="YP29" s="256"/>
      <c r="YQ29" s="256"/>
      <c r="YR29" s="256"/>
      <c r="YS29" s="256"/>
      <c r="YT29" s="256"/>
      <c r="YU29" s="256"/>
      <c r="YV29" s="256"/>
      <c r="YW29" s="256"/>
      <c r="YX29" s="256"/>
      <c r="YY29" s="256"/>
      <c r="YZ29" s="256"/>
      <c r="ZA29" s="256"/>
      <c r="ZB29" s="256"/>
      <c r="ZC29" s="256"/>
      <c r="ZD29" s="256"/>
      <c r="ZE29" s="256"/>
      <c r="ZF29" s="256"/>
      <c r="ZG29" s="256"/>
      <c r="ZH29" s="256"/>
      <c r="ZI29" s="256"/>
      <c r="ZJ29" s="256"/>
      <c r="ZK29" s="256"/>
      <c r="ZL29" s="256"/>
      <c r="ZM29" s="256"/>
      <c r="ZN29" s="256"/>
      <c r="ZO29" s="256"/>
      <c r="ZP29" s="256"/>
      <c r="ZQ29" s="256"/>
      <c r="ZR29" s="256"/>
      <c r="ZS29" s="256"/>
      <c r="ZT29" s="256"/>
      <c r="ZU29" s="256"/>
      <c r="ZV29" s="256"/>
      <c r="ZW29" s="256"/>
      <c r="ZX29" s="256"/>
      <c r="ZY29" s="256"/>
      <c r="ZZ29" s="256"/>
      <c r="AAA29" s="256"/>
      <c r="AAB29" s="256"/>
      <c r="AAC29" s="256"/>
      <c r="AAD29" s="256"/>
      <c r="AAE29" s="256"/>
      <c r="AAF29" s="256"/>
      <c r="AAG29" s="256"/>
      <c r="AAH29" s="256"/>
      <c r="AAI29" s="256"/>
      <c r="AAJ29" s="256"/>
      <c r="AAK29" s="256"/>
      <c r="AAL29" s="256"/>
      <c r="AAM29" s="256"/>
      <c r="AAN29" s="256"/>
      <c r="AAO29" s="256"/>
      <c r="AAP29" s="256"/>
      <c r="AAQ29" s="256"/>
      <c r="AAR29" s="256"/>
      <c r="AAS29" s="256"/>
      <c r="AAT29" s="256"/>
      <c r="AAU29" s="256"/>
      <c r="AAV29" s="256"/>
      <c r="AAW29" s="256"/>
      <c r="AAX29" s="256"/>
      <c r="AAY29" s="256"/>
      <c r="AAZ29" s="256"/>
      <c r="ABA29" s="256"/>
      <c r="ABB29" s="256"/>
      <c r="ABC29" s="256"/>
      <c r="ABD29" s="256"/>
      <c r="ABE29" s="256"/>
      <c r="ABF29" s="256"/>
      <c r="ABG29" s="256"/>
      <c r="ABH29" s="256"/>
      <c r="ABI29" s="256"/>
      <c r="ABJ29" s="256"/>
      <c r="ABK29" s="256"/>
    </row>
    <row r="30" spans="1:739" s="38" customFormat="1" ht="30" customHeight="1" x14ac:dyDescent="0.25">
      <c r="A30" s="30"/>
      <c r="B30" s="196"/>
      <c r="C30" s="196"/>
      <c r="D30" s="167" t="s">
        <v>2</v>
      </c>
      <c r="E30" s="196"/>
      <c r="F30" s="206" t="s">
        <v>210</v>
      </c>
      <c r="G30" s="14">
        <v>42384</v>
      </c>
      <c r="H30" s="113" t="s">
        <v>37</v>
      </c>
      <c r="I30" s="261" t="s">
        <v>31</v>
      </c>
      <c r="J30" s="116" t="s">
        <v>291</v>
      </c>
      <c r="K30" s="29" t="s">
        <v>18</v>
      </c>
      <c r="L30" s="29" t="s">
        <v>50</v>
      </c>
      <c r="M30" s="29" t="s">
        <v>190</v>
      </c>
      <c r="N30" s="28" t="s">
        <v>191</v>
      </c>
      <c r="O30" s="114" t="s">
        <v>187</v>
      </c>
      <c r="P30" s="114" t="s">
        <v>188</v>
      </c>
      <c r="Q30" s="259"/>
      <c r="R30" s="71" t="s">
        <v>211</v>
      </c>
      <c r="S30" s="65" t="s">
        <v>1320</v>
      </c>
      <c r="T30" s="115" t="s">
        <v>20</v>
      </c>
      <c r="U30" s="261" t="s">
        <v>212</v>
      </c>
      <c r="V30" s="20"/>
      <c r="W30" s="261"/>
      <c r="X30" s="261" t="s">
        <v>245</v>
      </c>
      <c r="Y30" s="99"/>
      <c r="Z30" s="261"/>
      <c r="AA30" s="261"/>
      <c r="AB30" s="265" t="s">
        <v>211</v>
      </c>
      <c r="AC30" s="20"/>
      <c r="AD30" s="20"/>
      <c r="AE30" s="20"/>
      <c r="AF30" s="20"/>
      <c r="AG30" s="20"/>
      <c r="AH30" s="263" t="s">
        <v>3530</v>
      </c>
      <c r="AI30" s="261" t="s">
        <v>1</v>
      </c>
      <c r="AJ30" s="263" t="s">
        <v>2</v>
      </c>
      <c r="AK30" s="70">
        <v>24</v>
      </c>
      <c r="AL30" s="69" t="s">
        <v>213</v>
      </c>
      <c r="AM30" s="72" t="s">
        <v>214</v>
      </c>
      <c r="AN30" s="256"/>
      <c r="AO30" s="256"/>
      <c r="AP30" s="256"/>
      <c r="AQ30" s="256"/>
      <c r="AR30" s="256"/>
      <c r="AS30" s="256"/>
      <c r="AT30" s="256"/>
      <c r="AU30" s="256"/>
      <c r="AV30" s="256"/>
      <c r="AW30" s="256"/>
      <c r="AX30" s="256"/>
      <c r="AY30" s="256"/>
      <c r="AZ30" s="25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25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  <c r="EV30" s="256"/>
      <c r="EW30" s="256"/>
      <c r="EX30" s="256"/>
      <c r="EY30" s="256"/>
      <c r="EZ30" s="256"/>
      <c r="FA30" s="256"/>
      <c r="FB30" s="256"/>
      <c r="FC30" s="256"/>
      <c r="FD30" s="256"/>
      <c r="FE30" s="256"/>
      <c r="FF30" s="256"/>
      <c r="FG30" s="256"/>
      <c r="FH30" s="256"/>
      <c r="FI30" s="256"/>
      <c r="FJ30" s="256"/>
      <c r="FK30" s="256"/>
      <c r="FL30" s="256"/>
      <c r="FM30" s="256"/>
      <c r="FN30" s="256"/>
      <c r="FO30" s="256"/>
      <c r="FP30" s="256"/>
      <c r="FQ30" s="256"/>
      <c r="FR30" s="256"/>
      <c r="FS30" s="256"/>
      <c r="FT30" s="256"/>
      <c r="FU30" s="256"/>
      <c r="FV30" s="256"/>
      <c r="FW30" s="256"/>
      <c r="FX30" s="256"/>
      <c r="FY30" s="256"/>
      <c r="FZ30" s="256"/>
      <c r="GA30" s="256"/>
      <c r="GB30" s="256"/>
      <c r="GC30" s="256"/>
      <c r="GD30" s="256"/>
      <c r="GE30" s="256"/>
      <c r="GF30" s="256"/>
      <c r="GG30" s="256"/>
      <c r="GH30" s="256"/>
      <c r="GI30" s="256"/>
      <c r="GJ30" s="256"/>
      <c r="GK30" s="256"/>
      <c r="GL30" s="256"/>
      <c r="GM30" s="256"/>
      <c r="GN30" s="256"/>
      <c r="GO30" s="256"/>
      <c r="GP30" s="256"/>
      <c r="GQ30" s="256"/>
      <c r="GR30" s="256"/>
      <c r="GS30" s="256"/>
      <c r="GT30" s="256"/>
      <c r="GU30" s="256"/>
      <c r="GV30" s="256"/>
      <c r="GW30" s="256"/>
      <c r="GX30" s="256"/>
      <c r="GY30" s="256"/>
      <c r="GZ30" s="256"/>
      <c r="HA30" s="256"/>
      <c r="HB30" s="256"/>
      <c r="HC30" s="256"/>
      <c r="HD30" s="256"/>
      <c r="HE30" s="256"/>
      <c r="HF30" s="256"/>
      <c r="HG30" s="256"/>
      <c r="HH30" s="256"/>
      <c r="HI30" s="256"/>
      <c r="HJ30" s="256"/>
      <c r="HK30" s="256"/>
      <c r="HL30" s="256"/>
      <c r="HM30" s="256"/>
      <c r="HN30" s="256"/>
      <c r="HO30" s="256"/>
      <c r="HP30" s="256"/>
      <c r="HQ30" s="256"/>
      <c r="HR30" s="256"/>
      <c r="HS30" s="256"/>
      <c r="HT30" s="256"/>
      <c r="HU30" s="256"/>
      <c r="HV30" s="256"/>
      <c r="HW30" s="256"/>
      <c r="HX30" s="256"/>
      <c r="HY30" s="256"/>
      <c r="HZ30" s="256"/>
      <c r="IA30" s="256"/>
      <c r="IB30" s="256"/>
      <c r="IC30" s="256"/>
      <c r="ID30" s="256"/>
      <c r="IE30" s="256"/>
      <c r="IF30" s="256"/>
      <c r="IG30" s="256"/>
      <c r="IH30" s="256"/>
      <c r="II30" s="256"/>
      <c r="IJ30" s="256"/>
      <c r="IK30" s="256"/>
      <c r="IL30" s="256"/>
      <c r="IM30" s="256"/>
      <c r="IN30" s="256"/>
      <c r="IO30" s="256"/>
      <c r="IP30" s="256"/>
      <c r="IQ30" s="256"/>
      <c r="IR30" s="256"/>
      <c r="IS30" s="256"/>
      <c r="IT30" s="256"/>
      <c r="IU30" s="256"/>
      <c r="IV30" s="256"/>
      <c r="IW30" s="256"/>
      <c r="IX30" s="256"/>
      <c r="IY30" s="256"/>
      <c r="IZ30" s="256"/>
      <c r="JA30" s="256"/>
      <c r="JB30" s="256"/>
      <c r="JC30" s="256"/>
      <c r="JD30" s="256"/>
      <c r="JE30" s="256"/>
      <c r="JF30" s="256"/>
      <c r="JG30" s="256"/>
      <c r="JH30" s="256"/>
      <c r="JI30" s="256"/>
      <c r="JJ30" s="256"/>
      <c r="JK30" s="256"/>
      <c r="JL30" s="256"/>
      <c r="JM30" s="256"/>
      <c r="JN30" s="256"/>
      <c r="JO30" s="256"/>
      <c r="JP30" s="256"/>
      <c r="JQ30" s="256"/>
      <c r="JR30" s="256"/>
      <c r="JS30" s="256"/>
      <c r="JT30" s="256"/>
      <c r="JU30" s="256"/>
      <c r="JV30" s="256"/>
      <c r="JW30" s="256"/>
      <c r="JX30" s="256"/>
      <c r="JY30" s="256"/>
      <c r="JZ30" s="256"/>
      <c r="KA30" s="256"/>
      <c r="KB30" s="256"/>
      <c r="KC30" s="256"/>
      <c r="KD30" s="256"/>
      <c r="KE30" s="256"/>
      <c r="KF30" s="256"/>
      <c r="KG30" s="256"/>
      <c r="KH30" s="256"/>
      <c r="KI30" s="256"/>
      <c r="KJ30" s="256"/>
      <c r="KK30" s="256"/>
      <c r="KL30" s="256"/>
      <c r="KM30" s="256"/>
      <c r="KN30" s="256"/>
      <c r="KO30" s="256"/>
      <c r="KP30" s="256"/>
      <c r="KQ30" s="256"/>
      <c r="KR30" s="256"/>
      <c r="KS30" s="256"/>
      <c r="KT30" s="256"/>
      <c r="KU30" s="256"/>
      <c r="KV30" s="256"/>
      <c r="KW30" s="256"/>
      <c r="KX30" s="256"/>
      <c r="KY30" s="256"/>
      <c r="KZ30" s="256"/>
      <c r="LA30" s="256"/>
      <c r="LB30" s="256"/>
      <c r="LC30" s="256"/>
      <c r="LD30" s="256"/>
      <c r="LE30" s="256"/>
      <c r="LF30" s="256"/>
      <c r="LG30" s="256"/>
      <c r="LH30" s="256"/>
      <c r="LI30" s="256"/>
      <c r="LJ30" s="256"/>
      <c r="LK30" s="256"/>
      <c r="LL30" s="256"/>
      <c r="LM30" s="256"/>
      <c r="LN30" s="256"/>
      <c r="LO30" s="256"/>
      <c r="LP30" s="256"/>
      <c r="LQ30" s="256"/>
      <c r="LR30" s="256"/>
      <c r="LS30" s="256"/>
      <c r="LT30" s="256"/>
      <c r="LU30" s="256"/>
      <c r="LV30" s="256"/>
      <c r="LW30" s="256"/>
      <c r="LX30" s="256"/>
      <c r="LY30" s="256"/>
      <c r="LZ30" s="256"/>
      <c r="MA30" s="256"/>
      <c r="MB30" s="256"/>
      <c r="MC30" s="256"/>
      <c r="MD30" s="256"/>
      <c r="ME30" s="256"/>
      <c r="MF30" s="256"/>
      <c r="MG30" s="256"/>
      <c r="MH30" s="256"/>
      <c r="MI30" s="256"/>
      <c r="MJ30" s="256"/>
      <c r="MK30" s="256"/>
      <c r="ML30" s="256"/>
      <c r="MM30" s="256"/>
      <c r="MN30" s="256"/>
      <c r="MO30" s="256"/>
      <c r="MP30" s="256"/>
      <c r="MQ30" s="256"/>
      <c r="MR30" s="256"/>
      <c r="MS30" s="256"/>
      <c r="MT30" s="256"/>
      <c r="MU30" s="256"/>
      <c r="MV30" s="256"/>
      <c r="MW30" s="256"/>
      <c r="MX30" s="256"/>
      <c r="MY30" s="256"/>
      <c r="MZ30" s="256"/>
      <c r="NA30" s="256"/>
      <c r="NB30" s="256"/>
      <c r="NC30" s="256"/>
      <c r="ND30" s="256"/>
      <c r="NE30" s="256"/>
      <c r="NF30" s="256"/>
      <c r="NG30" s="256"/>
      <c r="NH30" s="256"/>
      <c r="NI30" s="256"/>
      <c r="NJ30" s="256"/>
      <c r="NK30" s="256"/>
      <c r="NL30" s="256"/>
      <c r="NM30" s="256"/>
      <c r="NN30" s="256"/>
      <c r="NO30" s="256"/>
      <c r="NP30" s="256"/>
      <c r="NQ30" s="256"/>
      <c r="NR30" s="256"/>
      <c r="NS30" s="256"/>
      <c r="NT30" s="256"/>
      <c r="NU30" s="256"/>
      <c r="NV30" s="256"/>
      <c r="NW30" s="256"/>
      <c r="NX30" s="256"/>
      <c r="NY30" s="256"/>
      <c r="NZ30" s="256"/>
      <c r="OA30" s="256"/>
      <c r="OB30" s="256"/>
      <c r="OC30" s="256"/>
      <c r="OD30" s="256"/>
      <c r="OE30" s="256"/>
      <c r="OF30" s="256"/>
      <c r="OG30" s="256"/>
      <c r="OH30" s="256"/>
      <c r="OI30" s="256"/>
      <c r="OJ30" s="256"/>
      <c r="OK30" s="256"/>
      <c r="OL30" s="256"/>
      <c r="OM30" s="256"/>
      <c r="ON30" s="256"/>
      <c r="OO30" s="256"/>
      <c r="OP30" s="256"/>
      <c r="OQ30" s="256"/>
      <c r="OR30" s="256"/>
      <c r="OS30" s="256"/>
      <c r="OT30" s="256"/>
      <c r="OU30" s="256"/>
      <c r="OV30" s="256"/>
      <c r="OW30" s="256"/>
      <c r="OX30" s="256"/>
      <c r="OY30" s="256"/>
      <c r="OZ30" s="256"/>
      <c r="PA30" s="256"/>
      <c r="PB30" s="256"/>
      <c r="PC30" s="256"/>
      <c r="PD30" s="256"/>
      <c r="PE30" s="256"/>
      <c r="PF30" s="256"/>
      <c r="PG30" s="256"/>
      <c r="PH30" s="256"/>
      <c r="PI30" s="256"/>
      <c r="PJ30" s="256"/>
      <c r="PK30" s="256"/>
      <c r="PL30" s="256"/>
      <c r="PM30" s="256"/>
      <c r="PN30" s="256"/>
      <c r="PO30" s="256"/>
      <c r="PP30" s="256"/>
      <c r="PQ30" s="256"/>
      <c r="PR30" s="256"/>
      <c r="PS30" s="256"/>
      <c r="PT30" s="256"/>
      <c r="PU30" s="256"/>
      <c r="PV30" s="256"/>
      <c r="PW30" s="256"/>
      <c r="PX30" s="256"/>
      <c r="PY30" s="256"/>
      <c r="PZ30" s="256"/>
      <c r="QA30" s="256"/>
      <c r="QB30" s="256"/>
      <c r="QC30" s="256"/>
      <c r="QD30" s="256"/>
      <c r="QE30" s="256"/>
      <c r="QF30" s="256"/>
      <c r="QG30" s="256"/>
      <c r="QH30" s="256"/>
      <c r="QI30" s="256"/>
      <c r="QJ30" s="256"/>
      <c r="QK30" s="256"/>
      <c r="QL30" s="256"/>
      <c r="QM30" s="256"/>
      <c r="QN30" s="256"/>
      <c r="QO30" s="256"/>
      <c r="QP30" s="256"/>
      <c r="QQ30" s="256"/>
      <c r="QR30" s="256"/>
      <c r="QS30" s="256"/>
      <c r="QT30" s="256"/>
      <c r="QU30" s="256"/>
      <c r="QV30" s="256"/>
      <c r="QW30" s="256"/>
      <c r="QX30" s="256"/>
      <c r="QY30" s="256"/>
      <c r="QZ30" s="256"/>
      <c r="RA30" s="256"/>
      <c r="RB30" s="256"/>
      <c r="RC30" s="256"/>
      <c r="RD30" s="256"/>
      <c r="RE30" s="256"/>
      <c r="RF30" s="256"/>
      <c r="RG30" s="256"/>
      <c r="RH30" s="256"/>
      <c r="RI30" s="256"/>
      <c r="RJ30" s="256"/>
      <c r="RK30" s="256"/>
      <c r="RL30" s="256"/>
      <c r="RM30" s="256"/>
      <c r="RN30" s="256"/>
      <c r="RO30" s="256"/>
      <c r="RP30" s="256"/>
      <c r="RQ30" s="256"/>
      <c r="RR30" s="256"/>
      <c r="RS30" s="256"/>
      <c r="RT30" s="256"/>
      <c r="RU30" s="256"/>
      <c r="RV30" s="256"/>
      <c r="RW30" s="256"/>
      <c r="RX30" s="256"/>
      <c r="RY30" s="256"/>
      <c r="RZ30" s="256"/>
      <c r="SA30" s="256"/>
      <c r="SB30" s="256"/>
      <c r="SC30" s="256"/>
      <c r="SD30" s="256"/>
      <c r="SE30" s="256"/>
      <c r="SF30" s="256"/>
      <c r="SG30" s="256"/>
      <c r="SH30" s="256"/>
      <c r="SI30" s="256"/>
      <c r="SJ30" s="256"/>
      <c r="SK30" s="256"/>
      <c r="SL30" s="256"/>
      <c r="SM30" s="256"/>
      <c r="SN30" s="256"/>
      <c r="SO30" s="256"/>
      <c r="SP30" s="256"/>
      <c r="SQ30" s="256"/>
      <c r="SR30" s="256"/>
      <c r="SS30" s="256"/>
      <c r="ST30" s="256"/>
      <c r="SU30" s="256"/>
      <c r="SV30" s="256"/>
      <c r="SW30" s="256"/>
      <c r="SX30" s="256"/>
      <c r="SY30" s="256"/>
      <c r="SZ30" s="256"/>
      <c r="TA30" s="256"/>
      <c r="TB30" s="256"/>
      <c r="TC30" s="256"/>
      <c r="TD30" s="256"/>
      <c r="TE30" s="256"/>
      <c r="TF30" s="256"/>
      <c r="TG30" s="256"/>
      <c r="TH30" s="256"/>
      <c r="TI30" s="256"/>
      <c r="TJ30" s="256"/>
      <c r="TK30" s="256"/>
      <c r="TL30" s="256"/>
      <c r="TM30" s="256"/>
      <c r="TN30" s="256"/>
      <c r="TO30" s="256"/>
      <c r="TP30" s="256"/>
      <c r="TQ30" s="256"/>
      <c r="TR30" s="256"/>
      <c r="TS30" s="256"/>
      <c r="TT30" s="256"/>
      <c r="TU30" s="256"/>
      <c r="TV30" s="256"/>
      <c r="TW30" s="256"/>
      <c r="TX30" s="256"/>
      <c r="TY30" s="256"/>
      <c r="TZ30" s="256"/>
      <c r="UA30" s="256"/>
      <c r="UB30" s="256"/>
      <c r="UC30" s="256"/>
      <c r="UD30" s="256"/>
      <c r="UE30" s="256"/>
      <c r="UF30" s="256"/>
      <c r="UG30" s="256"/>
      <c r="UH30" s="256"/>
      <c r="UI30" s="256"/>
      <c r="UJ30" s="256"/>
      <c r="UK30" s="256"/>
      <c r="UL30" s="256"/>
      <c r="UM30" s="256"/>
      <c r="UN30" s="256"/>
      <c r="UO30" s="256"/>
      <c r="UP30" s="256"/>
      <c r="UQ30" s="256"/>
      <c r="UR30" s="256"/>
      <c r="US30" s="256"/>
      <c r="UT30" s="256"/>
      <c r="UU30" s="256"/>
      <c r="UV30" s="256"/>
      <c r="UW30" s="256"/>
      <c r="UX30" s="256"/>
      <c r="UY30" s="256"/>
      <c r="UZ30" s="256"/>
      <c r="VA30" s="256"/>
      <c r="VB30" s="256"/>
      <c r="VC30" s="256"/>
      <c r="VD30" s="256"/>
      <c r="VE30" s="256"/>
      <c r="VF30" s="256"/>
      <c r="VG30" s="256"/>
      <c r="VH30" s="256"/>
      <c r="VI30" s="256"/>
      <c r="VJ30" s="256"/>
      <c r="VK30" s="256"/>
      <c r="VL30" s="256"/>
      <c r="VM30" s="256"/>
      <c r="VN30" s="256"/>
      <c r="VO30" s="256"/>
      <c r="VP30" s="256"/>
      <c r="VQ30" s="256"/>
      <c r="VR30" s="256"/>
      <c r="VS30" s="256"/>
      <c r="VT30" s="256"/>
      <c r="VU30" s="256"/>
      <c r="VV30" s="256"/>
      <c r="VW30" s="256"/>
      <c r="VX30" s="256"/>
      <c r="VY30" s="256"/>
      <c r="VZ30" s="256"/>
      <c r="WA30" s="256"/>
      <c r="WB30" s="256"/>
      <c r="WC30" s="256"/>
      <c r="WD30" s="256"/>
      <c r="WE30" s="256"/>
      <c r="WF30" s="256"/>
      <c r="WG30" s="256"/>
      <c r="WH30" s="256"/>
      <c r="WI30" s="256"/>
      <c r="WJ30" s="256"/>
      <c r="WK30" s="256"/>
      <c r="WL30" s="256"/>
      <c r="WM30" s="256"/>
      <c r="WN30" s="256"/>
      <c r="WO30" s="256"/>
      <c r="WP30" s="256"/>
      <c r="WQ30" s="256"/>
      <c r="WR30" s="256"/>
      <c r="WS30" s="256"/>
      <c r="WT30" s="256"/>
      <c r="WU30" s="256"/>
      <c r="WV30" s="256"/>
      <c r="WW30" s="256"/>
      <c r="WX30" s="256"/>
      <c r="WY30" s="256"/>
      <c r="WZ30" s="256"/>
      <c r="XA30" s="256"/>
      <c r="XB30" s="256"/>
      <c r="XC30" s="256"/>
      <c r="XD30" s="256"/>
      <c r="XE30" s="256"/>
      <c r="XF30" s="256"/>
      <c r="XG30" s="256"/>
      <c r="XH30" s="256"/>
      <c r="XI30" s="256"/>
      <c r="XJ30" s="256"/>
      <c r="XK30" s="256"/>
      <c r="XL30" s="256"/>
      <c r="XM30" s="256"/>
      <c r="XN30" s="256"/>
      <c r="XO30" s="256"/>
      <c r="XP30" s="256"/>
      <c r="XQ30" s="256"/>
      <c r="XR30" s="256"/>
      <c r="XS30" s="256"/>
      <c r="XT30" s="256"/>
      <c r="XU30" s="256"/>
      <c r="XV30" s="256"/>
      <c r="XW30" s="256"/>
      <c r="XX30" s="256"/>
      <c r="XY30" s="256"/>
      <c r="XZ30" s="256"/>
      <c r="YA30" s="256"/>
      <c r="YB30" s="256"/>
      <c r="YC30" s="256"/>
      <c r="YD30" s="256"/>
      <c r="YE30" s="256"/>
      <c r="YF30" s="256"/>
      <c r="YG30" s="256"/>
      <c r="YH30" s="256"/>
      <c r="YI30" s="256"/>
      <c r="YJ30" s="256"/>
      <c r="YK30" s="256"/>
      <c r="YL30" s="256"/>
      <c r="YM30" s="256"/>
      <c r="YN30" s="256"/>
      <c r="YO30" s="256"/>
      <c r="YP30" s="256"/>
      <c r="YQ30" s="256"/>
      <c r="YR30" s="256"/>
      <c r="YS30" s="256"/>
      <c r="YT30" s="256"/>
      <c r="YU30" s="256"/>
      <c r="YV30" s="256"/>
      <c r="YW30" s="256"/>
      <c r="YX30" s="256"/>
      <c r="YY30" s="256"/>
      <c r="YZ30" s="256"/>
      <c r="ZA30" s="256"/>
      <c r="ZB30" s="256"/>
      <c r="ZC30" s="256"/>
      <c r="ZD30" s="256"/>
      <c r="ZE30" s="256"/>
      <c r="ZF30" s="256"/>
      <c r="ZG30" s="256"/>
      <c r="ZH30" s="256"/>
      <c r="ZI30" s="256"/>
      <c r="ZJ30" s="256"/>
      <c r="ZK30" s="256"/>
      <c r="ZL30" s="256"/>
      <c r="ZM30" s="256"/>
      <c r="ZN30" s="256"/>
      <c r="ZO30" s="256"/>
      <c r="ZP30" s="256"/>
      <c r="ZQ30" s="256"/>
      <c r="ZR30" s="256"/>
      <c r="ZS30" s="256"/>
      <c r="ZT30" s="256"/>
      <c r="ZU30" s="256"/>
      <c r="ZV30" s="256"/>
      <c r="ZW30" s="256"/>
      <c r="ZX30" s="256"/>
      <c r="ZY30" s="256"/>
      <c r="ZZ30" s="256"/>
      <c r="AAA30" s="256"/>
      <c r="AAB30" s="256"/>
      <c r="AAC30" s="256"/>
      <c r="AAD30" s="256"/>
      <c r="AAE30" s="256"/>
      <c r="AAF30" s="256"/>
      <c r="AAG30" s="256"/>
      <c r="AAH30" s="256"/>
      <c r="AAI30" s="256"/>
      <c r="AAJ30" s="256"/>
      <c r="AAK30" s="256"/>
      <c r="AAL30" s="256"/>
      <c r="AAM30" s="256"/>
      <c r="AAN30" s="256"/>
      <c r="AAO30" s="256"/>
      <c r="AAP30" s="256"/>
      <c r="AAQ30" s="256"/>
      <c r="AAR30" s="256"/>
      <c r="AAS30" s="256"/>
      <c r="AAT30" s="256"/>
      <c r="AAU30" s="256"/>
      <c r="AAV30" s="256"/>
      <c r="AAW30" s="256"/>
      <c r="AAX30" s="256"/>
      <c r="AAY30" s="256"/>
      <c r="AAZ30" s="256"/>
      <c r="ABA30" s="256"/>
      <c r="ABB30" s="256"/>
      <c r="ABC30" s="256"/>
      <c r="ABD30" s="256"/>
      <c r="ABE30" s="256"/>
      <c r="ABF30" s="256"/>
      <c r="ABG30" s="256"/>
      <c r="ABH30" s="256"/>
      <c r="ABI30" s="256"/>
      <c r="ABJ30" s="256"/>
      <c r="ABK30" s="256"/>
    </row>
    <row r="31" spans="1:739" s="38" customFormat="1" ht="30" customHeight="1" x14ac:dyDescent="0.25">
      <c r="A31" s="30"/>
      <c r="B31" s="196"/>
      <c r="C31" s="196"/>
      <c r="D31" s="167" t="s">
        <v>2</v>
      </c>
      <c r="E31" s="196"/>
      <c r="F31" s="206" t="s">
        <v>1819</v>
      </c>
      <c r="G31" s="23">
        <v>43112</v>
      </c>
      <c r="H31" s="48" t="s">
        <v>37</v>
      </c>
      <c r="I31" s="65" t="s">
        <v>31</v>
      </c>
      <c r="J31" s="189" t="s">
        <v>291</v>
      </c>
      <c r="K31" s="29" t="s">
        <v>18</v>
      </c>
      <c r="L31" s="29" t="s">
        <v>50</v>
      </c>
      <c r="M31" s="29" t="s">
        <v>190</v>
      </c>
      <c r="N31" s="28" t="s">
        <v>191</v>
      </c>
      <c r="O31" s="114" t="s">
        <v>187</v>
      </c>
      <c r="P31" s="114" t="s">
        <v>188</v>
      </c>
      <c r="Q31" s="259"/>
      <c r="R31" s="71" t="s">
        <v>1820</v>
      </c>
      <c r="S31" s="65" t="s">
        <v>1320</v>
      </c>
      <c r="T31" s="185" t="s">
        <v>20</v>
      </c>
      <c r="U31" s="185" t="s">
        <v>1800</v>
      </c>
      <c r="V31" s="17"/>
      <c r="W31" s="185"/>
      <c r="X31" s="185" t="s">
        <v>80</v>
      </c>
      <c r="Y31" s="99"/>
      <c r="Z31" s="262"/>
      <c r="AA31" s="261"/>
      <c r="AB31" s="39" t="s">
        <v>1820</v>
      </c>
      <c r="AC31" s="17"/>
      <c r="AD31" s="17"/>
      <c r="AE31" s="17"/>
      <c r="AF31" s="17"/>
      <c r="AG31" s="17"/>
      <c r="AH31" s="263" t="s">
        <v>3530</v>
      </c>
      <c r="AI31" s="185" t="s">
        <v>1</v>
      </c>
      <c r="AJ31" s="70" t="s">
        <v>2</v>
      </c>
      <c r="AK31" s="70">
        <v>22</v>
      </c>
      <c r="AL31" s="69" t="s">
        <v>1821</v>
      </c>
      <c r="AM31" s="72">
        <v>43111</v>
      </c>
      <c r="AN31" s="256"/>
      <c r="AO31" s="256"/>
      <c r="AP31" s="256"/>
      <c r="AQ31" s="256"/>
      <c r="AR31" s="256"/>
      <c r="AS31" s="256"/>
      <c r="AT31" s="256"/>
      <c r="AU31" s="256"/>
      <c r="AV31" s="256"/>
      <c r="AW31" s="256"/>
      <c r="AX31" s="256"/>
      <c r="AY31" s="256"/>
      <c r="AZ31" s="25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6"/>
      <c r="BL31" s="25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  <c r="EV31" s="256"/>
      <c r="EW31" s="256"/>
      <c r="EX31" s="256"/>
      <c r="EY31" s="256"/>
      <c r="EZ31" s="256"/>
      <c r="FA31" s="256"/>
      <c r="FB31" s="256"/>
      <c r="FC31" s="256"/>
      <c r="FD31" s="256"/>
      <c r="FE31" s="256"/>
      <c r="FF31" s="256"/>
      <c r="FG31" s="256"/>
      <c r="FH31" s="256"/>
      <c r="FI31" s="256"/>
      <c r="FJ31" s="256"/>
      <c r="FK31" s="256"/>
      <c r="FL31" s="256"/>
      <c r="FM31" s="256"/>
      <c r="FN31" s="256"/>
      <c r="FO31" s="256"/>
      <c r="FP31" s="256"/>
      <c r="FQ31" s="256"/>
      <c r="FR31" s="256"/>
      <c r="FS31" s="256"/>
      <c r="FT31" s="256"/>
      <c r="FU31" s="256"/>
      <c r="FV31" s="256"/>
      <c r="FW31" s="256"/>
      <c r="FX31" s="256"/>
      <c r="FY31" s="256"/>
      <c r="FZ31" s="256"/>
      <c r="GA31" s="256"/>
      <c r="GB31" s="256"/>
      <c r="GC31" s="256"/>
      <c r="GD31" s="256"/>
      <c r="GE31" s="256"/>
      <c r="GF31" s="256"/>
      <c r="GG31" s="256"/>
      <c r="GH31" s="256"/>
      <c r="GI31" s="256"/>
      <c r="GJ31" s="256"/>
      <c r="GK31" s="256"/>
      <c r="GL31" s="256"/>
      <c r="GM31" s="256"/>
      <c r="GN31" s="256"/>
      <c r="GO31" s="256"/>
      <c r="GP31" s="256"/>
      <c r="GQ31" s="256"/>
      <c r="GR31" s="256"/>
      <c r="GS31" s="256"/>
      <c r="GT31" s="256"/>
      <c r="GU31" s="256"/>
      <c r="GV31" s="256"/>
      <c r="GW31" s="256"/>
      <c r="GX31" s="256"/>
      <c r="GY31" s="256"/>
      <c r="GZ31" s="256"/>
      <c r="HA31" s="256"/>
      <c r="HB31" s="256"/>
      <c r="HC31" s="256"/>
      <c r="HD31" s="256"/>
      <c r="HE31" s="256"/>
      <c r="HF31" s="256"/>
      <c r="HG31" s="256"/>
      <c r="HH31" s="256"/>
      <c r="HI31" s="256"/>
      <c r="HJ31" s="256"/>
      <c r="HK31" s="256"/>
      <c r="HL31" s="256"/>
      <c r="HM31" s="256"/>
      <c r="HN31" s="256"/>
      <c r="HO31" s="256"/>
      <c r="HP31" s="256"/>
      <c r="HQ31" s="256"/>
      <c r="HR31" s="256"/>
      <c r="HS31" s="256"/>
      <c r="HT31" s="256"/>
      <c r="HU31" s="256"/>
      <c r="HV31" s="256"/>
      <c r="HW31" s="256"/>
      <c r="HX31" s="256"/>
      <c r="HY31" s="256"/>
      <c r="HZ31" s="256"/>
      <c r="IA31" s="256"/>
      <c r="IB31" s="256"/>
      <c r="IC31" s="256"/>
      <c r="ID31" s="256"/>
      <c r="IE31" s="256"/>
      <c r="IF31" s="256"/>
      <c r="IG31" s="256"/>
      <c r="IH31" s="256"/>
      <c r="II31" s="256"/>
      <c r="IJ31" s="256"/>
      <c r="IK31" s="256"/>
      <c r="IL31" s="256"/>
      <c r="IM31" s="256"/>
      <c r="IN31" s="256"/>
      <c r="IO31" s="256"/>
      <c r="IP31" s="256"/>
      <c r="IQ31" s="256"/>
      <c r="IR31" s="256"/>
      <c r="IS31" s="256"/>
      <c r="IT31" s="256"/>
      <c r="IU31" s="256"/>
      <c r="IV31" s="256"/>
      <c r="IW31" s="256"/>
      <c r="IX31" s="256"/>
      <c r="IY31" s="256"/>
      <c r="IZ31" s="256"/>
      <c r="JA31" s="256"/>
      <c r="JB31" s="256"/>
      <c r="JC31" s="256"/>
      <c r="JD31" s="256"/>
      <c r="JE31" s="256"/>
      <c r="JF31" s="256"/>
      <c r="JG31" s="256"/>
      <c r="JH31" s="256"/>
      <c r="JI31" s="256"/>
      <c r="JJ31" s="256"/>
      <c r="JK31" s="256"/>
      <c r="JL31" s="256"/>
      <c r="JM31" s="256"/>
      <c r="JN31" s="256"/>
      <c r="JO31" s="256"/>
      <c r="JP31" s="256"/>
      <c r="JQ31" s="256"/>
      <c r="JR31" s="256"/>
      <c r="JS31" s="256"/>
      <c r="JT31" s="256"/>
      <c r="JU31" s="256"/>
      <c r="JV31" s="256"/>
      <c r="JW31" s="256"/>
      <c r="JX31" s="256"/>
      <c r="JY31" s="256"/>
      <c r="JZ31" s="256"/>
      <c r="KA31" s="256"/>
      <c r="KB31" s="256"/>
      <c r="KC31" s="256"/>
      <c r="KD31" s="256"/>
      <c r="KE31" s="256"/>
      <c r="KF31" s="256"/>
      <c r="KG31" s="256"/>
      <c r="KH31" s="256"/>
      <c r="KI31" s="256"/>
      <c r="KJ31" s="256"/>
      <c r="KK31" s="256"/>
      <c r="KL31" s="256"/>
      <c r="KM31" s="256"/>
      <c r="KN31" s="256"/>
      <c r="KO31" s="256"/>
      <c r="KP31" s="256"/>
      <c r="KQ31" s="256"/>
      <c r="KR31" s="256"/>
      <c r="KS31" s="256"/>
      <c r="KT31" s="256"/>
      <c r="KU31" s="256"/>
      <c r="KV31" s="256"/>
      <c r="KW31" s="256"/>
      <c r="KX31" s="256"/>
      <c r="KY31" s="256"/>
      <c r="KZ31" s="256"/>
      <c r="LA31" s="256"/>
      <c r="LB31" s="256"/>
      <c r="LC31" s="256"/>
      <c r="LD31" s="256"/>
      <c r="LE31" s="256"/>
      <c r="LF31" s="256"/>
      <c r="LG31" s="256"/>
      <c r="LH31" s="256"/>
      <c r="LI31" s="256"/>
      <c r="LJ31" s="256"/>
      <c r="LK31" s="256"/>
      <c r="LL31" s="256"/>
      <c r="LM31" s="256"/>
      <c r="LN31" s="256"/>
      <c r="LO31" s="256"/>
      <c r="LP31" s="256"/>
      <c r="LQ31" s="256"/>
      <c r="LR31" s="256"/>
      <c r="LS31" s="256"/>
      <c r="LT31" s="256"/>
      <c r="LU31" s="256"/>
      <c r="LV31" s="256"/>
      <c r="LW31" s="256"/>
      <c r="LX31" s="256"/>
      <c r="LY31" s="256"/>
      <c r="LZ31" s="256"/>
      <c r="MA31" s="256"/>
      <c r="MB31" s="256"/>
      <c r="MC31" s="256"/>
      <c r="MD31" s="256"/>
      <c r="ME31" s="256"/>
      <c r="MF31" s="256"/>
      <c r="MG31" s="256"/>
      <c r="MH31" s="256"/>
      <c r="MI31" s="256"/>
      <c r="MJ31" s="256"/>
      <c r="MK31" s="256"/>
      <c r="ML31" s="256"/>
      <c r="MM31" s="256"/>
      <c r="MN31" s="256"/>
      <c r="MO31" s="256"/>
      <c r="MP31" s="256"/>
      <c r="MQ31" s="256"/>
      <c r="MR31" s="256"/>
      <c r="MS31" s="256"/>
      <c r="MT31" s="256"/>
      <c r="MU31" s="256"/>
      <c r="MV31" s="256"/>
      <c r="MW31" s="256"/>
      <c r="MX31" s="256"/>
      <c r="MY31" s="256"/>
      <c r="MZ31" s="256"/>
      <c r="NA31" s="256"/>
      <c r="NB31" s="256"/>
      <c r="NC31" s="256"/>
      <c r="ND31" s="256"/>
      <c r="NE31" s="256"/>
      <c r="NF31" s="256"/>
      <c r="NG31" s="256"/>
      <c r="NH31" s="256"/>
      <c r="NI31" s="256"/>
      <c r="NJ31" s="256"/>
      <c r="NK31" s="256"/>
      <c r="NL31" s="256"/>
      <c r="NM31" s="256"/>
      <c r="NN31" s="256"/>
      <c r="NO31" s="256"/>
      <c r="NP31" s="256"/>
      <c r="NQ31" s="256"/>
      <c r="NR31" s="256"/>
      <c r="NS31" s="256"/>
      <c r="NT31" s="256"/>
      <c r="NU31" s="256"/>
      <c r="NV31" s="256"/>
      <c r="NW31" s="256"/>
      <c r="NX31" s="256"/>
      <c r="NY31" s="256"/>
      <c r="NZ31" s="256"/>
      <c r="OA31" s="256"/>
      <c r="OB31" s="256"/>
      <c r="OC31" s="256"/>
      <c r="OD31" s="256"/>
      <c r="OE31" s="256"/>
      <c r="OF31" s="256"/>
      <c r="OG31" s="256"/>
      <c r="OH31" s="256"/>
      <c r="OI31" s="256"/>
      <c r="OJ31" s="256"/>
      <c r="OK31" s="256"/>
      <c r="OL31" s="256"/>
      <c r="OM31" s="256"/>
      <c r="ON31" s="256"/>
      <c r="OO31" s="256"/>
      <c r="OP31" s="256"/>
      <c r="OQ31" s="256"/>
      <c r="OR31" s="256"/>
      <c r="OS31" s="256"/>
      <c r="OT31" s="256"/>
      <c r="OU31" s="256"/>
      <c r="OV31" s="256"/>
      <c r="OW31" s="256"/>
      <c r="OX31" s="256"/>
      <c r="OY31" s="256"/>
      <c r="OZ31" s="256"/>
      <c r="PA31" s="256"/>
      <c r="PB31" s="256"/>
      <c r="PC31" s="256"/>
      <c r="PD31" s="256"/>
      <c r="PE31" s="256"/>
      <c r="PF31" s="256"/>
      <c r="PG31" s="256"/>
      <c r="PH31" s="256"/>
      <c r="PI31" s="256"/>
      <c r="PJ31" s="256"/>
      <c r="PK31" s="256"/>
      <c r="PL31" s="256"/>
      <c r="PM31" s="256"/>
      <c r="PN31" s="256"/>
      <c r="PO31" s="256"/>
      <c r="PP31" s="256"/>
      <c r="PQ31" s="256"/>
      <c r="PR31" s="256"/>
      <c r="PS31" s="256"/>
      <c r="PT31" s="256"/>
      <c r="PU31" s="256"/>
      <c r="PV31" s="256"/>
      <c r="PW31" s="256"/>
      <c r="PX31" s="256"/>
      <c r="PY31" s="256"/>
      <c r="PZ31" s="256"/>
      <c r="QA31" s="256"/>
      <c r="QB31" s="256"/>
      <c r="QC31" s="256"/>
      <c r="QD31" s="256"/>
      <c r="QE31" s="256"/>
      <c r="QF31" s="256"/>
      <c r="QG31" s="256"/>
      <c r="QH31" s="256"/>
      <c r="QI31" s="256"/>
      <c r="QJ31" s="256"/>
      <c r="QK31" s="256"/>
      <c r="QL31" s="256"/>
      <c r="QM31" s="256"/>
      <c r="QN31" s="256"/>
      <c r="QO31" s="256"/>
      <c r="QP31" s="256"/>
      <c r="QQ31" s="256"/>
      <c r="QR31" s="256"/>
      <c r="QS31" s="256"/>
      <c r="QT31" s="256"/>
      <c r="QU31" s="256"/>
      <c r="QV31" s="256"/>
      <c r="QW31" s="256"/>
      <c r="QX31" s="256"/>
      <c r="QY31" s="256"/>
      <c r="QZ31" s="256"/>
      <c r="RA31" s="256"/>
      <c r="RB31" s="256"/>
      <c r="RC31" s="256"/>
      <c r="RD31" s="256"/>
      <c r="RE31" s="256"/>
      <c r="RF31" s="256"/>
      <c r="RG31" s="256"/>
      <c r="RH31" s="256"/>
      <c r="RI31" s="256"/>
      <c r="RJ31" s="256"/>
      <c r="RK31" s="256"/>
      <c r="RL31" s="256"/>
      <c r="RM31" s="256"/>
      <c r="RN31" s="256"/>
      <c r="RO31" s="256"/>
      <c r="RP31" s="256"/>
      <c r="RQ31" s="256"/>
      <c r="RR31" s="256"/>
      <c r="RS31" s="256"/>
      <c r="RT31" s="256"/>
      <c r="RU31" s="256"/>
      <c r="RV31" s="256"/>
      <c r="RW31" s="256"/>
      <c r="RX31" s="256"/>
      <c r="RY31" s="256"/>
      <c r="RZ31" s="256"/>
      <c r="SA31" s="256"/>
      <c r="SB31" s="256"/>
      <c r="SC31" s="256"/>
      <c r="SD31" s="256"/>
      <c r="SE31" s="256"/>
      <c r="SF31" s="256"/>
      <c r="SG31" s="256"/>
      <c r="SH31" s="256"/>
      <c r="SI31" s="256"/>
      <c r="SJ31" s="256"/>
      <c r="SK31" s="256"/>
      <c r="SL31" s="256"/>
      <c r="SM31" s="256"/>
      <c r="SN31" s="256"/>
      <c r="SO31" s="256"/>
      <c r="SP31" s="256"/>
      <c r="SQ31" s="256"/>
      <c r="SR31" s="256"/>
      <c r="SS31" s="256"/>
      <c r="ST31" s="256"/>
      <c r="SU31" s="256"/>
      <c r="SV31" s="256"/>
      <c r="SW31" s="256"/>
      <c r="SX31" s="256"/>
      <c r="SY31" s="256"/>
      <c r="SZ31" s="256"/>
      <c r="TA31" s="256"/>
      <c r="TB31" s="256"/>
      <c r="TC31" s="256"/>
      <c r="TD31" s="256"/>
      <c r="TE31" s="256"/>
      <c r="TF31" s="256"/>
      <c r="TG31" s="256"/>
      <c r="TH31" s="256"/>
      <c r="TI31" s="256"/>
      <c r="TJ31" s="256"/>
      <c r="TK31" s="256"/>
      <c r="TL31" s="256"/>
      <c r="TM31" s="256"/>
      <c r="TN31" s="256"/>
      <c r="TO31" s="256"/>
      <c r="TP31" s="256"/>
      <c r="TQ31" s="256"/>
      <c r="TR31" s="256"/>
      <c r="TS31" s="256"/>
      <c r="TT31" s="256"/>
      <c r="TU31" s="256"/>
      <c r="TV31" s="256"/>
      <c r="TW31" s="256"/>
      <c r="TX31" s="256"/>
      <c r="TY31" s="256"/>
      <c r="TZ31" s="256"/>
      <c r="UA31" s="256"/>
      <c r="UB31" s="256"/>
      <c r="UC31" s="256"/>
      <c r="UD31" s="256"/>
      <c r="UE31" s="256"/>
      <c r="UF31" s="256"/>
      <c r="UG31" s="256"/>
      <c r="UH31" s="256"/>
      <c r="UI31" s="256"/>
      <c r="UJ31" s="256"/>
      <c r="UK31" s="256"/>
      <c r="UL31" s="256"/>
      <c r="UM31" s="256"/>
      <c r="UN31" s="256"/>
      <c r="UO31" s="256"/>
      <c r="UP31" s="256"/>
      <c r="UQ31" s="256"/>
      <c r="UR31" s="256"/>
      <c r="US31" s="256"/>
      <c r="UT31" s="256"/>
      <c r="UU31" s="256"/>
      <c r="UV31" s="256"/>
      <c r="UW31" s="256"/>
      <c r="UX31" s="256"/>
      <c r="UY31" s="256"/>
      <c r="UZ31" s="256"/>
      <c r="VA31" s="256"/>
      <c r="VB31" s="256"/>
      <c r="VC31" s="256"/>
      <c r="VD31" s="256"/>
      <c r="VE31" s="256"/>
      <c r="VF31" s="256"/>
      <c r="VG31" s="256"/>
      <c r="VH31" s="256"/>
      <c r="VI31" s="256"/>
      <c r="VJ31" s="256"/>
      <c r="VK31" s="256"/>
      <c r="VL31" s="256"/>
      <c r="VM31" s="256"/>
      <c r="VN31" s="256"/>
      <c r="VO31" s="256"/>
      <c r="VP31" s="256"/>
      <c r="VQ31" s="256"/>
      <c r="VR31" s="256"/>
      <c r="VS31" s="256"/>
      <c r="VT31" s="256"/>
      <c r="VU31" s="256"/>
      <c r="VV31" s="256"/>
      <c r="VW31" s="256"/>
      <c r="VX31" s="256"/>
      <c r="VY31" s="256"/>
      <c r="VZ31" s="256"/>
      <c r="WA31" s="256"/>
      <c r="WB31" s="256"/>
      <c r="WC31" s="256"/>
      <c r="WD31" s="256"/>
      <c r="WE31" s="256"/>
      <c r="WF31" s="256"/>
      <c r="WG31" s="256"/>
      <c r="WH31" s="256"/>
      <c r="WI31" s="256"/>
      <c r="WJ31" s="256"/>
      <c r="WK31" s="256"/>
      <c r="WL31" s="256"/>
      <c r="WM31" s="256"/>
      <c r="WN31" s="256"/>
      <c r="WO31" s="256"/>
      <c r="WP31" s="256"/>
      <c r="WQ31" s="256"/>
      <c r="WR31" s="256"/>
      <c r="WS31" s="256"/>
      <c r="WT31" s="256"/>
      <c r="WU31" s="256"/>
      <c r="WV31" s="256"/>
      <c r="WW31" s="256"/>
      <c r="WX31" s="256"/>
      <c r="WY31" s="256"/>
      <c r="WZ31" s="256"/>
      <c r="XA31" s="256"/>
      <c r="XB31" s="256"/>
      <c r="XC31" s="256"/>
      <c r="XD31" s="256"/>
      <c r="XE31" s="256"/>
      <c r="XF31" s="256"/>
      <c r="XG31" s="256"/>
      <c r="XH31" s="256"/>
      <c r="XI31" s="256"/>
      <c r="XJ31" s="256"/>
      <c r="XK31" s="256"/>
      <c r="XL31" s="256"/>
      <c r="XM31" s="256"/>
      <c r="XN31" s="256"/>
      <c r="XO31" s="256"/>
      <c r="XP31" s="256"/>
      <c r="XQ31" s="256"/>
      <c r="XR31" s="256"/>
      <c r="XS31" s="256"/>
      <c r="XT31" s="256"/>
      <c r="XU31" s="256"/>
      <c r="XV31" s="256"/>
      <c r="XW31" s="256"/>
      <c r="XX31" s="256"/>
      <c r="XY31" s="256"/>
      <c r="XZ31" s="256"/>
      <c r="YA31" s="256"/>
      <c r="YB31" s="256"/>
      <c r="YC31" s="256"/>
      <c r="YD31" s="256"/>
      <c r="YE31" s="256"/>
      <c r="YF31" s="256"/>
      <c r="YG31" s="256"/>
      <c r="YH31" s="256"/>
      <c r="YI31" s="256"/>
      <c r="YJ31" s="256"/>
      <c r="YK31" s="256"/>
      <c r="YL31" s="256"/>
      <c r="YM31" s="256"/>
      <c r="YN31" s="256"/>
      <c r="YO31" s="256"/>
      <c r="YP31" s="256"/>
      <c r="YQ31" s="256"/>
      <c r="YR31" s="256"/>
      <c r="YS31" s="256"/>
      <c r="YT31" s="256"/>
      <c r="YU31" s="256"/>
      <c r="YV31" s="256"/>
      <c r="YW31" s="256"/>
      <c r="YX31" s="256"/>
      <c r="YY31" s="256"/>
      <c r="YZ31" s="256"/>
      <c r="ZA31" s="256"/>
      <c r="ZB31" s="256"/>
      <c r="ZC31" s="256"/>
      <c r="ZD31" s="256"/>
      <c r="ZE31" s="256"/>
      <c r="ZF31" s="256"/>
      <c r="ZG31" s="256"/>
      <c r="ZH31" s="256"/>
      <c r="ZI31" s="256"/>
      <c r="ZJ31" s="256"/>
      <c r="ZK31" s="256"/>
      <c r="ZL31" s="256"/>
      <c r="ZM31" s="256"/>
      <c r="ZN31" s="256"/>
      <c r="ZO31" s="256"/>
      <c r="ZP31" s="256"/>
      <c r="ZQ31" s="256"/>
      <c r="ZR31" s="256"/>
      <c r="ZS31" s="256"/>
      <c r="ZT31" s="256"/>
      <c r="ZU31" s="256"/>
      <c r="ZV31" s="256"/>
      <c r="ZW31" s="256"/>
      <c r="ZX31" s="256"/>
      <c r="ZY31" s="256"/>
      <c r="ZZ31" s="256"/>
      <c r="AAA31" s="256"/>
      <c r="AAB31" s="256"/>
      <c r="AAC31" s="256"/>
      <c r="AAD31" s="256"/>
      <c r="AAE31" s="256"/>
      <c r="AAF31" s="256"/>
      <c r="AAG31" s="256"/>
      <c r="AAH31" s="256"/>
      <c r="AAI31" s="256"/>
      <c r="AAJ31" s="256"/>
      <c r="AAK31" s="256"/>
      <c r="AAL31" s="256"/>
      <c r="AAM31" s="256"/>
      <c r="AAN31" s="256"/>
      <c r="AAO31" s="256"/>
      <c r="AAP31" s="256"/>
      <c r="AAQ31" s="256"/>
      <c r="AAR31" s="256"/>
      <c r="AAS31" s="256"/>
      <c r="AAT31" s="256"/>
      <c r="AAU31" s="256"/>
      <c r="AAV31" s="256"/>
      <c r="AAW31" s="256"/>
      <c r="AAX31" s="256"/>
      <c r="AAY31" s="256"/>
      <c r="AAZ31" s="256"/>
      <c r="ABA31" s="256"/>
      <c r="ABB31" s="256"/>
      <c r="ABC31" s="256"/>
      <c r="ABD31" s="256"/>
      <c r="ABE31" s="256"/>
      <c r="ABF31" s="256"/>
      <c r="ABG31" s="256"/>
      <c r="ABH31" s="256"/>
      <c r="ABI31" s="256"/>
      <c r="ABJ31" s="256"/>
      <c r="ABK31" s="256"/>
    </row>
    <row r="32" spans="1:739" s="154" customFormat="1" ht="30" customHeight="1" x14ac:dyDescent="0.25">
      <c r="A32" s="30"/>
      <c r="B32" s="261"/>
      <c r="C32" s="261"/>
      <c r="D32" s="167" t="s">
        <v>2</v>
      </c>
      <c r="E32" s="261"/>
      <c r="F32" s="206" t="s">
        <v>206</v>
      </c>
      <c r="G32" s="14">
        <v>42384</v>
      </c>
      <c r="H32" s="258" t="s">
        <v>37</v>
      </c>
      <c r="I32" s="261" t="s">
        <v>31</v>
      </c>
      <c r="J32" s="116" t="s">
        <v>291</v>
      </c>
      <c r="K32" s="29" t="s">
        <v>18</v>
      </c>
      <c r="L32" s="29" t="s">
        <v>50</v>
      </c>
      <c r="M32" s="29" t="s">
        <v>190</v>
      </c>
      <c r="N32" s="28" t="s">
        <v>191</v>
      </c>
      <c r="O32" s="114" t="s">
        <v>187</v>
      </c>
      <c r="P32" s="114" t="s">
        <v>188</v>
      </c>
      <c r="Q32" s="259"/>
      <c r="R32" s="71" t="s">
        <v>207</v>
      </c>
      <c r="S32" s="65" t="s">
        <v>1319</v>
      </c>
      <c r="T32" s="261" t="s">
        <v>20</v>
      </c>
      <c r="U32" s="261" t="s">
        <v>72</v>
      </c>
      <c r="V32" s="20"/>
      <c r="W32" s="261"/>
      <c r="X32" s="261" t="s">
        <v>245</v>
      </c>
      <c r="Y32" s="99"/>
      <c r="Z32" s="155"/>
      <c r="AA32" s="262"/>
      <c r="AB32" s="39" t="s">
        <v>207</v>
      </c>
      <c r="AC32" s="20"/>
      <c r="AD32" s="20"/>
      <c r="AE32" s="20"/>
      <c r="AF32" s="20"/>
      <c r="AG32" s="20"/>
      <c r="AH32" s="263" t="s">
        <v>3530</v>
      </c>
      <c r="AI32" s="261" t="s">
        <v>1</v>
      </c>
      <c r="AJ32" s="263" t="s">
        <v>2</v>
      </c>
      <c r="AK32" s="70">
        <v>19</v>
      </c>
      <c r="AL32" s="69" t="s">
        <v>208</v>
      </c>
      <c r="AM32" s="72" t="s">
        <v>209</v>
      </c>
    </row>
    <row r="33" spans="1:739" s="154" customFormat="1" ht="30" customHeight="1" x14ac:dyDescent="0.25">
      <c r="A33" s="30"/>
      <c r="B33" s="261"/>
      <c r="C33" s="261"/>
      <c r="D33" s="167" t="s">
        <v>2</v>
      </c>
      <c r="E33" s="261"/>
      <c r="F33" s="206" t="s">
        <v>1408</v>
      </c>
      <c r="G33" s="23">
        <v>42811</v>
      </c>
      <c r="H33" s="48" t="s">
        <v>37</v>
      </c>
      <c r="I33" s="185" t="s">
        <v>31</v>
      </c>
      <c r="J33" s="189" t="s">
        <v>291</v>
      </c>
      <c r="K33" s="29" t="s">
        <v>18</v>
      </c>
      <c r="L33" s="29" t="s">
        <v>50</v>
      </c>
      <c r="M33" s="29" t="s">
        <v>190</v>
      </c>
      <c r="N33" s="28" t="s">
        <v>191</v>
      </c>
      <c r="O33" s="114" t="s">
        <v>1534</v>
      </c>
      <c r="P33" s="114" t="s">
        <v>1535</v>
      </c>
      <c r="Q33" s="114"/>
      <c r="R33" s="71" t="s">
        <v>1409</v>
      </c>
      <c r="S33" s="261" t="s">
        <v>1410</v>
      </c>
      <c r="T33" s="185" t="s">
        <v>20</v>
      </c>
      <c r="U33" s="115" t="s">
        <v>1256</v>
      </c>
      <c r="V33" s="17"/>
      <c r="W33" s="261"/>
      <c r="X33" s="261" t="s">
        <v>104</v>
      </c>
      <c r="Y33" s="99"/>
      <c r="Z33" s="262"/>
      <c r="AA33" s="115"/>
      <c r="AB33" s="265" t="s">
        <v>1409</v>
      </c>
      <c r="AC33" s="17"/>
      <c r="AD33" s="17"/>
      <c r="AE33" s="17"/>
      <c r="AF33" s="17"/>
      <c r="AG33" s="17"/>
      <c r="AH33" s="263" t="s">
        <v>3530</v>
      </c>
      <c r="AI33" s="185" t="s">
        <v>1</v>
      </c>
      <c r="AJ33" s="263" t="s">
        <v>2</v>
      </c>
      <c r="AK33" s="70">
        <v>22</v>
      </c>
      <c r="AL33" s="69" t="s">
        <v>1411</v>
      </c>
      <c r="AM33" s="72" t="s">
        <v>1412</v>
      </c>
    </row>
    <row r="34" spans="1:739" s="154" customFormat="1" ht="30" customHeight="1" x14ac:dyDescent="0.25">
      <c r="A34" s="30"/>
      <c r="B34" s="115"/>
      <c r="C34" s="115"/>
      <c r="D34" s="167" t="s">
        <v>2</v>
      </c>
      <c r="E34" s="115"/>
      <c r="F34" s="206" t="s">
        <v>1501</v>
      </c>
      <c r="G34" s="23">
        <v>42838</v>
      </c>
      <c r="H34" s="48" t="s">
        <v>37</v>
      </c>
      <c r="I34" s="65" t="s">
        <v>31</v>
      </c>
      <c r="J34" s="10" t="s">
        <v>291</v>
      </c>
      <c r="K34" s="29" t="s">
        <v>18</v>
      </c>
      <c r="L34" s="29" t="s">
        <v>50</v>
      </c>
      <c r="M34" s="29" t="s">
        <v>190</v>
      </c>
      <c r="N34" s="28" t="s">
        <v>191</v>
      </c>
      <c r="O34" s="114" t="s">
        <v>1534</v>
      </c>
      <c r="P34" s="114" t="s">
        <v>1535</v>
      </c>
      <c r="Q34" s="259"/>
      <c r="R34" s="71" t="s">
        <v>1502</v>
      </c>
      <c r="S34" s="261" t="s">
        <v>1410</v>
      </c>
      <c r="T34" s="65" t="s">
        <v>20</v>
      </c>
      <c r="U34" s="261" t="s">
        <v>1256</v>
      </c>
      <c r="V34" s="17"/>
      <c r="W34" s="261"/>
      <c r="X34" s="261" t="s">
        <v>104</v>
      </c>
      <c r="Y34" s="99"/>
      <c r="Z34" s="155"/>
      <c r="AA34" s="115"/>
      <c r="AB34" s="39" t="s">
        <v>1502</v>
      </c>
      <c r="AC34" s="17"/>
      <c r="AD34" s="17"/>
      <c r="AE34" s="17"/>
      <c r="AF34" s="17"/>
      <c r="AG34" s="17"/>
      <c r="AH34" s="263" t="s">
        <v>3530</v>
      </c>
      <c r="AI34" s="65" t="s">
        <v>1</v>
      </c>
      <c r="AJ34" s="263" t="s">
        <v>2</v>
      </c>
      <c r="AK34" s="70">
        <v>25</v>
      </c>
      <c r="AL34" s="69" t="s">
        <v>1503</v>
      </c>
      <c r="AM34" s="72" t="s">
        <v>1499</v>
      </c>
    </row>
    <row r="35" spans="1:739" s="154" customFormat="1" ht="30" customHeight="1" x14ac:dyDescent="0.25">
      <c r="A35" s="30"/>
      <c r="B35" s="196"/>
      <c r="C35" s="196"/>
      <c r="D35" s="167" t="s">
        <v>2</v>
      </c>
      <c r="E35" s="196"/>
      <c r="F35" s="206" t="s">
        <v>1810</v>
      </c>
      <c r="G35" s="23">
        <v>43112</v>
      </c>
      <c r="H35" s="48" t="s">
        <v>37</v>
      </c>
      <c r="I35" s="185" t="s">
        <v>31</v>
      </c>
      <c r="J35" s="189" t="s">
        <v>291</v>
      </c>
      <c r="K35" s="29" t="s">
        <v>18</v>
      </c>
      <c r="L35" s="29" t="s">
        <v>50</v>
      </c>
      <c r="M35" s="29" t="s">
        <v>190</v>
      </c>
      <c r="N35" s="28" t="s">
        <v>191</v>
      </c>
      <c r="O35" s="114" t="s">
        <v>1534</v>
      </c>
      <c r="P35" s="114" t="s">
        <v>1535</v>
      </c>
      <c r="Q35" s="259"/>
      <c r="R35" s="71" t="s">
        <v>1811</v>
      </c>
      <c r="S35" s="65" t="s">
        <v>1410</v>
      </c>
      <c r="T35" s="185" t="s">
        <v>20</v>
      </c>
      <c r="U35" s="115" t="s">
        <v>72</v>
      </c>
      <c r="V35" s="17"/>
      <c r="W35" s="261"/>
      <c r="X35" s="261" t="s">
        <v>1812</v>
      </c>
      <c r="Y35" s="99"/>
      <c r="Z35" s="155"/>
      <c r="AA35" s="261"/>
      <c r="AB35" s="39" t="s">
        <v>1811</v>
      </c>
      <c r="AC35" s="17"/>
      <c r="AD35" s="17"/>
      <c r="AE35" s="17"/>
      <c r="AF35" s="17"/>
      <c r="AG35" s="17"/>
      <c r="AH35" s="263" t="s">
        <v>3530</v>
      </c>
      <c r="AI35" s="185" t="s">
        <v>1</v>
      </c>
      <c r="AJ35" s="263" t="s">
        <v>2</v>
      </c>
      <c r="AK35" s="70">
        <v>24</v>
      </c>
      <c r="AL35" s="69" t="s">
        <v>1813</v>
      </c>
      <c r="AM35" s="72">
        <v>43082</v>
      </c>
    </row>
    <row r="36" spans="1:739" s="154" customFormat="1" ht="30" customHeight="1" x14ac:dyDescent="0.25">
      <c r="A36" s="30"/>
      <c r="B36" s="196"/>
      <c r="C36" s="196"/>
      <c r="D36" s="167" t="s">
        <v>2</v>
      </c>
      <c r="E36" s="196"/>
      <c r="F36" s="206" t="s">
        <v>1829</v>
      </c>
      <c r="G36" s="23">
        <v>43137</v>
      </c>
      <c r="H36" s="48" t="s">
        <v>37</v>
      </c>
      <c r="I36" s="185" t="s">
        <v>31</v>
      </c>
      <c r="J36" s="189" t="s">
        <v>291</v>
      </c>
      <c r="K36" s="29" t="s">
        <v>18</v>
      </c>
      <c r="L36" s="29" t="s">
        <v>50</v>
      </c>
      <c r="M36" s="29" t="s">
        <v>190</v>
      </c>
      <c r="N36" s="28" t="s">
        <v>191</v>
      </c>
      <c r="O36" s="259" t="s">
        <v>1534</v>
      </c>
      <c r="P36" s="259" t="s">
        <v>1535</v>
      </c>
      <c r="Q36" s="259"/>
      <c r="R36" s="71" t="s">
        <v>1830</v>
      </c>
      <c r="S36" s="185" t="s">
        <v>1410</v>
      </c>
      <c r="T36" s="185" t="s">
        <v>1832</v>
      </c>
      <c r="U36" s="261" t="s">
        <v>1256</v>
      </c>
      <c r="V36" s="17"/>
      <c r="W36" s="261"/>
      <c r="X36" s="261" t="s">
        <v>1172</v>
      </c>
      <c r="Y36" s="99"/>
      <c r="Z36" s="262"/>
      <c r="AA36" s="115"/>
      <c r="AB36" s="292" t="s">
        <v>1830</v>
      </c>
      <c r="AC36" s="17"/>
      <c r="AD36" s="17"/>
      <c r="AE36" s="17"/>
      <c r="AF36" s="17"/>
      <c r="AG36" s="17"/>
      <c r="AH36" s="263" t="s">
        <v>3530</v>
      </c>
      <c r="AI36" s="185" t="s">
        <v>1</v>
      </c>
      <c r="AJ36" s="263" t="s">
        <v>2</v>
      </c>
      <c r="AK36" s="263">
        <v>23</v>
      </c>
      <c r="AL36" s="264" t="s">
        <v>1831</v>
      </c>
      <c r="AM36" s="72">
        <v>43136</v>
      </c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  <c r="CG36" s="257"/>
      <c r="CH36" s="257"/>
      <c r="CI36" s="257"/>
      <c r="CJ36" s="257"/>
      <c r="CK36" s="257"/>
      <c r="CL36" s="257"/>
      <c r="CM36" s="257"/>
      <c r="CN36" s="257"/>
      <c r="CO36" s="257"/>
      <c r="CP36" s="257"/>
      <c r="CQ36" s="257"/>
      <c r="CR36" s="257"/>
      <c r="CS36" s="257"/>
      <c r="CT36" s="257"/>
      <c r="CU36" s="257"/>
      <c r="CV36" s="257"/>
      <c r="CW36" s="257"/>
      <c r="CX36" s="257"/>
      <c r="CY36" s="257"/>
      <c r="CZ36" s="257"/>
      <c r="DA36" s="257"/>
      <c r="DB36" s="257"/>
      <c r="DC36" s="257"/>
      <c r="DD36" s="257"/>
      <c r="DE36" s="257"/>
      <c r="DF36" s="257"/>
      <c r="DG36" s="257"/>
      <c r="DH36" s="257"/>
      <c r="DI36" s="257"/>
      <c r="DJ36" s="257"/>
      <c r="DK36" s="257"/>
      <c r="DL36" s="257"/>
      <c r="DM36" s="257"/>
      <c r="DN36" s="257"/>
      <c r="DO36" s="257"/>
      <c r="DP36" s="257"/>
      <c r="DQ36" s="257"/>
      <c r="DR36" s="257"/>
      <c r="DS36" s="257"/>
      <c r="DT36" s="257"/>
      <c r="DU36" s="257"/>
      <c r="DV36" s="257"/>
      <c r="DW36" s="257"/>
      <c r="DX36" s="257"/>
      <c r="DY36" s="257"/>
      <c r="DZ36" s="257"/>
      <c r="EA36" s="257"/>
      <c r="EB36" s="257"/>
      <c r="EC36" s="257"/>
      <c r="ED36" s="257"/>
      <c r="EE36" s="257"/>
      <c r="EF36" s="257"/>
      <c r="EG36" s="257"/>
      <c r="EH36" s="257"/>
      <c r="EI36" s="257"/>
      <c r="EJ36" s="257"/>
      <c r="EK36" s="257"/>
      <c r="EL36" s="257"/>
      <c r="EM36" s="257"/>
      <c r="EN36" s="257"/>
      <c r="EO36" s="257"/>
      <c r="EP36" s="257"/>
      <c r="EQ36" s="257"/>
      <c r="ER36" s="257"/>
      <c r="ES36" s="257"/>
      <c r="ET36" s="257"/>
      <c r="EU36" s="257"/>
      <c r="EV36" s="257"/>
      <c r="EW36" s="257"/>
      <c r="EX36" s="257"/>
      <c r="EY36" s="257"/>
      <c r="EZ36" s="257"/>
      <c r="FA36" s="257"/>
      <c r="FB36" s="257"/>
      <c r="FC36" s="257"/>
      <c r="FD36" s="257"/>
      <c r="FE36" s="257"/>
      <c r="FF36" s="257"/>
      <c r="FG36" s="257"/>
      <c r="FH36" s="257"/>
      <c r="FI36" s="257"/>
      <c r="FJ36" s="257"/>
      <c r="FK36" s="257"/>
      <c r="FL36" s="257"/>
      <c r="FM36" s="257"/>
      <c r="FN36" s="257"/>
      <c r="FO36" s="257"/>
      <c r="FP36" s="257"/>
      <c r="FQ36" s="257"/>
      <c r="FR36" s="257"/>
      <c r="FS36" s="257"/>
      <c r="FT36" s="257"/>
      <c r="FU36" s="257"/>
      <c r="FV36" s="257"/>
      <c r="FW36" s="257"/>
      <c r="FX36" s="257"/>
      <c r="FY36" s="257"/>
      <c r="FZ36" s="257"/>
      <c r="GA36" s="257"/>
      <c r="GB36" s="257"/>
      <c r="GC36" s="257"/>
      <c r="GD36" s="257"/>
      <c r="GE36" s="257"/>
      <c r="GF36" s="257"/>
      <c r="GG36" s="257"/>
      <c r="GH36" s="257"/>
      <c r="GI36" s="257"/>
      <c r="GJ36" s="257"/>
      <c r="GK36" s="257"/>
      <c r="GL36" s="257"/>
      <c r="GM36" s="257"/>
      <c r="GN36" s="257"/>
      <c r="GO36" s="257"/>
      <c r="GP36" s="257"/>
      <c r="GQ36" s="257"/>
      <c r="GR36" s="257"/>
      <c r="GS36" s="257"/>
      <c r="GT36" s="257"/>
      <c r="GU36" s="257"/>
      <c r="GV36" s="257"/>
      <c r="GW36" s="257"/>
      <c r="GX36" s="257"/>
      <c r="GY36" s="257"/>
      <c r="GZ36" s="257"/>
      <c r="HA36" s="257"/>
      <c r="HB36" s="257"/>
      <c r="HC36" s="257"/>
      <c r="HD36" s="257"/>
      <c r="HE36" s="257"/>
      <c r="HF36" s="257"/>
      <c r="HG36" s="257"/>
      <c r="HH36" s="257"/>
      <c r="HI36" s="257"/>
      <c r="HJ36" s="257"/>
      <c r="HK36" s="257"/>
      <c r="HL36" s="257"/>
      <c r="HM36" s="257"/>
      <c r="HN36" s="257"/>
      <c r="HO36" s="257"/>
      <c r="HP36" s="257"/>
      <c r="HQ36" s="257"/>
      <c r="HR36" s="257"/>
      <c r="HS36" s="257"/>
      <c r="HT36" s="257"/>
      <c r="HU36" s="257"/>
      <c r="HV36" s="257"/>
      <c r="HW36" s="257"/>
      <c r="HX36" s="257"/>
      <c r="HY36" s="257"/>
      <c r="HZ36" s="257"/>
      <c r="IA36" s="257"/>
      <c r="IB36" s="257"/>
      <c r="IC36" s="257"/>
      <c r="ID36" s="257"/>
      <c r="IE36" s="257"/>
      <c r="IF36" s="257"/>
      <c r="IG36" s="257"/>
      <c r="IH36" s="257"/>
      <c r="II36" s="257"/>
      <c r="IJ36" s="257"/>
      <c r="IK36" s="257"/>
      <c r="IL36" s="257"/>
      <c r="IM36" s="257"/>
      <c r="IN36" s="257"/>
      <c r="IO36" s="257"/>
      <c r="IP36" s="257"/>
      <c r="IQ36" s="257"/>
      <c r="IR36" s="257"/>
      <c r="IS36" s="257"/>
      <c r="IT36" s="257"/>
      <c r="IU36" s="257"/>
      <c r="IV36" s="257"/>
      <c r="IW36" s="257"/>
      <c r="IX36" s="257"/>
      <c r="IY36" s="257"/>
      <c r="IZ36" s="257"/>
      <c r="JA36" s="257"/>
      <c r="JB36" s="257"/>
      <c r="JC36" s="257"/>
      <c r="JD36" s="257"/>
      <c r="JE36" s="257"/>
      <c r="JF36" s="257"/>
      <c r="JG36" s="257"/>
      <c r="JH36" s="257"/>
      <c r="JI36" s="257"/>
      <c r="JJ36" s="257"/>
      <c r="JK36" s="257"/>
      <c r="JL36" s="257"/>
      <c r="JM36" s="257"/>
      <c r="JN36" s="257"/>
      <c r="JO36" s="257"/>
      <c r="JP36" s="257"/>
      <c r="JQ36" s="257"/>
      <c r="JR36" s="257"/>
      <c r="JS36" s="257"/>
      <c r="JT36" s="257"/>
      <c r="JU36" s="257"/>
      <c r="JV36" s="257"/>
      <c r="JW36" s="257"/>
      <c r="JX36" s="257"/>
      <c r="JY36" s="257"/>
      <c r="JZ36" s="257"/>
      <c r="KA36" s="257"/>
      <c r="KB36" s="257"/>
      <c r="KC36" s="257"/>
      <c r="KD36" s="257"/>
      <c r="KE36" s="257"/>
      <c r="KF36" s="257"/>
      <c r="KG36" s="257"/>
      <c r="KH36" s="257"/>
      <c r="KI36" s="257"/>
      <c r="KJ36" s="257"/>
      <c r="KK36" s="257"/>
      <c r="KL36" s="257"/>
      <c r="KM36" s="257"/>
      <c r="KN36" s="257"/>
      <c r="KO36" s="257"/>
      <c r="KP36" s="257"/>
      <c r="KQ36" s="257"/>
      <c r="KR36" s="257"/>
      <c r="KS36" s="257"/>
      <c r="KT36" s="257"/>
      <c r="KU36" s="257"/>
      <c r="KV36" s="257"/>
      <c r="KW36" s="257"/>
      <c r="KX36" s="257"/>
      <c r="KY36" s="257"/>
      <c r="KZ36" s="257"/>
      <c r="LA36" s="257"/>
      <c r="LB36" s="257"/>
      <c r="LC36" s="257"/>
      <c r="LD36" s="257"/>
      <c r="LE36" s="257"/>
      <c r="LF36" s="257"/>
      <c r="LG36" s="257"/>
      <c r="LH36" s="257"/>
      <c r="LI36" s="257"/>
      <c r="LJ36" s="257"/>
      <c r="LK36" s="257"/>
      <c r="LL36" s="257"/>
      <c r="LM36" s="257"/>
      <c r="LN36" s="257"/>
      <c r="LO36" s="257"/>
      <c r="LP36" s="257"/>
      <c r="LQ36" s="257"/>
      <c r="LR36" s="257"/>
      <c r="LS36" s="257"/>
      <c r="LT36" s="257"/>
      <c r="LU36" s="257"/>
      <c r="LV36" s="257"/>
      <c r="LW36" s="257"/>
      <c r="LX36" s="257"/>
      <c r="LY36" s="257"/>
      <c r="LZ36" s="257"/>
      <c r="MA36" s="257"/>
      <c r="MB36" s="257"/>
      <c r="MC36" s="257"/>
      <c r="MD36" s="257"/>
      <c r="ME36" s="257"/>
      <c r="MF36" s="257"/>
      <c r="MG36" s="257"/>
      <c r="MH36" s="257"/>
      <c r="MI36" s="257"/>
      <c r="MJ36" s="257"/>
      <c r="MK36" s="257"/>
      <c r="ML36" s="257"/>
      <c r="MM36" s="257"/>
      <c r="MN36" s="257"/>
      <c r="MO36" s="257"/>
      <c r="MP36" s="257"/>
      <c r="MQ36" s="257"/>
      <c r="MR36" s="257"/>
      <c r="MS36" s="257"/>
      <c r="MT36" s="257"/>
      <c r="MU36" s="257"/>
      <c r="MV36" s="257"/>
      <c r="MW36" s="257"/>
      <c r="MX36" s="257"/>
      <c r="MY36" s="257"/>
      <c r="MZ36" s="257"/>
      <c r="NA36" s="257"/>
      <c r="NB36" s="257"/>
      <c r="NC36" s="257"/>
      <c r="ND36" s="257"/>
      <c r="NE36" s="257"/>
      <c r="NF36" s="257"/>
      <c r="NG36" s="257"/>
      <c r="NH36" s="257"/>
      <c r="NI36" s="257"/>
      <c r="NJ36" s="257"/>
      <c r="NK36" s="257"/>
      <c r="NL36" s="257"/>
      <c r="NM36" s="257"/>
      <c r="NN36" s="257"/>
      <c r="NO36" s="257"/>
      <c r="NP36" s="257"/>
      <c r="NQ36" s="257"/>
      <c r="NR36" s="257"/>
      <c r="NS36" s="257"/>
      <c r="NT36" s="257"/>
      <c r="NU36" s="257"/>
      <c r="NV36" s="257"/>
      <c r="NW36" s="257"/>
      <c r="NX36" s="257"/>
      <c r="NY36" s="257"/>
      <c r="NZ36" s="257"/>
      <c r="OA36" s="257"/>
      <c r="OB36" s="257"/>
      <c r="OC36" s="257"/>
      <c r="OD36" s="257"/>
      <c r="OE36" s="257"/>
      <c r="OF36" s="257"/>
      <c r="OG36" s="257"/>
      <c r="OH36" s="257"/>
      <c r="OI36" s="257"/>
      <c r="OJ36" s="257"/>
      <c r="OK36" s="257"/>
      <c r="OL36" s="257"/>
      <c r="OM36" s="257"/>
      <c r="ON36" s="257"/>
      <c r="OO36" s="257"/>
      <c r="OP36" s="257"/>
      <c r="OQ36" s="257"/>
      <c r="OR36" s="257"/>
      <c r="OS36" s="257"/>
      <c r="OT36" s="257"/>
      <c r="OU36" s="257"/>
      <c r="OV36" s="257"/>
      <c r="OW36" s="257"/>
      <c r="OX36" s="257"/>
      <c r="OY36" s="257"/>
      <c r="OZ36" s="257"/>
      <c r="PA36" s="257"/>
      <c r="PB36" s="257"/>
      <c r="PC36" s="257"/>
      <c r="PD36" s="257"/>
      <c r="PE36" s="257"/>
      <c r="PF36" s="257"/>
      <c r="PG36" s="257"/>
      <c r="PH36" s="257"/>
      <c r="PI36" s="257"/>
      <c r="PJ36" s="257"/>
      <c r="PK36" s="257"/>
      <c r="PL36" s="257"/>
      <c r="PM36" s="257"/>
      <c r="PN36" s="257"/>
      <c r="PO36" s="257"/>
      <c r="PP36" s="257"/>
      <c r="PQ36" s="257"/>
      <c r="PR36" s="257"/>
      <c r="PS36" s="257"/>
      <c r="PT36" s="257"/>
      <c r="PU36" s="257"/>
      <c r="PV36" s="257"/>
      <c r="PW36" s="257"/>
      <c r="PX36" s="257"/>
      <c r="PY36" s="257"/>
      <c r="PZ36" s="257"/>
      <c r="QA36" s="257"/>
      <c r="QB36" s="257"/>
      <c r="QC36" s="257"/>
      <c r="QD36" s="257"/>
      <c r="QE36" s="257"/>
      <c r="QF36" s="257"/>
      <c r="QG36" s="257"/>
      <c r="QH36" s="257"/>
      <c r="QI36" s="257"/>
      <c r="QJ36" s="257"/>
      <c r="QK36" s="257"/>
      <c r="QL36" s="257"/>
      <c r="QM36" s="257"/>
      <c r="QN36" s="257"/>
      <c r="QO36" s="257"/>
      <c r="QP36" s="257"/>
      <c r="QQ36" s="257"/>
      <c r="QR36" s="257"/>
      <c r="QS36" s="257"/>
      <c r="QT36" s="257"/>
      <c r="QU36" s="257"/>
      <c r="QV36" s="257"/>
      <c r="QW36" s="257"/>
      <c r="QX36" s="257"/>
      <c r="QY36" s="257"/>
      <c r="QZ36" s="257"/>
      <c r="RA36" s="257"/>
      <c r="RB36" s="257"/>
      <c r="RC36" s="257"/>
      <c r="RD36" s="257"/>
      <c r="RE36" s="257"/>
      <c r="RF36" s="257"/>
      <c r="RG36" s="257"/>
      <c r="RH36" s="257"/>
      <c r="RI36" s="257"/>
      <c r="RJ36" s="257"/>
      <c r="RK36" s="257"/>
      <c r="RL36" s="257"/>
      <c r="RM36" s="257"/>
      <c r="RN36" s="257"/>
      <c r="RO36" s="257"/>
      <c r="RP36" s="257"/>
      <c r="RQ36" s="257"/>
      <c r="RR36" s="257"/>
      <c r="RS36" s="257"/>
      <c r="RT36" s="257"/>
      <c r="RU36" s="257"/>
      <c r="RV36" s="257"/>
      <c r="RW36" s="257"/>
      <c r="RX36" s="257"/>
      <c r="RY36" s="257"/>
      <c r="RZ36" s="257"/>
      <c r="SA36" s="257"/>
      <c r="SB36" s="257"/>
      <c r="SC36" s="257"/>
      <c r="SD36" s="257"/>
      <c r="SE36" s="257"/>
      <c r="SF36" s="257"/>
      <c r="SG36" s="257"/>
      <c r="SH36" s="257"/>
      <c r="SI36" s="257"/>
      <c r="SJ36" s="257"/>
      <c r="SK36" s="257"/>
      <c r="SL36" s="257"/>
      <c r="SM36" s="257"/>
      <c r="SN36" s="257"/>
      <c r="SO36" s="257"/>
      <c r="SP36" s="257"/>
      <c r="SQ36" s="257"/>
      <c r="SR36" s="257"/>
      <c r="SS36" s="257"/>
      <c r="ST36" s="257"/>
      <c r="SU36" s="257"/>
      <c r="SV36" s="257"/>
      <c r="SW36" s="257"/>
      <c r="SX36" s="257"/>
      <c r="SY36" s="257"/>
      <c r="SZ36" s="257"/>
      <c r="TA36" s="257"/>
      <c r="TB36" s="257"/>
      <c r="TC36" s="257"/>
      <c r="TD36" s="257"/>
      <c r="TE36" s="257"/>
      <c r="TF36" s="257"/>
      <c r="TG36" s="257"/>
      <c r="TH36" s="257"/>
      <c r="TI36" s="257"/>
      <c r="TJ36" s="257"/>
      <c r="TK36" s="257"/>
      <c r="TL36" s="257"/>
      <c r="TM36" s="257"/>
      <c r="TN36" s="257"/>
      <c r="TO36" s="257"/>
      <c r="TP36" s="257"/>
      <c r="TQ36" s="257"/>
      <c r="TR36" s="257"/>
      <c r="TS36" s="257"/>
      <c r="TT36" s="257"/>
      <c r="TU36" s="257"/>
      <c r="TV36" s="257"/>
      <c r="TW36" s="257"/>
      <c r="TX36" s="257"/>
      <c r="TY36" s="257"/>
      <c r="TZ36" s="257"/>
      <c r="UA36" s="257"/>
      <c r="UB36" s="257"/>
      <c r="UC36" s="257"/>
      <c r="UD36" s="257"/>
      <c r="UE36" s="257"/>
      <c r="UF36" s="257"/>
      <c r="UG36" s="257"/>
      <c r="UH36" s="257"/>
      <c r="UI36" s="257"/>
      <c r="UJ36" s="257"/>
      <c r="UK36" s="257"/>
      <c r="UL36" s="257"/>
      <c r="UM36" s="257"/>
      <c r="UN36" s="257"/>
      <c r="UO36" s="257"/>
      <c r="UP36" s="257"/>
      <c r="UQ36" s="257"/>
      <c r="UR36" s="257"/>
      <c r="US36" s="257"/>
      <c r="UT36" s="257"/>
      <c r="UU36" s="257"/>
      <c r="UV36" s="257"/>
      <c r="UW36" s="257"/>
      <c r="UX36" s="257"/>
      <c r="UY36" s="257"/>
      <c r="UZ36" s="257"/>
      <c r="VA36" s="257"/>
      <c r="VB36" s="257"/>
      <c r="VC36" s="257"/>
      <c r="VD36" s="257"/>
      <c r="VE36" s="257"/>
      <c r="VF36" s="257"/>
      <c r="VG36" s="257"/>
      <c r="VH36" s="257"/>
      <c r="VI36" s="257"/>
      <c r="VJ36" s="257"/>
      <c r="VK36" s="257"/>
      <c r="VL36" s="257"/>
      <c r="VM36" s="257"/>
      <c r="VN36" s="257"/>
      <c r="VO36" s="257"/>
      <c r="VP36" s="257"/>
      <c r="VQ36" s="257"/>
      <c r="VR36" s="257"/>
      <c r="VS36" s="257"/>
      <c r="VT36" s="257"/>
      <c r="VU36" s="257"/>
      <c r="VV36" s="257"/>
      <c r="VW36" s="257"/>
      <c r="VX36" s="257"/>
      <c r="VY36" s="257"/>
      <c r="VZ36" s="257"/>
      <c r="WA36" s="257"/>
      <c r="WB36" s="257"/>
      <c r="WC36" s="257"/>
      <c r="WD36" s="257"/>
      <c r="WE36" s="257"/>
      <c r="WF36" s="257"/>
      <c r="WG36" s="257"/>
      <c r="WH36" s="257"/>
      <c r="WI36" s="257"/>
      <c r="WJ36" s="257"/>
      <c r="WK36" s="257"/>
      <c r="WL36" s="257"/>
      <c r="WM36" s="257"/>
      <c r="WN36" s="257"/>
      <c r="WO36" s="257"/>
      <c r="WP36" s="257"/>
      <c r="WQ36" s="257"/>
      <c r="WR36" s="257"/>
      <c r="WS36" s="257"/>
      <c r="WT36" s="257"/>
      <c r="WU36" s="257"/>
      <c r="WV36" s="257"/>
      <c r="WW36" s="257"/>
      <c r="WX36" s="257"/>
      <c r="WY36" s="257"/>
      <c r="WZ36" s="257"/>
      <c r="XA36" s="257"/>
      <c r="XB36" s="257"/>
      <c r="XC36" s="257"/>
      <c r="XD36" s="257"/>
      <c r="XE36" s="257"/>
      <c r="XF36" s="257"/>
      <c r="XG36" s="257"/>
      <c r="XH36" s="257"/>
      <c r="XI36" s="257"/>
      <c r="XJ36" s="257"/>
      <c r="XK36" s="257"/>
      <c r="XL36" s="257"/>
      <c r="XM36" s="257"/>
      <c r="XN36" s="257"/>
      <c r="XO36" s="257"/>
      <c r="XP36" s="257"/>
      <c r="XQ36" s="257"/>
      <c r="XR36" s="257"/>
      <c r="XS36" s="257"/>
      <c r="XT36" s="257"/>
      <c r="XU36" s="257"/>
      <c r="XV36" s="257"/>
      <c r="XW36" s="257"/>
      <c r="XX36" s="257"/>
      <c r="XY36" s="257"/>
      <c r="XZ36" s="257"/>
      <c r="YA36" s="257"/>
      <c r="YB36" s="257"/>
      <c r="YC36" s="257"/>
      <c r="YD36" s="257"/>
      <c r="YE36" s="257"/>
      <c r="YF36" s="257"/>
      <c r="YG36" s="257"/>
      <c r="YH36" s="257"/>
      <c r="YI36" s="257"/>
      <c r="YJ36" s="257"/>
      <c r="YK36" s="257"/>
      <c r="YL36" s="257"/>
      <c r="YM36" s="257"/>
      <c r="YN36" s="257"/>
      <c r="YO36" s="257"/>
      <c r="YP36" s="257"/>
      <c r="YQ36" s="257"/>
      <c r="YR36" s="257"/>
      <c r="YS36" s="257"/>
      <c r="YT36" s="257"/>
      <c r="YU36" s="257"/>
      <c r="YV36" s="257"/>
      <c r="YW36" s="257"/>
      <c r="YX36" s="257"/>
      <c r="YY36" s="257"/>
      <c r="YZ36" s="257"/>
      <c r="ZA36" s="257"/>
      <c r="ZB36" s="257"/>
      <c r="ZC36" s="257"/>
      <c r="ZD36" s="257"/>
      <c r="ZE36" s="257"/>
      <c r="ZF36" s="257"/>
      <c r="ZG36" s="257"/>
      <c r="ZH36" s="257"/>
      <c r="ZI36" s="257"/>
      <c r="ZJ36" s="257"/>
      <c r="ZK36" s="257"/>
      <c r="ZL36" s="257"/>
      <c r="ZM36" s="257"/>
      <c r="ZN36" s="257"/>
      <c r="ZO36" s="257"/>
      <c r="ZP36" s="257"/>
      <c r="ZQ36" s="257"/>
      <c r="ZR36" s="257"/>
      <c r="ZS36" s="257"/>
      <c r="ZT36" s="257"/>
      <c r="ZU36" s="257"/>
      <c r="ZV36" s="257"/>
      <c r="ZW36" s="257"/>
      <c r="ZX36" s="257"/>
      <c r="ZY36" s="257"/>
      <c r="ZZ36" s="257"/>
      <c r="AAA36" s="257"/>
      <c r="AAB36" s="257"/>
      <c r="AAC36" s="257"/>
      <c r="AAD36" s="257"/>
      <c r="AAE36" s="257"/>
      <c r="AAF36" s="257"/>
      <c r="AAG36" s="257"/>
      <c r="AAH36" s="257"/>
      <c r="AAI36" s="257"/>
      <c r="AAJ36" s="257"/>
      <c r="AAK36" s="257"/>
      <c r="AAL36" s="257"/>
      <c r="AAM36" s="257"/>
      <c r="AAN36" s="257"/>
      <c r="AAO36" s="257"/>
      <c r="AAP36" s="257"/>
      <c r="AAQ36" s="257"/>
      <c r="AAR36" s="257"/>
      <c r="AAS36" s="257"/>
      <c r="AAT36" s="257"/>
      <c r="AAU36" s="257"/>
      <c r="AAV36" s="257"/>
      <c r="AAW36" s="257"/>
      <c r="AAX36" s="257"/>
      <c r="AAY36" s="257"/>
      <c r="AAZ36" s="257"/>
      <c r="ABA36" s="257"/>
      <c r="ABB36" s="257"/>
      <c r="ABC36" s="257"/>
      <c r="ABD36" s="257"/>
      <c r="ABE36" s="257"/>
      <c r="ABF36" s="257"/>
      <c r="ABG36" s="257"/>
      <c r="ABH36" s="257"/>
      <c r="ABI36" s="257"/>
      <c r="ABJ36" s="257"/>
      <c r="ABK36" s="257"/>
    </row>
    <row r="37" spans="1:739" s="154" customFormat="1" ht="30" customHeight="1" x14ac:dyDescent="0.25">
      <c r="A37" s="30"/>
      <c r="B37" s="261"/>
      <c r="C37" s="261"/>
      <c r="D37" s="167" t="s">
        <v>2</v>
      </c>
      <c r="E37" s="261"/>
      <c r="F37" s="206">
        <v>1319</v>
      </c>
      <c r="G37" s="23">
        <v>43580</v>
      </c>
      <c r="H37" s="48" t="s">
        <v>37</v>
      </c>
      <c r="I37" s="65" t="s">
        <v>31</v>
      </c>
      <c r="J37" s="10" t="s">
        <v>291</v>
      </c>
      <c r="K37" s="29" t="s">
        <v>18</v>
      </c>
      <c r="L37" s="29" t="s">
        <v>50</v>
      </c>
      <c r="M37" s="29" t="s">
        <v>190</v>
      </c>
      <c r="N37" s="28" t="s">
        <v>191</v>
      </c>
      <c r="O37" s="114" t="s">
        <v>1534</v>
      </c>
      <c r="P37" s="114" t="s">
        <v>1535</v>
      </c>
      <c r="Q37" s="114"/>
      <c r="R37" s="71" t="s">
        <v>2943</v>
      </c>
      <c r="S37" s="261" t="s">
        <v>1410</v>
      </c>
      <c r="T37" s="65" t="s">
        <v>20</v>
      </c>
      <c r="U37" s="115" t="s">
        <v>1256</v>
      </c>
      <c r="V37" s="17"/>
      <c r="W37" s="249"/>
      <c r="X37" s="115" t="s">
        <v>104</v>
      </c>
      <c r="Y37" s="99"/>
      <c r="Z37" s="155"/>
      <c r="AA37" s="262"/>
      <c r="AB37" s="39" t="s">
        <v>2943</v>
      </c>
      <c r="AC37" s="17"/>
      <c r="AD37" s="17"/>
      <c r="AE37" s="17"/>
      <c r="AF37" s="17"/>
      <c r="AG37" s="17"/>
      <c r="AH37" s="263" t="s">
        <v>3530</v>
      </c>
      <c r="AI37" s="65" t="s">
        <v>1</v>
      </c>
      <c r="AJ37" s="70" t="s">
        <v>2</v>
      </c>
      <c r="AK37" s="70">
        <v>20</v>
      </c>
      <c r="AL37" s="69" t="s">
        <v>2944</v>
      </c>
      <c r="AM37" s="72">
        <v>43551</v>
      </c>
      <c r="AN37" s="257"/>
      <c r="AO37" s="257"/>
      <c r="AP37" s="257"/>
      <c r="AQ37" s="257"/>
      <c r="AR37" s="257"/>
      <c r="AS37" s="257"/>
      <c r="AT37" s="257"/>
      <c r="AU37" s="257"/>
      <c r="AV37" s="257"/>
      <c r="AW37" s="257"/>
      <c r="AX37" s="257"/>
      <c r="AY37" s="257"/>
      <c r="AZ37" s="257"/>
      <c r="BA37" s="257"/>
      <c r="BB37" s="257"/>
      <c r="BC37" s="257"/>
      <c r="BD37" s="257"/>
      <c r="BE37" s="257"/>
      <c r="BF37" s="257"/>
      <c r="BG37" s="257"/>
      <c r="BH37" s="257"/>
      <c r="BI37" s="257"/>
      <c r="BJ37" s="257"/>
      <c r="BK37" s="257"/>
      <c r="BL37" s="257"/>
      <c r="BM37" s="257"/>
      <c r="BN37" s="257"/>
      <c r="BO37" s="257"/>
      <c r="BP37" s="257"/>
      <c r="BQ37" s="257"/>
      <c r="BR37" s="257"/>
      <c r="BS37" s="257"/>
      <c r="BT37" s="257"/>
      <c r="BU37" s="257"/>
      <c r="BV37" s="257"/>
      <c r="BW37" s="257"/>
      <c r="BX37" s="257"/>
      <c r="BY37" s="257"/>
      <c r="BZ37" s="257"/>
      <c r="CA37" s="257"/>
      <c r="CB37" s="257"/>
      <c r="CC37" s="257"/>
      <c r="CD37" s="257"/>
      <c r="CE37" s="257"/>
      <c r="CF37" s="257"/>
      <c r="CG37" s="257"/>
      <c r="CH37" s="257"/>
      <c r="CI37" s="257"/>
      <c r="CJ37" s="257"/>
      <c r="CK37" s="257"/>
      <c r="CL37" s="257"/>
      <c r="CM37" s="257"/>
      <c r="CN37" s="257"/>
      <c r="CO37" s="257"/>
      <c r="CP37" s="257"/>
      <c r="CQ37" s="257"/>
      <c r="CR37" s="257"/>
      <c r="CS37" s="257"/>
      <c r="CT37" s="257"/>
      <c r="CU37" s="257"/>
      <c r="CV37" s="257"/>
      <c r="CW37" s="257"/>
      <c r="CX37" s="257"/>
      <c r="CY37" s="257"/>
      <c r="CZ37" s="257"/>
      <c r="DA37" s="257"/>
      <c r="DB37" s="257"/>
      <c r="DC37" s="257"/>
      <c r="DD37" s="257"/>
      <c r="DE37" s="257"/>
      <c r="DF37" s="257"/>
      <c r="DG37" s="257"/>
      <c r="DH37" s="257"/>
      <c r="DI37" s="257"/>
      <c r="DJ37" s="257"/>
      <c r="DK37" s="257"/>
      <c r="DL37" s="257"/>
      <c r="DM37" s="257"/>
      <c r="DN37" s="257"/>
      <c r="DO37" s="257"/>
      <c r="DP37" s="257"/>
      <c r="DQ37" s="257"/>
      <c r="DR37" s="257"/>
      <c r="DS37" s="257"/>
      <c r="DT37" s="257"/>
      <c r="DU37" s="257"/>
      <c r="DV37" s="257"/>
      <c r="DW37" s="257"/>
      <c r="DX37" s="257"/>
      <c r="DY37" s="257"/>
      <c r="DZ37" s="257"/>
      <c r="EA37" s="257"/>
      <c r="EB37" s="257"/>
      <c r="EC37" s="257"/>
      <c r="ED37" s="257"/>
      <c r="EE37" s="257"/>
      <c r="EF37" s="257"/>
      <c r="EG37" s="257"/>
      <c r="EH37" s="257"/>
      <c r="EI37" s="257"/>
      <c r="EJ37" s="257"/>
      <c r="EK37" s="257"/>
      <c r="EL37" s="257"/>
      <c r="EM37" s="257"/>
      <c r="EN37" s="257"/>
      <c r="EO37" s="257"/>
      <c r="EP37" s="257"/>
      <c r="EQ37" s="257"/>
      <c r="ER37" s="257"/>
      <c r="ES37" s="257"/>
      <c r="ET37" s="257"/>
      <c r="EU37" s="257"/>
      <c r="EV37" s="257"/>
      <c r="EW37" s="257"/>
      <c r="EX37" s="257"/>
      <c r="EY37" s="257"/>
      <c r="EZ37" s="257"/>
      <c r="FA37" s="257"/>
      <c r="FB37" s="257"/>
      <c r="FC37" s="257"/>
      <c r="FD37" s="257"/>
      <c r="FE37" s="257"/>
      <c r="FF37" s="257"/>
      <c r="FG37" s="257"/>
      <c r="FH37" s="257"/>
      <c r="FI37" s="257"/>
      <c r="FJ37" s="257"/>
      <c r="FK37" s="257"/>
      <c r="FL37" s="257"/>
      <c r="FM37" s="257"/>
      <c r="FN37" s="257"/>
      <c r="FO37" s="257"/>
      <c r="FP37" s="257"/>
      <c r="FQ37" s="257"/>
      <c r="FR37" s="257"/>
      <c r="FS37" s="257"/>
      <c r="FT37" s="257"/>
      <c r="FU37" s="257"/>
      <c r="FV37" s="257"/>
      <c r="FW37" s="257"/>
      <c r="FX37" s="257"/>
      <c r="FY37" s="257"/>
      <c r="FZ37" s="257"/>
      <c r="GA37" s="257"/>
      <c r="GB37" s="257"/>
      <c r="GC37" s="257"/>
      <c r="GD37" s="257"/>
      <c r="GE37" s="257"/>
      <c r="GF37" s="257"/>
      <c r="GG37" s="257"/>
      <c r="GH37" s="257"/>
      <c r="GI37" s="257"/>
      <c r="GJ37" s="257"/>
      <c r="GK37" s="257"/>
      <c r="GL37" s="257"/>
      <c r="GM37" s="257"/>
      <c r="GN37" s="257"/>
      <c r="GO37" s="257"/>
      <c r="GP37" s="257"/>
      <c r="GQ37" s="257"/>
      <c r="GR37" s="257"/>
      <c r="GS37" s="257"/>
      <c r="GT37" s="257"/>
      <c r="GU37" s="257"/>
      <c r="GV37" s="257"/>
      <c r="GW37" s="257"/>
      <c r="GX37" s="257"/>
      <c r="GY37" s="257"/>
      <c r="GZ37" s="257"/>
      <c r="HA37" s="257"/>
      <c r="HB37" s="257"/>
      <c r="HC37" s="257"/>
      <c r="HD37" s="257"/>
      <c r="HE37" s="257"/>
      <c r="HF37" s="257"/>
      <c r="HG37" s="257"/>
      <c r="HH37" s="257"/>
      <c r="HI37" s="257"/>
      <c r="HJ37" s="257"/>
      <c r="HK37" s="257"/>
      <c r="HL37" s="257"/>
      <c r="HM37" s="257"/>
      <c r="HN37" s="257"/>
      <c r="HO37" s="257"/>
      <c r="HP37" s="257"/>
      <c r="HQ37" s="257"/>
      <c r="HR37" s="257"/>
      <c r="HS37" s="257"/>
      <c r="HT37" s="257"/>
      <c r="HU37" s="257"/>
      <c r="HV37" s="257"/>
      <c r="HW37" s="257"/>
      <c r="HX37" s="257"/>
      <c r="HY37" s="257"/>
      <c r="HZ37" s="257"/>
      <c r="IA37" s="257"/>
      <c r="IB37" s="257"/>
      <c r="IC37" s="257"/>
      <c r="ID37" s="257"/>
      <c r="IE37" s="257"/>
      <c r="IF37" s="257"/>
      <c r="IG37" s="257"/>
      <c r="IH37" s="257"/>
      <c r="II37" s="257"/>
      <c r="IJ37" s="257"/>
      <c r="IK37" s="257"/>
      <c r="IL37" s="257"/>
      <c r="IM37" s="257"/>
      <c r="IN37" s="257"/>
      <c r="IO37" s="257"/>
      <c r="IP37" s="257"/>
      <c r="IQ37" s="257"/>
      <c r="IR37" s="257"/>
      <c r="IS37" s="257"/>
      <c r="IT37" s="257"/>
      <c r="IU37" s="257"/>
      <c r="IV37" s="257"/>
      <c r="IW37" s="257"/>
      <c r="IX37" s="257"/>
      <c r="IY37" s="257"/>
      <c r="IZ37" s="257"/>
      <c r="JA37" s="257"/>
      <c r="JB37" s="257"/>
      <c r="JC37" s="257"/>
      <c r="JD37" s="257"/>
      <c r="JE37" s="257"/>
      <c r="JF37" s="257"/>
      <c r="JG37" s="257"/>
      <c r="JH37" s="257"/>
      <c r="JI37" s="257"/>
      <c r="JJ37" s="257"/>
      <c r="JK37" s="257"/>
      <c r="JL37" s="257"/>
      <c r="JM37" s="257"/>
      <c r="JN37" s="257"/>
      <c r="JO37" s="257"/>
      <c r="JP37" s="257"/>
      <c r="JQ37" s="257"/>
      <c r="JR37" s="257"/>
      <c r="JS37" s="257"/>
      <c r="JT37" s="257"/>
      <c r="JU37" s="257"/>
      <c r="JV37" s="257"/>
      <c r="JW37" s="257"/>
      <c r="JX37" s="257"/>
      <c r="JY37" s="257"/>
      <c r="JZ37" s="257"/>
      <c r="KA37" s="257"/>
      <c r="KB37" s="257"/>
      <c r="KC37" s="257"/>
      <c r="KD37" s="257"/>
      <c r="KE37" s="257"/>
      <c r="KF37" s="257"/>
      <c r="KG37" s="257"/>
      <c r="KH37" s="257"/>
      <c r="KI37" s="257"/>
      <c r="KJ37" s="257"/>
      <c r="KK37" s="257"/>
      <c r="KL37" s="257"/>
      <c r="KM37" s="257"/>
      <c r="KN37" s="257"/>
      <c r="KO37" s="257"/>
      <c r="KP37" s="257"/>
      <c r="KQ37" s="257"/>
      <c r="KR37" s="257"/>
      <c r="KS37" s="257"/>
      <c r="KT37" s="257"/>
      <c r="KU37" s="257"/>
      <c r="KV37" s="257"/>
      <c r="KW37" s="257"/>
      <c r="KX37" s="257"/>
      <c r="KY37" s="257"/>
      <c r="KZ37" s="257"/>
      <c r="LA37" s="257"/>
      <c r="LB37" s="257"/>
      <c r="LC37" s="257"/>
      <c r="LD37" s="257"/>
      <c r="LE37" s="257"/>
      <c r="LF37" s="257"/>
      <c r="LG37" s="257"/>
      <c r="LH37" s="257"/>
      <c r="LI37" s="257"/>
      <c r="LJ37" s="257"/>
      <c r="LK37" s="257"/>
      <c r="LL37" s="257"/>
      <c r="LM37" s="257"/>
      <c r="LN37" s="257"/>
      <c r="LO37" s="257"/>
      <c r="LP37" s="257"/>
      <c r="LQ37" s="257"/>
      <c r="LR37" s="257"/>
      <c r="LS37" s="257"/>
      <c r="LT37" s="257"/>
      <c r="LU37" s="257"/>
      <c r="LV37" s="257"/>
      <c r="LW37" s="257"/>
      <c r="LX37" s="257"/>
      <c r="LY37" s="257"/>
      <c r="LZ37" s="257"/>
      <c r="MA37" s="257"/>
      <c r="MB37" s="257"/>
      <c r="MC37" s="257"/>
      <c r="MD37" s="257"/>
      <c r="ME37" s="257"/>
      <c r="MF37" s="257"/>
      <c r="MG37" s="257"/>
      <c r="MH37" s="257"/>
      <c r="MI37" s="257"/>
      <c r="MJ37" s="257"/>
      <c r="MK37" s="257"/>
      <c r="ML37" s="257"/>
      <c r="MM37" s="257"/>
      <c r="MN37" s="257"/>
      <c r="MO37" s="257"/>
      <c r="MP37" s="257"/>
      <c r="MQ37" s="257"/>
      <c r="MR37" s="257"/>
      <c r="MS37" s="257"/>
      <c r="MT37" s="257"/>
      <c r="MU37" s="257"/>
      <c r="MV37" s="257"/>
      <c r="MW37" s="257"/>
      <c r="MX37" s="257"/>
      <c r="MY37" s="257"/>
      <c r="MZ37" s="257"/>
      <c r="NA37" s="257"/>
      <c r="NB37" s="257"/>
      <c r="NC37" s="257"/>
      <c r="ND37" s="257"/>
      <c r="NE37" s="257"/>
      <c r="NF37" s="257"/>
      <c r="NG37" s="257"/>
      <c r="NH37" s="257"/>
      <c r="NI37" s="257"/>
      <c r="NJ37" s="257"/>
      <c r="NK37" s="257"/>
      <c r="NL37" s="257"/>
      <c r="NM37" s="257"/>
      <c r="NN37" s="257"/>
      <c r="NO37" s="257"/>
      <c r="NP37" s="257"/>
      <c r="NQ37" s="257"/>
      <c r="NR37" s="257"/>
      <c r="NS37" s="257"/>
      <c r="NT37" s="257"/>
      <c r="NU37" s="257"/>
      <c r="NV37" s="257"/>
      <c r="NW37" s="257"/>
      <c r="NX37" s="257"/>
      <c r="NY37" s="257"/>
      <c r="NZ37" s="257"/>
      <c r="OA37" s="257"/>
      <c r="OB37" s="257"/>
      <c r="OC37" s="257"/>
      <c r="OD37" s="257"/>
      <c r="OE37" s="257"/>
      <c r="OF37" s="257"/>
      <c r="OG37" s="257"/>
      <c r="OH37" s="257"/>
      <c r="OI37" s="257"/>
      <c r="OJ37" s="257"/>
      <c r="OK37" s="257"/>
      <c r="OL37" s="257"/>
      <c r="OM37" s="257"/>
      <c r="ON37" s="257"/>
      <c r="OO37" s="257"/>
      <c r="OP37" s="257"/>
      <c r="OQ37" s="257"/>
      <c r="OR37" s="257"/>
      <c r="OS37" s="257"/>
      <c r="OT37" s="257"/>
      <c r="OU37" s="257"/>
      <c r="OV37" s="257"/>
      <c r="OW37" s="257"/>
      <c r="OX37" s="257"/>
      <c r="OY37" s="257"/>
      <c r="OZ37" s="257"/>
      <c r="PA37" s="257"/>
      <c r="PB37" s="257"/>
      <c r="PC37" s="257"/>
      <c r="PD37" s="257"/>
      <c r="PE37" s="257"/>
      <c r="PF37" s="257"/>
      <c r="PG37" s="257"/>
      <c r="PH37" s="257"/>
      <c r="PI37" s="257"/>
      <c r="PJ37" s="257"/>
      <c r="PK37" s="257"/>
      <c r="PL37" s="257"/>
      <c r="PM37" s="257"/>
      <c r="PN37" s="257"/>
      <c r="PO37" s="257"/>
      <c r="PP37" s="257"/>
      <c r="PQ37" s="257"/>
      <c r="PR37" s="257"/>
      <c r="PS37" s="257"/>
      <c r="PT37" s="257"/>
      <c r="PU37" s="257"/>
      <c r="PV37" s="257"/>
      <c r="PW37" s="257"/>
      <c r="PX37" s="257"/>
      <c r="PY37" s="257"/>
      <c r="PZ37" s="257"/>
      <c r="QA37" s="257"/>
      <c r="QB37" s="257"/>
      <c r="QC37" s="257"/>
      <c r="QD37" s="257"/>
      <c r="QE37" s="257"/>
      <c r="QF37" s="257"/>
      <c r="QG37" s="257"/>
      <c r="QH37" s="257"/>
      <c r="QI37" s="257"/>
      <c r="QJ37" s="257"/>
      <c r="QK37" s="257"/>
      <c r="QL37" s="257"/>
      <c r="QM37" s="257"/>
      <c r="QN37" s="257"/>
      <c r="QO37" s="257"/>
      <c r="QP37" s="257"/>
      <c r="QQ37" s="257"/>
      <c r="QR37" s="257"/>
      <c r="QS37" s="257"/>
      <c r="QT37" s="257"/>
      <c r="QU37" s="257"/>
      <c r="QV37" s="257"/>
      <c r="QW37" s="257"/>
      <c r="QX37" s="257"/>
      <c r="QY37" s="257"/>
      <c r="QZ37" s="257"/>
      <c r="RA37" s="257"/>
      <c r="RB37" s="257"/>
      <c r="RC37" s="257"/>
      <c r="RD37" s="257"/>
      <c r="RE37" s="257"/>
      <c r="RF37" s="257"/>
      <c r="RG37" s="257"/>
      <c r="RH37" s="257"/>
      <c r="RI37" s="257"/>
      <c r="RJ37" s="257"/>
      <c r="RK37" s="257"/>
      <c r="RL37" s="257"/>
      <c r="RM37" s="257"/>
      <c r="RN37" s="257"/>
      <c r="RO37" s="257"/>
      <c r="RP37" s="257"/>
      <c r="RQ37" s="257"/>
      <c r="RR37" s="257"/>
      <c r="RS37" s="257"/>
      <c r="RT37" s="257"/>
      <c r="RU37" s="257"/>
      <c r="RV37" s="257"/>
      <c r="RW37" s="257"/>
      <c r="RX37" s="257"/>
      <c r="RY37" s="257"/>
      <c r="RZ37" s="257"/>
      <c r="SA37" s="257"/>
      <c r="SB37" s="257"/>
      <c r="SC37" s="257"/>
      <c r="SD37" s="257"/>
      <c r="SE37" s="257"/>
      <c r="SF37" s="257"/>
      <c r="SG37" s="257"/>
      <c r="SH37" s="257"/>
      <c r="SI37" s="257"/>
      <c r="SJ37" s="257"/>
      <c r="SK37" s="257"/>
      <c r="SL37" s="257"/>
      <c r="SM37" s="257"/>
      <c r="SN37" s="257"/>
      <c r="SO37" s="257"/>
      <c r="SP37" s="257"/>
      <c r="SQ37" s="257"/>
      <c r="SR37" s="257"/>
      <c r="SS37" s="257"/>
      <c r="ST37" s="257"/>
      <c r="SU37" s="257"/>
      <c r="SV37" s="257"/>
      <c r="SW37" s="257"/>
      <c r="SX37" s="257"/>
      <c r="SY37" s="257"/>
      <c r="SZ37" s="257"/>
      <c r="TA37" s="257"/>
      <c r="TB37" s="257"/>
      <c r="TC37" s="257"/>
      <c r="TD37" s="257"/>
      <c r="TE37" s="257"/>
      <c r="TF37" s="257"/>
      <c r="TG37" s="257"/>
      <c r="TH37" s="257"/>
      <c r="TI37" s="257"/>
      <c r="TJ37" s="257"/>
      <c r="TK37" s="257"/>
      <c r="TL37" s="257"/>
      <c r="TM37" s="257"/>
      <c r="TN37" s="257"/>
      <c r="TO37" s="257"/>
      <c r="TP37" s="257"/>
      <c r="TQ37" s="257"/>
      <c r="TR37" s="257"/>
      <c r="TS37" s="257"/>
      <c r="TT37" s="257"/>
      <c r="TU37" s="257"/>
      <c r="TV37" s="257"/>
      <c r="TW37" s="257"/>
      <c r="TX37" s="257"/>
      <c r="TY37" s="257"/>
      <c r="TZ37" s="257"/>
      <c r="UA37" s="257"/>
      <c r="UB37" s="257"/>
      <c r="UC37" s="257"/>
      <c r="UD37" s="257"/>
      <c r="UE37" s="257"/>
      <c r="UF37" s="257"/>
      <c r="UG37" s="257"/>
      <c r="UH37" s="257"/>
      <c r="UI37" s="257"/>
      <c r="UJ37" s="257"/>
      <c r="UK37" s="257"/>
      <c r="UL37" s="257"/>
      <c r="UM37" s="257"/>
      <c r="UN37" s="257"/>
      <c r="UO37" s="257"/>
      <c r="UP37" s="257"/>
      <c r="UQ37" s="257"/>
      <c r="UR37" s="257"/>
      <c r="US37" s="257"/>
      <c r="UT37" s="257"/>
      <c r="UU37" s="257"/>
      <c r="UV37" s="257"/>
      <c r="UW37" s="257"/>
      <c r="UX37" s="257"/>
      <c r="UY37" s="257"/>
      <c r="UZ37" s="257"/>
      <c r="VA37" s="257"/>
      <c r="VB37" s="257"/>
      <c r="VC37" s="257"/>
      <c r="VD37" s="257"/>
      <c r="VE37" s="257"/>
      <c r="VF37" s="257"/>
      <c r="VG37" s="257"/>
      <c r="VH37" s="257"/>
      <c r="VI37" s="257"/>
      <c r="VJ37" s="257"/>
      <c r="VK37" s="257"/>
      <c r="VL37" s="257"/>
      <c r="VM37" s="257"/>
      <c r="VN37" s="257"/>
      <c r="VO37" s="257"/>
      <c r="VP37" s="257"/>
      <c r="VQ37" s="257"/>
      <c r="VR37" s="257"/>
      <c r="VS37" s="257"/>
      <c r="VT37" s="257"/>
      <c r="VU37" s="257"/>
      <c r="VV37" s="257"/>
      <c r="VW37" s="257"/>
      <c r="VX37" s="257"/>
      <c r="VY37" s="257"/>
      <c r="VZ37" s="257"/>
      <c r="WA37" s="257"/>
      <c r="WB37" s="257"/>
      <c r="WC37" s="257"/>
      <c r="WD37" s="257"/>
      <c r="WE37" s="257"/>
      <c r="WF37" s="257"/>
      <c r="WG37" s="257"/>
      <c r="WH37" s="257"/>
      <c r="WI37" s="257"/>
      <c r="WJ37" s="257"/>
      <c r="WK37" s="257"/>
      <c r="WL37" s="257"/>
      <c r="WM37" s="257"/>
      <c r="WN37" s="257"/>
      <c r="WO37" s="257"/>
      <c r="WP37" s="257"/>
      <c r="WQ37" s="257"/>
      <c r="WR37" s="257"/>
      <c r="WS37" s="257"/>
      <c r="WT37" s="257"/>
      <c r="WU37" s="257"/>
      <c r="WV37" s="257"/>
      <c r="WW37" s="257"/>
      <c r="WX37" s="257"/>
      <c r="WY37" s="257"/>
      <c r="WZ37" s="257"/>
      <c r="XA37" s="257"/>
      <c r="XB37" s="257"/>
      <c r="XC37" s="257"/>
      <c r="XD37" s="257"/>
      <c r="XE37" s="257"/>
      <c r="XF37" s="257"/>
      <c r="XG37" s="257"/>
      <c r="XH37" s="257"/>
      <c r="XI37" s="257"/>
      <c r="XJ37" s="257"/>
      <c r="XK37" s="257"/>
      <c r="XL37" s="257"/>
      <c r="XM37" s="257"/>
      <c r="XN37" s="257"/>
      <c r="XO37" s="257"/>
      <c r="XP37" s="257"/>
      <c r="XQ37" s="257"/>
      <c r="XR37" s="257"/>
      <c r="XS37" s="257"/>
      <c r="XT37" s="257"/>
      <c r="XU37" s="257"/>
      <c r="XV37" s="257"/>
      <c r="XW37" s="257"/>
      <c r="XX37" s="257"/>
      <c r="XY37" s="257"/>
      <c r="XZ37" s="257"/>
      <c r="YA37" s="257"/>
      <c r="YB37" s="257"/>
      <c r="YC37" s="257"/>
      <c r="YD37" s="257"/>
      <c r="YE37" s="257"/>
      <c r="YF37" s="257"/>
      <c r="YG37" s="257"/>
      <c r="YH37" s="257"/>
      <c r="YI37" s="257"/>
      <c r="YJ37" s="257"/>
      <c r="YK37" s="257"/>
      <c r="YL37" s="257"/>
      <c r="YM37" s="257"/>
      <c r="YN37" s="257"/>
      <c r="YO37" s="257"/>
      <c r="YP37" s="257"/>
      <c r="YQ37" s="257"/>
      <c r="YR37" s="257"/>
      <c r="YS37" s="257"/>
      <c r="YT37" s="257"/>
      <c r="YU37" s="257"/>
      <c r="YV37" s="257"/>
      <c r="YW37" s="257"/>
      <c r="YX37" s="257"/>
      <c r="YY37" s="257"/>
      <c r="YZ37" s="257"/>
      <c r="ZA37" s="257"/>
      <c r="ZB37" s="257"/>
      <c r="ZC37" s="257"/>
      <c r="ZD37" s="257"/>
      <c r="ZE37" s="257"/>
      <c r="ZF37" s="257"/>
      <c r="ZG37" s="257"/>
      <c r="ZH37" s="257"/>
      <c r="ZI37" s="257"/>
      <c r="ZJ37" s="257"/>
      <c r="ZK37" s="257"/>
      <c r="ZL37" s="257"/>
      <c r="ZM37" s="257"/>
      <c r="ZN37" s="257"/>
      <c r="ZO37" s="257"/>
      <c r="ZP37" s="257"/>
      <c r="ZQ37" s="257"/>
      <c r="ZR37" s="257"/>
      <c r="ZS37" s="257"/>
      <c r="ZT37" s="257"/>
      <c r="ZU37" s="257"/>
      <c r="ZV37" s="257"/>
      <c r="ZW37" s="257"/>
      <c r="ZX37" s="257"/>
      <c r="ZY37" s="257"/>
      <c r="ZZ37" s="257"/>
      <c r="AAA37" s="257"/>
      <c r="AAB37" s="257"/>
      <c r="AAC37" s="257"/>
      <c r="AAD37" s="257"/>
      <c r="AAE37" s="257"/>
      <c r="AAF37" s="257"/>
      <c r="AAG37" s="257"/>
      <c r="AAH37" s="257"/>
      <c r="AAI37" s="257"/>
      <c r="AAJ37" s="257"/>
      <c r="AAK37" s="257"/>
      <c r="AAL37" s="257"/>
      <c r="AAM37" s="257"/>
      <c r="AAN37" s="257"/>
      <c r="AAO37" s="257"/>
      <c r="AAP37" s="257"/>
      <c r="AAQ37" s="257"/>
      <c r="AAR37" s="257"/>
      <c r="AAS37" s="257"/>
      <c r="AAT37" s="257"/>
      <c r="AAU37" s="257"/>
      <c r="AAV37" s="257"/>
      <c r="AAW37" s="257"/>
      <c r="AAX37" s="257"/>
      <c r="AAY37" s="257"/>
      <c r="AAZ37" s="257"/>
      <c r="ABA37" s="257"/>
      <c r="ABB37" s="257"/>
      <c r="ABC37" s="257"/>
      <c r="ABD37" s="257"/>
      <c r="ABE37" s="257"/>
      <c r="ABF37" s="257"/>
      <c r="ABG37" s="257"/>
      <c r="ABH37" s="257"/>
      <c r="ABI37" s="257"/>
      <c r="ABJ37" s="257"/>
      <c r="ABK37" s="257"/>
    </row>
    <row r="38" spans="1:739" s="154" customFormat="1" ht="30" customHeight="1" x14ac:dyDescent="0.25">
      <c r="A38" s="30"/>
      <c r="B38" s="196"/>
      <c r="C38" s="196"/>
      <c r="D38" s="167" t="s">
        <v>2</v>
      </c>
      <c r="E38" s="196"/>
      <c r="F38" s="206" t="s">
        <v>1640</v>
      </c>
      <c r="G38" s="23">
        <v>43013</v>
      </c>
      <c r="H38" s="48" t="s">
        <v>37</v>
      </c>
      <c r="I38" s="65" t="s">
        <v>31</v>
      </c>
      <c r="J38" s="189" t="s">
        <v>291</v>
      </c>
      <c r="K38" s="29" t="s">
        <v>18</v>
      </c>
      <c r="L38" s="29" t="s">
        <v>50</v>
      </c>
      <c r="M38" s="29" t="s">
        <v>190</v>
      </c>
      <c r="N38" s="28" t="s">
        <v>191</v>
      </c>
      <c r="O38" s="114" t="s">
        <v>1641</v>
      </c>
      <c r="P38" s="114" t="s">
        <v>1642</v>
      </c>
      <c r="Q38" s="114"/>
      <c r="R38" s="71" t="s">
        <v>1643</v>
      </c>
      <c r="S38" s="185" t="s">
        <v>1644</v>
      </c>
      <c r="T38" s="185" t="s">
        <v>20</v>
      </c>
      <c r="U38" s="185" t="s">
        <v>72</v>
      </c>
      <c r="V38" s="17"/>
      <c r="W38" s="261"/>
      <c r="X38" s="261" t="s">
        <v>245</v>
      </c>
      <c r="Y38" s="251"/>
      <c r="Z38" s="155"/>
      <c r="AA38" s="115"/>
      <c r="AB38" s="39" t="s">
        <v>1643</v>
      </c>
      <c r="AC38" s="17"/>
      <c r="AD38" s="17"/>
      <c r="AE38" s="17"/>
      <c r="AF38" s="17"/>
      <c r="AG38" s="17"/>
      <c r="AH38" s="263" t="s">
        <v>3530</v>
      </c>
      <c r="AI38" s="185" t="s">
        <v>1</v>
      </c>
      <c r="AJ38" s="70" t="s">
        <v>2</v>
      </c>
      <c r="AK38" s="70">
        <v>24</v>
      </c>
      <c r="AL38" s="69" t="s">
        <v>1645</v>
      </c>
      <c r="AM38" s="72" t="s">
        <v>1639</v>
      </c>
    </row>
    <row r="39" spans="1:739" s="38" customFormat="1" ht="30" customHeight="1" x14ac:dyDescent="0.25">
      <c r="A39" s="30"/>
      <c r="B39" s="196"/>
      <c r="C39" s="196"/>
      <c r="D39" s="167" t="s">
        <v>2</v>
      </c>
      <c r="E39" s="196"/>
      <c r="F39" s="206">
        <v>1534</v>
      </c>
      <c r="G39" s="23">
        <v>43774</v>
      </c>
      <c r="H39" s="48" t="s">
        <v>37</v>
      </c>
      <c r="I39" s="65" t="s">
        <v>31</v>
      </c>
      <c r="J39" s="189" t="s">
        <v>291</v>
      </c>
      <c r="K39" s="29" t="s">
        <v>18</v>
      </c>
      <c r="L39" s="29" t="s">
        <v>50</v>
      </c>
      <c r="M39" s="29" t="s">
        <v>190</v>
      </c>
      <c r="N39" s="28" t="s">
        <v>191</v>
      </c>
      <c r="O39" s="114" t="s">
        <v>1641</v>
      </c>
      <c r="P39" s="114" t="s">
        <v>1642</v>
      </c>
      <c r="Q39" s="259"/>
      <c r="R39" s="71" t="s">
        <v>3050</v>
      </c>
      <c r="S39" s="185" t="s">
        <v>1644</v>
      </c>
      <c r="T39" s="185" t="s">
        <v>20</v>
      </c>
      <c r="U39" s="185" t="s">
        <v>72</v>
      </c>
      <c r="V39" s="17"/>
      <c r="W39" s="249"/>
      <c r="X39" s="115" t="s">
        <v>245</v>
      </c>
      <c r="Y39" s="99"/>
      <c r="Z39" s="155"/>
      <c r="AA39" s="115"/>
      <c r="AB39" s="265" t="s">
        <v>3050</v>
      </c>
      <c r="AC39" s="17"/>
      <c r="AD39" s="17"/>
      <c r="AE39" s="17"/>
      <c r="AF39" s="17"/>
      <c r="AG39" s="17"/>
      <c r="AH39" s="263" t="s">
        <v>3530</v>
      </c>
      <c r="AI39" s="185" t="s">
        <v>1</v>
      </c>
      <c r="AJ39" s="70" t="s">
        <v>2</v>
      </c>
      <c r="AK39" s="70">
        <v>21</v>
      </c>
      <c r="AL39" s="69" t="s">
        <v>3051</v>
      </c>
      <c r="AM39" s="72">
        <v>43748</v>
      </c>
    </row>
    <row r="40" spans="1:739" s="38" customFormat="1" ht="30" customHeight="1" x14ac:dyDescent="0.25">
      <c r="A40" s="30"/>
      <c r="B40" s="196"/>
      <c r="C40" s="196"/>
      <c r="D40" s="167" t="s">
        <v>2</v>
      </c>
      <c r="E40" s="196"/>
      <c r="F40" s="206">
        <v>1535</v>
      </c>
      <c r="G40" s="23">
        <v>43774</v>
      </c>
      <c r="H40" s="48" t="s">
        <v>37</v>
      </c>
      <c r="I40" s="65" t="s">
        <v>31</v>
      </c>
      <c r="J40" s="189" t="s">
        <v>291</v>
      </c>
      <c r="K40" s="29" t="s">
        <v>18</v>
      </c>
      <c r="L40" s="29" t="s">
        <v>50</v>
      </c>
      <c r="M40" s="29" t="s">
        <v>190</v>
      </c>
      <c r="N40" s="28" t="s">
        <v>191</v>
      </c>
      <c r="O40" s="114" t="s">
        <v>1641</v>
      </c>
      <c r="P40" s="114" t="s">
        <v>1642</v>
      </c>
      <c r="Q40" s="259"/>
      <c r="R40" s="71" t="s">
        <v>3052</v>
      </c>
      <c r="S40" s="185" t="s">
        <v>1644</v>
      </c>
      <c r="T40" s="185" t="s">
        <v>20</v>
      </c>
      <c r="U40" s="185" t="s">
        <v>72</v>
      </c>
      <c r="V40" s="17"/>
      <c r="W40" s="249"/>
      <c r="X40" s="115" t="s">
        <v>245</v>
      </c>
      <c r="Y40" s="99"/>
      <c r="Z40" s="155"/>
      <c r="AA40" s="261"/>
      <c r="AB40" s="39" t="s">
        <v>3052</v>
      </c>
      <c r="AC40" s="17"/>
      <c r="AD40" s="17"/>
      <c r="AE40" s="17"/>
      <c r="AF40" s="17"/>
      <c r="AG40" s="17"/>
      <c r="AH40" s="263" t="s">
        <v>3530</v>
      </c>
      <c r="AI40" s="185" t="s">
        <v>1</v>
      </c>
      <c r="AJ40" s="70" t="s">
        <v>2</v>
      </c>
      <c r="AK40" s="70">
        <v>21</v>
      </c>
      <c r="AL40" s="69" t="s">
        <v>3053</v>
      </c>
      <c r="AM40" s="72">
        <v>43748</v>
      </c>
    </row>
    <row r="41" spans="1:739" s="154" customFormat="1" ht="30" customHeight="1" x14ac:dyDescent="0.25">
      <c r="A41" s="30"/>
      <c r="B41" s="287"/>
      <c r="C41" s="287"/>
      <c r="D41" s="167" t="s">
        <v>2</v>
      </c>
      <c r="E41" s="196"/>
      <c r="F41" s="206" t="s">
        <v>386</v>
      </c>
      <c r="G41" s="14">
        <v>42467</v>
      </c>
      <c r="H41" s="48" t="s">
        <v>37</v>
      </c>
      <c r="I41" s="65" t="s">
        <v>31</v>
      </c>
      <c r="J41" s="10" t="s">
        <v>291</v>
      </c>
      <c r="K41" s="29" t="s">
        <v>18</v>
      </c>
      <c r="L41" s="29" t="s">
        <v>50</v>
      </c>
      <c r="M41" s="29" t="s">
        <v>190</v>
      </c>
      <c r="N41" s="28" t="s">
        <v>191</v>
      </c>
      <c r="O41" s="259" t="s">
        <v>387</v>
      </c>
      <c r="P41" s="259" t="s">
        <v>388</v>
      </c>
      <c r="Q41" s="260"/>
      <c r="R41" s="71" t="s">
        <v>389</v>
      </c>
      <c r="S41" s="65" t="s">
        <v>961</v>
      </c>
      <c r="T41" s="65" t="s">
        <v>20</v>
      </c>
      <c r="U41" s="185" t="s">
        <v>72</v>
      </c>
      <c r="V41" s="17"/>
      <c r="W41" s="261"/>
      <c r="X41" s="261" t="s">
        <v>245</v>
      </c>
      <c r="Y41" s="99"/>
      <c r="Z41" s="155"/>
      <c r="AA41" s="262"/>
      <c r="AB41" s="265" t="s">
        <v>389</v>
      </c>
      <c r="AC41" s="17"/>
      <c r="AD41" s="17"/>
      <c r="AE41" s="17"/>
      <c r="AF41" s="17"/>
      <c r="AG41" s="17"/>
      <c r="AH41" s="263" t="s">
        <v>3530</v>
      </c>
      <c r="AI41" s="65" t="s">
        <v>1</v>
      </c>
      <c r="AJ41" s="263" t="s">
        <v>2</v>
      </c>
      <c r="AK41" s="70">
        <v>22</v>
      </c>
      <c r="AL41" s="69" t="s">
        <v>390</v>
      </c>
      <c r="AM41" s="72" t="s">
        <v>391</v>
      </c>
      <c r="AN41" s="257"/>
      <c r="AO41" s="257"/>
      <c r="AP41" s="257"/>
      <c r="AQ41" s="257"/>
      <c r="AR41" s="257"/>
      <c r="AS41" s="257"/>
      <c r="AT41" s="257"/>
      <c r="AU41" s="257"/>
      <c r="AV41" s="257"/>
      <c r="AW41" s="257"/>
      <c r="AX41" s="257"/>
      <c r="AY41" s="257"/>
      <c r="AZ41" s="257"/>
      <c r="BA41" s="257"/>
      <c r="BB41" s="257"/>
      <c r="BC41" s="257"/>
      <c r="BD41" s="257"/>
      <c r="BE41" s="257"/>
      <c r="BF41" s="257"/>
      <c r="BG41" s="257"/>
      <c r="BH41" s="257"/>
      <c r="BI41" s="257"/>
      <c r="BJ41" s="257"/>
      <c r="BK41" s="257"/>
      <c r="BL41" s="257"/>
      <c r="BM41" s="257"/>
      <c r="BN41" s="257"/>
      <c r="BO41" s="257"/>
      <c r="BP41" s="257"/>
      <c r="BQ41" s="257"/>
      <c r="BR41" s="257"/>
      <c r="BS41" s="257"/>
      <c r="BT41" s="257"/>
      <c r="BU41" s="257"/>
      <c r="BV41" s="257"/>
      <c r="BW41" s="257"/>
      <c r="BX41" s="257"/>
      <c r="BY41" s="257"/>
      <c r="BZ41" s="257"/>
      <c r="CA41" s="257"/>
      <c r="CB41" s="257"/>
      <c r="CC41" s="257"/>
      <c r="CD41" s="257"/>
      <c r="CE41" s="257"/>
      <c r="CF41" s="257"/>
      <c r="CG41" s="257"/>
      <c r="CH41" s="257"/>
      <c r="CI41" s="257"/>
      <c r="CJ41" s="257"/>
      <c r="CK41" s="257"/>
      <c r="CL41" s="257"/>
      <c r="CM41" s="257"/>
      <c r="CN41" s="257"/>
      <c r="CO41" s="257"/>
      <c r="CP41" s="257"/>
      <c r="CQ41" s="257"/>
      <c r="CR41" s="257"/>
      <c r="CS41" s="257"/>
      <c r="CT41" s="257"/>
      <c r="CU41" s="257"/>
      <c r="CV41" s="257"/>
      <c r="CW41" s="257"/>
      <c r="CX41" s="257"/>
      <c r="CY41" s="257"/>
      <c r="CZ41" s="257"/>
      <c r="DA41" s="257"/>
      <c r="DB41" s="257"/>
      <c r="DC41" s="257"/>
      <c r="DD41" s="257"/>
      <c r="DE41" s="257"/>
      <c r="DF41" s="257"/>
      <c r="DG41" s="257"/>
      <c r="DH41" s="257"/>
      <c r="DI41" s="257"/>
      <c r="DJ41" s="257"/>
      <c r="DK41" s="257"/>
      <c r="DL41" s="257"/>
      <c r="DM41" s="257"/>
      <c r="DN41" s="257"/>
      <c r="DO41" s="257"/>
      <c r="DP41" s="257"/>
      <c r="DQ41" s="257"/>
      <c r="DR41" s="257"/>
      <c r="DS41" s="257"/>
      <c r="DT41" s="257"/>
      <c r="DU41" s="257"/>
      <c r="DV41" s="257"/>
      <c r="DW41" s="257"/>
      <c r="DX41" s="257"/>
      <c r="DY41" s="257"/>
      <c r="DZ41" s="257"/>
      <c r="EA41" s="257"/>
      <c r="EB41" s="257"/>
      <c r="EC41" s="257"/>
      <c r="ED41" s="257"/>
      <c r="EE41" s="257"/>
      <c r="EF41" s="257"/>
      <c r="EG41" s="257"/>
      <c r="EH41" s="257"/>
      <c r="EI41" s="257"/>
      <c r="EJ41" s="257"/>
      <c r="EK41" s="257"/>
      <c r="EL41" s="257"/>
      <c r="EM41" s="257"/>
      <c r="EN41" s="257"/>
      <c r="EO41" s="257"/>
      <c r="EP41" s="257"/>
      <c r="EQ41" s="257"/>
      <c r="ER41" s="257"/>
      <c r="ES41" s="257"/>
      <c r="ET41" s="257"/>
      <c r="EU41" s="257"/>
      <c r="EV41" s="257"/>
      <c r="EW41" s="257"/>
      <c r="EX41" s="257"/>
      <c r="EY41" s="257"/>
      <c r="EZ41" s="257"/>
      <c r="FA41" s="257"/>
      <c r="FB41" s="257"/>
      <c r="FC41" s="257"/>
      <c r="FD41" s="257"/>
      <c r="FE41" s="257"/>
      <c r="FF41" s="257"/>
      <c r="FG41" s="257"/>
      <c r="FH41" s="257"/>
      <c r="FI41" s="257"/>
      <c r="FJ41" s="257"/>
      <c r="FK41" s="257"/>
      <c r="FL41" s="257"/>
      <c r="FM41" s="257"/>
      <c r="FN41" s="257"/>
      <c r="FO41" s="257"/>
      <c r="FP41" s="257"/>
      <c r="FQ41" s="257"/>
      <c r="FR41" s="257"/>
      <c r="FS41" s="257"/>
      <c r="FT41" s="257"/>
      <c r="FU41" s="257"/>
      <c r="FV41" s="257"/>
      <c r="FW41" s="257"/>
      <c r="FX41" s="257"/>
      <c r="FY41" s="257"/>
      <c r="FZ41" s="257"/>
      <c r="GA41" s="257"/>
      <c r="GB41" s="257"/>
      <c r="GC41" s="257"/>
      <c r="GD41" s="257"/>
      <c r="GE41" s="257"/>
      <c r="GF41" s="257"/>
      <c r="GG41" s="257"/>
      <c r="GH41" s="257"/>
      <c r="GI41" s="257"/>
      <c r="GJ41" s="257"/>
      <c r="GK41" s="257"/>
      <c r="GL41" s="257"/>
      <c r="GM41" s="257"/>
      <c r="GN41" s="257"/>
      <c r="GO41" s="257"/>
      <c r="GP41" s="257"/>
      <c r="GQ41" s="257"/>
      <c r="GR41" s="257"/>
      <c r="GS41" s="257"/>
      <c r="GT41" s="257"/>
      <c r="GU41" s="257"/>
      <c r="GV41" s="257"/>
      <c r="GW41" s="257"/>
      <c r="GX41" s="257"/>
      <c r="GY41" s="257"/>
      <c r="GZ41" s="257"/>
      <c r="HA41" s="257"/>
      <c r="HB41" s="257"/>
      <c r="HC41" s="257"/>
      <c r="HD41" s="257"/>
      <c r="HE41" s="257"/>
      <c r="HF41" s="257"/>
      <c r="HG41" s="257"/>
      <c r="HH41" s="257"/>
      <c r="HI41" s="257"/>
      <c r="HJ41" s="257"/>
      <c r="HK41" s="257"/>
      <c r="HL41" s="257"/>
      <c r="HM41" s="257"/>
      <c r="HN41" s="257"/>
      <c r="HO41" s="257"/>
      <c r="HP41" s="257"/>
      <c r="HQ41" s="257"/>
      <c r="HR41" s="257"/>
      <c r="HS41" s="257"/>
      <c r="HT41" s="257"/>
      <c r="HU41" s="257"/>
      <c r="HV41" s="257"/>
      <c r="HW41" s="257"/>
      <c r="HX41" s="257"/>
      <c r="HY41" s="257"/>
      <c r="HZ41" s="257"/>
      <c r="IA41" s="257"/>
      <c r="IB41" s="257"/>
      <c r="IC41" s="257"/>
      <c r="ID41" s="257"/>
      <c r="IE41" s="257"/>
      <c r="IF41" s="257"/>
      <c r="IG41" s="257"/>
      <c r="IH41" s="257"/>
      <c r="II41" s="257"/>
      <c r="IJ41" s="257"/>
      <c r="IK41" s="257"/>
      <c r="IL41" s="257"/>
      <c r="IM41" s="257"/>
      <c r="IN41" s="257"/>
      <c r="IO41" s="257"/>
      <c r="IP41" s="257"/>
      <c r="IQ41" s="257"/>
      <c r="IR41" s="257"/>
      <c r="IS41" s="257"/>
      <c r="IT41" s="257"/>
      <c r="IU41" s="257"/>
      <c r="IV41" s="257"/>
      <c r="IW41" s="257"/>
      <c r="IX41" s="257"/>
      <c r="IY41" s="257"/>
      <c r="IZ41" s="257"/>
      <c r="JA41" s="257"/>
      <c r="JB41" s="257"/>
      <c r="JC41" s="257"/>
      <c r="JD41" s="257"/>
      <c r="JE41" s="257"/>
      <c r="JF41" s="257"/>
      <c r="JG41" s="257"/>
      <c r="JH41" s="257"/>
      <c r="JI41" s="257"/>
      <c r="JJ41" s="257"/>
      <c r="JK41" s="257"/>
      <c r="JL41" s="257"/>
      <c r="JM41" s="257"/>
      <c r="JN41" s="257"/>
      <c r="JO41" s="257"/>
      <c r="JP41" s="257"/>
      <c r="JQ41" s="257"/>
      <c r="JR41" s="257"/>
      <c r="JS41" s="257"/>
      <c r="JT41" s="257"/>
      <c r="JU41" s="257"/>
      <c r="JV41" s="257"/>
      <c r="JW41" s="257"/>
      <c r="JX41" s="257"/>
      <c r="JY41" s="257"/>
      <c r="JZ41" s="257"/>
      <c r="KA41" s="257"/>
      <c r="KB41" s="257"/>
      <c r="KC41" s="257"/>
      <c r="KD41" s="257"/>
      <c r="KE41" s="257"/>
      <c r="KF41" s="257"/>
      <c r="KG41" s="257"/>
      <c r="KH41" s="257"/>
      <c r="KI41" s="257"/>
      <c r="KJ41" s="257"/>
      <c r="KK41" s="257"/>
      <c r="KL41" s="257"/>
      <c r="KM41" s="257"/>
      <c r="KN41" s="257"/>
      <c r="KO41" s="257"/>
      <c r="KP41" s="257"/>
      <c r="KQ41" s="257"/>
      <c r="KR41" s="257"/>
      <c r="KS41" s="257"/>
      <c r="KT41" s="257"/>
      <c r="KU41" s="257"/>
      <c r="KV41" s="257"/>
      <c r="KW41" s="257"/>
      <c r="KX41" s="257"/>
      <c r="KY41" s="257"/>
      <c r="KZ41" s="257"/>
      <c r="LA41" s="257"/>
      <c r="LB41" s="257"/>
      <c r="LC41" s="257"/>
      <c r="LD41" s="257"/>
      <c r="LE41" s="257"/>
      <c r="LF41" s="257"/>
      <c r="LG41" s="257"/>
      <c r="LH41" s="257"/>
      <c r="LI41" s="257"/>
      <c r="LJ41" s="257"/>
      <c r="LK41" s="257"/>
      <c r="LL41" s="257"/>
      <c r="LM41" s="257"/>
      <c r="LN41" s="257"/>
      <c r="LO41" s="257"/>
      <c r="LP41" s="257"/>
      <c r="LQ41" s="257"/>
      <c r="LR41" s="257"/>
      <c r="LS41" s="257"/>
      <c r="LT41" s="257"/>
      <c r="LU41" s="257"/>
      <c r="LV41" s="257"/>
      <c r="LW41" s="257"/>
      <c r="LX41" s="257"/>
      <c r="LY41" s="257"/>
      <c r="LZ41" s="257"/>
      <c r="MA41" s="257"/>
      <c r="MB41" s="257"/>
      <c r="MC41" s="257"/>
      <c r="MD41" s="257"/>
      <c r="ME41" s="257"/>
      <c r="MF41" s="257"/>
      <c r="MG41" s="257"/>
      <c r="MH41" s="257"/>
      <c r="MI41" s="257"/>
      <c r="MJ41" s="257"/>
      <c r="MK41" s="257"/>
      <c r="ML41" s="257"/>
      <c r="MM41" s="257"/>
      <c r="MN41" s="257"/>
      <c r="MO41" s="257"/>
      <c r="MP41" s="257"/>
      <c r="MQ41" s="257"/>
      <c r="MR41" s="257"/>
      <c r="MS41" s="257"/>
      <c r="MT41" s="257"/>
      <c r="MU41" s="257"/>
      <c r="MV41" s="257"/>
      <c r="MW41" s="257"/>
      <c r="MX41" s="257"/>
      <c r="MY41" s="257"/>
      <c r="MZ41" s="257"/>
      <c r="NA41" s="257"/>
      <c r="NB41" s="257"/>
      <c r="NC41" s="257"/>
      <c r="ND41" s="257"/>
      <c r="NE41" s="257"/>
      <c r="NF41" s="257"/>
      <c r="NG41" s="257"/>
      <c r="NH41" s="257"/>
      <c r="NI41" s="257"/>
      <c r="NJ41" s="257"/>
      <c r="NK41" s="257"/>
      <c r="NL41" s="257"/>
      <c r="NM41" s="257"/>
      <c r="NN41" s="257"/>
      <c r="NO41" s="257"/>
      <c r="NP41" s="257"/>
      <c r="NQ41" s="257"/>
      <c r="NR41" s="257"/>
      <c r="NS41" s="257"/>
      <c r="NT41" s="257"/>
      <c r="NU41" s="257"/>
      <c r="NV41" s="257"/>
      <c r="NW41" s="257"/>
      <c r="NX41" s="257"/>
      <c r="NY41" s="257"/>
      <c r="NZ41" s="257"/>
      <c r="OA41" s="257"/>
      <c r="OB41" s="257"/>
      <c r="OC41" s="257"/>
      <c r="OD41" s="257"/>
      <c r="OE41" s="257"/>
      <c r="OF41" s="257"/>
      <c r="OG41" s="257"/>
      <c r="OH41" s="257"/>
      <c r="OI41" s="257"/>
      <c r="OJ41" s="257"/>
      <c r="OK41" s="257"/>
      <c r="OL41" s="257"/>
      <c r="OM41" s="257"/>
      <c r="ON41" s="257"/>
      <c r="OO41" s="257"/>
      <c r="OP41" s="257"/>
      <c r="OQ41" s="257"/>
      <c r="OR41" s="257"/>
      <c r="OS41" s="257"/>
      <c r="OT41" s="257"/>
      <c r="OU41" s="257"/>
      <c r="OV41" s="257"/>
      <c r="OW41" s="257"/>
      <c r="OX41" s="257"/>
      <c r="OY41" s="257"/>
      <c r="OZ41" s="257"/>
      <c r="PA41" s="257"/>
      <c r="PB41" s="257"/>
      <c r="PC41" s="257"/>
      <c r="PD41" s="257"/>
      <c r="PE41" s="257"/>
      <c r="PF41" s="257"/>
      <c r="PG41" s="257"/>
      <c r="PH41" s="257"/>
      <c r="PI41" s="257"/>
      <c r="PJ41" s="257"/>
      <c r="PK41" s="257"/>
      <c r="PL41" s="257"/>
      <c r="PM41" s="257"/>
      <c r="PN41" s="257"/>
      <c r="PO41" s="257"/>
      <c r="PP41" s="257"/>
      <c r="PQ41" s="257"/>
      <c r="PR41" s="257"/>
      <c r="PS41" s="257"/>
      <c r="PT41" s="257"/>
      <c r="PU41" s="257"/>
      <c r="PV41" s="257"/>
      <c r="PW41" s="257"/>
      <c r="PX41" s="257"/>
      <c r="PY41" s="257"/>
      <c r="PZ41" s="257"/>
      <c r="QA41" s="257"/>
      <c r="QB41" s="257"/>
      <c r="QC41" s="257"/>
      <c r="QD41" s="257"/>
      <c r="QE41" s="257"/>
      <c r="QF41" s="257"/>
      <c r="QG41" s="257"/>
      <c r="QH41" s="257"/>
      <c r="QI41" s="257"/>
      <c r="QJ41" s="257"/>
      <c r="QK41" s="257"/>
      <c r="QL41" s="257"/>
      <c r="QM41" s="257"/>
      <c r="QN41" s="257"/>
      <c r="QO41" s="257"/>
      <c r="QP41" s="257"/>
      <c r="QQ41" s="257"/>
      <c r="QR41" s="257"/>
      <c r="QS41" s="257"/>
      <c r="QT41" s="257"/>
      <c r="QU41" s="257"/>
      <c r="QV41" s="257"/>
      <c r="QW41" s="257"/>
      <c r="QX41" s="257"/>
      <c r="QY41" s="257"/>
      <c r="QZ41" s="257"/>
      <c r="RA41" s="257"/>
      <c r="RB41" s="257"/>
      <c r="RC41" s="257"/>
      <c r="RD41" s="257"/>
      <c r="RE41" s="257"/>
      <c r="RF41" s="257"/>
      <c r="RG41" s="257"/>
      <c r="RH41" s="257"/>
      <c r="RI41" s="257"/>
      <c r="RJ41" s="257"/>
      <c r="RK41" s="257"/>
      <c r="RL41" s="257"/>
      <c r="RM41" s="257"/>
      <c r="RN41" s="257"/>
      <c r="RO41" s="257"/>
      <c r="RP41" s="257"/>
      <c r="RQ41" s="257"/>
      <c r="RR41" s="257"/>
      <c r="RS41" s="257"/>
      <c r="RT41" s="257"/>
      <c r="RU41" s="257"/>
      <c r="RV41" s="257"/>
      <c r="RW41" s="257"/>
      <c r="RX41" s="257"/>
      <c r="RY41" s="257"/>
      <c r="RZ41" s="257"/>
      <c r="SA41" s="257"/>
      <c r="SB41" s="257"/>
      <c r="SC41" s="257"/>
      <c r="SD41" s="257"/>
      <c r="SE41" s="257"/>
      <c r="SF41" s="257"/>
      <c r="SG41" s="257"/>
      <c r="SH41" s="257"/>
      <c r="SI41" s="257"/>
      <c r="SJ41" s="257"/>
      <c r="SK41" s="257"/>
      <c r="SL41" s="257"/>
      <c r="SM41" s="257"/>
      <c r="SN41" s="257"/>
      <c r="SO41" s="257"/>
      <c r="SP41" s="257"/>
      <c r="SQ41" s="257"/>
      <c r="SR41" s="257"/>
      <c r="SS41" s="257"/>
      <c r="ST41" s="257"/>
      <c r="SU41" s="257"/>
      <c r="SV41" s="257"/>
      <c r="SW41" s="257"/>
      <c r="SX41" s="257"/>
      <c r="SY41" s="257"/>
      <c r="SZ41" s="257"/>
      <c r="TA41" s="257"/>
      <c r="TB41" s="257"/>
      <c r="TC41" s="257"/>
      <c r="TD41" s="257"/>
      <c r="TE41" s="257"/>
      <c r="TF41" s="257"/>
      <c r="TG41" s="257"/>
      <c r="TH41" s="257"/>
      <c r="TI41" s="257"/>
      <c r="TJ41" s="257"/>
      <c r="TK41" s="257"/>
      <c r="TL41" s="257"/>
      <c r="TM41" s="257"/>
      <c r="TN41" s="257"/>
      <c r="TO41" s="257"/>
      <c r="TP41" s="257"/>
      <c r="TQ41" s="257"/>
      <c r="TR41" s="257"/>
      <c r="TS41" s="257"/>
      <c r="TT41" s="257"/>
      <c r="TU41" s="257"/>
      <c r="TV41" s="257"/>
      <c r="TW41" s="257"/>
      <c r="TX41" s="257"/>
      <c r="TY41" s="257"/>
      <c r="TZ41" s="257"/>
      <c r="UA41" s="257"/>
      <c r="UB41" s="257"/>
      <c r="UC41" s="257"/>
      <c r="UD41" s="257"/>
      <c r="UE41" s="257"/>
      <c r="UF41" s="257"/>
      <c r="UG41" s="257"/>
      <c r="UH41" s="257"/>
      <c r="UI41" s="257"/>
      <c r="UJ41" s="257"/>
      <c r="UK41" s="257"/>
      <c r="UL41" s="257"/>
      <c r="UM41" s="257"/>
      <c r="UN41" s="257"/>
      <c r="UO41" s="257"/>
      <c r="UP41" s="257"/>
      <c r="UQ41" s="257"/>
      <c r="UR41" s="257"/>
      <c r="US41" s="257"/>
      <c r="UT41" s="257"/>
      <c r="UU41" s="257"/>
      <c r="UV41" s="257"/>
      <c r="UW41" s="257"/>
      <c r="UX41" s="257"/>
      <c r="UY41" s="257"/>
      <c r="UZ41" s="257"/>
      <c r="VA41" s="257"/>
      <c r="VB41" s="257"/>
      <c r="VC41" s="257"/>
      <c r="VD41" s="257"/>
      <c r="VE41" s="257"/>
      <c r="VF41" s="257"/>
      <c r="VG41" s="257"/>
      <c r="VH41" s="257"/>
      <c r="VI41" s="257"/>
      <c r="VJ41" s="257"/>
      <c r="VK41" s="257"/>
      <c r="VL41" s="257"/>
      <c r="VM41" s="257"/>
      <c r="VN41" s="257"/>
      <c r="VO41" s="257"/>
      <c r="VP41" s="257"/>
      <c r="VQ41" s="257"/>
      <c r="VR41" s="257"/>
      <c r="VS41" s="257"/>
      <c r="VT41" s="257"/>
      <c r="VU41" s="257"/>
      <c r="VV41" s="257"/>
      <c r="VW41" s="257"/>
      <c r="VX41" s="257"/>
      <c r="VY41" s="257"/>
      <c r="VZ41" s="257"/>
      <c r="WA41" s="257"/>
      <c r="WB41" s="257"/>
      <c r="WC41" s="257"/>
      <c r="WD41" s="257"/>
      <c r="WE41" s="257"/>
      <c r="WF41" s="257"/>
      <c r="WG41" s="257"/>
      <c r="WH41" s="257"/>
      <c r="WI41" s="257"/>
      <c r="WJ41" s="257"/>
      <c r="WK41" s="257"/>
      <c r="WL41" s="257"/>
      <c r="WM41" s="257"/>
      <c r="WN41" s="257"/>
      <c r="WO41" s="257"/>
      <c r="WP41" s="257"/>
      <c r="WQ41" s="257"/>
      <c r="WR41" s="257"/>
      <c r="WS41" s="257"/>
      <c r="WT41" s="257"/>
      <c r="WU41" s="257"/>
      <c r="WV41" s="257"/>
      <c r="WW41" s="257"/>
      <c r="WX41" s="257"/>
      <c r="WY41" s="257"/>
      <c r="WZ41" s="257"/>
      <c r="XA41" s="257"/>
      <c r="XB41" s="257"/>
      <c r="XC41" s="257"/>
      <c r="XD41" s="257"/>
      <c r="XE41" s="257"/>
      <c r="XF41" s="257"/>
      <c r="XG41" s="257"/>
      <c r="XH41" s="257"/>
      <c r="XI41" s="257"/>
      <c r="XJ41" s="257"/>
      <c r="XK41" s="257"/>
      <c r="XL41" s="257"/>
      <c r="XM41" s="257"/>
      <c r="XN41" s="257"/>
      <c r="XO41" s="257"/>
      <c r="XP41" s="257"/>
      <c r="XQ41" s="257"/>
      <c r="XR41" s="257"/>
      <c r="XS41" s="257"/>
      <c r="XT41" s="257"/>
      <c r="XU41" s="257"/>
      <c r="XV41" s="257"/>
      <c r="XW41" s="257"/>
      <c r="XX41" s="257"/>
      <c r="XY41" s="257"/>
      <c r="XZ41" s="257"/>
      <c r="YA41" s="257"/>
      <c r="YB41" s="257"/>
      <c r="YC41" s="257"/>
      <c r="YD41" s="257"/>
      <c r="YE41" s="257"/>
      <c r="YF41" s="257"/>
      <c r="YG41" s="257"/>
      <c r="YH41" s="257"/>
      <c r="YI41" s="257"/>
      <c r="YJ41" s="257"/>
      <c r="YK41" s="257"/>
      <c r="YL41" s="257"/>
      <c r="YM41" s="257"/>
      <c r="YN41" s="257"/>
      <c r="YO41" s="257"/>
      <c r="YP41" s="257"/>
      <c r="YQ41" s="257"/>
      <c r="YR41" s="257"/>
      <c r="YS41" s="257"/>
      <c r="YT41" s="257"/>
      <c r="YU41" s="257"/>
      <c r="YV41" s="257"/>
      <c r="YW41" s="257"/>
      <c r="YX41" s="257"/>
      <c r="YY41" s="257"/>
      <c r="YZ41" s="257"/>
      <c r="ZA41" s="257"/>
      <c r="ZB41" s="257"/>
      <c r="ZC41" s="257"/>
      <c r="ZD41" s="257"/>
      <c r="ZE41" s="257"/>
      <c r="ZF41" s="257"/>
      <c r="ZG41" s="257"/>
      <c r="ZH41" s="257"/>
      <c r="ZI41" s="257"/>
      <c r="ZJ41" s="257"/>
      <c r="ZK41" s="257"/>
      <c r="ZL41" s="257"/>
      <c r="ZM41" s="257"/>
      <c r="ZN41" s="257"/>
      <c r="ZO41" s="257"/>
      <c r="ZP41" s="257"/>
      <c r="ZQ41" s="257"/>
      <c r="ZR41" s="257"/>
      <c r="ZS41" s="257"/>
      <c r="ZT41" s="257"/>
      <c r="ZU41" s="257"/>
      <c r="ZV41" s="257"/>
      <c r="ZW41" s="257"/>
      <c r="ZX41" s="257"/>
      <c r="ZY41" s="257"/>
      <c r="ZZ41" s="257"/>
      <c r="AAA41" s="257"/>
      <c r="AAB41" s="257"/>
      <c r="AAC41" s="257"/>
      <c r="AAD41" s="257"/>
      <c r="AAE41" s="257"/>
      <c r="AAF41" s="257"/>
      <c r="AAG41" s="257"/>
      <c r="AAH41" s="257"/>
      <c r="AAI41" s="257"/>
      <c r="AAJ41" s="257"/>
      <c r="AAK41" s="257"/>
      <c r="AAL41" s="257"/>
      <c r="AAM41" s="257"/>
      <c r="AAN41" s="257"/>
      <c r="AAO41" s="257"/>
      <c r="AAP41" s="257"/>
      <c r="AAQ41" s="257"/>
      <c r="AAR41" s="257"/>
      <c r="AAS41" s="257"/>
      <c r="AAT41" s="257"/>
      <c r="AAU41" s="257"/>
      <c r="AAV41" s="257"/>
      <c r="AAW41" s="257"/>
      <c r="AAX41" s="257"/>
      <c r="AAY41" s="257"/>
      <c r="AAZ41" s="257"/>
      <c r="ABA41" s="257"/>
      <c r="ABB41" s="257"/>
      <c r="ABC41" s="257"/>
      <c r="ABD41" s="257"/>
      <c r="ABE41" s="257"/>
      <c r="ABF41" s="257"/>
      <c r="ABG41" s="257"/>
      <c r="ABH41" s="257"/>
      <c r="ABI41" s="257"/>
      <c r="ABJ41" s="257"/>
      <c r="ABK41" s="257"/>
    </row>
    <row r="42" spans="1:739" s="38" customFormat="1" ht="30" customHeight="1" x14ac:dyDescent="0.25">
      <c r="A42" s="30"/>
      <c r="B42" s="196"/>
      <c r="C42" s="196"/>
      <c r="D42" s="167" t="s">
        <v>2</v>
      </c>
      <c r="E42" s="196"/>
      <c r="F42" s="206" t="s">
        <v>814</v>
      </c>
      <c r="G42" s="14">
        <v>42686</v>
      </c>
      <c r="H42" s="48" t="s">
        <v>37</v>
      </c>
      <c r="I42" s="65" t="s">
        <v>31</v>
      </c>
      <c r="J42" s="189" t="s">
        <v>291</v>
      </c>
      <c r="K42" s="29" t="s">
        <v>18</v>
      </c>
      <c r="L42" s="29" t="s">
        <v>50</v>
      </c>
      <c r="M42" s="29" t="s">
        <v>190</v>
      </c>
      <c r="N42" s="28" t="s">
        <v>191</v>
      </c>
      <c r="O42" s="114" t="s">
        <v>1377</v>
      </c>
      <c r="P42" s="114" t="s">
        <v>815</v>
      </c>
      <c r="Q42" s="260"/>
      <c r="R42" s="71" t="s">
        <v>816</v>
      </c>
      <c r="S42" s="65" t="s">
        <v>852</v>
      </c>
      <c r="T42" s="185" t="s">
        <v>20</v>
      </c>
      <c r="U42" s="261" t="s">
        <v>72</v>
      </c>
      <c r="V42" s="17"/>
      <c r="W42" s="261"/>
      <c r="X42" s="261" t="s">
        <v>245</v>
      </c>
      <c r="Y42" s="99"/>
      <c r="Z42" s="155"/>
      <c r="AA42" s="262"/>
      <c r="AB42" s="265" t="s">
        <v>816</v>
      </c>
      <c r="AC42" s="17"/>
      <c r="AD42" s="17"/>
      <c r="AE42" s="17"/>
      <c r="AF42" s="17"/>
      <c r="AG42" s="17"/>
      <c r="AH42" s="263" t="s">
        <v>3530</v>
      </c>
      <c r="AI42" s="65" t="s">
        <v>1</v>
      </c>
      <c r="AJ42" s="263" t="s">
        <v>2</v>
      </c>
      <c r="AK42" s="70">
        <v>26</v>
      </c>
      <c r="AL42" s="69" t="s">
        <v>817</v>
      </c>
      <c r="AM42" s="72" t="s">
        <v>818</v>
      </c>
    </row>
    <row r="43" spans="1:739" s="38" customFormat="1" ht="30" customHeight="1" x14ac:dyDescent="0.25">
      <c r="A43" s="30"/>
      <c r="B43" s="196"/>
      <c r="C43" s="196"/>
      <c r="D43" s="167" t="s">
        <v>2</v>
      </c>
      <c r="E43" s="196"/>
      <c r="F43" s="206">
        <v>1549</v>
      </c>
      <c r="G43" s="23">
        <v>43774</v>
      </c>
      <c r="H43" s="48" t="s">
        <v>37</v>
      </c>
      <c r="I43" s="65" t="s">
        <v>31</v>
      </c>
      <c r="J43" s="189" t="s">
        <v>291</v>
      </c>
      <c r="K43" s="29" t="s">
        <v>18</v>
      </c>
      <c r="L43" s="29" t="s">
        <v>50</v>
      </c>
      <c r="M43" s="29" t="s">
        <v>190</v>
      </c>
      <c r="N43" s="28" t="s">
        <v>191</v>
      </c>
      <c r="O43" s="114" t="s">
        <v>1377</v>
      </c>
      <c r="P43" s="114" t="s">
        <v>815</v>
      </c>
      <c r="Q43" s="260"/>
      <c r="R43" s="71" t="s">
        <v>3079</v>
      </c>
      <c r="S43" s="65" t="s">
        <v>852</v>
      </c>
      <c r="T43" s="185" t="s">
        <v>20</v>
      </c>
      <c r="U43" s="261" t="s">
        <v>72</v>
      </c>
      <c r="V43" s="17"/>
      <c r="W43" s="261"/>
      <c r="X43" s="261" t="s">
        <v>245</v>
      </c>
      <c r="Y43" s="99"/>
      <c r="Z43" s="155"/>
      <c r="AA43" s="262"/>
      <c r="AB43" s="265" t="s">
        <v>3079</v>
      </c>
      <c r="AC43" s="17"/>
      <c r="AD43" s="17"/>
      <c r="AE43" s="17"/>
      <c r="AF43" s="17"/>
      <c r="AG43" s="17"/>
      <c r="AH43" s="263" t="s">
        <v>3530</v>
      </c>
      <c r="AI43" s="65" t="s">
        <v>1</v>
      </c>
      <c r="AJ43" s="263" t="s">
        <v>2</v>
      </c>
      <c r="AK43" s="70">
        <v>25</v>
      </c>
      <c r="AL43" s="69" t="s">
        <v>3080</v>
      </c>
      <c r="AM43" s="72">
        <v>43769</v>
      </c>
    </row>
    <row r="44" spans="1:739" s="38" customFormat="1" ht="30" customHeight="1" x14ac:dyDescent="0.25">
      <c r="A44" s="30"/>
      <c r="B44" s="196"/>
      <c r="C44" s="196"/>
      <c r="D44" s="167" t="s">
        <v>2</v>
      </c>
      <c r="E44" s="196"/>
      <c r="F44" s="206">
        <v>1349</v>
      </c>
      <c r="G44" s="23">
        <v>43606</v>
      </c>
      <c r="H44" s="48" t="s">
        <v>37</v>
      </c>
      <c r="I44" s="185" t="s">
        <v>31</v>
      </c>
      <c r="J44" s="189" t="s">
        <v>291</v>
      </c>
      <c r="K44" s="29" t="s">
        <v>18</v>
      </c>
      <c r="L44" s="29" t="s">
        <v>50</v>
      </c>
      <c r="M44" s="29" t="s">
        <v>190</v>
      </c>
      <c r="N44" s="28" t="s">
        <v>191</v>
      </c>
      <c r="O44" s="114" t="s">
        <v>2988</v>
      </c>
      <c r="P44" s="114" t="s">
        <v>2989</v>
      </c>
      <c r="Q44" s="260"/>
      <c r="R44" s="71" t="s">
        <v>2990</v>
      </c>
      <c r="S44" s="65" t="s">
        <v>2991</v>
      </c>
      <c r="T44" s="185" t="s">
        <v>288</v>
      </c>
      <c r="U44" s="185" t="s">
        <v>72</v>
      </c>
      <c r="V44" s="17"/>
      <c r="W44" s="261"/>
      <c r="X44" s="261" t="s">
        <v>245</v>
      </c>
      <c r="Y44" s="99"/>
      <c r="Z44" s="155"/>
      <c r="AA44" s="262"/>
      <c r="AB44" s="265" t="s">
        <v>2990</v>
      </c>
      <c r="AC44" s="17"/>
      <c r="AD44" s="17"/>
      <c r="AE44" s="17"/>
      <c r="AF44" s="17"/>
      <c r="AG44" s="17"/>
      <c r="AH44" s="263" t="s">
        <v>3530</v>
      </c>
      <c r="AI44" s="65" t="s">
        <v>1</v>
      </c>
      <c r="AJ44" s="263" t="s">
        <v>2</v>
      </c>
      <c r="AK44" s="70">
        <v>23</v>
      </c>
      <c r="AL44" s="69" t="s">
        <v>2992</v>
      </c>
      <c r="AM44" s="72">
        <v>43593</v>
      </c>
    </row>
    <row r="45" spans="1:739" s="38" customFormat="1" ht="30" customHeight="1" x14ac:dyDescent="0.25">
      <c r="A45" s="30"/>
      <c r="B45" s="196"/>
      <c r="C45" s="196"/>
      <c r="D45" s="167" t="s">
        <v>2</v>
      </c>
      <c r="E45" s="196"/>
      <c r="F45" s="206" t="s">
        <v>1590</v>
      </c>
      <c r="G45" s="23">
        <v>42979</v>
      </c>
      <c r="H45" s="48" t="s">
        <v>37</v>
      </c>
      <c r="I45" s="65" t="s">
        <v>31</v>
      </c>
      <c r="J45" s="189" t="s">
        <v>291</v>
      </c>
      <c r="K45" s="29" t="s">
        <v>18</v>
      </c>
      <c r="L45" s="29" t="s">
        <v>50</v>
      </c>
      <c r="M45" s="29" t="s">
        <v>1591</v>
      </c>
      <c r="N45" s="28" t="s">
        <v>1592</v>
      </c>
      <c r="O45" s="114" t="s">
        <v>3028</v>
      </c>
      <c r="P45" s="114" t="s">
        <v>1593</v>
      </c>
      <c r="Q45" s="259"/>
      <c r="R45" s="71" t="s">
        <v>1594</v>
      </c>
      <c r="S45" s="261" t="s">
        <v>1595</v>
      </c>
      <c r="T45" s="185" t="s">
        <v>20</v>
      </c>
      <c r="U45" s="261" t="s">
        <v>72</v>
      </c>
      <c r="V45" s="17"/>
      <c r="W45" s="261"/>
      <c r="X45" s="261" t="s">
        <v>245</v>
      </c>
      <c r="Y45" s="99"/>
      <c r="Z45" s="155"/>
      <c r="AA45" s="261"/>
      <c r="AB45" s="265" t="s">
        <v>1594</v>
      </c>
      <c r="AC45" s="17"/>
      <c r="AD45" s="17"/>
      <c r="AE45" s="17"/>
      <c r="AF45" s="17"/>
      <c r="AG45" s="17"/>
      <c r="AH45" s="263" t="s">
        <v>3530</v>
      </c>
      <c r="AI45" s="65" t="s">
        <v>1</v>
      </c>
      <c r="AJ45" s="263" t="s">
        <v>2</v>
      </c>
      <c r="AK45" s="70">
        <v>19</v>
      </c>
      <c r="AL45" s="69" t="s">
        <v>1596</v>
      </c>
      <c r="AM45" s="72" t="s">
        <v>1597</v>
      </c>
    </row>
    <row r="46" spans="1:739" s="38" customFormat="1" ht="30" customHeight="1" x14ac:dyDescent="0.25">
      <c r="A46" s="30"/>
      <c r="B46" s="196"/>
      <c r="C46" s="196"/>
      <c r="D46" s="167" t="s">
        <v>2</v>
      </c>
      <c r="E46" s="196"/>
      <c r="F46" s="206" t="s">
        <v>1054</v>
      </c>
      <c r="G46" s="14">
        <v>42726</v>
      </c>
      <c r="H46" s="258" t="s">
        <v>37</v>
      </c>
      <c r="I46" s="261" t="s">
        <v>31</v>
      </c>
      <c r="J46" s="189" t="s">
        <v>291</v>
      </c>
      <c r="K46" s="29" t="s">
        <v>18</v>
      </c>
      <c r="L46" s="29" t="s">
        <v>50</v>
      </c>
      <c r="M46" s="29" t="s">
        <v>1055</v>
      </c>
      <c r="N46" s="28" t="s">
        <v>1056</v>
      </c>
      <c r="O46" s="114" t="s">
        <v>1364</v>
      </c>
      <c r="P46" s="114" t="s">
        <v>1058</v>
      </c>
      <c r="Q46" s="259"/>
      <c r="R46" s="71" t="s">
        <v>1059</v>
      </c>
      <c r="S46" s="261" t="s">
        <v>1060</v>
      </c>
      <c r="T46" s="185" t="s">
        <v>20</v>
      </c>
      <c r="U46" s="115" t="s">
        <v>72</v>
      </c>
      <c r="V46" s="20"/>
      <c r="W46" s="261"/>
      <c r="X46" s="261" t="s">
        <v>245</v>
      </c>
      <c r="Y46" s="99"/>
      <c r="Z46" s="261"/>
      <c r="AA46" s="261"/>
      <c r="AB46" s="265" t="s">
        <v>1059</v>
      </c>
      <c r="AC46" s="20"/>
      <c r="AD46" s="20"/>
      <c r="AE46" s="20"/>
      <c r="AF46" s="20"/>
      <c r="AG46" s="20"/>
      <c r="AH46" s="263" t="s">
        <v>3530</v>
      </c>
      <c r="AI46" s="261" t="s">
        <v>1</v>
      </c>
      <c r="AJ46" s="263" t="s">
        <v>2</v>
      </c>
      <c r="AK46" s="70">
        <v>27</v>
      </c>
      <c r="AL46" s="69" t="s">
        <v>1057</v>
      </c>
      <c r="AM46" s="72">
        <v>42717</v>
      </c>
      <c r="AN46" s="256"/>
      <c r="AO46" s="256"/>
      <c r="AP46" s="256"/>
      <c r="AQ46" s="256"/>
      <c r="AR46" s="256"/>
      <c r="AS46" s="256"/>
      <c r="AT46" s="256"/>
      <c r="AU46" s="256"/>
      <c r="AV46" s="256"/>
      <c r="AW46" s="256"/>
      <c r="AX46" s="256"/>
      <c r="AY46" s="256"/>
      <c r="AZ46" s="256"/>
      <c r="BA46" s="256"/>
      <c r="BB46" s="256"/>
      <c r="BC46" s="256"/>
      <c r="BD46" s="256"/>
      <c r="BE46" s="256"/>
      <c r="BF46" s="256"/>
      <c r="BG46" s="256"/>
      <c r="BH46" s="256"/>
      <c r="BI46" s="256"/>
      <c r="BJ46" s="256"/>
      <c r="BK46" s="256"/>
      <c r="BL46" s="25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25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  <c r="EV46" s="256"/>
      <c r="EW46" s="256"/>
      <c r="EX46" s="256"/>
      <c r="EY46" s="256"/>
      <c r="EZ46" s="256"/>
      <c r="FA46" s="256"/>
      <c r="FB46" s="256"/>
      <c r="FC46" s="256"/>
      <c r="FD46" s="256"/>
      <c r="FE46" s="256"/>
      <c r="FF46" s="256"/>
      <c r="FG46" s="256"/>
      <c r="FH46" s="256"/>
      <c r="FI46" s="256"/>
      <c r="FJ46" s="256"/>
      <c r="FK46" s="256"/>
      <c r="FL46" s="256"/>
      <c r="FM46" s="256"/>
      <c r="FN46" s="256"/>
      <c r="FO46" s="256"/>
      <c r="FP46" s="256"/>
      <c r="FQ46" s="256"/>
      <c r="FR46" s="256"/>
      <c r="FS46" s="256"/>
      <c r="FT46" s="256"/>
      <c r="FU46" s="256"/>
      <c r="FV46" s="256"/>
      <c r="FW46" s="256"/>
      <c r="FX46" s="256"/>
      <c r="FY46" s="256"/>
      <c r="FZ46" s="256"/>
      <c r="GA46" s="256"/>
      <c r="GB46" s="256"/>
      <c r="GC46" s="256"/>
      <c r="GD46" s="256"/>
      <c r="GE46" s="256"/>
      <c r="GF46" s="256"/>
      <c r="GG46" s="256"/>
      <c r="GH46" s="256"/>
      <c r="GI46" s="256"/>
      <c r="GJ46" s="256"/>
      <c r="GK46" s="256"/>
      <c r="GL46" s="256"/>
      <c r="GM46" s="256"/>
      <c r="GN46" s="256"/>
      <c r="GO46" s="256"/>
      <c r="GP46" s="256"/>
      <c r="GQ46" s="256"/>
      <c r="GR46" s="256"/>
      <c r="GS46" s="256"/>
      <c r="GT46" s="256"/>
      <c r="GU46" s="256"/>
      <c r="GV46" s="256"/>
      <c r="GW46" s="256"/>
      <c r="GX46" s="256"/>
      <c r="GY46" s="256"/>
      <c r="GZ46" s="256"/>
      <c r="HA46" s="256"/>
      <c r="HB46" s="256"/>
      <c r="HC46" s="256"/>
      <c r="HD46" s="256"/>
      <c r="HE46" s="256"/>
      <c r="HF46" s="256"/>
      <c r="HG46" s="256"/>
      <c r="HH46" s="256"/>
      <c r="HI46" s="256"/>
      <c r="HJ46" s="256"/>
      <c r="HK46" s="256"/>
      <c r="HL46" s="256"/>
      <c r="HM46" s="256"/>
      <c r="HN46" s="256"/>
      <c r="HO46" s="256"/>
      <c r="HP46" s="256"/>
      <c r="HQ46" s="256"/>
      <c r="HR46" s="256"/>
      <c r="HS46" s="256"/>
      <c r="HT46" s="256"/>
      <c r="HU46" s="256"/>
      <c r="HV46" s="256"/>
      <c r="HW46" s="256"/>
      <c r="HX46" s="256"/>
      <c r="HY46" s="256"/>
      <c r="HZ46" s="256"/>
      <c r="IA46" s="256"/>
      <c r="IB46" s="256"/>
      <c r="IC46" s="256"/>
      <c r="ID46" s="256"/>
      <c r="IE46" s="256"/>
      <c r="IF46" s="256"/>
      <c r="IG46" s="256"/>
      <c r="IH46" s="256"/>
      <c r="II46" s="256"/>
      <c r="IJ46" s="256"/>
      <c r="IK46" s="256"/>
      <c r="IL46" s="256"/>
      <c r="IM46" s="256"/>
      <c r="IN46" s="256"/>
      <c r="IO46" s="256"/>
      <c r="IP46" s="256"/>
      <c r="IQ46" s="256"/>
      <c r="IR46" s="256"/>
      <c r="IS46" s="256"/>
      <c r="IT46" s="256"/>
      <c r="IU46" s="256"/>
      <c r="IV46" s="256"/>
      <c r="IW46" s="256"/>
      <c r="IX46" s="256"/>
      <c r="IY46" s="256"/>
      <c r="IZ46" s="256"/>
      <c r="JA46" s="256"/>
      <c r="JB46" s="256"/>
      <c r="JC46" s="256"/>
      <c r="JD46" s="256"/>
      <c r="JE46" s="256"/>
      <c r="JF46" s="256"/>
      <c r="JG46" s="256"/>
      <c r="JH46" s="256"/>
      <c r="JI46" s="256"/>
      <c r="JJ46" s="256"/>
      <c r="JK46" s="256"/>
      <c r="JL46" s="256"/>
      <c r="JM46" s="256"/>
      <c r="JN46" s="256"/>
      <c r="JO46" s="256"/>
      <c r="JP46" s="256"/>
      <c r="JQ46" s="256"/>
      <c r="JR46" s="256"/>
      <c r="JS46" s="256"/>
      <c r="JT46" s="256"/>
      <c r="JU46" s="256"/>
      <c r="JV46" s="256"/>
      <c r="JW46" s="256"/>
      <c r="JX46" s="256"/>
      <c r="JY46" s="256"/>
      <c r="JZ46" s="256"/>
      <c r="KA46" s="256"/>
      <c r="KB46" s="256"/>
      <c r="KC46" s="256"/>
      <c r="KD46" s="256"/>
      <c r="KE46" s="256"/>
      <c r="KF46" s="256"/>
      <c r="KG46" s="256"/>
      <c r="KH46" s="256"/>
      <c r="KI46" s="256"/>
      <c r="KJ46" s="256"/>
      <c r="KK46" s="256"/>
      <c r="KL46" s="256"/>
      <c r="KM46" s="256"/>
      <c r="KN46" s="256"/>
      <c r="KO46" s="256"/>
      <c r="KP46" s="256"/>
      <c r="KQ46" s="256"/>
      <c r="KR46" s="256"/>
      <c r="KS46" s="256"/>
      <c r="KT46" s="256"/>
      <c r="KU46" s="256"/>
      <c r="KV46" s="256"/>
      <c r="KW46" s="256"/>
      <c r="KX46" s="256"/>
      <c r="KY46" s="256"/>
      <c r="KZ46" s="256"/>
      <c r="LA46" s="256"/>
      <c r="LB46" s="256"/>
      <c r="LC46" s="256"/>
      <c r="LD46" s="256"/>
      <c r="LE46" s="256"/>
      <c r="LF46" s="256"/>
      <c r="LG46" s="256"/>
      <c r="LH46" s="256"/>
      <c r="LI46" s="256"/>
      <c r="LJ46" s="256"/>
      <c r="LK46" s="256"/>
      <c r="LL46" s="256"/>
      <c r="LM46" s="256"/>
      <c r="LN46" s="256"/>
      <c r="LO46" s="256"/>
      <c r="LP46" s="256"/>
      <c r="LQ46" s="256"/>
      <c r="LR46" s="256"/>
      <c r="LS46" s="256"/>
      <c r="LT46" s="256"/>
      <c r="LU46" s="256"/>
      <c r="LV46" s="256"/>
      <c r="LW46" s="256"/>
      <c r="LX46" s="256"/>
      <c r="LY46" s="256"/>
      <c r="LZ46" s="256"/>
      <c r="MA46" s="256"/>
      <c r="MB46" s="256"/>
      <c r="MC46" s="256"/>
      <c r="MD46" s="256"/>
      <c r="ME46" s="256"/>
      <c r="MF46" s="256"/>
      <c r="MG46" s="256"/>
      <c r="MH46" s="256"/>
      <c r="MI46" s="256"/>
      <c r="MJ46" s="256"/>
      <c r="MK46" s="256"/>
      <c r="ML46" s="256"/>
      <c r="MM46" s="256"/>
      <c r="MN46" s="256"/>
      <c r="MO46" s="256"/>
      <c r="MP46" s="256"/>
      <c r="MQ46" s="256"/>
      <c r="MR46" s="256"/>
      <c r="MS46" s="256"/>
      <c r="MT46" s="256"/>
      <c r="MU46" s="256"/>
      <c r="MV46" s="256"/>
      <c r="MW46" s="256"/>
      <c r="MX46" s="256"/>
      <c r="MY46" s="256"/>
      <c r="MZ46" s="256"/>
      <c r="NA46" s="256"/>
      <c r="NB46" s="256"/>
      <c r="NC46" s="256"/>
      <c r="ND46" s="256"/>
      <c r="NE46" s="256"/>
      <c r="NF46" s="256"/>
      <c r="NG46" s="256"/>
      <c r="NH46" s="256"/>
      <c r="NI46" s="256"/>
      <c r="NJ46" s="256"/>
      <c r="NK46" s="256"/>
      <c r="NL46" s="256"/>
      <c r="NM46" s="256"/>
      <c r="NN46" s="256"/>
      <c r="NO46" s="256"/>
      <c r="NP46" s="256"/>
      <c r="NQ46" s="256"/>
      <c r="NR46" s="256"/>
      <c r="NS46" s="256"/>
      <c r="NT46" s="256"/>
      <c r="NU46" s="256"/>
      <c r="NV46" s="256"/>
      <c r="NW46" s="256"/>
      <c r="NX46" s="256"/>
      <c r="NY46" s="256"/>
      <c r="NZ46" s="256"/>
      <c r="OA46" s="256"/>
      <c r="OB46" s="256"/>
      <c r="OC46" s="256"/>
      <c r="OD46" s="256"/>
      <c r="OE46" s="256"/>
      <c r="OF46" s="256"/>
      <c r="OG46" s="256"/>
      <c r="OH46" s="256"/>
      <c r="OI46" s="256"/>
      <c r="OJ46" s="256"/>
      <c r="OK46" s="256"/>
      <c r="OL46" s="256"/>
      <c r="OM46" s="256"/>
      <c r="ON46" s="256"/>
      <c r="OO46" s="256"/>
      <c r="OP46" s="256"/>
      <c r="OQ46" s="256"/>
      <c r="OR46" s="256"/>
      <c r="OS46" s="256"/>
      <c r="OT46" s="256"/>
      <c r="OU46" s="256"/>
      <c r="OV46" s="256"/>
      <c r="OW46" s="256"/>
      <c r="OX46" s="256"/>
      <c r="OY46" s="256"/>
      <c r="OZ46" s="256"/>
      <c r="PA46" s="256"/>
      <c r="PB46" s="256"/>
      <c r="PC46" s="256"/>
      <c r="PD46" s="256"/>
      <c r="PE46" s="256"/>
      <c r="PF46" s="256"/>
      <c r="PG46" s="256"/>
      <c r="PH46" s="256"/>
      <c r="PI46" s="256"/>
      <c r="PJ46" s="256"/>
      <c r="PK46" s="256"/>
      <c r="PL46" s="256"/>
      <c r="PM46" s="256"/>
      <c r="PN46" s="256"/>
      <c r="PO46" s="256"/>
      <c r="PP46" s="256"/>
      <c r="PQ46" s="256"/>
      <c r="PR46" s="256"/>
      <c r="PS46" s="256"/>
      <c r="PT46" s="256"/>
      <c r="PU46" s="256"/>
      <c r="PV46" s="256"/>
      <c r="PW46" s="256"/>
      <c r="PX46" s="256"/>
      <c r="PY46" s="256"/>
      <c r="PZ46" s="256"/>
      <c r="QA46" s="256"/>
      <c r="QB46" s="256"/>
      <c r="QC46" s="256"/>
      <c r="QD46" s="256"/>
      <c r="QE46" s="256"/>
      <c r="QF46" s="256"/>
      <c r="QG46" s="256"/>
      <c r="QH46" s="256"/>
      <c r="QI46" s="256"/>
      <c r="QJ46" s="256"/>
      <c r="QK46" s="256"/>
      <c r="QL46" s="256"/>
      <c r="QM46" s="256"/>
      <c r="QN46" s="256"/>
      <c r="QO46" s="256"/>
      <c r="QP46" s="256"/>
      <c r="QQ46" s="256"/>
      <c r="QR46" s="256"/>
      <c r="QS46" s="256"/>
      <c r="QT46" s="256"/>
      <c r="QU46" s="256"/>
      <c r="QV46" s="256"/>
      <c r="QW46" s="256"/>
      <c r="QX46" s="256"/>
      <c r="QY46" s="256"/>
      <c r="QZ46" s="256"/>
      <c r="RA46" s="256"/>
      <c r="RB46" s="256"/>
      <c r="RC46" s="256"/>
      <c r="RD46" s="256"/>
      <c r="RE46" s="256"/>
      <c r="RF46" s="256"/>
      <c r="RG46" s="256"/>
      <c r="RH46" s="256"/>
      <c r="RI46" s="256"/>
      <c r="RJ46" s="256"/>
      <c r="RK46" s="256"/>
      <c r="RL46" s="256"/>
      <c r="RM46" s="256"/>
      <c r="RN46" s="256"/>
      <c r="RO46" s="256"/>
      <c r="RP46" s="256"/>
      <c r="RQ46" s="256"/>
      <c r="RR46" s="256"/>
      <c r="RS46" s="256"/>
      <c r="RT46" s="256"/>
      <c r="RU46" s="256"/>
      <c r="RV46" s="256"/>
      <c r="RW46" s="256"/>
      <c r="RX46" s="256"/>
      <c r="RY46" s="256"/>
      <c r="RZ46" s="256"/>
      <c r="SA46" s="256"/>
      <c r="SB46" s="256"/>
      <c r="SC46" s="256"/>
      <c r="SD46" s="256"/>
      <c r="SE46" s="256"/>
      <c r="SF46" s="256"/>
      <c r="SG46" s="256"/>
      <c r="SH46" s="256"/>
      <c r="SI46" s="256"/>
      <c r="SJ46" s="256"/>
      <c r="SK46" s="256"/>
      <c r="SL46" s="256"/>
      <c r="SM46" s="256"/>
      <c r="SN46" s="256"/>
      <c r="SO46" s="256"/>
      <c r="SP46" s="256"/>
      <c r="SQ46" s="256"/>
      <c r="SR46" s="256"/>
      <c r="SS46" s="256"/>
      <c r="ST46" s="256"/>
      <c r="SU46" s="256"/>
      <c r="SV46" s="256"/>
      <c r="SW46" s="256"/>
      <c r="SX46" s="256"/>
      <c r="SY46" s="256"/>
      <c r="SZ46" s="256"/>
      <c r="TA46" s="256"/>
      <c r="TB46" s="256"/>
      <c r="TC46" s="256"/>
      <c r="TD46" s="256"/>
      <c r="TE46" s="256"/>
      <c r="TF46" s="256"/>
      <c r="TG46" s="256"/>
      <c r="TH46" s="256"/>
      <c r="TI46" s="256"/>
      <c r="TJ46" s="256"/>
      <c r="TK46" s="256"/>
      <c r="TL46" s="256"/>
      <c r="TM46" s="256"/>
      <c r="TN46" s="256"/>
      <c r="TO46" s="256"/>
      <c r="TP46" s="256"/>
      <c r="TQ46" s="256"/>
      <c r="TR46" s="256"/>
      <c r="TS46" s="256"/>
      <c r="TT46" s="256"/>
      <c r="TU46" s="256"/>
      <c r="TV46" s="256"/>
      <c r="TW46" s="256"/>
      <c r="TX46" s="256"/>
      <c r="TY46" s="256"/>
      <c r="TZ46" s="256"/>
      <c r="UA46" s="256"/>
      <c r="UB46" s="256"/>
      <c r="UC46" s="256"/>
      <c r="UD46" s="256"/>
      <c r="UE46" s="256"/>
      <c r="UF46" s="256"/>
      <c r="UG46" s="256"/>
      <c r="UH46" s="256"/>
      <c r="UI46" s="256"/>
      <c r="UJ46" s="256"/>
      <c r="UK46" s="256"/>
      <c r="UL46" s="256"/>
      <c r="UM46" s="256"/>
      <c r="UN46" s="256"/>
      <c r="UO46" s="256"/>
      <c r="UP46" s="256"/>
      <c r="UQ46" s="256"/>
      <c r="UR46" s="256"/>
      <c r="US46" s="256"/>
      <c r="UT46" s="256"/>
      <c r="UU46" s="256"/>
      <c r="UV46" s="256"/>
      <c r="UW46" s="256"/>
      <c r="UX46" s="256"/>
      <c r="UY46" s="256"/>
      <c r="UZ46" s="256"/>
      <c r="VA46" s="256"/>
      <c r="VB46" s="256"/>
      <c r="VC46" s="256"/>
      <c r="VD46" s="256"/>
      <c r="VE46" s="256"/>
      <c r="VF46" s="256"/>
      <c r="VG46" s="256"/>
      <c r="VH46" s="256"/>
      <c r="VI46" s="256"/>
      <c r="VJ46" s="256"/>
      <c r="VK46" s="256"/>
      <c r="VL46" s="256"/>
      <c r="VM46" s="256"/>
      <c r="VN46" s="256"/>
      <c r="VO46" s="256"/>
      <c r="VP46" s="256"/>
      <c r="VQ46" s="256"/>
      <c r="VR46" s="256"/>
      <c r="VS46" s="256"/>
      <c r="VT46" s="256"/>
      <c r="VU46" s="256"/>
      <c r="VV46" s="256"/>
      <c r="VW46" s="256"/>
      <c r="VX46" s="256"/>
      <c r="VY46" s="256"/>
      <c r="VZ46" s="256"/>
      <c r="WA46" s="256"/>
      <c r="WB46" s="256"/>
      <c r="WC46" s="256"/>
      <c r="WD46" s="256"/>
      <c r="WE46" s="256"/>
      <c r="WF46" s="256"/>
      <c r="WG46" s="256"/>
      <c r="WH46" s="256"/>
      <c r="WI46" s="256"/>
      <c r="WJ46" s="256"/>
      <c r="WK46" s="256"/>
      <c r="WL46" s="256"/>
      <c r="WM46" s="256"/>
      <c r="WN46" s="256"/>
      <c r="WO46" s="256"/>
      <c r="WP46" s="256"/>
      <c r="WQ46" s="256"/>
      <c r="WR46" s="256"/>
      <c r="WS46" s="256"/>
      <c r="WT46" s="256"/>
      <c r="WU46" s="256"/>
      <c r="WV46" s="256"/>
      <c r="WW46" s="256"/>
      <c r="WX46" s="256"/>
      <c r="WY46" s="256"/>
      <c r="WZ46" s="256"/>
      <c r="XA46" s="256"/>
      <c r="XB46" s="256"/>
      <c r="XC46" s="256"/>
      <c r="XD46" s="256"/>
      <c r="XE46" s="256"/>
      <c r="XF46" s="256"/>
      <c r="XG46" s="256"/>
      <c r="XH46" s="256"/>
      <c r="XI46" s="256"/>
      <c r="XJ46" s="256"/>
      <c r="XK46" s="256"/>
      <c r="XL46" s="256"/>
      <c r="XM46" s="256"/>
      <c r="XN46" s="256"/>
      <c r="XO46" s="256"/>
      <c r="XP46" s="256"/>
      <c r="XQ46" s="256"/>
      <c r="XR46" s="256"/>
      <c r="XS46" s="256"/>
      <c r="XT46" s="256"/>
      <c r="XU46" s="256"/>
      <c r="XV46" s="256"/>
      <c r="XW46" s="256"/>
      <c r="XX46" s="256"/>
      <c r="XY46" s="256"/>
      <c r="XZ46" s="256"/>
      <c r="YA46" s="256"/>
      <c r="YB46" s="256"/>
      <c r="YC46" s="256"/>
      <c r="YD46" s="256"/>
      <c r="YE46" s="256"/>
      <c r="YF46" s="256"/>
      <c r="YG46" s="256"/>
      <c r="YH46" s="256"/>
      <c r="YI46" s="256"/>
      <c r="YJ46" s="256"/>
      <c r="YK46" s="256"/>
      <c r="YL46" s="256"/>
      <c r="YM46" s="256"/>
      <c r="YN46" s="256"/>
      <c r="YO46" s="256"/>
      <c r="YP46" s="256"/>
      <c r="YQ46" s="256"/>
      <c r="YR46" s="256"/>
      <c r="YS46" s="256"/>
      <c r="YT46" s="256"/>
      <c r="YU46" s="256"/>
      <c r="YV46" s="256"/>
      <c r="YW46" s="256"/>
      <c r="YX46" s="256"/>
      <c r="YY46" s="256"/>
      <c r="YZ46" s="256"/>
      <c r="ZA46" s="256"/>
      <c r="ZB46" s="256"/>
      <c r="ZC46" s="256"/>
      <c r="ZD46" s="256"/>
      <c r="ZE46" s="256"/>
      <c r="ZF46" s="256"/>
      <c r="ZG46" s="256"/>
      <c r="ZH46" s="256"/>
      <c r="ZI46" s="256"/>
      <c r="ZJ46" s="256"/>
      <c r="ZK46" s="256"/>
      <c r="ZL46" s="256"/>
      <c r="ZM46" s="256"/>
      <c r="ZN46" s="256"/>
      <c r="ZO46" s="256"/>
      <c r="ZP46" s="256"/>
      <c r="ZQ46" s="256"/>
      <c r="ZR46" s="256"/>
      <c r="ZS46" s="256"/>
      <c r="ZT46" s="256"/>
      <c r="ZU46" s="256"/>
      <c r="ZV46" s="256"/>
      <c r="ZW46" s="256"/>
      <c r="ZX46" s="256"/>
      <c r="ZY46" s="256"/>
      <c r="ZZ46" s="256"/>
      <c r="AAA46" s="256"/>
      <c r="AAB46" s="256"/>
      <c r="AAC46" s="256"/>
      <c r="AAD46" s="256"/>
      <c r="AAE46" s="256"/>
      <c r="AAF46" s="256"/>
      <c r="AAG46" s="256"/>
      <c r="AAH46" s="256"/>
      <c r="AAI46" s="256"/>
      <c r="AAJ46" s="256"/>
      <c r="AAK46" s="256"/>
      <c r="AAL46" s="256"/>
      <c r="AAM46" s="256"/>
      <c r="AAN46" s="256"/>
      <c r="AAO46" s="256"/>
      <c r="AAP46" s="256"/>
      <c r="AAQ46" s="256"/>
      <c r="AAR46" s="256"/>
      <c r="AAS46" s="256"/>
      <c r="AAT46" s="256"/>
      <c r="AAU46" s="256"/>
      <c r="AAV46" s="256"/>
      <c r="AAW46" s="256"/>
      <c r="AAX46" s="256"/>
      <c r="AAY46" s="256"/>
      <c r="AAZ46" s="256"/>
      <c r="ABA46" s="256"/>
      <c r="ABB46" s="256"/>
      <c r="ABC46" s="256"/>
      <c r="ABD46" s="256"/>
      <c r="ABE46" s="256"/>
      <c r="ABF46" s="256"/>
      <c r="ABG46" s="256"/>
      <c r="ABH46" s="256"/>
      <c r="ABI46" s="256"/>
      <c r="ABJ46" s="256"/>
      <c r="ABK46" s="256"/>
    </row>
    <row r="47" spans="1:739" s="38" customFormat="1" ht="30" customHeight="1" x14ac:dyDescent="0.25">
      <c r="A47" s="30"/>
      <c r="B47" s="196"/>
      <c r="C47" s="196"/>
      <c r="D47" s="167" t="s">
        <v>2</v>
      </c>
      <c r="E47" s="196"/>
      <c r="F47" s="206" t="s">
        <v>1036</v>
      </c>
      <c r="G47" s="14">
        <v>42726</v>
      </c>
      <c r="H47" s="258" t="s">
        <v>37</v>
      </c>
      <c r="I47" s="261" t="s">
        <v>31</v>
      </c>
      <c r="J47" s="189" t="s">
        <v>291</v>
      </c>
      <c r="K47" s="29" t="s">
        <v>18</v>
      </c>
      <c r="L47" s="29" t="s">
        <v>50</v>
      </c>
      <c r="M47" s="29" t="s">
        <v>426</v>
      </c>
      <c r="N47" s="28" t="s">
        <v>1037</v>
      </c>
      <c r="O47" s="114" t="s">
        <v>1361</v>
      </c>
      <c r="P47" s="114" t="s">
        <v>1038</v>
      </c>
      <c r="Q47" s="259"/>
      <c r="R47" s="71" t="s">
        <v>1039</v>
      </c>
      <c r="S47" s="261" t="s">
        <v>1040</v>
      </c>
      <c r="T47" s="185" t="s">
        <v>20</v>
      </c>
      <c r="U47" s="115" t="s">
        <v>72</v>
      </c>
      <c r="V47" s="20"/>
      <c r="W47" s="261"/>
      <c r="X47" s="261" t="s">
        <v>245</v>
      </c>
      <c r="Y47" s="99"/>
      <c r="Z47" s="261"/>
      <c r="AA47" s="261"/>
      <c r="AB47" s="265" t="s">
        <v>1039</v>
      </c>
      <c r="AC47" s="20"/>
      <c r="AD47" s="20"/>
      <c r="AE47" s="20"/>
      <c r="AF47" s="20"/>
      <c r="AG47" s="20"/>
      <c r="AH47" s="263" t="s">
        <v>3530</v>
      </c>
      <c r="AI47" s="261" t="s">
        <v>1</v>
      </c>
      <c r="AJ47" s="263" t="s">
        <v>2</v>
      </c>
      <c r="AK47" s="70">
        <v>22</v>
      </c>
      <c r="AL47" s="69" t="s">
        <v>1041</v>
      </c>
      <c r="AM47" s="72">
        <v>42717</v>
      </c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  <c r="EV47" s="256"/>
      <c r="EW47" s="256"/>
      <c r="EX47" s="256"/>
      <c r="EY47" s="256"/>
      <c r="EZ47" s="256"/>
      <c r="FA47" s="256"/>
      <c r="FB47" s="256"/>
      <c r="FC47" s="256"/>
      <c r="FD47" s="256"/>
      <c r="FE47" s="256"/>
      <c r="FF47" s="256"/>
      <c r="FG47" s="256"/>
      <c r="FH47" s="256"/>
      <c r="FI47" s="256"/>
      <c r="FJ47" s="256"/>
      <c r="FK47" s="256"/>
      <c r="FL47" s="256"/>
      <c r="FM47" s="256"/>
      <c r="FN47" s="256"/>
      <c r="FO47" s="256"/>
      <c r="FP47" s="256"/>
      <c r="FQ47" s="256"/>
      <c r="FR47" s="256"/>
      <c r="FS47" s="256"/>
      <c r="FT47" s="256"/>
      <c r="FU47" s="256"/>
      <c r="FV47" s="256"/>
      <c r="FW47" s="256"/>
      <c r="FX47" s="256"/>
      <c r="FY47" s="256"/>
      <c r="FZ47" s="256"/>
      <c r="GA47" s="256"/>
      <c r="GB47" s="256"/>
      <c r="GC47" s="256"/>
      <c r="GD47" s="256"/>
      <c r="GE47" s="256"/>
      <c r="GF47" s="256"/>
      <c r="GG47" s="256"/>
      <c r="GH47" s="256"/>
      <c r="GI47" s="256"/>
      <c r="GJ47" s="256"/>
      <c r="GK47" s="256"/>
      <c r="GL47" s="256"/>
      <c r="GM47" s="256"/>
      <c r="GN47" s="256"/>
      <c r="GO47" s="256"/>
      <c r="GP47" s="256"/>
      <c r="GQ47" s="256"/>
      <c r="GR47" s="256"/>
      <c r="GS47" s="256"/>
      <c r="GT47" s="256"/>
      <c r="GU47" s="256"/>
      <c r="GV47" s="256"/>
      <c r="GW47" s="256"/>
      <c r="GX47" s="256"/>
      <c r="GY47" s="256"/>
      <c r="GZ47" s="256"/>
      <c r="HA47" s="256"/>
      <c r="HB47" s="256"/>
      <c r="HC47" s="256"/>
      <c r="HD47" s="256"/>
      <c r="HE47" s="256"/>
      <c r="HF47" s="256"/>
      <c r="HG47" s="256"/>
      <c r="HH47" s="256"/>
      <c r="HI47" s="256"/>
      <c r="HJ47" s="256"/>
      <c r="HK47" s="256"/>
      <c r="HL47" s="256"/>
      <c r="HM47" s="256"/>
      <c r="HN47" s="256"/>
      <c r="HO47" s="256"/>
      <c r="HP47" s="256"/>
      <c r="HQ47" s="256"/>
      <c r="HR47" s="256"/>
      <c r="HS47" s="256"/>
      <c r="HT47" s="256"/>
      <c r="HU47" s="256"/>
      <c r="HV47" s="256"/>
      <c r="HW47" s="256"/>
      <c r="HX47" s="256"/>
      <c r="HY47" s="256"/>
      <c r="HZ47" s="256"/>
      <c r="IA47" s="256"/>
      <c r="IB47" s="256"/>
      <c r="IC47" s="256"/>
      <c r="ID47" s="256"/>
      <c r="IE47" s="256"/>
      <c r="IF47" s="256"/>
      <c r="IG47" s="256"/>
      <c r="IH47" s="256"/>
      <c r="II47" s="256"/>
      <c r="IJ47" s="256"/>
      <c r="IK47" s="256"/>
      <c r="IL47" s="256"/>
      <c r="IM47" s="256"/>
      <c r="IN47" s="256"/>
      <c r="IO47" s="256"/>
      <c r="IP47" s="256"/>
      <c r="IQ47" s="256"/>
      <c r="IR47" s="256"/>
      <c r="IS47" s="256"/>
      <c r="IT47" s="256"/>
      <c r="IU47" s="256"/>
      <c r="IV47" s="256"/>
      <c r="IW47" s="256"/>
      <c r="IX47" s="256"/>
      <c r="IY47" s="256"/>
      <c r="IZ47" s="256"/>
      <c r="JA47" s="256"/>
      <c r="JB47" s="256"/>
      <c r="JC47" s="256"/>
      <c r="JD47" s="256"/>
      <c r="JE47" s="256"/>
      <c r="JF47" s="256"/>
      <c r="JG47" s="256"/>
      <c r="JH47" s="256"/>
      <c r="JI47" s="256"/>
      <c r="JJ47" s="256"/>
      <c r="JK47" s="256"/>
      <c r="JL47" s="256"/>
      <c r="JM47" s="256"/>
      <c r="JN47" s="256"/>
      <c r="JO47" s="256"/>
      <c r="JP47" s="256"/>
      <c r="JQ47" s="256"/>
      <c r="JR47" s="256"/>
      <c r="JS47" s="256"/>
      <c r="JT47" s="256"/>
      <c r="JU47" s="256"/>
      <c r="JV47" s="256"/>
      <c r="JW47" s="256"/>
      <c r="JX47" s="256"/>
      <c r="JY47" s="256"/>
      <c r="JZ47" s="256"/>
      <c r="KA47" s="256"/>
      <c r="KB47" s="256"/>
      <c r="KC47" s="256"/>
      <c r="KD47" s="256"/>
      <c r="KE47" s="256"/>
      <c r="KF47" s="256"/>
      <c r="KG47" s="256"/>
      <c r="KH47" s="256"/>
      <c r="KI47" s="256"/>
      <c r="KJ47" s="256"/>
      <c r="KK47" s="256"/>
      <c r="KL47" s="256"/>
      <c r="KM47" s="256"/>
      <c r="KN47" s="256"/>
      <c r="KO47" s="256"/>
      <c r="KP47" s="256"/>
      <c r="KQ47" s="256"/>
      <c r="KR47" s="256"/>
      <c r="KS47" s="256"/>
      <c r="KT47" s="256"/>
      <c r="KU47" s="256"/>
      <c r="KV47" s="256"/>
      <c r="KW47" s="256"/>
      <c r="KX47" s="256"/>
      <c r="KY47" s="256"/>
      <c r="KZ47" s="256"/>
      <c r="LA47" s="256"/>
      <c r="LB47" s="256"/>
      <c r="LC47" s="256"/>
      <c r="LD47" s="256"/>
      <c r="LE47" s="256"/>
      <c r="LF47" s="256"/>
      <c r="LG47" s="256"/>
      <c r="LH47" s="256"/>
      <c r="LI47" s="256"/>
      <c r="LJ47" s="256"/>
      <c r="LK47" s="256"/>
      <c r="LL47" s="256"/>
      <c r="LM47" s="256"/>
      <c r="LN47" s="256"/>
      <c r="LO47" s="256"/>
      <c r="LP47" s="256"/>
      <c r="LQ47" s="256"/>
      <c r="LR47" s="256"/>
      <c r="LS47" s="256"/>
      <c r="LT47" s="256"/>
      <c r="LU47" s="256"/>
      <c r="LV47" s="256"/>
      <c r="LW47" s="256"/>
      <c r="LX47" s="256"/>
      <c r="LY47" s="256"/>
      <c r="LZ47" s="256"/>
      <c r="MA47" s="256"/>
      <c r="MB47" s="256"/>
      <c r="MC47" s="256"/>
      <c r="MD47" s="256"/>
      <c r="ME47" s="256"/>
      <c r="MF47" s="256"/>
      <c r="MG47" s="256"/>
      <c r="MH47" s="256"/>
      <c r="MI47" s="256"/>
      <c r="MJ47" s="256"/>
      <c r="MK47" s="256"/>
      <c r="ML47" s="256"/>
      <c r="MM47" s="256"/>
      <c r="MN47" s="256"/>
      <c r="MO47" s="256"/>
      <c r="MP47" s="256"/>
      <c r="MQ47" s="256"/>
      <c r="MR47" s="256"/>
      <c r="MS47" s="256"/>
      <c r="MT47" s="256"/>
      <c r="MU47" s="256"/>
      <c r="MV47" s="256"/>
      <c r="MW47" s="256"/>
      <c r="MX47" s="256"/>
      <c r="MY47" s="256"/>
      <c r="MZ47" s="256"/>
      <c r="NA47" s="256"/>
      <c r="NB47" s="256"/>
      <c r="NC47" s="256"/>
      <c r="ND47" s="256"/>
      <c r="NE47" s="256"/>
      <c r="NF47" s="256"/>
      <c r="NG47" s="256"/>
      <c r="NH47" s="256"/>
      <c r="NI47" s="256"/>
      <c r="NJ47" s="256"/>
      <c r="NK47" s="256"/>
      <c r="NL47" s="256"/>
      <c r="NM47" s="256"/>
      <c r="NN47" s="256"/>
      <c r="NO47" s="256"/>
      <c r="NP47" s="256"/>
      <c r="NQ47" s="256"/>
      <c r="NR47" s="256"/>
      <c r="NS47" s="256"/>
      <c r="NT47" s="256"/>
      <c r="NU47" s="256"/>
      <c r="NV47" s="256"/>
      <c r="NW47" s="256"/>
      <c r="NX47" s="256"/>
      <c r="NY47" s="256"/>
      <c r="NZ47" s="256"/>
      <c r="OA47" s="256"/>
      <c r="OB47" s="256"/>
      <c r="OC47" s="256"/>
      <c r="OD47" s="256"/>
      <c r="OE47" s="256"/>
      <c r="OF47" s="256"/>
      <c r="OG47" s="256"/>
      <c r="OH47" s="256"/>
      <c r="OI47" s="256"/>
      <c r="OJ47" s="256"/>
      <c r="OK47" s="256"/>
      <c r="OL47" s="256"/>
      <c r="OM47" s="256"/>
      <c r="ON47" s="256"/>
      <c r="OO47" s="256"/>
      <c r="OP47" s="256"/>
      <c r="OQ47" s="256"/>
      <c r="OR47" s="256"/>
      <c r="OS47" s="256"/>
      <c r="OT47" s="256"/>
      <c r="OU47" s="256"/>
      <c r="OV47" s="256"/>
      <c r="OW47" s="256"/>
      <c r="OX47" s="256"/>
      <c r="OY47" s="256"/>
      <c r="OZ47" s="256"/>
      <c r="PA47" s="256"/>
      <c r="PB47" s="256"/>
      <c r="PC47" s="256"/>
      <c r="PD47" s="256"/>
      <c r="PE47" s="256"/>
      <c r="PF47" s="256"/>
      <c r="PG47" s="256"/>
      <c r="PH47" s="256"/>
      <c r="PI47" s="256"/>
      <c r="PJ47" s="256"/>
      <c r="PK47" s="256"/>
      <c r="PL47" s="256"/>
      <c r="PM47" s="256"/>
      <c r="PN47" s="256"/>
      <c r="PO47" s="256"/>
      <c r="PP47" s="256"/>
      <c r="PQ47" s="256"/>
      <c r="PR47" s="256"/>
      <c r="PS47" s="256"/>
      <c r="PT47" s="256"/>
      <c r="PU47" s="256"/>
      <c r="PV47" s="256"/>
      <c r="PW47" s="256"/>
      <c r="PX47" s="256"/>
      <c r="PY47" s="256"/>
      <c r="PZ47" s="256"/>
      <c r="QA47" s="256"/>
      <c r="QB47" s="256"/>
      <c r="QC47" s="256"/>
      <c r="QD47" s="256"/>
      <c r="QE47" s="256"/>
      <c r="QF47" s="256"/>
      <c r="QG47" s="256"/>
      <c r="QH47" s="256"/>
      <c r="QI47" s="256"/>
      <c r="QJ47" s="256"/>
      <c r="QK47" s="256"/>
      <c r="QL47" s="256"/>
      <c r="QM47" s="256"/>
      <c r="QN47" s="256"/>
      <c r="QO47" s="256"/>
      <c r="QP47" s="256"/>
      <c r="QQ47" s="256"/>
      <c r="QR47" s="256"/>
      <c r="QS47" s="256"/>
      <c r="QT47" s="256"/>
      <c r="QU47" s="256"/>
      <c r="QV47" s="256"/>
      <c r="QW47" s="256"/>
      <c r="QX47" s="256"/>
      <c r="QY47" s="256"/>
      <c r="QZ47" s="256"/>
      <c r="RA47" s="256"/>
      <c r="RB47" s="256"/>
      <c r="RC47" s="256"/>
      <c r="RD47" s="256"/>
      <c r="RE47" s="256"/>
      <c r="RF47" s="256"/>
      <c r="RG47" s="256"/>
      <c r="RH47" s="256"/>
      <c r="RI47" s="256"/>
      <c r="RJ47" s="256"/>
      <c r="RK47" s="256"/>
      <c r="RL47" s="256"/>
      <c r="RM47" s="256"/>
      <c r="RN47" s="256"/>
      <c r="RO47" s="256"/>
      <c r="RP47" s="256"/>
      <c r="RQ47" s="256"/>
      <c r="RR47" s="256"/>
      <c r="RS47" s="256"/>
      <c r="RT47" s="256"/>
      <c r="RU47" s="256"/>
      <c r="RV47" s="256"/>
      <c r="RW47" s="256"/>
      <c r="RX47" s="256"/>
      <c r="RY47" s="256"/>
      <c r="RZ47" s="256"/>
      <c r="SA47" s="256"/>
      <c r="SB47" s="256"/>
      <c r="SC47" s="256"/>
      <c r="SD47" s="256"/>
      <c r="SE47" s="256"/>
      <c r="SF47" s="256"/>
      <c r="SG47" s="256"/>
      <c r="SH47" s="256"/>
      <c r="SI47" s="256"/>
      <c r="SJ47" s="256"/>
      <c r="SK47" s="256"/>
      <c r="SL47" s="256"/>
      <c r="SM47" s="256"/>
      <c r="SN47" s="256"/>
      <c r="SO47" s="256"/>
      <c r="SP47" s="256"/>
      <c r="SQ47" s="256"/>
      <c r="SR47" s="256"/>
      <c r="SS47" s="256"/>
      <c r="ST47" s="256"/>
      <c r="SU47" s="256"/>
      <c r="SV47" s="256"/>
      <c r="SW47" s="256"/>
      <c r="SX47" s="256"/>
      <c r="SY47" s="256"/>
      <c r="SZ47" s="256"/>
      <c r="TA47" s="256"/>
      <c r="TB47" s="256"/>
      <c r="TC47" s="256"/>
      <c r="TD47" s="256"/>
      <c r="TE47" s="256"/>
      <c r="TF47" s="256"/>
      <c r="TG47" s="256"/>
      <c r="TH47" s="256"/>
      <c r="TI47" s="256"/>
      <c r="TJ47" s="256"/>
      <c r="TK47" s="256"/>
      <c r="TL47" s="256"/>
      <c r="TM47" s="256"/>
      <c r="TN47" s="256"/>
      <c r="TO47" s="256"/>
      <c r="TP47" s="256"/>
      <c r="TQ47" s="256"/>
      <c r="TR47" s="256"/>
      <c r="TS47" s="256"/>
      <c r="TT47" s="256"/>
      <c r="TU47" s="256"/>
      <c r="TV47" s="256"/>
      <c r="TW47" s="256"/>
      <c r="TX47" s="256"/>
      <c r="TY47" s="256"/>
      <c r="TZ47" s="256"/>
      <c r="UA47" s="256"/>
      <c r="UB47" s="256"/>
      <c r="UC47" s="256"/>
      <c r="UD47" s="256"/>
      <c r="UE47" s="256"/>
      <c r="UF47" s="256"/>
      <c r="UG47" s="256"/>
      <c r="UH47" s="256"/>
      <c r="UI47" s="256"/>
      <c r="UJ47" s="256"/>
      <c r="UK47" s="256"/>
      <c r="UL47" s="256"/>
      <c r="UM47" s="256"/>
      <c r="UN47" s="256"/>
      <c r="UO47" s="256"/>
      <c r="UP47" s="256"/>
      <c r="UQ47" s="256"/>
      <c r="UR47" s="256"/>
      <c r="US47" s="256"/>
      <c r="UT47" s="256"/>
      <c r="UU47" s="256"/>
      <c r="UV47" s="256"/>
      <c r="UW47" s="256"/>
      <c r="UX47" s="256"/>
      <c r="UY47" s="256"/>
      <c r="UZ47" s="256"/>
      <c r="VA47" s="256"/>
      <c r="VB47" s="256"/>
      <c r="VC47" s="256"/>
      <c r="VD47" s="256"/>
      <c r="VE47" s="256"/>
      <c r="VF47" s="256"/>
      <c r="VG47" s="256"/>
      <c r="VH47" s="256"/>
      <c r="VI47" s="256"/>
      <c r="VJ47" s="256"/>
      <c r="VK47" s="256"/>
      <c r="VL47" s="256"/>
      <c r="VM47" s="256"/>
      <c r="VN47" s="256"/>
      <c r="VO47" s="256"/>
      <c r="VP47" s="256"/>
      <c r="VQ47" s="256"/>
      <c r="VR47" s="256"/>
      <c r="VS47" s="256"/>
      <c r="VT47" s="256"/>
      <c r="VU47" s="256"/>
      <c r="VV47" s="256"/>
      <c r="VW47" s="256"/>
      <c r="VX47" s="256"/>
      <c r="VY47" s="256"/>
      <c r="VZ47" s="256"/>
      <c r="WA47" s="256"/>
      <c r="WB47" s="256"/>
      <c r="WC47" s="256"/>
      <c r="WD47" s="256"/>
      <c r="WE47" s="256"/>
      <c r="WF47" s="256"/>
      <c r="WG47" s="256"/>
      <c r="WH47" s="256"/>
      <c r="WI47" s="256"/>
      <c r="WJ47" s="256"/>
      <c r="WK47" s="256"/>
      <c r="WL47" s="256"/>
      <c r="WM47" s="256"/>
      <c r="WN47" s="256"/>
      <c r="WO47" s="256"/>
      <c r="WP47" s="256"/>
      <c r="WQ47" s="256"/>
      <c r="WR47" s="256"/>
      <c r="WS47" s="256"/>
      <c r="WT47" s="256"/>
      <c r="WU47" s="256"/>
      <c r="WV47" s="256"/>
      <c r="WW47" s="256"/>
      <c r="WX47" s="256"/>
      <c r="WY47" s="256"/>
      <c r="WZ47" s="256"/>
      <c r="XA47" s="256"/>
      <c r="XB47" s="256"/>
      <c r="XC47" s="256"/>
      <c r="XD47" s="256"/>
      <c r="XE47" s="256"/>
      <c r="XF47" s="256"/>
      <c r="XG47" s="256"/>
      <c r="XH47" s="256"/>
      <c r="XI47" s="256"/>
      <c r="XJ47" s="256"/>
      <c r="XK47" s="256"/>
      <c r="XL47" s="256"/>
      <c r="XM47" s="256"/>
      <c r="XN47" s="256"/>
      <c r="XO47" s="256"/>
      <c r="XP47" s="256"/>
      <c r="XQ47" s="256"/>
      <c r="XR47" s="256"/>
      <c r="XS47" s="256"/>
      <c r="XT47" s="256"/>
      <c r="XU47" s="256"/>
      <c r="XV47" s="256"/>
      <c r="XW47" s="256"/>
      <c r="XX47" s="256"/>
      <c r="XY47" s="256"/>
      <c r="XZ47" s="256"/>
      <c r="YA47" s="256"/>
      <c r="YB47" s="256"/>
      <c r="YC47" s="256"/>
      <c r="YD47" s="256"/>
      <c r="YE47" s="256"/>
      <c r="YF47" s="256"/>
      <c r="YG47" s="256"/>
      <c r="YH47" s="256"/>
      <c r="YI47" s="256"/>
      <c r="YJ47" s="256"/>
      <c r="YK47" s="256"/>
      <c r="YL47" s="256"/>
      <c r="YM47" s="256"/>
      <c r="YN47" s="256"/>
      <c r="YO47" s="256"/>
      <c r="YP47" s="256"/>
      <c r="YQ47" s="256"/>
      <c r="YR47" s="256"/>
      <c r="YS47" s="256"/>
      <c r="YT47" s="256"/>
      <c r="YU47" s="256"/>
      <c r="YV47" s="256"/>
      <c r="YW47" s="256"/>
      <c r="YX47" s="256"/>
      <c r="YY47" s="256"/>
      <c r="YZ47" s="256"/>
      <c r="ZA47" s="256"/>
      <c r="ZB47" s="256"/>
      <c r="ZC47" s="256"/>
      <c r="ZD47" s="256"/>
      <c r="ZE47" s="256"/>
      <c r="ZF47" s="256"/>
      <c r="ZG47" s="256"/>
      <c r="ZH47" s="256"/>
      <c r="ZI47" s="256"/>
      <c r="ZJ47" s="256"/>
      <c r="ZK47" s="256"/>
      <c r="ZL47" s="256"/>
      <c r="ZM47" s="256"/>
      <c r="ZN47" s="256"/>
      <c r="ZO47" s="256"/>
      <c r="ZP47" s="256"/>
      <c r="ZQ47" s="256"/>
      <c r="ZR47" s="256"/>
      <c r="ZS47" s="256"/>
      <c r="ZT47" s="256"/>
      <c r="ZU47" s="256"/>
      <c r="ZV47" s="256"/>
      <c r="ZW47" s="256"/>
      <c r="ZX47" s="256"/>
      <c r="ZY47" s="256"/>
      <c r="ZZ47" s="256"/>
      <c r="AAA47" s="256"/>
      <c r="AAB47" s="256"/>
      <c r="AAC47" s="256"/>
      <c r="AAD47" s="256"/>
      <c r="AAE47" s="256"/>
      <c r="AAF47" s="256"/>
      <c r="AAG47" s="256"/>
      <c r="AAH47" s="256"/>
      <c r="AAI47" s="256"/>
      <c r="AAJ47" s="256"/>
      <c r="AAK47" s="256"/>
      <c r="AAL47" s="256"/>
      <c r="AAM47" s="256"/>
      <c r="AAN47" s="256"/>
      <c r="AAO47" s="256"/>
      <c r="AAP47" s="256"/>
      <c r="AAQ47" s="256"/>
      <c r="AAR47" s="256"/>
      <c r="AAS47" s="256"/>
      <c r="AAT47" s="256"/>
      <c r="AAU47" s="256"/>
      <c r="AAV47" s="256"/>
      <c r="AAW47" s="256"/>
      <c r="AAX47" s="256"/>
      <c r="AAY47" s="256"/>
      <c r="AAZ47" s="256"/>
      <c r="ABA47" s="256"/>
      <c r="ABB47" s="256"/>
      <c r="ABC47" s="256"/>
      <c r="ABD47" s="256"/>
      <c r="ABE47" s="256"/>
      <c r="ABF47" s="256"/>
      <c r="ABG47" s="256"/>
      <c r="ABH47" s="256"/>
      <c r="ABI47" s="256"/>
      <c r="ABJ47" s="256"/>
      <c r="ABK47" s="256"/>
    </row>
    <row r="48" spans="1:739" s="38" customFormat="1" ht="30" customHeight="1" x14ac:dyDescent="0.25">
      <c r="A48" s="30"/>
      <c r="B48" s="196"/>
      <c r="C48" s="196"/>
      <c r="D48" s="167" t="s">
        <v>2</v>
      </c>
      <c r="E48" s="196"/>
      <c r="F48" s="206" t="s">
        <v>1770</v>
      </c>
      <c r="G48" s="23">
        <v>43069</v>
      </c>
      <c r="H48" s="258" t="s">
        <v>37</v>
      </c>
      <c r="I48" s="261" t="s">
        <v>31</v>
      </c>
      <c r="J48" s="189" t="s">
        <v>291</v>
      </c>
      <c r="K48" s="29" t="s">
        <v>18</v>
      </c>
      <c r="L48" s="29" t="s">
        <v>50</v>
      </c>
      <c r="M48" s="29" t="s">
        <v>426</v>
      </c>
      <c r="N48" s="28" t="s">
        <v>1771</v>
      </c>
      <c r="O48" s="114" t="s">
        <v>1772</v>
      </c>
      <c r="P48" s="114" t="s">
        <v>1773</v>
      </c>
      <c r="Q48" s="156"/>
      <c r="R48" s="71" t="s">
        <v>1774</v>
      </c>
      <c r="S48" s="65" t="s">
        <v>1775</v>
      </c>
      <c r="T48" s="185" t="s">
        <v>1554</v>
      </c>
      <c r="U48" s="185" t="s">
        <v>72</v>
      </c>
      <c r="V48" s="17"/>
      <c r="W48" s="261"/>
      <c r="X48" s="261" t="s">
        <v>245</v>
      </c>
      <c r="Y48" s="99"/>
      <c r="Z48" s="155"/>
      <c r="AA48" s="261"/>
      <c r="AB48" s="265" t="s">
        <v>1774</v>
      </c>
      <c r="AC48" s="17"/>
      <c r="AD48" s="17"/>
      <c r="AE48" s="17"/>
      <c r="AF48" s="17"/>
      <c r="AG48" s="17"/>
      <c r="AH48" s="263" t="s">
        <v>3530</v>
      </c>
      <c r="AI48" s="65" t="s">
        <v>1</v>
      </c>
      <c r="AJ48" s="187" t="s">
        <v>2</v>
      </c>
      <c r="AK48" s="70">
        <v>29</v>
      </c>
      <c r="AL48" s="69" t="s">
        <v>1776</v>
      </c>
      <c r="AM48" s="72">
        <v>43047</v>
      </c>
    </row>
    <row r="49" spans="1:739" s="38" customFormat="1" ht="30" customHeight="1" x14ac:dyDescent="0.25">
      <c r="A49" s="30"/>
      <c r="B49" s="196"/>
      <c r="C49" s="196"/>
      <c r="D49" s="167" t="s">
        <v>2</v>
      </c>
      <c r="E49" s="196"/>
      <c r="F49" s="206" t="s">
        <v>425</v>
      </c>
      <c r="G49" s="14">
        <v>42467</v>
      </c>
      <c r="H49" s="48" t="s">
        <v>37</v>
      </c>
      <c r="I49" s="65" t="s">
        <v>31</v>
      </c>
      <c r="J49" s="189" t="s">
        <v>291</v>
      </c>
      <c r="K49" s="29" t="s">
        <v>18</v>
      </c>
      <c r="L49" s="29" t="s">
        <v>50</v>
      </c>
      <c r="M49" s="29" t="s">
        <v>426</v>
      </c>
      <c r="N49" s="28" t="s">
        <v>427</v>
      </c>
      <c r="O49" s="114" t="s">
        <v>428</v>
      </c>
      <c r="P49" s="114" t="s">
        <v>429</v>
      </c>
      <c r="Q49" s="260"/>
      <c r="R49" s="71" t="s">
        <v>430</v>
      </c>
      <c r="S49" s="185" t="s">
        <v>963</v>
      </c>
      <c r="T49" s="185" t="s">
        <v>288</v>
      </c>
      <c r="U49" s="185" t="s">
        <v>72</v>
      </c>
      <c r="V49" s="17"/>
      <c r="W49" s="261"/>
      <c r="X49" s="261" t="s">
        <v>245</v>
      </c>
      <c r="Y49" s="99"/>
      <c r="Z49" s="155"/>
      <c r="AA49" s="262"/>
      <c r="AB49" s="265" t="s">
        <v>430</v>
      </c>
      <c r="AC49" s="17"/>
      <c r="AD49" s="17"/>
      <c r="AE49" s="17"/>
      <c r="AF49" s="17"/>
      <c r="AG49" s="17"/>
      <c r="AH49" s="263" t="s">
        <v>3530</v>
      </c>
      <c r="AI49" s="65" t="s">
        <v>1</v>
      </c>
      <c r="AJ49" s="263" t="s">
        <v>2</v>
      </c>
      <c r="AK49" s="70">
        <v>24</v>
      </c>
      <c r="AL49" s="69" t="s">
        <v>431</v>
      </c>
      <c r="AM49" s="72" t="s">
        <v>419</v>
      </c>
    </row>
    <row r="50" spans="1:739" s="154" customFormat="1" ht="30" customHeight="1" x14ac:dyDescent="0.25">
      <c r="A50" s="30"/>
      <c r="B50" s="115"/>
      <c r="C50" s="115"/>
      <c r="D50" s="167" t="s">
        <v>2</v>
      </c>
      <c r="E50" s="115"/>
      <c r="F50" s="206" t="s">
        <v>397</v>
      </c>
      <c r="G50" s="14">
        <v>42467</v>
      </c>
      <c r="H50" s="48" t="s">
        <v>37</v>
      </c>
      <c r="I50" s="185" t="s">
        <v>31</v>
      </c>
      <c r="J50" s="10" t="s">
        <v>291</v>
      </c>
      <c r="K50" s="29" t="s">
        <v>18</v>
      </c>
      <c r="L50" s="29" t="s">
        <v>50</v>
      </c>
      <c r="M50" s="29" t="s">
        <v>398</v>
      </c>
      <c r="N50" s="28" t="s">
        <v>399</v>
      </c>
      <c r="O50" s="114" t="s">
        <v>400</v>
      </c>
      <c r="P50" s="114" t="s">
        <v>401</v>
      </c>
      <c r="Q50" s="260"/>
      <c r="R50" s="71" t="s">
        <v>402</v>
      </c>
      <c r="S50" s="185" t="s">
        <v>962</v>
      </c>
      <c r="T50" s="65" t="s">
        <v>288</v>
      </c>
      <c r="U50" s="185" t="s">
        <v>72</v>
      </c>
      <c r="V50" s="17"/>
      <c r="W50" s="261"/>
      <c r="X50" s="261" t="s">
        <v>245</v>
      </c>
      <c r="Y50" s="99"/>
      <c r="Z50" s="262"/>
      <c r="AA50" s="262"/>
      <c r="AB50" s="39" t="s">
        <v>402</v>
      </c>
      <c r="AC50" s="17"/>
      <c r="AD50" s="17"/>
      <c r="AE50" s="17"/>
      <c r="AF50" s="17"/>
      <c r="AG50" s="17"/>
      <c r="AH50" s="263" t="s">
        <v>3530</v>
      </c>
      <c r="AI50" s="185" t="s">
        <v>1</v>
      </c>
      <c r="AJ50" s="70" t="s">
        <v>2</v>
      </c>
      <c r="AK50" s="70">
        <v>22</v>
      </c>
      <c r="AL50" s="69" t="s">
        <v>403</v>
      </c>
      <c r="AM50" s="72">
        <v>42464</v>
      </c>
      <c r="AN50" s="257"/>
      <c r="AO50" s="257"/>
      <c r="AP50" s="257"/>
      <c r="AQ50" s="257"/>
      <c r="AR50" s="257"/>
      <c r="AS50" s="257"/>
      <c r="AT50" s="257"/>
      <c r="AU50" s="257"/>
      <c r="AV50" s="257"/>
      <c r="AW50" s="257"/>
      <c r="AX50" s="257"/>
      <c r="AY50" s="257"/>
      <c r="AZ50" s="257"/>
      <c r="BA50" s="257"/>
      <c r="BB50" s="257"/>
      <c r="BC50" s="257"/>
      <c r="BD50" s="257"/>
      <c r="BE50" s="257"/>
      <c r="BF50" s="257"/>
      <c r="BG50" s="257"/>
      <c r="BH50" s="257"/>
      <c r="BI50" s="257"/>
      <c r="BJ50" s="257"/>
      <c r="BK50" s="257"/>
      <c r="BL50" s="257"/>
      <c r="BM50" s="257"/>
      <c r="BN50" s="257"/>
      <c r="BO50" s="257"/>
      <c r="BP50" s="257"/>
      <c r="BQ50" s="257"/>
      <c r="BR50" s="257"/>
      <c r="BS50" s="257"/>
      <c r="BT50" s="257"/>
      <c r="BU50" s="257"/>
      <c r="BV50" s="257"/>
      <c r="BW50" s="257"/>
      <c r="BX50" s="257"/>
      <c r="BY50" s="257"/>
      <c r="BZ50" s="257"/>
      <c r="CA50" s="257"/>
      <c r="CB50" s="257"/>
      <c r="CC50" s="257"/>
      <c r="CD50" s="257"/>
      <c r="CE50" s="257"/>
      <c r="CF50" s="257"/>
      <c r="CG50" s="257"/>
      <c r="CH50" s="257"/>
      <c r="CI50" s="257"/>
      <c r="CJ50" s="257"/>
      <c r="CK50" s="257"/>
      <c r="CL50" s="257"/>
      <c r="CM50" s="257"/>
      <c r="CN50" s="257"/>
      <c r="CO50" s="257"/>
      <c r="CP50" s="257"/>
      <c r="CQ50" s="257"/>
      <c r="CR50" s="257"/>
      <c r="CS50" s="257"/>
      <c r="CT50" s="257"/>
      <c r="CU50" s="257"/>
      <c r="CV50" s="257"/>
      <c r="CW50" s="257"/>
      <c r="CX50" s="257"/>
      <c r="CY50" s="257"/>
      <c r="CZ50" s="257"/>
      <c r="DA50" s="257"/>
      <c r="DB50" s="257"/>
      <c r="DC50" s="257"/>
      <c r="DD50" s="257"/>
      <c r="DE50" s="257"/>
      <c r="DF50" s="257"/>
      <c r="DG50" s="257"/>
      <c r="DH50" s="257"/>
      <c r="DI50" s="257"/>
      <c r="DJ50" s="257"/>
      <c r="DK50" s="257"/>
      <c r="DL50" s="257"/>
      <c r="DM50" s="257"/>
      <c r="DN50" s="257"/>
      <c r="DO50" s="257"/>
      <c r="DP50" s="257"/>
      <c r="DQ50" s="257"/>
      <c r="DR50" s="257"/>
      <c r="DS50" s="257"/>
      <c r="DT50" s="257"/>
      <c r="DU50" s="257"/>
      <c r="DV50" s="257"/>
      <c r="DW50" s="257"/>
      <c r="DX50" s="257"/>
      <c r="DY50" s="257"/>
      <c r="DZ50" s="257"/>
      <c r="EA50" s="257"/>
      <c r="EB50" s="257"/>
      <c r="EC50" s="257"/>
      <c r="ED50" s="257"/>
      <c r="EE50" s="257"/>
      <c r="EF50" s="257"/>
      <c r="EG50" s="257"/>
      <c r="EH50" s="257"/>
      <c r="EI50" s="257"/>
      <c r="EJ50" s="257"/>
      <c r="EK50" s="257"/>
      <c r="EL50" s="257"/>
      <c r="EM50" s="257"/>
      <c r="EN50" s="257"/>
      <c r="EO50" s="257"/>
      <c r="EP50" s="257"/>
      <c r="EQ50" s="257"/>
      <c r="ER50" s="257"/>
      <c r="ES50" s="257"/>
      <c r="ET50" s="257"/>
      <c r="EU50" s="257"/>
      <c r="EV50" s="257"/>
      <c r="EW50" s="257"/>
      <c r="EX50" s="257"/>
      <c r="EY50" s="257"/>
      <c r="EZ50" s="257"/>
      <c r="FA50" s="257"/>
      <c r="FB50" s="257"/>
      <c r="FC50" s="257"/>
      <c r="FD50" s="257"/>
      <c r="FE50" s="257"/>
      <c r="FF50" s="257"/>
      <c r="FG50" s="257"/>
      <c r="FH50" s="257"/>
      <c r="FI50" s="257"/>
      <c r="FJ50" s="257"/>
      <c r="FK50" s="257"/>
      <c r="FL50" s="257"/>
      <c r="FM50" s="257"/>
      <c r="FN50" s="257"/>
      <c r="FO50" s="257"/>
      <c r="FP50" s="257"/>
      <c r="FQ50" s="257"/>
      <c r="FR50" s="257"/>
      <c r="FS50" s="257"/>
      <c r="FT50" s="257"/>
      <c r="FU50" s="257"/>
      <c r="FV50" s="257"/>
      <c r="FW50" s="257"/>
      <c r="FX50" s="257"/>
      <c r="FY50" s="257"/>
      <c r="FZ50" s="257"/>
      <c r="GA50" s="257"/>
      <c r="GB50" s="257"/>
      <c r="GC50" s="257"/>
      <c r="GD50" s="257"/>
      <c r="GE50" s="257"/>
      <c r="GF50" s="257"/>
      <c r="GG50" s="257"/>
      <c r="GH50" s="257"/>
      <c r="GI50" s="257"/>
      <c r="GJ50" s="257"/>
      <c r="GK50" s="257"/>
      <c r="GL50" s="257"/>
      <c r="GM50" s="257"/>
      <c r="GN50" s="257"/>
      <c r="GO50" s="257"/>
      <c r="GP50" s="257"/>
      <c r="GQ50" s="257"/>
      <c r="GR50" s="257"/>
      <c r="GS50" s="257"/>
      <c r="GT50" s="257"/>
      <c r="GU50" s="257"/>
      <c r="GV50" s="257"/>
      <c r="GW50" s="257"/>
      <c r="GX50" s="257"/>
      <c r="GY50" s="257"/>
      <c r="GZ50" s="257"/>
      <c r="HA50" s="257"/>
      <c r="HB50" s="257"/>
      <c r="HC50" s="257"/>
      <c r="HD50" s="257"/>
      <c r="HE50" s="257"/>
      <c r="HF50" s="257"/>
      <c r="HG50" s="257"/>
      <c r="HH50" s="257"/>
      <c r="HI50" s="257"/>
      <c r="HJ50" s="257"/>
      <c r="HK50" s="257"/>
      <c r="HL50" s="257"/>
      <c r="HM50" s="257"/>
      <c r="HN50" s="257"/>
      <c r="HO50" s="257"/>
      <c r="HP50" s="257"/>
      <c r="HQ50" s="257"/>
      <c r="HR50" s="257"/>
      <c r="HS50" s="257"/>
      <c r="HT50" s="257"/>
      <c r="HU50" s="257"/>
      <c r="HV50" s="257"/>
      <c r="HW50" s="257"/>
      <c r="HX50" s="257"/>
      <c r="HY50" s="257"/>
      <c r="HZ50" s="257"/>
      <c r="IA50" s="257"/>
      <c r="IB50" s="257"/>
      <c r="IC50" s="257"/>
      <c r="ID50" s="257"/>
      <c r="IE50" s="257"/>
      <c r="IF50" s="257"/>
      <c r="IG50" s="257"/>
      <c r="IH50" s="257"/>
      <c r="II50" s="257"/>
      <c r="IJ50" s="257"/>
      <c r="IK50" s="257"/>
      <c r="IL50" s="257"/>
      <c r="IM50" s="257"/>
      <c r="IN50" s="257"/>
      <c r="IO50" s="257"/>
      <c r="IP50" s="257"/>
      <c r="IQ50" s="257"/>
      <c r="IR50" s="257"/>
      <c r="IS50" s="257"/>
      <c r="IT50" s="257"/>
      <c r="IU50" s="257"/>
      <c r="IV50" s="257"/>
      <c r="IW50" s="257"/>
      <c r="IX50" s="257"/>
      <c r="IY50" s="257"/>
      <c r="IZ50" s="257"/>
      <c r="JA50" s="257"/>
      <c r="JB50" s="257"/>
      <c r="JC50" s="257"/>
      <c r="JD50" s="257"/>
      <c r="JE50" s="257"/>
      <c r="JF50" s="257"/>
      <c r="JG50" s="257"/>
      <c r="JH50" s="257"/>
      <c r="JI50" s="257"/>
      <c r="JJ50" s="257"/>
      <c r="JK50" s="257"/>
      <c r="JL50" s="257"/>
      <c r="JM50" s="257"/>
      <c r="JN50" s="257"/>
      <c r="JO50" s="257"/>
      <c r="JP50" s="257"/>
      <c r="JQ50" s="257"/>
      <c r="JR50" s="257"/>
      <c r="JS50" s="257"/>
      <c r="JT50" s="257"/>
      <c r="JU50" s="257"/>
      <c r="JV50" s="257"/>
      <c r="JW50" s="257"/>
      <c r="JX50" s="257"/>
      <c r="JY50" s="257"/>
      <c r="JZ50" s="257"/>
      <c r="KA50" s="257"/>
      <c r="KB50" s="257"/>
      <c r="KC50" s="257"/>
      <c r="KD50" s="257"/>
      <c r="KE50" s="257"/>
      <c r="KF50" s="257"/>
      <c r="KG50" s="257"/>
      <c r="KH50" s="257"/>
      <c r="KI50" s="257"/>
      <c r="KJ50" s="257"/>
      <c r="KK50" s="257"/>
      <c r="KL50" s="257"/>
      <c r="KM50" s="257"/>
      <c r="KN50" s="257"/>
      <c r="KO50" s="257"/>
      <c r="KP50" s="257"/>
      <c r="KQ50" s="257"/>
      <c r="KR50" s="257"/>
      <c r="KS50" s="257"/>
      <c r="KT50" s="257"/>
      <c r="KU50" s="257"/>
      <c r="KV50" s="257"/>
      <c r="KW50" s="257"/>
      <c r="KX50" s="257"/>
      <c r="KY50" s="257"/>
      <c r="KZ50" s="257"/>
      <c r="LA50" s="257"/>
      <c r="LB50" s="257"/>
      <c r="LC50" s="257"/>
      <c r="LD50" s="257"/>
      <c r="LE50" s="257"/>
      <c r="LF50" s="257"/>
      <c r="LG50" s="257"/>
      <c r="LH50" s="257"/>
      <c r="LI50" s="257"/>
      <c r="LJ50" s="257"/>
      <c r="LK50" s="257"/>
      <c r="LL50" s="257"/>
      <c r="LM50" s="257"/>
      <c r="LN50" s="257"/>
      <c r="LO50" s="257"/>
      <c r="LP50" s="257"/>
      <c r="LQ50" s="257"/>
      <c r="LR50" s="257"/>
      <c r="LS50" s="257"/>
      <c r="LT50" s="257"/>
      <c r="LU50" s="257"/>
      <c r="LV50" s="257"/>
      <c r="LW50" s="257"/>
      <c r="LX50" s="257"/>
      <c r="LY50" s="257"/>
      <c r="LZ50" s="257"/>
      <c r="MA50" s="257"/>
      <c r="MB50" s="257"/>
      <c r="MC50" s="257"/>
      <c r="MD50" s="257"/>
      <c r="ME50" s="257"/>
      <c r="MF50" s="257"/>
      <c r="MG50" s="257"/>
      <c r="MH50" s="257"/>
      <c r="MI50" s="257"/>
      <c r="MJ50" s="257"/>
      <c r="MK50" s="257"/>
      <c r="ML50" s="257"/>
      <c r="MM50" s="257"/>
      <c r="MN50" s="257"/>
      <c r="MO50" s="257"/>
      <c r="MP50" s="257"/>
      <c r="MQ50" s="257"/>
      <c r="MR50" s="257"/>
      <c r="MS50" s="257"/>
      <c r="MT50" s="257"/>
      <c r="MU50" s="257"/>
      <c r="MV50" s="257"/>
      <c r="MW50" s="257"/>
      <c r="MX50" s="257"/>
      <c r="MY50" s="257"/>
      <c r="MZ50" s="257"/>
      <c r="NA50" s="257"/>
      <c r="NB50" s="257"/>
      <c r="NC50" s="257"/>
      <c r="ND50" s="257"/>
      <c r="NE50" s="257"/>
      <c r="NF50" s="257"/>
      <c r="NG50" s="257"/>
      <c r="NH50" s="257"/>
      <c r="NI50" s="257"/>
      <c r="NJ50" s="257"/>
      <c r="NK50" s="257"/>
      <c r="NL50" s="257"/>
      <c r="NM50" s="257"/>
      <c r="NN50" s="257"/>
      <c r="NO50" s="257"/>
      <c r="NP50" s="257"/>
      <c r="NQ50" s="257"/>
      <c r="NR50" s="257"/>
      <c r="NS50" s="257"/>
      <c r="NT50" s="257"/>
      <c r="NU50" s="257"/>
      <c r="NV50" s="257"/>
      <c r="NW50" s="257"/>
      <c r="NX50" s="257"/>
      <c r="NY50" s="257"/>
      <c r="NZ50" s="257"/>
      <c r="OA50" s="257"/>
      <c r="OB50" s="257"/>
      <c r="OC50" s="257"/>
      <c r="OD50" s="257"/>
      <c r="OE50" s="257"/>
      <c r="OF50" s="257"/>
      <c r="OG50" s="257"/>
      <c r="OH50" s="257"/>
      <c r="OI50" s="257"/>
      <c r="OJ50" s="257"/>
      <c r="OK50" s="257"/>
      <c r="OL50" s="257"/>
      <c r="OM50" s="257"/>
      <c r="ON50" s="257"/>
      <c r="OO50" s="257"/>
      <c r="OP50" s="257"/>
      <c r="OQ50" s="257"/>
      <c r="OR50" s="257"/>
      <c r="OS50" s="257"/>
      <c r="OT50" s="257"/>
      <c r="OU50" s="257"/>
      <c r="OV50" s="257"/>
      <c r="OW50" s="257"/>
      <c r="OX50" s="257"/>
      <c r="OY50" s="257"/>
      <c r="OZ50" s="257"/>
      <c r="PA50" s="257"/>
      <c r="PB50" s="257"/>
      <c r="PC50" s="257"/>
      <c r="PD50" s="257"/>
      <c r="PE50" s="257"/>
      <c r="PF50" s="257"/>
      <c r="PG50" s="257"/>
      <c r="PH50" s="257"/>
      <c r="PI50" s="257"/>
      <c r="PJ50" s="257"/>
      <c r="PK50" s="257"/>
      <c r="PL50" s="257"/>
      <c r="PM50" s="257"/>
      <c r="PN50" s="257"/>
      <c r="PO50" s="257"/>
      <c r="PP50" s="257"/>
      <c r="PQ50" s="257"/>
      <c r="PR50" s="257"/>
      <c r="PS50" s="257"/>
      <c r="PT50" s="257"/>
      <c r="PU50" s="257"/>
      <c r="PV50" s="257"/>
      <c r="PW50" s="257"/>
      <c r="PX50" s="257"/>
      <c r="PY50" s="257"/>
      <c r="PZ50" s="257"/>
      <c r="QA50" s="257"/>
      <c r="QB50" s="257"/>
      <c r="QC50" s="257"/>
      <c r="QD50" s="257"/>
      <c r="QE50" s="257"/>
      <c r="QF50" s="257"/>
      <c r="QG50" s="257"/>
      <c r="QH50" s="257"/>
      <c r="QI50" s="257"/>
      <c r="QJ50" s="257"/>
      <c r="QK50" s="257"/>
      <c r="QL50" s="257"/>
      <c r="QM50" s="257"/>
      <c r="QN50" s="257"/>
      <c r="QO50" s="257"/>
      <c r="QP50" s="257"/>
      <c r="QQ50" s="257"/>
      <c r="QR50" s="257"/>
      <c r="QS50" s="257"/>
      <c r="QT50" s="257"/>
      <c r="QU50" s="257"/>
      <c r="QV50" s="257"/>
      <c r="QW50" s="257"/>
      <c r="QX50" s="257"/>
      <c r="QY50" s="257"/>
      <c r="QZ50" s="257"/>
      <c r="RA50" s="257"/>
      <c r="RB50" s="257"/>
      <c r="RC50" s="257"/>
      <c r="RD50" s="257"/>
      <c r="RE50" s="257"/>
      <c r="RF50" s="257"/>
      <c r="RG50" s="257"/>
      <c r="RH50" s="257"/>
      <c r="RI50" s="257"/>
      <c r="RJ50" s="257"/>
      <c r="RK50" s="257"/>
      <c r="RL50" s="257"/>
      <c r="RM50" s="257"/>
      <c r="RN50" s="257"/>
      <c r="RO50" s="257"/>
      <c r="RP50" s="257"/>
      <c r="RQ50" s="257"/>
      <c r="RR50" s="257"/>
      <c r="RS50" s="257"/>
      <c r="RT50" s="257"/>
      <c r="RU50" s="257"/>
      <c r="RV50" s="257"/>
      <c r="RW50" s="257"/>
      <c r="RX50" s="257"/>
      <c r="RY50" s="257"/>
      <c r="RZ50" s="257"/>
      <c r="SA50" s="257"/>
      <c r="SB50" s="257"/>
      <c r="SC50" s="257"/>
      <c r="SD50" s="257"/>
      <c r="SE50" s="257"/>
      <c r="SF50" s="257"/>
      <c r="SG50" s="257"/>
      <c r="SH50" s="257"/>
      <c r="SI50" s="257"/>
      <c r="SJ50" s="257"/>
      <c r="SK50" s="257"/>
      <c r="SL50" s="257"/>
      <c r="SM50" s="257"/>
      <c r="SN50" s="257"/>
      <c r="SO50" s="257"/>
      <c r="SP50" s="257"/>
      <c r="SQ50" s="257"/>
      <c r="SR50" s="257"/>
      <c r="SS50" s="257"/>
      <c r="ST50" s="257"/>
      <c r="SU50" s="257"/>
      <c r="SV50" s="257"/>
      <c r="SW50" s="257"/>
      <c r="SX50" s="257"/>
      <c r="SY50" s="257"/>
      <c r="SZ50" s="257"/>
      <c r="TA50" s="257"/>
      <c r="TB50" s="257"/>
      <c r="TC50" s="257"/>
      <c r="TD50" s="257"/>
      <c r="TE50" s="257"/>
      <c r="TF50" s="257"/>
      <c r="TG50" s="257"/>
      <c r="TH50" s="257"/>
      <c r="TI50" s="257"/>
      <c r="TJ50" s="257"/>
      <c r="TK50" s="257"/>
      <c r="TL50" s="257"/>
      <c r="TM50" s="257"/>
      <c r="TN50" s="257"/>
      <c r="TO50" s="257"/>
      <c r="TP50" s="257"/>
      <c r="TQ50" s="257"/>
      <c r="TR50" s="257"/>
      <c r="TS50" s="257"/>
      <c r="TT50" s="257"/>
      <c r="TU50" s="257"/>
      <c r="TV50" s="257"/>
      <c r="TW50" s="257"/>
      <c r="TX50" s="257"/>
      <c r="TY50" s="257"/>
      <c r="TZ50" s="257"/>
      <c r="UA50" s="257"/>
      <c r="UB50" s="257"/>
      <c r="UC50" s="257"/>
      <c r="UD50" s="257"/>
      <c r="UE50" s="257"/>
      <c r="UF50" s="257"/>
      <c r="UG50" s="257"/>
      <c r="UH50" s="257"/>
      <c r="UI50" s="257"/>
      <c r="UJ50" s="257"/>
      <c r="UK50" s="257"/>
      <c r="UL50" s="257"/>
      <c r="UM50" s="257"/>
      <c r="UN50" s="257"/>
      <c r="UO50" s="257"/>
      <c r="UP50" s="257"/>
      <c r="UQ50" s="257"/>
      <c r="UR50" s="257"/>
      <c r="US50" s="257"/>
      <c r="UT50" s="257"/>
      <c r="UU50" s="257"/>
      <c r="UV50" s="257"/>
      <c r="UW50" s="257"/>
      <c r="UX50" s="257"/>
      <c r="UY50" s="257"/>
      <c r="UZ50" s="257"/>
      <c r="VA50" s="257"/>
      <c r="VB50" s="257"/>
      <c r="VC50" s="257"/>
      <c r="VD50" s="257"/>
      <c r="VE50" s="257"/>
      <c r="VF50" s="257"/>
      <c r="VG50" s="257"/>
      <c r="VH50" s="257"/>
      <c r="VI50" s="257"/>
      <c r="VJ50" s="257"/>
      <c r="VK50" s="257"/>
      <c r="VL50" s="257"/>
      <c r="VM50" s="257"/>
      <c r="VN50" s="257"/>
      <c r="VO50" s="257"/>
      <c r="VP50" s="257"/>
      <c r="VQ50" s="257"/>
      <c r="VR50" s="257"/>
      <c r="VS50" s="257"/>
      <c r="VT50" s="257"/>
      <c r="VU50" s="257"/>
      <c r="VV50" s="257"/>
      <c r="VW50" s="257"/>
      <c r="VX50" s="257"/>
      <c r="VY50" s="257"/>
      <c r="VZ50" s="257"/>
      <c r="WA50" s="257"/>
      <c r="WB50" s="257"/>
      <c r="WC50" s="257"/>
      <c r="WD50" s="257"/>
      <c r="WE50" s="257"/>
      <c r="WF50" s="257"/>
      <c r="WG50" s="257"/>
      <c r="WH50" s="257"/>
      <c r="WI50" s="257"/>
      <c r="WJ50" s="257"/>
      <c r="WK50" s="257"/>
      <c r="WL50" s="257"/>
      <c r="WM50" s="257"/>
      <c r="WN50" s="257"/>
      <c r="WO50" s="257"/>
      <c r="WP50" s="257"/>
      <c r="WQ50" s="257"/>
      <c r="WR50" s="257"/>
      <c r="WS50" s="257"/>
      <c r="WT50" s="257"/>
      <c r="WU50" s="257"/>
      <c r="WV50" s="257"/>
      <c r="WW50" s="257"/>
      <c r="WX50" s="257"/>
      <c r="WY50" s="257"/>
      <c r="WZ50" s="257"/>
      <c r="XA50" s="257"/>
      <c r="XB50" s="257"/>
      <c r="XC50" s="257"/>
      <c r="XD50" s="257"/>
      <c r="XE50" s="257"/>
      <c r="XF50" s="257"/>
      <c r="XG50" s="257"/>
      <c r="XH50" s="257"/>
      <c r="XI50" s="257"/>
      <c r="XJ50" s="257"/>
      <c r="XK50" s="257"/>
      <c r="XL50" s="257"/>
      <c r="XM50" s="257"/>
      <c r="XN50" s="257"/>
      <c r="XO50" s="257"/>
      <c r="XP50" s="257"/>
      <c r="XQ50" s="257"/>
      <c r="XR50" s="257"/>
      <c r="XS50" s="257"/>
      <c r="XT50" s="257"/>
      <c r="XU50" s="257"/>
      <c r="XV50" s="257"/>
      <c r="XW50" s="257"/>
      <c r="XX50" s="257"/>
      <c r="XY50" s="257"/>
      <c r="XZ50" s="257"/>
      <c r="YA50" s="257"/>
      <c r="YB50" s="257"/>
      <c r="YC50" s="257"/>
      <c r="YD50" s="257"/>
      <c r="YE50" s="257"/>
      <c r="YF50" s="257"/>
      <c r="YG50" s="257"/>
      <c r="YH50" s="257"/>
      <c r="YI50" s="257"/>
      <c r="YJ50" s="257"/>
      <c r="YK50" s="257"/>
      <c r="YL50" s="257"/>
      <c r="YM50" s="257"/>
      <c r="YN50" s="257"/>
      <c r="YO50" s="257"/>
      <c r="YP50" s="257"/>
      <c r="YQ50" s="257"/>
      <c r="YR50" s="257"/>
      <c r="YS50" s="257"/>
      <c r="YT50" s="257"/>
      <c r="YU50" s="257"/>
      <c r="YV50" s="257"/>
      <c r="YW50" s="257"/>
      <c r="YX50" s="257"/>
      <c r="YY50" s="257"/>
      <c r="YZ50" s="257"/>
      <c r="ZA50" s="257"/>
      <c r="ZB50" s="257"/>
      <c r="ZC50" s="257"/>
      <c r="ZD50" s="257"/>
      <c r="ZE50" s="257"/>
      <c r="ZF50" s="257"/>
      <c r="ZG50" s="257"/>
      <c r="ZH50" s="257"/>
      <c r="ZI50" s="257"/>
      <c r="ZJ50" s="257"/>
      <c r="ZK50" s="257"/>
      <c r="ZL50" s="257"/>
      <c r="ZM50" s="257"/>
      <c r="ZN50" s="257"/>
      <c r="ZO50" s="257"/>
      <c r="ZP50" s="257"/>
      <c r="ZQ50" s="257"/>
      <c r="ZR50" s="257"/>
      <c r="ZS50" s="257"/>
      <c r="ZT50" s="257"/>
      <c r="ZU50" s="257"/>
      <c r="ZV50" s="257"/>
      <c r="ZW50" s="257"/>
      <c r="ZX50" s="257"/>
      <c r="ZY50" s="257"/>
      <c r="ZZ50" s="257"/>
      <c r="AAA50" s="257"/>
      <c r="AAB50" s="257"/>
      <c r="AAC50" s="257"/>
      <c r="AAD50" s="257"/>
      <c r="AAE50" s="257"/>
      <c r="AAF50" s="257"/>
      <c r="AAG50" s="257"/>
      <c r="AAH50" s="257"/>
      <c r="AAI50" s="257"/>
      <c r="AAJ50" s="257"/>
      <c r="AAK50" s="257"/>
      <c r="AAL50" s="257"/>
      <c r="AAM50" s="257"/>
      <c r="AAN50" s="257"/>
      <c r="AAO50" s="257"/>
      <c r="AAP50" s="257"/>
      <c r="AAQ50" s="257"/>
      <c r="AAR50" s="257"/>
      <c r="AAS50" s="257"/>
      <c r="AAT50" s="257"/>
      <c r="AAU50" s="257"/>
      <c r="AAV50" s="257"/>
      <c r="AAW50" s="257"/>
      <c r="AAX50" s="257"/>
      <c r="AAY50" s="257"/>
      <c r="AAZ50" s="257"/>
      <c r="ABA50" s="257"/>
      <c r="ABB50" s="257"/>
      <c r="ABC50" s="257"/>
      <c r="ABD50" s="257"/>
      <c r="ABE50" s="257"/>
      <c r="ABF50" s="257"/>
      <c r="ABG50" s="257"/>
      <c r="ABH50" s="257"/>
      <c r="ABI50" s="257"/>
      <c r="ABJ50" s="257"/>
      <c r="ABK50" s="257"/>
    </row>
    <row r="51" spans="1:739" s="154" customFormat="1" ht="30" customHeight="1" x14ac:dyDescent="0.25">
      <c r="A51" s="30"/>
      <c r="B51" s="115"/>
      <c r="C51" s="115"/>
      <c r="D51" s="167" t="s">
        <v>2</v>
      </c>
      <c r="E51" s="115"/>
      <c r="F51" s="206">
        <v>1685</v>
      </c>
      <c r="G51" s="23">
        <v>43943</v>
      </c>
      <c r="H51" s="48" t="s">
        <v>37</v>
      </c>
      <c r="I51" s="185" t="s">
        <v>31</v>
      </c>
      <c r="J51" s="10" t="s">
        <v>291</v>
      </c>
      <c r="K51" s="29" t="s">
        <v>18</v>
      </c>
      <c r="L51" s="29" t="s">
        <v>50</v>
      </c>
      <c r="M51" s="29" t="s">
        <v>398</v>
      </c>
      <c r="N51" s="28" t="s">
        <v>399</v>
      </c>
      <c r="O51" s="114" t="s">
        <v>400</v>
      </c>
      <c r="P51" s="114" t="s">
        <v>3465</v>
      </c>
      <c r="Q51" s="260"/>
      <c r="R51" s="71" t="s">
        <v>3466</v>
      </c>
      <c r="S51" s="185" t="s">
        <v>3467</v>
      </c>
      <c r="T51" s="65" t="s">
        <v>288</v>
      </c>
      <c r="U51" s="185" t="s">
        <v>72</v>
      </c>
      <c r="V51" s="17"/>
      <c r="W51" s="261"/>
      <c r="X51" s="261" t="s">
        <v>245</v>
      </c>
      <c r="Y51" s="99"/>
      <c r="Z51" s="262"/>
      <c r="AA51" s="262"/>
      <c r="AB51" s="39" t="s">
        <v>3466</v>
      </c>
      <c r="AC51" s="17"/>
      <c r="AD51" s="17"/>
      <c r="AE51" s="17"/>
      <c r="AF51" s="17"/>
      <c r="AG51" s="17"/>
      <c r="AH51" s="263" t="s">
        <v>3530</v>
      </c>
      <c r="AI51" s="185" t="s">
        <v>1</v>
      </c>
      <c r="AJ51" s="70" t="s">
        <v>2</v>
      </c>
      <c r="AK51" s="70">
        <v>25</v>
      </c>
      <c r="AL51" s="69" t="s">
        <v>3468</v>
      </c>
      <c r="AM51" s="72">
        <v>43929</v>
      </c>
      <c r="AN51" s="257"/>
      <c r="AO51" s="257"/>
      <c r="AP51" s="257"/>
      <c r="AQ51" s="257"/>
      <c r="AR51" s="257"/>
      <c r="AS51" s="257"/>
      <c r="AT51" s="257"/>
      <c r="AU51" s="257"/>
      <c r="AV51" s="257"/>
      <c r="AW51" s="257"/>
      <c r="AX51" s="257"/>
      <c r="AY51" s="257"/>
      <c r="AZ51" s="257"/>
      <c r="BA51" s="257"/>
      <c r="BB51" s="257"/>
      <c r="BC51" s="257"/>
      <c r="BD51" s="257"/>
      <c r="BE51" s="257"/>
      <c r="BF51" s="257"/>
      <c r="BG51" s="257"/>
      <c r="BH51" s="257"/>
      <c r="BI51" s="257"/>
      <c r="BJ51" s="257"/>
      <c r="BK51" s="257"/>
      <c r="BL51" s="257"/>
      <c r="BM51" s="257"/>
      <c r="BN51" s="257"/>
      <c r="BO51" s="257"/>
      <c r="BP51" s="257"/>
      <c r="BQ51" s="257"/>
      <c r="BR51" s="257"/>
      <c r="BS51" s="257"/>
      <c r="BT51" s="257"/>
      <c r="BU51" s="257"/>
      <c r="BV51" s="257"/>
      <c r="BW51" s="257"/>
      <c r="BX51" s="257"/>
      <c r="BY51" s="257"/>
      <c r="BZ51" s="257"/>
      <c r="CA51" s="257"/>
      <c r="CB51" s="257"/>
      <c r="CC51" s="257"/>
      <c r="CD51" s="257"/>
      <c r="CE51" s="257"/>
      <c r="CF51" s="257"/>
      <c r="CG51" s="257"/>
      <c r="CH51" s="257"/>
      <c r="CI51" s="257"/>
      <c r="CJ51" s="257"/>
      <c r="CK51" s="257"/>
      <c r="CL51" s="257"/>
      <c r="CM51" s="257"/>
      <c r="CN51" s="257"/>
      <c r="CO51" s="257"/>
      <c r="CP51" s="257"/>
      <c r="CQ51" s="257"/>
      <c r="CR51" s="257"/>
      <c r="CS51" s="257"/>
      <c r="CT51" s="257"/>
      <c r="CU51" s="257"/>
      <c r="CV51" s="257"/>
      <c r="CW51" s="257"/>
      <c r="CX51" s="257"/>
      <c r="CY51" s="257"/>
      <c r="CZ51" s="257"/>
      <c r="DA51" s="257"/>
      <c r="DB51" s="257"/>
      <c r="DC51" s="257"/>
      <c r="DD51" s="257"/>
      <c r="DE51" s="257"/>
      <c r="DF51" s="257"/>
      <c r="DG51" s="257"/>
      <c r="DH51" s="257"/>
      <c r="DI51" s="257"/>
      <c r="DJ51" s="257"/>
      <c r="DK51" s="257"/>
      <c r="DL51" s="257"/>
      <c r="DM51" s="257"/>
      <c r="DN51" s="257"/>
      <c r="DO51" s="257"/>
      <c r="DP51" s="257"/>
      <c r="DQ51" s="257"/>
      <c r="DR51" s="257"/>
      <c r="DS51" s="257"/>
      <c r="DT51" s="257"/>
      <c r="DU51" s="257"/>
      <c r="DV51" s="257"/>
      <c r="DW51" s="257"/>
      <c r="DX51" s="257"/>
      <c r="DY51" s="257"/>
      <c r="DZ51" s="257"/>
      <c r="EA51" s="257"/>
      <c r="EB51" s="257"/>
      <c r="EC51" s="257"/>
      <c r="ED51" s="257"/>
      <c r="EE51" s="257"/>
      <c r="EF51" s="257"/>
      <c r="EG51" s="257"/>
      <c r="EH51" s="257"/>
      <c r="EI51" s="257"/>
      <c r="EJ51" s="257"/>
      <c r="EK51" s="257"/>
      <c r="EL51" s="257"/>
      <c r="EM51" s="257"/>
      <c r="EN51" s="257"/>
      <c r="EO51" s="257"/>
      <c r="EP51" s="257"/>
      <c r="EQ51" s="257"/>
      <c r="ER51" s="257"/>
      <c r="ES51" s="257"/>
      <c r="ET51" s="257"/>
      <c r="EU51" s="257"/>
      <c r="EV51" s="257"/>
      <c r="EW51" s="257"/>
      <c r="EX51" s="257"/>
      <c r="EY51" s="257"/>
      <c r="EZ51" s="257"/>
      <c r="FA51" s="257"/>
      <c r="FB51" s="257"/>
      <c r="FC51" s="257"/>
      <c r="FD51" s="257"/>
      <c r="FE51" s="257"/>
      <c r="FF51" s="257"/>
      <c r="FG51" s="257"/>
      <c r="FH51" s="257"/>
      <c r="FI51" s="257"/>
      <c r="FJ51" s="257"/>
      <c r="FK51" s="257"/>
      <c r="FL51" s="257"/>
      <c r="FM51" s="257"/>
      <c r="FN51" s="257"/>
      <c r="FO51" s="257"/>
      <c r="FP51" s="257"/>
      <c r="FQ51" s="257"/>
      <c r="FR51" s="257"/>
      <c r="FS51" s="257"/>
      <c r="FT51" s="257"/>
      <c r="FU51" s="257"/>
      <c r="FV51" s="257"/>
      <c r="FW51" s="257"/>
      <c r="FX51" s="257"/>
      <c r="FY51" s="257"/>
      <c r="FZ51" s="257"/>
      <c r="GA51" s="257"/>
      <c r="GB51" s="257"/>
      <c r="GC51" s="257"/>
      <c r="GD51" s="257"/>
      <c r="GE51" s="257"/>
      <c r="GF51" s="257"/>
      <c r="GG51" s="257"/>
      <c r="GH51" s="257"/>
      <c r="GI51" s="257"/>
      <c r="GJ51" s="257"/>
      <c r="GK51" s="257"/>
      <c r="GL51" s="257"/>
      <c r="GM51" s="257"/>
      <c r="GN51" s="257"/>
      <c r="GO51" s="257"/>
      <c r="GP51" s="257"/>
      <c r="GQ51" s="257"/>
      <c r="GR51" s="257"/>
      <c r="GS51" s="257"/>
      <c r="GT51" s="257"/>
      <c r="GU51" s="257"/>
      <c r="GV51" s="257"/>
      <c r="GW51" s="257"/>
      <c r="GX51" s="257"/>
      <c r="GY51" s="257"/>
      <c r="GZ51" s="257"/>
      <c r="HA51" s="257"/>
      <c r="HB51" s="257"/>
      <c r="HC51" s="257"/>
      <c r="HD51" s="257"/>
      <c r="HE51" s="257"/>
      <c r="HF51" s="257"/>
      <c r="HG51" s="257"/>
      <c r="HH51" s="257"/>
      <c r="HI51" s="257"/>
      <c r="HJ51" s="257"/>
      <c r="HK51" s="257"/>
      <c r="HL51" s="257"/>
      <c r="HM51" s="257"/>
      <c r="HN51" s="257"/>
      <c r="HO51" s="257"/>
      <c r="HP51" s="257"/>
      <c r="HQ51" s="257"/>
      <c r="HR51" s="257"/>
      <c r="HS51" s="257"/>
      <c r="HT51" s="257"/>
      <c r="HU51" s="257"/>
      <c r="HV51" s="257"/>
      <c r="HW51" s="257"/>
      <c r="HX51" s="257"/>
      <c r="HY51" s="257"/>
      <c r="HZ51" s="257"/>
      <c r="IA51" s="257"/>
      <c r="IB51" s="257"/>
      <c r="IC51" s="257"/>
      <c r="ID51" s="257"/>
      <c r="IE51" s="257"/>
      <c r="IF51" s="257"/>
      <c r="IG51" s="257"/>
      <c r="IH51" s="257"/>
      <c r="II51" s="257"/>
      <c r="IJ51" s="257"/>
      <c r="IK51" s="257"/>
      <c r="IL51" s="257"/>
      <c r="IM51" s="257"/>
      <c r="IN51" s="257"/>
      <c r="IO51" s="257"/>
      <c r="IP51" s="257"/>
      <c r="IQ51" s="257"/>
      <c r="IR51" s="257"/>
      <c r="IS51" s="257"/>
      <c r="IT51" s="257"/>
      <c r="IU51" s="257"/>
      <c r="IV51" s="257"/>
      <c r="IW51" s="257"/>
      <c r="IX51" s="257"/>
      <c r="IY51" s="257"/>
      <c r="IZ51" s="257"/>
      <c r="JA51" s="257"/>
      <c r="JB51" s="257"/>
      <c r="JC51" s="257"/>
      <c r="JD51" s="257"/>
      <c r="JE51" s="257"/>
      <c r="JF51" s="257"/>
      <c r="JG51" s="257"/>
      <c r="JH51" s="257"/>
      <c r="JI51" s="257"/>
      <c r="JJ51" s="257"/>
      <c r="JK51" s="257"/>
      <c r="JL51" s="257"/>
      <c r="JM51" s="257"/>
      <c r="JN51" s="257"/>
      <c r="JO51" s="257"/>
      <c r="JP51" s="257"/>
      <c r="JQ51" s="257"/>
      <c r="JR51" s="257"/>
      <c r="JS51" s="257"/>
      <c r="JT51" s="257"/>
      <c r="JU51" s="257"/>
      <c r="JV51" s="257"/>
      <c r="JW51" s="257"/>
      <c r="JX51" s="257"/>
      <c r="JY51" s="257"/>
      <c r="JZ51" s="257"/>
      <c r="KA51" s="257"/>
      <c r="KB51" s="257"/>
      <c r="KC51" s="257"/>
      <c r="KD51" s="257"/>
      <c r="KE51" s="257"/>
      <c r="KF51" s="257"/>
      <c r="KG51" s="257"/>
      <c r="KH51" s="257"/>
      <c r="KI51" s="257"/>
      <c r="KJ51" s="257"/>
      <c r="KK51" s="257"/>
      <c r="KL51" s="257"/>
      <c r="KM51" s="257"/>
      <c r="KN51" s="257"/>
      <c r="KO51" s="257"/>
      <c r="KP51" s="257"/>
      <c r="KQ51" s="257"/>
      <c r="KR51" s="257"/>
      <c r="KS51" s="257"/>
      <c r="KT51" s="257"/>
      <c r="KU51" s="257"/>
      <c r="KV51" s="257"/>
      <c r="KW51" s="257"/>
      <c r="KX51" s="257"/>
      <c r="KY51" s="257"/>
      <c r="KZ51" s="257"/>
      <c r="LA51" s="257"/>
      <c r="LB51" s="257"/>
      <c r="LC51" s="257"/>
      <c r="LD51" s="257"/>
      <c r="LE51" s="257"/>
      <c r="LF51" s="257"/>
      <c r="LG51" s="257"/>
      <c r="LH51" s="257"/>
      <c r="LI51" s="257"/>
      <c r="LJ51" s="257"/>
      <c r="LK51" s="257"/>
      <c r="LL51" s="257"/>
      <c r="LM51" s="257"/>
      <c r="LN51" s="257"/>
      <c r="LO51" s="257"/>
      <c r="LP51" s="257"/>
      <c r="LQ51" s="257"/>
      <c r="LR51" s="257"/>
      <c r="LS51" s="257"/>
      <c r="LT51" s="257"/>
      <c r="LU51" s="257"/>
      <c r="LV51" s="257"/>
      <c r="LW51" s="257"/>
      <c r="LX51" s="257"/>
      <c r="LY51" s="257"/>
      <c r="LZ51" s="257"/>
      <c r="MA51" s="257"/>
      <c r="MB51" s="257"/>
      <c r="MC51" s="257"/>
      <c r="MD51" s="257"/>
      <c r="ME51" s="257"/>
      <c r="MF51" s="257"/>
      <c r="MG51" s="257"/>
      <c r="MH51" s="257"/>
      <c r="MI51" s="257"/>
      <c r="MJ51" s="257"/>
      <c r="MK51" s="257"/>
      <c r="ML51" s="257"/>
      <c r="MM51" s="257"/>
      <c r="MN51" s="257"/>
      <c r="MO51" s="257"/>
      <c r="MP51" s="257"/>
      <c r="MQ51" s="257"/>
      <c r="MR51" s="257"/>
      <c r="MS51" s="257"/>
      <c r="MT51" s="257"/>
      <c r="MU51" s="257"/>
      <c r="MV51" s="257"/>
      <c r="MW51" s="257"/>
      <c r="MX51" s="257"/>
      <c r="MY51" s="257"/>
      <c r="MZ51" s="257"/>
      <c r="NA51" s="257"/>
      <c r="NB51" s="257"/>
      <c r="NC51" s="257"/>
      <c r="ND51" s="257"/>
      <c r="NE51" s="257"/>
      <c r="NF51" s="257"/>
      <c r="NG51" s="257"/>
      <c r="NH51" s="257"/>
      <c r="NI51" s="257"/>
      <c r="NJ51" s="257"/>
      <c r="NK51" s="257"/>
      <c r="NL51" s="257"/>
      <c r="NM51" s="257"/>
      <c r="NN51" s="257"/>
      <c r="NO51" s="257"/>
      <c r="NP51" s="257"/>
      <c r="NQ51" s="257"/>
      <c r="NR51" s="257"/>
      <c r="NS51" s="257"/>
      <c r="NT51" s="257"/>
      <c r="NU51" s="257"/>
      <c r="NV51" s="257"/>
      <c r="NW51" s="257"/>
      <c r="NX51" s="257"/>
      <c r="NY51" s="257"/>
      <c r="NZ51" s="257"/>
      <c r="OA51" s="257"/>
      <c r="OB51" s="257"/>
      <c r="OC51" s="257"/>
      <c r="OD51" s="257"/>
      <c r="OE51" s="257"/>
      <c r="OF51" s="257"/>
      <c r="OG51" s="257"/>
      <c r="OH51" s="257"/>
      <c r="OI51" s="257"/>
      <c r="OJ51" s="257"/>
      <c r="OK51" s="257"/>
      <c r="OL51" s="257"/>
      <c r="OM51" s="257"/>
      <c r="ON51" s="257"/>
      <c r="OO51" s="257"/>
      <c r="OP51" s="257"/>
      <c r="OQ51" s="257"/>
      <c r="OR51" s="257"/>
      <c r="OS51" s="257"/>
      <c r="OT51" s="257"/>
      <c r="OU51" s="257"/>
      <c r="OV51" s="257"/>
      <c r="OW51" s="257"/>
      <c r="OX51" s="257"/>
      <c r="OY51" s="257"/>
      <c r="OZ51" s="257"/>
      <c r="PA51" s="257"/>
      <c r="PB51" s="257"/>
      <c r="PC51" s="257"/>
      <c r="PD51" s="257"/>
      <c r="PE51" s="257"/>
      <c r="PF51" s="257"/>
      <c r="PG51" s="257"/>
      <c r="PH51" s="257"/>
      <c r="PI51" s="257"/>
      <c r="PJ51" s="257"/>
      <c r="PK51" s="257"/>
      <c r="PL51" s="257"/>
      <c r="PM51" s="257"/>
      <c r="PN51" s="257"/>
      <c r="PO51" s="257"/>
      <c r="PP51" s="257"/>
      <c r="PQ51" s="257"/>
      <c r="PR51" s="257"/>
      <c r="PS51" s="257"/>
      <c r="PT51" s="257"/>
      <c r="PU51" s="257"/>
      <c r="PV51" s="257"/>
      <c r="PW51" s="257"/>
      <c r="PX51" s="257"/>
      <c r="PY51" s="257"/>
      <c r="PZ51" s="257"/>
      <c r="QA51" s="257"/>
      <c r="QB51" s="257"/>
      <c r="QC51" s="257"/>
      <c r="QD51" s="257"/>
      <c r="QE51" s="257"/>
      <c r="QF51" s="257"/>
      <c r="QG51" s="257"/>
      <c r="QH51" s="257"/>
      <c r="QI51" s="257"/>
      <c r="QJ51" s="257"/>
      <c r="QK51" s="257"/>
      <c r="QL51" s="257"/>
      <c r="QM51" s="257"/>
      <c r="QN51" s="257"/>
      <c r="QO51" s="257"/>
      <c r="QP51" s="257"/>
      <c r="QQ51" s="257"/>
      <c r="QR51" s="257"/>
      <c r="QS51" s="257"/>
      <c r="QT51" s="257"/>
      <c r="QU51" s="257"/>
      <c r="QV51" s="257"/>
      <c r="QW51" s="257"/>
      <c r="QX51" s="257"/>
      <c r="QY51" s="257"/>
      <c r="QZ51" s="257"/>
      <c r="RA51" s="257"/>
      <c r="RB51" s="257"/>
      <c r="RC51" s="257"/>
      <c r="RD51" s="257"/>
      <c r="RE51" s="257"/>
      <c r="RF51" s="257"/>
      <c r="RG51" s="257"/>
      <c r="RH51" s="257"/>
      <c r="RI51" s="257"/>
      <c r="RJ51" s="257"/>
      <c r="RK51" s="257"/>
      <c r="RL51" s="257"/>
      <c r="RM51" s="257"/>
      <c r="RN51" s="257"/>
      <c r="RO51" s="257"/>
      <c r="RP51" s="257"/>
      <c r="RQ51" s="257"/>
      <c r="RR51" s="257"/>
      <c r="RS51" s="257"/>
      <c r="RT51" s="257"/>
      <c r="RU51" s="257"/>
      <c r="RV51" s="257"/>
      <c r="RW51" s="257"/>
      <c r="RX51" s="257"/>
      <c r="RY51" s="257"/>
      <c r="RZ51" s="257"/>
      <c r="SA51" s="257"/>
      <c r="SB51" s="257"/>
      <c r="SC51" s="257"/>
      <c r="SD51" s="257"/>
      <c r="SE51" s="257"/>
      <c r="SF51" s="257"/>
      <c r="SG51" s="257"/>
      <c r="SH51" s="257"/>
      <c r="SI51" s="257"/>
      <c r="SJ51" s="257"/>
      <c r="SK51" s="257"/>
      <c r="SL51" s="257"/>
      <c r="SM51" s="257"/>
      <c r="SN51" s="257"/>
      <c r="SO51" s="257"/>
      <c r="SP51" s="257"/>
      <c r="SQ51" s="257"/>
      <c r="SR51" s="257"/>
      <c r="SS51" s="257"/>
      <c r="ST51" s="257"/>
      <c r="SU51" s="257"/>
      <c r="SV51" s="257"/>
      <c r="SW51" s="257"/>
      <c r="SX51" s="257"/>
      <c r="SY51" s="257"/>
      <c r="SZ51" s="257"/>
      <c r="TA51" s="257"/>
      <c r="TB51" s="257"/>
      <c r="TC51" s="257"/>
      <c r="TD51" s="257"/>
      <c r="TE51" s="257"/>
      <c r="TF51" s="257"/>
      <c r="TG51" s="257"/>
      <c r="TH51" s="257"/>
      <c r="TI51" s="257"/>
      <c r="TJ51" s="257"/>
      <c r="TK51" s="257"/>
      <c r="TL51" s="257"/>
      <c r="TM51" s="257"/>
      <c r="TN51" s="257"/>
      <c r="TO51" s="257"/>
      <c r="TP51" s="257"/>
      <c r="TQ51" s="257"/>
      <c r="TR51" s="257"/>
      <c r="TS51" s="257"/>
      <c r="TT51" s="257"/>
      <c r="TU51" s="257"/>
      <c r="TV51" s="257"/>
      <c r="TW51" s="257"/>
      <c r="TX51" s="257"/>
      <c r="TY51" s="257"/>
      <c r="TZ51" s="257"/>
      <c r="UA51" s="257"/>
      <c r="UB51" s="257"/>
      <c r="UC51" s="257"/>
      <c r="UD51" s="257"/>
      <c r="UE51" s="257"/>
      <c r="UF51" s="257"/>
      <c r="UG51" s="257"/>
      <c r="UH51" s="257"/>
      <c r="UI51" s="257"/>
      <c r="UJ51" s="257"/>
      <c r="UK51" s="257"/>
      <c r="UL51" s="257"/>
      <c r="UM51" s="257"/>
      <c r="UN51" s="257"/>
      <c r="UO51" s="257"/>
      <c r="UP51" s="257"/>
      <c r="UQ51" s="257"/>
      <c r="UR51" s="257"/>
      <c r="US51" s="257"/>
      <c r="UT51" s="257"/>
      <c r="UU51" s="257"/>
      <c r="UV51" s="257"/>
      <c r="UW51" s="257"/>
      <c r="UX51" s="257"/>
      <c r="UY51" s="257"/>
      <c r="UZ51" s="257"/>
      <c r="VA51" s="257"/>
      <c r="VB51" s="257"/>
      <c r="VC51" s="257"/>
      <c r="VD51" s="257"/>
      <c r="VE51" s="257"/>
      <c r="VF51" s="257"/>
      <c r="VG51" s="257"/>
      <c r="VH51" s="257"/>
      <c r="VI51" s="257"/>
      <c r="VJ51" s="257"/>
      <c r="VK51" s="257"/>
      <c r="VL51" s="257"/>
      <c r="VM51" s="257"/>
      <c r="VN51" s="257"/>
      <c r="VO51" s="257"/>
      <c r="VP51" s="257"/>
      <c r="VQ51" s="257"/>
      <c r="VR51" s="257"/>
      <c r="VS51" s="257"/>
      <c r="VT51" s="257"/>
      <c r="VU51" s="257"/>
      <c r="VV51" s="257"/>
      <c r="VW51" s="257"/>
      <c r="VX51" s="257"/>
      <c r="VY51" s="257"/>
      <c r="VZ51" s="257"/>
      <c r="WA51" s="257"/>
      <c r="WB51" s="257"/>
      <c r="WC51" s="257"/>
      <c r="WD51" s="257"/>
      <c r="WE51" s="257"/>
      <c r="WF51" s="257"/>
      <c r="WG51" s="257"/>
      <c r="WH51" s="257"/>
      <c r="WI51" s="257"/>
      <c r="WJ51" s="257"/>
      <c r="WK51" s="257"/>
      <c r="WL51" s="257"/>
      <c r="WM51" s="257"/>
      <c r="WN51" s="257"/>
      <c r="WO51" s="257"/>
      <c r="WP51" s="257"/>
      <c r="WQ51" s="257"/>
      <c r="WR51" s="257"/>
      <c r="WS51" s="257"/>
      <c r="WT51" s="257"/>
      <c r="WU51" s="257"/>
      <c r="WV51" s="257"/>
      <c r="WW51" s="257"/>
      <c r="WX51" s="257"/>
      <c r="WY51" s="257"/>
      <c r="WZ51" s="257"/>
      <c r="XA51" s="257"/>
      <c r="XB51" s="257"/>
      <c r="XC51" s="257"/>
      <c r="XD51" s="257"/>
      <c r="XE51" s="257"/>
      <c r="XF51" s="257"/>
      <c r="XG51" s="257"/>
      <c r="XH51" s="257"/>
      <c r="XI51" s="257"/>
      <c r="XJ51" s="257"/>
      <c r="XK51" s="257"/>
      <c r="XL51" s="257"/>
      <c r="XM51" s="257"/>
      <c r="XN51" s="257"/>
      <c r="XO51" s="257"/>
      <c r="XP51" s="257"/>
      <c r="XQ51" s="257"/>
      <c r="XR51" s="257"/>
      <c r="XS51" s="257"/>
      <c r="XT51" s="257"/>
      <c r="XU51" s="257"/>
      <c r="XV51" s="257"/>
      <c r="XW51" s="257"/>
      <c r="XX51" s="257"/>
      <c r="XY51" s="257"/>
      <c r="XZ51" s="257"/>
      <c r="YA51" s="257"/>
      <c r="YB51" s="257"/>
      <c r="YC51" s="257"/>
      <c r="YD51" s="257"/>
      <c r="YE51" s="257"/>
      <c r="YF51" s="257"/>
      <c r="YG51" s="257"/>
      <c r="YH51" s="257"/>
      <c r="YI51" s="257"/>
      <c r="YJ51" s="257"/>
      <c r="YK51" s="257"/>
      <c r="YL51" s="257"/>
      <c r="YM51" s="257"/>
      <c r="YN51" s="257"/>
      <c r="YO51" s="257"/>
      <c r="YP51" s="257"/>
      <c r="YQ51" s="257"/>
      <c r="YR51" s="257"/>
      <c r="YS51" s="257"/>
      <c r="YT51" s="257"/>
      <c r="YU51" s="257"/>
      <c r="YV51" s="257"/>
      <c r="YW51" s="257"/>
      <c r="YX51" s="257"/>
      <c r="YY51" s="257"/>
      <c r="YZ51" s="257"/>
      <c r="ZA51" s="257"/>
      <c r="ZB51" s="257"/>
      <c r="ZC51" s="257"/>
      <c r="ZD51" s="257"/>
      <c r="ZE51" s="257"/>
      <c r="ZF51" s="257"/>
      <c r="ZG51" s="257"/>
      <c r="ZH51" s="257"/>
      <c r="ZI51" s="257"/>
      <c r="ZJ51" s="257"/>
      <c r="ZK51" s="257"/>
      <c r="ZL51" s="257"/>
      <c r="ZM51" s="257"/>
      <c r="ZN51" s="257"/>
      <c r="ZO51" s="257"/>
      <c r="ZP51" s="257"/>
      <c r="ZQ51" s="257"/>
      <c r="ZR51" s="257"/>
      <c r="ZS51" s="257"/>
      <c r="ZT51" s="257"/>
      <c r="ZU51" s="257"/>
      <c r="ZV51" s="257"/>
      <c r="ZW51" s="257"/>
      <c r="ZX51" s="257"/>
      <c r="ZY51" s="257"/>
      <c r="ZZ51" s="257"/>
      <c r="AAA51" s="257"/>
      <c r="AAB51" s="257"/>
      <c r="AAC51" s="257"/>
      <c r="AAD51" s="257"/>
      <c r="AAE51" s="257"/>
      <c r="AAF51" s="257"/>
      <c r="AAG51" s="257"/>
      <c r="AAH51" s="257"/>
      <c r="AAI51" s="257"/>
      <c r="AAJ51" s="257"/>
      <c r="AAK51" s="257"/>
      <c r="AAL51" s="257"/>
      <c r="AAM51" s="257"/>
      <c r="AAN51" s="257"/>
      <c r="AAO51" s="257"/>
      <c r="AAP51" s="257"/>
      <c r="AAQ51" s="257"/>
      <c r="AAR51" s="257"/>
      <c r="AAS51" s="257"/>
      <c r="AAT51" s="257"/>
      <c r="AAU51" s="257"/>
      <c r="AAV51" s="257"/>
      <c r="AAW51" s="257"/>
      <c r="AAX51" s="257"/>
      <c r="AAY51" s="257"/>
      <c r="AAZ51" s="257"/>
      <c r="ABA51" s="257"/>
      <c r="ABB51" s="257"/>
      <c r="ABC51" s="257"/>
      <c r="ABD51" s="257"/>
      <c r="ABE51" s="257"/>
      <c r="ABF51" s="257"/>
      <c r="ABG51" s="257"/>
      <c r="ABH51" s="257"/>
      <c r="ABI51" s="257"/>
      <c r="ABJ51" s="257"/>
      <c r="ABK51" s="257"/>
    </row>
    <row r="52" spans="1:739" s="38" customFormat="1" ht="30" customHeight="1" x14ac:dyDescent="0.25">
      <c r="A52" s="30"/>
      <c r="B52" s="115"/>
      <c r="C52" s="115"/>
      <c r="D52" s="167" t="s">
        <v>2</v>
      </c>
      <c r="E52" s="115"/>
      <c r="F52" s="206" t="s">
        <v>857</v>
      </c>
      <c r="G52" s="14">
        <v>42686</v>
      </c>
      <c r="H52" s="48" t="s">
        <v>37</v>
      </c>
      <c r="I52" s="185" t="s">
        <v>31</v>
      </c>
      <c r="J52" s="189" t="s">
        <v>291</v>
      </c>
      <c r="K52" s="29" t="s">
        <v>18</v>
      </c>
      <c r="L52" s="29" t="s">
        <v>50</v>
      </c>
      <c r="M52" s="29" t="s">
        <v>398</v>
      </c>
      <c r="N52" s="28" t="s">
        <v>399</v>
      </c>
      <c r="O52" s="114" t="s">
        <v>400</v>
      </c>
      <c r="P52" s="114" t="s">
        <v>844</v>
      </c>
      <c r="Q52" s="156"/>
      <c r="R52" s="71" t="s">
        <v>845</v>
      </c>
      <c r="S52" s="65" t="s">
        <v>846</v>
      </c>
      <c r="T52" s="261" t="s">
        <v>20</v>
      </c>
      <c r="U52" s="261" t="s">
        <v>72</v>
      </c>
      <c r="V52" s="17"/>
      <c r="W52" s="261"/>
      <c r="X52" s="261" t="s">
        <v>245</v>
      </c>
      <c r="Y52" s="99"/>
      <c r="Z52" s="155"/>
      <c r="AA52" s="262"/>
      <c r="AB52" s="265" t="s">
        <v>845</v>
      </c>
      <c r="AC52" s="17"/>
      <c r="AD52" s="17"/>
      <c r="AE52" s="17"/>
      <c r="AF52" s="17"/>
      <c r="AG52" s="17"/>
      <c r="AH52" s="263" t="s">
        <v>3530</v>
      </c>
      <c r="AI52" s="65" t="s">
        <v>1</v>
      </c>
      <c r="AJ52" s="263" t="s">
        <v>2</v>
      </c>
      <c r="AK52" s="70">
        <v>17</v>
      </c>
      <c r="AL52" s="69" t="s">
        <v>847</v>
      </c>
      <c r="AM52" s="72">
        <v>42682</v>
      </c>
    </row>
    <row r="53" spans="1:739" s="38" customFormat="1" ht="30" customHeight="1" x14ac:dyDescent="0.25">
      <c r="A53" s="30"/>
      <c r="B53" s="115"/>
      <c r="C53" s="115"/>
      <c r="D53" s="167" t="s">
        <v>2</v>
      </c>
      <c r="E53" s="115"/>
      <c r="F53" s="206" t="s">
        <v>1454</v>
      </c>
      <c r="G53" s="23">
        <v>42838</v>
      </c>
      <c r="H53" s="48" t="s">
        <v>37</v>
      </c>
      <c r="I53" s="65" t="s">
        <v>31</v>
      </c>
      <c r="J53" s="189" t="s">
        <v>291</v>
      </c>
      <c r="K53" s="29" t="s">
        <v>18</v>
      </c>
      <c r="L53" s="29" t="s">
        <v>50</v>
      </c>
      <c r="M53" s="29" t="s">
        <v>398</v>
      </c>
      <c r="N53" s="28" t="s">
        <v>399</v>
      </c>
      <c r="O53" s="114" t="s">
        <v>400</v>
      </c>
      <c r="P53" s="114" t="s">
        <v>844</v>
      </c>
      <c r="Q53" s="156"/>
      <c r="R53" s="71" t="s">
        <v>1455</v>
      </c>
      <c r="S53" s="261" t="s">
        <v>846</v>
      </c>
      <c r="T53" s="261" t="s">
        <v>20</v>
      </c>
      <c r="U53" s="261" t="s">
        <v>72</v>
      </c>
      <c r="V53" s="17"/>
      <c r="W53" s="261"/>
      <c r="X53" s="261" t="s">
        <v>245</v>
      </c>
      <c r="Y53" s="99"/>
      <c r="Z53" s="155"/>
      <c r="AA53" s="261"/>
      <c r="AB53" s="265" t="s">
        <v>1455</v>
      </c>
      <c r="AC53" s="17"/>
      <c r="AD53" s="17"/>
      <c r="AE53" s="17"/>
      <c r="AF53" s="17"/>
      <c r="AG53" s="17"/>
      <c r="AH53" s="263" t="s">
        <v>3530</v>
      </c>
      <c r="AI53" s="65" t="s">
        <v>1</v>
      </c>
      <c r="AJ53" s="263" t="s">
        <v>2</v>
      </c>
      <c r="AK53" s="70">
        <v>19</v>
      </c>
      <c r="AL53" s="69" t="s">
        <v>1456</v>
      </c>
      <c r="AM53" s="72" t="s">
        <v>1453</v>
      </c>
    </row>
    <row r="54" spans="1:739" s="38" customFormat="1" ht="30" customHeight="1" x14ac:dyDescent="0.25">
      <c r="A54" s="30"/>
      <c r="B54" s="261"/>
      <c r="C54" s="261"/>
      <c r="D54" s="167" t="s">
        <v>2</v>
      </c>
      <c r="E54" s="261"/>
      <c r="F54" s="206" t="s">
        <v>1715</v>
      </c>
      <c r="G54" s="23">
        <v>43013</v>
      </c>
      <c r="H54" s="48" t="s">
        <v>37</v>
      </c>
      <c r="I54" s="65" t="s">
        <v>31</v>
      </c>
      <c r="J54" s="189" t="s">
        <v>291</v>
      </c>
      <c r="K54" s="29" t="s">
        <v>18</v>
      </c>
      <c r="L54" s="29" t="s">
        <v>50</v>
      </c>
      <c r="M54" s="29" t="s">
        <v>398</v>
      </c>
      <c r="N54" s="28" t="s">
        <v>399</v>
      </c>
      <c r="O54" s="114" t="s">
        <v>400</v>
      </c>
      <c r="P54" s="114" t="s">
        <v>844</v>
      </c>
      <c r="Q54" s="260"/>
      <c r="R54" s="71" t="s">
        <v>1716</v>
      </c>
      <c r="S54" s="65" t="s">
        <v>846</v>
      </c>
      <c r="T54" s="261" t="s">
        <v>20</v>
      </c>
      <c r="U54" s="261" t="s">
        <v>72</v>
      </c>
      <c r="V54" s="17"/>
      <c r="W54" s="261"/>
      <c r="X54" s="261" t="s">
        <v>245</v>
      </c>
      <c r="Y54" s="99"/>
      <c r="Z54" s="262"/>
      <c r="AA54" s="261"/>
      <c r="AB54" s="39" t="s">
        <v>1716</v>
      </c>
      <c r="AC54" s="17"/>
      <c r="AD54" s="17"/>
      <c r="AE54" s="17"/>
      <c r="AF54" s="17"/>
      <c r="AG54" s="17"/>
      <c r="AH54" s="263" t="s">
        <v>3530</v>
      </c>
      <c r="AI54" s="185" t="s">
        <v>1</v>
      </c>
      <c r="AJ54" s="70" t="s">
        <v>2</v>
      </c>
      <c r="AK54" s="70">
        <v>26</v>
      </c>
      <c r="AL54" s="69" t="s">
        <v>1717</v>
      </c>
      <c r="AM54" s="72">
        <v>43005</v>
      </c>
      <c r="AN54" s="256"/>
      <c r="AO54" s="256"/>
      <c r="AP54" s="256"/>
      <c r="AQ54" s="256"/>
      <c r="AR54" s="256"/>
      <c r="AS54" s="256"/>
      <c r="AT54" s="256"/>
      <c r="AU54" s="256"/>
      <c r="AV54" s="256"/>
      <c r="AW54" s="256"/>
      <c r="AX54" s="256"/>
      <c r="AY54" s="256"/>
      <c r="AZ54" s="25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25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25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25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  <c r="EV54" s="256"/>
      <c r="EW54" s="256"/>
      <c r="EX54" s="256"/>
      <c r="EY54" s="256"/>
      <c r="EZ54" s="256"/>
      <c r="FA54" s="256"/>
      <c r="FB54" s="256"/>
      <c r="FC54" s="256"/>
      <c r="FD54" s="256"/>
      <c r="FE54" s="256"/>
      <c r="FF54" s="256"/>
      <c r="FG54" s="256"/>
      <c r="FH54" s="256"/>
      <c r="FI54" s="256"/>
      <c r="FJ54" s="256"/>
      <c r="FK54" s="256"/>
      <c r="FL54" s="256"/>
      <c r="FM54" s="256"/>
      <c r="FN54" s="256"/>
      <c r="FO54" s="256"/>
      <c r="FP54" s="256"/>
      <c r="FQ54" s="256"/>
      <c r="FR54" s="256"/>
      <c r="FS54" s="256"/>
      <c r="FT54" s="256"/>
      <c r="FU54" s="256"/>
      <c r="FV54" s="256"/>
      <c r="FW54" s="256"/>
      <c r="FX54" s="256"/>
      <c r="FY54" s="256"/>
      <c r="FZ54" s="256"/>
      <c r="GA54" s="256"/>
      <c r="GB54" s="256"/>
      <c r="GC54" s="256"/>
      <c r="GD54" s="256"/>
      <c r="GE54" s="256"/>
      <c r="GF54" s="256"/>
      <c r="GG54" s="256"/>
      <c r="GH54" s="256"/>
      <c r="GI54" s="256"/>
      <c r="GJ54" s="256"/>
      <c r="GK54" s="256"/>
      <c r="GL54" s="256"/>
      <c r="GM54" s="256"/>
      <c r="GN54" s="256"/>
      <c r="GO54" s="256"/>
      <c r="GP54" s="256"/>
      <c r="GQ54" s="256"/>
      <c r="GR54" s="256"/>
      <c r="GS54" s="256"/>
      <c r="GT54" s="256"/>
      <c r="GU54" s="256"/>
      <c r="GV54" s="256"/>
      <c r="GW54" s="256"/>
      <c r="GX54" s="256"/>
      <c r="GY54" s="256"/>
      <c r="GZ54" s="256"/>
      <c r="HA54" s="256"/>
      <c r="HB54" s="256"/>
      <c r="HC54" s="256"/>
      <c r="HD54" s="256"/>
      <c r="HE54" s="256"/>
      <c r="HF54" s="256"/>
      <c r="HG54" s="256"/>
      <c r="HH54" s="256"/>
      <c r="HI54" s="256"/>
      <c r="HJ54" s="256"/>
      <c r="HK54" s="256"/>
      <c r="HL54" s="256"/>
      <c r="HM54" s="256"/>
      <c r="HN54" s="256"/>
      <c r="HO54" s="256"/>
      <c r="HP54" s="256"/>
      <c r="HQ54" s="256"/>
      <c r="HR54" s="256"/>
      <c r="HS54" s="256"/>
      <c r="HT54" s="256"/>
      <c r="HU54" s="256"/>
      <c r="HV54" s="256"/>
      <c r="HW54" s="256"/>
      <c r="HX54" s="256"/>
      <c r="HY54" s="256"/>
      <c r="HZ54" s="256"/>
      <c r="IA54" s="256"/>
      <c r="IB54" s="256"/>
      <c r="IC54" s="256"/>
      <c r="ID54" s="256"/>
      <c r="IE54" s="256"/>
      <c r="IF54" s="256"/>
      <c r="IG54" s="256"/>
      <c r="IH54" s="256"/>
      <c r="II54" s="256"/>
      <c r="IJ54" s="256"/>
      <c r="IK54" s="256"/>
      <c r="IL54" s="256"/>
      <c r="IM54" s="256"/>
      <c r="IN54" s="256"/>
      <c r="IO54" s="256"/>
      <c r="IP54" s="256"/>
      <c r="IQ54" s="256"/>
      <c r="IR54" s="256"/>
      <c r="IS54" s="256"/>
      <c r="IT54" s="256"/>
      <c r="IU54" s="256"/>
      <c r="IV54" s="256"/>
      <c r="IW54" s="256"/>
      <c r="IX54" s="256"/>
      <c r="IY54" s="256"/>
      <c r="IZ54" s="256"/>
      <c r="JA54" s="256"/>
      <c r="JB54" s="256"/>
      <c r="JC54" s="256"/>
      <c r="JD54" s="256"/>
      <c r="JE54" s="256"/>
      <c r="JF54" s="256"/>
      <c r="JG54" s="256"/>
      <c r="JH54" s="256"/>
      <c r="JI54" s="256"/>
      <c r="JJ54" s="256"/>
      <c r="JK54" s="256"/>
      <c r="JL54" s="256"/>
      <c r="JM54" s="256"/>
      <c r="JN54" s="256"/>
      <c r="JO54" s="256"/>
      <c r="JP54" s="256"/>
      <c r="JQ54" s="256"/>
      <c r="JR54" s="256"/>
      <c r="JS54" s="256"/>
      <c r="JT54" s="256"/>
      <c r="JU54" s="256"/>
      <c r="JV54" s="256"/>
      <c r="JW54" s="256"/>
      <c r="JX54" s="256"/>
      <c r="JY54" s="256"/>
      <c r="JZ54" s="256"/>
      <c r="KA54" s="256"/>
      <c r="KB54" s="256"/>
      <c r="KC54" s="256"/>
      <c r="KD54" s="256"/>
      <c r="KE54" s="256"/>
      <c r="KF54" s="256"/>
      <c r="KG54" s="256"/>
      <c r="KH54" s="256"/>
      <c r="KI54" s="256"/>
      <c r="KJ54" s="256"/>
      <c r="KK54" s="256"/>
      <c r="KL54" s="256"/>
      <c r="KM54" s="256"/>
      <c r="KN54" s="256"/>
      <c r="KO54" s="256"/>
      <c r="KP54" s="256"/>
      <c r="KQ54" s="256"/>
      <c r="KR54" s="256"/>
      <c r="KS54" s="256"/>
      <c r="KT54" s="256"/>
      <c r="KU54" s="256"/>
      <c r="KV54" s="256"/>
      <c r="KW54" s="256"/>
      <c r="KX54" s="256"/>
      <c r="KY54" s="256"/>
      <c r="KZ54" s="256"/>
      <c r="LA54" s="256"/>
      <c r="LB54" s="256"/>
      <c r="LC54" s="256"/>
      <c r="LD54" s="256"/>
      <c r="LE54" s="256"/>
      <c r="LF54" s="256"/>
      <c r="LG54" s="256"/>
      <c r="LH54" s="256"/>
      <c r="LI54" s="256"/>
      <c r="LJ54" s="256"/>
      <c r="LK54" s="256"/>
      <c r="LL54" s="256"/>
      <c r="LM54" s="256"/>
      <c r="LN54" s="256"/>
      <c r="LO54" s="256"/>
      <c r="LP54" s="256"/>
      <c r="LQ54" s="256"/>
      <c r="LR54" s="256"/>
      <c r="LS54" s="256"/>
      <c r="LT54" s="256"/>
      <c r="LU54" s="256"/>
      <c r="LV54" s="256"/>
      <c r="LW54" s="256"/>
      <c r="LX54" s="256"/>
      <c r="LY54" s="256"/>
      <c r="LZ54" s="256"/>
      <c r="MA54" s="256"/>
      <c r="MB54" s="256"/>
      <c r="MC54" s="256"/>
      <c r="MD54" s="256"/>
      <c r="ME54" s="256"/>
      <c r="MF54" s="256"/>
      <c r="MG54" s="256"/>
      <c r="MH54" s="256"/>
      <c r="MI54" s="256"/>
      <c r="MJ54" s="256"/>
      <c r="MK54" s="256"/>
      <c r="ML54" s="256"/>
      <c r="MM54" s="256"/>
      <c r="MN54" s="256"/>
      <c r="MO54" s="256"/>
      <c r="MP54" s="256"/>
      <c r="MQ54" s="256"/>
      <c r="MR54" s="256"/>
      <c r="MS54" s="256"/>
      <c r="MT54" s="256"/>
      <c r="MU54" s="256"/>
      <c r="MV54" s="256"/>
      <c r="MW54" s="256"/>
      <c r="MX54" s="256"/>
      <c r="MY54" s="256"/>
      <c r="MZ54" s="256"/>
      <c r="NA54" s="256"/>
      <c r="NB54" s="256"/>
      <c r="NC54" s="256"/>
      <c r="ND54" s="256"/>
      <c r="NE54" s="256"/>
      <c r="NF54" s="256"/>
      <c r="NG54" s="256"/>
      <c r="NH54" s="256"/>
      <c r="NI54" s="256"/>
      <c r="NJ54" s="256"/>
      <c r="NK54" s="256"/>
      <c r="NL54" s="256"/>
      <c r="NM54" s="256"/>
      <c r="NN54" s="256"/>
      <c r="NO54" s="256"/>
      <c r="NP54" s="256"/>
      <c r="NQ54" s="256"/>
      <c r="NR54" s="256"/>
      <c r="NS54" s="256"/>
      <c r="NT54" s="256"/>
      <c r="NU54" s="256"/>
      <c r="NV54" s="256"/>
      <c r="NW54" s="256"/>
      <c r="NX54" s="256"/>
      <c r="NY54" s="256"/>
      <c r="NZ54" s="256"/>
      <c r="OA54" s="256"/>
      <c r="OB54" s="256"/>
      <c r="OC54" s="256"/>
      <c r="OD54" s="256"/>
      <c r="OE54" s="256"/>
      <c r="OF54" s="256"/>
      <c r="OG54" s="256"/>
      <c r="OH54" s="256"/>
      <c r="OI54" s="256"/>
      <c r="OJ54" s="256"/>
      <c r="OK54" s="256"/>
      <c r="OL54" s="256"/>
      <c r="OM54" s="256"/>
      <c r="ON54" s="256"/>
      <c r="OO54" s="256"/>
      <c r="OP54" s="256"/>
      <c r="OQ54" s="256"/>
      <c r="OR54" s="256"/>
      <c r="OS54" s="256"/>
      <c r="OT54" s="256"/>
      <c r="OU54" s="256"/>
      <c r="OV54" s="256"/>
      <c r="OW54" s="256"/>
      <c r="OX54" s="256"/>
      <c r="OY54" s="256"/>
      <c r="OZ54" s="256"/>
      <c r="PA54" s="256"/>
      <c r="PB54" s="256"/>
      <c r="PC54" s="256"/>
      <c r="PD54" s="256"/>
      <c r="PE54" s="256"/>
      <c r="PF54" s="256"/>
      <c r="PG54" s="256"/>
      <c r="PH54" s="256"/>
      <c r="PI54" s="256"/>
      <c r="PJ54" s="256"/>
      <c r="PK54" s="256"/>
      <c r="PL54" s="256"/>
      <c r="PM54" s="256"/>
      <c r="PN54" s="256"/>
      <c r="PO54" s="256"/>
      <c r="PP54" s="256"/>
      <c r="PQ54" s="256"/>
      <c r="PR54" s="256"/>
      <c r="PS54" s="256"/>
      <c r="PT54" s="256"/>
      <c r="PU54" s="256"/>
      <c r="PV54" s="256"/>
      <c r="PW54" s="256"/>
      <c r="PX54" s="256"/>
      <c r="PY54" s="256"/>
      <c r="PZ54" s="256"/>
      <c r="QA54" s="256"/>
      <c r="QB54" s="256"/>
      <c r="QC54" s="256"/>
      <c r="QD54" s="256"/>
      <c r="QE54" s="256"/>
      <c r="QF54" s="256"/>
      <c r="QG54" s="256"/>
      <c r="QH54" s="256"/>
      <c r="QI54" s="256"/>
      <c r="QJ54" s="256"/>
      <c r="QK54" s="256"/>
      <c r="QL54" s="256"/>
      <c r="QM54" s="256"/>
      <c r="QN54" s="256"/>
      <c r="QO54" s="256"/>
      <c r="QP54" s="256"/>
      <c r="QQ54" s="256"/>
      <c r="QR54" s="256"/>
      <c r="QS54" s="256"/>
      <c r="QT54" s="256"/>
      <c r="QU54" s="256"/>
      <c r="QV54" s="256"/>
      <c r="QW54" s="256"/>
      <c r="QX54" s="256"/>
      <c r="QY54" s="256"/>
      <c r="QZ54" s="256"/>
      <c r="RA54" s="256"/>
      <c r="RB54" s="256"/>
      <c r="RC54" s="256"/>
      <c r="RD54" s="256"/>
      <c r="RE54" s="256"/>
      <c r="RF54" s="256"/>
      <c r="RG54" s="256"/>
      <c r="RH54" s="256"/>
      <c r="RI54" s="256"/>
      <c r="RJ54" s="256"/>
      <c r="RK54" s="256"/>
      <c r="RL54" s="256"/>
      <c r="RM54" s="256"/>
      <c r="RN54" s="256"/>
      <c r="RO54" s="256"/>
      <c r="RP54" s="256"/>
      <c r="RQ54" s="256"/>
      <c r="RR54" s="256"/>
      <c r="RS54" s="256"/>
      <c r="RT54" s="256"/>
      <c r="RU54" s="256"/>
      <c r="RV54" s="256"/>
      <c r="RW54" s="256"/>
      <c r="RX54" s="256"/>
      <c r="RY54" s="256"/>
      <c r="RZ54" s="256"/>
      <c r="SA54" s="256"/>
      <c r="SB54" s="256"/>
      <c r="SC54" s="256"/>
      <c r="SD54" s="256"/>
      <c r="SE54" s="256"/>
      <c r="SF54" s="256"/>
      <c r="SG54" s="256"/>
      <c r="SH54" s="256"/>
      <c r="SI54" s="256"/>
      <c r="SJ54" s="256"/>
      <c r="SK54" s="256"/>
      <c r="SL54" s="256"/>
      <c r="SM54" s="256"/>
      <c r="SN54" s="256"/>
      <c r="SO54" s="256"/>
      <c r="SP54" s="256"/>
      <c r="SQ54" s="256"/>
      <c r="SR54" s="256"/>
      <c r="SS54" s="256"/>
      <c r="ST54" s="256"/>
      <c r="SU54" s="256"/>
      <c r="SV54" s="256"/>
      <c r="SW54" s="256"/>
      <c r="SX54" s="256"/>
      <c r="SY54" s="256"/>
      <c r="SZ54" s="256"/>
      <c r="TA54" s="256"/>
      <c r="TB54" s="256"/>
      <c r="TC54" s="256"/>
      <c r="TD54" s="256"/>
      <c r="TE54" s="256"/>
      <c r="TF54" s="256"/>
      <c r="TG54" s="256"/>
      <c r="TH54" s="256"/>
      <c r="TI54" s="256"/>
      <c r="TJ54" s="256"/>
      <c r="TK54" s="256"/>
      <c r="TL54" s="256"/>
      <c r="TM54" s="256"/>
      <c r="TN54" s="256"/>
      <c r="TO54" s="256"/>
      <c r="TP54" s="256"/>
      <c r="TQ54" s="256"/>
      <c r="TR54" s="256"/>
      <c r="TS54" s="256"/>
      <c r="TT54" s="256"/>
      <c r="TU54" s="256"/>
      <c r="TV54" s="256"/>
      <c r="TW54" s="256"/>
      <c r="TX54" s="256"/>
      <c r="TY54" s="256"/>
      <c r="TZ54" s="256"/>
      <c r="UA54" s="256"/>
      <c r="UB54" s="256"/>
      <c r="UC54" s="256"/>
      <c r="UD54" s="256"/>
      <c r="UE54" s="256"/>
      <c r="UF54" s="256"/>
      <c r="UG54" s="256"/>
      <c r="UH54" s="256"/>
      <c r="UI54" s="256"/>
      <c r="UJ54" s="256"/>
      <c r="UK54" s="256"/>
      <c r="UL54" s="256"/>
      <c r="UM54" s="256"/>
      <c r="UN54" s="256"/>
      <c r="UO54" s="256"/>
      <c r="UP54" s="256"/>
      <c r="UQ54" s="256"/>
      <c r="UR54" s="256"/>
      <c r="US54" s="256"/>
      <c r="UT54" s="256"/>
      <c r="UU54" s="256"/>
      <c r="UV54" s="256"/>
      <c r="UW54" s="256"/>
      <c r="UX54" s="256"/>
      <c r="UY54" s="256"/>
      <c r="UZ54" s="256"/>
      <c r="VA54" s="256"/>
      <c r="VB54" s="256"/>
      <c r="VC54" s="256"/>
      <c r="VD54" s="256"/>
      <c r="VE54" s="256"/>
      <c r="VF54" s="256"/>
      <c r="VG54" s="256"/>
      <c r="VH54" s="256"/>
      <c r="VI54" s="256"/>
      <c r="VJ54" s="256"/>
      <c r="VK54" s="256"/>
      <c r="VL54" s="256"/>
      <c r="VM54" s="256"/>
      <c r="VN54" s="256"/>
      <c r="VO54" s="256"/>
      <c r="VP54" s="256"/>
      <c r="VQ54" s="256"/>
      <c r="VR54" s="256"/>
      <c r="VS54" s="256"/>
      <c r="VT54" s="256"/>
      <c r="VU54" s="256"/>
      <c r="VV54" s="256"/>
      <c r="VW54" s="256"/>
      <c r="VX54" s="256"/>
      <c r="VY54" s="256"/>
      <c r="VZ54" s="256"/>
      <c r="WA54" s="256"/>
      <c r="WB54" s="256"/>
      <c r="WC54" s="256"/>
      <c r="WD54" s="256"/>
      <c r="WE54" s="256"/>
      <c r="WF54" s="256"/>
      <c r="WG54" s="256"/>
      <c r="WH54" s="256"/>
      <c r="WI54" s="256"/>
      <c r="WJ54" s="256"/>
      <c r="WK54" s="256"/>
      <c r="WL54" s="256"/>
      <c r="WM54" s="256"/>
      <c r="WN54" s="256"/>
      <c r="WO54" s="256"/>
      <c r="WP54" s="256"/>
      <c r="WQ54" s="256"/>
      <c r="WR54" s="256"/>
      <c r="WS54" s="256"/>
      <c r="WT54" s="256"/>
      <c r="WU54" s="256"/>
      <c r="WV54" s="256"/>
      <c r="WW54" s="256"/>
      <c r="WX54" s="256"/>
      <c r="WY54" s="256"/>
      <c r="WZ54" s="256"/>
      <c r="XA54" s="256"/>
      <c r="XB54" s="256"/>
      <c r="XC54" s="256"/>
      <c r="XD54" s="256"/>
      <c r="XE54" s="256"/>
      <c r="XF54" s="256"/>
      <c r="XG54" s="256"/>
      <c r="XH54" s="256"/>
      <c r="XI54" s="256"/>
      <c r="XJ54" s="256"/>
      <c r="XK54" s="256"/>
      <c r="XL54" s="256"/>
      <c r="XM54" s="256"/>
      <c r="XN54" s="256"/>
      <c r="XO54" s="256"/>
      <c r="XP54" s="256"/>
      <c r="XQ54" s="256"/>
      <c r="XR54" s="256"/>
      <c r="XS54" s="256"/>
      <c r="XT54" s="256"/>
      <c r="XU54" s="256"/>
      <c r="XV54" s="256"/>
      <c r="XW54" s="256"/>
      <c r="XX54" s="256"/>
      <c r="XY54" s="256"/>
      <c r="XZ54" s="256"/>
      <c r="YA54" s="256"/>
      <c r="YB54" s="256"/>
      <c r="YC54" s="256"/>
      <c r="YD54" s="256"/>
      <c r="YE54" s="256"/>
      <c r="YF54" s="256"/>
      <c r="YG54" s="256"/>
      <c r="YH54" s="256"/>
      <c r="YI54" s="256"/>
      <c r="YJ54" s="256"/>
      <c r="YK54" s="256"/>
      <c r="YL54" s="256"/>
      <c r="YM54" s="256"/>
      <c r="YN54" s="256"/>
      <c r="YO54" s="256"/>
      <c r="YP54" s="256"/>
      <c r="YQ54" s="256"/>
      <c r="YR54" s="256"/>
      <c r="YS54" s="256"/>
      <c r="YT54" s="256"/>
      <c r="YU54" s="256"/>
      <c r="YV54" s="256"/>
      <c r="YW54" s="256"/>
      <c r="YX54" s="256"/>
      <c r="YY54" s="256"/>
      <c r="YZ54" s="256"/>
      <c r="ZA54" s="256"/>
      <c r="ZB54" s="256"/>
      <c r="ZC54" s="256"/>
      <c r="ZD54" s="256"/>
      <c r="ZE54" s="256"/>
      <c r="ZF54" s="256"/>
      <c r="ZG54" s="256"/>
      <c r="ZH54" s="256"/>
      <c r="ZI54" s="256"/>
      <c r="ZJ54" s="256"/>
      <c r="ZK54" s="256"/>
      <c r="ZL54" s="256"/>
      <c r="ZM54" s="256"/>
      <c r="ZN54" s="256"/>
      <c r="ZO54" s="256"/>
      <c r="ZP54" s="256"/>
      <c r="ZQ54" s="256"/>
      <c r="ZR54" s="256"/>
      <c r="ZS54" s="256"/>
      <c r="ZT54" s="256"/>
      <c r="ZU54" s="256"/>
      <c r="ZV54" s="256"/>
      <c r="ZW54" s="256"/>
      <c r="ZX54" s="256"/>
      <c r="ZY54" s="256"/>
      <c r="ZZ54" s="256"/>
      <c r="AAA54" s="256"/>
      <c r="AAB54" s="256"/>
      <c r="AAC54" s="256"/>
      <c r="AAD54" s="256"/>
      <c r="AAE54" s="256"/>
      <c r="AAF54" s="256"/>
      <c r="AAG54" s="256"/>
      <c r="AAH54" s="256"/>
      <c r="AAI54" s="256"/>
      <c r="AAJ54" s="256"/>
      <c r="AAK54" s="256"/>
      <c r="AAL54" s="256"/>
      <c r="AAM54" s="256"/>
      <c r="AAN54" s="256"/>
      <c r="AAO54" s="256"/>
      <c r="AAP54" s="256"/>
      <c r="AAQ54" s="256"/>
      <c r="AAR54" s="256"/>
      <c r="AAS54" s="256"/>
      <c r="AAT54" s="256"/>
      <c r="AAU54" s="256"/>
      <c r="AAV54" s="256"/>
      <c r="AAW54" s="256"/>
      <c r="AAX54" s="256"/>
      <c r="AAY54" s="256"/>
      <c r="AAZ54" s="256"/>
      <c r="ABA54" s="256"/>
      <c r="ABB54" s="256"/>
      <c r="ABC54" s="256"/>
      <c r="ABD54" s="256"/>
      <c r="ABE54" s="256"/>
      <c r="ABF54" s="256"/>
      <c r="ABG54" s="256"/>
      <c r="ABH54" s="256"/>
      <c r="ABI54" s="256"/>
      <c r="ABJ54" s="256"/>
      <c r="ABK54" s="256"/>
    </row>
    <row r="55" spans="1:739" s="38" customFormat="1" ht="30" customHeight="1" x14ac:dyDescent="0.25">
      <c r="A55" s="30"/>
      <c r="B55" s="115"/>
      <c r="C55" s="115"/>
      <c r="D55" s="167" t="s">
        <v>2</v>
      </c>
      <c r="E55" s="115"/>
      <c r="F55" s="206" t="s">
        <v>1607</v>
      </c>
      <c r="G55" s="23">
        <v>42979</v>
      </c>
      <c r="H55" s="48" t="s">
        <v>37</v>
      </c>
      <c r="I55" s="65" t="s">
        <v>31</v>
      </c>
      <c r="J55" s="189" t="s">
        <v>291</v>
      </c>
      <c r="K55" s="29" t="s">
        <v>18</v>
      </c>
      <c r="L55" s="29" t="s">
        <v>50</v>
      </c>
      <c r="M55" s="29" t="s">
        <v>398</v>
      </c>
      <c r="N55" s="28" t="s">
        <v>399</v>
      </c>
      <c r="O55" s="114" t="s">
        <v>400</v>
      </c>
      <c r="P55" s="114" t="s">
        <v>1608</v>
      </c>
      <c r="Q55" s="156"/>
      <c r="R55" s="71" t="s">
        <v>1609</v>
      </c>
      <c r="S55" s="261" t="s">
        <v>1610</v>
      </c>
      <c r="T55" s="261" t="s">
        <v>20</v>
      </c>
      <c r="U55" s="185" t="s">
        <v>72</v>
      </c>
      <c r="V55" s="17"/>
      <c r="W55" s="261"/>
      <c r="X55" s="261" t="s">
        <v>245</v>
      </c>
      <c r="Y55" s="99"/>
      <c r="Z55" s="155"/>
      <c r="AA55" s="261"/>
      <c r="AB55" s="265" t="s">
        <v>1609</v>
      </c>
      <c r="AC55" s="17"/>
      <c r="AD55" s="17"/>
      <c r="AE55" s="17"/>
      <c r="AF55" s="17"/>
      <c r="AG55" s="17"/>
      <c r="AH55" s="263" t="s">
        <v>3530</v>
      </c>
      <c r="AI55" s="65" t="s">
        <v>1</v>
      </c>
      <c r="AJ55" s="263" t="s">
        <v>2</v>
      </c>
      <c r="AK55" s="70">
        <v>31</v>
      </c>
      <c r="AL55" s="69" t="s">
        <v>1611</v>
      </c>
      <c r="AM55" s="72">
        <v>42975</v>
      </c>
    </row>
    <row r="56" spans="1:739" s="38" customFormat="1" ht="30" customHeight="1" x14ac:dyDescent="0.25">
      <c r="A56" s="30"/>
      <c r="B56" s="115"/>
      <c r="C56" s="115"/>
      <c r="D56" s="167" t="s">
        <v>2</v>
      </c>
      <c r="E56" s="261"/>
      <c r="F56" s="206" t="s">
        <v>1220</v>
      </c>
      <c r="G56" s="14">
        <v>42762</v>
      </c>
      <c r="H56" s="48" t="s">
        <v>37</v>
      </c>
      <c r="I56" s="65" t="s">
        <v>31</v>
      </c>
      <c r="J56" s="189" t="s">
        <v>291</v>
      </c>
      <c r="K56" s="29" t="s">
        <v>18</v>
      </c>
      <c r="L56" s="29" t="s">
        <v>50</v>
      </c>
      <c r="M56" s="29" t="s">
        <v>1221</v>
      </c>
      <c r="N56" s="28" t="s">
        <v>1222</v>
      </c>
      <c r="O56" s="114" t="s">
        <v>1371</v>
      </c>
      <c r="P56" s="114" t="s">
        <v>1223</v>
      </c>
      <c r="Q56" s="156"/>
      <c r="R56" s="71" t="s">
        <v>1224</v>
      </c>
      <c r="S56" s="261" t="s">
        <v>1225</v>
      </c>
      <c r="T56" s="185" t="s">
        <v>3169</v>
      </c>
      <c r="U56" s="185" t="s">
        <v>72</v>
      </c>
      <c r="V56" s="17"/>
      <c r="W56" s="249"/>
      <c r="X56" s="115" t="s">
        <v>245</v>
      </c>
      <c r="Y56" s="99"/>
      <c r="Z56" s="262"/>
      <c r="AA56" s="261"/>
      <c r="AB56" s="39" t="s">
        <v>1224</v>
      </c>
      <c r="AC56" s="17"/>
      <c r="AD56" s="17"/>
      <c r="AE56" s="17"/>
      <c r="AF56" s="17"/>
      <c r="AG56" s="17"/>
      <c r="AH56" s="263" t="s">
        <v>3530</v>
      </c>
      <c r="AI56" s="185" t="s">
        <v>1</v>
      </c>
      <c r="AJ56" s="70" t="s">
        <v>2</v>
      </c>
      <c r="AK56" s="70">
        <v>25</v>
      </c>
      <c r="AL56" s="69" t="s">
        <v>1226</v>
      </c>
      <c r="AM56" s="72">
        <v>42760</v>
      </c>
    </row>
    <row r="57" spans="1:739" s="38" customFormat="1" ht="30" customHeight="1" x14ac:dyDescent="0.25">
      <c r="A57" s="30"/>
      <c r="B57" s="115"/>
      <c r="C57" s="115"/>
      <c r="D57" s="167" t="s">
        <v>2</v>
      </c>
      <c r="E57" s="115"/>
      <c r="F57" s="206" t="s">
        <v>757</v>
      </c>
      <c r="G57" s="14">
        <v>42655</v>
      </c>
      <c r="H57" s="48" t="s">
        <v>37</v>
      </c>
      <c r="I57" s="65" t="s">
        <v>31</v>
      </c>
      <c r="J57" s="116" t="s">
        <v>291</v>
      </c>
      <c r="K57" s="29" t="s">
        <v>18</v>
      </c>
      <c r="L57" s="29" t="s">
        <v>50</v>
      </c>
      <c r="M57" s="29" t="s">
        <v>760</v>
      </c>
      <c r="N57" s="28" t="s">
        <v>761</v>
      </c>
      <c r="O57" s="114" t="s">
        <v>758</v>
      </c>
      <c r="P57" s="114" t="s">
        <v>759</v>
      </c>
      <c r="Q57" s="259" t="s">
        <v>43</v>
      </c>
      <c r="R57" s="71" t="s">
        <v>762</v>
      </c>
      <c r="S57" s="185" t="s">
        <v>999</v>
      </c>
      <c r="T57" s="185" t="s">
        <v>20</v>
      </c>
      <c r="U57" s="185" t="s">
        <v>1000</v>
      </c>
      <c r="V57" s="17"/>
      <c r="W57" s="249"/>
      <c r="X57" s="115" t="s">
        <v>245</v>
      </c>
      <c r="Y57" s="99"/>
      <c r="Z57" s="262"/>
      <c r="AA57" s="262"/>
      <c r="AB57" s="39" t="s">
        <v>762</v>
      </c>
      <c r="AC57" s="17"/>
      <c r="AD57" s="17"/>
      <c r="AE57" s="17"/>
      <c r="AF57" s="17"/>
      <c r="AG57" s="17"/>
      <c r="AH57" s="263" t="s">
        <v>3530</v>
      </c>
      <c r="AI57" s="185" t="s">
        <v>1</v>
      </c>
      <c r="AJ57" s="70" t="s">
        <v>2</v>
      </c>
      <c r="AK57" s="70">
        <v>21</v>
      </c>
      <c r="AL57" s="69" t="s">
        <v>763</v>
      </c>
      <c r="AM57" s="72" t="s">
        <v>568</v>
      </c>
    </row>
    <row r="58" spans="1:739" s="154" customFormat="1" ht="30" customHeight="1" x14ac:dyDescent="0.25">
      <c r="A58" s="30"/>
      <c r="B58" s="196"/>
      <c r="C58" s="196"/>
      <c r="D58" s="167" t="s">
        <v>2</v>
      </c>
      <c r="E58" s="196"/>
      <c r="F58" s="206" t="s">
        <v>1786</v>
      </c>
      <c r="G58" s="23">
        <v>43069</v>
      </c>
      <c r="H58" s="51" t="s">
        <v>37</v>
      </c>
      <c r="I58" s="185" t="s">
        <v>31</v>
      </c>
      <c r="J58" s="116" t="s">
        <v>291</v>
      </c>
      <c r="K58" s="29" t="s">
        <v>18</v>
      </c>
      <c r="L58" s="29" t="s">
        <v>50</v>
      </c>
      <c r="M58" s="29" t="s">
        <v>760</v>
      </c>
      <c r="N58" s="28" t="s">
        <v>761</v>
      </c>
      <c r="O58" s="259" t="s">
        <v>758</v>
      </c>
      <c r="P58" s="259" t="s">
        <v>759</v>
      </c>
      <c r="Q58" s="259" t="s">
        <v>43</v>
      </c>
      <c r="R58" s="71" t="s">
        <v>1787</v>
      </c>
      <c r="S58" s="65" t="s">
        <v>1788</v>
      </c>
      <c r="T58" s="185" t="s">
        <v>20</v>
      </c>
      <c r="U58" s="185" t="s">
        <v>72</v>
      </c>
      <c r="V58" s="17"/>
      <c r="W58" s="249"/>
      <c r="X58" s="115" t="s">
        <v>245</v>
      </c>
      <c r="Y58" s="99"/>
      <c r="Z58" s="262"/>
      <c r="AA58" s="115"/>
      <c r="AB58" s="265" t="s">
        <v>1787</v>
      </c>
      <c r="AC58" s="17"/>
      <c r="AD58" s="17"/>
      <c r="AE58" s="17"/>
      <c r="AF58" s="17"/>
      <c r="AG58" s="17"/>
      <c r="AH58" s="263" t="s">
        <v>3530</v>
      </c>
      <c r="AI58" s="65" t="s">
        <v>1</v>
      </c>
      <c r="AJ58" s="263" t="s">
        <v>2</v>
      </c>
      <c r="AK58" s="70">
        <v>28</v>
      </c>
      <c r="AL58" s="69" t="s">
        <v>1789</v>
      </c>
      <c r="AM58" s="72">
        <v>43066</v>
      </c>
      <c r="AN58" s="257"/>
      <c r="AO58" s="257"/>
      <c r="AP58" s="257"/>
      <c r="AQ58" s="257"/>
      <c r="AR58" s="257"/>
      <c r="AS58" s="257"/>
      <c r="AT58" s="257"/>
      <c r="AU58" s="257"/>
      <c r="AV58" s="257"/>
      <c r="AW58" s="257"/>
      <c r="AX58" s="257"/>
      <c r="AY58" s="257"/>
      <c r="AZ58" s="257"/>
      <c r="BA58" s="257"/>
      <c r="BB58" s="257"/>
      <c r="BC58" s="257"/>
      <c r="BD58" s="257"/>
      <c r="BE58" s="257"/>
      <c r="BF58" s="257"/>
      <c r="BG58" s="257"/>
      <c r="BH58" s="257"/>
      <c r="BI58" s="257"/>
      <c r="BJ58" s="257"/>
      <c r="BK58" s="257"/>
      <c r="BL58" s="257"/>
      <c r="BM58" s="257"/>
      <c r="BN58" s="257"/>
      <c r="BO58" s="257"/>
      <c r="BP58" s="257"/>
      <c r="BQ58" s="257"/>
      <c r="BR58" s="257"/>
      <c r="BS58" s="257"/>
      <c r="BT58" s="257"/>
      <c r="BU58" s="257"/>
      <c r="BV58" s="257"/>
      <c r="BW58" s="257"/>
      <c r="BX58" s="257"/>
      <c r="BY58" s="257"/>
      <c r="BZ58" s="257"/>
      <c r="CA58" s="257"/>
      <c r="CB58" s="257"/>
      <c r="CC58" s="257"/>
      <c r="CD58" s="257"/>
      <c r="CE58" s="257"/>
      <c r="CF58" s="257"/>
      <c r="CG58" s="257"/>
      <c r="CH58" s="257"/>
      <c r="CI58" s="257"/>
      <c r="CJ58" s="257"/>
      <c r="CK58" s="257"/>
      <c r="CL58" s="257"/>
      <c r="CM58" s="257"/>
      <c r="CN58" s="257"/>
      <c r="CO58" s="257"/>
      <c r="CP58" s="257"/>
      <c r="CQ58" s="257"/>
      <c r="CR58" s="257"/>
      <c r="CS58" s="257"/>
      <c r="CT58" s="257"/>
      <c r="CU58" s="257"/>
      <c r="CV58" s="257"/>
      <c r="CW58" s="257"/>
      <c r="CX58" s="257"/>
      <c r="CY58" s="257"/>
      <c r="CZ58" s="257"/>
      <c r="DA58" s="257"/>
      <c r="DB58" s="257"/>
      <c r="DC58" s="257"/>
      <c r="DD58" s="257"/>
      <c r="DE58" s="257"/>
      <c r="DF58" s="257"/>
      <c r="DG58" s="257"/>
      <c r="DH58" s="257"/>
      <c r="DI58" s="257"/>
      <c r="DJ58" s="257"/>
      <c r="DK58" s="257"/>
      <c r="DL58" s="257"/>
      <c r="DM58" s="257"/>
      <c r="DN58" s="257"/>
      <c r="DO58" s="257"/>
      <c r="DP58" s="257"/>
      <c r="DQ58" s="257"/>
      <c r="DR58" s="257"/>
      <c r="DS58" s="257"/>
      <c r="DT58" s="257"/>
      <c r="DU58" s="257"/>
      <c r="DV58" s="257"/>
      <c r="DW58" s="257"/>
      <c r="DX58" s="257"/>
      <c r="DY58" s="257"/>
      <c r="DZ58" s="257"/>
      <c r="EA58" s="257"/>
      <c r="EB58" s="257"/>
      <c r="EC58" s="257"/>
      <c r="ED58" s="257"/>
      <c r="EE58" s="257"/>
      <c r="EF58" s="257"/>
      <c r="EG58" s="257"/>
      <c r="EH58" s="257"/>
      <c r="EI58" s="257"/>
      <c r="EJ58" s="257"/>
      <c r="EK58" s="257"/>
      <c r="EL58" s="257"/>
      <c r="EM58" s="257"/>
      <c r="EN58" s="257"/>
      <c r="EO58" s="257"/>
      <c r="EP58" s="257"/>
      <c r="EQ58" s="257"/>
      <c r="ER58" s="257"/>
      <c r="ES58" s="257"/>
      <c r="ET58" s="257"/>
      <c r="EU58" s="257"/>
      <c r="EV58" s="257"/>
      <c r="EW58" s="257"/>
      <c r="EX58" s="257"/>
      <c r="EY58" s="257"/>
      <c r="EZ58" s="257"/>
      <c r="FA58" s="257"/>
      <c r="FB58" s="257"/>
      <c r="FC58" s="257"/>
      <c r="FD58" s="257"/>
      <c r="FE58" s="257"/>
      <c r="FF58" s="257"/>
      <c r="FG58" s="257"/>
      <c r="FH58" s="257"/>
      <c r="FI58" s="257"/>
      <c r="FJ58" s="257"/>
      <c r="FK58" s="257"/>
      <c r="FL58" s="257"/>
      <c r="FM58" s="257"/>
      <c r="FN58" s="257"/>
      <c r="FO58" s="257"/>
      <c r="FP58" s="257"/>
      <c r="FQ58" s="257"/>
      <c r="FR58" s="257"/>
      <c r="FS58" s="257"/>
      <c r="FT58" s="257"/>
      <c r="FU58" s="257"/>
      <c r="FV58" s="257"/>
      <c r="FW58" s="257"/>
      <c r="FX58" s="257"/>
      <c r="FY58" s="257"/>
      <c r="FZ58" s="257"/>
      <c r="GA58" s="257"/>
      <c r="GB58" s="257"/>
      <c r="GC58" s="257"/>
      <c r="GD58" s="257"/>
      <c r="GE58" s="257"/>
      <c r="GF58" s="257"/>
      <c r="GG58" s="257"/>
      <c r="GH58" s="257"/>
      <c r="GI58" s="257"/>
      <c r="GJ58" s="257"/>
      <c r="GK58" s="257"/>
      <c r="GL58" s="257"/>
      <c r="GM58" s="257"/>
      <c r="GN58" s="257"/>
      <c r="GO58" s="257"/>
      <c r="GP58" s="257"/>
      <c r="GQ58" s="257"/>
      <c r="GR58" s="257"/>
      <c r="GS58" s="257"/>
      <c r="GT58" s="257"/>
      <c r="GU58" s="257"/>
      <c r="GV58" s="257"/>
      <c r="GW58" s="257"/>
      <c r="GX58" s="257"/>
      <c r="GY58" s="257"/>
      <c r="GZ58" s="257"/>
      <c r="HA58" s="257"/>
      <c r="HB58" s="257"/>
      <c r="HC58" s="257"/>
      <c r="HD58" s="257"/>
      <c r="HE58" s="257"/>
      <c r="HF58" s="257"/>
      <c r="HG58" s="257"/>
      <c r="HH58" s="257"/>
      <c r="HI58" s="257"/>
      <c r="HJ58" s="257"/>
      <c r="HK58" s="257"/>
      <c r="HL58" s="257"/>
      <c r="HM58" s="257"/>
      <c r="HN58" s="257"/>
      <c r="HO58" s="257"/>
      <c r="HP58" s="257"/>
      <c r="HQ58" s="257"/>
      <c r="HR58" s="257"/>
      <c r="HS58" s="257"/>
      <c r="HT58" s="257"/>
      <c r="HU58" s="257"/>
      <c r="HV58" s="257"/>
      <c r="HW58" s="257"/>
      <c r="HX58" s="257"/>
      <c r="HY58" s="257"/>
      <c r="HZ58" s="257"/>
      <c r="IA58" s="257"/>
      <c r="IB58" s="257"/>
      <c r="IC58" s="257"/>
      <c r="ID58" s="257"/>
      <c r="IE58" s="257"/>
      <c r="IF58" s="257"/>
      <c r="IG58" s="257"/>
      <c r="IH58" s="257"/>
      <c r="II58" s="257"/>
      <c r="IJ58" s="257"/>
      <c r="IK58" s="257"/>
      <c r="IL58" s="257"/>
      <c r="IM58" s="257"/>
      <c r="IN58" s="257"/>
      <c r="IO58" s="257"/>
      <c r="IP58" s="257"/>
      <c r="IQ58" s="257"/>
      <c r="IR58" s="257"/>
      <c r="IS58" s="257"/>
      <c r="IT58" s="257"/>
      <c r="IU58" s="257"/>
      <c r="IV58" s="257"/>
      <c r="IW58" s="257"/>
      <c r="IX58" s="257"/>
      <c r="IY58" s="257"/>
      <c r="IZ58" s="257"/>
      <c r="JA58" s="257"/>
      <c r="JB58" s="257"/>
      <c r="JC58" s="257"/>
      <c r="JD58" s="257"/>
      <c r="JE58" s="257"/>
      <c r="JF58" s="257"/>
      <c r="JG58" s="257"/>
      <c r="JH58" s="257"/>
      <c r="JI58" s="257"/>
      <c r="JJ58" s="257"/>
      <c r="JK58" s="257"/>
      <c r="JL58" s="257"/>
      <c r="JM58" s="257"/>
      <c r="JN58" s="257"/>
      <c r="JO58" s="257"/>
      <c r="JP58" s="257"/>
      <c r="JQ58" s="257"/>
      <c r="JR58" s="257"/>
      <c r="JS58" s="257"/>
      <c r="JT58" s="257"/>
      <c r="JU58" s="257"/>
      <c r="JV58" s="257"/>
      <c r="JW58" s="257"/>
      <c r="JX58" s="257"/>
      <c r="JY58" s="257"/>
      <c r="JZ58" s="257"/>
      <c r="KA58" s="257"/>
      <c r="KB58" s="257"/>
      <c r="KC58" s="257"/>
      <c r="KD58" s="257"/>
      <c r="KE58" s="257"/>
      <c r="KF58" s="257"/>
      <c r="KG58" s="257"/>
      <c r="KH58" s="257"/>
      <c r="KI58" s="257"/>
      <c r="KJ58" s="257"/>
      <c r="KK58" s="257"/>
      <c r="KL58" s="257"/>
      <c r="KM58" s="257"/>
      <c r="KN58" s="257"/>
      <c r="KO58" s="257"/>
      <c r="KP58" s="257"/>
      <c r="KQ58" s="257"/>
      <c r="KR58" s="257"/>
      <c r="KS58" s="257"/>
      <c r="KT58" s="257"/>
      <c r="KU58" s="257"/>
      <c r="KV58" s="257"/>
      <c r="KW58" s="257"/>
      <c r="KX58" s="257"/>
      <c r="KY58" s="257"/>
      <c r="KZ58" s="257"/>
      <c r="LA58" s="257"/>
      <c r="LB58" s="257"/>
      <c r="LC58" s="257"/>
      <c r="LD58" s="257"/>
      <c r="LE58" s="257"/>
      <c r="LF58" s="257"/>
      <c r="LG58" s="257"/>
      <c r="LH58" s="257"/>
      <c r="LI58" s="257"/>
      <c r="LJ58" s="257"/>
      <c r="LK58" s="257"/>
      <c r="LL58" s="257"/>
      <c r="LM58" s="257"/>
      <c r="LN58" s="257"/>
      <c r="LO58" s="257"/>
      <c r="LP58" s="257"/>
      <c r="LQ58" s="257"/>
      <c r="LR58" s="257"/>
      <c r="LS58" s="257"/>
      <c r="LT58" s="257"/>
      <c r="LU58" s="257"/>
      <c r="LV58" s="257"/>
      <c r="LW58" s="257"/>
      <c r="LX58" s="257"/>
      <c r="LY58" s="257"/>
      <c r="LZ58" s="257"/>
      <c r="MA58" s="257"/>
      <c r="MB58" s="257"/>
      <c r="MC58" s="257"/>
      <c r="MD58" s="257"/>
      <c r="ME58" s="257"/>
      <c r="MF58" s="257"/>
      <c r="MG58" s="257"/>
      <c r="MH58" s="257"/>
      <c r="MI58" s="257"/>
      <c r="MJ58" s="257"/>
      <c r="MK58" s="257"/>
      <c r="ML58" s="257"/>
      <c r="MM58" s="257"/>
      <c r="MN58" s="257"/>
      <c r="MO58" s="257"/>
      <c r="MP58" s="257"/>
      <c r="MQ58" s="257"/>
      <c r="MR58" s="257"/>
      <c r="MS58" s="257"/>
      <c r="MT58" s="257"/>
      <c r="MU58" s="257"/>
      <c r="MV58" s="257"/>
      <c r="MW58" s="257"/>
      <c r="MX58" s="257"/>
      <c r="MY58" s="257"/>
      <c r="MZ58" s="257"/>
      <c r="NA58" s="257"/>
      <c r="NB58" s="257"/>
      <c r="NC58" s="257"/>
      <c r="ND58" s="257"/>
      <c r="NE58" s="257"/>
      <c r="NF58" s="257"/>
      <c r="NG58" s="257"/>
      <c r="NH58" s="257"/>
      <c r="NI58" s="257"/>
      <c r="NJ58" s="257"/>
      <c r="NK58" s="257"/>
      <c r="NL58" s="257"/>
      <c r="NM58" s="257"/>
      <c r="NN58" s="257"/>
      <c r="NO58" s="257"/>
      <c r="NP58" s="257"/>
      <c r="NQ58" s="257"/>
      <c r="NR58" s="257"/>
      <c r="NS58" s="257"/>
      <c r="NT58" s="257"/>
      <c r="NU58" s="257"/>
      <c r="NV58" s="257"/>
      <c r="NW58" s="257"/>
      <c r="NX58" s="257"/>
      <c r="NY58" s="257"/>
      <c r="NZ58" s="257"/>
      <c r="OA58" s="257"/>
      <c r="OB58" s="257"/>
      <c r="OC58" s="257"/>
      <c r="OD58" s="257"/>
      <c r="OE58" s="257"/>
      <c r="OF58" s="257"/>
      <c r="OG58" s="257"/>
      <c r="OH58" s="257"/>
      <c r="OI58" s="257"/>
      <c r="OJ58" s="257"/>
      <c r="OK58" s="257"/>
      <c r="OL58" s="257"/>
      <c r="OM58" s="257"/>
      <c r="ON58" s="257"/>
      <c r="OO58" s="257"/>
      <c r="OP58" s="257"/>
      <c r="OQ58" s="257"/>
      <c r="OR58" s="257"/>
      <c r="OS58" s="257"/>
      <c r="OT58" s="257"/>
      <c r="OU58" s="257"/>
      <c r="OV58" s="257"/>
      <c r="OW58" s="257"/>
      <c r="OX58" s="257"/>
      <c r="OY58" s="257"/>
      <c r="OZ58" s="257"/>
      <c r="PA58" s="257"/>
      <c r="PB58" s="257"/>
      <c r="PC58" s="257"/>
      <c r="PD58" s="257"/>
      <c r="PE58" s="257"/>
      <c r="PF58" s="257"/>
      <c r="PG58" s="257"/>
      <c r="PH58" s="257"/>
      <c r="PI58" s="257"/>
      <c r="PJ58" s="257"/>
      <c r="PK58" s="257"/>
      <c r="PL58" s="257"/>
      <c r="PM58" s="257"/>
      <c r="PN58" s="257"/>
      <c r="PO58" s="257"/>
      <c r="PP58" s="257"/>
      <c r="PQ58" s="257"/>
      <c r="PR58" s="257"/>
      <c r="PS58" s="257"/>
      <c r="PT58" s="257"/>
      <c r="PU58" s="257"/>
      <c r="PV58" s="257"/>
      <c r="PW58" s="257"/>
      <c r="PX58" s="257"/>
      <c r="PY58" s="257"/>
      <c r="PZ58" s="257"/>
      <c r="QA58" s="257"/>
      <c r="QB58" s="257"/>
      <c r="QC58" s="257"/>
      <c r="QD58" s="257"/>
      <c r="QE58" s="257"/>
      <c r="QF58" s="257"/>
      <c r="QG58" s="257"/>
      <c r="QH58" s="257"/>
      <c r="QI58" s="257"/>
      <c r="QJ58" s="257"/>
      <c r="QK58" s="257"/>
      <c r="QL58" s="257"/>
      <c r="QM58" s="257"/>
      <c r="QN58" s="257"/>
      <c r="QO58" s="257"/>
      <c r="QP58" s="257"/>
      <c r="QQ58" s="257"/>
      <c r="QR58" s="257"/>
      <c r="QS58" s="257"/>
      <c r="QT58" s="257"/>
      <c r="QU58" s="257"/>
      <c r="QV58" s="257"/>
      <c r="QW58" s="257"/>
      <c r="QX58" s="257"/>
      <c r="QY58" s="257"/>
      <c r="QZ58" s="257"/>
      <c r="RA58" s="257"/>
      <c r="RB58" s="257"/>
      <c r="RC58" s="257"/>
      <c r="RD58" s="257"/>
      <c r="RE58" s="257"/>
      <c r="RF58" s="257"/>
      <c r="RG58" s="257"/>
      <c r="RH58" s="257"/>
      <c r="RI58" s="257"/>
      <c r="RJ58" s="257"/>
      <c r="RK58" s="257"/>
      <c r="RL58" s="257"/>
      <c r="RM58" s="257"/>
      <c r="RN58" s="257"/>
      <c r="RO58" s="257"/>
      <c r="RP58" s="257"/>
      <c r="RQ58" s="257"/>
      <c r="RR58" s="257"/>
      <c r="RS58" s="257"/>
      <c r="RT58" s="257"/>
      <c r="RU58" s="257"/>
      <c r="RV58" s="257"/>
      <c r="RW58" s="257"/>
      <c r="RX58" s="257"/>
      <c r="RY58" s="257"/>
      <c r="RZ58" s="257"/>
      <c r="SA58" s="257"/>
      <c r="SB58" s="257"/>
      <c r="SC58" s="257"/>
      <c r="SD58" s="257"/>
      <c r="SE58" s="257"/>
      <c r="SF58" s="257"/>
      <c r="SG58" s="257"/>
      <c r="SH58" s="257"/>
      <c r="SI58" s="257"/>
      <c r="SJ58" s="257"/>
      <c r="SK58" s="257"/>
      <c r="SL58" s="257"/>
      <c r="SM58" s="257"/>
      <c r="SN58" s="257"/>
      <c r="SO58" s="257"/>
      <c r="SP58" s="257"/>
      <c r="SQ58" s="257"/>
      <c r="SR58" s="257"/>
      <c r="SS58" s="257"/>
      <c r="ST58" s="257"/>
      <c r="SU58" s="257"/>
      <c r="SV58" s="257"/>
      <c r="SW58" s="257"/>
      <c r="SX58" s="257"/>
      <c r="SY58" s="257"/>
      <c r="SZ58" s="257"/>
      <c r="TA58" s="257"/>
      <c r="TB58" s="257"/>
      <c r="TC58" s="257"/>
      <c r="TD58" s="257"/>
      <c r="TE58" s="257"/>
      <c r="TF58" s="257"/>
      <c r="TG58" s="257"/>
      <c r="TH58" s="257"/>
      <c r="TI58" s="257"/>
      <c r="TJ58" s="257"/>
      <c r="TK58" s="257"/>
      <c r="TL58" s="257"/>
      <c r="TM58" s="257"/>
      <c r="TN58" s="257"/>
      <c r="TO58" s="257"/>
      <c r="TP58" s="257"/>
      <c r="TQ58" s="257"/>
      <c r="TR58" s="257"/>
      <c r="TS58" s="257"/>
      <c r="TT58" s="257"/>
      <c r="TU58" s="257"/>
      <c r="TV58" s="257"/>
      <c r="TW58" s="257"/>
      <c r="TX58" s="257"/>
      <c r="TY58" s="257"/>
      <c r="TZ58" s="257"/>
      <c r="UA58" s="257"/>
      <c r="UB58" s="257"/>
      <c r="UC58" s="257"/>
      <c r="UD58" s="257"/>
      <c r="UE58" s="257"/>
      <c r="UF58" s="257"/>
      <c r="UG58" s="257"/>
      <c r="UH58" s="257"/>
      <c r="UI58" s="257"/>
      <c r="UJ58" s="257"/>
      <c r="UK58" s="257"/>
      <c r="UL58" s="257"/>
      <c r="UM58" s="257"/>
      <c r="UN58" s="257"/>
      <c r="UO58" s="257"/>
      <c r="UP58" s="257"/>
      <c r="UQ58" s="257"/>
      <c r="UR58" s="257"/>
      <c r="US58" s="257"/>
      <c r="UT58" s="257"/>
      <c r="UU58" s="257"/>
      <c r="UV58" s="257"/>
      <c r="UW58" s="257"/>
      <c r="UX58" s="257"/>
      <c r="UY58" s="257"/>
      <c r="UZ58" s="257"/>
      <c r="VA58" s="257"/>
      <c r="VB58" s="257"/>
      <c r="VC58" s="257"/>
      <c r="VD58" s="257"/>
      <c r="VE58" s="257"/>
      <c r="VF58" s="257"/>
      <c r="VG58" s="257"/>
      <c r="VH58" s="257"/>
      <c r="VI58" s="257"/>
      <c r="VJ58" s="257"/>
      <c r="VK58" s="257"/>
      <c r="VL58" s="257"/>
      <c r="VM58" s="257"/>
      <c r="VN58" s="257"/>
      <c r="VO58" s="257"/>
      <c r="VP58" s="257"/>
      <c r="VQ58" s="257"/>
      <c r="VR58" s="257"/>
      <c r="VS58" s="257"/>
      <c r="VT58" s="257"/>
      <c r="VU58" s="257"/>
      <c r="VV58" s="257"/>
      <c r="VW58" s="257"/>
      <c r="VX58" s="257"/>
      <c r="VY58" s="257"/>
      <c r="VZ58" s="257"/>
      <c r="WA58" s="257"/>
      <c r="WB58" s="257"/>
      <c r="WC58" s="257"/>
      <c r="WD58" s="257"/>
      <c r="WE58" s="257"/>
      <c r="WF58" s="257"/>
      <c r="WG58" s="257"/>
      <c r="WH58" s="257"/>
      <c r="WI58" s="257"/>
      <c r="WJ58" s="257"/>
      <c r="WK58" s="257"/>
      <c r="WL58" s="257"/>
      <c r="WM58" s="257"/>
      <c r="WN58" s="257"/>
      <c r="WO58" s="257"/>
      <c r="WP58" s="257"/>
      <c r="WQ58" s="257"/>
      <c r="WR58" s="257"/>
      <c r="WS58" s="257"/>
      <c r="WT58" s="257"/>
      <c r="WU58" s="257"/>
      <c r="WV58" s="257"/>
      <c r="WW58" s="257"/>
      <c r="WX58" s="257"/>
      <c r="WY58" s="257"/>
      <c r="WZ58" s="257"/>
      <c r="XA58" s="257"/>
      <c r="XB58" s="257"/>
      <c r="XC58" s="257"/>
      <c r="XD58" s="257"/>
      <c r="XE58" s="257"/>
      <c r="XF58" s="257"/>
      <c r="XG58" s="257"/>
      <c r="XH58" s="257"/>
      <c r="XI58" s="257"/>
      <c r="XJ58" s="257"/>
      <c r="XK58" s="257"/>
      <c r="XL58" s="257"/>
      <c r="XM58" s="257"/>
      <c r="XN58" s="257"/>
      <c r="XO58" s="257"/>
      <c r="XP58" s="257"/>
      <c r="XQ58" s="257"/>
      <c r="XR58" s="257"/>
      <c r="XS58" s="257"/>
      <c r="XT58" s="257"/>
      <c r="XU58" s="257"/>
      <c r="XV58" s="257"/>
      <c r="XW58" s="257"/>
      <c r="XX58" s="257"/>
      <c r="XY58" s="257"/>
      <c r="XZ58" s="257"/>
      <c r="YA58" s="257"/>
      <c r="YB58" s="257"/>
      <c r="YC58" s="257"/>
      <c r="YD58" s="257"/>
      <c r="YE58" s="257"/>
      <c r="YF58" s="257"/>
      <c r="YG58" s="257"/>
      <c r="YH58" s="257"/>
      <c r="YI58" s="257"/>
      <c r="YJ58" s="257"/>
      <c r="YK58" s="257"/>
      <c r="YL58" s="257"/>
      <c r="YM58" s="257"/>
      <c r="YN58" s="257"/>
      <c r="YO58" s="257"/>
      <c r="YP58" s="257"/>
      <c r="YQ58" s="257"/>
      <c r="YR58" s="257"/>
      <c r="YS58" s="257"/>
      <c r="YT58" s="257"/>
      <c r="YU58" s="257"/>
      <c r="YV58" s="257"/>
      <c r="YW58" s="257"/>
      <c r="YX58" s="257"/>
      <c r="YY58" s="257"/>
      <c r="YZ58" s="257"/>
      <c r="ZA58" s="257"/>
      <c r="ZB58" s="257"/>
      <c r="ZC58" s="257"/>
      <c r="ZD58" s="257"/>
      <c r="ZE58" s="257"/>
      <c r="ZF58" s="257"/>
      <c r="ZG58" s="257"/>
      <c r="ZH58" s="257"/>
      <c r="ZI58" s="257"/>
      <c r="ZJ58" s="257"/>
      <c r="ZK58" s="257"/>
      <c r="ZL58" s="257"/>
      <c r="ZM58" s="257"/>
      <c r="ZN58" s="257"/>
      <c r="ZO58" s="257"/>
      <c r="ZP58" s="257"/>
      <c r="ZQ58" s="257"/>
      <c r="ZR58" s="257"/>
      <c r="ZS58" s="257"/>
      <c r="ZT58" s="257"/>
      <c r="ZU58" s="257"/>
      <c r="ZV58" s="257"/>
      <c r="ZW58" s="257"/>
      <c r="ZX58" s="257"/>
      <c r="ZY58" s="257"/>
      <c r="ZZ58" s="257"/>
      <c r="AAA58" s="257"/>
      <c r="AAB58" s="257"/>
      <c r="AAC58" s="257"/>
      <c r="AAD58" s="257"/>
      <c r="AAE58" s="257"/>
      <c r="AAF58" s="257"/>
      <c r="AAG58" s="257"/>
      <c r="AAH58" s="257"/>
      <c r="AAI58" s="257"/>
      <c r="AAJ58" s="257"/>
      <c r="AAK58" s="257"/>
      <c r="AAL58" s="257"/>
      <c r="AAM58" s="257"/>
      <c r="AAN58" s="257"/>
      <c r="AAO58" s="257"/>
      <c r="AAP58" s="257"/>
      <c r="AAQ58" s="257"/>
      <c r="AAR58" s="257"/>
      <c r="AAS58" s="257"/>
      <c r="AAT58" s="257"/>
      <c r="AAU58" s="257"/>
      <c r="AAV58" s="257"/>
      <c r="AAW58" s="257"/>
      <c r="AAX58" s="257"/>
      <c r="AAY58" s="257"/>
      <c r="AAZ58" s="257"/>
      <c r="ABA58" s="257"/>
      <c r="ABB58" s="257"/>
      <c r="ABC58" s="257"/>
      <c r="ABD58" s="257"/>
      <c r="ABE58" s="257"/>
      <c r="ABF58" s="257"/>
      <c r="ABG58" s="257"/>
      <c r="ABH58" s="257"/>
      <c r="ABI58" s="257"/>
      <c r="ABJ58" s="257"/>
      <c r="ABK58" s="257"/>
    </row>
    <row r="59" spans="1:739" s="38" customFormat="1" ht="30" customHeight="1" x14ac:dyDescent="0.25">
      <c r="A59" s="30"/>
      <c r="B59" s="261"/>
      <c r="C59" s="261"/>
      <c r="D59" s="167" t="s">
        <v>2</v>
      </c>
      <c r="E59" s="261"/>
      <c r="F59" s="206" t="s">
        <v>858</v>
      </c>
      <c r="G59" s="14">
        <v>42686</v>
      </c>
      <c r="H59" s="48" t="s">
        <v>37</v>
      </c>
      <c r="I59" s="185" t="s">
        <v>31</v>
      </c>
      <c r="J59" s="116" t="s">
        <v>291</v>
      </c>
      <c r="K59" s="29" t="s">
        <v>18</v>
      </c>
      <c r="L59" s="29" t="s">
        <v>50</v>
      </c>
      <c r="M59" s="29" t="s">
        <v>760</v>
      </c>
      <c r="N59" s="28" t="s">
        <v>761</v>
      </c>
      <c r="O59" s="114" t="s">
        <v>758</v>
      </c>
      <c r="P59" s="114" t="s">
        <v>759</v>
      </c>
      <c r="Q59" s="259" t="s">
        <v>43</v>
      </c>
      <c r="R59" s="71" t="s">
        <v>833</v>
      </c>
      <c r="S59" s="185" t="s">
        <v>834</v>
      </c>
      <c r="T59" s="185" t="s">
        <v>1554</v>
      </c>
      <c r="U59" s="261" t="s">
        <v>72</v>
      </c>
      <c r="V59" s="17"/>
      <c r="W59" s="249"/>
      <c r="X59" s="115" t="s">
        <v>245</v>
      </c>
      <c r="Y59" s="99"/>
      <c r="Z59" s="262"/>
      <c r="AA59" s="262"/>
      <c r="AB59" s="39" t="s">
        <v>833</v>
      </c>
      <c r="AC59" s="17"/>
      <c r="AD59" s="17"/>
      <c r="AE59" s="17"/>
      <c r="AF59" s="17"/>
      <c r="AG59" s="17"/>
      <c r="AH59" s="263" t="s">
        <v>3530</v>
      </c>
      <c r="AI59" s="185" t="s">
        <v>1</v>
      </c>
      <c r="AJ59" s="70" t="s">
        <v>2</v>
      </c>
      <c r="AK59" s="70">
        <v>23</v>
      </c>
      <c r="AL59" s="69" t="s">
        <v>835</v>
      </c>
      <c r="AM59" s="72">
        <v>42682</v>
      </c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  <c r="EV59" s="256"/>
      <c r="EW59" s="256"/>
      <c r="EX59" s="256"/>
      <c r="EY59" s="256"/>
      <c r="EZ59" s="256"/>
      <c r="FA59" s="256"/>
      <c r="FB59" s="256"/>
      <c r="FC59" s="256"/>
      <c r="FD59" s="256"/>
      <c r="FE59" s="256"/>
      <c r="FF59" s="256"/>
      <c r="FG59" s="256"/>
      <c r="FH59" s="256"/>
      <c r="FI59" s="256"/>
      <c r="FJ59" s="256"/>
      <c r="FK59" s="256"/>
      <c r="FL59" s="256"/>
      <c r="FM59" s="256"/>
      <c r="FN59" s="256"/>
      <c r="FO59" s="256"/>
      <c r="FP59" s="256"/>
      <c r="FQ59" s="256"/>
      <c r="FR59" s="256"/>
      <c r="FS59" s="256"/>
      <c r="FT59" s="256"/>
      <c r="FU59" s="256"/>
      <c r="FV59" s="256"/>
      <c r="FW59" s="256"/>
      <c r="FX59" s="256"/>
      <c r="FY59" s="256"/>
      <c r="FZ59" s="256"/>
      <c r="GA59" s="256"/>
      <c r="GB59" s="256"/>
      <c r="GC59" s="256"/>
      <c r="GD59" s="256"/>
      <c r="GE59" s="256"/>
      <c r="GF59" s="256"/>
      <c r="GG59" s="256"/>
      <c r="GH59" s="256"/>
      <c r="GI59" s="256"/>
      <c r="GJ59" s="256"/>
      <c r="GK59" s="256"/>
      <c r="GL59" s="256"/>
      <c r="GM59" s="256"/>
      <c r="GN59" s="256"/>
      <c r="GO59" s="256"/>
      <c r="GP59" s="256"/>
      <c r="GQ59" s="256"/>
      <c r="GR59" s="256"/>
      <c r="GS59" s="256"/>
      <c r="GT59" s="256"/>
      <c r="GU59" s="256"/>
      <c r="GV59" s="256"/>
      <c r="GW59" s="256"/>
      <c r="GX59" s="256"/>
      <c r="GY59" s="256"/>
      <c r="GZ59" s="256"/>
      <c r="HA59" s="256"/>
      <c r="HB59" s="256"/>
      <c r="HC59" s="256"/>
      <c r="HD59" s="256"/>
      <c r="HE59" s="256"/>
      <c r="HF59" s="256"/>
      <c r="HG59" s="256"/>
      <c r="HH59" s="256"/>
      <c r="HI59" s="256"/>
      <c r="HJ59" s="256"/>
      <c r="HK59" s="256"/>
      <c r="HL59" s="256"/>
      <c r="HM59" s="256"/>
      <c r="HN59" s="256"/>
      <c r="HO59" s="256"/>
      <c r="HP59" s="256"/>
      <c r="HQ59" s="256"/>
      <c r="HR59" s="256"/>
      <c r="HS59" s="256"/>
      <c r="HT59" s="256"/>
      <c r="HU59" s="256"/>
      <c r="HV59" s="256"/>
      <c r="HW59" s="256"/>
      <c r="HX59" s="256"/>
      <c r="HY59" s="256"/>
      <c r="HZ59" s="256"/>
      <c r="IA59" s="256"/>
      <c r="IB59" s="256"/>
      <c r="IC59" s="256"/>
      <c r="ID59" s="256"/>
      <c r="IE59" s="256"/>
      <c r="IF59" s="256"/>
      <c r="IG59" s="256"/>
      <c r="IH59" s="256"/>
      <c r="II59" s="256"/>
      <c r="IJ59" s="256"/>
      <c r="IK59" s="256"/>
      <c r="IL59" s="256"/>
      <c r="IM59" s="256"/>
      <c r="IN59" s="256"/>
      <c r="IO59" s="256"/>
      <c r="IP59" s="256"/>
      <c r="IQ59" s="256"/>
      <c r="IR59" s="256"/>
      <c r="IS59" s="256"/>
      <c r="IT59" s="256"/>
      <c r="IU59" s="256"/>
      <c r="IV59" s="256"/>
      <c r="IW59" s="256"/>
      <c r="IX59" s="256"/>
      <c r="IY59" s="256"/>
      <c r="IZ59" s="256"/>
      <c r="JA59" s="256"/>
      <c r="JB59" s="256"/>
      <c r="JC59" s="256"/>
      <c r="JD59" s="256"/>
      <c r="JE59" s="256"/>
      <c r="JF59" s="256"/>
      <c r="JG59" s="256"/>
      <c r="JH59" s="256"/>
      <c r="JI59" s="256"/>
      <c r="JJ59" s="256"/>
      <c r="JK59" s="256"/>
      <c r="JL59" s="256"/>
      <c r="JM59" s="256"/>
      <c r="JN59" s="256"/>
      <c r="JO59" s="256"/>
      <c r="JP59" s="256"/>
      <c r="JQ59" s="256"/>
      <c r="JR59" s="256"/>
      <c r="JS59" s="256"/>
      <c r="JT59" s="256"/>
      <c r="JU59" s="256"/>
      <c r="JV59" s="256"/>
      <c r="JW59" s="256"/>
      <c r="JX59" s="256"/>
      <c r="JY59" s="256"/>
      <c r="JZ59" s="256"/>
      <c r="KA59" s="256"/>
      <c r="KB59" s="256"/>
      <c r="KC59" s="256"/>
      <c r="KD59" s="256"/>
      <c r="KE59" s="256"/>
      <c r="KF59" s="256"/>
      <c r="KG59" s="256"/>
      <c r="KH59" s="256"/>
      <c r="KI59" s="256"/>
      <c r="KJ59" s="256"/>
      <c r="KK59" s="256"/>
      <c r="KL59" s="256"/>
      <c r="KM59" s="256"/>
      <c r="KN59" s="256"/>
      <c r="KO59" s="256"/>
      <c r="KP59" s="256"/>
      <c r="KQ59" s="256"/>
      <c r="KR59" s="256"/>
      <c r="KS59" s="256"/>
      <c r="KT59" s="256"/>
      <c r="KU59" s="256"/>
      <c r="KV59" s="256"/>
      <c r="KW59" s="256"/>
      <c r="KX59" s="256"/>
      <c r="KY59" s="256"/>
      <c r="KZ59" s="256"/>
      <c r="LA59" s="256"/>
      <c r="LB59" s="256"/>
      <c r="LC59" s="256"/>
      <c r="LD59" s="256"/>
      <c r="LE59" s="256"/>
      <c r="LF59" s="256"/>
      <c r="LG59" s="256"/>
      <c r="LH59" s="256"/>
      <c r="LI59" s="256"/>
      <c r="LJ59" s="256"/>
      <c r="LK59" s="256"/>
      <c r="LL59" s="256"/>
      <c r="LM59" s="256"/>
      <c r="LN59" s="256"/>
      <c r="LO59" s="256"/>
      <c r="LP59" s="256"/>
      <c r="LQ59" s="256"/>
      <c r="LR59" s="256"/>
      <c r="LS59" s="256"/>
      <c r="LT59" s="256"/>
      <c r="LU59" s="256"/>
      <c r="LV59" s="256"/>
      <c r="LW59" s="256"/>
      <c r="LX59" s="256"/>
      <c r="LY59" s="256"/>
      <c r="LZ59" s="256"/>
      <c r="MA59" s="256"/>
      <c r="MB59" s="256"/>
      <c r="MC59" s="256"/>
      <c r="MD59" s="256"/>
      <c r="ME59" s="256"/>
      <c r="MF59" s="256"/>
      <c r="MG59" s="256"/>
      <c r="MH59" s="256"/>
      <c r="MI59" s="256"/>
      <c r="MJ59" s="256"/>
      <c r="MK59" s="256"/>
      <c r="ML59" s="256"/>
      <c r="MM59" s="256"/>
      <c r="MN59" s="256"/>
      <c r="MO59" s="256"/>
      <c r="MP59" s="256"/>
      <c r="MQ59" s="256"/>
      <c r="MR59" s="256"/>
      <c r="MS59" s="256"/>
      <c r="MT59" s="256"/>
      <c r="MU59" s="256"/>
      <c r="MV59" s="256"/>
      <c r="MW59" s="256"/>
      <c r="MX59" s="256"/>
      <c r="MY59" s="256"/>
      <c r="MZ59" s="256"/>
      <c r="NA59" s="256"/>
      <c r="NB59" s="256"/>
      <c r="NC59" s="256"/>
      <c r="ND59" s="256"/>
      <c r="NE59" s="256"/>
      <c r="NF59" s="256"/>
      <c r="NG59" s="256"/>
      <c r="NH59" s="256"/>
      <c r="NI59" s="256"/>
      <c r="NJ59" s="256"/>
      <c r="NK59" s="256"/>
      <c r="NL59" s="256"/>
      <c r="NM59" s="256"/>
      <c r="NN59" s="256"/>
      <c r="NO59" s="256"/>
      <c r="NP59" s="256"/>
      <c r="NQ59" s="256"/>
      <c r="NR59" s="256"/>
      <c r="NS59" s="256"/>
      <c r="NT59" s="256"/>
      <c r="NU59" s="256"/>
      <c r="NV59" s="256"/>
      <c r="NW59" s="256"/>
      <c r="NX59" s="256"/>
      <c r="NY59" s="256"/>
      <c r="NZ59" s="256"/>
      <c r="OA59" s="256"/>
      <c r="OB59" s="256"/>
      <c r="OC59" s="256"/>
      <c r="OD59" s="256"/>
      <c r="OE59" s="256"/>
      <c r="OF59" s="256"/>
      <c r="OG59" s="256"/>
      <c r="OH59" s="256"/>
      <c r="OI59" s="256"/>
      <c r="OJ59" s="256"/>
      <c r="OK59" s="256"/>
      <c r="OL59" s="256"/>
      <c r="OM59" s="256"/>
      <c r="ON59" s="256"/>
      <c r="OO59" s="256"/>
      <c r="OP59" s="256"/>
      <c r="OQ59" s="256"/>
      <c r="OR59" s="256"/>
      <c r="OS59" s="256"/>
      <c r="OT59" s="256"/>
      <c r="OU59" s="256"/>
      <c r="OV59" s="256"/>
      <c r="OW59" s="256"/>
      <c r="OX59" s="256"/>
      <c r="OY59" s="256"/>
      <c r="OZ59" s="256"/>
      <c r="PA59" s="256"/>
      <c r="PB59" s="256"/>
      <c r="PC59" s="256"/>
      <c r="PD59" s="256"/>
      <c r="PE59" s="256"/>
      <c r="PF59" s="256"/>
      <c r="PG59" s="256"/>
      <c r="PH59" s="256"/>
      <c r="PI59" s="256"/>
      <c r="PJ59" s="256"/>
      <c r="PK59" s="256"/>
      <c r="PL59" s="256"/>
      <c r="PM59" s="256"/>
      <c r="PN59" s="256"/>
      <c r="PO59" s="256"/>
      <c r="PP59" s="256"/>
      <c r="PQ59" s="256"/>
      <c r="PR59" s="256"/>
      <c r="PS59" s="256"/>
      <c r="PT59" s="256"/>
      <c r="PU59" s="256"/>
      <c r="PV59" s="256"/>
      <c r="PW59" s="256"/>
      <c r="PX59" s="256"/>
      <c r="PY59" s="256"/>
      <c r="PZ59" s="256"/>
      <c r="QA59" s="256"/>
      <c r="QB59" s="256"/>
      <c r="QC59" s="256"/>
      <c r="QD59" s="256"/>
      <c r="QE59" s="256"/>
      <c r="QF59" s="256"/>
      <c r="QG59" s="256"/>
      <c r="QH59" s="256"/>
      <c r="QI59" s="256"/>
      <c r="QJ59" s="256"/>
      <c r="QK59" s="256"/>
      <c r="QL59" s="256"/>
      <c r="QM59" s="256"/>
      <c r="QN59" s="256"/>
      <c r="QO59" s="256"/>
      <c r="QP59" s="256"/>
      <c r="QQ59" s="256"/>
      <c r="QR59" s="256"/>
      <c r="QS59" s="256"/>
      <c r="QT59" s="256"/>
      <c r="QU59" s="256"/>
      <c r="QV59" s="256"/>
      <c r="QW59" s="256"/>
      <c r="QX59" s="256"/>
      <c r="QY59" s="256"/>
      <c r="QZ59" s="256"/>
      <c r="RA59" s="256"/>
      <c r="RB59" s="256"/>
      <c r="RC59" s="256"/>
      <c r="RD59" s="256"/>
      <c r="RE59" s="256"/>
      <c r="RF59" s="256"/>
      <c r="RG59" s="256"/>
      <c r="RH59" s="256"/>
      <c r="RI59" s="256"/>
      <c r="RJ59" s="256"/>
      <c r="RK59" s="256"/>
      <c r="RL59" s="256"/>
      <c r="RM59" s="256"/>
      <c r="RN59" s="256"/>
      <c r="RO59" s="256"/>
      <c r="RP59" s="256"/>
      <c r="RQ59" s="256"/>
      <c r="RR59" s="256"/>
      <c r="RS59" s="256"/>
      <c r="RT59" s="256"/>
      <c r="RU59" s="256"/>
      <c r="RV59" s="256"/>
      <c r="RW59" s="256"/>
      <c r="RX59" s="256"/>
      <c r="RY59" s="256"/>
      <c r="RZ59" s="256"/>
      <c r="SA59" s="256"/>
      <c r="SB59" s="256"/>
      <c r="SC59" s="256"/>
      <c r="SD59" s="256"/>
      <c r="SE59" s="256"/>
      <c r="SF59" s="256"/>
      <c r="SG59" s="256"/>
      <c r="SH59" s="256"/>
      <c r="SI59" s="256"/>
      <c r="SJ59" s="256"/>
      <c r="SK59" s="256"/>
      <c r="SL59" s="256"/>
      <c r="SM59" s="256"/>
      <c r="SN59" s="256"/>
      <c r="SO59" s="256"/>
      <c r="SP59" s="256"/>
      <c r="SQ59" s="256"/>
      <c r="SR59" s="256"/>
      <c r="SS59" s="256"/>
      <c r="ST59" s="256"/>
      <c r="SU59" s="256"/>
      <c r="SV59" s="256"/>
      <c r="SW59" s="256"/>
      <c r="SX59" s="256"/>
      <c r="SY59" s="256"/>
      <c r="SZ59" s="256"/>
      <c r="TA59" s="256"/>
      <c r="TB59" s="256"/>
      <c r="TC59" s="256"/>
      <c r="TD59" s="256"/>
      <c r="TE59" s="256"/>
      <c r="TF59" s="256"/>
      <c r="TG59" s="256"/>
      <c r="TH59" s="256"/>
      <c r="TI59" s="256"/>
      <c r="TJ59" s="256"/>
      <c r="TK59" s="256"/>
      <c r="TL59" s="256"/>
      <c r="TM59" s="256"/>
      <c r="TN59" s="256"/>
      <c r="TO59" s="256"/>
      <c r="TP59" s="256"/>
      <c r="TQ59" s="256"/>
      <c r="TR59" s="256"/>
      <c r="TS59" s="256"/>
      <c r="TT59" s="256"/>
      <c r="TU59" s="256"/>
      <c r="TV59" s="256"/>
      <c r="TW59" s="256"/>
      <c r="TX59" s="256"/>
      <c r="TY59" s="256"/>
      <c r="TZ59" s="256"/>
      <c r="UA59" s="256"/>
      <c r="UB59" s="256"/>
      <c r="UC59" s="256"/>
      <c r="UD59" s="256"/>
      <c r="UE59" s="256"/>
      <c r="UF59" s="256"/>
      <c r="UG59" s="256"/>
      <c r="UH59" s="256"/>
      <c r="UI59" s="256"/>
      <c r="UJ59" s="256"/>
      <c r="UK59" s="256"/>
      <c r="UL59" s="256"/>
      <c r="UM59" s="256"/>
      <c r="UN59" s="256"/>
      <c r="UO59" s="256"/>
      <c r="UP59" s="256"/>
      <c r="UQ59" s="256"/>
      <c r="UR59" s="256"/>
      <c r="US59" s="256"/>
      <c r="UT59" s="256"/>
      <c r="UU59" s="256"/>
      <c r="UV59" s="256"/>
      <c r="UW59" s="256"/>
      <c r="UX59" s="256"/>
      <c r="UY59" s="256"/>
      <c r="UZ59" s="256"/>
      <c r="VA59" s="256"/>
      <c r="VB59" s="256"/>
      <c r="VC59" s="256"/>
      <c r="VD59" s="256"/>
      <c r="VE59" s="256"/>
      <c r="VF59" s="256"/>
      <c r="VG59" s="256"/>
      <c r="VH59" s="256"/>
      <c r="VI59" s="256"/>
      <c r="VJ59" s="256"/>
      <c r="VK59" s="256"/>
      <c r="VL59" s="256"/>
      <c r="VM59" s="256"/>
      <c r="VN59" s="256"/>
      <c r="VO59" s="256"/>
      <c r="VP59" s="256"/>
      <c r="VQ59" s="256"/>
      <c r="VR59" s="256"/>
      <c r="VS59" s="256"/>
      <c r="VT59" s="256"/>
      <c r="VU59" s="256"/>
      <c r="VV59" s="256"/>
      <c r="VW59" s="256"/>
      <c r="VX59" s="256"/>
      <c r="VY59" s="256"/>
      <c r="VZ59" s="256"/>
      <c r="WA59" s="256"/>
      <c r="WB59" s="256"/>
      <c r="WC59" s="256"/>
      <c r="WD59" s="256"/>
      <c r="WE59" s="256"/>
      <c r="WF59" s="256"/>
      <c r="WG59" s="256"/>
      <c r="WH59" s="256"/>
      <c r="WI59" s="256"/>
      <c r="WJ59" s="256"/>
      <c r="WK59" s="256"/>
      <c r="WL59" s="256"/>
      <c r="WM59" s="256"/>
      <c r="WN59" s="256"/>
      <c r="WO59" s="256"/>
      <c r="WP59" s="256"/>
      <c r="WQ59" s="256"/>
      <c r="WR59" s="256"/>
      <c r="WS59" s="256"/>
      <c r="WT59" s="256"/>
      <c r="WU59" s="256"/>
      <c r="WV59" s="256"/>
      <c r="WW59" s="256"/>
      <c r="WX59" s="256"/>
      <c r="WY59" s="256"/>
      <c r="WZ59" s="256"/>
      <c r="XA59" s="256"/>
      <c r="XB59" s="256"/>
      <c r="XC59" s="256"/>
      <c r="XD59" s="256"/>
      <c r="XE59" s="256"/>
      <c r="XF59" s="256"/>
      <c r="XG59" s="256"/>
      <c r="XH59" s="256"/>
      <c r="XI59" s="256"/>
      <c r="XJ59" s="256"/>
      <c r="XK59" s="256"/>
      <c r="XL59" s="256"/>
      <c r="XM59" s="256"/>
      <c r="XN59" s="256"/>
      <c r="XO59" s="256"/>
      <c r="XP59" s="256"/>
      <c r="XQ59" s="256"/>
      <c r="XR59" s="256"/>
      <c r="XS59" s="256"/>
      <c r="XT59" s="256"/>
      <c r="XU59" s="256"/>
      <c r="XV59" s="256"/>
      <c r="XW59" s="256"/>
      <c r="XX59" s="256"/>
      <c r="XY59" s="256"/>
      <c r="XZ59" s="256"/>
      <c r="YA59" s="256"/>
      <c r="YB59" s="256"/>
      <c r="YC59" s="256"/>
      <c r="YD59" s="256"/>
      <c r="YE59" s="256"/>
      <c r="YF59" s="256"/>
      <c r="YG59" s="256"/>
      <c r="YH59" s="256"/>
      <c r="YI59" s="256"/>
      <c r="YJ59" s="256"/>
      <c r="YK59" s="256"/>
      <c r="YL59" s="256"/>
      <c r="YM59" s="256"/>
      <c r="YN59" s="256"/>
      <c r="YO59" s="256"/>
      <c r="YP59" s="256"/>
      <c r="YQ59" s="256"/>
      <c r="YR59" s="256"/>
      <c r="YS59" s="256"/>
      <c r="YT59" s="256"/>
      <c r="YU59" s="256"/>
      <c r="YV59" s="256"/>
      <c r="YW59" s="256"/>
      <c r="YX59" s="256"/>
      <c r="YY59" s="256"/>
      <c r="YZ59" s="256"/>
      <c r="ZA59" s="256"/>
      <c r="ZB59" s="256"/>
      <c r="ZC59" s="256"/>
      <c r="ZD59" s="256"/>
      <c r="ZE59" s="256"/>
      <c r="ZF59" s="256"/>
      <c r="ZG59" s="256"/>
      <c r="ZH59" s="256"/>
      <c r="ZI59" s="256"/>
      <c r="ZJ59" s="256"/>
      <c r="ZK59" s="256"/>
      <c r="ZL59" s="256"/>
      <c r="ZM59" s="256"/>
      <c r="ZN59" s="256"/>
      <c r="ZO59" s="256"/>
      <c r="ZP59" s="256"/>
      <c r="ZQ59" s="256"/>
      <c r="ZR59" s="256"/>
      <c r="ZS59" s="256"/>
      <c r="ZT59" s="256"/>
      <c r="ZU59" s="256"/>
      <c r="ZV59" s="256"/>
      <c r="ZW59" s="256"/>
      <c r="ZX59" s="256"/>
      <c r="ZY59" s="256"/>
      <c r="ZZ59" s="256"/>
      <c r="AAA59" s="256"/>
      <c r="AAB59" s="256"/>
      <c r="AAC59" s="256"/>
      <c r="AAD59" s="256"/>
      <c r="AAE59" s="256"/>
      <c r="AAF59" s="256"/>
      <c r="AAG59" s="256"/>
      <c r="AAH59" s="256"/>
      <c r="AAI59" s="256"/>
      <c r="AAJ59" s="256"/>
      <c r="AAK59" s="256"/>
      <c r="AAL59" s="256"/>
      <c r="AAM59" s="256"/>
      <c r="AAN59" s="256"/>
      <c r="AAO59" s="256"/>
      <c r="AAP59" s="256"/>
      <c r="AAQ59" s="256"/>
      <c r="AAR59" s="256"/>
      <c r="AAS59" s="256"/>
      <c r="AAT59" s="256"/>
      <c r="AAU59" s="256"/>
      <c r="AAV59" s="256"/>
      <c r="AAW59" s="256"/>
      <c r="AAX59" s="256"/>
      <c r="AAY59" s="256"/>
      <c r="AAZ59" s="256"/>
      <c r="ABA59" s="256"/>
      <c r="ABB59" s="256"/>
      <c r="ABC59" s="256"/>
      <c r="ABD59" s="256"/>
      <c r="ABE59" s="256"/>
      <c r="ABF59" s="256"/>
      <c r="ABG59" s="256"/>
      <c r="ABH59" s="256"/>
      <c r="ABI59" s="256"/>
      <c r="ABJ59" s="256"/>
      <c r="ABK59" s="256"/>
    </row>
    <row r="60" spans="1:739" s="38" customFormat="1" ht="30" customHeight="1" x14ac:dyDescent="0.25">
      <c r="A60" s="30"/>
      <c r="B60" s="261"/>
      <c r="C60" s="261"/>
      <c r="D60" s="167" t="s">
        <v>2</v>
      </c>
      <c r="E60" s="261"/>
      <c r="F60" s="206" t="s">
        <v>1694</v>
      </c>
      <c r="G60" s="23">
        <v>43013</v>
      </c>
      <c r="H60" s="48" t="s">
        <v>37</v>
      </c>
      <c r="I60" s="185" t="s">
        <v>31</v>
      </c>
      <c r="J60" s="116" t="s">
        <v>291</v>
      </c>
      <c r="K60" s="29" t="s">
        <v>18</v>
      </c>
      <c r="L60" s="29" t="s">
        <v>50</v>
      </c>
      <c r="M60" s="29" t="s">
        <v>760</v>
      </c>
      <c r="N60" s="28" t="s">
        <v>761</v>
      </c>
      <c r="O60" s="114" t="s">
        <v>758</v>
      </c>
      <c r="P60" s="114" t="s">
        <v>759</v>
      </c>
      <c r="Q60" s="259" t="s">
        <v>43</v>
      </c>
      <c r="R60" s="71" t="s">
        <v>1695</v>
      </c>
      <c r="S60" s="185" t="s">
        <v>999</v>
      </c>
      <c r="T60" s="185" t="s">
        <v>20</v>
      </c>
      <c r="U60" s="185" t="s">
        <v>72</v>
      </c>
      <c r="V60" s="17"/>
      <c r="W60" s="249"/>
      <c r="X60" s="115" t="s">
        <v>245</v>
      </c>
      <c r="Y60" s="99"/>
      <c r="Z60" s="262"/>
      <c r="AA60" s="115"/>
      <c r="AB60" s="39" t="s">
        <v>1695</v>
      </c>
      <c r="AC60" s="17"/>
      <c r="AD60" s="17"/>
      <c r="AE60" s="17"/>
      <c r="AF60" s="17"/>
      <c r="AG60" s="17"/>
      <c r="AH60" s="263" t="s">
        <v>3530</v>
      </c>
      <c r="AI60" s="185" t="s">
        <v>1</v>
      </c>
      <c r="AJ60" s="70" t="s">
        <v>2</v>
      </c>
      <c r="AK60" s="70">
        <v>26</v>
      </c>
      <c r="AL60" s="69" t="s">
        <v>1696</v>
      </c>
      <c r="AM60" s="72">
        <v>43004</v>
      </c>
      <c r="AN60" s="256"/>
      <c r="AO60" s="256"/>
      <c r="AP60" s="256"/>
      <c r="AQ60" s="256"/>
      <c r="AR60" s="256"/>
      <c r="AS60" s="256"/>
      <c r="AT60" s="256"/>
      <c r="AU60" s="256"/>
      <c r="AV60" s="256"/>
      <c r="AW60" s="256"/>
      <c r="AX60" s="256"/>
      <c r="AY60" s="256"/>
      <c r="AZ60" s="256"/>
      <c r="BA60" s="256"/>
      <c r="BB60" s="256"/>
      <c r="BC60" s="256"/>
      <c r="BD60" s="256"/>
      <c r="BE60" s="256"/>
      <c r="BF60" s="256"/>
      <c r="BG60" s="256"/>
      <c r="BH60" s="256"/>
      <c r="BI60" s="256"/>
      <c r="BJ60" s="256"/>
      <c r="BK60" s="256"/>
      <c r="BL60" s="25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25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  <c r="EV60" s="256"/>
      <c r="EW60" s="256"/>
      <c r="EX60" s="256"/>
      <c r="EY60" s="256"/>
      <c r="EZ60" s="256"/>
      <c r="FA60" s="256"/>
      <c r="FB60" s="256"/>
      <c r="FC60" s="256"/>
      <c r="FD60" s="256"/>
      <c r="FE60" s="256"/>
      <c r="FF60" s="256"/>
      <c r="FG60" s="256"/>
      <c r="FH60" s="256"/>
      <c r="FI60" s="256"/>
      <c r="FJ60" s="256"/>
      <c r="FK60" s="256"/>
      <c r="FL60" s="256"/>
      <c r="FM60" s="256"/>
      <c r="FN60" s="256"/>
      <c r="FO60" s="256"/>
      <c r="FP60" s="256"/>
      <c r="FQ60" s="256"/>
      <c r="FR60" s="256"/>
      <c r="FS60" s="256"/>
      <c r="FT60" s="256"/>
      <c r="FU60" s="256"/>
      <c r="FV60" s="256"/>
      <c r="FW60" s="256"/>
      <c r="FX60" s="256"/>
      <c r="FY60" s="256"/>
      <c r="FZ60" s="256"/>
      <c r="GA60" s="256"/>
      <c r="GB60" s="256"/>
      <c r="GC60" s="256"/>
      <c r="GD60" s="256"/>
      <c r="GE60" s="256"/>
      <c r="GF60" s="256"/>
      <c r="GG60" s="256"/>
      <c r="GH60" s="256"/>
      <c r="GI60" s="256"/>
      <c r="GJ60" s="256"/>
      <c r="GK60" s="256"/>
      <c r="GL60" s="256"/>
      <c r="GM60" s="256"/>
      <c r="GN60" s="256"/>
      <c r="GO60" s="256"/>
      <c r="GP60" s="256"/>
      <c r="GQ60" s="256"/>
      <c r="GR60" s="256"/>
      <c r="GS60" s="256"/>
      <c r="GT60" s="256"/>
      <c r="GU60" s="256"/>
      <c r="GV60" s="256"/>
      <c r="GW60" s="256"/>
      <c r="GX60" s="256"/>
      <c r="GY60" s="256"/>
      <c r="GZ60" s="256"/>
      <c r="HA60" s="256"/>
      <c r="HB60" s="256"/>
      <c r="HC60" s="256"/>
      <c r="HD60" s="256"/>
      <c r="HE60" s="256"/>
      <c r="HF60" s="256"/>
      <c r="HG60" s="256"/>
      <c r="HH60" s="256"/>
      <c r="HI60" s="256"/>
      <c r="HJ60" s="256"/>
      <c r="HK60" s="256"/>
      <c r="HL60" s="256"/>
      <c r="HM60" s="256"/>
      <c r="HN60" s="256"/>
      <c r="HO60" s="256"/>
      <c r="HP60" s="256"/>
      <c r="HQ60" s="256"/>
      <c r="HR60" s="256"/>
      <c r="HS60" s="256"/>
      <c r="HT60" s="256"/>
      <c r="HU60" s="256"/>
      <c r="HV60" s="256"/>
      <c r="HW60" s="256"/>
      <c r="HX60" s="256"/>
      <c r="HY60" s="256"/>
      <c r="HZ60" s="256"/>
      <c r="IA60" s="256"/>
      <c r="IB60" s="256"/>
      <c r="IC60" s="256"/>
      <c r="ID60" s="256"/>
      <c r="IE60" s="256"/>
      <c r="IF60" s="256"/>
      <c r="IG60" s="256"/>
      <c r="IH60" s="256"/>
      <c r="II60" s="256"/>
      <c r="IJ60" s="256"/>
      <c r="IK60" s="256"/>
      <c r="IL60" s="256"/>
      <c r="IM60" s="256"/>
      <c r="IN60" s="256"/>
      <c r="IO60" s="256"/>
      <c r="IP60" s="256"/>
      <c r="IQ60" s="256"/>
      <c r="IR60" s="256"/>
      <c r="IS60" s="256"/>
      <c r="IT60" s="256"/>
      <c r="IU60" s="256"/>
      <c r="IV60" s="256"/>
      <c r="IW60" s="256"/>
      <c r="IX60" s="256"/>
      <c r="IY60" s="256"/>
      <c r="IZ60" s="256"/>
      <c r="JA60" s="256"/>
      <c r="JB60" s="256"/>
      <c r="JC60" s="256"/>
      <c r="JD60" s="256"/>
      <c r="JE60" s="256"/>
      <c r="JF60" s="256"/>
      <c r="JG60" s="256"/>
      <c r="JH60" s="256"/>
      <c r="JI60" s="256"/>
      <c r="JJ60" s="256"/>
      <c r="JK60" s="256"/>
      <c r="JL60" s="256"/>
      <c r="JM60" s="256"/>
      <c r="JN60" s="256"/>
      <c r="JO60" s="256"/>
      <c r="JP60" s="256"/>
      <c r="JQ60" s="256"/>
      <c r="JR60" s="256"/>
      <c r="JS60" s="256"/>
      <c r="JT60" s="256"/>
      <c r="JU60" s="256"/>
      <c r="JV60" s="256"/>
      <c r="JW60" s="256"/>
      <c r="JX60" s="256"/>
      <c r="JY60" s="256"/>
      <c r="JZ60" s="256"/>
      <c r="KA60" s="256"/>
      <c r="KB60" s="256"/>
      <c r="KC60" s="256"/>
      <c r="KD60" s="256"/>
      <c r="KE60" s="256"/>
      <c r="KF60" s="256"/>
      <c r="KG60" s="256"/>
      <c r="KH60" s="256"/>
      <c r="KI60" s="256"/>
      <c r="KJ60" s="256"/>
      <c r="KK60" s="256"/>
      <c r="KL60" s="256"/>
      <c r="KM60" s="256"/>
      <c r="KN60" s="256"/>
      <c r="KO60" s="256"/>
      <c r="KP60" s="256"/>
      <c r="KQ60" s="256"/>
      <c r="KR60" s="256"/>
      <c r="KS60" s="256"/>
      <c r="KT60" s="256"/>
      <c r="KU60" s="256"/>
      <c r="KV60" s="256"/>
      <c r="KW60" s="256"/>
      <c r="KX60" s="256"/>
      <c r="KY60" s="256"/>
      <c r="KZ60" s="256"/>
      <c r="LA60" s="256"/>
      <c r="LB60" s="256"/>
      <c r="LC60" s="256"/>
      <c r="LD60" s="256"/>
      <c r="LE60" s="256"/>
      <c r="LF60" s="256"/>
      <c r="LG60" s="256"/>
      <c r="LH60" s="256"/>
      <c r="LI60" s="256"/>
      <c r="LJ60" s="256"/>
      <c r="LK60" s="256"/>
      <c r="LL60" s="256"/>
      <c r="LM60" s="256"/>
      <c r="LN60" s="256"/>
      <c r="LO60" s="256"/>
      <c r="LP60" s="256"/>
      <c r="LQ60" s="256"/>
      <c r="LR60" s="256"/>
      <c r="LS60" s="256"/>
      <c r="LT60" s="256"/>
      <c r="LU60" s="256"/>
      <c r="LV60" s="256"/>
      <c r="LW60" s="256"/>
      <c r="LX60" s="256"/>
      <c r="LY60" s="256"/>
      <c r="LZ60" s="256"/>
      <c r="MA60" s="256"/>
      <c r="MB60" s="256"/>
      <c r="MC60" s="256"/>
      <c r="MD60" s="256"/>
      <c r="ME60" s="256"/>
      <c r="MF60" s="256"/>
      <c r="MG60" s="256"/>
      <c r="MH60" s="256"/>
      <c r="MI60" s="256"/>
      <c r="MJ60" s="256"/>
      <c r="MK60" s="256"/>
      <c r="ML60" s="256"/>
      <c r="MM60" s="256"/>
      <c r="MN60" s="256"/>
      <c r="MO60" s="256"/>
      <c r="MP60" s="256"/>
      <c r="MQ60" s="256"/>
      <c r="MR60" s="256"/>
      <c r="MS60" s="256"/>
      <c r="MT60" s="256"/>
      <c r="MU60" s="256"/>
      <c r="MV60" s="256"/>
      <c r="MW60" s="256"/>
      <c r="MX60" s="256"/>
      <c r="MY60" s="256"/>
      <c r="MZ60" s="256"/>
      <c r="NA60" s="256"/>
      <c r="NB60" s="256"/>
      <c r="NC60" s="256"/>
      <c r="ND60" s="256"/>
      <c r="NE60" s="256"/>
      <c r="NF60" s="256"/>
      <c r="NG60" s="256"/>
      <c r="NH60" s="256"/>
      <c r="NI60" s="256"/>
      <c r="NJ60" s="256"/>
      <c r="NK60" s="256"/>
      <c r="NL60" s="256"/>
      <c r="NM60" s="256"/>
      <c r="NN60" s="256"/>
      <c r="NO60" s="256"/>
      <c r="NP60" s="256"/>
      <c r="NQ60" s="256"/>
      <c r="NR60" s="256"/>
      <c r="NS60" s="256"/>
      <c r="NT60" s="256"/>
      <c r="NU60" s="256"/>
      <c r="NV60" s="256"/>
      <c r="NW60" s="256"/>
      <c r="NX60" s="256"/>
      <c r="NY60" s="256"/>
      <c r="NZ60" s="256"/>
      <c r="OA60" s="256"/>
      <c r="OB60" s="256"/>
      <c r="OC60" s="256"/>
      <c r="OD60" s="256"/>
      <c r="OE60" s="256"/>
      <c r="OF60" s="256"/>
      <c r="OG60" s="256"/>
      <c r="OH60" s="256"/>
      <c r="OI60" s="256"/>
      <c r="OJ60" s="256"/>
      <c r="OK60" s="256"/>
      <c r="OL60" s="256"/>
      <c r="OM60" s="256"/>
      <c r="ON60" s="256"/>
      <c r="OO60" s="256"/>
      <c r="OP60" s="256"/>
      <c r="OQ60" s="256"/>
      <c r="OR60" s="256"/>
      <c r="OS60" s="256"/>
      <c r="OT60" s="256"/>
      <c r="OU60" s="256"/>
      <c r="OV60" s="256"/>
      <c r="OW60" s="256"/>
      <c r="OX60" s="256"/>
      <c r="OY60" s="256"/>
      <c r="OZ60" s="256"/>
      <c r="PA60" s="256"/>
      <c r="PB60" s="256"/>
      <c r="PC60" s="256"/>
      <c r="PD60" s="256"/>
      <c r="PE60" s="256"/>
      <c r="PF60" s="256"/>
      <c r="PG60" s="256"/>
      <c r="PH60" s="256"/>
      <c r="PI60" s="256"/>
      <c r="PJ60" s="256"/>
      <c r="PK60" s="256"/>
      <c r="PL60" s="256"/>
      <c r="PM60" s="256"/>
      <c r="PN60" s="256"/>
      <c r="PO60" s="256"/>
      <c r="PP60" s="256"/>
      <c r="PQ60" s="256"/>
      <c r="PR60" s="256"/>
      <c r="PS60" s="256"/>
      <c r="PT60" s="256"/>
      <c r="PU60" s="256"/>
      <c r="PV60" s="256"/>
      <c r="PW60" s="256"/>
      <c r="PX60" s="256"/>
      <c r="PY60" s="256"/>
      <c r="PZ60" s="256"/>
      <c r="QA60" s="256"/>
      <c r="QB60" s="256"/>
      <c r="QC60" s="256"/>
      <c r="QD60" s="256"/>
      <c r="QE60" s="256"/>
      <c r="QF60" s="256"/>
      <c r="QG60" s="256"/>
      <c r="QH60" s="256"/>
      <c r="QI60" s="256"/>
      <c r="QJ60" s="256"/>
      <c r="QK60" s="256"/>
      <c r="QL60" s="256"/>
      <c r="QM60" s="256"/>
      <c r="QN60" s="256"/>
      <c r="QO60" s="256"/>
      <c r="QP60" s="256"/>
      <c r="QQ60" s="256"/>
      <c r="QR60" s="256"/>
      <c r="QS60" s="256"/>
      <c r="QT60" s="256"/>
      <c r="QU60" s="256"/>
      <c r="QV60" s="256"/>
      <c r="QW60" s="256"/>
      <c r="QX60" s="256"/>
      <c r="QY60" s="256"/>
      <c r="QZ60" s="256"/>
      <c r="RA60" s="256"/>
      <c r="RB60" s="256"/>
      <c r="RC60" s="256"/>
      <c r="RD60" s="256"/>
      <c r="RE60" s="256"/>
      <c r="RF60" s="256"/>
      <c r="RG60" s="256"/>
      <c r="RH60" s="256"/>
      <c r="RI60" s="256"/>
      <c r="RJ60" s="256"/>
      <c r="RK60" s="256"/>
      <c r="RL60" s="256"/>
      <c r="RM60" s="256"/>
      <c r="RN60" s="256"/>
      <c r="RO60" s="256"/>
      <c r="RP60" s="256"/>
      <c r="RQ60" s="256"/>
      <c r="RR60" s="256"/>
      <c r="RS60" s="256"/>
      <c r="RT60" s="256"/>
      <c r="RU60" s="256"/>
      <c r="RV60" s="256"/>
      <c r="RW60" s="256"/>
      <c r="RX60" s="256"/>
      <c r="RY60" s="256"/>
      <c r="RZ60" s="256"/>
      <c r="SA60" s="256"/>
      <c r="SB60" s="256"/>
      <c r="SC60" s="256"/>
      <c r="SD60" s="256"/>
      <c r="SE60" s="256"/>
      <c r="SF60" s="256"/>
      <c r="SG60" s="256"/>
      <c r="SH60" s="256"/>
      <c r="SI60" s="256"/>
      <c r="SJ60" s="256"/>
      <c r="SK60" s="256"/>
      <c r="SL60" s="256"/>
      <c r="SM60" s="256"/>
      <c r="SN60" s="256"/>
      <c r="SO60" s="256"/>
      <c r="SP60" s="256"/>
      <c r="SQ60" s="256"/>
      <c r="SR60" s="256"/>
      <c r="SS60" s="256"/>
      <c r="ST60" s="256"/>
      <c r="SU60" s="256"/>
      <c r="SV60" s="256"/>
      <c r="SW60" s="256"/>
      <c r="SX60" s="256"/>
      <c r="SY60" s="256"/>
      <c r="SZ60" s="256"/>
      <c r="TA60" s="256"/>
      <c r="TB60" s="256"/>
      <c r="TC60" s="256"/>
      <c r="TD60" s="256"/>
      <c r="TE60" s="256"/>
      <c r="TF60" s="256"/>
      <c r="TG60" s="256"/>
      <c r="TH60" s="256"/>
      <c r="TI60" s="256"/>
      <c r="TJ60" s="256"/>
      <c r="TK60" s="256"/>
      <c r="TL60" s="256"/>
      <c r="TM60" s="256"/>
      <c r="TN60" s="256"/>
      <c r="TO60" s="256"/>
      <c r="TP60" s="256"/>
      <c r="TQ60" s="256"/>
      <c r="TR60" s="256"/>
      <c r="TS60" s="256"/>
      <c r="TT60" s="256"/>
      <c r="TU60" s="256"/>
      <c r="TV60" s="256"/>
      <c r="TW60" s="256"/>
      <c r="TX60" s="256"/>
      <c r="TY60" s="256"/>
      <c r="TZ60" s="256"/>
      <c r="UA60" s="256"/>
      <c r="UB60" s="256"/>
      <c r="UC60" s="256"/>
      <c r="UD60" s="256"/>
      <c r="UE60" s="256"/>
      <c r="UF60" s="256"/>
      <c r="UG60" s="256"/>
      <c r="UH60" s="256"/>
      <c r="UI60" s="256"/>
      <c r="UJ60" s="256"/>
      <c r="UK60" s="256"/>
      <c r="UL60" s="256"/>
      <c r="UM60" s="256"/>
      <c r="UN60" s="256"/>
      <c r="UO60" s="256"/>
      <c r="UP60" s="256"/>
      <c r="UQ60" s="256"/>
      <c r="UR60" s="256"/>
      <c r="US60" s="256"/>
      <c r="UT60" s="256"/>
      <c r="UU60" s="256"/>
      <c r="UV60" s="256"/>
      <c r="UW60" s="256"/>
      <c r="UX60" s="256"/>
      <c r="UY60" s="256"/>
      <c r="UZ60" s="256"/>
      <c r="VA60" s="256"/>
      <c r="VB60" s="256"/>
      <c r="VC60" s="256"/>
      <c r="VD60" s="256"/>
      <c r="VE60" s="256"/>
      <c r="VF60" s="256"/>
      <c r="VG60" s="256"/>
      <c r="VH60" s="256"/>
      <c r="VI60" s="256"/>
      <c r="VJ60" s="256"/>
      <c r="VK60" s="256"/>
      <c r="VL60" s="256"/>
      <c r="VM60" s="256"/>
      <c r="VN60" s="256"/>
      <c r="VO60" s="256"/>
      <c r="VP60" s="256"/>
      <c r="VQ60" s="256"/>
      <c r="VR60" s="256"/>
      <c r="VS60" s="256"/>
      <c r="VT60" s="256"/>
      <c r="VU60" s="256"/>
      <c r="VV60" s="256"/>
      <c r="VW60" s="256"/>
      <c r="VX60" s="256"/>
      <c r="VY60" s="256"/>
      <c r="VZ60" s="256"/>
      <c r="WA60" s="256"/>
      <c r="WB60" s="256"/>
      <c r="WC60" s="256"/>
      <c r="WD60" s="256"/>
      <c r="WE60" s="256"/>
      <c r="WF60" s="256"/>
      <c r="WG60" s="256"/>
      <c r="WH60" s="256"/>
      <c r="WI60" s="256"/>
      <c r="WJ60" s="256"/>
      <c r="WK60" s="256"/>
      <c r="WL60" s="256"/>
      <c r="WM60" s="256"/>
      <c r="WN60" s="256"/>
      <c r="WO60" s="256"/>
      <c r="WP60" s="256"/>
      <c r="WQ60" s="256"/>
      <c r="WR60" s="256"/>
      <c r="WS60" s="256"/>
      <c r="WT60" s="256"/>
      <c r="WU60" s="256"/>
      <c r="WV60" s="256"/>
      <c r="WW60" s="256"/>
      <c r="WX60" s="256"/>
      <c r="WY60" s="256"/>
      <c r="WZ60" s="256"/>
      <c r="XA60" s="256"/>
      <c r="XB60" s="256"/>
      <c r="XC60" s="256"/>
      <c r="XD60" s="256"/>
      <c r="XE60" s="256"/>
      <c r="XF60" s="256"/>
      <c r="XG60" s="256"/>
      <c r="XH60" s="256"/>
      <c r="XI60" s="256"/>
      <c r="XJ60" s="256"/>
      <c r="XK60" s="256"/>
      <c r="XL60" s="256"/>
      <c r="XM60" s="256"/>
      <c r="XN60" s="256"/>
      <c r="XO60" s="256"/>
      <c r="XP60" s="256"/>
      <c r="XQ60" s="256"/>
      <c r="XR60" s="256"/>
      <c r="XS60" s="256"/>
      <c r="XT60" s="256"/>
      <c r="XU60" s="256"/>
      <c r="XV60" s="256"/>
      <c r="XW60" s="256"/>
      <c r="XX60" s="256"/>
      <c r="XY60" s="256"/>
      <c r="XZ60" s="256"/>
      <c r="YA60" s="256"/>
      <c r="YB60" s="256"/>
      <c r="YC60" s="256"/>
      <c r="YD60" s="256"/>
      <c r="YE60" s="256"/>
      <c r="YF60" s="256"/>
      <c r="YG60" s="256"/>
      <c r="YH60" s="256"/>
      <c r="YI60" s="256"/>
      <c r="YJ60" s="256"/>
      <c r="YK60" s="256"/>
      <c r="YL60" s="256"/>
      <c r="YM60" s="256"/>
      <c r="YN60" s="256"/>
      <c r="YO60" s="256"/>
      <c r="YP60" s="256"/>
      <c r="YQ60" s="256"/>
      <c r="YR60" s="256"/>
      <c r="YS60" s="256"/>
      <c r="YT60" s="256"/>
      <c r="YU60" s="256"/>
      <c r="YV60" s="256"/>
      <c r="YW60" s="256"/>
      <c r="YX60" s="256"/>
      <c r="YY60" s="256"/>
      <c r="YZ60" s="256"/>
      <c r="ZA60" s="256"/>
      <c r="ZB60" s="256"/>
      <c r="ZC60" s="256"/>
      <c r="ZD60" s="256"/>
      <c r="ZE60" s="256"/>
      <c r="ZF60" s="256"/>
      <c r="ZG60" s="256"/>
      <c r="ZH60" s="256"/>
      <c r="ZI60" s="256"/>
      <c r="ZJ60" s="256"/>
      <c r="ZK60" s="256"/>
      <c r="ZL60" s="256"/>
      <c r="ZM60" s="256"/>
      <c r="ZN60" s="256"/>
      <c r="ZO60" s="256"/>
      <c r="ZP60" s="256"/>
      <c r="ZQ60" s="256"/>
      <c r="ZR60" s="256"/>
      <c r="ZS60" s="256"/>
      <c r="ZT60" s="256"/>
      <c r="ZU60" s="256"/>
      <c r="ZV60" s="256"/>
      <c r="ZW60" s="256"/>
      <c r="ZX60" s="256"/>
      <c r="ZY60" s="256"/>
      <c r="ZZ60" s="256"/>
      <c r="AAA60" s="256"/>
      <c r="AAB60" s="256"/>
      <c r="AAC60" s="256"/>
      <c r="AAD60" s="256"/>
      <c r="AAE60" s="256"/>
      <c r="AAF60" s="256"/>
      <c r="AAG60" s="256"/>
      <c r="AAH60" s="256"/>
      <c r="AAI60" s="256"/>
      <c r="AAJ60" s="256"/>
      <c r="AAK60" s="256"/>
      <c r="AAL60" s="256"/>
      <c r="AAM60" s="256"/>
      <c r="AAN60" s="256"/>
      <c r="AAO60" s="256"/>
      <c r="AAP60" s="256"/>
      <c r="AAQ60" s="256"/>
      <c r="AAR60" s="256"/>
      <c r="AAS60" s="256"/>
      <c r="AAT60" s="256"/>
      <c r="AAU60" s="256"/>
      <c r="AAV60" s="256"/>
      <c r="AAW60" s="256"/>
      <c r="AAX60" s="256"/>
      <c r="AAY60" s="256"/>
      <c r="AAZ60" s="256"/>
      <c r="ABA60" s="256"/>
      <c r="ABB60" s="256"/>
      <c r="ABC60" s="256"/>
      <c r="ABD60" s="256"/>
      <c r="ABE60" s="256"/>
      <c r="ABF60" s="256"/>
      <c r="ABG60" s="256"/>
      <c r="ABH60" s="256"/>
      <c r="ABI60" s="256"/>
      <c r="ABJ60" s="256"/>
      <c r="ABK60" s="256"/>
    </row>
    <row r="61" spans="1:739" s="38" customFormat="1" ht="30" customHeight="1" x14ac:dyDescent="0.25">
      <c r="A61" s="30"/>
      <c r="B61" s="151"/>
      <c r="C61" s="151"/>
      <c r="D61" s="167" t="s">
        <v>2</v>
      </c>
      <c r="E61" s="151"/>
      <c r="F61" s="206" t="s">
        <v>1777</v>
      </c>
      <c r="G61" s="23">
        <v>43069</v>
      </c>
      <c r="H61" s="48" t="s">
        <v>37</v>
      </c>
      <c r="I61" s="185" t="s">
        <v>31</v>
      </c>
      <c r="J61" s="116" t="s">
        <v>291</v>
      </c>
      <c r="K61" s="29" t="s">
        <v>18</v>
      </c>
      <c r="L61" s="29" t="s">
        <v>50</v>
      </c>
      <c r="M61" s="29" t="s">
        <v>760</v>
      </c>
      <c r="N61" s="28" t="s">
        <v>761</v>
      </c>
      <c r="O61" s="114" t="s">
        <v>758</v>
      </c>
      <c r="P61" s="114" t="s">
        <v>1778</v>
      </c>
      <c r="Q61" s="114"/>
      <c r="R61" s="71" t="s">
        <v>1779</v>
      </c>
      <c r="S61" s="185" t="s">
        <v>1780</v>
      </c>
      <c r="T61" s="185" t="s">
        <v>20</v>
      </c>
      <c r="U61" s="185" t="s">
        <v>72</v>
      </c>
      <c r="V61" s="17"/>
      <c r="W61" s="261"/>
      <c r="X61" s="261" t="s">
        <v>245</v>
      </c>
      <c r="Y61" s="99"/>
      <c r="Z61" s="262"/>
      <c r="AA61" s="261"/>
      <c r="AB61" s="265" t="s">
        <v>1779</v>
      </c>
      <c r="AC61" s="17"/>
      <c r="AD61" s="17"/>
      <c r="AE61" s="17"/>
      <c r="AF61" s="17"/>
      <c r="AG61" s="17"/>
      <c r="AH61" s="263" t="s">
        <v>3530</v>
      </c>
      <c r="AI61" s="185" t="s">
        <v>1</v>
      </c>
      <c r="AJ61" s="263" t="s">
        <v>2</v>
      </c>
      <c r="AK61" s="70">
        <v>30</v>
      </c>
      <c r="AL61" s="69" t="s">
        <v>1781</v>
      </c>
      <c r="AM61" s="72">
        <v>43049</v>
      </c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25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25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25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  <c r="EV61" s="256"/>
      <c r="EW61" s="256"/>
      <c r="EX61" s="256"/>
      <c r="EY61" s="256"/>
      <c r="EZ61" s="256"/>
      <c r="FA61" s="256"/>
      <c r="FB61" s="256"/>
      <c r="FC61" s="256"/>
      <c r="FD61" s="256"/>
      <c r="FE61" s="256"/>
      <c r="FF61" s="256"/>
      <c r="FG61" s="256"/>
      <c r="FH61" s="256"/>
      <c r="FI61" s="256"/>
      <c r="FJ61" s="256"/>
      <c r="FK61" s="256"/>
      <c r="FL61" s="256"/>
      <c r="FM61" s="256"/>
      <c r="FN61" s="256"/>
      <c r="FO61" s="256"/>
      <c r="FP61" s="256"/>
      <c r="FQ61" s="256"/>
      <c r="FR61" s="256"/>
      <c r="FS61" s="256"/>
      <c r="FT61" s="256"/>
      <c r="FU61" s="256"/>
      <c r="FV61" s="256"/>
      <c r="FW61" s="256"/>
      <c r="FX61" s="256"/>
      <c r="FY61" s="256"/>
      <c r="FZ61" s="256"/>
      <c r="GA61" s="256"/>
      <c r="GB61" s="256"/>
      <c r="GC61" s="256"/>
      <c r="GD61" s="256"/>
      <c r="GE61" s="256"/>
      <c r="GF61" s="256"/>
      <c r="GG61" s="256"/>
      <c r="GH61" s="256"/>
      <c r="GI61" s="256"/>
      <c r="GJ61" s="256"/>
      <c r="GK61" s="256"/>
      <c r="GL61" s="256"/>
      <c r="GM61" s="256"/>
      <c r="GN61" s="256"/>
      <c r="GO61" s="256"/>
      <c r="GP61" s="256"/>
      <c r="GQ61" s="256"/>
      <c r="GR61" s="256"/>
      <c r="GS61" s="256"/>
      <c r="GT61" s="256"/>
      <c r="GU61" s="256"/>
      <c r="GV61" s="256"/>
      <c r="GW61" s="256"/>
      <c r="GX61" s="256"/>
      <c r="GY61" s="256"/>
      <c r="GZ61" s="256"/>
      <c r="HA61" s="256"/>
      <c r="HB61" s="256"/>
      <c r="HC61" s="256"/>
      <c r="HD61" s="256"/>
      <c r="HE61" s="256"/>
      <c r="HF61" s="256"/>
      <c r="HG61" s="256"/>
      <c r="HH61" s="256"/>
      <c r="HI61" s="256"/>
      <c r="HJ61" s="256"/>
      <c r="HK61" s="256"/>
      <c r="HL61" s="256"/>
      <c r="HM61" s="256"/>
      <c r="HN61" s="256"/>
      <c r="HO61" s="256"/>
      <c r="HP61" s="256"/>
      <c r="HQ61" s="256"/>
      <c r="HR61" s="256"/>
      <c r="HS61" s="256"/>
      <c r="HT61" s="256"/>
      <c r="HU61" s="256"/>
      <c r="HV61" s="256"/>
      <c r="HW61" s="256"/>
      <c r="HX61" s="256"/>
      <c r="HY61" s="256"/>
      <c r="HZ61" s="256"/>
      <c r="IA61" s="256"/>
      <c r="IB61" s="256"/>
      <c r="IC61" s="256"/>
      <c r="ID61" s="256"/>
      <c r="IE61" s="256"/>
      <c r="IF61" s="256"/>
      <c r="IG61" s="256"/>
      <c r="IH61" s="256"/>
      <c r="II61" s="256"/>
      <c r="IJ61" s="256"/>
      <c r="IK61" s="256"/>
      <c r="IL61" s="256"/>
      <c r="IM61" s="256"/>
      <c r="IN61" s="256"/>
      <c r="IO61" s="256"/>
      <c r="IP61" s="256"/>
      <c r="IQ61" s="256"/>
      <c r="IR61" s="256"/>
      <c r="IS61" s="256"/>
      <c r="IT61" s="256"/>
      <c r="IU61" s="256"/>
      <c r="IV61" s="256"/>
      <c r="IW61" s="256"/>
      <c r="IX61" s="256"/>
      <c r="IY61" s="256"/>
      <c r="IZ61" s="256"/>
      <c r="JA61" s="256"/>
      <c r="JB61" s="256"/>
      <c r="JC61" s="256"/>
      <c r="JD61" s="256"/>
      <c r="JE61" s="256"/>
      <c r="JF61" s="256"/>
      <c r="JG61" s="256"/>
      <c r="JH61" s="256"/>
      <c r="JI61" s="256"/>
      <c r="JJ61" s="256"/>
      <c r="JK61" s="256"/>
      <c r="JL61" s="256"/>
      <c r="JM61" s="256"/>
      <c r="JN61" s="256"/>
      <c r="JO61" s="256"/>
      <c r="JP61" s="256"/>
      <c r="JQ61" s="256"/>
      <c r="JR61" s="256"/>
      <c r="JS61" s="256"/>
      <c r="JT61" s="256"/>
      <c r="JU61" s="256"/>
      <c r="JV61" s="256"/>
      <c r="JW61" s="256"/>
      <c r="JX61" s="256"/>
      <c r="JY61" s="256"/>
      <c r="JZ61" s="256"/>
      <c r="KA61" s="256"/>
      <c r="KB61" s="256"/>
      <c r="KC61" s="256"/>
      <c r="KD61" s="256"/>
      <c r="KE61" s="256"/>
      <c r="KF61" s="256"/>
      <c r="KG61" s="256"/>
      <c r="KH61" s="256"/>
      <c r="KI61" s="256"/>
      <c r="KJ61" s="256"/>
      <c r="KK61" s="256"/>
      <c r="KL61" s="256"/>
      <c r="KM61" s="256"/>
      <c r="KN61" s="256"/>
      <c r="KO61" s="256"/>
      <c r="KP61" s="256"/>
      <c r="KQ61" s="256"/>
      <c r="KR61" s="256"/>
      <c r="KS61" s="256"/>
      <c r="KT61" s="256"/>
      <c r="KU61" s="256"/>
      <c r="KV61" s="256"/>
      <c r="KW61" s="256"/>
      <c r="KX61" s="256"/>
      <c r="KY61" s="256"/>
      <c r="KZ61" s="256"/>
      <c r="LA61" s="256"/>
      <c r="LB61" s="256"/>
      <c r="LC61" s="256"/>
      <c r="LD61" s="256"/>
      <c r="LE61" s="256"/>
      <c r="LF61" s="256"/>
      <c r="LG61" s="256"/>
      <c r="LH61" s="256"/>
      <c r="LI61" s="256"/>
      <c r="LJ61" s="256"/>
      <c r="LK61" s="256"/>
      <c r="LL61" s="256"/>
      <c r="LM61" s="256"/>
      <c r="LN61" s="256"/>
      <c r="LO61" s="256"/>
      <c r="LP61" s="256"/>
      <c r="LQ61" s="256"/>
      <c r="LR61" s="256"/>
      <c r="LS61" s="256"/>
      <c r="LT61" s="256"/>
      <c r="LU61" s="256"/>
      <c r="LV61" s="256"/>
      <c r="LW61" s="256"/>
      <c r="LX61" s="256"/>
      <c r="LY61" s="256"/>
      <c r="LZ61" s="256"/>
      <c r="MA61" s="256"/>
      <c r="MB61" s="256"/>
      <c r="MC61" s="256"/>
      <c r="MD61" s="256"/>
      <c r="ME61" s="256"/>
      <c r="MF61" s="256"/>
      <c r="MG61" s="256"/>
      <c r="MH61" s="256"/>
      <c r="MI61" s="256"/>
      <c r="MJ61" s="256"/>
      <c r="MK61" s="256"/>
      <c r="ML61" s="256"/>
      <c r="MM61" s="256"/>
      <c r="MN61" s="256"/>
      <c r="MO61" s="256"/>
      <c r="MP61" s="256"/>
      <c r="MQ61" s="256"/>
      <c r="MR61" s="256"/>
      <c r="MS61" s="256"/>
      <c r="MT61" s="256"/>
      <c r="MU61" s="256"/>
      <c r="MV61" s="256"/>
      <c r="MW61" s="256"/>
      <c r="MX61" s="256"/>
      <c r="MY61" s="256"/>
      <c r="MZ61" s="256"/>
      <c r="NA61" s="256"/>
      <c r="NB61" s="256"/>
      <c r="NC61" s="256"/>
      <c r="ND61" s="256"/>
      <c r="NE61" s="256"/>
      <c r="NF61" s="256"/>
      <c r="NG61" s="256"/>
      <c r="NH61" s="256"/>
      <c r="NI61" s="256"/>
      <c r="NJ61" s="256"/>
      <c r="NK61" s="256"/>
      <c r="NL61" s="256"/>
      <c r="NM61" s="256"/>
      <c r="NN61" s="256"/>
      <c r="NO61" s="256"/>
      <c r="NP61" s="256"/>
      <c r="NQ61" s="256"/>
      <c r="NR61" s="256"/>
      <c r="NS61" s="256"/>
      <c r="NT61" s="256"/>
      <c r="NU61" s="256"/>
      <c r="NV61" s="256"/>
      <c r="NW61" s="256"/>
      <c r="NX61" s="256"/>
      <c r="NY61" s="256"/>
      <c r="NZ61" s="256"/>
      <c r="OA61" s="256"/>
      <c r="OB61" s="256"/>
      <c r="OC61" s="256"/>
      <c r="OD61" s="256"/>
      <c r="OE61" s="256"/>
      <c r="OF61" s="256"/>
      <c r="OG61" s="256"/>
      <c r="OH61" s="256"/>
      <c r="OI61" s="256"/>
      <c r="OJ61" s="256"/>
      <c r="OK61" s="256"/>
      <c r="OL61" s="256"/>
      <c r="OM61" s="256"/>
      <c r="ON61" s="256"/>
      <c r="OO61" s="256"/>
      <c r="OP61" s="256"/>
      <c r="OQ61" s="256"/>
      <c r="OR61" s="256"/>
      <c r="OS61" s="256"/>
      <c r="OT61" s="256"/>
      <c r="OU61" s="256"/>
      <c r="OV61" s="256"/>
      <c r="OW61" s="256"/>
      <c r="OX61" s="256"/>
      <c r="OY61" s="256"/>
      <c r="OZ61" s="256"/>
      <c r="PA61" s="256"/>
      <c r="PB61" s="256"/>
      <c r="PC61" s="256"/>
      <c r="PD61" s="256"/>
      <c r="PE61" s="256"/>
      <c r="PF61" s="256"/>
      <c r="PG61" s="256"/>
      <c r="PH61" s="256"/>
      <c r="PI61" s="256"/>
      <c r="PJ61" s="256"/>
      <c r="PK61" s="256"/>
      <c r="PL61" s="256"/>
      <c r="PM61" s="256"/>
      <c r="PN61" s="256"/>
      <c r="PO61" s="256"/>
      <c r="PP61" s="256"/>
      <c r="PQ61" s="256"/>
      <c r="PR61" s="256"/>
      <c r="PS61" s="256"/>
      <c r="PT61" s="256"/>
      <c r="PU61" s="256"/>
      <c r="PV61" s="256"/>
      <c r="PW61" s="256"/>
      <c r="PX61" s="256"/>
      <c r="PY61" s="256"/>
      <c r="PZ61" s="256"/>
      <c r="QA61" s="256"/>
      <c r="QB61" s="256"/>
      <c r="QC61" s="256"/>
      <c r="QD61" s="256"/>
      <c r="QE61" s="256"/>
      <c r="QF61" s="256"/>
      <c r="QG61" s="256"/>
      <c r="QH61" s="256"/>
      <c r="QI61" s="256"/>
      <c r="QJ61" s="256"/>
      <c r="QK61" s="256"/>
      <c r="QL61" s="256"/>
      <c r="QM61" s="256"/>
      <c r="QN61" s="256"/>
      <c r="QO61" s="256"/>
      <c r="QP61" s="256"/>
      <c r="QQ61" s="256"/>
      <c r="QR61" s="256"/>
      <c r="QS61" s="256"/>
      <c r="QT61" s="256"/>
      <c r="QU61" s="256"/>
      <c r="QV61" s="256"/>
      <c r="QW61" s="256"/>
      <c r="QX61" s="256"/>
      <c r="QY61" s="256"/>
      <c r="QZ61" s="256"/>
      <c r="RA61" s="256"/>
      <c r="RB61" s="256"/>
      <c r="RC61" s="256"/>
      <c r="RD61" s="256"/>
      <c r="RE61" s="256"/>
      <c r="RF61" s="256"/>
      <c r="RG61" s="256"/>
      <c r="RH61" s="256"/>
      <c r="RI61" s="256"/>
      <c r="RJ61" s="256"/>
      <c r="RK61" s="256"/>
      <c r="RL61" s="256"/>
      <c r="RM61" s="256"/>
      <c r="RN61" s="256"/>
      <c r="RO61" s="256"/>
      <c r="RP61" s="256"/>
      <c r="RQ61" s="256"/>
      <c r="RR61" s="256"/>
      <c r="RS61" s="256"/>
      <c r="RT61" s="256"/>
      <c r="RU61" s="256"/>
      <c r="RV61" s="256"/>
      <c r="RW61" s="256"/>
      <c r="RX61" s="256"/>
      <c r="RY61" s="256"/>
      <c r="RZ61" s="256"/>
      <c r="SA61" s="256"/>
      <c r="SB61" s="256"/>
      <c r="SC61" s="256"/>
      <c r="SD61" s="256"/>
      <c r="SE61" s="256"/>
      <c r="SF61" s="256"/>
      <c r="SG61" s="256"/>
      <c r="SH61" s="256"/>
      <c r="SI61" s="256"/>
      <c r="SJ61" s="256"/>
      <c r="SK61" s="256"/>
      <c r="SL61" s="256"/>
      <c r="SM61" s="256"/>
      <c r="SN61" s="256"/>
      <c r="SO61" s="256"/>
      <c r="SP61" s="256"/>
      <c r="SQ61" s="256"/>
      <c r="SR61" s="256"/>
      <c r="SS61" s="256"/>
      <c r="ST61" s="256"/>
      <c r="SU61" s="256"/>
      <c r="SV61" s="256"/>
      <c r="SW61" s="256"/>
      <c r="SX61" s="256"/>
      <c r="SY61" s="256"/>
      <c r="SZ61" s="256"/>
      <c r="TA61" s="256"/>
      <c r="TB61" s="256"/>
      <c r="TC61" s="256"/>
      <c r="TD61" s="256"/>
      <c r="TE61" s="256"/>
      <c r="TF61" s="256"/>
      <c r="TG61" s="256"/>
      <c r="TH61" s="256"/>
      <c r="TI61" s="256"/>
      <c r="TJ61" s="256"/>
      <c r="TK61" s="256"/>
      <c r="TL61" s="256"/>
      <c r="TM61" s="256"/>
      <c r="TN61" s="256"/>
      <c r="TO61" s="256"/>
      <c r="TP61" s="256"/>
      <c r="TQ61" s="256"/>
      <c r="TR61" s="256"/>
      <c r="TS61" s="256"/>
      <c r="TT61" s="256"/>
      <c r="TU61" s="256"/>
      <c r="TV61" s="256"/>
      <c r="TW61" s="256"/>
      <c r="TX61" s="256"/>
      <c r="TY61" s="256"/>
      <c r="TZ61" s="256"/>
      <c r="UA61" s="256"/>
      <c r="UB61" s="256"/>
      <c r="UC61" s="256"/>
      <c r="UD61" s="256"/>
      <c r="UE61" s="256"/>
      <c r="UF61" s="256"/>
      <c r="UG61" s="256"/>
      <c r="UH61" s="256"/>
      <c r="UI61" s="256"/>
      <c r="UJ61" s="256"/>
      <c r="UK61" s="256"/>
      <c r="UL61" s="256"/>
      <c r="UM61" s="256"/>
      <c r="UN61" s="256"/>
      <c r="UO61" s="256"/>
      <c r="UP61" s="256"/>
      <c r="UQ61" s="256"/>
      <c r="UR61" s="256"/>
      <c r="US61" s="256"/>
      <c r="UT61" s="256"/>
      <c r="UU61" s="256"/>
      <c r="UV61" s="256"/>
      <c r="UW61" s="256"/>
      <c r="UX61" s="256"/>
      <c r="UY61" s="256"/>
      <c r="UZ61" s="256"/>
      <c r="VA61" s="256"/>
      <c r="VB61" s="256"/>
      <c r="VC61" s="256"/>
      <c r="VD61" s="256"/>
      <c r="VE61" s="256"/>
      <c r="VF61" s="256"/>
      <c r="VG61" s="256"/>
      <c r="VH61" s="256"/>
      <c r="VI61" s="256"/>
      <c r="VJ61" s="256"/>
      <c r="VK61" s="256"/>
      <c r="VL61" s="256"/>
      <c r="VM61" s="256"/>
      <c r="VN61" s="256"/>
      <c r="VO61" s="256"/>
      <c r="VP61" s="256"/>
      <c r="VQ61" s="256"/>
      <c r="VR61" s="256"/>
      <c r="VS61" s="256"/>
      <c r="VT61" s="256"/>
      <c r="VU61" s="256"/>
      <c r="VV61" s="256"/>
      <c r="VW61" s="256"/>
      <c r="VX61" s="256"/>
      <c r="VY61" s="256"/>
      <c r="VZ61" s="256"/>
      <c r="WA61" s="256"/>
      <c r="WB61" s="256"/>
      <c r="WC61" s="256"/>
      <c r="WD61" s="256"/>
      <c r="WE61" s="256"/>
      <c r="WF61" s="256"/>
      <c r="WG61" s="256"/>
      <c r="WH61" s="256"/>
      <c r="WI61" s="256"/>
      <c r="WJ61" s="256"/>
      <c r="WK61" s="256"/>
      <c r="WL61" s="256"/>
      <c r="WM61" s="256"/>
      <c r="WN61" s="256"/>
      <c r="WO61" s="256"/>
      <c r="WP61" s="256"/>
      <c r="WQ61" s="256"/>
      <c r="WR61" s="256"/>
      <c r="WS61" s="256"/>
      <c r="WT61" s="256"/>
      <c r="WU61" s="256"/>
      <c r="WV61" s="256"/>
      <c r="WW61" s="256"/>
      <c r="WX61" s="256"/>
      <c r="WY61" s="256"/>
      <c r="WZ61" s="256"/>
      <c r="XA61" s="256"/>
      <c r="XB61" s="256"/>
      <c r="XC61" s="256"/>
      <c r="XD61" s="256"/>
      <c r="XE61" s="256"/>
      <c r="XF61" s="256"/>
      <c r="XG61" s="256"/>
      <c r="XH61" s="256"/>
      <c r="XI61" s="256"/>
      <c r="XJ61" s="256"/>
      <c r="XK61" s="256"/>
      <c r="XL61" s="256"/>
      <c r="XM61" s="256"/>
      <c r="XN61" s="256"/>
      <c r="XO61" s="256"/>
      <c r="XP61" s="256"/>
      <c r="XQ61" s="256"/>
      <c r="XR61" s="256"/>
      <c r="XS61" s="256"/>
      <c r="XT61" s="256"/>
      <c r="XU61" s="256"/>
      <c r="XV61" s="256"/>
      <c r="XW61" s="256"/>
      <c r="XX61" s="256"/>
      <c r="XY61" s="256"/>
      <c r="XZ61" s="256"/>
      <c r="YA61" s="256"/>
      <c r="YB61" s="256"/>
      <c r="YC61" s="256"/>
      <c r="YD61" s="256"/>
      <c r="YE61" s="256"/>
      <c r="YF61" s="256"/>
      <c r="YG61" s="256"/>
      <c r="YH61" s="256"/>
      <c r="YI61" s="256"/>
      <c r="YJ61" s="256"/>
      <c r="YK61" s="256"/>
      <c r="YL61" s="256"/>
      <c r="YM61" s="256"/>
      <c r="YN61" s="256"/>
      <c r="YO61" s="256"/>
      <c r="YP61" s="256"/>
      <c r="YQ61" s="256"/>
      <c r="YR61" s="256"/>
      <c r="YS61" s="256"/>
      <c r="YT61" s="256"/>
      <c r="YU61" s="256"/>
      <c r="YV61" s="256"/>
      <c r="YW61" s="256"/>
      <c r="YX61" s="256"/>
      <c r="YY61" s="256"/>
      <c r="YZ61" s="256"/>
      <c r="ZA61" s="256"/>
      <c r="ZB61" s="256"/>
      <c r="ZC61" s="256"/>
      <c r="ZD61" s="256"/>
      <c r="ZE61" s="256"/>
      <c r="ZF61" s="256"/>
      <c r="ZG61" s="256"/>
      <c r="ZH61" s="256"/>
      <c r="ZI61" s="256"/>
      <c r="ZJ61" s="256"/>
      <c r="ZK61" s="256"/>
      <c r="ZL61" s="256"/>
      <c r="ZM61" s="256"/>
      <c r="ZN61" s="256"/>
      <c r="ZO61" s="256"/>
      <c r="ZP61" s="256"/>
      <c r="ZQ61" s="256"/>
      <c r="ZR61" s="256"/>
      <c r="ZS61" s="256"/>
      <c r="ZT61" s="256"/>
      <c r="ZU61" s="256"/>
      <c r="ZV61" s="256"/>
      <c r="ZW61" s="256"/>
      <c r="ZX61" s="256"/>
      <c r="ZY61" s="256"/>
      <c r="ZZ61" s="256"/>
      <c r="AAA61" s="256"/>
      <c r="AAB61" s="256"/>
      <c r="AAC61" s="256"/>
      <c r="AAD61" s="256"/>
      <c r="AAE61" s="256"/>
      <c r="AAF61" s="256"/>
      <c r="AAG61" s="256"/>
      <c r="AAH61" s="256"/>
      <c r="AAI61" s="256"/>
      <c r="AAJ61" s="256"/>
      <c r="AAK61" s="256"/>
      <c r="AAL61" s="256"/>
      <c r="AAM61" s="256"/>
      <c r="AAN61" s="256"/>
      <c r="AAO61" s="256"/>
      <c r="AAP61" s="256"/>
      <c r="AAQ61" s="256"/>
      <c r="AAR61" s="256"/>
      <c r="AAS61" s="256"/>
      <c r="AAT61" s="256"/>
      <c r="AAU61" s="256"/>
      <c r="AAV61" s="256"/>
      <c r="AAW61" s="256"/>
      <c r="AAX61" s="256"/>
      <c r="AAY61" s="256"/>
      <c r="AAZ61" s="256"/>
      <c r="ABA61" s="256"/>
      <c r="ABB61" s="256"/>
      <c r="ABC61" s="256"/>
      <c r="ABD61" s="256"/>
      <c r="ABE61" s="256"/>
      <c r="ABF61" s="256"/>
      <c r="ABG61" s="256"/>
      <c r="ABH61" s="256"/>
      <c r="ABI61" s="256"/>
      <c r="ABJ61" s="256"/>
      <c r="ABK61" s="256"/>
    </row>
    <row r="62" spans="1:739" s="38" customFormat="1" ht="30" customHeight="1" x14ac:dyDescent="0.25">
      <c r="A62" s="30"/>
      <c r="B62" s="261"/>
      <c r="C62" s="261"/>
      <c r="D62" s="167" t="s">
        <v>2</v>
      </c>
      <c r="E62" s="261"/>
      <c r="F62" s="206" t="s">
        <v>1507</v>
      </c>
      <c r="G62" s="23">
        <v>42838</v>
      </c>
      <c r="H62" s="48" t="s">
        <v>37</v>
      </c>
      <c r="I62" s="185" t="s">
        <v>31</v>
      </c>
      <c r="J62" s="116" t="s">
        <v>291</v>
      </c>
      <c r="K62" s="29" t="s">
        <v>18</v>
      </c>
      <c r="L62" s="29" t="s">
        <v>50</v>
      </c>
      <c r="M62" s="29" t="s">
        <v>760</v>
      </c>
      <c r="N62" s="28" t="s">
        <v>761</v>
      </c>
      <c r="O62" s="114" t="s">
        <v>1546</v>
      </c>
      <c r="P62" s="114" t="s">
        <v>1508</v>
      </c>
      <c r="Q62" s="114"/>
      <c r="R62" s="71" t="s">
        <v>1509</v>
      </c>
      <c r="S62" s="261" t="s">
        <v>1510</v>
      </c>
      <c r="T62" s="185" t="s">
        <v>3169</v>
      </c>
      <c r="U62" s="185" t="s">
        <v>72</v>
      </c>
      <c r="V62" s="17"/>
      <c r="W62" s="249"/>
      <c r="X62" s="115" t="s">
        <v>245</v>
      </c>
      <c r="Y62" s="99"/>
      <c r="Z62" s="262"/>
      <c r="AA62" s="261"/>
      <c r="AB62" s="39" t="s">
        <v>1509</v>
      </c>
      <c r="AC62" s="17"/>
      <c r="AD62" s="17"/>
      <c r="AE62" s="17"/>
      <c r="AF62" s="17"/>
      <c r="AG62" s="17"/>
      <c r="AH62" s="263" t="s">
        <v>3530</v>
      </c>
      <c r="AI62" s="185" t="s">
        <v>1</v>
      </c>
      <c r="AJ62" s="70" t="s">
        <v>2</v>
      </c>
      <c r="AK62" s="70">
        <v>25</v>
      </c>
      <c r="AL62" s="69" t="s">
        <v>1511</v>
      </c>
      <c r="AM62" s="72">
        <v>42829</v>
      </c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  <c r="EV62" s="256"/>
      <c r="EW62" s="256"/>
      <c r="EX62" s="256"/>
      <c r="EY62" s="256"/>
      <c r="EZ62" s="256"/>
      <c r="FA62" s="256"/>
      <c r="FB62" s="256"/>
      <c r="FC62" s="256"/>
      <c r="FD62" s="256"/>
      <c r="FE62" s="256"/>
      <c r="FF62" s="256"/>
      <c r="FG62" s="256"/>
      <c r="FH62" s="256"/>
      <c r="FI62" s="256"/>
      <c r="FJ62" s="256"/>
      <c r="FK62" s="256"/>
      <c r="FL62" s="256"/>
      <c r="FM62" s="256"/>
      <c r="FN62" s="256"/>
      <c r="FO62" s="256"/>
      <c r="FP62" s="256"/>
      <c r="FQ62" s="256"/>
      <c r="FR62" s="256"/>
      <c r="FS62" s="256"/>
      <c r="FT62" s="256"/>
      <c r="FU62" s="256"/>
      <c r="FV62" s="256"/>
      <c r="FW62" s="256"/>
      <c r="FX62" s="256"/>
      <c r="FY62" s="256"/>
      <c r="FZ62" s="256"/>
      <c r="GA62" s="256"/>
      <c r="GB62" s="256"/>
      <c r="GC62" s="256"/>
      <c r="GD62" s="256"/>
      <c r="GE62" s="256"/>
      <c r="GF62" s="256"/>
      <c r="GG62" s="256"/>
      <c r="GH62" s="256"/>
      <c r="GI62" s="256"/>
      <c r="GJ62" s="256"/>
      <c r="GK62" s="256"/>
      <c r="GL62" s="256"/>
      <c r="GM62" s="256"/>
      <c r="GN62" s="256"/>
      <c r="GO62" s="256"/>
      <c r="GP62" s="256"/>
      <c r="GQ62" s="256"/>
      <c r="GR62" s="256"/>
      <c r="GS62" s="256"/>
      <c r="GT62" s="256"/>
      <c r="GU62" s="256"/>
      <c r="GV62" s="256"/>
      <c r="GW62" s="256"/>
      <c r="GX62" s="256"/>
      <c r="GY62" s="256"/>
      <c r="GZ62" s="256"/>
      <c r="HA62" s="256"/>
      <c r="HB62" s="256"/>
      <c r="HC62" s="256"/>
      <c r="HD62" s="256"/>
      <c r="HE62" s="256"/>
      <c r="HF62" s="256"/>
      <c r="HG62" s="256"/>
      <c r="HH62" s="256"/>
      <c r="HI62" s="256"/>
      <c r="HJ62" s="256"/>
      <c r="HK62" s="256"/>
      <c r="HL62" s="256"/>
      <c r="HM62" s="256"/>
      <c r="HN62" s="256"/>
      <c r="HO62" s="256"/>
      <c r="HP62" s="256"/>
      <c r="HQ62" s="256"/>
      <c r="HR62" s="256"/>
      <c r="HS62" s="256"/>
      <c r="HT62" s="256"/>
      <c r="HU62" s="256"/>
      <c r="HV62" s="256"/>
      <c r="HW62" s="256"/>
      <c r="HX62" s="256"/>
      <c r="HY62" s="256"/>
      <c r="HZ62" s="256"/>
      <c r="IA62" s="256"/>
      <c r="IB62" s="256"/>
      <c r="IC62" s="256"/>
      <c r="ID62" s="256"/>
      <c r="IE62" s="256"/>
      <c r="IF62" s="256"/>
      <c r="IG62" s="256"/>
      <c r="IH62" s="256"/>
      <c r="II62" s="256"/>
      <c r="IJ62" s="256"/>
      <c r="IK62" s="256"/>
      <c r="IL62" s="256"/>
      <c r="IM62" s="256"/>
      <c r="IN62" s="256"/>
      <c r="IO62" s="256"/>
      <c r="IP62" s="256"/>
      <c r="IQ62" s="256"/>
      <c r="IR62" s="256"/>
      <c r="IS62" s="256"/>
      <c r="IT62" s="256"/>
      <c r="IU62" s="256"/>
      <c r="IV62" s="256"/>
      <c r="IW62" s="256"/>
      <c r="IX62" s="256"/>
      <c r="IY62" s="256"/>
      <c r="IZ62" s="256"/>
      <c r="JA62" s="256"/>
      <c r="JB62" s="256"/>
      <c r="JC62" s="256"/>
      <c r="JD62" s="256"/>
      <c r="JE62" s="256"/>
      <c r="JF62" s="256"/>
      <c r="JG62" s="256"/>
      <c r="JH62" s="256"/>
      <c r="JI62" s="256"/>
      <c r="JJ62" s="256"/>
      <c r="JK62" s="256"/>
      <c r="JL62" s="256"/>
      <c r="JM62" s="256"/>
      <c r="JN62" s="256"/>
      <c r="JO62" s="256"/>
      <c r="JP62" s="256"/>
      <c r="JQ62" s="256"/>
      <c r="JR62" s="256"/>
      <c r="JS62" s="256"/>
      <c r="JT62" s="256"/>
      <c r="JU62" s="256"/>
      <c r="JV62" s="256"/>
      <c r="JW62" s="256"/>
      <c r="JX62" s="256"/>
      <c r="JY62" s="256"/>
      <c r="JZ62" s="256"/>
      <c r="KA62" s="256"/>
      <c r="KB62" s="256"/>
      <c r="KC62" s="256"/>
      <c r="KD62" s="256"/>
      <c r="KE62" s="256"/>
      <c r="KF62" s="256"/>
      <c r="KG62" s="256"/>
      <c r="KH62" s="256"/>
      <c r="KI62" s="256"/>
      <c r="KJ62" s="256"/>
      <c r="KK62" s="256"/>
      <c r="KL62" s="256"/>
      <c r="KM62" s="256"/>
      <c r="KN62" s="256"/>
      <c r="KO62" s="256"/>
      <c r="KP62" s="256"/>
      <c r="KQ62" s="256"/>
      <c r="KR62" s="256"/>
      <c r="KS62" s="256"/>
      <c r="KT62" s="256"/>
      <c r="KU62" s="256"/>
      <c r="KV62" s="256"/>
      <c r="KW62" s="256"/>
      <c r="KX62" s="256"/>
      <c r="KY62" s="256"/>
      <c r="KZ62" s="256"/>
      <c r="LA62" s="256"/>
      <c r="LB62" s="256"/>
      <c r="LC62" s="256"/>
      <c r="LD62" s="256"/>
      <c r="LE62" s="256"/>
      <c r="LF62" s="256"/>
      <c r="LG62" s="256"/>
      <c r="LH62" s="256"/>
      <c r="LI62" s="256"/>
      <c r="LJ62" s="256"/>
      <c r="LK62" s="256"/>
      <c r="LL62" s="256"/>
      <c r="LM62" s="256"/>
      <c r="LN62" s="256"/>
      <c r="LO62" s="256"/>
      <c r="LP62" s="256"/>
      <c r="LQ62" s="256"/>
      <c r="LR62" s="256"/>
      <c r="LS62" s="256"/>
      <c r="LT62" s="256"/>
      <c r="LU62" s="256"/>
      <c r="LV62" s="256"/>
      <c r="LW62" s="256"/>
      <c r="LX62" s="256"/>
      <c r="LY62" s="256"/>
      <c r="LZ62" s="256"/>
      <c r="MA62" s="256"/>
      <c r="MB62" s="256"/>
      <c r="MC62" s="256"/>
      <c r="MD62" s="256"/>
      <c r="ME62" s="256"/>
      <c r="MF62" s="256"/>
      <c r="MG62" s="256"/>
      <c r="MH62" s="256"/>
      <c r="MI62" s="256"/>
      <c r="MJ62" s="256"/>
      <c r="MK62" s="256"/>
      <c r="ML62" s="256"/>
      <c r="MM62" s="256"/>
      <c r="MN62" s="256"/>
      <c r="MO62" s="256"/>
      <c r="MP62" s="256"/>
      <c r="MQ62" s="256"/>
      <c r="MR62" s="256"/>
      <c r="MS62" s="256"/>
      <c r="MT62" s="256"/>
      <c r="MU62" s="256"/>
      <c r="MV62" s="256"/>
      <c r="MW62" s="256"/>
      <c r="MX62" s="256"/>
      <c r="MY62" s="256"/>
      <c r="MZ62" s="256"/>
      <c r="NA62" s="256"/>
      <c r="NB62" s="256"/>
      <c r="NC62" s="256"/>
      <c r="ND62" s="256"/>
      <c r="NE62" s="256"/>
      <c r="NF62" s="256"/>
      <c r="NG62" s="256"/>
      <c r="NH62" s="256"/>
      <c r="NI62" s="256"/>
      <c r="NJ62" s="256"/>
      <c r="NK62" s="256"/>
      <c r="NL62" s="256"/>
      <c r="NM62" s="256"/>
      <c r="NN62" s="256"/>
      <c r="NO62" s="256"/>
      <c r="NP62" s="256"/>
      <c r="NQ62" s="256"/>
      <c r="NR62" s="256"/>
      <c r="NS62" s="256"/>
      <c r="NT62" s="256"/>
      <c r="NU62" s="256"/>
      <c r="NV62" s="256"/>
      <c r="NW62" s="256"/>
      <c r="NX62" s="256"/>
      <c r="NY62" s="256"/>
      <c r="NZ62" s="256"/>
      <c r="OA62" s="256"/>
      <c r="OB62" s="256"/>
      <c r="OC62" s="256"/>
      <c r="OD62" s="256"/>
      <c r="OE62" s="256"/>
      <c r="OF62" s="256"/>
      <c r="OG62" s="256"/>
      <c r="OH62" s="256"/>
      <c r="OI62" s="256"/>
      <c r="OJ62" s="256"/>
      <c r="OK62" s="256"/>
      <c r="OL62" s="256"/>
      <c r="OM62" s="256"/>
      <c r="ON62" s="256"/>
      <c r="OO62" s="256"/>
      <c r="OP62" s="256"/>
      <c r="OQ62" s="256"/>
      <c r="OR62" s="256"/>
      <c r="OS62" s="256"/>
      <c r="OT62" s="256"/>
      <c r="OU62" s="256"/>
      <c r="OV62" s="256"/>
      <c r="OW62" s="256"/>
      <c r="OX62" s="256"/>
      <c r="OY62" s="256"/>
      <c r="OZ62" s="256"/>
      <c r="PA62" s="256"/>
      <c r="PB62" s="256"/>
      <c r="PC62" s="256"/>
      <c r="PD62" s="256"/>
      <c r="PE62" s="256"/>
      <c r="PF62" s="256"/>
      <c r="PG62" s="256"/>
      <c r="PH62" s="256"/>
      <c r="PI62" s="256"/>
      <c r="PJ62" s="256"/>
      <c r="PK62" s="256"/>
      <c r="PL62" s="256"/>
      <c r="PM62" s="256"/>
      <c r="PN62" s="256"/>
      <c r="PO62" s="256"/>
      <c r="PP62" s="256"/>
      <c r="PQ62" s="256"/>
      <c r="PR62" s="256"/>
      <c r="PS62" s="256"/>
      <c r="PT62" s="256"/>
      <c r="PU62" s="256"/>
      <c r="PV62" s="256"/>
      <c r="PW62" s="256"/>
      <c r="PX62" s="256"/>
      <c r="PY62" s="256"/>
      <c r="PZ62" s="256"/>
      <c r="QA62" s="256"/>
      <c r="QB62" s="256"/>
      <c r="QC62" s="256"/>
      <c r="QD62" s="256"/>
      <c r="QE62" s="256"/>
      <c r="QF62" s="256"/>
      <c r="QG62" s="256"/>
      <c r="QH62" s="256"/>
      <c r="QI62" s="256"/>
      <c r="QJ62" s="256"/>
      <c r="QK62" s="256"/>
      <c r="QL62" s="256"/>
      <c r="QM62" s="256"/>
      <c r="QN62" s="256"/>
      <c r="QO62" s="256"/>
      <c r="QP62" s="256"/>
      <c r="QQ62" s="256"/>
      <c r="QR62" s="256"/>
      <c r="QS62" s="256"/>
      <c r="QT62" s="256"/>
      <c r="QU62" s="256"/>
      <c r="QV62" s="256"/>
      <c r="QW62" s="256"/>
      <c r="QX62" s="256"/>
      <c r="QY62" s="256"/>
      <c r="QZ62" s="256"/>
      <c r="RA62" s="256"/>
      <c r="RB62" s="256"/>
      <c r="RC62" s="256"/>
      <c r="RD62" s="256"/>
      <c r="RE62" s="256"/>
      <c r="RF62" s="256"/>
      <c r="RG62" s="256"/>
      <c r="RH62" s="256"/>
      <c r="RI62" s="256"/>
      <c r="RJ62" s="256"/>
      <c r="RK62" s="256"/>
      <c r="RL62" s="256"/>
      <c r="RM62" s="256"/>
      <c r="RN62" s="256"/>
      <c r="RO62" s="256"/>
      <c r="RP62" s="256"/>
      <c r="RQ62" s="256"/>
      <c r="RR62" s="256"/>
      <c r="RS62" s="256"/>
      <c r="RT62" s="256"/>
      <c r="RU62" s="256"/>
      <c r="RV62" s="256"/>
      <c r="RW62" s="256"/>
      <c r="RX62" s="256"/>
      <c r="RY62" s="256"/>
      <c r="RZ62" s="256"/>
      <c r="SA62" s="256"/>
      <c r="SB62" s="256"/>
      <c r="SC62" s="256"/>
      <c r="SD62" s="256"/>
      <c r="SE62" s="256"/>
      <c r="SF62" s="256"/>
      <c r="SG62" s="256"/>
      <c r="SH62" s="256"/>
      <c r="SI62" s="256"/>
      <c r="SJ62" s="256"/>
      <c r="SK62" s="256"/>
      <c r="SL62" s="256"/>
      <c r="SM62" s="256"/>
      <c r="SN62" s="256"/>
      <c r="SO62" s="256"/>
      <c r="SP62" s="256"/>
      <c r="SQ62" s="256"/>
      <c r="SR62" s="256"/>
      <c r="SS62" s="256"/>
      <c r="ST62" s="256"/>
      <c r="SU62" s="256"/>
      <c r="SV62" s="256"/>
      <c r="SW62" s="256"/>
      <c r="SX62" s="256"/>
      <c r="SY62" s="256"/>
      <c r="SZ62" s="256"/>
      <c r="TA62" s="256"/>
      <c r="TB62" s="256"/>
      <c r="TC62" s="256"/>
      <c r="TD62" s="256"/>
      <c r="TE62" s="256"/>
      <c r="TF62" s="256"/>
      <c r="TG62" s="256"/>
      <c r="TH62" s="256"/>
      <c r="TI62" s="256"/>
      <c r="TJ62" s="256"/>
      <c r="TK62" s="256"/>
      <c r="TL62" s="256"/>
      <c r="TM62" s="256"/>
      <c r="TN62" s="256"/>
      <c r="TO62" s="256"/>
      <c r="TP62" s="256"/>
      <c r="TQ62" s="256"/>
      <c r="TR62" s="256"/>
      <c r="TS62" s="256"/>
      <c r="TT62" s="256"/>
      <c r="TU62" s="256"/>
      <c r="TV62" s="256"/>
      <c r="TW62" s="256"/>
      <c r="TX62" s="256"/>
      <c r="TY62" s="256"/>
      <c r="TZ62" s="256"/>
      <c r="UA62" s="256"/>
      <c r="UB62" s="256"/>
      <c r="UC62" s="256"/>
      <c r="UD62" s="256"/>
      <c r="UE62" s="256"/>
      <c r="UF62" s="256"/>
      <c r="UG62" s="256"/>
      <c r="UH62" s="256"/>
      <c r="UI62" s="256"/>
      <c r="UJ62" s="256"/>
      <c r="UK62" s="256"/>
      <c r="UL62" s="256"/>
      <c r="UM62" s="256"/>
      <c r="UN62" s="256"/>
      <c r="UO62" s="256"/>
      <c r="UP62" s="256"/>
      <c r="UQ62" s="256"/>
      <c r="UR62" s="256"/>
      <c r="US62" s="256"/>
      <c r="UT62" s="256"/>
      <c r="UU62" s="256"/>
      <c r="UV62" s="256"/>
      <c r="UW62" s="256"/>
      <c r="UX62" s="256"/>
      <c r="UY62" s="256"/>
      <c r="UZ62" s="256"/>
      <c r="VA62" s="256"/>
      <c r="VB62" s="256"/>
      <c r="VC62" s="256"/>
      <c r="VD62" s="256"/>
      <c r="VE62" s="256"/>
      <c r="VF62" s="256"/>
      <c r="VG62" s="256"/>
      <c r="VH62" s="256"/>
      <c r="VI62" s="256"/>
      <c r="VJ62" s="256"/>
      <c r="VK62" s="256"/>
      <c r="VL62" s="256"/>
      <c r="VM62" s="256"/>
      <c r="VN62" s="256"/>
      <c r="VO62" s="256"/>
      <c r="VP62" s="256"/>
      <c r="VQ62" s="256"/>
      <c r="VR62" s="256"/>
      <c r="VS62" s="256"/>
      <c r="VT62" s="256"/>
      <c r="VU62" s="256"/>
      <c r="VV62" s="256"/>
      <c r="VW62" s="256"/>
      <c r="VX62" s="256"/>
      <c r="VY62" s="256"/>
      <c r="VZ62" s="256"/>
      <c r="WA62" s="256"/>
      <c r="WB62" s="256"/>
      <c r="WC62" s="256"/>
      <c r="WD62" s="256"/>
      <c r="WE62" s="256"/>
      <c r="WF62" s="256"/>
      <c r="WG62" s="256"/>
      <c r="WH62" s="256"/>
      <c r="WI62" s="256"/>
      <c r="WJ62" s="256"/>
      <c r="WK62" s="256"/>
      <c r="WL62" s="256"/>
      <c r="WM62" s="256"/>
      <c r="WN62" s="256"/>
      <c r="WO62" s="256"/>
      <c r="WP62" s="256"/>
      <c r="WQ62" s="256"/>
      <c r="WR62" s="256"/>
      <c r="WS62" s="256"/>
      <c r="WT62" s="256"/>
      <c r="WU62" s="256"/>
      <c r="WV62" s="256"/>
      <c r="WW62" s="256"/>
      <c r="WX62" s="256"/>
      <c r="WY62" s="256"/>
      <c r="WZ62" s="256"/>
      <c r="XA62" s="256"/>
      <c r="XB62" s="256"/>
      <c r="XC62" s="256"/>
      <c r="XD62" s="256"/>
      <c r="XE62" s="256"/>
      <c r="XF62" s="256"/>
      <c r="XG62" s="256"/>
      <c r="XH62" s="256"/>
      <c r="XI62" s="256"/>
      <c r="XJ62" s="256"/>
      <c r="XK62" s="256"/>
      <c r="XL62" s="256"/>
      <c r="XM62" s="256"/>
      <c r="XN62" s="256"/>
      <c r="XO62" s="256"/>
      <c r="XP62" s="256"/>
      <c r="XQ62" s="256"/>
      <c r="XR62" s="256"/>
      <c r="XS62" s="256"/>
      <c r="XT62" s="256"/>
      <c r="XU62" s="256"/>
      <c r="XV62" s="256"/>
      <c r="XW62" s="256"/>
      <c r="XX62" s="256"/>
      <c r="XY62" s="256"/>
      <c r="XZ62" s="256"/>
      <c r="YA62" s="256"/>
      <c r="YB62" s="256"/>
      <c r="YC62" s="256"/>
      <c r="YD62" s="256"/>
      <c r="YE62" s="256"/>
      <c r="YF62" s="256"/>
      <c r="YG62" s="256"/>
      <c r="YH62" s="256"/>
      <c r="YI62" s="256"/>
      <c r="YJ62" s="256"/>
      <c r="YK62" s="256"/>
      <c r="YL62" s="256"/>
      <c r="YM62" s="256"/>
      <c r="YN62" s="256"/>
      <c r="YO62" s="256"/>
      <c r="YP62" s="256"/>
      <c r="YQ62" s="256"/>
      <c r="YR62" s="256"/>
      <c r="YS62" s="256"/>
      <c r="YT62" s="256"/>
      <c r="YU62" s="256"/>
      <c r="YV62" s="256"/>
      <c r="YW62" s="256"/>
      <c r="YX62" s="256"/>
      <c r="YY62" s="256"/>
      <c r="YZ62" s="256"/>
      <c r="ZA62" s="256"/>
      <c r="ZB62" s="256"/>
      <c r="ZC62" s="256"/>
      <c r="ZD62" s="256"/>
      <c r="ZE62" s="256"/>
      <c r="ZF62" s="256"/>
      <c r="ZG62" s="256"/>
      <c r="ZH62" s="256"/>
      <c r="ZI62" s="256"/>
      <c r="ZJ62" s="256"/>
      <c r="ZK62" s="256"/>
      <c r="ZL62" s="256"/>
      <c r="ZM62" s="256"/>
      <c r="ZN62" s="256"/>
      <c r="ZO62" s="256"/>
      <c r="ZP62" s="256"/>
      <c r="ZQ62" s="256"/>
      <c r="ZR62" s="256"/>
      <c r="ZS62" s="256"/>
      <c r="ZT62" s="256"/>
      <c r="ZU62" s="256"/>
      <c r="ZV62" s="256"/>
      <c r="ZW62" s="256"/>
      <c r="ZX62" s="256"/>
      <c r="ZY62" s="256"/>
      <c r="ZZ62" s="256"/>
      <c r="AAA62" s="256"/>
      <c r="AAB62" s="256"/>
      <c r="AAC62" s="256"/>
      <c r="AAD62" s="256"/>
      <c r="AAE62" s="256"/>
      <c r="AAF62" s="256"/>
      <c r="AAG62" s="256"/>
      <c r="AAH62" s="256"/>
      <c r="AAI62" s="256"/>
      <c r="AAJ62" s="256"/>
      <c r="AAK62" s="256"/>
      <c r="AAL62" s="256"/>
      <c r="AAM62" s="256"/>
      <c r="AAN62" s="256"/>
      <c r="AAO62" s="256"/>
      <c r="AAP62" s="256"/>
      <c r="AAQ62" s="256"/>
      <c r="AAR62" s="256"/>
      <c r="AAS62" s="256"/>
      <c r="AAT62" s="256"/>
      <c r="AAU62" s="256"/>
      <c r="AAV62" s="256"/>
      <c r="AAW62" s="256"/>
      <c r="AAX62" s="256"/>
      <c r="AAY62" s="256"/>
      <c r="AAZ62" s="256"/>
      <c r="ABA62" s="256"/>
      <c r="ABB62" s="256"/>
      <c r="ABC62" s="256"/>
      <c r="ABD62" s="256"/>
      <c r="ABE62" s="256"/>
      <c r="ABF62" s="256"/>
      <c r="ABG62" s="256"/>
      <c r="ABH62" s="256"/>
      <c r="ABI62" s="256"/>
      <c r="ABJ62" s="256"/>
      <c r="ABK62" s="256"/>
    </row>
    <row r="63" spans="1:739" s="38" customFormat="1" ht="30" customHeight="1" x14ac:dyDescent="0.25">
      <c r="A63" s="30"/>
      <c r="B63" s="261"/>
      <c r="C63" s="261"/>
      <c r="D63" s="167" t="s">
        <v>2</v>
      </c>
      <c r="E63" s="261"/>
      <c r="F63" s="206" t="s">
        <v>1699</v>
      </c>
      <c r="G63" s="23">
        <v>43013</v>
      </c>
      <c r="H63" s="48" t="s">
        <v>37</v>
      </c>
      <c r="I63" s="185" t="s">
        <v>31</v>
      </c>
      <c r="J63" s="116" t="s">
        <v>291</v>
      </c>
      <c r="K63" s="29" t="s">
        <v>18</v>
      </c>
      <c r="L63" s="29" t="s">
        <v>50</v>
      </c>
      <c r="M63" s="29" t="s">
        <v>760</v>
      </c>
      <c r="N63" s="28" t="s">
        <v>761</v>
      </c>
      <c r="O63" s="114" t="s">
        <v>1546</v>
      </c>
      <c r="P63" s="114" t="s">
        <v>1508</v>
      </c>
      <c r="Q63" s="259"/>
      <c r="R63" s="71" t="s">
        <v>1700</v>
      </c>
      <c r="S63" s="65" t="s">
        <v>1510</v>
      </c>
      <c r="T63" s="185" t="s">
        <v>20</v>
      </c>
      <c r="U63" s="185" t="s">
        <v>72</v>
      </c>
      <c r="V63" s="17"/>
      <c r="W63" s="249"/>
      <c r="X63" s="115" t="s">
        <v>245</v>
      </c>
      <c r="Y63" s="99"/>
      <c r="Z63" s="155"/>
      <c r="AA63" s="115"/>
      <c r="AB63" s="39" t="s">
        <v>1700</v>
      </c>
      <c r="AC63" s="17"/>
      <c r="AD63" s="17"/>
      <c r="AE63" s="17"/>
      <c r="AF63" s="17"/>
      <c r="AG63" s="17"/>
      <c r="AH63" s="263" t="s">
        <v>3530</v>
      </c>
      <c r="AI63" s="185" t="s">
        <v>1</v>
      </c>
      <c r="AJ63" s="70" t="s">
        <v>2</v>
      </c>
      <c r="AK63" s="70">
        <v>26</v>
      </c>
      <c r="AL63" s="69" t="s">
        <v>1701</v>
      </c>
      <c r="AM63" s="72">
        <v>43004</v>
      </c>
    </row>
    <row r="64" spans="1:739" s="154" customFormat="1" ht="30" customHeight="1" x14ac:dyDescent="0.25">
      <c r="A64" s="30"/>
      <c r="B64" s="115"/>
      <c r="C64" s="115"/>
      <c r="D64" s="167" t="s">
        <v>2</v>
      </c>
      <c r="E64" s="115"/>
      <c r="F64" s="206" t="s">
        <v>778</v>
      </c>
      <c r="G64" s="14">
        <v>42686</v>
      </c>
      <c r="H64" s="48" t="s">
        <v>37</v>
      </c>
      <c r="I64" s="65" t="s">
        <v>31</v>
      </c>
      <c r="J64" s="116" t="s">
        <v>291</v>
      </c>
      <c r="K64" s="29" t="s">
        <v>18</v>
      </c>
      <c r="L64" s="29" t="s">
        <v>50</v>
      </c>
      <c r="M64" s="29" t="s">
        <v>760</v>
      </c>
      <c r="N64" s="28" t="s">
        <v>761</v>
      </c>
      <c r="O64" s="114" t="s">
        <v>1374</v>
      </c>
      <c r="P64" s="114" t="s">
        <v>781</v>
      </c>
      <c r="Q64" s="114"/>
      <c r="R64" s="71" t="s">
        <v>780</v>
      </c>
      <c r="S64" s="65" t="s">
        <v>1296</v>
      </c>
      <c r="T64" s="185" t="s">
        <v>1554</v>
      </c>
      <c r="U64" s="185" t="s">
        <v>72</v>
      </c>
      <c r="V64" s="17"/>
      <c r="W64" s="249"/>
      <c r="X64" s="115" t="s">
        <v>245</v>
      </c>
      <c r="Y64" s="99"/>
      <c r="Z64" s="155"/>
      <c r="AA64" s="262"/>
      <c r="AB64" s="39" t="s">
        <v>780</v>
      </c>
      <c r="AC64" s="17"/>
      <c r="AD64" s="17"/>
      <c r="AE64" s="17"/>
      <c r="AF64" s="17"/>
      <c r="AG64" s="17"/>
      <c r="AH64" s="263" t="s">
        <v>3530</v>
      </c>
      <c r="AI64" s="65" t="s">
        <v>1</v>
      </c>
      <c r="AJ64" s="263" t="s">
        <v>2</v>
      </c>
      <c r="AK64" s="70">
        <v>21</v>
      </c>
      <c r="AL64" s="69" t="s">
        <v>783</v>
      </c>
      <c r="AM64" s="72">
        <v>42650</v>
      </c>
      <c r="AN64" s="257"/>
      <c r="AO64" s="257"/>
      <c r="AP64" s="257"/>
      <c r="AQ64" s="257"/>
      <c r="AR64" s="257"/>
      <c r="AS64" s="257"/>
      <c r="AT64" s="257"/>
      <c r="AU64" s="257"/>
      <c r="AV64" s="257"/>
      <c r="AW64" s="257"/>
      <c r="AX64" s="257"/>
      <c r="AY64" s="257"/>
      <c r="AZ64" s="257"/>
      <c r="BA64" s="257"/>
      <c r="BB64" s="257"/>
      <c r="BC64" s="257"/>
      <c r="BD64" s="257"/>
      <c r="BE64" s="257"/>
      <c r="BF64" s="257"/>
      <c r="BG64" s="257"/>
      <c r="BH64" s="257"/>
      <c r="BI64" s="257"/>
      <c r="BJ64" s="257"/>
      <c r="BK64" s="257"/>
      <c r="BL64" s="257"/>
      <c r="BM64" s="257"/>
      <c r="BN64" s="257"/>
      <c r="BO64" s="257"/>
      <c r="BP64" s="257"/>
      <c r="BQ64" s="257"/>
      <c r="BR64" s="257"/>
      <c r="BS64" s="257"/>
      <c r="BT64" s="257"/>
      <c r="BU64" s="257"/>
      <c r="BV64" s="257"/>
      <c r="BW64" s="257"/>
      <c r="BX64" s="257"/>
      <c r="BY64" s="257"/>
      <c r="BZ64" s="257"/>
      <c r="CA64" s="257"/>
      <c r="CB64" s="257"/>
      <c r="CC64" s="257"/>
      <c r="CD64" s="257"/>
      <c r="CE64" s="257"/>
      <c r="CF64" s="257"/>
      <c r="CG64" s="257"/>
      <c r="CH64" s="257"/>
      <c r="CI64" s="257"/>
      <c r="CJ64" s="257"/>
      <c r="CK64" s="257"/>
      <c r="CL64" s="257"/>
      <c r="CM64" s="257"/>
      <c r="CN64" s="257"/>
      <c r="CO64" s="257"/>
      <c r="CP64" s="257"/>
      <c r="CQ64" s="257"/>
      <c r="CR64" s="257"/>
      <c r="CS64" s="257"/>
      <c r="CT64" s="257"/>
      <c r="CU64" s="257"/>
      <c r="CV64" s="257"/>
      <c r="CW64" s="257"/>
      <c r="CX64" s="257"/>
      <c r="CY64" s="257"/>
      <c r="CZ64" s="257"/>
      <c r="DA64" s="257"/>
      <c r="DB64" s="257"/>
      <c r="DC64" s="257"/>
      <c r="DD64" s="257"/>
      <c r="DE64" s="257"/>
      <c r="DF64" s="257"/>
      <c r="DG64" s="257"/>
      <c r="DH64" s="257"/>
      <c r="DI64" s="257"/>
      <c r="DJ64" s="257"/>
      <c r="DK64" s="257"/>
      <c r="DL64" s="257"/>
      <c r="DM64" s="257"/>
      <c r="DN64" s="257"/>
      <c r="DO64" s="257"/>
      <c r="DP64" s="257"/>
      <c r="DQ64" s="257"/>
      <c r="DR64" s="257"/>
      <c r="DS64" s="257"/>
      <c r="DT64" s="257"/>
      <c r="DU64" s="257"/>
      <c r="DV64" s="257"/>
      <c r="DW64" s="257"/>
      <c r="DX64" s="257"/>
      <c r="DY64" s="257"/>
      <c r="DZ64" s="257"/>
      <c r="EA64" s="257"/>
      <c r="EB64" s="257"/>
      <c r="EC64" s="257"/>
      <c r="ED64" s="257"/>
      <c r="EE64" s="257"/>
      <c r="EF64" s="257"/>
      <c r="EG64" s="257"/>
      <c r="EH64" s="257"/>
      <c r="EI64" s="257"/>
      <c r="EJ64" s="257"/>
      <c r="EK64" s="257"/>
      <c r="EL64" s="257"/>
      <c r="EM64" s="257"/>
      <c r="EN64" s="257"/>
      <c r="EO64" s="257"/>
      <c r="EP64" s="257"/>
      <c r="EQ64" s="257"/>
      <c r="ER64" s="257"/>
      <c r="ES64" s="257"/>
      <c r="ET64" s="257"/>
      <c r="EU64" s="257"/>
      <c r="EV64" s="257"/>
      <c r="EW64" s="257"/>
      <c r="EX64" s="257"/>
      <c r="EY64" s="257"/>
      <c r="EZ64" s="257"/>
      <c r="FA64" s="257"/>
      <c r="FB64" s="257"/>
      <c r="FC64" s="257"/>
      <c r="FD64" s="257"/>
      <c r="FE64" s="257"/>
      <c r="FF64" s="257"/>
      <c r="FG64" s="257"/>
      <c r="FH64" s="257"/>
      <c r="FI64" s="257"/>
      <c r="FJ64" s="257"/>
      <c r="FK64" s="257"/>
      <c r="FL64" s="257"/>
      <c r="FM64" s="257"/>
      <c r="FN64" s="257"/>
      <c r="FO64" s="257"/>
      <c r="FP64" s="257"/>
      <c r="FQ64" s="257"/>
      <c r="FR64" s="257"/>
      <c r="FS64" s="257"/>
      <c r="FT64" s="257"/>
      <c r="FU64" s="257"/>
      <c r="FV64" s="257"/>
      <c r="FW64" s="257"/>
      <c r="FX64" s="257"/>
      <c r="FY64" s="257"/>
      <c r="FZ64" s="257"/>
      <c r="GA64" s="257"/>
      <c r="GB64" s="257"/>
      <c r="GC64" s="257"/>
      <c r="GD64" s="257"/>
      <c r="GE64" s="257"/>
      <c r="GF64" s="257"/>
      <c r="GG64" s="257"/>
      <c r="GH64" s="257"/>
      <c r="GI64" s="257"/>
      <c r="GJ64" s="257"/>
      <c r="GK64" s="257"/>
      <c r="GL64" s="257"/>
      <c r="GM64" s="257"/>
      <c r="GN64" s="257"/>
      <c r="GO64" s="257"/>
      <c r="GP64" s="257"/>
      <c r="GQ64" s="257"/>
      <c r="GR64" s="257"/>
      <c r="GS64" s="257"/>
      <c r="GT64" s="257"/>
      <c r="GU64" s="257"/>
      <c r="GV64" s="257"/>
      <c r="GW64" s="257"/>
      <c r="GX64" s="257"/>
      <c r="GY64" s="257"/>
      <c r="GZ64" s="257"/>
      <c r="HA64" s="257"/>
      <c r="HB64" s="257"/>
      <c r="HC64" s="257"/>
      <c r="HD64" s="257"/>
      <c r="HE64" s="257"/>
      <c r="HF64" s="257"/>
      <c r="HG64" s="257"/>
      <c r="HH64" s="257"/>
      <c r="HI64" s="257"/>
      <c r="HJ64" s="257"/>
      <c r="HK64" s="257"/>
      <c r="HL64" s="257"/>
      <c r="HM64" s="257"/>
      <c r="HN64" s="257"/>
      <c r="HO64" s="257"/>
      <c r="HP64" s="257"/>
      <c r="HQ64" s="257"/>
      <c r="HR64" s="257"/>
      <c r="HS64" s="257"/>
      <c r="HT64" s="257"/>
      <c r="HU64" s="257"/>
      <c r="HV64" s="257"/>
      <c r="HW64" s="257"/>
      <c r="HX64" s="257"/>
      <c r="HY64" s="257"/>
      <c r="HZ64" s="257"/>
      <c r="IA64" s="257"/>
      <c r="IB64" s="257"/>
      <c r="IC64" s="257"/>
      <c r="ID64" s="257"/>
      <c r="IE64" s="257"/>
      <c r="IF64" s="257"/>
      <c r="IG64" s="257"/>
      <c r="IH64" s="257"/>
      <c r="II64" s="257"/>
      <c r="IJ64" s="257"/>
      <c r="IK64" s="257"/>
      <c r="IL64" s="257"/>
      <c r="IM64" s="257"/>
      <c r="IN64" s="257"/>
      <c r="IO64" s="257"/>
      <c r="IP64" s="257"/>
      <c r="IQ64" s="257"/>
      <c r="IR64" s="257"/>
      <c r="IS64" s="257"/>
      <c r="IT64" s="257"/>
      <c r="IU64" s="257"/>
      <c r="IV64" s="257"/>
      <c r="IW64" s="257"/>
      <c r="IX64" s="257"/>
      <c r="IY64" s="257"/>
      <c r="IZ64" s="257"/>
      <c r="JA64" s="257"/>
      <c r="JB64" s="257"/>
      <c r="JC64" s="257"/>
      <c r="JD64" s="257"/>
      <c r="JE64" s="257"/>
      <c r="JF64" s="257"/>
      <c r="JG64" s="257"/>
      <c r="JH64" s="257"/>
      <c r="JI64" s="257"/>
      <c r="JJ64" s="257"/>
      <c r="JK64" s="257"/>
      <c r="JL64" s="257"/>
      <c r="JM64" s="257"/>
      <c r="JN64" s="257"/>
      <c r="JO64" s="257"/>
      <c r="JP64" s="257"/>
      <c r="JQ64" s="257"/>
      <c r="JR64" s="257"/>
      <c r="JS64" s="257"/>
      <c r="JT64" s="257"/>
      <c r="JU64" s="257"/>
      <c r="JV64" s="257"/>
      <c r="JW64" s="257"/>
      <c r="JX64" s="257"/>
      <c r="JY64" s="257"/>
      <c r="JZ64" s="257"/>
      <c r="KA64" s="257"/>
      <c r="KB64" s="257"/>
      <c r="KC64" s="257"/>
      <c r="KD64" s="257"/>
      <c r="KE64" s="257"/>
      <c r="KF64" s="257"/>
      <c r="KG64" s="257"/>
      <c r="KH64" s="257"/>
      <c r="KI64" s="257"/>
      <c r="KJ64" s="257"/>
      <c r="KK64" s="257"/>
      <c r="KL64" s="257"/>
      <c r="KM64" s="257"/>
      <c r="KN64" s="257"/>
      <c r="KO64" s="257"/>
      <c r="KP64" s="257"/>
      <c r="KQ64" s="257"/>
      <c r="KR64" s="257"/>
      <c r="KS64" s="257"/>
      <c r="KT64" s="257"/>
      <c r="KU64" s="257"/>
      <c r="KV64" s="257"/>
      <c r="KW64" s="257"/>
      <c r="KX64" s="257"/>
      <c r="KY64" s="257"/>
      <c r="KZ64" s="257"/>
      <c r="LA64" s="257"/>
      <c r="LB64" s="257"/>
      <c r="LC64" s="257"/>
      <c r="LD64" s="257"/>
      <c r="LE64" s="257"/>
      <c r="LF64" s="257"/>
      <c r="LG64" s="257"/>
      <c r="LH64" s="257"/>
      <c r="LI64" s="257"/>
      <c r="LJ64" s="257"/>
      <c r="LK64" s="257"/>
      <c r="LL64" s="257"/>
      <c r="LM64" s="257"/>
      <c r="LN64" s="257"/>
      <c r="LO64" s="257"/>
      <c r="LP64" s="257"/>
      <c r="LQ64" s="257"/>
      <c r="LR64" s="257"/>
      <c r="LS64" s="257"/>
      <c r="LT64" s="257"/>
      <c r="LU64" s="257"/>
      <c r="LV64" s="257"/>
      <c r="LW64" s="257"/>
      <c r="LX64" s="257"/>
      <c r="LY64" s="257"/>
      <c r="LZ64" s="257"/>
      <c r="MA64" s="257"/>
      <c r="MB64" s="257"/>
      <c r="MC64" s="257"/>
      <c r="MD64" s="257"/>
      <c r="ME64" s="257"/>
      <c r="MF64" s="257"/>
      <c r="MG64" s="257"/>
      <c r="MH64" s="257"/>
      <c r="MI64" s="257"/>
      <c r="MJ64" s="257"/>
      <c r="MK64" s="257"/>
      <c r="ML64" s="257"/>
      <c r="MM64" s="257"/>
      <c r="MN64" s="257"/>
      <c r="MO64" s="257"/>
      <c r="MP64" s="257"/>
      <c r="MQ64" s="257"/>
      <c r="MR64" s="257"/>
      <c r="MS64" s="257"/>
      <c r="MT64" s="257"/>
      <c r="MU64" s="257"/>
      <c r="MV64" s="257"/>
      <c r="MW64" s="257"/>
      <c r="MX64" s="257"/>
      <c r="MY64" s="257"/>
      <c r="MZ64" s="257"/>
      <c r="NA64" s="257"/>
      <c r="NB64" s="257"/>
      <c r="NC64" s="257"/>
      <c r="ND64" s="257"/>
      <c r="NE64" s="257"/>
      <c r="NF64" s="257"/>
      <c r="NG64" s="257"/>
      <c r="NH64" s="257"/>
      <c r="NI64" s="257"/>
      <c r="NJ64" s="257"/>
      <c r="NK64" s="257"/>
      <c r="NL64" s="257"/>
      <c r="NM64" s="257"/>
      <c r="NN64" s="257"/>
      <c r="NO64" s="257"/>
      <c r="NP64" s="257"/>
      <c r="NQ64" s="257"/>
      <c r="NR64" s="257"/>
      <c r="NS64" s="257"/>
      <c r="NT64" s="257"/>
      <c r="NU64" s="257"/>
      <c r="NV64" s="257"/>
      <c r="NW64" s="257"/>
      <c r="NX64" s="257"/>
      <c r="NY64" s="257"/>
      <c r="NZ64" s="257"/>
      <c r="OA64" s="257"/>
      <c r="OB64" s="257"/>
      <c r="OC64" s="257"/>
      <c r="OD64" s="257"/>
      <c r="OE64" s="257"/>
      <c r="OF64" s="257"/>
      <c r="OG64" s="257"/>
      <c r="OH64" s="257"/>
      <c r="OI64" s="257"/>
      <c r="OJ64" s="257"/>
      <c r="OK64" s="257"/>
      <c r="OL64" s="257"/>
      <c r="OM64" s="257"/>
      <c r="ON64" s="257"/>
      <c r="OO64" s="257"/>
      <c r="OP64" s="257"/>
      <c r="OQ64" s="257"/>
      <c r="OR64" s="257"/>
      <c r="OS64" s="257"/>
      <c r="OT64" s="257"/>
      <c r="OU64" s="257"/>
      <c r="OV64" s="257"/>
      <c r="OW64" s="257"/>
      <c r="OX64" s="257"/>
      <c r="OY64" s="257"/>
      <c r="OZ64" s="257"/>
      <c r="PA64" s="257"/>
      <c r="PB64" s="257"/>
      <c r="PC64" s="257"/>
      <c r="PD64" s="257"/>
      <c r="PE64" s="257"/>
      <c r="PF64" s="257"/>
      <c r="PG64" s="257"/>
      <c r="PH64" s="257"/>
      <c r="PI64" s="257"/>
      <c r="PJ64" s="257"/>
      <c r="PK64" s="257"/>
      <c r="PL64" s="257"/>
      <c r="PM64" s="257"/>
      <c r="PN64" s="257"/>
      <c r="PO64" s="257"/>
      <c r="PP64" s="257"/>
      <c r="PQ64" s="257"/>
      <c r="PR64" s="257"/>
      <c r="PS64" s="257"/>
      <c r="PT64" s="257"/>
      <c r="PU64" s="257"/>
      <c r="PV64" s="257"/>
      <c r="PW64" s="257"/>
      <c r="PX64" s="257"/>
      <c r="PY64" s="257"/>
      <c r="PZ64" s="257"/>
      <c r="QA64" s="257"/>
      <c r="QB64" s="257"/>
      <c r="QC64" s="257"/>
      <c r="QD64" s="257"/>
      <c r="QE64" s="257"/>
      <c r="QF64" s="257"/>
      <c r="QG64" s="257"/>
      <c r="QH64" s="257"/>
      <c r="QI64" s="257"/>
      <c r="QJ64" s="257"/>
      <c r="QK64" s="257"/>
      <c r="QL64" s="257"/>
      <c r="QM64" s="257"/>
      <c r="QN64" s="257"/>
      <c r="QO64" s="257"/>
      <c r="QP64" s="257"/>
      <c r="QQ64" s="257"/>
      <c r="QR64" s="257"/>
      <c r="QS64" s="257"/>
      <c r="QT64" s="257"/>
      <c r="QU64" s="257"/>
      <c r="QV64" s="257"/>
      <c r="QW64" s="257"/>
      <c r="QX64" s="257"/>
      <c r="QY64" s="257"/>
      <c r="QZ64" s="257"/>
      <c r="RA64" s="257"/>
      <c r="RB64" s="257"/>
      <c r="RC64" s="257"/>
      <c r="RD64" s="257"/>
      <c r="RE64" s="257"/>
      <c r="RF64" s="257"/>
      <c r="RG64" s="257"/>
      <c r="RH64" s="257"/>
      <c r="RI64" s="257"/>
      <c r="RJ64" s="257"/>
      <c r="RK64" s="257"/>
      <c r="RL64" s="257"/>
      <c r="RM64" s="257"/>
      <c r="RN64" s="257"/>
      <c r="RO64" s="257"/>
      <c r="RP64" s="257"/>
      <c r="RQ64" s="257"/>
      <c r="RR64" s="257"/>
      <c r="RS64" s="257"/>
      <c r="RT64" s="257"/>
      <c r="RU64" s="257"/>
      <c r="RV64" s="257"/>
      <c r="RW64" s="257"/>
      <c r="RX64" s="257"/>
      <c r="RY64" s="257"/>
      <c r="RZ64" s="257"/>
      <c r="SA64" s="257"/>
      <c r="SB64" s="257"/>
      <c r="SC64" s="257"/>
      <c r="SD64" s="257"/>
      <c r="SE64" s="257"/>
      <c r="SF64" s="257"/>
      <c r="SG64" s="257"/>
      <c r="SH64" s="257"/>
      <c r="SI64" s="257"/>
      <c r="SJ64" s="257"/>
      <c r="SK64" s="257"/>
      <c r="SL64" s="257"/>
      <c r="SM64" s="257"/>
      <c r="SN64" s="257"/>
      <c r="SO64" s="257"/>
      <c r="SP64" s="257"/>
      <c r="SQ64" s="257"/>
      <c r="SR64" s="257"/>
      <c r="SS64" s="257"/>
      <c r="ST64" s="257"/>
      <c r="SU64" s="257"/>
      <c r="SV64" s="257"/>
      <c r="SW64" s="257"/>
      <c r="SX64" s="257"/>
      <c r="SY64" s="257"/>
      <c r="SZ64" s="257"/>
      <c r="TA64" s="257"/>
      <c r="TB64" s="257"/>
      <c r="TC64" s="257"/>
      <c r="TD64" s="257"/>
      <c r="TE64" s="257"/>
      <c r="TF64" s="257"/>
      <c r="TG64" s="257"/>
      <c r="TH64" s="257"/>
      <c r="TI64" s="257"/>
      <c r="TJ64" s="257"/>
      <c r="TK64" s="257"/>
      <c r="TL64" s="257"/>
      <c r="TM64" s="257"/>
      <c r="TN64" s="257"/>
      <c r="TO64" s="257"/>
      <c r="TP64" s="257"/>
      <c r="TQ64" s="257"/>
      <c r="TR64" s="257"/>
      <c r="TS64" s="257"/>
      <c r="TT64" s="257"/>
      <c r="TU64" s="257"/>
      <c r="TV64" s="257"/>
      <c r="TW64" s="257"/>
      <c r="TX64" s="257"/>
      <c r="TY64" s="257"/>
      <c r="TZ64" s="257"/>
      <c r="UA64" s="257"/>
      <c r="UB64" s="257"/>
      <c r="UC64" s="257"/>
      <c r="UD64" s="257"/>
      <c r="UE64" s="257"/>
      <c r="UF64" s="257"/>
      <c r="UG64" s="257"/>
      <c r="UH64" s="257"/>
      <c r="UI64" s="257"/>
      <c r="UJ64" s="257"/>
      <c r="UK64" s="257"/>
      <c r="UL64" s="257"/>
      <c r="UM64" s="257"/>
      <c r="UN64" s="257"/>
      <c r="UO64" s="257"/>
      <c r="UP64" s="257"/>
      <c r="UQ64" s="257"/>
      <c r="UR64" s="257"/>
      <c r="US64" s="257"/>
      <c r="UT64" s="257"/>
      <c r="UU64" s="257"/>
      <c r="UV64" s="257"/>
      <c r="UW64" s="257"/>
      <c r="UX64" s="257"/>
      <c r="UY64" s="257"/>
      <c r="UZ64" s="257"/>
      <c r="VA64" s="257"/>
      <c r="VB64" s="257"/>
      <c r="VC64" s="257"/>
      <c r="VD64" s="257"/>
      <c r="VE64" s="257"/>
      <c r="VF64" s="257"/>
      <c r="VG64" s="257"/>
      <c r="VH64" s="257"/>
      <c r="VI64" s="257"/>
      <c r="VJ64" s="257"/>
      <c r="VK64" s="257"/>
      <c r="VL64" s="257"/>
      <c r="VM64" s="257"/>
      <c r="VN64" s="257"/>
      <c r="VO64" s="257"/>
      <c r="VP64" s="257"/>
      <c r="VQ64" s="257"/>
      <c r="VR64" s="257"/>
      <c r="VS64" s="257"/>
      <c r="VT64" s="257"/>
      <c r="VU64" s="257"/>
      <c r="VV64" s="257"/>
      <c r="VW64" s="257"/>
      <c r="VX64" s="257"/>
      <c r="VY64" s="257"/>
      <c r="VZ64" s="257"/>
      <c r="WA64" s="257"/>
      <c r="WB64" s="257"/>
      <c r="WC64" s="257"/>
      <c r="WD64" s="257"/>
      <c r="WE64" s="257"/>
      <c r="WF64" s="257"/>
      <c r="WG64" s="257"/>
      <c r="WH64" s="257"/>
      <c r="WI64" s="257"/>
      <c r="WJ64" s="257"/>
      <c r="WK64" s="257"/>
      <c r="WL64" s="257"/>
      <c r="WM64" s="257"/>
      <c r="WN64" s="257"/>
      <c r="WO64" s="257"/>
      <c r="WP64" s="257"/>
      <c r="WQ64" s="257"/>
      <c r="WR64" s="257"/>
      <c r="WS64" s="257"/>
      <c r="WT64" s="257"/>
      <c r="WU64" s="257"/>
      <c r="WV64" s="257"/>
      <c r="WW64" s="257"/>
      <c r="WX64" s="257"/>
      <c r="WY64" s="257"/>
      <c r="WZ64" s="257"/>
      <c r="XA64" s="257"/>
      <c r="XB64" s="257"/>
      <c r="XC64" s="257"/>
      <c r="XD64" s="257"/>
      <c r="XE64" s="257"/>
      <c r="XF64" s="257"/>
      <c r="XG64" s="257"/>
      <c r="XH64" s="257"/>
      <c r="XI64" s="257"/>
      <c r="XJ64" s="257"/>
      <c r="XK64" s="257"/>
      <c r="XL64" s="257"/>
      <c r="XM64" s="257"/>
      <c r="XN64" s="257"/>
      <c r="XO64" s="257"/>
      <c r="XP64" s="257"/>
      <c r="XQ64" s="257"/>
      <c r="XR64" s="257"/>
      <c r="XS64" s="257"/>
      <c r="XT64" s="257"/>
      <c r="XU64" s="257"/>
      <c r="XV64" s="257"/>
      <c r="XW64" s="257"/>
      <c r="XX64" s="257"/>
      <c r="XY64" s="257"/>
      <c r="XZ64" s="257"/>
      <c r="YA64" s="257"/>
      <c r="YB64" s="257"/>
      <c r="YC64" s="257"/>
      <c r="YD64" s="257"/>
      <c r="YE64" s="257"/>
      <c r="YF64" s="257"/>
      <c r="YG64" s="257"/>
      <c r="YH64" s="257"/>
      <c r="YI64" s="257"/>
      <c r="YJ64" s="257"/>
      <c r="YK64" s="257"/>
      <c r="YL64" s="257"/>
      <c r="YM64" s="257"/>
      <c r="YN64" s="257"/>
      <c r="YO64" s="257"/>
      <c r="YP64" s="257"/>
      <c r="YQ64" s="257"/>
      <c r="YR64" s="257"/>
      <c r="YS64" s="257"/>
      <c r="YT64" s="257"/>
      <c r="YU64" s="257"/>
      <c r="YV64" s="257"/>
      <c r="YW64" s="257"/>
      <c r="YX64" s="257"/>
      <c r="YY64" s="257"/>
      <c r="YZ64" s="257"/>
      <c r="ZA64" s="257"/>
      <c r="ZB64" s="257"/>
      <c r="ZC64" s="257"/>
      <c r="ZD64" s="257"/>
      <c r="ZE64" s="257"/>
      <c r="ZF64" s="257"/>
      <c r="ZG64" s="257"/>
      <c r="ZH64" s="257"/>
      <c r="ZI64" s="257"/>
      <c r="ZJ64" s="257"/>
      <c r="ZK64" s="257"/>
      <c r="ZL64" s="257"/>
      <c r="ZM64" s="257"/>
      <c r="ZN64" s="257"/>
      <c r="ZO64" s="257"/>
      <c r="ZP64" s="257"/>
      <c r="ZQ64" s="257"/>
      <c r="ZR64" s="257"/>
      <c r="ZS64" s="257"/>
      <c r="ZT64" s="257"/>
      <c r="ZU64" s="257"/>
      <c r="ZV64" s="257"/>
      <c r="ZW64" s="257"/>
      <c r="ZX64" s="257"/>
      <c r="ZY64" s="257"/>
      <c r="ZZ64" s="257"/>
      <c r="AAA64" s="257"/>
      <c r="AAB64" s="257"/>
      <c r="AAC64" s="257"/>
      <c r="AAD64" s="257"/>
      <c r="AAE64" s="257"/>
      <c r="AAF64" s="257"/>
      <c r="AAG64" s="257"/>
      <c r="AAH64" s="257"/>
      <c r="AAI64" s="257"/>
      <c r="AAJ64" s="257"/>
      <c r="AAK64" s="257"/>
      <c r="AAL64" s="257"/>
      <c r="AAM64" s="257"/>
      <c r="AAN64" s="257"/>
      <c r="AAO64" s="257"/>
      <c r="AAP64" s="257"/>
      <c r="AAQ64" s="257"/>
      <c r="AAR64" s="257"/>
      <c r="AAS64" s="257"/>
      <c r="AAT64" s="257"/>
      <c r="AAU64" s="257"/>
      <c r="AAV64" s="257"/>
      <c r="AAW64" s="257"/>
      <c r="AAX64" s="257"/>
      <c r="AAY64" s="257"/>
      <c r="AAZ64" s="257"/>
      <c r="ABA64" s="257"/>
      <c r="ABB64" s="257"/>
      <c r="ABC64" s="257"/>
      <c r="ABD64" s="257"/>
      <c r="ABE64" s="257"/>
      <c r="ABF64" s="257"/>
      <c r="ABG64" s="257"/>
      <c r="ABH64" s="257"/>
      <c r="ABI64" s="257"/>
      <c r="ABJ64" s="257"/>
      <c r="ABK64" s="257"/>
    </row>
    <row r="65" spans="1:739" s="154" customFormat="1" ht="30" customHeight="1" x14ac:dyDescent="0.25">
      <c r="A65" s="30"/>
      <c r="B65" s="115"/>
      <c r="C65" s="115"/>
      <c r="D65" s="167" t="s">
        <v>2</v>
      </c>
      <c r="E65" s="115"/>
      <c r="F65" s="206">
        <v>1628</v>
      </c>
      <c r="G65" s="23">
        <v>43864</v>
      </c>
      <c r="H65" s="48" t="s">
        <v>37</v>
      </c>
      <c r="I65" s="65" t="s">
        <v>31</v>
      </c>
      <c r="J65" s="116" t="s">
        <v>291</v>
      </c>
      <c r="K65" s="29" t="s">
        <v>18</v>
      </c>
      <c r="L65" s="29" t="s">
        <v>50</v>
      </c>
      <c r="M65" s="29" t="s">
        <v>760</v>
      </c>
      <c r="N65" s="28" t="s">
        <v>761</v>
      </c>
      <c r="O65" s="114" t="s">
        <v>2618</v>
      </c>
      <c r="P65" s="114" t="s">
        <v>3165</v>
      </c>
      <c r="Q65" s="259"/>
      <c r="R65" s="71" t="s">
        <v>3166</v>
      </c>
      <c r="S65" s="65" t="s">
        <v>3168</v>
      </c>
      <c r="T65" s="185" t="s">
        <v>20</v>
      </c>
      <c r="U65" s="185" t="s">
        <v>72</v>
      </c>
      <c r="V65" s="17"/>
      <c r="W65" s="249"/>
      <c r="X65" s="115" t="s">
        <v>245</v>
      </c>
      <c r="Y65" s="99"/>
      <c r="Z65" s="155"/>
      <c r="AA65" s="262"/>
      <c r="AB65" s="39" t="s">
        <v>3166</v>
      </c>
      <c r="AC65" s="17"/>
      <c r="AD65" s="17"/>
      <c r="AE65" s="17"/>
      <c r="AF65" s="17"/>
      <c r="AG65" s="17"/>
      <c r="AH65" s="263" t="s">
        <v>3530</v>
      </c>
      <c r="AI65" s="65" t="s">
        <v>1</v>
      </c>
      <c r="AJ65" s="263" t="s">
        <v>2</v>
      </c>
      <c r="AK65" s="70">
        <v>26</v>
      </c>
      <c r="AL65" s="69" t="s">
        <v>3167</v>
      </c>
      <c r="AM65" s="72">
        <v>43850</v>
      </c>
      <c r="AN65" s="257"/>
      <c r="AO65" s="257"/>
      <c r="AP65" s="257"/>
      <c r="AQ65" s="257"/>
      <c r="AR65" s="257"/>
      <c r="AS65" s="257"/>
      <c r="AT65" s="257"/>
      <c r="AU65" s="257"/>
      <c r="AV65" s="257"/>
      <c r="AW65" s="257"/>
      <c r="AX65" s="257"/>
      <c r="AY65" s="257"/>
      <c r="AZ65" s="257"/>
      <c r="BA65" s="257"/>
      <c r="BB65" s="257"/>
      <c r="BC65" s="257"/>
      <c r="BD65" s="257"/>
      <c r="BE65" s="257"/>
      <c r="BF65" s="257"/>
      <c r="BG65" s="257"/>
      <c r="BH65" s="257"/>
      <c r="BI65" s="257"/>
      <c r="BJ65" s="257"/>
      <c r="BK65" s="257"/>
      <c r="BL65" s="257"/>
      <c r="BM65" s="257"/>
      <c r="BN65" s="257"/>
      <c r="BO65" s="257"/>
      <c r="BP65" s="257"/>
      <c r="BQ65" s="257"/>
      <c r="BR65" s="257"/>
      <c r="BS65" s="257"/>
      <c r="BT65" s="257"/>
      <c r="BU65" s="257"/>
      <c r="BV65" s="257"/>
      <c r="BW65" s="257"/>
      <c r="BX65" s="257"/>
      <c r="BY65" s="257"/>
      <c r="BZ65" s="257"/>
      <c r="CA65" s="257"/>
      <c r="CB65" s="257"/>
      <c r="CC65" s="257"/>
      <c r="CD65" s="257"/>
      <c r="CE65" s="257"/>
      <c r="CF65" s="257"/>
      <c r="CG65" s="257"/>
      <c r="CH65" s="257"/>
      <c r="CI65" s="257"/>
      <c r="CJ65" s="257"/>
      <c r="CK65" s="257"/>
      <c r="CL65" s="257"/>
      <c r="CM65" s="257"/>
      <c r="CN65" s="257"/>
      <c r="CO65" s="257"/>
      <c r="CP65" s="257"/>
      <c r="CQ65" s="257"/>
      <c r="CR65" s="257"/>
      <c r="CS65" s="257"/>
      <c r="CT65" s="257"/>
      <c r="CU65" s="257"/>
      <c r="CV65" s="257"/>
      <c r="CW65" s="257"/>
      <c r="CX65" s="257"/>
      <c r="CY65" s="257"/>
      <c r="CZ65" s="257"/>
      <c r="DA65" s="257"/>
      <c r="DB65" s="257"/>
      <c r="DC65" s="257"/>
      <c r="DD65" s="257"/>
      <c r="DE65" s="257"/>
      <c r="DF65" s="257"/>
      <c r="DG65" s="257"/>
      <c r="DH65" s="257"/>
      <c r="DI65" s="257"/>
      <c r="DJ65" s="257"/>
      <c r="DK65" s="257"/>
      <c r="DL65" s="257"/>
      <c r="DM65" s="257"/>
      <c r="DN65" s="257"/>
      <c r="DO65" s="257"/>
      <c r="DP65" s="257"/>
      <c r="DQ65" s="257"/>
      <c r="DR65" s="257"/>
      <c r="DS65" s="257"/>
      <c r="DT65" s="257"/>
      <c r="DU65" s="257"/>
      <c r="DV65" s="257"/>
      <c r="DW65" s="257"/>
      <c r="DX65" s="257"/>
      <c r="DY65" s="257"/>
      <c r="DZ65" s="257"/>
      <c r="EA65" s="257"/>
      <c r="EB65" s="257"/>
      <c r="EC65" s="257"/>
      <c r="ED65" s="257"/>
      <c r="EE65" s="257"/>
      <c r="EF65" s="257"/>
      <c r="EG65" s="257"/>
      <c r="EH65" s="257"/>
      <c r="EI65" s="257"/>
      <c r="EJ65" s="257"/>
      <c r="EK65" s="257"/>
      <c r="EL65" s="257"/>
      <c r="EM65" s="257"/>
      <c r="EN65" s="257"/>
      <c r="EO65" s="257"/>
      <c r="EP65" s="257"/>
      <c r="EQ65" s="257"/>
      <c r="ER65" s="257"/>
      <c r="ES65" s="257"/>
      <c r="ET65" s="257"/>
      <c r="EU65" s="257"/>
      <c r="EV65" s="257"/>
      <c r="EW65" s="257"/>
      <c r="EX65" s="257"/>
      <c r="EY65" s="257"/>
      <c r="EZ65" s="257"/>
      <c r="FA65" s="257"/>
      <c r="FB65" s="257"/>
      <c r="FC65" s="257"/>
      <c r="FD65" s="257"/>
      <c r="FE65" s="257"/>
      <c r="FF65" s="257"/>
      <c r="FG65" s="257"/>
      <c r="FH65" s="257"/>
      <c r="FI65" s="257"/>
      <c r="FJ65" s="257"/>
      <c r="FK65" s="257"/>
      <c r="FL65" s="257"/>
      <c r="FM65" s="257"/>
      <c r="FN65" s="257"/>
      <c r="FO65" s="257"/>
      <c r="FP65" s="257"/>
      <c r="FQ65" s="257"/>
      <c r="FR65" s="257"/>
      <c r="FS65" s="257"/>
      <c r="FT65" s="257"/>
      <c r="FU65" s="257"/>
      <c r="FV65" s="257"/>
      <c r="FW65" s="257"/>
      <c r="FX65" s="257"/>
      <c r="FY65" s="257"/>
      <c r="FZ65" s="257"/>
      <c r="GA65" s="257"/>
      <c r="GB65" s="257"/>
      <c r="GC65" s="257"/>
      <c r="GD65" s="257"/>
      <c r="GE65" s="257"/>
      <c r="GF65" s="257"/>
      <c r="GG65" s="257"/>
      <c r="GH65" s="257"/>
      <c r="GI65" s="257"/>
      <c r="GJ65" s="257"/>
      <c r="GK65" s="257"/>
      <c r="GL65" s="257"/>
      <c r="GM65" s="257"/>
      <c r="GN65" s="257"/>
      <c r="GO65" s="257"/>
      <c r="GP65" s="257"/>
      <c r="GQ65" s="257"/>
      <c r="GR65" s="257"/>
      <c r="GS65" s="257"/>
      <c r="GT65" s="257"/>
      <c r="GU65" s="257"/>
      <c r="GV65" s="257"/>
      <c r="GW65" s="257"/>
      <c r="GX65" s="257"/>
      <c r="GY65" s="257"/>
      <c r="GZ65" s="257"/>
      <c r="HA65" s="257"/>
      <c r="HB65" s="257"/>
      <c r="HC65" s="257"/>
      <c r="HD65" s="257"/>
      <c r="HE65" s="257"/>
      <c r="HF65" s="257"/>
      <c r="HG65" s="257"/>
      <c r="HH65" s="257"/>
      <c r="HI65" s="257"/>
      <c r="HJ65" s="257"/>
      <c r="HK65" s="257"/>
      <c r="HL65" s="257"/>
      <c r="HM65" s="257"/>
      <c r="HN65" s="257"/>
      <c r="HO65" s="257"/>
      <c r="HP65" s="257"/>
      <c r="HQ65" s="257"/>
      <c r="HR65" s="257"/>
      <c r="HS65" s="257"/>
      <c r="HT65" s="257"/>
      <c r="HU65" s="257"/>
      <c r="HV65" s="257"/>
      <c r="HW65" s="257"/>
      <c r="HX65" s="257"/>
      <c r="HY65" s="257"/>
      <c r="HZ65" s="257"/>
      <c r="IA65" s="257"/>
      <c r="IB65" s="257"/>
      <c r="IC65" s="257"/>
      <c r="ID65" s="257"/>
      <c r="IE65" s="257"/>
      <c r="IF65" s="257"/>
      <c r="IG65" s="257"/>
      <c r="IH65" s="257"/>
      <c r="II65" s="257"/>
      <c r="IJ65" s="257"/>
      <c r="IK65" s="257"/>
      <c r="IL65" s="257"/>
      <c r="IM65" s="257"/>
      <c r="IN65" s="257"/>
      <c r="IO65" s="257"/>
      <c r="IP65" s="257"/>
      <c r="IQ65" s="257"/>
      <c r="IR65" s="257"/>
      <c r="IS65" s="257"/>
      <c r="IT65" s="257"/>
      <c r="IU65" s="257"/>
      <c r="IV65" s="257"/>
      <c r="IW65" s="257"/>
      <c r="IX65" s="257"/>
      <c r="IY65" s="257"/>
      <c r="IZ65" s="257"/>
      <c r="JA65" s="257"/>
      <c r="JB65" s="257"/>
      <c r="JC65" s="257"/>
      <c r="JD65" s="257"/>
      <c r="JE65" s="257"/>
      <c r="JF65" s="257"/>
      <c r="JG65" s="257"/>
      <c r="JH65" s="257"/>
      <c r="JI65" s="257"/>
      <c r="JJ65" s="257"/>
      <c r="JK65" s="257"/>
      <c r="JL65" s="257"/>
      <c r="JM65" s="257"/>
      <c r="JN65" s="257"/>
      <c r="JO65" s="257"/>
      <c r="JP65" s="257"/>
      <c r="JQ65" s="257"/>
      <c r="JR65" s="257"/>
      <c r="JS65" s="257"/>
      <c r="JT65" s="257"/>
      <c r="JU65" s="257"/>
      <c r="JV65" s="257"/>
      <c r="JW65" s="257"/>
      <c r="JX65" s="257"/>
      <c r="JY65" s="257"/>
      <c r="JZ65" s="257"/>
      <c r="KA65" s="257"/>
      <c r="KB65" s="257"/>
      <c r="KC65" s="257"/>
      <c r="KD65" s="257"/>
      <c r="KE65" s="257"/>
      <c r="KF65" s="257"/>
      <c r="KG65" s="257"/>
      <c r="KH65" s="257"/>
      <c r="KI65" s="257"/>
      <c r="KJ65" s="257"/>
      <c r="KK65" s="257"/>
      <c r="KL65" s="257"/>
      <c r="KM65" s="257"/>
      <c r="KN65" s="257"/>
      <c r="KO65" s="257"/>
      <c r="KP65" s="257"/>
      <c r="KQ65" s="257"/>
      <c r="KR65" s="257"/>
      <c r="KS65" s="257"/>
      <c r="KT65" s="257"/>
      <c r="KU65" s="257"/>
      <c r="KV65" s="257"/>
      <c r="KW65" s="257"/>
      <c r="KX65" s="257"/>
      <c r="KY65" s="257"/>
      <c r="KZ65" s="257"/>
      <c r="LA65" s="257"/>
      <c r="LB65" s="257"/>
      <c r="LC65" s="257"/>
      <c r="LD65" s="257"/>
      <c r="LE65" s="257"/>
      <c r="LF65" s="257"/>
      <c r="LG65" s="257"/>
      <c r="LH65" s="257"/>
      <c r="LI65" s="257"/>
      <c r="LJ65" s="257"/>
      <c r="LK65" s="257"/>
      <c r="LL65" s="257"/>
      <c r="LM65" s="257"/>
      <c r="LN65" s="257"/>
      <c r="LO65" s="257"/>
      <c r="LP65" s="257"/>
      <c r="LQ65" s="257"/>
      <c r="LR65" s="257"/>
      <c r="LS65" s="257"/>
      <c r="LT65" s="257"/>
      <c r="LU65" s="257"/>
      <c r="LV65" s="257"/>
      <c r="LW65" s="257"/>
      <c r="LX65" s="257"/>
      <c r="LY65" s="257"/>
      <c r="LZ65" s="257"/>
      <c r="MA65" s="257"/>
      <c r="MB65" s="257"/>
      <c r="MC65" s="257"/>
      <c r="MD65" s="257"/>
      <c r="ME65" s="257"/>
      <c r="MF65" s="257"/>
      <c r="MG65" s="257"/>
      <c r="MH65" s="257"/>
      <c r="MI65" s="257"/>
      <c r="MJ65" s="257"/>
      <c r="MK65" s="257"/>
      <c r="ML65" s="257"/>
      <c r="MM65" s="257"/>
      <c r="MN65" s="257"/>
      <c r="MO65" s="257"/>
      <c r="MP65" s="257"/>
      <c r="MQ65" s="257"/>
      <c r="MR65" s="257"/>
      <c r="MS65" s="257"/>
      <c r="MT65" s="257"/>
      <c r="MU65" s="257"/>
      <c r="MV65" s="257"/>
      <c r="MW65" s="257"/>
      <c r="MX65" s="257"/>
      <c r="MY65" s="257"/>
      <c r="MZ65" s="257"/>
      <c r="NA65" s="257"/>
      <c r="NB65" s="257"/>
      <c r="NC65" s="257"/>
      <c r="ND65" s="257"/>
      <c r="NE65" s="257"/>
      <c r="NF65" s="257"/>
      <c r="NG65" s="257"/>
      <c r="NH65" s="257"/>
      <c r="NI65" s="257"/>
      <c r="NJ65" s="257"/>
      <c r="NK65" s="257"/>
      <c r="NL65" s="257"/>
      <c r="NM65" s="257"/>
      <c r="NN65" s="257"/>
      <c r="NO65" s="257"/>
      <c r="NP65" s="257"/>
      <c r="NQ65" s="257"/>
      <c r="NR65" s="257"/>
      <c r="NS65" s="257"/>
      <c r="NT65" s="257"/>
      <c r="NU65" s="257"/>
      <c r="NV65" s="257"/>
      <c r="NW65" s="257"/>
      <c r="NX65" s="257"/>
      <c r="NY65" s="257"/>
      <c r="NZ65" s="257"/>
      <c r="OA65" s="257"/>
      <c r="OB65" s="257"/>
      <c r="OC65" s="257"/>
      <c r="OD65" s="257"/>
      <c r="OE65" s="257"/>
      <c r="OF65" s="257"/>
      <c r="OG65" s="257"/>
      <c r="OH65" s="257"/>
      <c r="OI65" s="257"/>
      <c r="OJ65" s="257"/>
      <c r="OK65" s="257"/>
      <c r="OL65" s="257"/>
      <c r="OM65" s="257"/>
      <c r="ON65" s="257"/>
      <c r="OO65" s="257"/>
      <c r="OP65" s="257"/>
      <c r="OQ65" s="257"/>
      <c r="OR65" s="257"/>
      <c r="OS65" s="257"/>
      <c r="OT65" s="257"/>
      <c r="OU65" s="257"/>
      <c r="OV65" s="257"/>
      <c r="OW65" s="257"/>
      <c r="OX65" s="257"/>
      <c r="OY65" s="257"/>
      <c r="OZ65" s="257"/>
      <c r="PA65" s="257"/>
      <c r="PB65" s="257"/>
      <c r="PC65" s="257"/>
      <c r="PD65" s="257"/>
      <c r="PE65" s="257"/>
      <c r="PF65" s="257"/>
      <c r="PG65" s="257"/>
      <c r="PH65" s="257"/>
      <c r="PI65" s="257"/>
      <c r="PJ65" s="257"/>
      <c r="PK65" s="257"/>
      <c r="PL65" s="257"/>
      <c r="PM65" s="257"/>
      <c r="PN65" s="257"/>
      <c r="PO65" s="257"/>
      <c r="PP65" s="257"/>
      <c r="PQ65" s="257"/>
      <c r="PR65" s="257"/>
      <c r="PS65" s="257"/>
      <c r="PT65" s="257"/>
      <c r="PU65" s="257"/>
      <c r="PV65" s="257"/>
      <c r="PW65" s="257"/>
      <c r="PX65" s="257"/>
      <c r="PY65" s="257"/>
      <c r="PZ65" s="257"/>
      <c r="QA65" s="257"/>
      <c r="QB65" s="257"/>
      <c r="QC65" s="257"/>
      <c r="QD65" s="257"/>
      <c r="QE65" s="257"/>
      <c r="QF65" s="257"/>
      <c r="QG65" s="257"/>
      <c r="QH65" s="257"/>
      <c r="QI65" s="257"/>
      <c r="QJ65" s="257"/>
      <c r="QK65" s="257"/>
      <c r="QL65" s="257"/>
      <c r="QM65" s="257"/>
      <c r="QN65" s="257"/>
      <c r="QO65" s="257"/>
      <c r="QP65" s="257"/>
      <c r="QQ65" s="257"/>
      <c r="QR65" s="257"/>
      <c r="QS65" s="257"/>
      <c r="QT65" s="257"/>
      <c r="QU65" s="257"/>
      <c r="QV65" s="257"/>
      <c r="QW65" s="257"/>
      <c r="QX65" s="257"/>
      <c r="QY65" s="257"/>
      <c r="QZ65" s="257"/>
      <c r="RA65" s="257"/>
      <c r="RB65" s="257"/>
      <c r="RC65" s="257"/>
      <c r="RD65" s="257"/>
      <c r="RE65" s="257"/>
      <c r="RF65" s="257"/>
      <c r="RG65" s="257"/>
      <c r="RH65" s="257"/>
      <c r="RI65" s="257"/>
      <c r="RJ65" s="257"/>
      <c r="RK65" s="257"/>
      <c r="RL65" s="257"/>
      <c r="RM65" s="257"/>
      <c r="RN65" s="257"/>
      <c r="RO65" s="257"/>
      <c r="RP65" s="257"/>
      <c r="RQ65" s="257"/>
      <c r="RR65" s="257"/>
      <c r="RS65" s="257"/>
      <c r="RT65" s="257"/>
      <c r="RU65" s="257"/>
      <c r="RV65" s="257"/>
      <c r="RW65" s="257"/>
      <c r="RX65" s="257"/>
      <c r="RY65" s="257"/>
      <c r="RZ65" s="257"/>
      <c r="SA65" s="257"/>
      <c r="SB65" s="257"/>
      <c r="SC65" s="257"/>
      <c r="SD65" s="257"/>
      <c r="SE65" s="257"/>
      <c r="SF65" s="257"/>
      <c r="SG65" s="257"/>
      <c r="SH65" s="257"/>
      <c r="SI65" s="257"/>
      <c r="SJ65" s="257"/>
      <c r="SK65" s="257"/>
      <c r="SL65" s="257"/>
      <c r="SM65" s="257"/>
      <c r="SN65" s="257"/>
      <c r="SO65" s="257"/>
      <c r="SP65" s="257"/>
      <c r="SQ65" s="257"/>
      <c r="SR65" s="257"/>
      <c r="SS65" s="257"/>
      <c r="ST65" s="257"/>
      <c r="SU65" s="257"/>
      <c r="SV65" s="257"/>
      <c r="SW65" s="257"/>
      <c r="SX65" s="257"/>
      <c r="SY65" s="257"/>
      <c r="SZ65" s="257"/>
      <c r="TA65" s="257"/>
      <c r="TB65" s="257"/>
      <c r="TC65" s="257"/>
      <c r="TD65" s="257"/>
      <c r="TE65" s="257"/>
      <c r="TF65" s="257"/>
      <c r="TG65" s="257"/>
      <c r="TH65" s="257"/>
      <c r="TI65" s="257"/>
      <c r="TJ65" s="257"/>
      <c r="TK65" s="257"/>
      <c r="TL65" s="257"/>
      <c r="TM65" s="257"/>
      <c r="TN65" s="257"/>
      <c r="TO65" s="257"/>
      <c r="TP65" s="257"/>
      <c r="TQ65" s="257"/>
      <c r="TR65" s="257"/>
      <c r="TS65" s="257"/>
      <c r="TT65" s="257"/>
      <c r="TU65" s="257"/>
      <c r="TV65" s="257"/>
      <c r="TW65" s="257"/>
      <c r="TX65" s="257"/>
      <c r="TY65" s="257"/>
      <c r="TZ65" s="257"/>
      <c r="UA65" s="257"/>
      <c r="UB65" s="257"/>
      <c r="UC65" s="257"/>
      <c r="UD65" s="257"/>
      <c r="UE65" s="257"/>
      <c r="UF65" s="257"/>
      <c r="UG65" s="257"/>
      <c r="UH65" s="257"/>
      <c r="UI65" s="257"/>
      <c r="UJ65" s="257"/>
      <c r="UK65" s="257"/>
      <c r="UL65" s="257"/>
      <c r="UM65" s="257"/>
      <c r="UN65" s="257"/>
      <c r="UO65" s="257"/>
      <c r="UP65" s="257"/>
      <c r="UQ65" s="257"/>
      <c r="UR65" s="257"/>
      <c r="US65" s="257"/>
      <c r="UT65" s="257"/>
      <c r="UU65" s="257"/>
      <c r="UV65" s="257"/>
      <c r="UW65" s="257"/>
      <c r="UX65" s="257"/>
      <c r="UY65" s="257"/>
      <c r="UZ65" s="257"/>
      <c r="VA65" s="257"/>
      <c r="VB65" s="257"/>
      <c r="VC65" s="257"/>
      <c r="VD65" s="257"/>
      <c r="VE65" s="257"/>
      <c r="VF65" s="257"/>
      <c r="VG65" s="257"/>
      <c r="VH65" s="257"/>
      <c r="VI65" s="257"/>
      <c r="VJ65" s="257"/>
      <c r="VK65" s="257"/>
      <c r="VL65" s="257"/>
      <c r="VM65" s="257"/>
      <c r="VN65" s="257"/>
      <c r="VO65" s="257"/>
      <c r="VP65" s="257"/>
      <c r="VQ65" s="257"/>
      <c r="VR65" s="257"/>
      <c r="VS65" s="257"/>
      <c r="VT65" s="257"/>
      <c r="VU65" s="257"/>
      <c r="VV65" s="257"/>
      <c r="VW65" s="257"/>
      <c r="VX65" s="257"/>
      <c r="VY65" s="257"/>
      <c r="VZ65" s="257"/>
      <c r="WA65" s="257"/>
      <c r="WB65" s="257"/>
      <c r="WC65" s="257"/>
      <c r="WD65" s="257"/>
      <c r="WE65" s="257"/>
      <c r="WF65" s="257"/>
      <c r="WG65" s="257"/>
      <c r="WH65" s="257"/>
      <c r="WI65" s="257"/>
      <c r="WJ65" s="257"/>
      <c r="WK65" s="257"/>
      <c r="WL65" s="257"/>
      <c r="WM65" s="257"/>
      <c r="WN65" s="257"/>
      <c r="WO65" s="257"/>
      <c r="WP65" s="257"/>
      <c r="WQ65" s="257"/>
      <c r="WR65" s="257"/>
      <c r="WS65" s="257"/>
      <c r="WT65" s="257"/>
      <c r="WU65" s="257"/>
      <c r="WV65" s="257"/>
      <c r="WW65" s="257"/>
      <c r="WX65" s="257"/>
      <c r="WY65" s="257"/>
      <c r="WZ65" s="257"/>
      <c r="XA65" s="257"/>
      <c r="XB65" s="257"/>
      <c r="XC65" s="257"/>
      <c r="XD65" s="257"/>
      <c r="XE65" s="257"/>
      <c r="XF65" s="257"/>
      <c r="XG65" s="257"/>
      <c r="XH65" s="257"/>
      <c r="XI65" s="257"/>
      <c r="XJ65" s="257"/>
      <c r="XK65" s="257"/>
      <c r="XL65" s="257"/>
      <c r="XM65" s="257"/>
      <c r="XN65" s="257"/>
      <c r="XO65" s="257"/>
      <c r="XP65" s="257"/>
      <c r="XQ65" s="257"/>
      <c r="XR65" s="257"/>
      <c r="XS65" s="257"/>
      <c r="XT65" s="257"/>
      <c r="XU65" s="257"/>
      <c r="XV65" s="257"/>
      <c r="XW65" s="257"/>
      <c r="XX65" s="257"/>
      <c r="XY65" s="257"/>
      <c r="XZ65" s="257"/>
      <c r="YA65" s="257"/>
      <c r="YB65" s="257"/>
      <c r="YC65" s="257"/>
      <c r="YD65" s="257"/>
      <c r="YE65" s="257"/>
      <c r="YF65" s="257"/>
      <c r="YG65" s="257"/>
      <c r="YH65" s="257"/>
      <c r="YI65" s="257"/>
      <c r="YJ65" s="257"/>
      <c r="YK65" s="257"/>
      <c r="YL65" s="257"/>
      <c r="YM65" s="257"/>
      <c r="YN65" s="257"/>
      <c r="YO65" s="257"/>
      <c r="YP65" s="257"/>
      <c r="YQ65" s="257"/>
      <c r="YR65" s="257"/>
      <c r="YS65" s="257"/>
      <c r="YT65" s="257"/>
      <c r="YU65" s="257"/>
      <c r="YV65" s="257"/>
      <c r="YW65" s="257"/>
      <c r="YX65" s="257"/>
      <c r="YY65" s="257"/>
      <c r="YZ65" s="257"/>
      <c r="ZA65" s="257"/>
      <c r="ZB65" s="257"/>
      <c r="ZC65" s="257"/>
      <c r="ZD65" s="257"/>
      <c r="ZE65" s="257"/>
      <c r="ZF65" s="257"/>
      <c r="ZG65" s="257"/>
      <c r="ZH65" s="257"/>
      <c r="ZI65" s="257"/>
      <c r="ZJ65" s="257"/>
      <c r="ZK65" s="257"/>
      <c r="ZL65" s="257"/>
      <c r="ZM65" s="257"/>
      <c r="ZN65" s="257"/>
      <c r="ZO65" s="257"/>
      <c r="ZP65" s="257"/>
      <c r="ZQ65" s="257"/>
      <c r="ZR65" s="257"/>
      <c r="ZS65" s="257"/>
      <c r="ZT65" s="257"/>
      <c r="ZU65" s="257"/>
      <c r="ZV65" s="257"/>
      <c r="ZW65" s="257"/>
      <c r="ZX65" s="257"/>
      <c r="ZY65" s="257"/>
      <c r="ZZ65" s="257"/>
      <c r="AAA65" s="257"/>
      <c r="AAB65" s="257"/>
      <c r="AAC65" s="257"/>
      <c r="AAD65" s="257"/>
      <c r="AAE65" s="257"/>
      <c r="AAF65" s="257"/>
      <c r="AAG65" s="257"/>
      <c r="AAH65" s="257"/>
      <c r="AAI65" s="257"/>
      <c r="AAJ65" s="257"/>
      <c r="AAK65" s="257"/>
      <c r="AAL65" s="257"/>
      <c r="AAM65" s="257"/>
      <c r="AAN65" s="257"/>
      <c r="AAO65" s="257"/>
      <c r="AAP65" s="257"/>
      <c r="AAQ65" s="257"/>
      <c r="AAR65" s="257"/>
      <c r="AAS65" s="257"/>
      <c r="AAT65" s="257"/>
      <c r="AAU65" s="257"/>
      <c r="AAV65" s="257"/>
      <c r="AAW65" s="257"/>
      <c r="AAX65" s="257"/>
      <c r="AAY65" s="257"/>
      <c r="AAZ65" s="257"/>
      <c r="ABA65" s="257"/>
      <c r="ABB65" s="257"/>
      <c r="ABC65" s="257"/>
      <c r="ABD65" s="257"/>
      <c r="ABE65" s="257"/>
      <c r="ABF65" s="257"/>
      <c r="ABG65" s="257"/>
      <c r="ABH65" s="257"/>
      <c r="ABI65" s="257"/>
      <c r="ABJ65" s="257"/>
      <c r="ABK65" s="257"/>
    </row>
    <row r="66" spans="1:739" s="154" customFormat="1" ht="30" customHeight="1" x14ac:dyDescent="0.25">
      <c r="A66" s="30"/>
      <c r="B66" s="115"/>
      <c r="C66" s="115"/>
      <c r="D66" s="167" t="s">
        <v>2</v>
      </c>
      <c r="E66" s="115"/>
      <c r="F66" s="206" t="s">
        <v>927</v>
      </c>
      <c r="G66" s="14">
        <v>42709</v>
      </c>
      <c r="H66" s="258" t="s">
        <v>37</v>
      </c>
      <c r="I66" s="261" t="s">
        <v>31</v>
      </c>
      <c r="J66" s="116" t="s">
        <v>291</v>
      </c>
      <c r="K66" s="28" t="s">
        <v>18</v>
      </c>
      <c r="L66" s="28" t="s">
        <v>50</v>
      </c>
      <c r="M66" s="28" t="s">
        <v>925</v>
      </c>
      <c r="N66" s="28" t="s">
        <v>924</v>
      </c>
      <c r="O66" s="114" t="s">
        <v>921</v>
      </c>
      <c r="P66" s="259" t="s">
        <v>922</v>
      </c>
      <c r="Q66" s="260"/>
      <c r="R66" s="71" t="s">
        <v>920</v>
      </c>
      <c r="S66" s="261" t="s">
        <v>923</v>
      </c>
      <c r="T66" s="185" t="s">
        <v>1554</v>
      </c>
      <c r="U66" s="261" t="s">
        <v>72</v>
      </c>
      <c r="V66" s="17"/>
      <c r="W66" s="249"/>
      <c r="X66" s="115" t="s">
        <v>245</v>
      </c>
      <c r="Y66" s="99"/>
      <c r="Z66" s="155"/>
      <c r="AA66" s="262"/>
      <c r="AB66" s="265" t="s">
        <v>920</v>
      </c>
      <c r="AC66" s="17"/>
      <c r="AD66" s="17"/>
      <c r="AE66" s="17"/>
      <c r="AF66" s="17"/>
      <c r="AG66" s="17"/>
      <c r="AH66" s="263" t="s">
        <v>3530</v>
      </c>
      <c r="AI66" s="261" t="s">
        <v>1</v>
      </c>
      <c r="AJ66" s="263" t="s">
        <v>2</v>
      </c>
      <c r="AK66" s="70">
        <v>19</v>
      </c>
      <c r="AL66" s="69" t="s">
        <v>926</v>
      </c>
      <c r="AM66" s="72">
        <v>42177</v>
      </c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  <c r="JF66" s="77"/>
      <c r="JG66" s="77"/>
      <c r="JH66" s="77"/>
      <c r="JI66" s="77"/>
      <c r="JJ66" s="77"/>
      <c r="JK66" s="77"/>
      <c r="JL66" s="77"/>
      <c r="JM66" s="77"/>
      <c r="JN66" s="77"/>
      <c r="JO66" s="77"/>
      <c r="JP66" s="77"/>
      <c r="JQ66" s="77"/>
      <c r="JR66" s="77"/>
      <c r="JS66" s="77"/>
      <c r="JT66" s="77"/>
      <c r="JU66" s="77"/>
      <c r="JV66" s="77"/>
      <c r="JW66" s="77"/>
      <c r="JX66" s="77"/>
      <c r="JY66" s="77"/>
      <c r="JZ66" s="77"/>
      <c r="KA66" s="77"/>
      <c r="KB66" s="77"/>
      <c r="KC66" s="77"/>
      <c r="KD66" s="77"/>
      <c r="KE66" s="77"/>
      <c r="KF66" s="77"/>
      <c r="KG66" s="77"/>
      <c r="KH66" s="77"/>
      <c r="KI66" s="77"/>
      <c r="KJ66" s="77"/>
      <c r="KK66" s="77"/>
      <c r="KL66" s="77"/>
      <c r="KM66" s="77"/>
      <c r="KN66" s="77"/>
      <c r="KO66" s="77"/>
      <c r="KP66" s="77"/>
      <c r="KQ66" s="77"/>
      <c r="KR66" s="77"/>
      <c r="KS66" s="77"/>
      <c r="KT66" s="77"/>
      <c r="KU66" s="77"/>
      <c r="KV66" s="77"/>
      <c r="KW66" s="77"/>
      <c r="KX66" s="77"/>
      <c r="KY66" s="77"/>
      <c r="KZ66" s="77"/>
      <c r="LA66" s="77"/>
      <c r="LB66" s="77"/>
      <c r="LC66" s="77"/>
      <c r="LD66" s="77"/>
      <c r="LE66" s="77"/>
      <c r="LF66" s="77"/>
      <c r="LG66" s="77"/>
      <c r="LH66" s="77"/>
      <c r="LI66" s="77"/>
      <c r="LJ66" s="77"/>
      <c r="LK66" s="77"/>
      <c r="LL66" s="77"/>
      <c r="LM66" s="77"/>
      <c r="LN66" s="77"/>
      <c r="LO66" s="77"/>
      <c r="LP66" s="77"/>
      <c r="LQ66" s="77"/>
      <c r="LR66" s="77"/>
      <c r="LS66" s="77"/>
      <c r="LT66" s="77"/>
      <c r="LU66" s="77"/>
      <c r="LV66" s="77"/>
      <c r="LW66" s="77"/>
      <c r="LX66" s="77"/>
      <c r="LY66" s="77"/>
      <c r="LZ66" s="77"/>
      <c r="MA66" s="77"/>
      <c r="MB66" s="77"/>
      <c r="MC66" s="77"/>
      <c r="MD66" s="77"/>
      <c r="ME66" s="77"/>
      <c r="MF66" s="77"/>
      <c r="MG66" s="77"/>
      <c r="MH66" s="77"/>
      <c r="MI66" s="77"/>
      <c r="MJ66" s="77"/>
      <c r="MK66" s="77"/>
      <c r="ML66" s="77"/>
      <c r="MM66" s="77"/>
      <c r="MN66" s="77"/>
      <c r="MO66" s="77"/>
      <c r="MP66" s="77"/>
      <c r="MQ66" s="77"/>
      <c r="MR66" s="77"/>
      <c r="MS66" s="77"/>
      <c r="MT66" s="77"/>
      <c r="MU66" s="77"/>
      <c r="MV66" s="77"/>
      <c r="MW66" s="77"/>
      <c r="MX66" s="77"/>
      <c r="MY66" s="77"/>
      <c r="MZ66" s="77"/>
      <c r="NA66" s="77"/>
      <c r="NB66" s="77"/>
      <c r="NC66" s="77"/>
      <c r="ND66" s="77"/>
      <c r="NE66" s="77"/>
      <c r="NF66" s="77"/>
      <c r="NG66" s="77"/>
      <c r="NH66" s="77"/>
      <c r="NI66" s="77"/>
      <c r="NJ66" s="77"/>
      <c r="NK66" s="77"/>
      <c r="NL66" s="77"/>
      <c r="NM66" s="77"/>
      <c r="NN66" s="77"/>
      <c r="NO66" s="77"/>
      <c r="NP66" s="77"/>
      <c r="NQ66" s="77"/>
      <c r="NR66" s="77"/>
      <c r="NS66" s="77"/>
      <c r="NT66" s="77"/>
      <c r="NU66" s="77"/>
      <c r="NV66" s="77"/>
      <c r="NW66" s="77"/>
      <c r="NX66" s="77"/>
      <c r="NY66" s="77"/>
      <c r="NZ66" s="77"/>
      <c r="OA66" s="77"/>
      <c r="OB66" s="77"/>
      <c r="OC66" s="77"/>
      <c r="OD66" s="77"/>
      <c r="OE66" s="77"/>
      <c r="OF66" s="77"/>
      <c r="OG66" s="77"/>
      <c r="OH66" s="77"/>
      <c r="OI66" s="77"/>
      <c r="OJ66" s="77"/>
      <c r="OK66" s="77"/>
      <c r="OL66" s="77"/>
      <c r="OM66" s="77"/>
      <c r="ON66" s="77"/>
      <c r="OO66" s="77"/>
      <c r="OP66" s="77"/>
      <c r="OQ66" s="77"/>
      <c r="OR66" s="77"/>
      <c r="OS66" s="77"/>
      <c r="OT66" s="77"/>
      <c r="OU66" s="77"/>
      <c r="OV66" s="77"/>
      <c r="OW66" s="77"/>
      <c r="OX66" s="77"/>
      <c r="OY66" s="77"/>
      <c r="OZ66" s="77"/>
      <c r="PA66" s="77"/>
      <c r="PB66" s="77"/>
      <c r="PC66" s="77"/>
      <c r="PD66" s="77"/>
      <c r="PE66" s="77"/>
      <c r="PF66" s="77"/>
      <c r="PG66" s="77"/>
      <c r="PH66" s="77"/>
      <c r="PI66" s="77"/>
      <c r="PJ66" s="77"/>
      <c r="PK66" s="77"/>
      <c r="PL66" s="77"/>
      <c r="PM66" s="77"/>
      <c r="PN66" s="77"/>
      <c r="PO66" s="77"/>
      <c r="PP66" s="77"/>
      <c r="PQ66" s="77"/>
      <c r="PR66" s="77"/>
      <c r="PS66" s="77"/>
      <c r="PT66" s="77"/>
      <c r="PU66" s="77"/>
      <c r="PV66" s="77"/>
      <c r="PW66" s="77"/>
      <c r="PX66" s="77"/>
      <c r="PY66" s="77"/>
      <c r="PZ66" s="77"/>
      <c r="QA66" s="77"/>
      <c r="QB66" s="77"/>
      <c r="QC66" s="77"/>
      <c r="QD66" s="77"/>
      <c r="QE66" s="77"/>
      <c r="QF66" s="77"/>
      <c r="QG66" s="77"/>
      <c r="QH66" s="77"/>
      <c r="QI66" s="77"/>
      <c r="QJ66" s="77"/>
      <c r="QK66" s="77"/>
      <c r="QL66" s="77"/>
      <c r="QM66" s="77"/>
      <c r="QN66" s="77"/>
      <c r="QO66" s="77"/>
      <c r="QP66" s="77"/>
      <c r="QQ66" s="77"/>
      <c r="QR66" s="77"/>
      <c r="QS66" s="77"/>
      <c r="QT66" s="77"/>
      <c r="QU66" s="77"/>
      <c r="QV66" s="77"/>
      <c r="QW66" s="77"/>
      <c r="QX66" s="77"/>
      <c r="QY66" s="77"/>
      <c r="QZ66" s="77"/>
      <c r="RA66" s="77"/>
      <c r="RB66" s="77"/>
      <c r="RC66" s="77"/>
      <c r="RD66" s="77"/>
      <c r="RE66" s="77"/>
      <c r="RF66" s="77"/>
      <c r="RG66" s="77"/>
      <c r="RH66" s="77"/>
      <c r="RI66" s="77"/>
      <c r="RJ66" s="77"/>
      <c r="RK66" s="77"/>
      <c r="RL66" s="77"/>
      <c r="RM66" s="77"/>
      <c r="RN66" s="77"/>
      <c r="RO66" s="77"/>
      <c r="RP66" s="77"/>
      <c r="RQ66" s="77"/>
      <c r="RR66" s="77"/>
      <c r="RS66" s="77"/>
      <c r="RT66" s="77"/>
      <c r="RU66" s="77"/>
      <c r="RV66" s="77"/>
      <c r="RW66" s="77"/>
      <c r="RX66" s="77"/>
      <c r="RY66" s="77"/>
      <c r="RZ66" s="77"/>
      <c r="SA66" s="77"/>
      <c r="SB66" s="77"/>
      <c r="SC66" s="77"/>
      <c r="SD66" s="77"/>
      <c r="SE66" s="77"/>
      <c r="SF66" s="77"/>
      <c r="SG66" s="77"/>
      <c r="SH66" s="77"/>
      <c r="SI66" s="77"/>
      <c r="SJ66" s="77"/>
      <c r="SK66" s="77"/>
      <c r="SL66" s="77"/>
      <c r="SM66" s="77"/>
      <c r="SN66" s="77"/>
      <c r="SO66" s="77"/>
      <c r="SP66" s="77"/>
      <c r="SQ66" s="77"/>
      <c r="SR66" s="77"/>
      <c r="SS66" s="77"/>
      <c r="ST66" s="77"/>
      <c r="SU66" s="77"/>
      <c r="SV66" s="77"/>
      <c r="SW66" s="77"/>
      <c r="SX66" s="77"/>
      <c r="SY66" s="77"/>
      <c r="SZ66" s="77"/>
      <c r="TA66" s="77"/>
      <c r="TB66" s="77"/>
      <c r="TC66" s="77"/>
      <c r="TD66" s="77"/>
      <c r="TE66" s="77"/>
      <c r="TF66" s="77"/>
      <c r="TG66" s="77"/>
      <c r="TH66" s="77"/>
      <c r="TI66" s="77"/>
      <c r="TJ66" s="77"/>
      <c r="TK66" s="77"/>
      <c r="TL66" s="77"/>
      <c r="TM66" s="77"/>
      <c r="TN66" s="77"/>
      <c r="TO66" s="77"/>
      <c r="TP66" s="77"/>
      <c r="TQ66" s="77"/>
      <c r="TR66" s="77"/>
      <c r="TS66" s="77"/>
      <c r="TT66" s="77"/>
      <c r="TU66" s="77"/>
      <c r="TV66" s="77"/>
      <c r="TW66" s="77"/>
      <c r="TX66" s="77"/>
      <c r="TY66" s="77"/>
      <c r="TZ66" s="77"/>
      <c r="UA66" s="77"/>
      <c r="UB66" s="77"/>
      <c r="UC66" s="77"/>
      <c r="UD66" s="77"/>
      <c r="UE66" s="77"/>
      <c r="UF66" s="77"/>
      <c r="UG66" s="77"/>
      <c r="UH66" s="77"/>
      <c r="UI66" s="77"/>
      <c r="UJ66" s="77"/>
      <c r="UK66" s="77"/>
      <c r="UL66" s="77"/>
      <c r="UM66" s="77"/>
      <c r="UN66" s="77"/>
      <c r="UO66" s="77"/>
      <c r="UP66" s="77"/>
      <c r="UQ66" s="77"/>
      <c r="UR66" s="77"/>
      <c r="US66" s="77"/>
      <c r="UT66" s="77"/>
      <c r="UU66" s="77"/>
      <c r="UV66" s="77"/>
      <c r="UW66" s="77"/>
      <c r="UX66" s="77"/>
      <c r="UY66" s="77"/>
      <c r="UZ66" s="77"/>
      <c r="VA66" s="77"/>
      <c r="VB66" s="77"/>
      <c r="VC66" s="77"/>
      <c r="VD66" s="77"/>
      <c r="VE66" s="77"/>
      <c r="VF66" s="77"/>
      <c r="VG66" s="77"/>
      <c r="VH66" s="77"/>
      <c r="VI66" s="77"/>
      <c r="VJ66" s="77"/>
      <c r="VK66" s="77"/>
      <c r="VL66" s="77"/>
      <c r="VM66" s="77"/>
      <c r="VN66" s="77"/>
      <c r="VO66" s="77"/>
      <c r="VP66" s="77"/>
      <c r="VQ66" s="77"/>
      <c r="VR66" s="77"/>
      <c r="VS66" s="77"/>
      <c r="VT66" s="77"/>
      <c r="VU66" s="77"/>
      <c r="VV66" s="77"/>
      <c r="VW66" s="77"/>
      <c r="VX66" s="77"/>
      <c r="VY66" s="77"/>
      <c r="VZ66" s="77"/>
      <c r="WA66" s="77"/>
      <c r="WB66" s="77"/>
      <c r="WC66" s="77"/>
      <c r="WD66" s="77"/>
      <c r="WE66" s="77"/>
      <c r="WF66" s="77"/>
      <c r="WG66" s="77"/>
      <c r="WH66" s="77"/>
      <c r="WI66" s="77"/>
      <c r="WJ66" s="77"/>
      <c r="WK66" s="77"/>
      <c r="WL66" s="77"/>
      <c r="WM66" s="77"/>
      <c r="WN66" s="77"/>
      <c r="WO66" s="77"/>
      <c r="WP66" s="77"/>
      <c r="WQ66" s="77"/>
      <c r="WR66" s="77"/>
      <c r="WS66" s="77"/>
      <c r="WT66" s="77"/>
      <c r="WU66" s="77"/>
      <c r="WV66" s="77"/>
      <c r="WW66" s="77"/>
      <c r="WX66" s="77"/>
      <c r="WY66" s="77"/>
      <c r="WZ66" s="77"/>
      <c r="XA66" s="77"/>
      <c r="XB66" s="77"/>
      <c r="XC66" s="77"/>
      <c r="XD66" s="77"/>
      <c r="XE66" s="77"/>
      <c r="XF66" s="77"/>
      <c r="XG66" s="77"/>
      <c r="XH66" s="77"/>
      <c r="XI66" s="77"/>
      <c r="XJ66" s="77"/>
      <c r="XK66" s="77"/>
      <c r="XL66" s="77"/>
      <c r="XM66" s="77"/>
      <c r="XN66" s="77"/>
      <c r="XO66" s="77"/>
      <c r="XP66" s="77"/>
      <c r="XQ66" s="77"/>
      <c r="XR66" s="77"/>
      <c r="XS66" s="77"/>
      <c r="XT66" s="77"/>
      <c r="XU66" s="77"/>
      <c r="XV66" s="77"/>
      <c r="XW66" s="77"/>
      <c r="XX66" s="77"/>
      <c r="XY66" s="77"/>
      <c r="XZ66" s="77"/>
      <c r="YA66" s="77"/>
      <c r="YB66" s="77"/>
      <c r="YC66" s="77"/>
      <c r="YD66" s="77"/>
      <c r="YE66" s="77"/>
      <c r="YF66" s="77"/>
      <c r="YG66" s="77"/>
      <c r="YH66" s="77"/>
      <c r="YI66" s="77"/>
      <c r="YJ66" s="77"/>
      <c r="YK66" s="77"/>
      <c r="YL66" s="77"/>
      <c r="YM66" s="77"/>
      <c r="YN66" s="77"/>
      <c r="YO66" s="77"/>
      <c r="YP66" s="77"/>
      <c r="YQ66" s="77"/>
      <c r="YR66" s="77"/>
      <c r="YS66" s="77"/>
      <c r="YT66" s="77"/>
      <c r="YU66" s="77"/>
      <c r="YV66" s="77"/>
      <c r="YW66" s="77"/>
      <c r="YX66" s="77"/>
      <c r="YY66" s="77"/>
      <c r="YZ66" s="77"/>
      <c r="ZA66" s="77"/>
      <c r="ZB66" s="77"/>
      <c r="ZC66" s="77"/>
      <c r="ZD66" s="77"/>
      <c r="ZE66" s="77"/>
      <c r="ZF66" s="77"/>
      <c r="ZG66" s="77"/>
      <c r="ZH66" s="77"/>
      <c r="ZI66" s="77"/>
      <c r="ZJ66" s="77"/>
      <c r="ZK66" s="77"/>
      <c r="ZL66" s="77"/>
      <c r="ZM66" s="77"/>
      <c r="ZN66" s="77"/>
      <c r="ZO66" s="77"/>
      <c r="ZP66" s="77"/>
      <c r="ZQ66" s="77"/>
      <c r="ZR66" s="77"/>
      <c r="ZS66" s="77"/>
      <c r="ZT66" s="77"/>
      <c r="ZU66" s="77"/>
      <c r="ZV66" s="77"/>
      <c r="ZW66" s="77"/>
      <c r="ZX66" s="77"/>
      <c r="ZY66" s="77"/>
      <c r="ZZ66" s="77"/>
      <c r="AAA66" s="77"/>
      <c r="AAB66" s="77"/>
      <c r="AAC66" s="77"/>
      <c r="AAD66" s="77"/>
      <c r="AAE66" s="77"/>
      <c r="AAF66" s="77"/>
      <c r="AAG66" s="77"/>
      <c r="AAH66" s="77"/>
      <c r="AAI66" s="77"/>
      <c r="AAJ66" s="77"/>
      <c r="AAK66" s="77"/>
      <c r="AAL66" s="77"/>
      <c r="AAM66" s="77"/>
      <c r="AAN66" s="77"/>
      <c r="AAO66" s="77"/>
      <c r="AAP66" s="77"/>
      <c r="AAQ66" s="77"/>
      <c r="AAR66" s="77"/>
      <c r="AAS66" s="77"/>
      <c r="AAT66" s="77"/>
      <c r="AAU66" s="77"/>
      <c r="AAV66" s="77"/>
      <c r="AAW66" s="77"/>
      <c r="AAX66" s="77"/>
      <c r="AAY66" s="77"/>
      <c r="AAZ66" s="77"/>
      <c r="ABA66" s="77"/>
      <c r="ABB66" s="77"/>
      <c r="ABC66" s="77"/>
      <c r="ABD66" s="77"/>
      <c r="ABE66" s="77"/>
      <c r="ABF66" s="77"/>
      <c r="ABG66" s="77"/>
      <c r="ABH66" s="77"/>
      <c r="ABI66" s="77"/>
      <c r="ABJ66" s="77"/>
      <c r="ABK66" s="77"/>
    </row>
    <row r="67" spans="1:739" s="154" customFormat="1" ht="30" customHeight="1" x14ac:dyDescent="0.25">
      <c r="A67" s="30"/>
      <c r="B67" s="115"/>
      <c r="C67" s="115"/>
      <c r="D67" s="167" t="s">
        <v>2</v>
      </c>
      <c r="E67" s="115"/>
      <c r="F67" s="206" t="s">
        <v>756</v>
      </c>
      <c r="G67" s="14">
        <v>42655</v>
      </c>
      <c r="H67" s="258" t="s">
        <v>37</v>
      </c>
      <c r="I67" s="261" t="s">
        <v>31</v>
      </c>
      <c r="J67" s="189" t="s">
        <v>291</v>
      </c>
      <c r="K67" s="29" t="s">
        <v>18</v>
      </c>
      <c r="L67" s="29" t="s">
        <v>50</v>
      </c>
      <c r="M67" s="29" t="s">
        <v>382</v>
      </c>
      <c r="N67" s="28" t="s">
        <v>543</v>
      </c>
      <c r="O67" s="259" t="s">
        <v>544</v>
      </c>
      <c r="P67" s="259" t="s">
        <v>753</v>
      </c>
      <c r="Q67" s="260"/>
      <c r="R67" s="71" t="s">
        <v>754</v>
      </c>
      <c r="S67" s="185" t="s">
        <v>1297</v>
      </c>
      <c r="T67" s="185" t="s">
        <v>20</v>
      </c>
      <c r="U67" s="261" t="s">
        <v>624</v>
      </c>
      <c r="V67" s="17"/>
      <c r="W67" s="249"/>
      <c r="X67" s="115" t="s">
        <v>245</v>
      </c>
      <c r="Y67" s="99"/>
      <c r="Z67" s="155"/>
      <c r="AA67" s="262"/>
      <c r="AB67" s="265" t="s">
        <v>754</v>
      </c>
      <c r="AC67" s="17"/>
      <c r="AD67" s="17"/>
      <c r="AE67" s="17"/>
      <c r="AF67" s="17"/>
      <c r="AG67" s="17"/>
      <c r="AH67" s="263" t="s">
        <v>3530</v>
      </c>
      <c r="AI67" s="185" t="s">
        <v>1</v>
      </c>
      <c r="AJ67" s="187" t="s">
        <v>2</v>
      </c>
      <c r="AK67" s="70">
        <v>23</v>
      </c>
      <c r="AL67" s="69" t="s">
        <v>755</v>
      </c>
      <c r="AM67" s="72">
        <v>42163</v>
      </c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  <c r="JF67" s="77"/>
      <c r="JG67" s="77"/>
      <c r="JH67" s="77"/>
      <c r="JI67" s="77"/>
      <c r="JJ67" s="77"/>
      <c r="JK67" s="77"/>
      <c r="JL67" s="77"/>
      <c r="JM67" s="77"/>
      <c r="JN67" s="77"/>
      <c r="JO67" s="77"/>
      <c r="JP67" s="77"/>
      <c r="JQ67" s="77"/>
      <c r="JR67" s="77"/>
      <c r="JS67" s="77"/>
      <c r="JT67" s="77"/>
      <c r="JU67" s="77"/>
      <c r="JV67" s="77"/>
      <c r="JW67" s="77"/>
      <c r="JX67" s="77"/>
      <c r="JY67" s="77"/>
      <c r="JZ67" s="77"/>
      <c r="KA67" s="77"/>
      <c r="KB67" s="77"/>
      <c r="KC67" s="77"/>
      <c r="KD67" s="77"/>
      <c r="KE67" s="77"/>
      <c r="KF67" s="77"/>
      <c r="KG67" s="77"/>
      <c r="KH67" s="77"/>
      <c r="KI67" s="77"/>
      <c r="KJ67" s="77"/>
      <c r="KK67" s="77"/>
      <c r="KL67" s="77"/>
      <c r="KM67" s="77"/>
      <c r="KN67" s="77"/>
      <c r="KO67" s="77"/>
      <c r="KP67" s="77"/>
      <c r="KQ67" s="77"/>
      <c r="KR67" s="77"/>
      <c r="KS67" s="77"/>
      <c r="KT67" s="77"/>
      <c r="KU67" s="77"/>
      <c r="KV67" s="77"/>
      <c r="KW67" s="77"/>
      <c r="KX67" s="77"/>
      <c r="KY67" s="77"/>
      <c r="KZ67" s="77"/>
      <c r="LA67" s="77"/>
      <c r="LB67" s="77"/>
      <c r="LC67" s="77"/>
      <c r="LD67" s="77"/>
      <c r="LE67" s="77"/>
      <c r="LF67" s="77"/>
      <c r="LG67" s="77"/>
      <c r="LH67" s="77"/>
      <c r="LI67" s="77"/>
      <c r="LJ67" s="77"/>
      <c r="LK67" s="77"/>
      <c r="LL67" s="77"/>
      <c r="LM67" s="77"/>
      <c r="LN67" s="77"/>
      <c r="LO67" s="77"/>
      <c r="LP67" s="77"/>
      <c r="LQ67" s="77"/>
      <c r="LR67" s="77"/>
      <c r="LS67" s="77"/>
      <c r="LT67" s="77"/>
      <c r="LU67" s="77"/>
      <c r="LV67" s="77"/>
      <c r="LW67" s="77"/>
      <c r="LX67" s="77"/>
      <c r="LY67" s="77"/>
      <c r="LZ67" s="77"/>
      <c r="MA67" s="77"/>
      <c r="MB67" s="77"/>
      <c r="MC67" s="77"/>
      <c r="MD67" s="77"/>
      <c r="ME67" s="77"/>
      <c r="MF67" s="77"/>
      <c r="MG67" s="77"/>
      <c r="MH67" s="77"/>
      <c r="MI67" s="77"/>
      <c r="MJ67" s="77"/>
      <c r="MK67" s="77"/>
      <c r="ML67" s="77"/>
      <c r="MM67" s="77"/>
      <c r="MN67" s="77"/>
      <c r="MO67" s="77"/>
      <c r="MP67" s="77"/>
      <c r="MQ67" s="77"/>
      <c r="MR67" s="77"/>
      <c r="MS67" s="77"/>
      <c r="MT67" s="77"/>
      <c r="MU67" s="77"/>
      <c r="MV67" s="77"/>
      <c r="MW67" s="77"/>
      <c r="MX67" s="77"/>
      <c r="MY67" s="77"/>
      <c r="MZ67" s="77"/>
      <c r="NA67" s="77"/>
      <c r="NB67" s="77"/>
      <c r="NC67" s="77"/>
      <c r="ND67" s="77"/>
      <c r="NE67" s="77"/>
      <c r="NF67" s="77"/>
      <c r="NG67" s="77"/>
      <c r="NH67" s="77"/>
      <c r="NI67" s="77"/>
      <c r="NJ67" s="77"/>
      <c r="NK67" s="77"/>
      <c r="NL67" s="77"/>
      <c r="NM67" s="77"/>
      <c r="NN67" s="77"/>
      <c r="NO67" s="77"/>
      <c r="NP67" s="77"/>
      <c r="NQ67" s="77"/>
      <c r="NR67" s="77"/>
      <c r="NS67" s="77"/>
      <c r="NT67" s="77"/>
      <c r="NU67" s="77"/>
      <c r="NV67" s="77"/>
      <c r="NW67" s="77"/>
      <c r="NX67" s="77"/>
      <c r="NY67" s="77"/>
      <c r="NZ67" s="77"/>
      <c r="OA67" s="77"/>
      <c r="OB67" s="77"/>
      <c r="OC67" s="77"/>
      <c r="OD67" s="77"/>
      <c r="OE67" s="77"/>
      <c r="OF67" s="77"/>
      <c r="OG67" s="77"/>
      <c r="OH67" s="77"/>
      <c r="OI67" s="77"/>
      <c r="OJ67" s="77"/>
      <c r="OK67" s="77"/>
      <c r="OL67" s="77"/>
      <c r="OM67" s="77"/>
      <c r="ON67" s="77"/>
      <c r="OO67" s="77"/>
      <c r="OP67" s="77"/>
      <c r="OQ67" s="77"/>
      <c r="OR67" s="77"/>
      <c r="OS67" s="77"/>
      <c r="OT67" s="77"/>
      <c r="OU67" s="77"/>
      <c r="OV67" s="77"/>
      <c r="OW67" s="77"/>
      <c r="OX67" s="77"/>
      <c r="OY67" s="77"/>
      <c r="OZ67" s="77"/>
      <c r="PA67" s="77"/>
      <c r="PB67" s="77"/>
      <c r="PC67" s="77"/>
      <c r="PD67" s="77"/>
      <c r="PE67" s="77"/>
      <c r="PF67" s="77"/>
      <c r="PG67" s="77"/>
      <c r="PH67" s="77"/>
      <c r="PI67" s="77"/>
      <c r="PJ67" s="77"/>
      <c r="PK67" s="77"/>
      <c r="PL67" s="77"/>
      <c r="PM67" s="77"/>
      <c r="PN67" s="77"/>
      <c r="PO67" s="77"/>
      <c r="PP67" s="77"/>
      <c r="PQ67" s="77"/>
      <c r="PR67" s="77"/>
      <c r="PS67" s="77"/>
      <c r="PT67" s="77"/>
      <c r="PU67" s="77"/>
      <c r="PV67" s="77"/>
      <c r="PW67" s="77"/>
      <c r="PX67" s="77"/>
      <c r="PY67" s="77"/>
      <c r="PZ67" s="77"/>
      <c r="QA67" s="77"/>
      <c r="QB67" s="77"/>
      <c r="QC67" s="77"/>
      <c r="QD67" s="77"/>
      <c r="QE67" s="77"/>
      <c r="QF67" s="77"/>
      <c r="QG67" s="77"/>
      <c r="QH67" s="77"/>
      <c r="QI67" s="77"/>
      <c r="QJ67" s="77"/>
      <c r="QK67" s="77"/>
      <c r="QL67" s="77"/>
      <c r="QM67" s="77"/>
      <c r="QN67" s="77"/>
      <c r="QO67" s="77"/>
      <c r="QP67" s="77"/>
      <c r="QQ67" s="77"/>
      <c r="QR67" s="77"/>
      <c r="QS67" s="77"/>
      <c r="QT67" s="77"/>
      <c r="QU67" s="77"/>
      <c r="QV67" s="77"/>
      <c r="QW67" s="77"/>
      <c r="QX67" s="77"/>
      <c r="QY67" s="77"/>
      <c r="QZ67" s="77"/>
      <c r="RA67" s="77"/>
      <c r="RB67" s="77"/>
      <c r="RC67" s="77"/>
      <c r="RD67" s="77"/>
      <c r="RE67" s="77"/>
      <c r="RF67" s="77"/>
      <c r="RG67" s="77"/>
      <c r="RH67" s="77"/>
      <c r="RI67" s="77"/>
      <c r="RJ67" s="77"/>
      <c r="RK67" s="77"/>
      <c r="RL67" s="77"/>
      <c r="RM67" s="77"/>
      <c r="RN67" s="77"/>
      <c r="RO67" s="77"/>
      <c r="RP67" s="77"/>
      <c r="RQ67" s="77"/>
      <c r="RR67" s="77"/>
      <c r="RS67" s="77"/>
      <c r="RT67" s="77"/>
      <c r="RU67" s="77"/>
      <c r="RV67" s="77"/>
      <c r="RW67" s="77"/>
      <c r="RX67" s="77"/>
      <c r="RY67" s="77"/>
      <c r="RZ67" s="77"/>
      <c r="SA67" s="77"/>
      <c r="SB67" s="77"/>
      <c r="SC67" s="77"/>
      <c r="SD67" s="77"/>
      <c r="SE67" s="77"/>
      <c r="SF67" s="77"/>
      <c r="SG67" s="77"/>
      <c r="SH67" s="77"/>
      <c r="SI67" s="77"/>
      <c r="SJ67" s="77"/>
      <c r="SK67" s="77"/>
      <c r="SL67" s="77"/>
      <c r="SM67" s="77"/>
      <c r="SN67" s="77"/>
      <c r="SO67" s="77"/>
      <c r="SP67" s="77"/>
      <c r="SQ67" s="77"/>
      <c r="SR67" s="77"/>
      <c r="SS67" s="77"/>
      <c r="ST67" s="77"/>
      <c r="SU67" s="77"/>
      <c r="SV67" s="77"/>
      <c r="SW67" s="77"/>
      <c r="SX67" s="77"/>
      <c r="SY67" s="77"/>
      <c r="SZ67" s="77"/>
      <c r="TA67" s="77"/>
      <c r="TB67" s="77"/>
      <c r="TC67" s="77"/>
      <c r="TD67" s="77"/>
      <c r="TE67" s="77"/>
      <c r="TF67" s="77"/>
      <c r="TG67" s="77"/>
      <c r="TH67" s="77"/>
      <c r="TI67" s="77"/>
      <c r="TJ67" s="77"/>
      <c r="TK67" s="77"/>
      <c r="TL67" s="77"/>
      <c r="TM67" s="77"/>
      <c r="TN67" s="77"/>
      <c r="TO67" s="77"/>
      <c r="TP67" s="77"/>
      <c r="TQ67" s="77"/>
      <c r="TR67" s="77"/>
      <c r="TS67" s="77"/>
      <c r="TT67" s="77"/>
      <c r="TU67" s="77"/>
      <c r="TV67" s="77"/>
      <c r="TW67" s="77"/>
      <c r="TX67" s="77"/>
      <c r="TY67" s="77"/>
      <c r="TZ67" s="77"/>
      <c r="UA67" s="77"/>
      <c r="UB67" s="77"/>
      <c r="UC67" s="77"/>
      <c r="UD67" s="77"/>
      <c r="UE67" s="77"/>
      <c r="UF67" s="77"/>
      <c r="UG67" s="77"/>
      <c r="UH67" s="77"/>
      <c r="UI67" s="77"/>
      <c r="UJ67" s="77"/>
      <c r="UK67" s="77"/>
      <c r="UL67" s="77"/>
      <c r="UM67" s="77"/>
      <c r="UN67" s="77"/>
      <c r="UO67" s="77"/>
      <c r="UP67" s="77"/>
      <c r="UQ67" s="77"/>
      <c r="UR67" s="77"/>
      <c r="US67" s="77"/>
      <c r="UT67" s="77"/>
      <c r="UU67" s="77"/>
      <c r="UV67" s="77"/>
      <c r="UW67" s="77"/>
      <c r="UX67" s="77"/>
      <c r="UY67" s="77"/>
      <c r="UZ67" s="77"/>
      <c r="VA67" s="77"/>
      <c r="VB67" s="77"/>
      <c r="VC67" s="77"/>
      <c r="VD67" s="77"/>
      <c r="VE67" s="77"/>
      <c r="VF67" s="77"/>
      <c r="VG67" s="77"/>
      <c r="VH67" s="77"/>
      <c r="VI67" s="77"/>
      <c r="VJ67" s="77"/>
      <c r="VK67" s="77"/>
      <c r="VL67" s="77"/>
      <c r="VM67" s="77"/>
      <c r="VN67" s="77"/>
      <c r="VO67" s="77"/>
      <c r="VP67" s="77"/>
      <c r="VQ67" s="77"/>
      <c r="VR67" s="77"/>
      <c r="VS67" s="77"/>
      <c r="VT67" s="77"/>
      <c r="VU67" s="77"/>
      <c r="VV67" s="77"/>
      <c r="VW67" s="77"/>
      <c r="VX67" s="77"/>
      <c r="VY67" s="77"/>
      <c r="VZ67" s="77"/>
      <c r="WA67" s="77"/>
      <c r="WB67" s="77"/>
      <c r="WC67" s="77"/>
      <c r="WD67" s="77"/>
      <c r="WE67" s="77"/>
      <c r="WF67" s="77"/>
      <c r="WG67" s="77"/>
      <c r="WH67" s="77"/>
      <c r="WI67" s="77"/>
      <c r="WJ67" s="77"/>
      <c r="WK67" s="77"/>
      <c r="WL67" s="77"/>
      <c r="WM67" s="77"/>
      <c r="WN67" s="77"/>
      <c r="WO67" s="77"/>
      <c r="WP67" s="77"/>
      <c r="WQ67" s="77"/>
      <c r="WR67" s="77"/>
      <c r="WS67" s="77"/>
      <c r="WT67" s="77"/>
      <c r="WU67" s="77"/>
      <c r="WV67" s="77"/>
      <c r="WW67" s="77"/>
      <c r="WX67" s="77"/>
      <c r="WY67" s="77"/>
      <c r="WZ67" s="77"/>
      <c r="XA67" s="77"/>
      <c r="XB67" s="77"/>
      <c r="XC67" s="77"/>
      <c r="XD67" s="77"/>
      <c r="XE67" s="77"/>
      <c r="XF67" s="77"/>
      <c r="XG67" s="77"/>
      <c r="XH67" s="77"/>
      <c r="XI67" s="77"/>
      <c r="XJ67" s="77"/>
      <c r="XK67" s="77"/>
      <c r="XL67" s="77"/>
      <c r="XM67" s="77"/>
      <c r="XN67" s="77"/>
      <c r="XO67" s="77"/>
      <c r="XP67" s="77"/>
      <c r="XQ67" s="77"/>
      <c r="XR67" s="77"/>
      <c r="XS67" s="77"/>
      <c r="XT67" s="77"/>
      <c r="XU67" s="77"/>
      <c r="XV67" s="77"/>
      <c r="XW67" s="77"/>
      <c r="XX67" s="77"/>
      <c r="XY67" s="77"/>
      <c r="XZ67" s="77"/>
      <c r="YA67" s="77"/>
      <c r="YB67" s="77"/>
      <c r="YC67" s="77"/>
      <c r="YD67" s="77"/>
      <c r="YE67" s="77"/>
      <c r="YF67" s="77"/>
      <c r="YG67" s="77"/>
      <c r="YH67" s="77"/>
      <c r="YI67" s="77"/>
      <c r="YJ67" s="77"/>
      <c r="YK67" s="77"/>
      <c r="YL67" s="77"/>
      <c r="YM67" s="77"/>
      <c r="YN67" s="77"/>
      <c r="YO67" s="77"/>
      <c r="YP67" s="77"/>
      <c r="YQ67" s="77"/>
      <c r="YR67" s="77"/>
      <c r="YS67" s="77"/>
      <c r="YT67" s="77"/>
      <c r="YU67" s="77"/>
      <c r="YV67" s="77"/>
      <c r="YW67" s="77"/>
      <c r="YX67" s="77"/>
      <c r="YY67" s="77"/>
      <c r="YZ67" s="77"/>
      <c r="ZA67" s="77"/>
      <c r="ZB67" s="77"/>
      <c r="ZC67" s="77"/>
      <c r="ZD67" s="77"/>
      <c r="ZE67" s="77"/>
      <c r="ZF67" s="77"/>
      <c r="ZG67" s="77"/>
      <c r="ZH67" s="77"/>
      <c r="ZI67" s="77"/>
      <c r="ZJ67" s="77"/>
      <c r="ZK67" s="77"/>
      <c r="ZL67" s="77"/>
      <c r="ZM67" s="77"/>
      <c r="ZN67" s="77"/>
      <c r="ZO67" s="77"/>
      <c r="ZP67" s="77"/>
      <c r="ZQ67" s="77"/>
      <c r="ZR67" s="77"/>
      <c r="ZS67" s="77"/>
      <c r="ZT67" s="77"/>
      <c r="ZU67" s="77"/>
      <c r="ZV67" s="77"/>
      <c r="ZW67" s="77"/>
      <c r="ZX67" s="77"/>
      <c r="ZY67" s="77"/>
      <c r="ZZ67" s="77"/>
      <c r="AAA67" s="77"/>
      <c r="AAB67" s="77"/>
      <c r="AAC67" s="77"/>
      <c r="AAD67" s="77"/>
      <c r="AAE67" s="77"/>
      <c r="AAF67" s="77"/>
      <c r="AAG67" s="77"/>
      <c r="AAH67" s="77"/>
      <c r="AAI67" s="77"/>
      <c r="AAJ67" s="77"/>
      <c r="AAK67" s="77"/>
      <c r="AAL67" s="77"/>
      <c r="AAM67" s="77"/>
      <c r="AAN67" s="77"/>
      <c r="AAO67" s="77"/>
      <c r="AAP67" s="77"/>
      <c r="AAQ67" s="77"/>
      <c r="AAR67" s="77"/>
      <c r="AAS67" s="77"/>
      <c r="AAT67" s="77"/>
      <c r="AAU67" s="77"/>
      <c r="AAV67" s="77"/>
      <c r="AAW67" s="77"/>
      <c r="AAX67" s="77"/>
      <c r="AAY67" s="77"/>
      <c r="AAZ67" s="77"/>
      <c r="ABA67" s="77"/>
      <c r="ABB67" s="77"/>
      <c r="ABC67" s="77"/>
      <c r="ABD67" s="77"/>
      <c r="ABE67" s="77"/>
      <c r="ABF67" s="77"/>
      <c r="ABG67" s="77"/>
      <c r="ABH67" s="77"/>
      <c r="ABI67" s="77"/>
      <c r="ABJ67" s="77"/>
      <c r="ABK67" s="77"/>
    </row>
    <row r="68" spans="1:739" s="38" customFormat="1" ht="30" customHeight="1" x14ac:dyDescent="0.25">
      <c r="A68" s="30"/>
      <c r="B68" s="196"/>
      <c r="C68" s="196"/>
      <c r="D68" s="167" t="s">
        <v>2</v>
      </c>
      <c r="E68" s="196"/>
      <c r="F68" s="206" t="s">
        <v>542</v>
      </c>
      <c r="G68" s="14">
        <v>42503</v>
      </c>
      <c r="H68" s="48" t="s">
        <v>37</v>
      </c>
      <c r="I68" s="65" t="s">
        <v>31</v>
      </c>
      <c r="J68" s="189" t="s">
        <v>291</v>
      </c>
      <c r="K68" s="29" t="s">
        <v>18</v>
      </c>
      <c r="L68" s="29" t="s">
        <v>50</v>
      </c>
      <c r="M68" s="29" t="s">
        <v>382</v>
      </c>
      <c r="N68" s="28" t="s">
        <v>543</v>
      </c>
      <c r="O68" s="114" t="s">
        <v>544</v>
      </c>
      <c r="P68" s="114" t="s">
        <v>545</v>
      </c>
      <c r="Q68" s="260"/>
      <c r="R68" s="71" t="s">
        <v>546</v>
      </c>
      <c r="S68" s="65" t="s">
        <v>1116</v>
      </c>
      <c r="T68" s="185" t="s">
        <v>20</v>
      </c>
      <c r="U68" s="185" t="s">
        <v>72</v>
      </c>
      <c r="V68" s="17"/>
      <c r="W68" s="261"/>
      <c r="X68" s="261" t="s">
        <v>245</v>
      </c>
      <c r="Y68" s="99"/>
      <c r="Z68" s="155"/>
      <c r="AA68" s="262"/>
      <c r="AB68" s="265" t="s">
        <v>546</v>
      </c>
      <c r="AC68" s="17"/>
      <c r="AD68" s="17"/>
      <c r="AE68" s="17"/>
      <c r="AF68" s="17"/>
      <c r="AG68" s="17"/>
      <c r="AH68" s="263" t="s">
        <v>3530</v>
      </c>
      <c r="AI68" s="65" t="s">
        <v>1</v>
      </c>
      <c r="AJ68" s="263" t="s">
        <v>2</v>
      </c>
      <c r="AK68" s="70">
        <v>24</v>
      </c>
      <c r="AL68" s="69" t="s">
        <v>547</v>
      </c>
      <c r="AM68" s="72" t="s">
        <v>541</v>
      </c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  <c r="JF68" s="77"/>
      <c r="JG68" s="77"/>
      <c r="JH68" s="77"/>
      <c r="JI68" s="77"/>
      <c r="JJ68" s="77"/>
      <c r="JK68" s="77"/>
      <c r="JL68" s="77"/>
      <c r="JM68" s="77"/>
      <c r="JN68" s="77"/>
      <c r="JO68" s="77"/>
      <c r="JP68" s="77"/>
      <c r="JQ68" s="77"/>
      <c r="JR68" s="77"/>
      <c r="JS68" s="77"/>
      <c r="JT68" s="77"/>
      <c r="JU68" s="77"/>
      <c r="JV68" s="77"/>
      <c r="JW68" s="77"/>
      <c r="JX68" s="77"/>
      <c r="JY68" s="77"/>
      <c r="JZ68" s="77"/>
      <c r="KA68" s="77"/>
      <c r="KB68" s="77"/>
      <c r="KC68" s="77"/>
      <c r="KD68" s="77"/>
      <c r="KE68" s="77"/>
      <c r="KF68" s="77"/>
      <c r="KG68" s="77"/>
      <c r="KH68" s="77"/>
      <c r="KI68" s="77"/>
      <c r="KJ68" s="77"/>
      <c r="KK68" s="77"/>
      <c r="KL68" s="77"/>
      <c r="KM68" s="77"/>
      <c r="KN68" s="77"/>
      <c r="KO68" s="77"/>
      <c r="KP68" s="77"/>
      <c r="KQ68" s="77"/>
      <c r="KR68" s="77"/>
      <c r="KS68" s="77"/>
      <c r="KT68" s="77"/>
      <c r="KU68" s="77"/>
      <c r="KV68" s="77"/>
      <c r="KW68" s="77"/>
      <c r="KX68" s="77"/>
      <c r="KY68" s="77"/>
      <c r="KZ68" s="77"/>
      <c r="LA68" s="77"/>
      <c r="LB68" s="77"/>
      <c r="LC68" s="77"/>
      <c r="LD68" s="77"/>
      <c r="LE68" s="77"/>
      <c r="LF68" s="77"/>
      <c r="LG68" s="77"/>
      <c r="LH68" s="77"/>
      <c r="LI68" s="77"/>
      <c r="LJ68" s="77"/>
      <c r="LK68" s="77"/>
      <c r="LL68" s="77"/>
      <c r="LM68" s="77"/>
      <c r="LN68" s="77"/>
      <c r="LO68" s="77"/>
      <c r="LP68" s="77"/>
      <c r="LQ68" s="77"/>
      <c r="LR68" s="77"/>
      <c r="LS68" s="77"/>
      <c r="LT68" s="77"/>
      <c r="LU68" s="77"/>
      <c r="LV68" s="77"/>
      <c r="LW68" s="77"/>
      <c r="LX68" s="77"/>
      <c r="LY68" s="77"/>
      <c r="LZ68" s="77"/>
      <c r="MA68" s="77"/>
      <c r="MB68" s="77"/>
      <c r="MC68" s="77"/>
      <c r="MD68" s="77"/>
      <c r="ME68" s="77"/>
      <c r="MF68" s="77"/>
      <c r="MG68" s="77"/>
      <c r="MH68" s="77"/>
      <c r="MI68" s="77"/>
      <c r="MJ68" s="77"/>
      <c r="MK68" s="77"/>
      <c r="ML68" s="77"/>
      <c r="MM68" s="77"/>
      <c r="MN68" s="77"/>
      <c r="MO68" s="77"/>
      <c r="MP68" s="77"/>
      <c r="MQ68" s="77"/>
      <c r="MR68" s="77"/>
      <c r="MS68" s="77"/>
      <c r="MT68" s="77"/>
      <c r="MU68" s="77"/>
      <c r="MV68" s="77"/>
      <c r="MW68" s="77"/>
      <c r="MX68" s="77"/>
      <c r="MY68" s="77"/>
      <c r="MZ68" s="77"/>
      <c r="NA68" s="77"/>
      <c r="NB68" s="77"/>
      <c r="NC68" s="77"/>
      <c r="ND68" s="77"/>
      <c r="NE68" s="77"/>
      <c r="NF68" s="77"/>
      <c r="NG68" s="77"/>
      <c r="NH68" s="77"/>
      <c r="NI68" s="77"/>
      <c r="NJ68" s="77"/>
      <c r="NK68" s="77"/>
      <c r="NL68" s="77"/>
      <c r="NM68" s="77"/>
      <c r="NN68" s="77"/>
      <c r="NO68" s="77"/>
      <c r="NP68" s="77"/>
      <c r="NQ68" s="77"/>
      <c r="NR68" s="77"/>
      <c r="NS68" s="77"/>
      <c r="NT68" s="77"/>
      <c r="NU68" s="77"/>
      <c r="NV68" s="77"/>
      <c r="NW68" s="77"/>
      <c r="NX68" s="77"/>
      <c r="NY68" s="77"/>
      <c r="NZ68" s="77"/>
      <c r="OA68" s="77"/>
      <c r="OB68" s="77"/>
      <c r="OC68" s="77"/>
      <c r="OD68" s="77"/>
      <c r="OE68" s="77"/>
      <c r="OF68" s="77"/>
      <c r="OG68" s="77"/>
      <c r="OH68" s="77"/>
      <c r="OI68" s="77"/>
      <c r="OJ68" s="77"/>
      <c r="OK68" s="77"/>
      <c r="OL68" s="77"/>
      <c r="OM68" s="77"/>
      <c r="ON68" s="77"/>
      <c r="OO68" s="77"/>
      <c r="OP68" s="77"/>
      <c r="OQ68" s="77"/>
      <c r="OR68" s="77"/>
      <c r="OS68" s="77"/>
      <c r="OT68" s="77"/>
      <c r="OU68" s="77"/>
      <c r="OV68" s="77"/>
      <c r="OW68" s="77"/>
      <c r="OX68" s="77"/>
      <c r="OY68" s="77"/>
      <c r="OZ68" s="77"/>
      <c r="PA68" s="77"/>
      <c r="PB68" s="77"/>
      <c r="PC68" s="77"/>
      <c r="PD68" s="77"/>
      <c r="PE68" s="77"/>
      <c r="PF68" s="77"/>
      <c r="PG68" s="77"/>
      <c r="PH68" s="77"/>
      <c r="PI68" s="77"/>
      <c r="PJ68" s="77"/>
      <c r="PK68" s="77"/>
      <c r="PL68" s="77"/>
      <c r="PM68" s="77"/>
      <c r="PN68" s="77"/>
      <c r="PO68" s="77"/>
      <c r="PP68" s="77"/>
      <c r="PQ68" s="77"/>
      <c r="PR68" s="77"/>
      <c r="PS68" s="77"/>
      <c r="PT68" s="77"/>
      <c r="PU68" s="77"/>
      <c r="PV68" s="77"/>
      <c r="PW68" s="77"/>
      <c r="PX68" s="77"/>
      <c r="PY68" s="77"/>
      <c r="PZ68" s="77"/>
      <c r="QA68" s="77"/>
      <c r="QB68" s="77"/>
      <c r="QC68" s="77"/>
      <c r="QD68" s="77"/>
      <c r="QE68" s="77"/>
      <c r="QF68" s="77"/>
      <c r="QG68" s="77"/>
      <c r="QH68" s="77"/>
      <c r="QI68" s="77"/>
      <c r="QJ68" s="77"/>
      <c r="QK68" s="77"/>
      <c r="QL68" s="77"/>
      <c r="QM68" s="77"/>
      <c r="QN68" s="77"/>
      <c r="QO68" s="77"/>
      <c r="QP68" s="77"/>
      <c r="QQ68" s="77"/>
      <c r="QR68" s="77"/>
      <c r="QS68" s="77"/>
      <c r="QT68" s="77"/>
      <c r="QU68" s="77"/>
      <c r="QV68" s="77"/>
      <c r="QW68" s="77"/>
      <c r="QX68" s="77"/>
      <c r="QY68" s="77"/>
      <c r="QZ68" s="77"/>
      <c r="RA68" s="77"/>
      <c r="RB68" s="77"/>
      <c r="RC68" s="77"/>
      <c r="RD68" s="77"/>
      <c r="RE68" s="77"/>
      <c r="RF68" s="77"/>
      <c r="RG68" s="77"/>
      <c r="RH68" s="77"/>
      <c r="RI68" s="77"/>
      <c r="RJ68" s="77"/>
      <c r="RK68" s="77"/>
      <c r="RL68" s="77"/>
      <c r="RM68" s="77"/>
      <c r="RN68" s="77"/>
      <c r="RO68" s="77"/>
      <c r="RP68" s="77"/>
      <c r="RQ68" s="77"/>
      <c r="RR68" s="77"/>
      <c r="RS68" s="77"/>
      <c r="RT68" s="77"/>
      <c r="RU68" s="77"/>
      <c r="RV68" s="77"/>
      <c r="RW68" s="77"/>
      <c r="RX68" s="77"/>
      <c r="RY68" s="77"/>
      <c r="RZ68" s="77"/>
      <c r="SA68" s="77"/>
      <c r="SB68" s="77"/>
      <c r="SC68" s="77"/>
      <c r="SD68" s="77"/>
      <c r="SE68" s="77"/>
      <c r="SF68" s="77"/>
      <c r="SG68" s="77"/>
      <c r="SH68" s="77"/>
      <c r="SI68" s="77"/>
      <c r="SJ68" s="77"/>
      <c r="SK68" s="77"/>
      <c r="SL68" s="77"/>
      <c r="SM68" s="77"/>
      <c r="SN68" s="77"/>
      <c r="SO68" s="77"/>
      <c r="SP68" s="77"/>
      <c r="SQ68" s="77"/>
      <c r="SR68" s="77"/>
      <c r="SS68" s="77"/>
      <c r="ST68" s="77"/>
      <c r="SU68" s="77"/>
      <c r="SV68" s="77"/>
      <c r="SW68" s="77"/>
      <c r="SX68" s="77"/>
      <c r="SY68" s="77"/>
      <c r="SZ68" s="77"/>
      <c r="TA68" s="77"/>
      <c r="TB68" s="77"/>
      <c r="TC68" s="77"/>
      <c r="TD68" s="77"/>
      <c r="TE68" s="77"/>
      <c r="TF68" s="77"/>
      <c r="TG68" s="77"/>
      <c r="TH68" s="77"/>
      <c r="TI68" s="77"/>
      <c r="TJ68" s="77"/>
      <c r="TK68" s="77"/>
      <c r="TL68" s="77"/>
      <c r="TM68" s="77"/>
      <c r="TN68" s="77"/>
      <c r="TO68" s="77"/>
      <c r="TP68" s="77"/>
      <c r="TQ68" s="77"/>
      <c r="TR68" s="77"/>
      <c r="TS68" s="77"/>
      <c r="TT68" s="77"/>
      <c r="TU68" s="77"/>
      <c r="TV68" s="77"/>
      <c r="TW68" s="77"/>
      <c r="TX68" s="77"/>
      <c r="TY68" s="77"/>
      <c r="TZ68" s="77"/>
      <c r="UA68" s="77"/>
      <c r="UB68" s="77"/>
      <c r="UC68" s="77"/>
      <c r="UD68" s="77"/>
      <c r="UE68" s="77"/>
      <c r="UF68" s="77"/>
      <c r="UG68" s="77"/>
      <c r="UH68" s="77"/>
      <c r="UI68" s="77"/>
      <c r="UJ68" s="77"/>
      <c r="UK68" s="77"/>
      <c r="UL68" s="77"/>
      <c r="UM68" s="77"/>
      <c r="UN68" s="77"/>
      <c r="UO68" s="77"/>
      <c r="UP68" s="77"/>
      <c r="UQ68" s="77"/>
      <c r="UR68" s="77"/>
      <c r="US68" s="77"/>
      <c r="UT68" s="77"/>
      <c r="UU68" s="77"/>
      <c r="UV68" s="77"/>
      <c r="UW68" s="77"/>
      <c r="UX68" s="77"/>
      <c r="UY68" s="77"/>
      <c r="UZ68" s="77"/>
      <c r="VA68" s="77"/>
      <c r="VB68" s="77"/>
      <c r="VC68" s="77"/>
      <c r="VD68" s="77"/>
      <c r="VE68" s="77"/>
      <c r="VF68" s="77"/>
      <c r="VG68" s="77"/>
      <c r="VH68" s="77"/>
      <c r="VI68" s="77"/>
      <c r="VJ68" s="77"/>
      <c r="VK68" s="77"/>
      <c r="VL68" s="77"/>
      <c r="VM68" s="77"/>
      <c r="VN68" s="77"/>
      <c r="VO68" s="77"/>
      <c r="VP68" s="77"/>
      <c r="VQ68" s="77"/>
      <c r="VR68" s="77"/>
      <c r="VS68" s="77"/>
      <c r="VT68" s="77"/>
      <c r="VU68" s="77"/>
      <c r="VV68" s="77"/>
      <c r="VW68" s="77"/>
      <c r="VX68" s="77"/>
      <c r="VY68" s="77"/>
      <c r="VZ68" s="77"/>
      <c r="WA68" s="77"/>
      <c r="WB68" s="77"/>
      <c r="WC68" s="77"/>
      <c r="WD68" s="77"/>
      <c r="WE68" s="77"/>
      <c r="WF68" s="77"/>
      <c r="WG68" s="77"/>
      <c r="WH68" s="77"/>
      <c r="WI68" s="77"/>
      <c r="WJ68" s="77"/>
      <c r="WK68" s="77"/>
      <c r="WL68" s="77"/>
      <c r="WM68" s="77"/>
      <c r="WN68" s="77"/>
      <c r="WO68" s="77"/>
      <c r="WP68" s="77"/>
      <c r="WQ68" s="77"/>
      <c r="WR68" s="77"/>
      <c r="WS68" s="77"/>
      <c r="WT68" s="77"/>
      <c r="WU68" s="77"/>
      <c r="WV68" s="77"/>
      <c r="WW68" s="77"/>
      <c r="WX68" s="77"/>
      <c r="WY68" s="77"/>
      <c r="WZ68" s="77"/>
      <c r="XA68" s="77"/>
      <c r="XB68" s="77"/>
      <c r="XC68" s="77"/>
      <c r="XD68" s="77"/>
      <c r="XE68" s="77"/>
      <c r="XF68" s="77"/>
      <c r="XG68" s="77"/>
      <c r="XH68" s="77"/>
      <c r="XI68" s="77"/>
      <c r="XJ68" s="77"/>
      <c r="XK68" s="77"/>
      <c r="XL68" s="77"/>
      <c r="XM68" s="77"/>
      <c r="XN68" s="77"/>
      <c r="XO68" s="77"/>
      <c r="XP68" s="77"/>
      <c r="XQ68" s="77"/>
      <c r="XR68" s="77"/>
      <c r="XS68" s="77"/>
      <c r="XT68" s="77"/>
      <c r="XU68" s="77"/>
      <c r="XV68" s="77"/>
      <c r="XW68" s="77"/>
      <c r="XX68" s="77"/>
      <c r="XY68" s="77"/>
      <c r="XZ68" s="77"/>
      <c r="YA68" s="77"/>
      <c r="YB68" s="77"/>
      <c r="YC68" s="77"/>
      <c r="YD68" s="77"/>
      <c r="YE68" s="77"/>
      <c r="YF68" s="77"/>
      <c r="YG68" s="77"/>
      <c r="YH68" s="77"/>
      <c r="YI68" s="77"/>
      <c r="YJ68" s="77"/>
      <c r="YK68" s="77"/>
      <c r="YL68" s="77"/>
      <c r="YM68" s="77"/>
      <c r="YN68" s="77"/>
      <c r="YO68" s="77"/>
      <c r="YP68" s="77"/>
      <c r="YQ68" s="77"/>
      <c r="YR68" s="77"/>
      <c r="YS68" s="77"/>
      <c r="YT68" s="77"/>
      <c r="YU68" s="77"/>
      <c r="YV68" s="77"/>
      <c r="YW68" s="77"/>
      <c r="YX68" s="77"/>
      <c r="YY68" s="77"/>
      <c r="YZ68" s="77"/>
      <c r="ZA68" s="77"/>
      <c r="ZB68" s="77"/>
      <c r="ZC68" s="77"/>
      <c r="ZD68" s="77"/>
      <c r="ZE68" s="77"/>
      <c r="ZF68" s="77"/>
      <c r="ZG68" s="77"/>
      <c r="ZH68" s="77"/>
      <c r="ZI68" s="77"/>
      <c r="ZJ68" s="77"/>
      <c r="ZK68" s="77"/>
      <c r="ZL68" s="77"/>
      <c r="ZM68" s="77"/>
      <c r="ZN68" s="77"/>
      <c r="ZO68" s="77"/>
      <c r="ZP68" s="77"/>
      <c r="ZQ68" s="77"/>
      <c r="ZR68" s="77"/>
      <c r="ZS68" s="77"/>
      <c r="ZT68" s="77"/>
      <c r="ZU68" s="77"/>
      <c r="ZV68" s="77"/>
      <c r="ZW68" s="77"/>
      <c r="ZX68" s="77"/>
      <c r="ZY68" s="77"/>
      <c r="ZZ68" s="77"/>
      <c r="AAA68" s="77"/>
      <c r="AAB68" s="77"/>
      <c r="AAC68" s="77"/>
      <c r="AAD68" s="77"/>
      <c r="AAE68" s="77"/>
      <c r="AAF68" s="77"/>
      <c r="AAG68" s="77"/>
      <c r="AAH68" s="77"/>
      <c r="AAI68" s="77"/>
      <c r="AAJ68" s="77"/>
      <c r="AAK68" s="77"/>
      <c r="AAL68" s="77"/>
      <c r="AAM68" s="77"/>
      <c r="AAN68" s="77"/>
      <c r="AAO68" s="77"/>
      <c r="AAP68" s="77"/>
      <c r="AAQ68" s="77"/>
      <c r="AAR68" s="77"/>
      <c r="AAS68" s="77"/>
      <c r="AAT68" s="77"/>
      <c r="AAU68" s="77"/>
      <c r="AAV68" s="77"/>
      <c r="AAW68" s="77"/>
      <c r="AAX68" s="77"/>
      <c r="AAY68" s="77"/>
      <c r="AAZ68" s="77"/>
      <c r="ABA68" s="77"/>
      <c r="ABB68" s="77"/>
      <c r="ABC68" s="77"/>
      <c r="ABD68" s="77"/>
      <c r="ABE68" s="77"/>
      <c r="ABF68" s="77"/>
      <c r="ABG68" s="77"/>
      <c r="ABH68" s="77"/>
      <c r="ABI68" s="77"/>
      <c r="ABJ68" s="77"/>
      <c r="ABK68" s="77"/>
    </row>
    <row r="69" spans="1:739" s="38" customFormat="1" ht="30" customHeight="1" x14ac:dyDescent="0.25">
      <c r="A69" s="30"/>
      <c r="B69" s="261"/>
      <c r="C69" s="261"/>
      <c r="D69" s="167" t="s">
        <v>2</v>
      </c>
      <c r="E69" s="261"/>
      <c r="F69" s="206" t="s">
        <v>777</v>
      </c>
      <c r="G69" s="14">
        <v>42686</v>
      </c>
      <c r="H69" s="258" t="s">
        <v>37</v>
      </c>
      <c r="I69" s="261" t="s">
        <v>31</v>
      </c>
      <c r="J69" s="189" t="s">
        <v>291</v>
      </c>
      <c r="K69" s="29" t="s">
        <v>18</v>
      </c>
      <c r="L69" s="29" t="s">
        <v>50</v>
      </c>
      <c r="M69" s="29" t="s">
        <v>382</v>
      </c>
      <c r="N69" s="28" t="s">
        <v>543</v>
      </c>
      <c r="O69" s="114" t="s">
        <v>544</v>
      </c>
      <c r="P69" s="114" t="s">
        <v>545</v>
      </c>
      <c r="Q69" s="260"/>
      <c r="R69" s="71" t="s">
        <v>779</v>
      </c>
      <c r="S69" s="65" t="s">
        <v>1116</v>
      </c>
      <c r="T69" s="185" t="s">
        <v>20</v>
      </c>
      <c r="U69" s="185" t="s">
        <v>72</v>
      </c>
      <c r="V69" s="17"/>
      <c r="W69" s="249"/>
      <c r="X69" s="115" t="s">
        <v>245</v>
      </c>
      <c r="Y69" s="99"/>
      <c r="Z69" s="155"/>
      <c r="AA69" s="262"/>
      <c r="AB69" s="265" t="s">
        <v>779</v>
      </c>
      <c r="AC69" s="17"/>
      <c r="AD69" s="17"/>
      <c r="AE69" s="17"/>
      <c r="AF69" s="17"/>
      <c r="AG69" s="17"/>
      <c r="AH69" s="263" t="s">
        <v>3530</v>
      </c>
      <c r="AI69" s="185" t="s">
        <v>1</v>
      </c>
      <c r="AJ69" s="187" t="s">
        <v>2</v>
      </c>
      <c r="AK69" s="70">
        <v>21</v>
      </c>
      <c r="AL69" s="69" t="s">
        <v>782</v>
      </c>
      <c r="AM69" s="72">
        <v>42650</v>
      </c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  <c r="JF69" s="77"/>
      <c r="JG69" s="77"/>
      <c r="JH69" s="77"/>
      <c r="JI69" s="77"/>
      <c r="JJ69" s="77"/>
      <c r="JK69" s="77"/>
      <c r="JL69" s="77"/>
      <c r="JM69" s="77"/>
      <c r="JN69" s="77"/>
      <c r="JO69" s="77"/>
      <c r="JP69" s="77"/>
      <c r="JQ69" s="77"/>
      <c r="JR69" s="77"/>
      <c r="JS69" s="77"/>
      <c r="JT69" s="77"/>
      <c r="JU69" s="77"/>
      <c r="JV69" s="77"/>
      <c r="JW69" s="77"/>
      <c r="JX69" s="77"/>
      <c r="JY69" s="77"/>
      <c r="JZ69" s="77"/>
      <c r="KA69" s="77"/>
      <c r="KB69" s="77"/>
      <c r="KC69" s="77"/>
      <c r="KD69" s="77"/>
      <c r="KE69" s="77"/>
      <c r="KF69" s="77"/>
      <c r="KG69" s="77"/>
      <c r="KH69" s="77"/>
      <c r="KI69" s="77"/>
      <c r="KJ69" s="77"/>
      <c r="KK69" s="77"/>
      <c r="KL69" s="77"/>
      <c r="KM69" s="77"/>
      <c r="KN69" s="77"/>
      <c r="KO69" s="77"/>
      <c r="KP69" s="77"/>
      <c r="KQ69" s="77"/>
      <c r="KR69" s="77"/>
      <c r="KS69" s="77"/>
      <c r="KT69" s="77"/>
      <c r="KU69" s="77"/>
      <c r="KV69" s="77"/>
      <c r="KW69" s="77"/>
      <c r="KX69" s="77"/>
      <c r="KY69" s="77"/>
      <c r="KZ69" s="77"/>
      <c r="LA69" s="77"/>
      <c r="LB69" s="77"/>
      <c r="LC69" s="77"/>
      <c r="LD69" s="77"/>
      <c r="LE69" s="77"/>
      <c r="LF69" s="77"/>
      <c r="LG69" s="77"/>
      <c r="LH69" s="77"/>
      <c r="LI69" s="77"/>
      <c r="LJ69" s="77"/>
      <c r="LK69" s="77"/>
      <c r="LL69" s="77"/>
      <c r="LM69" s="77"/>
      <c r="LN69" s="77"/>
      <c r="LO69" s="77"/>
      <c r="LP69" s="77"/>
      <c r="LQ69" s="77"/>
      <c r="LR69" s="77"/>
      <c r="LS69" s="77"/>
      <c r="LT69" s="77"/>
      <c r="LU69" s="77"/>
      <c r="LV69" s="77"/>
      <c r="LW69" s="77"/>
      <c r="LX69" s="77"/>
      <c r="LY69" s="77"/>
      <c r="LZ69" s="77"/>
      <c r="MA69" s="77"/>
      <c r="MB69" s="77"/>
      <c r="MC69" s="77"/>
      <c r="MD69" s="77"/>
      <c r="ME69" s="77"/>
      <c r="MF69" s="77"/>
      <c r="MG69" s="77"/>
      <c r="MH69" s="77"/>
      <c r="MI69" s="77"/>
      <c r="MJ69" s="77"/>
      <c r="MK69" s="77"/>
      <c r="ML69" s="77"/>
      <c r="MM69" s="77"/>
      <c r="MN69" s="77"/>
      <c r="MO69" s="77"/>
      <c r="MP69" s="77"/>
      <c r="MQ69" s="77"/>
      <c r="MR69" s="77"/>
      <c r="MS69" s="77"/>
      <c r="MT69" s="77"/>
      <c r="MU69" s="77"/>
      <c r="MV69" s="77"/>
      <c r="MW69" s="77"/>
      <c r="MX69" s="77"/>
      <c r="MY69" s="77"/>
      <c r="MZ69" s="77"/>
      <c r="NA69" s="77"/>
      <c r="NB69" s="77"/>
      <c r="NC69" s="77"/>
      <c r="ND69" s="77"/>
      <c r="NE69" s="77"/>
      <c r="NF69" s="77"/>
      <c r="NG69" s="77"/>
      <c r="NH69" s="77"/>
      <c r="NI69" s="77"/>
      <c r="NJ69" s="77"/>
      <c r="NK69" s="77"/>
      <c r="NL69" s="77"/>
      <c r="NM69" s="77"/>
      <c r="NN69" s="77"/>
      <c r="NO69" s="77"/>
      <c r="NP69" s="77"/>
      <c r="NQ69" s="77"/>
      <c r="NR69" s="77"/>
      <c r="NS69" s="77"/>
      <c r="NT69" s="77"/>
      <c r="NU69" s="77"/>
      <c r="NV69" s="77"/>
      <c r="NW69" s="77"/>
      <c r="NX69" s="77"/>
      <c r="NY69" s="77"/>
      <c r="NZ69" s="77"/>
      <c r="OA69" s="77"/>
      <c r="OB69" s="77"/>
      <c r="OC69" s="77"/>
      <c r="OD69" s="77"/>
      <c r="OE69" s="77"/>
      <c r="OF69" s="77"/>
      <c r="OG69" s="77"/>
      <c r="OH69" s="77"/>
      <c r="OI69" s="77"/>
      <c r="OJ69" s="77"/>
      <c r="OK69" s="77"/>
      <c r="OL69" s="77"/>
      <c r="OM69" s="77"/>
      <c r="ON69" s="77"/>
      <c r="OO69" s="77"/>
      <c r="OP69" s="77"/>
      <c r="OQ69" s="77"/>
      <c r="OR69" s="77"/>
      <c r="OS69" s="77"/>
      <c r="OT69" s="77"/>
      <c r="OU69" s="77"/>
      <c r="OV69" s="77"/>
      <c r="OW69" s="77"/>
      <c r="OX69" s="77"/>
      <c r="OY69" s="77"/>
      <c r="OZ69" s="77"/>
      <c r="PA69" s="77"/>
      <c r="PB69" s="77"/>
      <c r="PC69" s="77"/>
      <c r="PD69" s="77"/>
      <c r="PE69" s="77"/>
      <c r="PF69" s="77"/>
      <c r="PG69" s="77"/>
      <c r="PH69" s="77"/>
      <c r="PI69" s="77"/>
      <c r="PJ69" s="77"/>
      <c r="PK69" s="77"/>
      <c r="PL69" s="77"/>
      <c r="PM69" s="77"/>
      <c r="PN69" s="77"/>
      <c r="PO69" s="77"/>
      <c r="PP69" s="77"/>
      <c r="PQ69" s="77"/>
      <c r="PR69" s="77"/>
      <c r="PS69" s="77"/>
      <c r="PT69" s="77"/>
      <c r="PU69" s="77"/>
      <c r="PV69" s="77"/>
      <c r="PW69" s="77"/>
      <c r="PX69" s="77"/>
      <c r="PY69" s="77"/>
      <c r="PZ69" s="77"/>
      <c r="QA69" s="77"/>
      <c r="QB69" s="77"/>
      <c r="QC69" s="77"/>
      <c r="QD69" s="77"/>
      <c r="QE69" s="77"/>
      <c r="QF69" s="77"/>
      <c r="QG69" s="77"/>
      <c r="QH69" s="77"/>
      <c r="QI69" s="77"/>
      <c r="QJ69" s="77"/>
      <c r="QK69" s="77"/>
      <c r="QL69" s="77"/>
      <c r="QM69" s="77"/>
      <c r="QN69" s="77"/>
      <c r="QO69" s="77"/>
      <c r="QP69" s="77"/>
      <c r="QQ69" s="77"/>
      <c r="QR69" s="77"/>
      <c r="QS69" s="77"/>
      <c r="QT69" s="77"/>
      <c r="QU69" s="77"/>
      <c r="QV69" s="77"/>
      <c r="QW69" s="77"/>
      <c r="QX69" s="77"/>
      <c r="QY69" s="77"/>
      <c r="QZ69" s="77"/>
      <c r="RA69" s="77"/>
      <c r="RB69" s="77"/>
      <c r="RC69" s="77"/>
      <c r="RD69" s="77"/>
      <c r="RE69" s="77"/>
      <c r="RF69" s="77"/>
      <c r="RG69" s="77"/>
      <c r="RH69" s="77"/>
      <c r="RI69" s="77"/>
      <c r="RJ69" s="77"/>
      <c r="RK69" s="77"/>
      <c r="RL69" s="77"/>
      <c r="RM69" s="77"/>
      <c r="RN69" s="77"/>
      <c r="RO69" s="77"/>
      <c r="RP69" s="77"/>
      <c r="RQ69" s="77"/>
      <c r="RR69" s="77"/>
      <c r="RS69" s="77"/>
      <c r="RT69" s="77"/>
      <c r="RU69" s="77"/>
      <c r="RV69" s="77"/>
      <c r="RW69" s="77"/>
      <c r="RX69" s="77"/>
      <c r="RY69" s="77"/>
      <c r="RZ69" s="77"/>
      <c r="SA69" s="77"/>
      <c r="SB69" s="77"/>
      <c r="SC69" s="77"/>
      <c r="SD69" s="77"/>
      <c r="SE69" s="77"/>
      <c r="SF69" s="77"/>
      <c r="SG69" s="77"/>
      <c r="SH69" s="77"/>
      <c r="SI69" s="77"/>
      <c r="SJ69" s="77"/>
      <c r="SK69" s="77"/>
      <c r="SL69" s="77"/>
      <c r="SM69" s="77"/>
      <c r="SN69" s="77"/>
      <c r="SO69" s="77"/>
      <c r="SP69" s="77"/>
      <c r="SQ69" s="77"/>
      <c r="SR69" s="77"/>
      <c r="SS69" s="77"/>
      <c r="ST69" s="77"/>
      <c r="SU69" s="77"/>
      <c r="SV69" s="77"/>
      <c r="SW69" s="77"/>
      <c r="SX69" s="77"/>
      <c r="SY69" s="77"/>
      <c r="SZ69" s="77"/>
      <c r="TA69" s="77"/>
      <c r="TB69" s="77"/>
      <c r="TC69" s="77"/>
      <c r="TD69" s="77"/>
      <c r="TE69" s="77"/>
      <c r="TF69" s="77"/>
      <c r="TG69" s="77"/>
      <c r="TH69" s="77"/>
      <c r="TI69" s="77"/>
      <c r="TJ69" s="77"/>
      <c r="TK69" s="77"/>
      <c r="TL69" s="77"/>
      <c r="TM69" s="77"/>
      <c r="TN69" s="77"/>
      <c r="TO69" s="77"/>
      <c r="TP69" s="77"/>
      <c r="TQ69" s="77"/>
      <c r="TR69" s="77"/>
      <c r="TS69" s="77"/>
      <c r="TT69" s="77"/>
      <c r="TU69" s="77"/>
      <c r="TV69" s="77"/>
      <c r="TW69" s="77"/>
      <c r="TX69" s="77"/>
      <c r="TY69" s="77"/>
      <c r="TZ69" s="77"/>
      <c r="UA69" s="77"/>
      <c r="UB69" s="77"/>
      <c r="UC69" s="77"/>
      <c r="UD69" s="77"/>
      <c r="UE69" s="77"/>
      <c r="UF69" s="77"/>
      <c r="UG69" s="77"/>
      <c r="UH69" s="77"/>
      <c r="UI69" s="77"/>
      <c r="UJ69" s="77"/>
      <c r="UK69" s="77"/>
      <c r="UL69" s="77"/>
      <c r="UM69" s="77"/>
      <c r="UN69" s="77"/>
      <c r="UO69" s="77"/>
      <c r="UP69" s="77"/>
      <c r="UQ69" s="77"/>
      <c r="UR69" s="77"/>
      <c r="US69" s="77"/>
      <c r="UT69" s="77"/>
      <c r="UU69" s="77"/>
      <c r="UV69" s="77"/>
      <c r="UW69" s="77"/>
      <c r="UX69" s="77"/>
      <c r="UY69" s="77"/>
      <c r="UZ69" s="77"/>
      <c r="VA69" s="77"/>
      <c r="VB69" s="77"/>
      <c r="VC69" s="77"/>
      <c r="VD69" s="77"/>
      <c r="VE69" s="77"/>
      <c r="VF69" s="77"/>
      <c r="VG69" s="77"/>
      <c r="VH69" s="77"/>
      <c r="VI69" s="77"/>
      <c r="VJ69" s="77"/>
      <c r="VK69" s="77"/>
      <c r="VL69" s="77"/>
      <c r="VM69" s="77"/>
      <c r="VN69" s="77"/>
      <c r="VO69" s="77"/>
      <c r="VP69" s="77"/>
      <c r="VQ69" s="77"/>
      <c r="VR69" s="77"/>
      <c r="VS69" s="77"/>
      <c r="VT69" s="77"/>
      <c r="VU69" s="77"/>
      <c r="VV69" s="77"/>
      <c r="VW69" s="77"/>
      <c r="VX69" s="77"/>
      <c r="VY69" s="77"/>
      <c r="VZ69" s="77"/>
      <c r="WA69" s="77"/>
      <c r="WB69" s="77"/>
      <c r="WC69" s="77"/>
      <c r="WD69" s="77"/>
      <c r="WE69" s="77"/>
      <c r="WF69" s="77"/>
      <c r="WG69" s="77"/>
      <c r="WH69" s="77"/>
      <c r="WI69" s="77"/>
      <c r="WJ69" s="77"/>
      <c r="WK69" s="77"/>
      <c r="WL69" s="77"/>
      <c r="WM69" s="77"/>
      <c r="WN69" s="77"/>
      <c r="WO69" s="77"/>
      <c r="WP69" s="77"/>
      <c r="WQ69" s="77"/>
      <c r="WR69" s="77"/>
      <c r="WS69" s="77"/>
      <c r="WT69" s="77"/>
      <c r="WU69" s="77"/>
      <c r="WV69" s="77"/>
      <c r="WW69" s="77"/>
      <c r="WX69" s="77"/>
      <c r="WY69" s="77"/>
      <c r="WZ69" s="77"/>
      <c r="XA69" s="77"/>
      <c r="XB69" s="77"/>
      <c r="XC69" s="77"/>
      <c r="XD69" s="77"/>
      <c r="XE69" s="77"/>
      <c r="XF69" s="77"/>
      <c r="XG69" s="77"/>
      <c r="XH69" s="77"/>
      <c r="XI69" s="77"/>
      <c r="XJ69" s="77"/>
      <c r="XK69" s="77"/>
      <c r="XL69" s="77"/>
      <c r="XM69" s="77"/>
      <c r="XN69" s="77"/>
      <c r="XO69" s="77"/>
      <c r="XP69" s="77"/>
      <c r="XQ69" s="77"/>
      <c r="XR69" s="77"/>
      <c r="XS69" s="77"/>
      <c r="XT69" s="77"/>
      <c r="XU69" s="77"/>
      <c r="XV69" s="77"/>
      <c r="XW69" s="77"/>
      <c r="XX69" s="77"/>
      <c r="XY69" s="77"/>
      <c r="XZ69" s="77"/>
      <c r="YA69" s="77"/>
      <c r="YB69" s="77"/>
      <c r="YC69" s="77"/>
      <c r="YD69" s="77"/>
      <c r="YE69" s="77"/>
      <c r="YF69" s="77"/>
      <c r="YG69" s="77"/>
      <c r="YH69" s="77"/>
      <c r="YI69" s="77"/>
      <c r="YJ69" s="77"/>
      <c r="YK69" s="77"/>
      <c r="YL69" s="77"/>
      <c r="YM69" s="77"/>
      <c r="YN69" s="77"/>
      <c r="YO69" s="77"/>
      <c r="YP69" s="77"/>
      <c r="YQ69" s="77"/>
      <c r="YR69" s="77"/>
      <c r="YS69" s="77"/>
      <c r="YT69" s="77"/>
      <c r="YU69" s="77"/>
      <c r="YV69" s="77"/>
      <c r="YW69" s="77"/>
      <c r="YX69" s="77"/>
      <c r="YY69" s="77"/>
      <c r="YZ69" s="77"/>
      <c r="ZA69" s="77"/>
      <c r="ZB69" s="77"/>
      <c r="ZC69" s="77"/>
      <c r="ZD69" s="77"/>
      <c r="ZE69" s="77"/>
      <c r="ZF69" s="77"/>
      <c r="ZG69" s="77"/>
      <c r="ZH69" s="77"/>
      <c r="ZI69" s="77"/>
      <c r="ZJ69" s="77"/>
      <c r="ZK69" s="77"/>
      <c r="ZL69" s="77"/>
      <c r="ZM69" s="77"/>
      <c r="ZN69" s="77"/>
      <c r="ZO69" s="77"/>
      <c r="ZP69" s="77"/>
      <c r="ZQ69" s="77"/>
      <c r="ZR69" s="77"/>
      <c r="ZS69" s="77"/>
      <c r="ZT69" s="77"/>
      <c r="ZU69" s="77"/>
      <c r="ZV69" s="77"/>
      <c r="ZW69" s="77"/>
      <c r="ZX69" s="77"/>
      <c r="ZY69" s="77"/>
      <c r="ZZ69" s="77"/>
      <c r="AAA69" s="77"/>
      <c r="AAB69" s="77"/>
      <c r="AAC69" s="77"/>
      <c r="AAD69" s="77"/>
      <c r="AAE69" s="77"/>
      <c r="AAF69" s="77"/>
      <c r="AAG69" s="77"/>
      <c r="AAH69" s="77"/>
      <c r="AAI69" s="77"/>
      <c r="AAJ69" s="77"/>
      <c r="AAK69" s="77"/>
      <c r="AAL69" s="77"/>
      <c r="AAM69" s="77"/>
      <c r="AAN69" s="77"/>
      <c r="AAO69" s="77"/>
      <c r="AAP69" s="77"/>
      <c r="AAQ69" s="77"/>
      <c r="AAR69" s="77"/>
      <c r="AAS69" s="77"/>
      <c r="AAT69" s="77"/>
      <c r="AAU69" s="77"/>
      <c r="AAV69" s="77"/>
      <c r="AAW69" s="77"/>
      <c r="AAX69" s="77"/>
      <c r="AAY69" s="77"/>
      <c r="AAZ69" s="77"/>
      <c r="ABA69" s="77"/>
      <c r="ABB69" s="77"/>
      <c r="ABC69" s="77"/>
      <c r="ABD69" s="77"/>
      <c r="ABE69" s="77"/>
      <c r="ABF69" s="77"/>
      <c r="ABG69" s="77"/>
      <c r="ABH69" s="77"/>
      <c r="ABI69" s="77"/>
      <c r="ABJ69" s="77"/>
      <c r="ABK69" s="77"/>
    </row>
    <row r="70" spans="1:739" s="38" customFormat="1" ht="30" customHeight="1" x14ac:dyDescent="0.25">
      <c r="A70" s="30"/>
      <c r="B70" s="261"/>
      <c r="C70" s="261"/>
      <c r="D70" s="167" t="s">
        <v>2</v>
      </c>
      <c r="E70" s="261"/>
      <c r="F70" s="206">
        <v>1491</v>
      </c>
      <c r="G70" s="23">
        <v>43640</v>
      </c>
      <c r="H70" s="48" t="s">
        <v>37</v>
      </c>
      <c r="I70" s="261" t="s">
        <v>31</v>
      </c>
      <c r="J70" s="189" t="s">
        <v>291</v>
      </c>
      <c r="K70" s="29" t="s">
        <v>18</v>
      </c>
      <c r="L70" s="29" t="s">
        <v>50</v>
      </c>
      <c r="M70" s="29" t="s">
        <v>382</v>
      </c>
      <c r="N70" s="28" t="s">
        <v>543</v>
      </c>
      <c r="O70" s="114" t="s">
        <v>3014</v>
      </c>
      <c r="P70" s="114" t="s">
        <v>2781</v>
      </c>
      <c r="Q70" s="260"/>
      <c r="R70" s="71" t="s">
        <v>3015</v>
      </c>
      <c r="S70" s="185" t="s">
        <v>3016</v>
      </c>
      <c r="T70" s="185" t="s">
        <v>288</v>
      </c>
      <c r="U70" s="185" t="s">
        <v>72</v>
      </c>
      <c r="V70" s="17"/>
      <c r="W70" s="249"/>
      <c r="X70" s="115" t="s">
        <v>245</v>
      </c>
      <c r="Y70" s="99"/>
      <c r="Z70" s="155"/>
      <c r="AA70" s="262"/>
      <c r="AB70" s="265" t="s">
        <v>3015</v>
      </c>
      <c r="AC70" s="17"/>
      <c r="AD70" s="17"/>
      <c r="AE70" s="17"/>
      <c r="AF70" s="17"/>
      <c r="AG70" s="17"/>
      <c r="AH70" s="263" t="s">
        <v>3530</v>
      </c>
      <c r="AI70" s="185" t="s">
        <v>1</v>
      </c>
      <c r="AJ70" s="70" t="s">
        <v>2</v>
      </c>
      <c r="AK70" s="70">
        <v>20</v>
      </c>
      <c r="AL70" s="69" t="s">
        <v>3017</v>
      </c>
      <c r="AM70" s="72">
        <v>43612</v>
      </c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</row>
    <row r="71" spans="1:739" s="77" customFormat="1" ht="30" customHeight="1" x14ac:dyDescent="0.2">
      <c r="A71" s="30"/>
      <c r="B71" s="261"/>
      <c r="C71" s="261"/>
      <c r="D71" s="167" t="s">
        <v>2</v>
      </c>
      <c r="E71" s="261"/>
      <c r="F71" s="206" t="s">
        <v>1227</v>
      </c>
      <c r="G71" s="14">
        <v>42762</v>
      </c>
      <c r="H71" s="48" t="s">
        <v>37</v>
      </c>
      <c r="I71" s="185" t="s">
        <v>31</v>
      </c>
      <c r="J71" s="189" t="s">
        <v>291</v>
      </c>
      <c r="K71" s="29" t="s">
        <v>18</v>
      </c>
      <c r="L71" s="29" t="s">
        <v>50</v>
      </c>
      <c r="M71" s="29" t="s">
        <v>51</v>
      </c>
      <c r="N71" s="29" t="s">
        <v>52</v>
      </c>
      <c r="O71" s="114" t="s">
        <v>1372</v>
      </c>
      <c r="P71" s="114" t="s">
        <v>1228</v>
      </c>
      <c r="Q71" s="260"/>
      <c r="R71" s="71" t="s">
        <v>1229</v>
      </c>
      <c r="S71" s="261" t="s">
        <v>1230</v>
      </c>
      <c r="T71" s="65" t="s">
        <v>3169</v>
      </c>
      <c r="U71" s="115" t="s">
        <v>72</v>
      </c>
      <c r="V71" s="17"/>
      <c r="W71" s="249"/>
      <c r="X71" s="115" t="s">
        <v>245</v>
      </c>
      <c r="Y71" s="99"/>
      <c r="Z71" s="262"/>
      <c r="AA71" s="261"/>
      <c r="AB71" s="261" t="s">
        <v>1229</v>
      </c>
      <c r="AC71" s="78"/>
      <c r="AD71" s="17"/>
      <c r="AE71" s="17"/>
      <c r="AF71" s="17"/>
      <c r="AG71" s="17"/>
      <c r="AH71" s="263" t="s">
        <v>3530</v>
      </c>
      <c r="AI71" s="185" t="s">
        <v>1</v>
      </c>
      <c r="AJ71" s="70" t="s">
        <v>2</v>
      </c>
      <c r="AK71" s="70">
        <v>24</v>
      </c>
      <c r="AL71" s="69" t="s">
        <v>1231</v>
      </c>
      <c r="AM71" s="72">
        <v>42760</v>
      </c>
    </row>
    <row r="72" spans="1:739" s="77" customFormat="1" ht="30" customHeight="1" x14ac:dyDescent="0.2">
      <c r="A72" s="30"/>
      <c r="B72" s="261"/>
      <c r="C72" s="261"/>
      <c r="D72" s="167" t="s">
        <v>2</v>
      </c>
      <c r="E72" s="261"/>
      <c r="F72" s="206" t="s">
        <v>1196</v>
      </c>
      <c r="G72" s="14">
        <v>42762</v>
      </c>
      <c r="H72" s="48" t="s">
        <v>37</v>
      </c>
      <c r="I72" s="185" t="s">
        <v>31</v>
      </c>
      <c r="J72" s="10" t="s">
        <v>291</v>
      </c>
      <c r="K72" s="29" t="s">
        <v>18</v>
      </c>
      <c r="L72" s="29" t="s">
        <v>50</v>
      </c>
      <c r="M72" s="29" t="s">
        <v>51</v>
      </c>
      <c r="N72" s="29" t="s">
        <v>52</v>
      </c>
      <c r="O72" s="114" t="s">
        <v>109</v>
      </c>
      <c r="P72" s="114" t="s">
        <v>548</v>
      </c>
      <c r="Q72" s="260"/>
      <c r="R72" s="71" t="s">
        <v>1197</v>
      </c>
      <c r="S72" s="261" t="s">
        <v>992</v>
      </c>
      <c r="T72" s="65" t="s">
        <v>3169</v>
      </c>
      <c r="U72" s="115" t="s">
        <v>72</v>
      </c>
      <c r="V72" s="17"/>
      <c r="W72" s="249"/>
      <c r="X72" s="115" t="s">
        <v>245</v>
      </c>
      <c r="Y72" s="99"/>
      <c r="Z72" s="262"/>
      <c r="AA72" s="261"/>
      <c r="AB72" s="261" t="s">
        <v>1197</v>
      </c>
      <c r="AC72" s="78"/>
      <c r="AD72" s="17"/>
      <c r="AE72" s="17"/>
      <c r="AF72" s="17"/>
      <c r="AG72" s="17"/>
      <c r="AH72" s="263" t="s">
        <v>3530</v>
      </c>
      <c r="AI72" s="185" t="s">
        <v>1</v>
      </c>
      <c r="AJ72" s="263" t="s">
        <v>2</v>
      </c>
      <c r="AK72" s="70">
        <v>18</v>
      </c>
      <c r="AL72" s="69" t="s">
        <v>1198</v>
      </c>
      <c r="AM72" s="72">
        <v>42758</v>
      </c>
    </row>
    <row r="73" spans="1:739" s="77" customFormat="1" ht="30" customHeight="1" x14ac:dyDescent="0.2">
      <c r="A73" s="30"/>
      <c r="B73" s="261"/>
      <c r="C73" s="261"/>
      <c r="D73" s="167" t="s">
        <v>2</v>
      </c>
      <c r="E73" s="261"/>
      <c r="F73" s="206" t="s">
        <v>551</v>
      </c>
      <c r="G73" s="14">
        <v>42503</v>
      </c>
      <c r="H73" s="48" t="s">
        <v>37</v>
      </c>
      <c r="I73" s="65" t="s">
        <v>31</v>
      </c>
      <c r="J73" s="10" t="s">
        <v>291</v>
      </c>
      <c r="K73" s="29" t="s">
        <v>18</v>
      </c>
      <c r="L73" s="29" t="s">
        <v>50</v>
      </c>
      <c r="M73" s="29" t="s">
        <v>51</v>
      </c>
      <c r="N73" s="28" t="s">
        <v>52</v>
      </c>
      <c r="O73" s="114" t="s">
        <v>109</v>
      </c>
      <c r="P73" s="114" t="s">
        <v>548</v>
      </c>
      <c r="Q73" s="260"/>
      <c r="R73" s="71" t="s">
        <v>549</v>
      </c>
      <c r="S73" s="65" t="s">
        <v>992</v>
      </c>
      <c r="T73" s="261" t="s">
        <v>1554</v>
      </c>
      <c r="U73" s="185" t="s">
        <v>72</v>
      </c>
      <c r="V73" s="17"/>
      <c r="W73" s="249"/>
      <c r="X73" s="115" t="s">
        <v>245</v>
      </c>
      <c r="Y73" s="99"/>
      <c r="Z73" s="262"/>
      <c r="AA73" s="262"/>
      <c r="AB73" s="261" t="s">
        <v>549</v>
      </c>
      <c r="AC73" s="78"/>
      <c r="AD73" s="17"/>
      <c r="AE73" s="17"/>
      <c r="AF73" s="17"/>
      <c r="AG73" s="17"/>
      <c r="AH73" s="263" t="s">
        <v>3530</v>
      </c>
      <c r="AI73" s="185" t="s">
        <v>1</v>
      </c>
      <c r="AJ73" s="70" t="s">
        <v>2</v>
      </c>
      <c r="AK73" s="70">
        <v>24</v>
      </c>
      <c r="AL73" s="69" t="s">
        <v>550</v>
      </c>
      <c r="AM73" s="72" t="s">
        <v>552</v>
      </c>
    </row>
    <row r="74" spans="1:739" s="77" customFormat="1" ht="30" customHeight="1" x14ac:dyDescent="0.2">
      <c r="A74" s="30"/>
      <c r="B74" s="261"/>
      <c r="C74" s="261"/>
      <c r="D74" s="167" t="s">
        <v>2</v>
      </c>
      <c r="E74" s="261"/>
      <c r="F74" s="206" t="s">
        <v>1237</v>
      </c>
      <c r="G74" s="14">
        <v>42283</v>
      </c>
      <c r="H74" s="48" t="s">
        <v>37</v>
      </c>
      <c r="I74" s="185" t="s">
        <v>31</v>
      </c>
      <c r="J74" s="10" t="s">
        <v>291</v>
      </c>
      <c r="K74" s="29" t="s">
        <v>18</v>
      </c>
      <c r="L74" s="29" t="s">
        <v>50</v>
      </c>
      <c r="M74" s="29" t="s">
        <v>51</v>
      </c>
      <c r="N74" s="28" t="s">
        <v>52</v>
      </c>
      <c r="O74" s="114" t="s">
        <v>109</v>
      </c>
      <c r="P74" s="114" t="s">
        <v>1232</v>
      </c>
      <c r="Q74" s="156"/>
      <c r="R74" s="71" t="s">
        <v>1233</v>
      </c>
      <c r="S74" s="65" t="s">
        <v>1234</v>
      </c>
      <c r="T74" s="65" t="s">
        <v>20</v>
      </c>
      <c r="U74" s="261" t="s">
        <v>624</v>
      </c>
      <c r="V74" s="17"/>
      <c r="W74" s="249"/>
      <c r="X74" s="115" t="s">
        <v>80</v>
      </c>
      <c r="Y74" s="99"/>
      <c r="Z74" s="262"/>
      <c r="AA74" s="262"/>
      <c r="AB74" s="261" t="s">
        <v>1235</v>
      </c>
      <c r="AC74" s="78"/>
      <c r="AD74" s="17"/>
      <c r="AE74" s="17"/>
      <c r="AF74" s="17"/>
      <c r="AG74" s="17"/>
      <c r="AH74" s="263" t="s">
        <v>3530</v>
      </c>
      <c r="AI74" s="185" t="s">
        <v>1</v>
      </c>
      <c r="AJ74" s="187" t="s">
        <v>2</v>
      </c>
      <c r="AK74" s="70">
        <v>19</v>
      </c>
      <c r="AL74" s="69" t="s">
        <v>1236</v>
      </c>
      <c r="AM74" s="72">
        <v>42139</v>
      </c>
    </row>
    <row r="75" spans="1:739" s="77" customFormat="1" ht="30" customHeight="1" x14ac:dyDescent="0.2">
      <c r="A75" s="30"/>
      <c r="B75" s="261"/>
      <c r="C75" s="261"/>
      <c r="D75" s="167" t="s">
        <v>2</v>
      </c>
      <c r="E75" s="261"/>
      <c r="F75" s="206" t="s">
        <v>443</v>
      </c>
      <c r="G75" s="14">
        <v>42467</v>
      </c>
      <c r="H75" s="258" t="s">
        <v>37</v>
      </c>
      <c r="I75" s="261" t="s">
        <v>31</v>
      </c>
      <c r="J75" s="10" t="s">
        <v>291</v>
      </c>
      <c r="K75" s="29" t="s">
        <v>18</v>
      </c>
      <c r="L75" s="29" t="s">
        <v>50</v>
      </c>
      <c r="M75" s="29" t="s">
        <v>51</v>
      </c>
      <c r="N75" s="28" t="s">
        <v>52</v>
      </c>
      <c r="O75" s="114" t="s">
        <v>109</v>
      </c>
      <c r="P75" s="114" t="s">
        <v>444</v>
      </c>
      <c r="Q75" s="259"/>
      <c r="R75" s="71" t="s">
        <v>445</v>
      </c>
      <c r="S75" s="261" t="s">
        <v>965</v>
      </c>
      <c r="T75" s="65" t="s">
        <v>20</v>
      </c>
      <c r="U75" s="261" t="s">
        <v>72</v>
      </c>
      <c r="V75" s="20"/>
      <c r="W75" s="249"/>
      <c r="X75" s="115" t="s">
        <v>245</v>
      </c>
      <c r="Y75" s="99"/>
      <c r="Z75" s="261"/>
      <c r="AA75" s="261"/>
      <c r="AB75" s="261" t="s">
        <v>445</v>
      </c>
      <c r="AC75" s="210"/>
      <c r="AD75" s="20"/>
      <c r="AE75" s="20"/>
      <c r="AF75" s="20"/>
      <c r="AG75" s="20"/>
      <c r="AH75" s="263" t="s">
        <v>3530</v>
      </c>
      <c r="AI75" s="261" t="s">
        <v>1</v>
      </c>
      <c r="AJ75" s="70" t="s">
        <v>2</v>
      </c>
      <c r="AK75" s="70">
        <v>23</v>
      </c>
      <c r="AL75" s="69" t="s">
        <v>446</v>
      </c>
      <c r="AM75" s="72" t="s">
        <v>442</v>
      </c>
    </row>
    <row r="76" spans="1:739" s="77" customFormat="1" ht="30" customHeight="1" x14ac:dyDescent="0.25">
      <c r="A76" s="30"/>
      <c r="B76" s="261"/>
      <c r="C76" s="261"/>
      <c r="D76" s="167" t="s">
        <v>2</v>
      </c>
      <c r="E76" s="261"/>
      <c r="F76" s="206">
        <v>1324</v>
      </c>
      <c r="G76" s="23">
        <v>43580</v>
      </c>
      <c r="H76" s="48" t="s">
        <v>37</v>
      </c>
      <c r="I76" s="65" t="s">
        <v>31</v>
      </c>
      <c r="J76" s="10" t="s">
        <v>291</v>
      </c>
      <c r="K76" s="29" t="s">
        <v>18</v>
      </c>
      <c r="L76" s="29" t="s">
        <v>50</v>
      </c>
      <c r="M76" s="29" t="s">
        <v>51</v>
      </c>
      <c r="N76" s="28" t="s">
        <v>52</v>
      </c>
      <c r="O76" s="114" t="s">
        <v>109</v>
      </c>
      <c r="P76" s="114" t="s">
        <v>2958</v>
      </c>
      <c r="Q76" s="156"/>
      <c r="R76" s="71" t="s">
        <v>2959</v>
      </c>
      <c r="S76" s="185" t="s">
        <v>2960</v>
      </c>
      <c r="T76" s="65" t="s">
        <v>20</v>
      </c>
      <c r="U76" s="115" t="s">
        <v>72</v>
      </c>
      <c r="V76" s="17"/>
      <c r="W76" s="249"/>
      <c r="X76" s="115" t="s">
        <v>245</v>
      </c>
      <c r="Y76" s="262"/>
      <c r="Z76" s="262"/>
      <c r="AA76" s="262"/>
      <c r="AB76" s="261" t="s">
        <v>2961</v>
      </c>
      <c r="AC76" s="78"/>
      <c r="AD76" s="17"/>
      <c r="AE76" s="17"/>
      <c r="AF76" s="17"/>
      <c r="AG76" s="17"/>
      <c r="AH76" s="263" t="s">
        <v>3530</v>
      </c>
      <c r="AI76" s="185" t="s">
        <v>1</v>
      </c>
      <c r="AJ76" s="187" t="s">
        <v>2</v>
      </c>
      <c r="AK76" s="70">
        <v>20</v>
      </c>
      <c r="AL76" s="69" t="s">
        <v>2962</v>
      </c>
      <c r="AM76" s="72">
        <v>43558</v>
      </c>
      <c r="AN76" s="256"/>
      <c r="AO76" s="256"/>
      <c r="AP76" s="256"/>
      <c r="AQ76" s="256"/>
      <c r="AR76" s="256"/>
      <c r="AS76" s="256"/>
      <c r="AT76" s="256"/>
      <c r="AU76" s="256"/>
      <c r="AV76" s="256"/>
      <c r="AW76" s="256"/>
      <c r="AX76" s="256"/>
      <c r="AY76" s="256"/>
      <c r="AZ76" s="256"/>
      <c r="BA76" s="256"/>
      <c r="BB76" s="256"/>
      <c r="BC76" s="256"/>
      <c r="BD76" s="256"/>
      <c r="BE76" s="256"/>
      <c r="BF76" s="256"/>
      <c r="BG76" s="256"/>
      <c r="BH76" s="256"/>
      <c r="BI76" s="256"/>
      <c r="BJ76" s="256"/>
      <c r="BK76" s="256"/>
      <c r="BL76" s="25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25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25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256"/>
      <c r="EB76" s="256"/>
      <c r="EC76" s="256"/>
      <c r="ED76" s="25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  <c r="EV76" s="256"/>
      <c r="EW76" s="256"/>
      <c r="EX76" s="256"/>
      <c r="EY76" s="256"/>
      <c r="EZ76" s="256"/>
      <c r="FA76" s="256"/>
      <c r="FB76" s="256"/>
      <c r="FC76" s="256"/>
      <c r="FD76" s="256"/>
      <c r="FE76" s="256"/>
      <c r="FF76" s="256"/>
      <c r="FG76" s="256"/>
      <c r="FH76" s="256"/>
      <c r="FI76" s="256"/>
      <c r="FJ76" s="256"/>
      <c r="FK76" s="256"/>
      <c r="FL76" s="256"/>
      <c r="FM76" s="256"/>
      <c r="FN76" s="256"/>
      <c r="FO76" s="256"/>
      <c r="FP76" s="256"/>
      <c r="FQ76" s="256"/>
      <c r="FR76" s="256"/>
      <c r="FS76" s="256"/>
      <c r="FT76" s="256"/>
      <c r="FU76" s="256"/>
      <c r="FV76" s="256"/>
      <c r="FW76" s="256"/>
      <c r="FX76" s="256"/>
      <c r="FY76" s="256"/>
      <c r="FZ76" s="256"/>
      <c r="GA76" s="256"/>
      <c r="GB76" s="256"/>
      <c r="GC76" s="256"/>
      <c r="GD76" s="256"/>
      <c r="GE76" s="256"/>
      <c r="GF76" s="256"/>
      <c r="GG76" s="256"/>
      <c r="GH76" s="256"/>
      <c r="GI76" s="256"/>
      <c r="GJ76" s="256"/>
      <c r="GK76" s="256"/>
      <c r="GL76" s="256"/>
      <c r="GM76" s="256"/>
      <c r="GN76" s="256"/>
      <c r="GO76" s="256"/>
      <c r="GP76" s="256"/>
      <c r="GQ76" s="256"/>
      <c r="GR76" s="256"/>
      <c r="GS76" s="256"/>
      <c r="GT76" s="256"/>
      <c r="GU76" s="256"/>
      <c r="GV76" s="256"/>
      <c r="GW76" s="256"/>
      <c r="GX76" s="256"/>
      <c r="GY76" s="256"/>
      <c r="GZ76" s="256"/>
      <c r="HA76" s="256"/>
      <c r="HB76" s="256"/>
      <c r="HC76" s="256"/>
      <c r="HD76" s="256"/>
      <c r="HE76" s="256"/>
      <c r="HF76" s="256"/>
      <c r="HG76" s="256"/>
      <c r="HH76" s="256"/>
      <c r="HI76" s="256"/>
      <c r="HJ76" s="256"/>
      <c r="HK76" s="256"/>
      <c r="HL76" s="256"/>
      <c r="HM76" s="256"/>
      <c r="HN76" s="256"/>
      <c r="HO76" s="256"/>
      <c r="HP76" s="256"/>
      <c r="HQ76" s="256"/>
      <c r="HR76" s="256"/>
      <c r="HS76" s="256"/>
      <c r="HT76" s="256"/>
      <c r="HU76" s="256"/>
      <c r="HV76" s="256"/>
      <c r="HW76" s="256"/>
      <c r="HX76" s="256"/>
      <c r="HY76" s="256"/>
      <c r="HZ76" s="256"/>
      <c r="IA76" s="256"/>
      <c r="IB76" s="256"/>
      <c r="IC76" s="256"/>
      <c r="ID76" s="256"/>
      <c r="IE76" s="256"/>
      <c r="IF76" s="256"/>
      <c r="IG76" s="256"/>
      <c r="IH76" s="256"/>
      <c r="II76" s="256"/>
      <c r="IJ76" s="256"/>
      <c r="IK76" s="256"/>
      <c r="IL76" s="256"/>
      <c r="IM76" s="256"/>
      <c r="IN76" s="256"/>
      <c r="IO76" s="256"/>
      <c r="IP76" s="256"/>
      <c r="IQ76" s="256"/>
      <c r="IR76" s="256"/>
      <c r="IS76" s="256"/>
      <c r="IT76" s="256"/>
      <c r="IU76" s="256"/>
      <c r="IV76" s="256"/>
      <c r="IW76" s="256"/>
      <c r="IX76" s="256"/>
      <c r="IY76" s="256"/>
      <c r="IZ76" s="256"/>
      <c r="JA76" s="256"/>
      <c r="JB76" s="256"/>
      <c r="JC76" s="256"/>
      <c r="JD76" s="256"/>
      <c r="JE76" s="256"/>
      <c r="JF76" s="256"/>
      <c r="JG76" s="256"/>
      <c r="JH76" s="256"/>
      <c r="JI76" s="256"/>
      <c r="JJ76" s="256"/>
      <c r="JK76" s="256"/>
      <c r="JL76" s="256"/>
      <c r="JM76" s="256"/>
      <c r="JN76" s="256"/>
      <c r="JO76" s="256"/>
      <c r="JP76" s="256"/>
      <c r="JQ76" s="256"/>
      <c r="JR76" s="256"/>
      <c r="JS76" s="256"/>
      <c r="JT76" s="256"/>
      <c r="JU76" s="256"/>
      <c r="JV76" s="256"/>
      <c r="JW76" s="256"/>
      <c r="JX76" s="256"/>
      <c r="JY76" s="256"/>
      <c r="JZ76" s="256"/>
      <c r="KA76" s="256"/>
      <c r="KB76" s="256"/>
      <c r="KC76" s="256"/>
      <c r="KD76" s="256"/>
      <c r="KE76" s="256"/>
      <c r="KF76" s="256"/>
      <c r="KG76" s="256"/>
      <c r="KH76" s="256"/>
      <c r="KI76" s="256"/>
      <c r="KJ76" s="256"/>
      <c r="KK76" s="256"/>
      <c r="KL76" s="256"/>
      <c r="KM76" s="256"/>
      <c r="KN76" s="256"/>
      <c r="KO76" s="256"/>
      <c r="KP76" s="256"/>
      <c r="KQ76" s="256"/>
      <c r="KR76" s="256"/>
      <c r="KS76" s="256"/>
      <c r="KT76" s="256"/>
      <c r="KU76" s="256"/>
      <c r="KV76" s="256"/>
      <c r="KW76" s="256"/>
      <c r="KX76" s="256"/>
      <c r="KY76" s="256"/>
      <c r="KZ76" s="256"/>
      <c r="LA76" s="256"/>
      <c r="LB76" s="256"/>
      <c r="LC76" s="256"/>
      <c r="LD76" s="256"/>
      <c r="LE76" s="256"/>
      <c r="LF76" s="256"/>
      <c r="LG76" s="256"/>
      <c r="LH76" s="256"/>
      <c r="LI76" s="256"/>
      <c r="LJ76" s="256"/>
      <c r="LK76" s="256"/>
      <c r="LL76" s="256"/>
      <c r="LM76" s="256"/>
      <c r="LN76" s="256"/>
      <c r="LO76" s="256"/>
      <c r="LP76" s="256"/>
      <c r="LQ76" s="256"/>
      <c r="LR76" s="256"/>
      <c r="LS76" s="256"/>
      <c r="LT76" s="256"/>
      <c r="LU76" s="256"/>
      <c r="LV76" s="256"/>
      <c r="LW76" s="256"/>
      <c r="LX76" s="256"/>
      <c r="LY76" s="256"/>
      <c r="LZ76" s="256"/>
      <c r="MA76" s="256"/>
      <c r="MB76" s="256"/>
      <c r="MC76" s="256"/>
      <c r="MD76" s="256"/>
      <c r="ME76" s="256"/>
      <c r="MF76" s="256"/>
      <c r="MG76" s="256"/>
      <c r="MH76" s="256"/>
      <c r="MI76" s="256"/>
      <c r="MJ76" s="256"/>
      <c r="MK76" s="256"/>
      <c r="ML76" s="256"/>
      <c r="MM76" s="256"/>
      <c r="MN76" s="256"/>
      <c r="MO76" s="256"/>
      <c r="MP76" s="256"/>
      <c r="MQ76" s="256"/>
      <c r="MR76" s="256"/>
      <c r="MS76" s="256"/>
      <c r="MT76" s="256"/>
      <c r="MU76" s="256"/>
      <c r="MV76" s="256"/>
      <c r="MW76" s="256"/>
      <c r="MX76" s="256"/>
      <c r="MY76" s="256"/>
      <c r="MZ76" s="256"/>
      <c r="NA76" s="256"/>
      <c r="NB76" s="256"/>
      <c r="NC76" s="256"/>
      <c r="ND76" s="256"/>
      <c r="NE76" s="256"/>
      <c r="NF76" s="256"/>
      <c r="NG76" s="256"/>
      <c r="NH76" s="256"/>
      <c r="NI76" s="256"/>
      <c r="NJ76" s="256"/>
      <c r="NK76" s="256"/>
      <c r="NL76" s="256"/>
      <c r="NM76" s="256"/>
      <c r="NN76" s="256"/>
      <c r="NO76" s="256"/>
      <c r="NP76" s="256"/>
      <c r="NQ76" s="256"/>
      <c r="NR76" s="256"/>
      <c r="NS76" s="256"/>
      <c r="NT76" s="256"/>
      <c r="NU76" s="256"/>
      <c r="NV76" s="256"/>
      <c r="NW76" s="256"/>
      <c r="NX76" s="256"/>
      <c r="NY76" s="256"/>
      <c r="NZ76" s="256"/>
      <c r="OA76" s="256"/>
      <c r="OB76" s="256"/>
      <c r="OC76" s="256"/>
      <c r="OD76" s="256"/>
      <c r="OE76" s="256"/>
      <c r="OF76" s="256"/>
      <c r="OG76" s="256"/>
      <c r="OH76" s="256"/>
      <c r="OI76" s="256"/>
      <c r="OJ76" s="256"/>
      <c r="OK76" s="256"/>
      <c r="OL76" s="256"/>
      <c r="OM76" s="256"/>
      <c r="ON76" s="256"/>
      <c r="OO76" s="256"/>
      <c r="OP76" s="256"/>
      <c r="OQ76" s="256"/>
      <c r="OR76" s="256"/>
      <c r="OS76" s="256"/>
      <c r="OT76" s="256"/>
      <c r="OU76" s="256"/>
      <c r="OV76" s="256"/>
      <c r="OW76" s="256"/>
      <c r="OX76" s="256"/>
      <c r="OY76" s="256"/>
      <c r="OZ76" s="256"/>
      <c r="PA76" s="256"/>
      <c r="PB76" s="256"/>
      <c r="PC76" s="256"/>
      <c r="PD76" s="256"/>
      <c r="PE76" s="256"/>
      <c r="PF76" s="256"/>
      <c r="PG76" s="256"/>
      <c r="PH76" s="256"/>
      <c r="PI76" s="256"/>
      <c r="PJ76" s="256"/>
      <c r="PK76" s="256"/>
      <c r="PL76" s="256"/>
      <c r="PM76" s="256"/>
      <c r="PN76" s="256"/>
      <c r="PO76" s="256"/>
      <c r="PP76" s="256"/>
      <c r="PQ76" s="256"/>
      <c r="PR76" s="256"/>
      <c r="PS76" s="256"/>
      <c r="PT76" s="256"/>
      <c r="PU76" s="256"/>
      <c r="PV76" s="256"/>
      <c r="PW76" s="256"/>
      <c r="PX76" s="256"/>
      <c r="PY76" s="256"/>
      <c r="PZ76" s="256"/>
      <c r="QA76" s="256"/>
      <c r="QB76" s="256"/>
      <c r="QC76" s="256"/>
      <c r="QD76" s="256"/>
      <c r="QE76" s="256"/>
      <c r="QF76" s="256"/>
      <c r="QG76" s="256"/>
      <c r="QH76" s="256"/>
      <c r="QI76" s="256"/>
      <c r="QJ76" s="256"/>
      <c r="QK76" s="256"/>
      <c r="QL76" s="256"/>
      <c r="QM76" s="256"/>
      <c r="QN76" s="256"/>
      <c r="QO76" s="256"/>
      <c r="QP76" s="256"/>
      <c r="QQ76" s="256"/>
      <c r="QR76" s="256"/>
      <c r="QS76" s="256"/>
      <c r="QT76" s="256"/>
      <c r="QU76" s="256"/>
      <c r="QV76" s="256"/>
      <c r="QW76" s="256"/>
      <c r="QX76" s="256"/>
      <c r="QY76" s="256"/>
      <c r="QZ76" s="256"/>
      <c r="RA76" s="256"/>
      <c r="RB76" s="256"/>
      <c r="RC76" s="256"/>
      <c r="RD76" s="256"/>
      <c r="RE76" s="256"/>
      <c r="RF76" s="256"/>
      <c r="RG76" s="256"/>
      <c r="RH76" s="256"/>
      <c r="RI76" s="256"/>
      <c r="RJ76" s="256"/>
      <c r="RK76" s="256"/>
      <c r="RL76" s="256"/>
      <c r="RM76" s="256"/>
      <c r="RN76" s="256"/>
      <c r="RO76" s="256"/>
      <c r="RP76" s="256"/>
      <c r="RQ76" s="256"/>
      <c r="RR76" s="256"/>
      <c r="RS76" s="256"/>
      <c r="RT76" s="256"/>
      <c r="RU76" s="256"/>
      <c r="RV76" s="256"/>
      <c r="RW76" s="256"/>
      <c r="RX76" s="256"/>
      <c r="RY76" s="256"/>
      <c r="RZ76" s="256"/>
      <c r="SA76" s="256"/>
      <c r="SB76" s="256"/>
      <c r="SC76" s="256"/>
      <c r="SD76" s="256"/>
      <c r="SE76" s="256"/>
      <c r="SF76" s="256"/>
      <c r="SG76" s="256"/>
      <c r="SH76" s="256"/>
      <c r="SI76" s="256"/>
      <c r="SJ76" s="256"/>
      <c r="SK76" s="256"/>
      <c r="SL76" s="256"/>
      <c r="SM76" s="256"/>
      <c r="SN76" s="256"/>
      <c r="SO76" s="256"/>
      <c r="SP76" s="256"/>
      <c r="SQ76" s="256"/>
      <c r="SR76" s="256"/>
      <c r="SS76" s="256"/>
      <c r="ST76" s="256"/>
      <c r="SU76" s="256"/>
      <c r="SV76" s="256"/>
      <c r="SW76" s="256"/>
      <c r="SX76" s="256"/>
      <c r="SY76" s="256"/>
      <c r="SZ76" s="256"/>
      <c r="TA76" s="256"/>
      <c r="TB76" s="256"/>
      <c r="TC76" s="256"/>
      <c r="TD76" s="256"/>
      <c r="TE76" s="256"/>
      <c r="TF76" s="256"/>
      <c r="TG76" s="256"/>
      <c r="TH76" s="256"/>
      <c r="TI76" s="256"/>
      <c r="TJ76" s="256"/>
      <c r="TK76" s="256"/>
      <c r="TL76" s="256"/>
      <c r="TM76" s="256"/>
      <c r="TN76" s="256"/>
      <c r="TO76" s="256"/>
      <c r="TP76" s="256"/>
      <c r="TQ76" s="256"/>
      <c r="TR76" s="256"/>
      <c r="TS76" s="256"/>
      <c r="TT76" s="256"/>
      <c r="TU76" s="256"/>
      <c r="TV76" s="256"/>
      <c r="TW76" s="256"/>
      <c r="TX76" s="256"/>
      <c r="TY76" s="256"/>
      <c r="TZ76" s="256"/>
      <c r="UA76" s="256"/>
      <c r="UB76" s="256"/>
      <c r="UC76" s="256"/>
      <c r="UD76" s="256"/>
      <c r="UE76" s="256"/>
      <c r="UF76" s="256"/>
      <c r="UG76" s="256"/>
      <c r="UH76" s="256"/>
      <c r="UI76" s="256"/>
      <c r="UJ76" s="256"/>
      <c r="UK76" s="256"/>
      <c r="UL76" s="256"/>
      <c r="UM76" s="256"/>
      <c r="UN76" s="256"/>
      <c r="UO76" s="256"/>
      <c r="UP76" s="256"/>
      <c r="UQ76" s="256"/>
      <c r="UR76" s="256"/>
      <c r="US76" s="256"/>
      <c r="UT76" s="256"/>
      <c r="UU76" s="256"/>
      <c r="UV76" s="256"/>
      <c r="UW76" s="256"/>
      <c r="UX76" s="256"/>
      <c r="UY76" s="256"/>
      <c r="UZ76" s="256"/>
      <c r="VA76" s="256"/>
      <c r="VB76" s="256"/>
      <c r="VC76" s="256"/>
      <c r="VD76" s="256"/>
      <c r="VE76" s="256"/>
      <c r="VF76" s="256"/>
      <c r="VG76" s="256"/>
      <c r="VH76" s="256"/>
      <c r="VI76" s="256"/>
      <c r="VJ76" s="256"/>
      <c r="VK76" s="256"/>
      <c r="VL76" s="256"/>
      <c r="VM76" s="256"/>
      <c r="VN76" s="256"/>
      <c r="VO76" s="256"/>
      <c r="VP76" s="256"/>
      <c r="VQ76" s="256"/>
      <c r="VR76" s="256"/>
      <c r="VS76" s="256"/>
      <c r="VT76" s="256"/>
      <c r="VU76" s="256"/>
      <c r="VV76" s="256"/>
      <c r="VW76" s="256"/>
      <c r="VX76" s="256"/>
      <c r="VY76" s="256"/>
      <c r="VZ76" s="256"/>
      <c r="WA76" s="256"/>
      <c r="WB76" s="256"/>
      <c r="WC76" s="256"/>
      <c r="WD76" s="256"/>
      <c r="WE76" s="256"/>
      <c r="WF76" s="256"/>
      <c r="WG76" s="256"/>
      <c r="WH76" s="256"/>
      <c r="WI76" s="256"/>
      <c r="WJ76" s="256"/>
      <c r="WK76" s="256"/>
      <c r="WL76" s="256"/>
      <c r="WM76" s="256"/>
      <c r="WN76" s="256"/>
      <c r="WO76" s="256"/>
      <c r="WP76" s="256"/>
      <c r="WQ76" s="256"/>
      <c r="WR76" s="256"/>
      <c r="WS76" s="256"/>
      <c r="WT76" s="256"/>
      <c r="WU76" s="256"/>
      <c r="WV76" s="256"/>
      <c r="WW76" s="256"/>
      <c r="WX76" s="256"/>
      <c r="WY76" s="256"/>
      <c r="WZ76" s="256"/>
      <c r="XA76" s="256"/>
      <c r="XB76" s="256"/>
      <c r="XC76" s="256"/>
      <c r="XD76" s="256"/>
      <c r="XE76" s="256"/>
      <c r="XF76" s="256"/>
      <c r="XG76" s="256"/>
      <c r="XH76" s="256"/>
      <c r="XI76" s="256"/>
      <c r="XJ76" s="256"/>
      <c r="XK76" s="256"/>
      <c r="XL76" s="256"/>
      <c r="XM76" s="256"/>
      <c r="XN76" s="256"/>
      <c r="XO76" s="256"/>
      <c r="XP76" s="256"/>
      <c r="XQ76" s="256"/>
      <c r="XR76" s="256"/>
      <c r="XS76" s="256"/>
      <c r="XT76" s="256"/>
      <c r="XU76" s="256"/>
      <c r="XV76" s="256"/>
      <c r="XW76" s="256"/>
      <c r="XX76" s="256"/>
      <c r="XY76" s="256"/>
      <c r="XZ76" s="256"/>
      <c r="YA76" s="256"/>
      <c r="YB76" s="256"/>
      <c r="YC76" s="256"/>
      <c r="YD76" s="256"/>
      <c r="YE76" s="256"/>
      <c r="YF76" s="256"/>
      <c r="YG76" s="256"/>
      <c r="YH76" s="256"/>
      <c r="YI76" s="256"/>
      <c r="YJ76" s="256"/>
      <c r="YK76" s="256"/>
      <c r="YL76" s="256"/>
      <c r="YM76" s="256"/>
      <c r="YN76" s="256"/>
      <c r="YO76" s="256"/>
      <c r="YP76" s="256"/>
      <c r="YQ76" s="256"/>
      <c r="YR76" s="256"/>
      <c r="YS76" s="256"/>
      <c r="YT76" s="256"/>
      <c r="YU76" s="256"/>
      <c r="YV76" s="256"/>
      <c r="YW76" s="256"/>
      <c r="YX76" s="256"/>
      <c r="YY76" s="256"/>
      <c r="YZ76" s="256"/>
      <c r="ZA76" s="256"/>
      <c r="ZB76" s="256"/>
      <c r="ZC76" s="256"/>
      <c r="ZD76" s="256"/>
      <c r="ZE76" s="256"/>
      <c r="ZF76" s="256"/>
      <c r="ZG76" s="256"/>
      <c r="ZH76" s="256"/>
      <c r="ZI76" s="256"/>
      <c r="ZJ76" s="256"/>
      <c r="ZK76" s="256"/>
      <c r="ZL76" s="256"/>
      <c r="ZM76" s="256"/>
      <c r="ZN76" s="256"/>
      <c r="ZO76" s="256"/>
      <c r="ZP76" s="256"/>
      <c r="ZQ76" s="256"/>
      <c r="ZR76" s="256"/>
      <c r="ZS76" s="256"/>
      <c r="ZT76" s="256"/>
      <c r="ZU76" s="256"/>
      <c r="ZV76" s="256"/>
      <c r="ZW76" s="256"/>
      <c r="ZX76" s="256"/>
      <c r="ZY76" s="256"/>
      <c r="ZZ76" s="256"/>
      <c r="AAA76" s="256"/>
      <c r="AAB76" s="256"/>
      <c r="AAC76" s="256"/>
      <c r="AAD76" s="256"/>
      <c r="AAE76" s="256"/>
      <c r="AAF76" s="256"/>
      <c r="AAG76" s="256"/>
      <c r="AAH76" s="256"/>
      <c r="AAI76" s="256"/>
      <c r="AAJ76" s="256"/>
      <c r="AAK76" s="256"/>
      <c r="AAL76" s="256"/>
      <c r="AAM76" s="256"/>
      <c r="AAN76" s="256"/>
      <c r="AAO76" s="256"/>
      <c r="AAP76" s="256"/>
      <c r="AAQ76" s="256"/>
      <c r="AAR76" s="256"/>
      <c r="AAS76" s="256"/>
      <c r="AAT76" s="256"/>
      <c r="AAU76" s="256"/>
      <c r="AAV76" s="256"/>
      <c r="AAW76" s="256"/>
      <c r="AAX76" s="256"/>
      <c r="AAY76" s="256"/>
      <c r="AAZ76" s="256"/>
      <c r="ABA76" s="256"/>
      <c r="ABB76" s="256"/>
      <c r="ABC76" s="256"/>
      <c r="ABD76" s="256"/>
      <c r="ABE76" s="256"/>
      <c r="ABF76" s="256"/>
      <c r="ABG76" s="256"/>
      <c r="ABH76" s="256"/>
      <c r="ABI76" s="256"/>
      <c r="ABJ76" s="256"/>
      <c r="ABK76" s="256"/>
    </row>
    <row r="77" spans="1:739" s="77" customFormat="1" ht="30" customHeight="1" x14ac:dyDescent="0.25">
      <c r="A77" s="30"/>
      <c r="B77" s="261"/>
      <c r="C77" s="261"/>
      <c r="D77" s="167" t="s">
        <v>2</v>
      </c>
      <c r="E77" s="261"/>
      <c r="F77" s="206" t="s">
        <v>145</v>
      </c>
      <c r="G77" s="14">
        <v>42345</v>
      </c>
      <c r="H77" s="48" t="s">
        <v>37</v>
      </c>
      <c r="I77" s="65" t="s">
        <v>31</v>
      </c>
      <c r="J77" s="10" t="s">
        <v>291</v>
      </c>
      <c r="K77" s="29" t="s">
        <v>18</v>
      </c>
      <c r="L77" s="29" t="s">
        <v>50</v>
      </c>
      <c r="M77" s="29" t="s">
        <v>51</v>
      </c>
      <c r="N77" s="28" t="s">
        <v>52</v>
      </c>
      <c r="O77" s="114" t="s">
        <v>56</v>
      </c>
      <c r="P77" s="114" t="s">
        <v>57</v>
      </c>
      <c r="Q77" s="156"/>
      <c r="R77" s="71" t="s">
        <v>134</v>
      </c>
      <c r="S77" s="185" t="s">
        <v>1117</v>
      </c>
      <c r="T77" s="65" t="s">
        <v>20</v>
      </c>
      <c r="U77" s="185" t="s">
        <v>1332</v>
      </c>
      <c r="V77" s="17"/>
      <c r="W77" s="185"/>
      <c r="X77" s="185" t="s">
        <v>80</v>
      </c>
      <c r="Y77" s="99"/>
      <c r="Z77" s="262"/>
      <c r="AA77" s="262"/>
      <c r="AB77" s="261" t="s">
        <v>134</v>
      </c>
      <c r="AC77" s="78"/>
      <c r="AD77" s="17"/>
      <c r="AE77" s="17"/>
      <c r="AF77" s="17"/>
      <c r="AG77" s="17"/>
      <c r="AH77" s="263" t="s">
        <v>3530</v>
      </c>
      <c r="AI77" s="185" t="s">
        <v>1</v>
      </c>
      <c r="AJ77" s="70" t="s">
        <v>2</v>
      </c>
      <c r="AK77" s="70">
        <v>20</v>
      </c>
      <c r="AL77" s="69" t="s">
        <v>133</v>
      </c>
      <c r="AM77" s="72">
        <v>42124</v>
      </c>
      <c r="AN77" s="257"/>
      <c r="AO77" s="257"/>
      <c r="AP77" s="257"/>
      <c r="AQ77" s="257"/>
      <c r="AR77" s="257"/>
      <c r="AS77" s="257"/>
      <c r="AT77" s="257"/>
      <c r="AU77" s="257"/>
      <c r="AV77" s="257"/>
      <c r="AW77" s="257"/>
      <c r="AX77" s="257"/>
      <c r="AY77" s="257"/>
      <c r="AZ77" s="257"/>
      <c r="BA77" s="257"/>
      <c r="BB77" s="257"/>
      <c r="BC77" s="257"/>
      <c r="BD77" s="257"/>
      <c r="BE77" s="257"/>
      <c r="BF77" s="257"/>
      <c r="BG77" s="257"/>
      <c r="BH77" s="257"/>
      <c r="BI77" s="257"/>
      <c r="BJ77" s="257"/>
      <c r="BK77" s="257"/>
      <c r="BL77" s="257"/>
      <c r="BM77" s="257"/>
      <c r="BN77" s="257"/>
      <c r="BO77" s="257"/>
      <c r="BP77" s="257"/>
      <c r="BQ77" s="257"/>
      <c r="BR77" s="257"/>
      <c r="BS77" s="257"/>
      <c r="BT77" s="257"/>
      <c r="BU77" s="257"/>
      <c r="BV77" s="257"/>
      <c r="BW77" s="257"/>
      <c r="BX77" s="257"/>
      <c r="BY77" s="257"/>
      <c r="BZ77" s="257"/>
      <c r="CA77" s="257"/>
      <c r="CB77" s="257"/>
      <c r="CC77" s="257"/>
      <c r="CD77" s="257"/>
      <c r="CE77" s="257"/>
      <c r="CF77" s="257"/>
      <c r="CG77" s="257"/>
      <c r="CH77" s="257"/>
      <c r="CI77" s="257"/>
      <c r="CJ77" s="257"/>
      <c r="CK77" s="257"/>
      <c r="CL77" s="257"/>
      <c r="CM77" s="257"/>
      <c r="CN77" s="257"/>
      <c r="CO77" s="257"/>
      <c r="CP77" s="257"/>
      <c r="CQ77" s="257"/>
      <c r="CR77" s="257"/>
      <c r="CS77" s="257"/>
      <c r="CT77" s="257"/>
      <c r="CU77" s="257"/>
      <c r="CV77" s="257"/>
      <c r="CW77" s="257"/>
      <c r="CX77" s="257"/>
      <c r="CY77" s="257"/>
      <c r="CZ77" s="257"/>
      <c r="DA77" s="257"/>
      <c r="DB77" s="257"/>
      <c r="DC77" s="257"/>
      <c r="DD77" s="257"/>
      <c r="DE77" s="257"/>
      <c r="DF77" s="257"/>
      <c r="DG77" s="257"/>
      <c r="DH77" s="257"/>
      <c r="DI77" s="257"/>
      <c r="DJ77" s="257"/>
      <c r="DK77" s="257"/>
      <c r="DL77" s="257"/>
      <c r="DM77" s="257"/>
      <c r="DN77" s="257"/>
      <c r="DO77" s="257"/>
      <c r="DP77" s="257"/>
      <c r="DQ77" s="257"/>
      <c r="DR77" s="257"/>
      <c r="DS77" s="257"/>
      <c r="DT77" s="257"/>
      <c r="DU77" s="257"/>
      <c r="DV77" s="257"/>
      <c r="DW77" s="257"/>
      <c r="DX77" s="257"/>
      <c r="DY77" s="257"/>
      <c r="DZ77" s="257"/>
      <c r="EA77" s="257"/>
      <c r="EB77" s="257"/>
      <c r="EC77" s="257"/>
      <c r="ED77" s="257"/>
      <c r="EE77" s="257"/>
      <c r="EF77" s="257"/>
      <c r="EG77" s="257"/>
      <c r="EH77" s="257"/>
      <c r="EI77" s="257"/>
      <c r="EJ77" s="257"/>
      <c r="EK77" s="257"/>
      <c r="EL77" s="257"/>
      <c r="EM77" s="257"/>
      <c r="EN77" s="257"/>
      <c r="EO77" s="257"/>
      <c r="EP77" s="257"/>
      <c r="EQ77" s="257"/>
      <c r="ER77" s="257"/>
      <c r="ES77" s="257"/>
      <c r="ET77" s="257"/>
      <c r="EU77" s="257"/>
      <c r="EV77" s="257"/>
      <c r="EW77" s="257"/>
      <c r="EX77" s="257"/>
      <c r="EY77" s="257"/>
      <c r="EZ77" s="257"/>
      <c r="FA77" s="257"/>
      <c r="FB77" s="257"/>
      <c r="FC77" s="257"/>
      <c r="FD77" s="257"/>
      <c r="FE77" s="257"/>
      <c r="FF77" s="257"/>
      <c r="FG77" s="257"/>
      <c r="FH77" s="257"/>
      <c r="FI77" s="257"/>
      <c r="FJ77" s="257"/>
      <c r="FK77" s="257"/>
      <c r="FL77" s="257"/>
      <c r="FM77" s="257"/>
      <c r="FN77" s="257"/>
      <c r="FO77" s="257"/>
      <c r="FP77" s="257"/>
      <c r="FQ77" s="257"/>
      <c r="FR77" s="257"/>
      <c r="FS77" s="257"/>
      <c r="FT77" s="257"/>
      <c r="FU77" s="257"/>
      <c r="FV77" s="257"/>
      <c r="FW77" s="257"/>
      <c r="FX77" s="257"/>
      <c r="FY77" s="257"/>
      <c r="FZ77" s="257"/>
      <c r="GA77" s="257"/>
      <c r="GB77" s="257"/>
      <c r="GC77" s="257"/>
      <c r="GD77" s="257"/>
      <c r="GE77" s="257"/>
      <c r="GF77" s="257"/>
      <c r="GG77" s="257"/>
      <c r="GH77" s="257"/>
      <c r="GI77" s="257"/>
      <c r="GJ77" s="257"/>
      <c r="GK77" s="257"/>
      <c r="GL77" s="257"/>
      <c r="GM77" s="257"/>
      <c r="GN77" s="257"/>
      <c r="GO77" s="257"/>
      <c r="GP77" s="257"/>
      <c r="GQ77" s="257"/>
      <c r="GR77" s="257"/>
      <c r="GS77" s="257"/>
      <c r="GT77" s="257"/>
      <c r="GU77" s="257"/>
      <c r="GV77" s="257"/>
      <c r="GW77" s="257"/>
      <c r="GX77" s="257"/>
      <c r="GY77" s="257"/>
      <c r="GZ77" s="257"/>
      <c r="HA77" s="257"/>
      <c r="HB77" s="257"/>
      <c r="HC77" s="257"/>
      <c r="HD77" s="257"/>
      <c r="HE77" s="257"/>
      <c r="HF77" s="257"/>
      <c r="HG77" s="257"/>
      <c r="HH77" s="257"/>
      <c r="HI77" s="257"/>
      <c r="HJ77" s="257"/>
      <c r="HK77" s="257"/>
      <c r="HL77" s="257"/>
      <c r="HM77" s="257"/>
      <c r="HN77" s="257"/>
      <c r="HO77" s="257"/>
      <c r="HP77" s="257"/>
      <c r="HQ77" s="257"/>
      <c r="HR77" s="257"/>
      <c r="HS77" s="257"/>
      <c r="HT77" s="257"/>
      <c r="HU77" s="257"/>
      <c r="HV77" s="257"/>
      <c r="HW77" s="257"/>
      <c r="HX77" s="257"/>
      <c r="HY77" s="257"/>
      <c r="HZ77" s="257"/>
      <c r="IA77" s="257"/>
      <c r="IB77" s="257"/>
      <c r="IC77" s="257"/>
      <c r="ID77" s="257"/>
      <c r="IE77" s="257"/>
      <c r="IF77" s="257"/>
      <c r="IG77" s="257"/>
      <c r="IH77" s="257"/>
      <c r="II77" s="257"/>
      <c r="IJ77" s="257"/>
      <c r="IK77" s="257"/>
      <c r="IL77" s="257"/>
      <c r="IM77" s="257"/>
      <c r="IN77" s="257"/>
      <c r="IO77" s="257"/>
      <c r="IP77" s="257"/>
      <c r="IQ77" s="257"/>
      <c r="IR77" s="257"/>
      <c r="IS77" s="257"/>
      <c r="IT77" s="257"/>
      <c r="IU77" s="257"/>
      <c r="IV77" s="257"/>
      <c r="IW77" s="257"/>
      <c r="IX77" s="257"/>
      <c r="IY77" s="257"/>
      <c r="IZ77" s="257"/>
      <c r="JA77" s="257"/>
      <c r="JB77" s="257"/>
      <c r="JC77" s="257"/>
      <c r="JD77" s="257"/>
      <c r="JE77" s="257"/>
      <c r="JF77" s="257"/>
      <c r="JG77" s="257"/>
      <c r="JH77" s="257"/>
      <c r="JI77" s="257"/>
      <c r="JJ77" s="257"/>
      <c r="JK77" s="257"/>
      <c r="JL77" s="257"/>
      <c r="JM77" s="257"/>
      <c r="JN77" s="257"/>
      <c r="JO77" s="257"/>
      <c r="JP77" s="257"/>
      <c r="JQ77" s="257"/>
      <c r="JR77" s="257"/>
      <c r="JS77" s="257"/>
      <c r="JT77" s="257"/>
      <c r="JU77" s="257"/>
      <c r="JV77" s="257"/>
      <c r="JW77" s="257"/>
      <c r="JX77" s="257"/>
      <c r="JY77" s="257"/>
      <c r="JZ77" s="257"/>
      <c r="KA77" s="257"/>
      <c r="KB77" s="257"/>
      <c r="KC77" s="257"/>
      <c r="KD77" s="257"/>
      <c r="KE77" s="257"/>
      <c r="KF77" s="257"/>
      <c r="KG77" s="257"/>
      <c r="KH77" s="257"/>
      <c r="KI77" s="257"/>
      <c r="KJ77" s="257"/>
      <c r="KK77" s="257"/>
      <c r="KL77" s="257"/>
      <c r="KM77" s="257"/>
      <c r="KN77" s="257"/>
      <c r="KO77" s="257"/>
      <c r="KP77" s="257"/>
      <c r="KQ77" s="257"/>
      <c r="KR77" s="257"/>
      <c r="KS77" s="257"/>
      <c r="KT77" s="257"/>
      <c r="KU77" s="257"/>
      <c r="KV77" s="257"/>
      <c r="KW77" s="257"/>
      <c r="KX77" s="257"/>
      <c r="KY77" s="257"/>
      <c r="KZ77" s="257"/>
      <c r="LA77" s="257"/>
      <c r="LB77" s="257"/>
      <c r="LC77" s="257"/>
      <c r="LD77" s="257"/>
      <c r="LE77" s="257"/>
      <c r="LF77" s="257"/>
      <c r="LG77" s="257"/>
      <c r="LH77" s="257"/>
      <c r="LI77" s="257"/>
      <c r="LJ77" s="257"/>
      <c r="LK77" s="257"/>
      <c r="LL77" s="257"/>
      <c r="LM77" s="257"/>
      <c r="LN77" s="257"/>
      <c r="LO77" s="257"/>
      <c r="LP77" s="257"/>
      <c r="LQ77" s="257"/>
      <c r="LR77" s="257"/>
      <c r="LS77" s="257"/>
      <c r="LT77" s="257"/>
      <c r="LU77" s="257"/>
      <c r="LV77" s="257"/>
      <c r="LW77" s="257"/>
      <c r="LX77" s="257"/>
      <c r="LY77" s="257"/>
      <c r="LZ77" s="257"/>
      <c r="MA77" s="257"/>
      <c r="MB77" s="257"/>
      <c r="MC77" s="257"/>
      <c r="MD77" s="257"/>
      <c r="ME77" s="257"/>
      <c r="MF77" s="257"/>
      <c r="MG77" s="257"/>
      <c r="MH77" s="257"/>
      <c r="MI77" s="257"/>
      <c r="MJ77" s="257"/>
      <c r="MK77" s="257"/>
      <c r="ML77" s="257"/>
      <c r="MM77" s="257"/>
      <c r="MN77" s="257"/>
      <c r="MO77" s="257"/>
      <c r="MP77" s="257"/>
      <c r="MQ77" s="257"/>
      <c r="MR77" s="257"/>
      <c r="MS77" s="257"/>
      <c r="MT77" s="257"/>
      <c r="MU77" s="257"/>
      <c r="MV77" s="257"/>
      <c r="MW77" s="257"/>
      <c r="MX77" s="257"/>
      <c r="MY77" s="257"/>
      <c r="MZ77" s="257"/>
      <c r="NA77" s="257"/>
      <c r="NB77" s="257"/>
      <c r="NC77" s="257"/>
      <c r="ND77" s="257"/>
      <c r="NE77" s="257"/>
      <c r="NF77" s="257"/>
      <c r="NG77" s="257"/>
      <c r="NH77" s="257"/>
      <c r="NI77" s="257"/>
      <c r="NJ77" s="257"/>
      <c r="NK77" s="257"/>
      <c r="NL77" s="257"/>
      <c r="NM77" s="257"/>
      <c r="NN77" s="257"/>
      <c r="NO77" s="257"/>
      <c r="NP77" s="257"/>
      <c r="NQ77" s="257"/>
      <c r="NR77" s="257"/>
      <c r="NS77" s="257"/>
      <c r="NT77" s="257"/>
      <c r="NU77" s="257"/>
      <c r="NV77" s="257"/>
      <c r="NW77" s="257"/>
      <c r="NX77" s="257"/>
      <c r="NY77" s="257"/>
      <c r="NZ77" s="257"/>
      <c r="OA77" s="257"/>
      <c r="OB77" s="257"/>
      <c r="OC77" s="257"/>
      <c r="OD77" s="257"/>
      <c r="OE77" s="257"/>
      <c r="OF77" s="257"/>
      <c r="OG77" s="257"/>
      <c r="OH77" s="257"/>
      <c r="OI77" s="257"/>
      <c r="OJ77" s="257"/>
      <c r="OK77" s="257"/>
      <c r="OL77" s="257"/>
      <c r="OM77" s="257"/>
      <c r="ON77" s="257"/>
      <c r="OO77" s="257"/>
      <c r="OP77" s="257"/>
      <c r="OQ77" s="257"/>
      <c r="OR77" s="257"/>
      <c r="OS77" s="257"/>
      <c r="OT77" s="257"/>
      <c r="OU77" s="257"/>
      <c r="OV77" s="257"/>
      <c r="OW77" s="257"/>
      <c r="OX77" s="257"/>
      <c r="OY77" s="257"/>
      <c r="OZ77" s="257"/>
      <c r="PA77" s="257"/>
      <c r="PB77" s="257"/>
      <c r="PC77" s="257"/>
      <c r="PD77" s="257"/>
      <c r="PE77" s="257"/>
      <c r="PF77" s="257"/>
      <c r="PG77" s="257"/>
      <c r="PH77" s="257"/>
      <c r="PI77" s="257"/>
      <c r="PJ77" s="257"/>
      <c r="PK77" s="257"/>
      <c r="PL77" s="257"/>
      <c r="PM77" s="257"/>
      <c r="PN77" s="257"/>
      <c r="PO77" s="257"/>
      <c r="PP77" s="257"/>
      <c r="PQ77" s="257"/>
      <c r="PR77" s="257"/>
      <c r="PS77" s="257"/>
      <c r="PT77" s="257"/>
      <c r="PU77" s="257"/>
      <c r="PV77" s="257"/>
      <c r="PW77" s="257"/>
      <c r="PX77" s="257"/>
      <c r="PY77" s="257"/>
      <c r="PZ77" s="257"/>
      <c r="QA77" s="257"/>
      <c r="QB77" s="257"/>
      <c r="QC77" s="257"/>
      <c r="QD77" s="257"/>
      <c r="QE77" s="257"/>
      <c r="QF77" s="257"/>
      <c r="QG77" s="257"/>
      <c r="QH77" s="257"/>
      <c r="QI77" s="257"/>
      <c r="QJ77" s="257"/>
      <c r="QK77" s="257"/>
      <c r="QL77" s="257"/>
      <c r="QM77" s="257"/>
      <c r="QN77" s="257"/>
      <c r="QO77" s="257"/>
      <c r="QP77" s="257"/>
      <c r="QQ77" s="257"/>
      <c r="QR77" s="257"/>
      <c r="QS77" s="257"/>
      <c r="QT77" s="257"/>
      <c r="QU77" s="257"/>
      <c r="QV77" s="257"/>
      <c r="QW77" s="257"/>
      <c r="QX77" s="257"/>
      <c r="QY77" s="257"/>
      <c r="QZ77" s="257"/>
      <c r="RA77" s="257"/>
      <c r="RB77" s="257"/>
      <c r="RC77" s="257"/>
      <c r="RD77" s="257"/>
      <c r="RE77" s="257"/>
      <c r="RF77" s="257"/>
      <c r="RG77" s="257"/>
      <c r="RH77" s="257"/>
      <c r="RI77" s="257"/>
      <c r="RJ77" s="257"/>
      <c r="RK77" s="257"/>
      <c r="RL77" s="257"/>
      <c r="RM77" s="257"/>
      <c r="RN77" s="257"/>
      <c r="RO77" s="257"/>
      <c r="RP77" s="257"/>
      <c r="RQ77" s="257"/>
      <c r="RR77" s="257"/>
      <c r="RS77" s="257"/>
      <c r="RT77" s="257"/>
      <c r="RU77" s="257"/>
      <c r="RV77" s="257"/>
      <c r="RW77" s="257"/>
      <c r="RX77" s="257"/>
      <c r="RY77" s="257"/>
      <c r="RZ77" s="257"/>
      <c r="SA77" s="257"/>
      <c r="SB77" s="257"/>
      <c r="SC77" s="257"/>
      <c r="SD77" s="257"/>
      <c r="SE77" s="257"/>
      <c r="SF77" s="257"/>
      <c r="SG77" s="257"/>
      <c r="SH77" s="257"/>
      <c r="SI77" s="257"/>
      <c r="SJ77" s="257"/>
      <c r="SK77" s="257"/>
      <c r="SL77" s="257"/>
      <c r="SM77" s="257"/>
      <c r="SN77" s="257"/>
      <c r="SO77" s="257"/>
      <c r="SP77" s="257"/>
      <c r="SQ77" s="257"/>
      <c r="SR77" s="257"/>
      <c r="SS77" s="257"/>
      <c r="ST77" s="257"/>
      <c r="SU77" s="257"/>
      <c r="SV77" s="257"/>
      <c r="SW77" s="257"/>
      <c r="SX77" s="257"/>
      <c r="SY77" s="257"/>
      <c r="SZ77" s="257"/>
      <c r="TA77" s="257"/>
      <c r="TB77" s="257"/>
      <c r="TC77" s="257"/>
      <c r="TD77" s="257"/>
      <c r="TE77" s="257"/>
      <c r="TF77" s="257"/>
      <c r="TG77" s="257"/>
      <c r="TH77" s="257"/>
      <c r="TI77" s="257"/>
      <c r="TJ77" s="257"/>
      <c r="TK77" s="257"/>
      <c r="TL77" s="257"/>
      <c r="TM77" s="257"/>
      <c r="TN77" s="257"/>
      <c r="TO77" s="257"/>
      <c r="TP77" s="257"/>
      <c r="TQ77" s="257"/>
      <c r="TR77" s="257"/>
      <c r="TS77" s="257"/>
      <c r="TT77" s="257"/>
      <c r="TU77" s="257"/>
      <c r="TV77" s="257"/>
      <c r="TW77" s="257"/>
      <c r="TX77" s="257"/>
      <c r="TY77" s="257"/>
      <c r="TZ77" s="257"/>
      <c r="UA77" s="257"/>
      <c r="UB77" s="257"/>
      <c r="UC77" s="257"/>
      <c r="UD77" s="257"/>
      <c r="UE77" s="257"/>
      <c r="UF77" s="257"/>
      <c r="UG77" s="257"/>
      <c r="UH77" s="257"/>
      <c r="UI77" s="257"/>
      <c r="UJ77" s="257"/>
      <c r="UK77" s="257"/>
      <c r="UL77" s="257"/>
      <c r="UM77" s="257"/>
      <c r="UN77" s="257"/>
      <c r="UO77" s="257"/>
      <c r="UP77" s="257"/>
      <c r="UQ77" s="257"/>
      <c r="UR77" s="257"/>
      <c r="US77" s="257"/>
      <c r="UT77" s="257"/>
      <c r="UU77" s="257"/>
      <c r="UV77" s="257"/>
      <c r="UW77" s="257"/>
      <c r="UX77" s="257"/>
      <c r="UY77" s="257"/>
      <c r="UZ77" s="257"/>
      <c r="VA77" s="257"/>
      <c r="VB77" s="257"/>
      <c r="VC77" s="257"/>
      <c r="VD77" s="257"/>
      <c r="VE77" s="257"/>
      <c r="VF77" s="257"/>
      <c r="VG77" s="257"/>
      <c r="VH77" s="257"/>
      <c r="VI77" s="257"/>
      <c r="VJ77" s="257"/>
      <c r="VK77" s="257"/>
      <c r="VL77" s="257"/>
      <c r="VM77" s="257"/>
      <c r="VN77" s="257"/>
      <c r="VO77" s="257"/>
      <c r="VP77" s="257"/>
      <c r="VQ77" s="257"/>
      <c r="VR77" s="257"/>
      <c r="VS77" s="257"/>
      <c r="VT77" s="257"/>
      <c r="VU77" s="257"/>
      <c r="VV77" s="257"/>
      <c r="VW77" s="257"/>
      <c r="VX77" s="257"/>
      <c r="VY77" s="257"/>
      <c r="VZ77" s="257"/>
      <c r="WA77" s="257"/>
      <c r="WB77" s="257"/>
      <c r="WC77" s="257"/>
      <c r="WD77" s="257"/>
      <c r="WE77" s="257"/>
      <c r="WF77" s="257"/>
      <c r="WG77" s="257"/>
      <c r="WH77" s="257"/>
      <c r="WI77" s="257"/>
      <c r="WJ77" s="257"/>
      <c r="WK77" s="257"/>
      <c r="WL77" s="257"/>
      <c r="WM77" s="257"/>
      <c r="WN77" s="257"/>
      <c r="WO77" s="257"/>
      <c r="WP77" s="257"/>
      <c r="WQ77" s="257"/>
      <c r="WR77" s="257"/>
      <c r="WS77" s="257"/>
      <c r="WT77" s="257"/>
      <c r="WU77" s="257"/>
      <c r="WV77" s="257"/>
      <c r="WW77" s="257"/>
      <c r="WX77" s="257"/>
      <c r="WY77" s="257"/>
      <c r="WZ77" s="257"/>
      <c r="XA77" s="257"/>
      <c r="XB77" s="257"/>
      <c r="XC77" s="257"/>
      <c r="XD77" s="257"/>
      <c r="XE77" s="257"/>
      <c r="XF77" s="257"/>
      <c r="XG77" s="257"/>
      <c r="XH77" s="257"/>
      <c r="XI77" s="257"/>
      <c r="XJ77" s="257"/>
      <c r="XK77" s="257"/>
      <c r="XL77" s="257"/>
      <c r="XM77" s="257"/>
      <c r="XN77" s="257"/>
      <c r="XO77" s="257"/>
      <c r="XP77" s="257"/>
      <c r="XQ77" s="257"/>
      <c r="XR77" s="257"/>
      <c r="XS77" s="257"/>
      <c r="XT77" s="257"/>
      <c r="XU77" s="257"/>
      <c r="XV77" s="257"/>
      <c r="XW77" s="257"/>
      <c r="XX77" s="257"/>
      <c r="XY77" s="257"/>
      <c r="XZ77" s="257"/>
      <c r="YA77" s="257"/>
      <c r="YB77" s="257"/>
      <c r="YC77" s="257"/>
      <c r="YD77" s="257"/>
      <c r="YE77" s="257"/>
      <c r="YF77" s="257"/>
      <c r="YG77" s="257"/>
      <c r="YH77" s="257"/>
      <c r="YI77" s="257"/>
      <c r="YJ77" s="257"/>
      <c r="YK77" s="257"/>
      <c r="YL77" s="257"/>
      <c r="YM77" s="257"/>
      <c r="YN77" s="257"/>
      <c r="YO77" s="257"/>
      <c r="YP77" s="257"/>
      <c r="YQ77" s="257"/>
      <c r="YR77" s="257"/>
      <c r="YS77" s="257"/>
      <c r="YT77" s="257"/>
      <c r="YU77" s="257"/>
      <c r="YV77" s="257"/>
      <c r="YW77" s="257"/>
      <c r="YX77" s="257"/>
      <c r="YY77" s="257"/>
      <c r="YZ77" s="257"/>
      <c r="ZA77" s="257"/>
      <c r="ZB77" s="257"/>
      <c r="ZC77" s="257"/>
      <c r="ZD77" s="257"/>
      <c r="ZE77" s="257"/>
      <c r="ZF77" s="257"/>
      <c r="ZG77" s="257"/>
      <c r="ZH77" s="257"/>
      <c r="ZI77" s="257"/>
      <c r="ZJ77" s="257"/>
      <c r="ZK77" s="257"/>
      <c r="ZL77" s="257"/>
      <c r="ZM77" s="257"/>
      <c r="ZN77" s="257"/>
      <c r="ZO77" s="257"/>
      <c r="ZP77" s="257"/>
      <c r="ZQ77" s="257"/>
      <c r="ZR77" s="257"/>
      <c r="ZS77" s="257"/>
      <c r="ZT77" s="257"/>
      <c r="ZU77" s="257"/>
      <c r="ZV77" s="257"/>
      <c r="ZW77" s="257"/>
      <c r="ZX77" s="257"/>
      <c r="ZY77" s="257"/>
      <c r="ZZ77" s="257"/>
      <c r="AAA77" s="257"/>
      <c r="AAB77" s="257"/>
      <c r="AAC77" s="257"/>
      <c r="AAD77" s="257"/>
      <c r="AAE77" s="257"/>
      <c r="AAF77" s="257"/>
      <c r="AAG77" s="257"/>
      <c r="AAH77" s="257"/>
      <c r="AAI77" s="257"/>
      <c r="AAJ77" s="257"/>
      <c r="AAK77" s="257"/>
      <c r="AAL77" s="257"/>
      <c r="AAM77" s="257"/>
      <c r="AAN77" s="257"/>
      <c r="AAO77" s="257"/>
      <c r="AAP77" s="257"/>
      <c r="AAQ77" s="257"/>
      <c r="AAR77" s="257"/>
      <c r="AAS77" s="257"/>
      <c r="AAT77" s="257"/>
      <c r="AAU77" s="257"/>
      <c r="AAV77" s="257"/>
      <c r="AAW77" s="257"/>
      <c r="AAX77" s="257"/>
      <c r="AAY77" s="257"/>
      <c r="AAZ77" s="257"/>
      <c r="ABA77" s="257"/>
      <c r="ABB77" s="257"/>
      <c r="ABC77" s="257"/>
      <c r="ABD77" s="257"/>
      <c r="ABE77" s="257"/>
      <c r="ABF77" s="257"/>
      <c r="ABG77" s="257"/>
      <c r="ABH77" s="257"/>
      <c r="ABI77" s="257"/>
      <c r="ABJ77" s="257"/>
      <c r="ABK77" s="257"/>
    </row>
    <row r="78" spans="1:739" s="77" customFormat="1" ht="30" customHeight="1" x14ac:dyDescent="0.25">
      <c r="A78" s="30"/>
      <c r="B78" s="261"/>
      <c r="C78" s="261"/>
      <c r="D78" s="167" t="s">
        <v>2</v>
      </c>
      <c r="E78" s="261"/>
      <c r="F78" s="206" t="s">
        <v>168</v>
      </c>
      <c r="G78" s="14">
        <v>42345</v>
      </c>
      <c r="H78" s="48" t="s">
        <v>37</v>
      </c>
      <c r="I78" s="65" t="s">
        <v>31</v>
      </c>
      <c r="J78" s="10" t="s">
        <v>291</v>
      </c>
      <c r="K78" s="29" t="s">
        <v>18</v>
      </c>
      <c r="L78" s="29" t="s">
        <v>50</v>
      </c>
      <c r="M78" s="29" t="s">
        <v>51</v>
      </c>
      <c r="N78" s="28" t="s">
        <v>52</v>
      </c>
      <c r="O78" s="114" t="s">
        <v>56</v>
      </c>
      <c r="P78" s="114" t="s">
        <v>57</v>
      </c>
      <c r="Q78" s="156"/>
      <c r="R78" s="71" t="s">
        <v>141</v>
      </c>
      <c r="S78" s="65" t="s">
        <v>1117</v>
      </c>
      <c r="T78" s="185" t="s">
        <v>20</v>
      </c>
      <c r="U78" s="185" t="s">
        <v>1332</v>
      </c>
      <c r="V78" s="17"/>
      <c r="W78" s="249"/>
      <c r="X78" s="115" t="s">
        <v>245</v>
      </c>
      <c r="Y78" s="99"/>
      <c r="Z78" s="262"/>
      <c r="AA78" s="262"/>
      <c r="AB78" s="261" t="s">
        <v>141</v>
      </c>
      <c r="AC78" s="78"/>
      <c r="AD78" s="17"/>
      <c r="AE78" s="17"/>
      <c r="AF78" s="17"/>
      <c r="AG78" s="17"/>
      <c r="AH78" s="263" t="s">
        <v>3530</v>
      </c>
      <c r="AI78" s="185" t="s">
        <v>1</v>
      </c>
      <c r="AJ78" s="70" t="s">
        <v>2</v>
      </c>
      <c r="AK78" s="70">
        <v>25</v>
      </c>
      <c r="AL78" s="69" t="s">
        <v>143</v>
      </c>
      <c r="AM78" s="72" t="s">
        <v>142</v>
      </c>
      <c r="AN78" s="257"/>
      <c r="AO78" s="257"/>
      <c r="AP78" s="257"/>
      <c r="AQ78" s="257"/>
      <c r="AR78" s="257"/>
      <c r="AS78" s="257"/>
      <c r="AT78" s="257"/>
      <c r="AU78" s="257"/>
      <c r="AV78" s="257"/>
      <c r="AW78" s="257"/>
      <c r="AX78" s="257"/>
      <c r="AY78" s="257"/>
      <c r="AZ78" s="257"/>
      <c r="BA78" s="257"/>
      <c r="BB78" s="257"/>
      <c r="BC78" s="257"/>
      <c r="BD78" s="257"/>
      <c r="BE78" s="257"/>
      <c r="BF78" s="257"/>
      <c r="BG78" s="257"/>
      <c r="BH78" s="257"/>
      <c r="BI78" s="257"/>
      <c r="BJ78" s="257"/>
      <c r="BK78" s="257"/>
      <c r="BL78" s="257"/>
      <c r="BM78" s="257"/>
      <c r="BN78" s="257"/>
      <c r="BO78" s="257"/>
      <c r="BP78" s="257"/>
      <c r="BQ78" s="257"/>
      <c r="BR78" s="257"/>
      <c r="BS78" s="257"/>
      <c r="BT78" s="257"/>
      <c r="BU78" s="257"/>
      <c r="BV78" s="257"/>
      <c r="BW78" s="257"/>
      <c r="BX78" s="257"/>
      <c r="BY78" s="257"/>
      <c r="BZ78" s="257"/>
      <c r="CA78" s="257"/>
      <c r="CB78" s="257"/>
      <c r="CC78" s="257"/>
      <c r="CD78" s="257"/>
      <c r="CE78" s="257"/>
      <c r="CF78" s="257"/>
      <c r="CG78" s="257"/>
      <c r="CH78" s="257"/>
      <c r="CI78" s="257"/>
      <c r="CJ78" s="257"/>
      <c r="CK78" s="257"/>
      <c r="CL78" s="257"/>
      <c r="CM78" s="257"/>
      <c r="CN78" s="257"/>
      <c r="CO78" s="257"/>
      <c r="CP78" s="257"/>
      <c r="CQ78" s="257"/>
      <c r="CR78" s="257"/>
      <c r="CS78" s="257"/>
      <c r="CT78" s="257"/>
      <c r="CU78" s="257"/>
      <c r="CV78" s="257"/>
      <c r="CW78" s="257"/>
      <c r="CX78" s="257"/>
      <c r="CY78" s="257"/>
      <c r="CZ78" s="257"/>
      <c r="DA78" s="257"/>
      <c r="DB78" s="257"/>
      <c r="DC78" s="257"/>
      <c r="DD78" s="257"/>
      <c r="DE78" s="257"/>
      <c r="DF78" s="257"/>
      <c r="DG78" s="257"/>
      <c r="DH78" s="257"/>
      <c r="DI78" s="257"/>
      <c r="DJ78" s="257"/>
      <c r="DK78" s="257"/>
      <c r="DL78" s="257"/>
      <c r="DM78" s="257"/>
      <c r="DN78" s="257"/>
      <c r="DO78" s="257"/>
      <c r="DP78" s="257"/>
      <c r="DQ78" s="257"/>
      <c r="DR78" s="257"/>
      <c r="DS78" s="257"/>
      <c r="DT78" s="257"/>
      <c r="DU78" s="257"/>
      <c r="DV78" s="257"/>
      <c r="DW78" s="257"/>
      <c r="DX78" s="257"/>
      <c r="DY78" s="257"/>
      <c r="DZ78" s="257"/>
      <c r="EA78" s="257"/>
      <c r="EB78" s="257"/>
      <c r="EC78" s="257"/>
      <c r="ED78" s="257"/>
      <c r="EE78" s="257"/>
      <c r="EF78" s="257"/>
      <c r="EG78" s="257"/>
      <c r="EH78" s="257"/>
      <c r="EI78" s="257"/>
      <c r="EJ78" s="257"/>
      <c r="EK78" s="257"/>
      <c r="EL78" s="257"/>
      <c r="EM78" s="257"/>
      <c r="EN78" s="257"/>
      <c r="EO78" s="257"/>
      <c r="EP78" s="257"/>
      <c r="EQ78" s="257"/>
      <c r="ER78" s="257"/>
      <c r="ES78" s="257"/>
      <c r="ET78" s="257"/>
      <c r="EU78" s="257"/>
      <c r="EV78" s="257"/>
      <c r="EW78" s="257"/>
      <c r="EX78" s="257"/>
      <c r="EY78" s="257"/>
      <c r="EZ78" s="257"/>
      <c r="FA78" s="257"/>
      <c r="FB78" s="257"/>
      <c r="FC78" s="257"/>
      <c r="FD78" s="257"/>
      <c r="FE78" s="257"/>
      <c r="FF78" s="257"/>
      <c r="FG78" s="257"/>
      <c r="FH78" s="257"/>
      <c r="FI78" s="257"/>
      <c r="FJ78" s="257"/>
      <c r="FK78" s="257"/>
      <c r="FL78" s="257"/>
      <c r="FM78" s="257"/>
      <c r="FN78" s="257"/>
      <c r="FO78" s="257"/>
      <c r="FP78" s="257"/>
      <c r="FQ78" s="257"/>
      <c r="FR78" s="257"/>
      <c r="FS78" s="257"/>
      <c r="FT78" s="257"/>
      <c r="FU78" s="257"/>
      <c r="FV78" s="257"/>
      <c r="FW78" s="257"/>
      <c r="FX78" s="257"/>
      <c r="FY78" s="257"/>
      <c r="FZ78" s="257"/>
      <c r="GA78" s="257"/>
      <c r="GB78" s="257"/>
      <c r="GC78" s="257"/>
      <c r="GD78" s="257"/>
      <c r="GE78" s="257"/>
      <c r="GF78" s="257"/>
      <c r="GG78" s="257"/>
      <c r="GH78" s="257"/>
      <c r="GI78" s="257"/>
      <c r="GJ78" s="257"/>
      <c r="GK78" s="257"/>
      <c r="GL78" s="257"/>
      <c r="GM78" s="257"/>
      <c r="GN78" s="257"/>
      <c r="GO78" s="257"/>
      <c r="GP78" s="257"/>
      <c r="GQ78" s="257"/>
      <c r="GR78" s="257"/>
      <c r="GS78" s="257"/>
      <c r="GT78" s="257"/>
      <c r="GU78" s="257"/>
      <c r="GV78" s="257"/>
      <c r="GW78" s="257"/>
      <c r="GX78" s="257"/>
      <c r="GY78" s="257"/>
      <c r="GZ78" s="257"/>
      <c r="HA78" s="257"/>
      <c r="HB78" s="257"/>
      <c r="HC78" s="257"/>
      <c r="HD78" s="257"/>
      <c r="HE78" s="257"/>
      <c r="HF78" s="257"/>
      <c r="HG78" s="257"/>
      <c r="HH78" s="257"/>
      <c r="HI78" s="257"/>
      <c r="HJ78" s="257"/>
      <c r="HK78" s="257"/>
      <c r="HL78" s="257"/>
      <c r="HM78" s="257"/>
      <c r="HN78" s="257"/>
      <c r="HO78" s="257"/>
      <c r="HP78" s="257"/>
      <c r="HQ78" s="257"/>
      <c r="HR78" s="257"/>
      <c r="HS78" s="257"/>
      <c r="HT78" s="257"/>
      <c r="HU78" s="257"/>
      <c r="HV78" s="257"/>
      <c r="HW78" s="257"/>
      <c r="HX78" s="257"/>
      <c r="HY78" s="257"/>
      <c r="HZ78" s="257"/>
      <c r="IA78" s="257"/>
      <c r="IB78" s="257"/>
      <c r="IC78" s="257"/>
      <c r="ID78" s="257"/>
      <c r="IE78" s="257"/>
      <c r="IF78" s="257"/>
      <c r="IG78" s="257"/>
      <c r="IH78" s="257"/>
      <c r="II78" s="257"/>
      <c r="IJ78" s="257"/>
      <c r="IK78" s="257"/>
      <c r="IL78" s="257"/>
      <c r="IM78" s="257"/>
      <c r="IN78" s="257"/>
      <c r="IO78" s="257"/>
      <c r="IP78" s="257"/>
      <c r="IQ78" s="257"/>
      <c r="IR78" s="257"/>
      <c r="IS78" s="257"/>
      <c r="IT78" s="257"/>
      <c r="IU78" s="257"/>
      <c r="IV78" s="257"/>
      <c r="IW78" s="257"/>
      <c r="IX78" s="257"/>
      <c r="IY78" s="257"/>
      <c r="IZ78" s="257"/>
      <c r="JA78" s="257"/>
      <c r="JB78" s="257"/>
      <c r="JC78" s="257"/>
      <c r="JD78" s="257"/>
      <c r="JE78" s="257"/>
      <c r="JF78" s="257"/>
      <c r="JG78" s="257"/>
      <c r="JH78" s="257"/>
      <c r="JI78" s="257"/>
      <c r="JJ78" s="257"/>
      <c r="JK78" s="257"/>
      <c r="JL78" s="257"/>
      <c r="JM78" s="257"/>
      <c r="JN78" s="257"/>
      <c r="JO78" s="257"/>
      <c r="JP78" s="257"/>
      <c r="JQ78" s="257"/>
      <c r="JR78" s="257"/>
      <c r="JS78" s="257"/>
      <c r="JT78" s="257"/>
      <c r="JU78" s="257"/>
      <c r="JV78" s="257"/>
      <c r="JW78" s="257"/>
      <c r="JX78" s="257"/>
      <c r="JY78" s="257"/>
      <c r="JZ78" s="257"/>
      <c r="KA78" s="257"/>
      <c r="KB78" s="257"/>
      <c r="KC78" s="257"/>
      <c r="KD78" s="257"/>
      <c r="KE78" s="257"/>
      <c r="KF78" s="257"/>
      <c r="KG78" s="257"/>
      <c r="KH78" s="257"/>
      <c r="KI78" s="257"/>
      <c r="KJ78" s="257"/>
      <c r="KK78" s="257"/>
      <c r="KL78" s="257"/>
      <c r="KM78" s="257"/>
      <c r="KN78" s="257"/>
      <c r="KO78" s="257"/>
      <c r="KP78" s="257"/>
      <c r="KQ78" s="257"/>
      <c r="KR78" s="257"/>
      <c r="KS78" s="257"/>
      <c r="KT78" s="257"/>
      <c r="KU78" s="257"/>
      <c r="KV78" s="257"/>
      <c r="KW78" s="257"/>
      <c r="KX78" s="257"/>
      <c r="KY78" s="257"/>
      <c r="KZ78" s="257"/>
      <c r="LA78" s="257"/>
      <c r="LB78" s="257"/>
      <c r="LC78" s="257"/>
      <c r="LD78" s="257"/>
      <c r="LE78" s="257"/>
      <c r="LF78" s="257"/>
      <c r="LG78" s="257"/>
      <c r="LH78" s="257"/>
      <c r="LI78" s="257"/>
      <c r="LJ78" s="257"/>
      <c r="LK78" s="257"/>
      <c r="LL78" s="257"/>
      <c r="LM78" s="257"/>
      <c r="LN78" s="257"/>
      <c r="LO78" s="257"/>
      <c r="LP78" s="257"/>
      <c r="LQ78" s="257"/>
      <c r="LR78" s="257"/>
      <c r="LS78" s="257"/>
      <c r="LT78" s="257"/>
      <c r="LU78" s="257"/>
      <c r="LV78" s="257"/>
      <c r="LW78" s="257"/>
      <c r="LX78" s="257"/>
      <c r="LY78" s="257"/>
      <c r="LZ78" s="257"/>
      <c r="MA78" s="257"/>
      <c r="MB78" s="257"/>
      <c r="MC78" s="257"/>
      <c r="MD78" s="257"/>
      <c r="ME78" s="257"/>
      <c r="MF78" s="257"/>
      <c r="MG78" s="257"/>
      <c r="MH78" s="257"/>
      <c r="MI78" s="257"/>
      <c r="MJ78" s="257"/>
      <c r="MK78" s="257"/>
      <c r="ML78" s="257"/>
      <c r="MM78" s="257"/>
      <c r="MN78" s="257"/>
      <c r="MO78" s="257"/>
      <c r="MP78" s="257"/>
      <c r="MQ78" s="257"/>
      <c r="MR78" s="257"/>
      <c r="MS78" s="257"/>
      <c r="MT78" s="257"/>
      <c r="MU78" s="257"/>
      <c r="MV78" s="257"/>
      <c r="MW78" s="257"/>
      <c r="MX78" s="257"/>
      <c r="MY78" s="257"/>
      <c r="MZ78" s="257"/>
      <c r="NA78" s="257"/>
      <c r="NB78" s="257"/>
      <c r="NC78" s="257"/>
      <c r="ND78" s="257"/>
      <c r="NE78" s="257"/>
      <c r="NF78" s="257"/>
      <c r="NG78" s="257"/>
      <c r="NH78" s="257"/>
      <c r="NI78" s="257"/>
      <c r="NJ78" s="257"/>
      <c r="NK78" s="257"/>
      <c r="NL78" s="257"/>
      <c r="NM78" s="257"/>
      <c r="NN78" s="257"/>
      <c r="NO78" s="257"/>
      <c r="NP78" s="257"/>
      <c r="NQ78" s="257"/>
      <c r="NR78" s="257"/>
      <c r="NS78" s="257"/>
      <c r="NT78" s="257"/>
      <c r="NU78" s="257"/>
      <c r="NV78" s="257"/>
      <c r="NW78" s="257"/>
      <c r="NX78" s="257"/>
      <c r="NY78" s="257"/>
      <c r="NZ78" s="257"/>
      <c r="OA78" s="257"/>
      <c r="OB78" s="257"/>
      <c r="OC78" s="257"/>
      <c r="OD78" s="257"/>
      <c r="OE78" s="257"/>
      <c r="OF78" s="257"/>
      <c r="OG78" s="257"/>
      <c r="OH78" s="257"/>
      <c r="OI78" s="257"/>
      <c r="OJ78" s="257"/>
      <c r="OK78" s="257"/>
      <c r="OL78" s="257"/>
      <c r="OM78" s="257"/>
      <c r="ON78" s="257"/>
      <c r="OO78" s="257"/>
      <c r="OP78" s="257"/>
      <c r="OQ78" s="257"/>
      <c r="OR78" s="257"/>
      <c r="OS78" s="257"/>
      <c r="OT78" s="257"/>
      <c r="OU78" s="257"/>
      <c r="OV78" s="257"/>
      <c r="OW78" s="257"/>
      <c r="OX78" s="257"/>
      <c r="OY78" s="257"/>
      <c r="OZ78" s="257"/>
      <c r="PA78" s="257"/>
      <c r="PB78" s="257"/>
      <c r="PC78" s="257"/>
      <c r="PD78" s="257"/>
      <c r="PE78" s="257"/>
      <c r="PF78" s="257"/>
      <c r="PG78" s="257"/>
      <c r="PH78" s="257"/>
      <c r="PI78" s="257"/>
      <c r="PJ78" s="257"/>
      <c r="PK78" s="257"/>
      <c r="PL78" s="257"/>
      <c r="PM78" s="257"/>
      <c r="PN78" s="257"/>
      <c r="PO78" s="257"/>
      <c r="PP78" s="257"/>
      <c r="PQ78" s="257"/>
      <c r="PR78" s="257"/>
      <c r="PS78" s="257"/>
      <c r="PT78" s="257"/>
      <c r="PU78" s="257"/>
      <c r="PV78" s="257"/>
      <c r="PW78" s="257"/>
      <c r="PX78" s="257"/>
      <c r="PY78" s="257"/>
      <c r="PZ78" s="257"/>
      <c r="QA78" s="257"/>
      <c r="QB78" s="257"/>
      <c r="QC78" s="257"/>
      <c r="QD78" s="257"/>
      <c r="QE78" s="257"/>
      <c r="QF78" s="257"/>
      <c r="QG78" s="257"/>
      <c r="QH78" s="257"/>
      <c r="QI78" s="257"/>
      <c r="QJ78" s="257"/>
      <c r="QK78" s="257"/>
      <c r="QL78" s="257"/>
      <c r="QM78" s="257"/>
      <c r="QN78" s="257"/>
      <c r="QO78" s="257"/>
      <c r="QP78" s="257"/>
      <c r="QQ78" s="257"/>
      <c r="QR78" s="257"/>
      <c r="QS78" s="257"/>
      <c r="QT78" s="257"/>
      <c r="QU78" s="257"/>
      <c r="QV78" s="257"/>
      <c r="QW78" s="257"/>
      <c r="QX78" s="257"/>
      <c r="QY78" s="257"/>
      <c r="QZ78" s="257"/>
      <c r="RA78" s="257"/>
      <c r="RB78" s="257"/>
      <c r="RC78" s="257"/>
      <c r="RD78" s="257"/>
      <c r="RE78" s="257"/>
      <c r="RF78" s="257"/>
      <c r="RG78" s="257"/>
      <c r="RH78" s="257"/>
      <c r="RI78" s="257"/>
      <c r="RJ78" s="257"/>
      <c r="RK78" s="257"/>
      <c r="RL78" s="257"/>
      <c r="RM78" s="257"/>
      <c r="RN78" s="257"/>
      <c r="RO78" s="257"/>
      <c r="RP78" s="257"/>
      <c r="RQ78" s="257"/>
      <c r="RR78" s="257"/>
      <c r="RS78" s="257"/>
      <c r="RT78" s="257"/>
      <c r="RU78" s="257"/>
      <c r="RV78" s="257"/>
      <c r="RW78" s="257"/>
      <c r="RX78" s="257"/>
      <c r="RY78" s="257"/>
      <c r="RZ78" s="257"/>
      <c r="SA78" s="257"/>
      <c r="SB78" s="257"/>
      <c r="SC78" s="257"/>
      <c r="SD78" s="257"/>
      <c r="SE78" s="257"/>
      <c r="SF78" s="257"/>
      <c r="SG78" s="257"/>
      <c r="SH78" s="257"/>
      <c r="SI78" s="257"/>
      <c r="SJ78" s="257"/>
      <c r="SK78" s="257"/>
      <c r="SL78" s="257"/>
      <c r="SM78" s="257"/>
      <c r="SN78" s="257"/>
      <c r="SO78" s="257"/>
      <c r="SP78" s="257"/>
      <c r="SQ78" s="257"/>
      <c r="SR78" s="257"/>
      <c r="SS78" s="257"/>
      <c r="ST78" s="257"/>
      <c r="SU78" s="257"/>
      <c r="SV78" s="257"/>
      <c r="SW78" s="257"/>
      <c r="SX78" s="257"/>
      <c r="SY78" s="257"/>
      <c r="SZ78" s="257"/>
      <c r="TA78" s="257"/>
      <c r="TB78" s="257"/>
      <c r="TC78" s="257"/>
      <c r="TD78" s="257"/>
      <c r="TE78" s="257"/>
      <c r="TF78" s="257"/>
      <c r="TG78" s="257"/>
      <c r="TH78" s="257"/>
      <c r="TI78" s="257"/>
      <c r="TJ78" s="257"/>
      <c r="TK78" s="257"/>
      <c r="TL78" s="257"/>
      <c r="TM78" s="257"/>
      <c r="TN78" s="257"/>
      <c r="TO78" s="257"/>
      <c r="TP78" s="257"/>
      <c r="TQ78" s="257"/>
      <c r="TR78" s="257"/>
      <c r="TS78" s="257"/>
      <c r="TT78" s="257"/>
      <c r="TU78" s="257"/>
      <c r="TV78" s="257"/>
      <c r="TW78" s="257"/>
      <c r="TX78" s="257"/>
      <c r="TY78" s="257"/>
      <c r="TZ78" s="257"/>
      <c r="UA78" s="257"/>
      <c r="UB78" s="257"/>
      <c r="UC78" s="257"/>
      <c r="UD78" s="257"/>
      <c r="UE78" s="257"/>
      <c r="UF78" s="257"/>
      <c r="UG78" s="257"/>
      <c r="UH78" s="257"/>
      <c r="UI78" s="257"/>
      <c r="UJ78" s="257"/>
      <c r="UK78" s="257"/>
      <c r="UL78" s="257"/>
      <c r="UM78" s="257"/>
      <c r="UN78" s="257"/>
      <c r="UO78" s="257"/>
      <c r="UP78" s="257"/>
      <c r="UQ78" s="257"/>
      <c r="UR78" s="257"/>
      <c r="US78" s="257"/>
      <c r="UT78" s="257"/>
      <c r="UU78" s="257"/>
      <c r="UV78" s="257"/>
      <c r="UW78" s="257"/>
      <c r="UX78" s="257"/>
      <c r="UY78" s="257"/>
      <c r="UZ78" s="257"/>
      <c r="VA78" s="257"/>
      <c r="VB78" s="257"/>
      <c r="VC78" s="257"/>
      <c r="VD78" s="257"/>
      <c r="VE78" s="257"/>
      <c r="VF78" s="257"/>
      <c r="VG78" s="257"/>
      <c r="VH78" s="257"/>
      <c r="VI78" s="257"/>
      <c r="VJ78" s="257"/>
      <c r="VK78" s="257"/>
      <c r="VL78" s="257"/>
      <c r="VM78" s="257"/>
      <c r="VN78" s="257"/>
      <c r="VO78" s="257"/>
      <c r="VP78" s="257"/>
      <c r="VQ78" s="257"/>
      <c r="VR78" s="257"/>
      <c r="VS78" s="257"/>
      <c r="VT78" s="257"/>
      <c r="VU78" s="257"/>
      <c r="VV78" s="257"/>
      <c r="VW78" s="257"/>
      <c r="VX78" s="257"/>
      <c r="VY78" s="257"/>
      <c r="VZ78" s="257"/>
      <c r="WA78" s="257"/>
      <c r="WB78" s="257"/>
      <c r="WC78" s="257"/>
      <c r="WD78" s="257"/>
      <c r="WE78" s="257"/>
      <c r="WF78" s="257"/>
      <c r="WG78" s="257"/>
      <c r="WH78" s="257"/>
      <c r="WI78" s="257"/>
      <c r="WJ78" s="257"/>
      <c r="WK78" s="257"/>
      <c r="WL78" s="257"/>
      <c r="WM78" s="257"/>
      <c r="WN78" s="257"/>
      <c r="WO78" s="257"/>
      <c r="WP78" s="257"/>
      <c r="WQ78" s="257"/>
      <c r="WR78" s="257"/>
      <c r="WS78" s="257"/>
      <c r="WT78" s="257"/>
      <c r="WU78" s="257"/>
      <c r="WV78" s="257"/>
      <c r="WW78" s="257"/>
      <c r="WX78" s="257"/>
      <c r="WY78" s="257"/>
      <c r="WZ78" s="257"/>
      <c r="XA78" s="257"/>
      <c r="XB78" s="257"/>
      <c r="XC78" s="257"/>
      <c r="XD78" s="257"/>
      <c r="XE78" s="257"/>
      <c r="XF78" s="257"/>
      <c r="XG78" s="257"/>
      <c r="XH78" s="257"/>
      <c r="XI78" s="257"/>
      <c r="XJ78" s="257"/>
      <c r="XK78" s="257"/>
      <c r="XL78" s="257"/>
      <c r="XM78" s="257"/>
      <c r="XN78" s="257"/>
      <c r="XO78" s="257"/>
      <c r="XP78" s="257"/>
      <c r="XQ78" s="257"/>
      <c r="XR78" s="257"/>
      <c r="XS78" s="257"/>
      <c r="XT78" s="257"/>
      <c r="XU78" s="257"/>
      <c r="XV78" s="257"/>
      <c r="XW78" s="257"/>
      <c r="XX78" s="257"/>
      <c r="XY78" s="257"/>
      <c r="XZ78" s="257"/>
      <c r="YA78" s="257"/>
      <c r="YB78" s="257"/>
      <c r="YC78" s="257"/>
      <c r="YD78" s="257"/>
      <c r="YE78" s="257"/>
      <c r="YF78" s="257"/>
      <c r="YG78" s="257"/>
      <c r="YH78" s="257"/>
      <c r="YI78" s="257"/>
      <c r="YJ78" s="257"/>
      <c r="YK78" s="257"/>
      <c r="YL78" s="257"/>
      <c r="YM78" s="257"/>
      <c r="YN78" s="257"/>
      <c r="YO78" s="257"/>
      <c r="YP78" s="257"/>
      <c r="YQ78" s="257"/>
      <c r="YR78" s="257"/>
      <c r="YS78" s="257"/>
      <c r="YT78" s="257"/>
      <c r="YU78" s="257"/>
      <c r="YV78" s="257"/>
      <c r="YW78" s="257"/>
      <c r="YX78" s="257"/>
      <c r="YY78" s="257"/>
      <c r="YZ78" s="257"/>
      <c r="ZA78" s="257"/>
      <c r="ZB78" s="257"/>
      <c r="ZC78" s="257"/>
      <c r="ZD78" s="257"/>
      <c r="ZE78" s="257"/>
      <c r="ZF78" s="257"/>
      <c r="ZG78" s="257"/>
      <c r="ZH78" s="257"/>
      <c r="ZI78" s="257"/>
      <c r="ZJ78" s="257"/>
      <c r="ZK78" s="257"/>
      <c r="ZL78" s="257"/>
      <c r="ZM78" s="257"/>
      <c r="ZN78" s="257"/>
      <c r="ZO78" s="257"/>
      <c r="ZP78" s="257"/>
      <c r="ZQ78" s="257"/>
      <c r="ZR78" s="257"/>
      <c r="ZS78" s="257"/>
      <c r="ZT78" s="257"/>
      <c r="ZU78" s="257"/>
      <c r="ZV78" s="257"/>
      <c r="ZW78" s="257"/>
      <c r="ZX78" s="257"/>
      <c r="ZY78" s="257"/>
      <c r="ZZ78" s="257"/>
      <c r="AAA78" s="257"/>
      <c r="AAB78" s="257"/>
      <c r="AAC78" s="257"/>
      <c r="AAD78" s="257"/>
      <c r="AAE78" s="257"/>
      <c r="AAF78" s="257"/>
      <c r="AAG78" s="257"/>
      <c r="AAH78" s="257"/>
      <c r="AAI78" s="257"/>
      <c r="AAJ78" s="257"/>
      <c r="AAK78" s="257"/>
      <c r="AAL78" s="257"/>
      <c r="AAM78" s="257"/>
      <c r="AAN78" s="257"/>
      <c r="AAO78" s="257"/>
      <c r="AAP78" s="257"/>
      <c r="AAQ78" s="257"/>
      <c r="AAR78" s="257"/>
      <c r="AAS78" s="257"/>
      <c r="AAT78" s="257"/>
      <c r="AAU78" s="257"/>
      <c r="AAV78" s="257"/>
      <c r="AAW78" s="257"/>
      <c r="AAX78" s="257"/>
      <c r="AAY78" s="257"/>
      <c r="AAZ78" s="257"/>
      <c r="ABA78" s="257"/>
      <c r="ABB78" s="257"/>
      <c r="ABC78" s="257"/>
      <c r="ABD78" s="257"/>
      <c r="ABE78" s="257"/>
      <c r="ABF78" s="257"/>
      <c r="ABG78" s="257"/>
      <c r="ABH78" s="257"/>
      <c r="ABI78" s="257"/>
      <c r="ABJ78" s="257"/>
      <c r="ABK78" s="257"/>
    </row>
    <row r="79" spans="1:739" s="77" customFormat="1" ht="30" customHeight="1" x14ac:dyDescent="0.25">
      <c r="A79" s="30"/>
      <c r="B79" s="261"/>
      <c r="C79" s="261"/>
      <c r="D79" s="167" t="s">
        <v>2</v>
      </c>
      <c r="E79" s="261"/>
      <c r="F79" s="206" t="s">
        <v>92</v>
      </c>
      <c r="G79" s="14">
        <v>42261</v>
      </c>
      <c r="H79" s="48" t="s">
        <v>37</v>
      </c>
      <c r="I79" s="65" t="s">
        <v>31</v>
      </c>
      <c r="J79" s="10" t="s">
        <v>291</v>
      </c>
      <c r="K79" s="29" t="s">
        <v>18</v>
      </c>
      <c r="L79" s="29" t="s">
        <v>50</v>
      </c>
      <c r="M79" s="29" t="s">
        <v>51</v>
      </c>
      <c r="N79" s="29" t="s">
        <v>52</v>
      </c>
      <c r="O79" s="114" t="s">
        <v>56</v>
      </c>
      <c r="P79" s="114" t="s">
        <v>57</v>
      </c>
      <c r="Q79" s="156"/>
      <c r="R79" s="71" t="s">
        <v>159</v>
      </c>
      <c r="S79" s="65" t="s">
        <v>1117</v>
      </c>
      <c r="T79" s="65" t="s">
        <v>20</v>
      </c>
      <c r="U79" s="185" t="s">
        <v>624</v>
      </c>
      <c r="V79" s="17"/>
      <c r="W79" s="249"/>
      <c r="X79" s="115" t="s">
        <v>245</v>
      </c>
      <c r="Y79" s="99"/>
      <c r="Z79" s="262"/>
      <c r="AA79" s="262"/>
      <c r="AB79" s="261" t="s">
        <v>159</v>
      </c>
      <c r="AC79" s="78"/>
      <c r="AD79" s="17"/>
      <c r="AE79" s="17"/>
      <c r="AF79" s="17"/>
      <c r="AG79" s="17"/>
      <c r="AH79" s="263" t="s">
        <v>3530</v>
      </c>
      <c r="AI79" s="185" t="s">
        <v>1</v>
      </c>
      <c r="AJ79" s="263" t="s">
        <v>2</v>
      </c>
      <c r="AK79" s="70">
        <v>21</v>
      </c>
      <c r="AL79" s="69" t="s">
        <v>58</v>
      </c>
      <c r="AM79" s="72">
        <v>42135</v>
      </c>
      <c r="AN79" s="256"/>
      <c r="AO79" s="256"/>
      <c r="AP79" s="256"/>
      <c r="AQ79" s="256"/>
      <c r="AR79" s="256"/>
      <c r="AS79" s="256"/>
      <c r="AT79" s="256"/>
      <c r="AU79" s="256"/>
      <c r="AV79" s="256"/>
      <c r="AW79" s="256"/>
      <c r="AX79" s="256"/>
      <c r="AY79" s="256"/>
      <c r="AZ79" s="256"/>
      <c r="BA79" s="256"/>
      <c r="BB79" s="256"/>
      <c r="BC79" s="256"/>
      <c r="BD79" s="256"/>
      <c r="BE79" s="256"/>
      <c r="BF79" s="256"/>
      <c r="BG79" s="256"/>
      <c r="BH79" s="256"/>
      <c r="BI79" s="256"/>
      <c r="BJ79" s="256"/>
      <c r="BK79" s="256"/>
      <c r="BL79" s="25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25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25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  <c r="EV79" s="256"/>
      <c r="EW79" s="256"/>
      <c r="EX79" s="256"/>
      <c r="EY79" s="256"/>
      <c r="EZ79" s="256"/>
      <c r="FA79" s="256"/>
      <c r="FB79" s="256"/>
      <c r="FC79" s="256"/>
      <c r="FD79" s="256"/>
      <c r="FE79" s="256"/>
      <c r="FF79" s="256"/>
      <c r="FG79" s="256"/>
      <c r="FH79" s="256"/>
      <c r="FI79" s="256"/>
      <c r="FJ79" s="256"/>
      <c r="FK79" s="256"/>
      <c r="FL79" s="256"/>
      <c r="FM79" s="256"/>
      <c r="FN79" s="256"/>
      <c r="FO79" s="256"/>
      <c r="FP79" s="256"/>
      <c r="FQ79" s="256"/>
      <c r="FR79" s="256"/>
      <c r="FS79" s="256"/>
      <c r="FT79" s="256"/>
      <c r="FU79" s="256"/>
      <c r="FV79" s="256"/>
      <c r="FW79" s="256"/>
      <c r="FX79" s="256"/>
      <c r="FY79" s="256"/>
      <c r="FZ79" s="256"/>
      <c r="GA79" s="256"/>
      <c r="GB79" s="256"/>
      <c r="GC79" s="256"/>
      <c r="GD79" s="256"/>
      <c r="GE79" s="256"/>
      <c r="GF79" s="256"/>
      <c r="GG79" s="256"/>
      <c r="GH79" s="256"/>
      <c r="GI79" s="256"/>
      <c r="GJ79" s="256"/>
      <c r="GK79" s="256"/>
      <c r="GL79" s="256"/>
      <c r="GM79" s="256"/>
      <c r="GN79" s="256"/>
      <c r="GO79" s="256"/>
      <c r="GP79" s="256"/>
      <c r="GQ79" s="256"/>
      <c r="GR79" s="256"/>
      <c r="GS79" s="256"/>
      <c r="GT79" s="256"/>
      <c r="GU79" s="256"/>
      <c r="GV79" s="256"/>
      <c r="GW79" s="256"/>
      <c r="GX79" s="256"/>
      <c r="GY79" s="256"/>
      <c r="GZ79" s="256"/>
      <c r="HA79" s="256"/>
      <c r="HB79" s="256"/>
      <c r="HC79" s="256"/>
      <c r="HD79" s="256"/>
      <c r="HE79" s="256"/>
      <c r="HF79" s="256"/>
      <c r="HG79" s="256"/>
      <c r="HH79" s="256"/>
      <c r="HI79" s="256"/>
      <c r="HJ79" s="256"/>
      <c r="HK79" s="256"/>
      <c r="HL79" s="256"/>
      <c r="HM79" s="256"/>
      <c r="HN79" s="256"/>
      <c r="HO79" s="256"/>
      <c r="HP79" s="256"/>
      <c r="HQ79" s="256"/>
      <c r="HR79" s="256"/>
      <c r="HS79" s="256"/>
      <c r="HT79" s="256"/>
      <c r="HU79" s="256"/>
      <c r="HV79" s="256"/>
      <c r="HW79" s="256"/>
      <c r="HX79" s="256"/>
      <c r="HY79" s="256"/>
      <c r="HZ79" s="256"/>
      <c r="IA79" s="256"/>
      <c r="IB79" s="256"/>
      <c r="IC79" s="256"/>
      <c r="ID79" s="256"/>
      <c r="IE79" s="256"/>
      <c r="IF79" s="256"/>
      <c r="IG79" s="256"/>
      <c r="IH79" s="256"/>
      <c r="II79" s="256"/>
      <c r="IJ79" s="256"/>
      <c r="IK79" s="256"/>
      <c r="IL79" s="256"/>
      <c r="IM79" s="256"/>
      <c r="IN79" s="256"/>
      <c r="IO79" s="256"/>
      <c r="IP79" s="256"/>
      <c r="IQ79" s="256"/>
      <c r="IR79" s="256"/>
      <c r="IS79" s="256"/>
      <c r="IT79" s="256"/>
      <c r="IU79" s="256"/>
      <c r="IV79" s="256"/>
      <c r="IW79" s="256"/>
      <c r="IX79" s="256"/>
      <c r="IY79" s="256"/>
      <c r="IZ79" s="256"/>
      <c r="JA79" s="256"/>
      <c r="JB79" s="256"/>
      <c r="JC79" s="256"/>
      <c r="JD79" s="256"/>
      <c r="JE79" s="256"/>
      <c r="JF79" s="256"/>
      <c r="JG79" s="256"/>
      <c r="JH79" s="256"/>
      <c r="JI79" s="256"/>
      <c r="JJ79" s="256"/>
      <c r="JK79" s="256"/>
      <c r="JL79" s="256"/>
      <c r="JM79" s="256"/>
      <c r="JN79" s="256"/>
      <c r="JO79" s="256"/>
      <c r="JP79" s="256"/>
      <c r="JQ79" s="256"/>
      <c r="JR79" s="256"/>
      <c r="JS79" s="256"/>
      <c r="JT79" s="256"/>
      <c r="JU79" s="256"/>
      <c r="JV79" s="256"/>
      <c r="JW79" s="256"/>
      <c r="JX79" s="256"/>
      <c r="JY79" s="256"/>
      <c r="JZ79" s="256"/>
      <c r="KA79" s="256"/>
      <c r="KB79" s="256"/>
      <c r="KC79" s="256"/>
      <c r="KD79" s="256"/>
      <c r="KE79" s="256"/>
      <c r="KF79" s="256"/>
      <c r="KG79" s="256"/>
      <c r="KH79" s="256"/>
      <c r="KI79" s="256"/>
      <c r="KJ79" s="256"/>
      <c r="KK79" s="256"/>
      <c r="KL79" s="256"/>
      <c r="KM79" s="256"/>
      <c r="KN79" s="256"/>
      <c r="KO79" s="256"/>
      <c r="KP79" s="256"/>
      <c r="KQ79" s="256"/>
      <c r="KR79" s="256"/>
      <c r="KS79" s="256"/>
      <c r="KT79" s="256"/>
      <c r="KU79" s="256"/>
      <c r="KV79" s="256"/>
      <c r="KW79" s="256"/>
      <c r="KX79" s="256"/>
      <c r="KY79" s="256"/>
      <c r="KZ79" s="256"/>
      <c r="LA79" s="256"/>
      <c r="LB79" s="256"/>
      <c r="LC79" s="256"/>
      <c r="LD79" s="256"/>
      <c r="LE79" s="256"/>
      <c r="LF79" s="256"/>
      <c r="LG79" s="256"/>
      <c r="LH79" s="256"/>
      <c r="LI79" s="256"/>
      <c r="LJ79" s="256"/>
      <c r="LK79" s="256"/>
      <c r="LL79" s="256"/>
      <c r="LM79" s="256"/>
      <c r="LN79" s="256"/>
      <c r="LO79" s="256"/>
      <c r="LP79" s="256"/>
      <c r="LQ79" s="256"/>
      <c r="LR79" s="256"/>
      <c r="LS79" s="256"/>
      <c r="LT79" s="256"/>
      <c r="LU79" s="256"/>
      <c r="LV79" s="256"/>
      <c r="LW79" s="256"/>
      <c r="LX79" s="256"/>
      <c r="LY79" s="256"/>
      <c r="LZ79" s="256"/>
      <c r="MA79" s="256"/>
      <c r="MB79" s="256"/>
      <c r="MC79" s="256"/>
      <c r="MD79" s="256"/>
      <c r="ME79" s="256"/>
      <c r="MF79" s="256"/>
      <c r="MG79" s="256"/>
      <c r="MH79" s="256"/>
      <c r="MI79" s="256"/>
      <c r="MJ79" s="256"/>
      <c r="MK79" s="256"/>
      <c r="ML79" s="256"/>
      <c r="MM79" s="256"/>
      <c r="MN79" s="256"/>
      <c r="MO79" s="256"/>
      <c r="MP79" s="256"/>
      <c r="MQ79" s="256"/>
      <c r="MR79" s="256"/>
      <c r="MS79" s="256"/>
      <c r="MT79" s="256"/>
      <c r="MU79" s="256"/>
      <c r="MV79" s="256"/>
      <c r="MW79" s="256"/>
      <c r="MX79" s="256"/>
      <c r="MY79" s="256"/>
      <c r="MZ79" s="256"/>
      <c r="NA79" s="256"/>
      <c r="NB79" s="256"/>
      <c r="NC79" s="256"/>
      <c r="ND79" s="256"/>
      <c r="NE79" s="256"/>
      <c r="NF79" s="256"/>
      <c r="NG79" s="256"/>
      <c r="NH79" s="256"/>
      <c r="NI79" s="256"/>
      <c r="NJ79" s="256"/>
      <c r="NK79" s="256"/>
      <c r="NL79" s="256"/>
      <c r="NM79" s="256"/>
      <c r="NN79" s="256"/>
      <c r="NO79" s="256"/>
      <c r="NP79" s="256"/>
      <c r="NQ79" s="256"/>
      <c r="NR79" s="256"/>
      <c r="NS79" s="256"/>
      <c r="NT79" s="256"/>
      <c r="NU79" s="256"/>
      <c r="NV79" s="256"/>
      <c r="NW79" s="256"/>
      <c r="NX79" s="256"/>
      <c r="NY79" s="256"/>
      <c r="NZ79" s="256"/>
      <c r="OA79" s="256"/>
      <c r="OB79" s="256"/>
      <c r="OC79" s="256"/>
      <c r="OD79" s="256"/>
      <c r="OE79" s="256"/>
      <c r="OF79" s="256"/>
      <c r="OG79" s="256"/>
      <c r="OH79" s="256"/>
      <c r="OI79" s="256"/>
      <c r="OJ79" s="256"/>
      <c r="OK79" s="256"/>
      <c r="OL79" s="256"/>
      <c r="OM79" s="256"/>
      <c r="ON79" s="256"/>
      <c r="OO79" s="256"/>
      <c r="OP79" s="256"/>
      <c r="OQ79" s="256"/>
      <c r="OR79" s="256"/>
      <c r="OS79" s="256"/>
      <c r="OT79" s="256"/>
      <c r="OU79" s="256"/>
      <c r="OV79" s="256"/>
      <c r="OW79" s="256"/>
      <c r="OX79" s="256"/>
      <c r="OY79" s="256"/>
      <c r="OZ79" s="256"/>
      <c r="PA79" s="256"/>
      <c r="PB79" s="256"/>
      <c r="PC79" s="256"/>
      <c r="PD79" s="256"/>
      <c r="PE79" s="256"/>
      <c r="PF79" s="256"/>
      <c r="PG79" s="256"/>
      <c r="PH79" s="256"/>
      <c r="PI79" s="256"/>
      <c r="PJ79" s="256"/>
      <c r="PK79" s="256"/>
      <c r="PL79" s="256"/>
      <c r="PM79" s="256"/>
      <c r="PN79" s="256"/>
      <c r="PO79" s="256"/>
      <c r="PP79" s="256"/>
      <c r="PQ79" s="256"/>
      <c r="PR79" s="256"/>
      <c r="PS79" s="256"/>
      <c r="PT79" s="256"/>
      <c r="PU79" s="256"/>
      <c r="PV79" s="256"/>
      <c r="PW79" s="256"/>
      <c r="PX79" s="256"/>
      <c r="PY79" s="256"/>
      <c r="PZ79" s="256"/>
      <c r="QA79" s="256"/>
      <c r="QB79" s="256"/>
      <c r="QC79" s="256"/>
      <c r="QD79" s="256"/>
      <c r="QE79" s="256"/>
      <c r="QF79" s="256"/>
      <c r="QG79" s="256"/>
      <c r="QH79" s="256"/>
      <c r="QI79" s="256"/>
      <c r="QJ79" s="256"/>
      <c r="QK79" s="256"/>
      <c r="QL79" s="256"/>
      <c r="QM79" s="256"/>
      <c r="QN79" s="256"/>
      <c r="QO79" s="256"/>
      <c r="QP79" s="256"/>
      <c r="QQ79" s="256"/>
      <c r="QR79" s="256"/>
      <c r="QS79" s="256"/>
      <c r="QT79" s="256"/>
      <c r="QU79" s="256"/>
      <c r="QV79" s="256"/>
      <c r="QW79" s="256"/>
      <c r="QX79" s="256"/>
      <c r="QY79" s="256"/>
      <c r="QZ79" s="256"/>
      <c r="RA79" s="256"/>
      <c r="RB79" s="256"/>
      <c r="RC79" s="256"/>
      <c r="RD79" s="256"/>
      <c r="RE79" s="256"/>
      <c r="RF79" s="256"/>
      <c r="RG79" s="256"/>
      <c r="RH79" s="256"/>
      <c r="RI79" s="256"/>
      <c r="RJ79" s="256"/>
      <c r="RK79" s="256"/>
      <c r="RL79" s="256"/>
      <c r="RM79" s="256"/>
      <c r="RN79" s="256"/>
      <c r="RO79" s="256"/>
      <c r="RP79" s="256"/>
      <c r="RQ79" s="256"/>
      <c r="RR79" s="256"/>
      <c r="RS79" s="256"/>
      <c r="RT79" s="256"/>
      <c r="RU79" s="256"/>
      <c r="RV79" s="256"/>
      <c r="RW79" s="256"/>
      <c r="RX79" s="256"/>
      <c r="RY79" s="256"/>
      <c r="RZ79" s="256"/>
      <c r="SA79" s="256"/>
      <c r="SB79" s="256"/>
      <c r="SC79" s="256"/>
      <c r="SD79" s="256"/>
      <c r="SE79" s="256"/>
      <c r="SF79" s="256"/>
      <c r="SG79" s="256"/>
      <c r="SH79" s="256"/>
      <c r="SI79" s="256"/>
      <c r="SJ79" s="256"/>
      <c r="SK79" s="256"/>
      <c r="SL79" s="256"/>
      <c r="SM79" s="256"/>
      <c r="SN79" s="256"/>
      <c r="SO79" s="256"/>
      <c r="SP79" s="256"/>
      <c r="SQ79" s="256"/>
      <c r="SR79" s="256"/>
      <c r="SS79" s="256"/>
      <c r="ST79" s="256"/>
      <c r="SU79" s="256"/>
      <c r="SV79" s="256"/>
      <c r="SW79" s="256"/>
      <c r="SX79" s="256"/>
      <c r="SY79" s="256"/>
      <c r="SZ79" s="256"/>
      <c r="TA79" s="256"/>
      <c r="TB79" s="256"/>
      <c r="TC79" s="256"/>
      <c r="TD79" s="256"/>
      <c r="TE79" s="256"/>
      <c r="TF79" s="256"/>
      <c r="TG79" s="256"/>
      <c r="TH79" s="256"/>
      <c r="TI79" s="256"/>
      <c r="TJ79" s="256"/>
      <c r="TK79" s="256"/>
      <c r="TL79" s="256"/>
      <c r="TM79" s="256"/>
      <c r="TN79" s="256"/>
      <c r="TO79" s="256"/>
      <c r="TP79" s="256"/>
      <c r="TQ79" s="256"/>
      <c r="TR79" s="256"/>
      <c r="TS79" s="256"/>
      <c r="TT79" s="256"/>
      <c r="TU79" s="256"/>
      <c r="TV79" s="256"/>
      <c r="TW79" s="256"/>
      <c r="TX79" s="256"/>
      <c r="TY79" s="256"/>
      <c r="TZ79" s="256"/>
      <c r="UA79" s="256"/>
      <c r="UB79" s="256"/>
      <c r="UC79" s="256"/>
      <c r="UD79" s="256"/>
      <c r="UE79" s="256"/>
      <c r="UF79" s="256"/>
      <c r="UG79" s="256"/>
      <c r="UH79" s="256"/>
      <c r="UI79" s="256"/>
      <c r="UJ79" s="256"/>
      <c r="UK79" s="256"/>
      <c r="UL79" s="256"/>
      <c r="UM79" s="256"/>
      <c r="UN79" s="256"/>
      <c r="UO79" s="256"/>
      <c r="UP79" s="256"/>
      <c r="UQ79" s="256"/>
      <c r="UR79" s="256"/>
      <c r="US79" s="256"/>
      <c r="UT79" s="256"/>
      <c r="UU79" s="256"/>
      <c r="UV79" s="256"/>
      <c r="UW79" s="256"/>
      <c r="UX79" s="256"/>
      <c r="UY79" s="256"/>
      <c r="UZ79" s="256"/>
      <c r="VA79" s="256"/>
      <c r="VB79" s="256"/>
      <c r="VC79" s="256"/>
      <c r="VD79" s="256"/>
      <c r="VE79" s="256"/>
      <c r="VF79" s="256"/>
      <c r="VG79" s="256"/>
      <c r="VH79" s="256"/>
      <c r="VI79" s="256"/>
      <c r="VJ79" s="256"/>
      <c r="VK79" s="256"/>
      <c r="VL79" s="256"/>
      <c r="VM79" s="256"/>
      <c r="VN79" s="256"/>
      <c r="VO79" s="256"/>
      <c r="VP79" s="256"/>
      <c r="VQ79" s="256"/>
      <c r="VR79" s="256"/>
      <c r="VS79" s="256"/>
      <c r="VT79" s="256"/>
      <c r="VU79" s="256"/>
      <c r="VV79" s="256"/>
      <c r="VW79" s="256"/>
      <c r="VX79" s="256"/>
      <c r="VY79" s="256"/>
      <c r="VZ79" s="256"/>
      <c r="WA79" s="256"/>
      <c r="WB79" s="256"/>
      <c r="WC79" s="256"/>
      <c r="WD79" s="256"/>
      <c r="WE79" s="256"/>
      <c r="WF79" s="256"/>
      <c r="WG79" s="256"/>
      <c r="WH79" s="256"/>
      <c r="WI79" s="256"/>
      <c r="WJ79" s="256"/>
      <c r="WK79" s="256"/>
      <c r="WL79" s="256"/>
      <c r="WM79" s="256"/>
      <c r="WN79" s="256"/>
      <c r="WO79" s="256"/>
      <c r="WP79" s="256"/>
      <c r="WQ79" s="256"/>
      <c r="WR79" s="256"/>
      <c r="WS79" s="256"/>
      <c r="WT79" s="256"/>
      <c r="WU79" s="256"/>
      <c r="WV79" s="256"/>
      <c r="WW79" s="256"/>
      <c r="WX79" s="256"/>
      <c r="WY79" s="256"/>
      <c r="WZ79" s="256"/>
      <c r="XA79" s="256"/>
      <c r="XB79" s="256"/>
      <c r="XC79" s="256"/>
      <c r="XD79" s="256"/>
      <c r="XE79" s="256"/>
      <c r="XF79" s="256"/>
      <c r="XG79" s="256"/>
      <c r="XH79" s="256"/>
      <c r="XI79" s="256"/>
      <c r="XJ79" s="256"/>
      <c r="XK79" s="256"/>
      <c r="XL79" s="256"/>
      <c r="XM79" s="256"/>
      <c r="XN79" s="256"/>
      <c r="XO79" s="256"/>
      <c r="XP79" s="256"/>
      <c r="XQ79" s="256"/>
      <c r="XR79" s="256"/>
      <c r="XS79" s="256"/>
      <c r="XT79" s="256"/>
      <c r="XU79" s="256"/>
      <c r="XV79" s="256"/>
      <c r="XW79" s="256"/>
      <c r="XX79" s="256"/>
      <c r="XY79" s="256"/>
      <c r="XZ79" s="256"/>
      <c r="YA79" s="256"/>
      <c r="YB79" s="256"/>
      <c r="YC79" s="256"/>
      <c r="YD79" s="256"/>
      <c r="YE79" s="256"/>
      <c r="YF79" s="256"/>
      <c r="YG79" s="256"/>
      <c r="YH79" s="256"/>
      <c r="YI79" s="256"/>
      <c r="YJ79" s="256"/>
      <c r="YK79" s="256"/>
      <c r="YL79" s="256"/>
      <c r="YM79" s="256"/>
      <c r="YN79" s="256"/>
      <c r="YO79" s="256"/>
      <c r="YP79" s="256"/>
      <c r="YQ79" s="256"/>
      <c r="YR79" s="256"/>
      <c r="YS79" s="256"/>
      <c r="YT79" s="256"/>
      <c r="YU79" s="256"/>
      <c r="YV79" s="256"/>
      <c r="YW79" s="256"/>
      <c r="YX79" s="256"/>
      <c r="YY79" s="256"/>
      <c r="YZ79" s="256"/>
      <c r="ZA79" s="256"/>
      <c r="ZB79" s="256"/>
      <c r="ZC79" s="256"/>
      <c r="ZD79" s="256"/>
      <c r="ZE79" s="256"/>
      <c r="ZF79" s="256"/>
      <c r="ZG79" s="256"/>
      <c r="ZH79" s="256"/>
      <c r="ZI79" s="256"/>
      <c r="ZJ79" s="256"/>
      <c r="ZK79" s="256"/>
      <c r="ZL79" s="256"/>
      <c r="ZM79" s="256"/>
      <c r="ZN79" s="256"/>
      <c r="ZO79" s="256"/>
      <c r="ZP79" s="256"/>
      <c r="ZQ79" s="256"/>
      <c r="ZR79" s="256"/>
      <c r="ZS79" s="256"/>
      <c r="ZT79" s="256"/>
      <c r="ZU79" s="256"/>
      <c r="ZV79" s="256"/>
      <c r="ZW79" s="256"/>
      <c r="ZX79" s="256"/>
      <c r="ZY79" s="256"/>
      <c r="ZZ79" s="256"/>
      <c r="AAA79" s="256"/>
      <c r="AAB79" s="256"/>
      <c r="AAC79" s="256"/>
      <c r="AAD79" s="256"/>
      <c r="AAE79" s="256"/>
      <c r="AAF79" s="256"/>
      <c r="AAG79" s="256"/>
      <c r="AAH79" s="256"/>
      <c r="AAI79" s="256"/>
      <c r="AAJ79" s="256"/>
      <c r="AAK79" s="256"/>
      <c r="AAL79" s="256"/>
      <c r="AAM79" s="256"/>
      <c r="AAN79" s="256"/>
      <c r="AAO79" s="256"/>
      <c r="AAP79" s="256"/>
      <c r="AAQ79" s="256"/>
      <c r="AAR79" s="256"/>
      <c r="AAS79" s="256"/>
      <c r="AAT79" s="256"/>
      <c r="AAU79" s="256"/>
      <c r="AAV79" s="256"/>
      <c r="AAW79" s="256"/>
      <c r="AAX79" s="256"/>
      <c r="AAY79" s="256"/>
      <c r="AAZ79" s="256"/>
      <c r="ABA79" s="256"/>
      <c r="ABB79" s="256"/>
      <c r="ABC79" s="256"/>
      <c r="ABD79" s="256"/>
      <c r="ABE79" s="256"/>
      <c r="ABF79" s="256"/>
      <c r="ABG79" s="256"/>
      <c r="ABH79" s="256"/>
      <c r="ABI79" s="256"/>
      <c r="ABJ79" s="256"/>
      <c r="ABK79" s="256"/>
    </row>
    <row r="80" spans="1:739" s="77" customFormat="1" ht="30" customHeight="1" x14ac:dyDescent="0.25">
      <c r="A80" s="30"/>
      <c r="B80" s="261"/>
      <c r="C80" s="261"/>
      <c r="D80" s="167" t="s">
        <v>2</v>
      </c>
      <c r="E80" s="261"/>
      <c r="F80" s="206" t="s">
        <v>93</v>
      </c>
      <c r="G80" s="14">
        <v>42261</v>
      </c>
      <c r="H80" s="48" t="s">
        <v>37</v>
      </c>
      <c r="I80" s="185" t="s">
        <v>31</v>
      </c>
      <c r="J80" s="10" t="s">
        <v>291</v>
      </c>
      <c r="K80" s="29" t="s">
        <v>18</v>
      </c>
      <c r="L80" s="29" t="s">
        <v>50</v>
      </c>
      <c r="M80" s="29" t="s">
        <v>51</v>
      </c>
      <c r="N80" s="29" t="s">
        <v>52</v>
      </c>
      <c r="O80" s="114" t="s">
        <v>56</v>
      </c>
      <c r="P80" s="114" t="s">
        <v>57</v>
      </c>
      <c r="Q80" s="260"/>
      <c r="R80" s="71" t="s">
        <v>160</v>
      </c>
      <c r="S80" s="185" t="s">
        <v>1117</v>
      </c>
      <c r="T80" s="65" t="s">
        <v>20</v>
      </c>
      <c r="U80" s="185" t="s">
        <v>624</v>
      </c>
      <c r="V80" s="17"/>
      <c r="W80" s="249"/>
      <c r="X80" s="115" t="s">
        <v>245</v>
      </c>
      <c r="Y80" s="99"/>
      <c r="Z80" s="262"/>
      <c r="AA80" s="262"/>
      <c r="AB80" s="261" t="s">
        <v>160</v>
      </c>
      <c r="AC80" s="78"/>
      <c r="AD80" s="17"/>
      <c r="AE80" s="17"/>
      <c r="AF80" s="17"/>
      <c r="AG80" s="17"/>
      <c r="AH80" s="263" t="s">
        <v>3530</v>
      </c>
      <c r="AI80" s="185" t="s">
        <v>1</v>
      </c>
      <c r="AJ80" s="70" t="s">
        <v>2</v>
      </c>
      <c r="AK80" s="70">
        <v>22</v>
      </c>
      <c r="AL80" s="69" t="s">
        <v>73</v>
      </c>
      <c r="AM80" s="72">
        <v>42144</v>
      </c>
      <c r="AN80" s="257"/>
      <c r="AO80" s="257"/>
      <c r="AP80" s="257"/>
      <c r="AQ80" s="257"/>
      <c r="AR80" s="257"/>
      <c r="AS80" s="257"/>
      <c r="AT80" s="257"/>
      <c r="AU80" s="257"/>
      <c r="AV80" s="257"/>
      <c r="AW80" s="257"/>
      <c r="AX80" s="257"/>
      <c r="AY80" s="257"/>
      <c r="AZ80" s="257"/>
      <c r="BA80" s="257"/>
      <c r="BB80" s="257"/>
      <c r="BC80" s="257"/>
      <c r="BD80" s="257"/>
      <c r="BE80" s="257"/>
      <c r="BF80" s="257"/>
      <c r="BG80" s="257"/>
      <c r="BH80" s="257"/>
      <c r="BI80" s="257"/>
      <c r="BJ80" s="257"/>
      <c r="BK80" s="257"/>
      <c r="BL80" s="257"/>
      <c r="BM80" s="257"/>
      <c r="BN80" s="257"/>
      <c r="BO80" s="257"/>
      <c r="BP80" s="257"/>
      <c r="BQ80" s="257"/>
      <c r="BR80" s="257"/>
      <c r="BS80" s="257"/>
      <c r="BT80" s="257"/>
      <c r="BU80" s="257"/>
      <c r="BV80" s="257"/>
      <c r="BW80" s="257"/>
      <c r="BX80" s="257"/>
      <c r="BY80" s="257"/>
      <c r="BZ80" s="257"/>
      <c r="CA80" s="257"/>
      <c r="CB80" s="257"/>
      <c r="CC80" s="257"/>
      <c r="CD80" s="257"/>
      <c r="CE80" s="257"/>
      <c r="CF80" s="257"/>
      <c r="CG80" s="257"/>
      <c r="CH80" s="257"/>
      <c r="CI80" s="257"/>
      <c r="CJ80" s="257"/>
      <c r="CK80" s="257"/>
      <c r="CL80" s="257"/>
      <c r="CM80" s="257"/>
      <c r="CN80" s="257"/>
      <c r="CO80" s="257"/>
      <c r="CP80" s="257"/>
      <c r="CQ80" s="257"/>
      <c r="CR80" s="257"/>
      <c r="CS80" s="257"/>
      <c r="CT80" s="257"/>
      <c r="CU80" s="257"/>
      <c r="CV80" s="257"/>
      <c r="CW80" s="257"/>
      <c r="CX80" s="257"/>
      <c r="CY80" s="257"/>
      <c r="CZ80" s="257"/>
      <c r="DA80" s="257"/>
      <c r="DB80" s="257"/>
      <c r="DC80" s="257"/>
      <c r="DD80" s="257"/>
      <c r="DE80" s="257"/>
      <c r="DF80" s="257"/>
      <c r="DG80" s="257"/>
      <c r="DH80" s="257"/>
      <c r="DI80" s="257"/>
      <c r="DJ80" s="257"/>
      <c r="DK80" s="257"/>
      <c r="DL80" s="257"/>
      <c r="DM80" s="257"/>
      <c r="DN80" s="257"/>
      <c r="DO80" s="257"/>
      <c r="DP80" s="257"/>
      <c r="DQ80" s="257"/>
      <c r="DR80" s="257"/>
      <c r="DS80" s="257"/>
      <c r="DT80" s="257"/>
      <c r="DU80" s="257"/>
      <c r="DV80" s="257"/>
      <c r="DW80" s="257"/>
      <c r="DX80" s="257"/>
      <c r="DY80" s="257"/>
      <c r="DZ80" s="257"/>
      <c r="EA80" s="257"/>
      <c r="EB80" s="257"/>
      <c r="EC80" s="257"/>
      <c r="ED80" s="257"/>
      <c r="EE80" s="257"/>
      <c r="EF80" s="257"/>
      <c r="EG80" s="257"/>
      <c r="EH80" s="257"/>
      <c r="EI80" s="257"/>
      <c r="EJ80" s="257"/>
      <c r="EK80" s="257"/>
      <c r="EL80" s="257"/>
      <c r="EM80" s="257"/>
      <c r="EN80" s="257"/>
      <c r="EO80" s="257"/>
      <c r="EP80" s="257"/>
      <c r="EQ80" s="257"/>
      <c r="ER80" s="257"/>
      <c r="ES80" s="257"/>
      <c r="ET80" s="257"/>
      <c r="EU80" s="257"/>
      <c r="EV80" s="257"/>
      <c r="EW80" s="257"/>
      <c r="EX80" s="257"/>
      <c r="EY80" s="257"/>
      <c r="EZ80" s="257"/>
      <c r="FA80" s="257"/>
      <c r="FB80" s="257"/>
      <c r="FC80" s="257"/>
      <c r="FD80" s="257"/>
      <c r="FE80" s="257"/>
      <c r="FF80" s="257"/>
      <c r="FG80" s="257"/>
      <c r="FH80" s="257"/>
      <c r="FI80" s="257"/>
      <c r="FJ80" s="257"/>
      <c r="FK80" s="257"/>
      <c r="FL80" s="257"/>
      <c r="FM80" s="257"/>
      <c r="FN80" s="257"/>
      <c r="FO80" s="257"/>
      <c r="FP80" s="257"/>
      <c r="FQ80" s="257"/>
      <c r="FR80" s="257"/>
      <c r="FS80" s="257"/>
      <c r="FT80" s="257"/>
      <c r="FU80" s="257"/>
      <c r="FV80" s="257"/>
      <c r="FW80" s="257"/>
      <c r="FX80" s="257"/>
      <c r="FY80" s="257"/>
      <c r="FZ80" s="257"/>
      <c r="GA80" s="257"/>
      <c r="GB80" s="257"/>
      <c r="GC80" s="257"/>
      <c r="GD80" s="257"/>
      <c r="GE80" s="257"/>
      <c r="GF80" s="257"/>
      <c r="GG80" s="257"/>
      <c r="GH80" s="257"/>
      <c r="GI80" s="257"/>
      <c r="GJ80" s="257"/>
      <c r="GK80" s="257"/>
      <c r="GL80" s="257"/>
      <c r="GM80" s="257"/>
      <c r="GN80" s="257"/>
      <c r="GO80" s="257"/>
      <c r="GP80" s="257"/>
      <c r="GQ80" s="257"/>
      <c r="GR80" s="257"/>
      <c r="GS80" s="257"/>
      <c r="GT80" s="257"/>
      <c r="GU80" s="257"/>
      <c r="GV80" s="257"/>
      <c r="GW80" s="257"/>
      <c r="GX80" s="257"/>
      <c r="GY80" s="257"/>
      <c r="GZ80" s="257"/>
      <c r="HA80" s="257"/>
      <c r="HB80" s="257"/>
      <c r="HC80" s="257"/>
      <c r="HD80" s="257"/>
      <c r="HE80" s="257"/>
      <c r="HF80" s="257"/>
      <c r="HG80" s="257"/>
      <c r="HH80" s="257"/>
      <c r="HI80" s="257"/>
      <c r="HJ80" s="257"/>
      <c r="HK80" s="257"/>
      <c r="HL80" s="257"/>
      <c r="HM80" s="257"/>
      <c r="HN80" s="257"/>
      <c r="HO80" s="257"/>
      <c r="HP80" s="257"/>
      <c r="HQ80" s="257"/>
      <c r="HR80" s="257"/>
      <c r="HS80" s="257"/>
      <c r="HT80" s="257"/>
      <c r="HU80" s="257"/>
      <c r="HV80" s="257"/>
      <c r="HW80" s="257"/>
      <c r="HX80" s="257"/>
      <c r="HY80" s="257"/>
      <c r="HZ80" s="257"/>
      <c r="IA80" s="257"/>
      <c r="IB80" s="257"/>
      <c r="IC80" s="257"/>
      <c r="ID80" s="257"/>
      <c r="IE80" s="257"/>
      <c r="IF80" s="257"/>
      <c r="IG80" s="257"/>
      <c r="IH80" s="257"/>
      <c r="II80" s="257"/>
      <c r="IJ80" s="257"/>
      <c r="IK80" s="257"/>
      <c r="IL80" s="257"/>
      <c r="IM80" s="257"/>
      <c r="IN80" s="257"/>
      <c r="IO80" s="257"/>
      <c r="IP80" s="257"/>
      <c r="IQ80" s="257"/>
      <c r="IR80" s="257"/>
      <c r="IS80" s="257"/>
      <c r="IT80" s="257"/>
      <c r="IU80" s="257"/>
      <c r="IV80" s="257"/>
      <c r="IW80" s="257"/>
      <c r="IX80" s="257"/>
      <c r="IY80" s="257"/>
      <c r="IZ80" s="257"/>
      <c r="JA80" s="257"/>
      <c r="JB80" s="257"/>
      <c r="JC80" s="257"/>
      <c r="JD80" s="257"/>
      <c r="JE80" s="257"/>
      <c r="JF80" s="257"/>
      <c r="JG80" s="257"/>
      <c r="JH80" s="257"/>
      <c r="JI80" s="257"/>
      <c r="JJ80" s="257"/>
      <c r="JK80" s="257"/>
      <c r="JL80" s="257"/>
      <c r="JM80" s="257"/>
      <c r="JN80" s="257"/>
      <c r="JO80" s="257"/>
      <c r="JP80" s="257"/>
      <c r="JQ80" s="257"/>
      <c r="JR80" s="257"/>
      <c r="JS80" s="257"/>
      <c r="JT80" s="257"/>
      <c r="JU80" s="257"/>
      <c r="JV80" s="257"/>
      <c r="JW80" s="257"/>
      <c r="JX80" s="257"/>
      <c r="JY80" s="257"/>
      <c r="JZ80" s="257"/>
      <c r="KA80" s="257"/>
      <c r="KB80" s="257"/>
      <c r="KC80" s="257"/>
      <c r="KD80" s="257"/>
      <c r="KE80" s="257"/>
      <c r="KF80" s="257"/>
      <c r="KG80" s="257"/>
      <c r="KH80" s="257"/>
      <c r="KI80" s="257"/>
      <c r="KJ80" s="257"/>
      <c r="KK80" s="257"/>
      <c r="KL80" s="257"/>
      <c r="KM80" s="257"/>
      <c r="KN80" s="257"/>
      <c r="KO80" s="257"/>
      <c r="KP80" s="257"/>
      <c r="KQ80" s="257"/>
      <c r="KR80" s="257"/>
      <c r="KS80" s="257"/>
      <c r="KT80" s="257"/>
      <c r="KU80" s="257"/>
      <c r="KV80" s="257"/>
      <c r="KW80" s="257"/>
      <c r="KX80" s="257"/>
      <c r="KY80" s="257"/>
      <c r="KZ80" s="257"/>
      <c r="LA80" s="257"/>
      <c r="LB80" s="257"/>
      <c r="LC80" s="257"/>
      <c r="LD80" s="257"/>
      <c r="LE80" s="257"/>
      <c r="LF80" s="257"/>
      <c r="LG80" s="257"/>
      <c r="LH80" s="257"/>
      <c r="LI80" s="257"/>
      <c r="LJ80" s="257"/>
      <c r="LK80" s="257"/>
      <c r="LL80" s="257"/>
      <c r="LM80" s="257"/>
      <c r="LN80" s="257"/>
      <c r="LO80" s="257"/>
      <c r="LP80" s="257"/>
      <c r="LQ80" s="257"/>
      <c r="LR80" s="257"/>
      <c r="LS80" s="257"/>
      <c r="LT80" s="257"/>
      <c r="LU80" s="257"/>
      <c r="LV80" s="257"/>
      <c r="LW80" s="257"/>
      <c r="LX80" s="257"/>
      <c r="LY80" s="257"/>
      <c r="LZ80" s="257"/>
      <c r="MA80" s="257"/>
      <c r="MB80" s="257"/>
      <c r="MC80" s="257"/>
      <c r="MD80" s="257"/>
      <c r="ME80" s="257"/>
      <c r="MF80" s="257"/>
      <c r="MG80" s="257"/>
      <c r="MH80" s="257"/>
      <c r="MI80" s="257"/>
      <c r="MJ80" s="257"/>
      <c r="MK80" s="257"/>
      <c r="ML80" s="257"/>
      <c r="MM80" s="257"/>
      <c r="MN80" s="257"/>
      <c r="MO80" s="257"/>
      <c r="MP80" s="257"/>
      <c r="MQ80" s="257"/>
      <c r="MR80" s="257"/>
      <c r="MS80" s="257"/>
      <c r="MT80" s="257"/>
      <c r="MU80" s="257"/>
      <c r="MV80" s="257"/>
      <c r="MW80" s="257"/>
      <c r="MX80" s="257"/>
      <c r="MY80" s="257"/>
      <c r="MZ80" s="257"/>
      <c r="NA80" s="257"/>
      <c r="NB80" s="257"/>
      <c r="NC80" s="257"/>
      <c r="ND80" s="257"/>
      <c r="NE80" s="257"/>
      <c r="NF80" s="257"/>
      <c r="NG80" s="257"/>
      <c r="NH80" s="257"/>
      <c r="NI80" s="257"/>
      <c r="NJ80" s="257"/>
      <c r="NK80" s="257"/>
      <c r="NL80" s="257"/>
      <c r="NM80" s="257"/>
      <c r="NN80" s="257"/>
      <c r="NO80" s="257"/>
      <c r="NP80" s="257"/>
      <c r="NQ80" s="257"/>
      <c r="NR80" s="257"/>
      <c r="NS80" s="257"/>
      <c r="NT80" s="257"/>
      <c r="NU80" s="257"/>
      <c r="NV80" s="257"/>
      <c r="NW80" s="257"/>
      <c r="NX80" s="257"/>
      <c r="NY80" s="257"/>
      <c r="NZ80" s="257"/>
      <c r="OA80" s="257"/>
      <c r="OB80" s="257"/>
      <c r="OC80" s="257"/>
      <c r="OD80" s="257"/>
      <c r="OE80" s="257"/>
      <c r="OF80" s="257"/>
      <c r="OG80" s="257"/>
      <c r="OH80" s="257"/>
      <c r="OI80" s="257"/>
      <c r="OJ80" s="257"/>
      <c r="OK80" s="257"/>
      <c r="OL80" s="257"/>
      <c r="OM80" s="257"/>
      <c r="ON80" s="257"/>
      <c r="OO80" s="257"/>
      <c r="OP80" s="257"/>
      <c r="OQ80" s="257"/>
      <c r="OR80" s="257"/>
      <c r="OS80" s="257"/>
      <c r="OT80" s="257"/>
      <c r="OU80" s="257"/>
      <c r="OV80" s="257"/>
      <c r="OW80" s="257"/>
      <c r="OX80" s="257"/>
      <c r="OY80" s="257"/>
      <c r="OZ80" s="257"/>
      <c r="PA80" s="257"/>
      <c r="PB80" s="257"/>
      <c r="PC80" s="257"/>
      <c r="PD80" s="257"/>
      <c r="PE80" s="257"/>
      <c r="PF80" s="257"/>
      <c r="PG80" s="257"/>
      <c r="PH80" s="257"/>
      <c r="PI80" s="257"/>
      <c r="PJ80" s="257"/>
      <c r="PK80" s="257"/>
      <c r="PL80" s="257"/>
      <c r="PM80" s="257"/>
      <c r="PN80" s="257"/>
      <c r="PO80" s="257"/>
      <c r="PP80" s="257"/>
      <c r="PQ80" s="257"/>
      <c r="PR80" s="257"/>
      <c r="PS80" s="257"/>
      <c r="PT80" s="257"/>
      <c r="PU80" s="257"/>
      <c r="PV80" s="257"/>
      <c r="PW80" s="257"/>
      <c r="PX80" s="257"/>
      <c r="PY80" s="257"/>
      <c r="PZ80" s="257"/>
      <c r="QA80" s="257"/>
      <c r="QB80" s="257"/>
      <c r="QC80" s="257"/>
      <c r="QD80" s="257"/>
      <c r="QE80" s="257"/>
      <c r="QF80" s="257"/>
      <c r="QG80" s="257"/>
      <c r="QH80" s="257"/>
      <c r="QI80" s="257"/>
      <c r="QJ80" s="257"/>
      <c r="QK80" s="257"/>
      <c r="QL80" s="257"/>
      <c r="QM80" s="257"/>
      <c r="QN80" s="257"/>
      <c r="QO80" s="257"/>
      <c r="QP80" s="257"/>
      <c r="QQ80" s="257"/>
      <c r="QR80" s="257"/>
      <c r="QS80" s="257"/>
      <c r="QT80" s="257"/>
      <c r="QU80" s="257"/>
      <c r="QV80" s="257"/>
      <c r="QW80" s="257"/>
      <c r="QX80" s="257"/>
      <c r="QY80" s="257"/>
      <c r="QZ80" s="257"/>
      <c r="RA80" s="257"/>
      <c r="RB80" s="257"/>
      <c r="RC80" s="257"/>
      <c r="RD80" s="257"/>
      <c r="RE80" s="257"/>
      <c r="RF80" s="257"/>
      <c r="RG80" s="257"/>
      <c r="RH80" s="257"/>
      <c r="RI80" s="257"/>
      <c r="RJ80" s="257"/>
      <c r="RK80" s="257"/>
      <c r="RL80" s="257"/>
      <c r="RM80" s="257"/>
      <c r="RN80" s="257"/>
      <c r="RO80" s="257"/>
      <c r="RP80" s="257"/>
      <c r="RQ80" s="257"/>
      <c r="RR80" s="257"/>
      <c r="RS80" s="257"/>
      <c r="RT80" s="257"/>
      <c r="RU80" s="257"/>
      <c r="RV80" s="257"/>
      <c r="RW80" s="257"/>
      <c r="RX80" s="257"/>
      <c r="RY80" s="257"/>
      <c r="RZ80" s="257"/>
      <c r="SA80" s="257"/>
      <c r="SB80" s="257"/>
      <c r="SC80" s="257"/>
      <c r="SD80" s="257"/>
      <c r="SE80" s="257"/>
      <c r="SF80" s="257"/>
      <c r="SG80" s="257"/>
      <c r="SH80" s="257"/>
      <c r="SI80" s="257"/>
      <c r="SJ80" s="257"/>
      <c r="SK80" s="257"/>
      <c r="SL80" s="257"/>
      <c r="SM80" s="257"/>
      <c r="SN80" s="257"/>
      <c r="SO80" s="257"/>
      <c r="SP80" s="257"/>
      <c r="SQ80" s="257"/>
      <c r="SR80" s="257"/>
      <c r="SS80" s="257"/>
      <c r="ST80" s="257"/>
      <c r="SU80" s="257"/>
      <c r="SV80" s="257"/>
      <c r="SW80" s="257"/>
      <c r="SX80" s="257"/>
      <c r="SY80" s="257"/>
      <c r="SZ80" s="257"/>
      <c r="TA80" s="257"/>
      <c r="TB80" s="257"/>
      <c r="TC80" s="257"/>
      <c r="TD80" s="257"/>
      <c r="TE80" s="257"/>
      <c r="TF80" s="257"/>
      <c r="TG80" s="257"/>
      <c r="TH80" s="257"/>
      <c r="TI80" s="257"/>
      <c r="TJ80" s="257"/>
      <c r="TK80" s="257"/>
      <c r="TL80" s="257"/>
      <c r="TM80" s="257"/>
      <c r="TN80" s="257"/>
      <c r="TO80" s="257"/>
      <c r="TP80" s="257"/>
      <c r="TQ80" s="257"/>
      <c r="TR80" s="257"/>
      <c r="TS80" s="257"/>
      <c r="TT80" s="257"/>
      <c r="TU80" s="257"/>
      <c r="TV80" s="257"/>
      <c r="TW80" s="257"/>
      <c r="TX80" s="257"/>
      <c r="TY80" s="257"/>
      <c r="TZ80" s="257"/>
      <c r="UA80" s="257"/>
      <c r="UB80" s="257"/>
      <c r="UC80" s="257"/>
      <c r="UD80" s="257"/>
      <c r="UE80" s="257"/>
      <c r="UF80" s="257"/>
      <c r="UG80" s="257"/>
      <c r="UH80" s="257"/>
      <c r="UI80" s="257"/>
      <c r="UJ80" s="257"/>
      <c r="UK80" s="257"/>
      <c r="UL80" s="257"/>
      <c r="UM80" s="257"/>
      <c r="UN80" s="257"/>
      <c r="UO80" s="257"/>
      <c r="UP80" s="257"/>
      <c r="UQ80" s="257"/>
      <c r="UR80" s="257"/>
      <c r="US80" s="257"/>
      <c r="UT80" s="257"/>
      <c r="UU80" s="257"/>
      <c r="UV80" s="257"/>
      <c r="UW80" s="257"/>
      <c r="UX80" s="257"/>
      <c r="UY80" s="257"/>
      <c r="UZ80" s="257"/>
      <c r="VA80" s="257"/>
      <c r="VB80" s="257"/>
      <c r="VC80" s="257"/>
      <c r="VD80" s="257"/>
      <c r="VE80" s="257"/>
      <c r="VF80" s="257"/>
      <c r="VG80" s="257"/>
      <c r="VH80" s="257"/>
      <c r="VI80" s="257"/>
      <c r="VJ80" s="257"/>
      <c r="VK80" s="257"/>
      <c r="VL80" s="257"/>
      <c r="VM80" s="257"/>
      <c r="VN80" s="257"/>
      <c r="VO80" s="257"/>
      <c r="VP80" s="257"/>
      <c r="VQ80" s="257"/>
      <c r="VR80" s="257"/>
      <c r="VS80" s="257"/>
      <c r="VT80" s="257"/>
      <c r="VU80" s="257"/>
      <c r="VV80" s="257"/>
      <c r="VW80" s="257"/>
      <c r="VX80" s="257"/>
      <c r="VY80" s="257"/>
      <c r="VZ80" s="257"/>
      <c r="WA80" s="257"/>
      <c r="WB80" s="257"/>
      <c r="WC80" s="257"/>
      <c r="WD80" s="257"/>
      <c r="WE80" s="257"/>
      <c r="WF80" s="257"/>
      <c r="WG80" s="257"/>
      <c r="WH80" s="257"/>
      <c r="WI80" s="257"/>
      <c r="WJ80" s="257"/>
      <c r="WK80" s="257"/>
      <c r="WL80" s="257"/>
      <c r="WM80" s="257"/>
      <c r="WN80" s="257"/>
      <c r="WO80" s="257"/>
      <c r="WP80" s="257"/>
      <c r="WQ80" s="257"/>
      <c r="WR80" s="257"/>
      <c r="WS80" s="257"/>
      <c r="WT80" s="257"/>
      <c r="WU80" s="257"/>
      <c r="WV80" s="257"/>
      <c r="WW80" s="257"/>
      <c r="WX80" s="257"/>
      <c r="WY80" s="257"/>
      <c r="WZ80" s="257"/>
      <c r="XA80" s="257"/>
      <c r="XB80" s="257"/>
      <c r="XC80" s="257"/>
      <c r="XD80" s="257"/>
      <c r="XE80" s="257"/>
      <c r="XF80" s="257"/>
      <c r="XG80" s="257"/>
      <c r="XH80" s="257"/>
      <c r="XI80" s="257"/>
      <c r="XJ80" s="257"/>
      <c r="XK80" s="257"/>
      <c r="XL80" s="257"/>
      <c r="XM80" s="257"/>
      <c r="XN80" s="257"/>
      <c r="XO80" s="257"/>
      <c r="XP80" s="257"/>
      <c r="XQ80" s="257"/>
      <c r="XR80" s="257"/>
      <c r="XS80" s="257"/>
      <c r="XT80" s="257"/>
      <c r="XU80" s="257"/>
      <c r="XV80" s="257"/>
      <c r="XW80" s="257"/>
      <c r="XX80" s="257"/>
      <c r="XY80" s="257"/>
      <c r="XZ80" s="257"/>
      <c r="YA80" s="257"/>
      <c r="YB80" s="257"/>
      <c r="YC80" s="257"/>
      <c r="YD80" s="257"/>
      <c r="YE80" s="257"/>
      <c r="YF80" s="257"/>
      <c r="YG80" s="257"/>
      <c r="YH80" s="257"/>
      <c r="YI80" s="257"/>
      <c r="YJ80" s="257"/>
      <c r="YK80" s="257"/>
      <c r="YL80" s="257"/>
      <c r="YM80" s="257"/>
      <c r="YN80" s="257"/>
      <c r="YO80" s="257"/>
      <c r="YP80" s="257"/>
      <c r="YQ80" s="257"/>
      <c r="YR80" s="257"/>
      <c r="YS80" s="257"/>
      <c r="YT80" s="257"/>
      <c r="YU80" s="257"/>
      <c r="YV80" s="257"/>
      <c r="YW80" s="257"/>
      <c r="YX80" s="257"/>
      <c r="YY80" s="257"/>
      <c r="YZ80" s="257"/>
      <c r="ZA80" s="257"/>
      <c r="ZB80" s="257"/>
      <c r="ZC80" s="257"/>
      <c r="ZD80" s="257"/>
      <c r="ZE80" s="257"/>
      <c r="ZF80" s="257"/>
      <c r="ZG80" s="257"/>
      <c r="ZH80" s="257"/>
      <c r="ZI80" s="257"/>
      <c r="ZJ80" s="257"/>
      <c r="ZK80" s="257"/>
      <c r="ZL80" s="257"/>
      <c r="ZM80" s="257"/>
      <c r="ZN80" s="257"/>
      <c r="ZO80" s="257"/>
      <c r="ZP80" s="257"/>
      <c r="ZQ80" s="257"/>
      <c r="ZR80" s="257"/>
      <c r="ZS80" s="257"/>
      <c r="ZT80" s="257"/>
      <c r="ZU80" s="257"/>
      <c r="ZV80" s="257"/>
      <c r="ZW80" s="257"/>
      <c r="ZX80" s="257"/>
      <c r="ZY80" s="257"/>
      <c r="ZZ80" s="257"/>
      <c r="AAA80" s="257"/>
      <c r="AAB80" s="257"/>
      <c r="AAC80" s="257"/>
      <c r="AAD80" s="257"/>
      <c r="AAE80" s="257"/>
      <c r="AAF80" s="257"/>
      <c r="AAG80" s="257"/>
      <c r="AAH80" s="257"/>
      <c r="AAI80" s="257"/>
      <c r="AAJ80" s="257"/>
      <c r="AAK80" s="257"/>
      <c r="AAL80" s="257"/>
      <c r="AAM80" s="257"/>
      <c r="AAN80" s="257"/>
      <c r="AAO80" s="257"/>
      <c r="AAP80" s="257"/>
      <c r="AAQ80" s="257"/>
      <c r="AAR80" s="257"/>
      <c r="AAS80" s="257"/>
      <c r="AAT80" s="257"/>
      <c r="AAU80" s="257"/>
      <c r="AAV80" s="257"/>
      <c r="AAW80" s="257"/>
      <c r="AAX80" s="257"/>
      <c r="AAY80" s="257"/>
      <c r="AAZ80" s="257"/>
      <c r="ABA80" s="257"/>
      <c r="ABB80" s="257"/>
      <c r="ABC80" s="257"/>
      <c r="ABD80" s="257"/>
      <c r="ABE80" s="257"/>
      <c r="ABF80" s="257"/>
      <c r="ABG80" s="257"/>
      <c r="ABH80" s="257"/>
      <c r="ABI80" s="257"/>
      <c r="ABJ80" s="257"/>
      <c r="ABK80" s="257"/>
    </row>
    <row r="81" spans="1:739" s="154" customFormat="1" ht="30" customHeight="1" x14ac:dyDescent="0.25">
      <c r="A81" s="30"/>
      <c r="B81" s="115"/>
      <c r="C81" s="115"/>
      <c r="D81" s="167" t="s">
        <v>2</v>
      </c>
      <c r="E81" s="115"/>
      <c r="F81" s="206" t="s">
        <v>534</v>
      </c>
      <c r="G81" s="14">
        <v>42503</v>
      </c>
      <c r="H81" s="48" t="s">
        <v>37</v>
      </c>
      <c r="I81" s="65" t="s">
        <v>31</v>
      </c>
      <c r="J81" s="10" t="s">
        <v>291</v>
      </c>
      <c r="K81" s="29" t="s">
        <v>18</v>
      </c>
      <c r="L81" s="29" t="s">
        <v>50</v>
      </c>
      <c r="M81" s="29" t="s">
        <v>51</v>
      </c>
      <c r="N81" s="28" t="s">
        <v>52</v>
      </c>
      <c r="O81" s="114" t="s">
        <v>56</v>
      </c>
      <c r="P81" s="114" t="s">
        <v>57</v>
      </c>
      <c r="Q81" s="260"/>
      <c r="R81" s="71" t="s">
        <v>535</v>
      </c>
      <c r="S81" s="65" t="s">
        <v>1117</v>
      </c>
      <c r="T81" s="65" t="s">
        <v>20</v>
      </c>
      <c r="U81" s="185" t="s">
        <v>72</v>
      </c>
      <c r="V81" s="17"/>
      <c r="W81" s="249"/>
      <c r="X81" s="115" t="s">
        <v>245</v>
      </c>
      <c r="Y81" s="251"/>
      <c r="Z81" s="155"/>
      <c r="AA81" s="262"/>
      <c r="AB81" s="261" t="s">
        <v>535</v>
      </c>
      <c r="AC81" s="78"/>
      <c r="AD81" s="17"/>
      <c r="AE81" s="17"/>
      <c r="AF81" s="17"/>
      <c r="AG81" s="17"/>
      <c r="AH81" s="263" t="s">
        <v>3530</v>
      </c>
      <c r="AI81" s="65" t="s">
        <v>1</v>
      </c>
      <c r="AJ81" s="263" t="s">
        <v>2</v>
      </c>
      <c r="AK81" s="70">
        <v>23</v>
      </c>
      <c r="AL81" s="69" t="s">
        <v>536</v>
      </c>
      <c r="AM81" s="72" t="s">
        <v>537</v>
      </c>
      <c r="AN81" s="257"/>
      <c r="AO81" s="257"/>
      <c r="AP81" s="257"/>
      <c r="AQ81" s="257"/>
      <c r="AR81" s="257"/>
      <c r="AS81" s="257"/>
      <c r="AT81" s="257"/>
      <c r="AU81" s="257"/>
      <c r="AV81" s="257"/>
      <c r="AW81" s="257"/>
      <c r="AX81" s="257"/>
      <c r="AY81" s="257"/>
      <c r="AZ81" s="257"/>
      <c r="BA81" s="257"/>
      <c r="BB81" s="257"/>
      <c r="BC81" s="257"/>
      <c r="BD81" s="257"/>
      <c r="BE81" s="257"/>
      <c r="BF81" s="257"/>
      <c r="BG81" s="257"/>
      <c r="BH81" s="257"/>
      <c r="BI81" s="257"/>
      <c r="BJ81" s="257"/>
      <c r="BK81" s="257"/>
      <c r="BL81" s="257"/>
      <c r="BM81" s="257"/>
      <c r="BN81" s="257"/>
      <c r="BO81" s="257"/>
      <c r="BP81" s="257"/>
      <c r="BQ81" s="257"/>
      <c r="BR81" s="257"/>
      <c r="BS81" s="257"/>
      <c r="BT81" s="257"/>
      <c r="BU81" s="257"/>
      <c r="BV81" s="257"/>
      <c r="BW81" s="257"/>
      <c r="BX81" s="257"/>
      <c r="BY81" s="257"/>
      <c r="BZ81" s="257"/>
      <c r="CA81" s="257"/>
      <c r="CB81" s="257"/>
      <c r="CC81" s="257"/>
      <c r="CD81" s="257"/>
      <c r="CE81" s="257"/>
      <c r="CF81" s="257"/>
      <c r="CG81" s="257"/>
      <c r="CH81" s="257"/>
      <c r="CI81" s="257"/>
      <c r="CJ81" s="257"/>
      <c r="CK81" s="257"/>
      <c r="CL81" s="257"/>
      <c r="CM81" s="257"/>
      <c r="CN81" s="257"/>
      <c r="CO81" s="257"/>
      <c r="CP81" s="257"/>
      <c r="CQ81" s="257"/>
      <c r="CR81" s="257"/>
      <c r="CS81" s="257"/>
      <c r="CT81" s="257"/>
      <c r="CU81" s="257"/>
      <c r="CV81" s="257"/>
      <c r="CW81" s="257"/>
      <c r="CX81" s="257"/>
      <c r="CY81" s="257"/>
      <c r="CZ81" s="257"/>
      <c r="DA81" s="257"/>
      <c r="DB81" s="257"/>
      <c r="DC81" s="257"/>
      <c r="DD81" s="257"/>
      <c r="DE81" s="257"/>
      <c r="DF81" s="257"/>
      <c r="DG81" s="257"/>
      <c r="DH81" s="257"/>
      <c r="DI81" s="257"/>
      <c r="DJ81" s="257"/>
      <c r="DK81" s="257"/>
      <c r="DL81" s="257"/>
      <c r="DM81" s="257"/>
      <c r="DN81" s="257"/>
      <c r="DO81" s="257"/>
      <c r="DP81" s="257"/>
      <c r="DQ81" s="257"/>
      <c r="DR81" s="257"/>
      <c r="DS81" s="257"/>
      <c r="DT81" s="257"/>
      <c r="DU81" s="257"/>
      <c r="DV81" s="257"/>
      <c r="DW81" s="257"/>
      <c r="DX81" s="257"/>
      <c r="DY81" s="257"/>
      <c r="DZ81" s="257"/>
      <c r="EA81" s="257"/>
      <c r="EB81" s="257"/>
      <c r="EC81" s="257"/>
      <c r="ED81" s="257"/>
      <c r="EE81" s="257"/>
      <c r="EF81" s="257"/>
      <c r="EG81" s="257"/>
      <c r="EH81" s="257"/>
      <c r="EI81" s="257"/>
      <c r="EJ81" s="257"/>
      <c r="EK81" s="257"/>
      <c r="EL81" s="257"/>
      <c r="EM81" s="257"/>
      <c r="EN81" s="257"/>
      <c r="EO81" s="257"/>
      <c r="EP81" s="257"/>
      <c r="EQ81" s="257"/>
      <c r="ER81" s="257"/>
      <c r="ES81" s="257"/>
      <c r="ET81" s="257"/>
      <c r="EU81" s="257"/>
      <c r="EV81" s="257"/>
      <c r="EW81" s="257"/>
      <c r="EX81" s="257"/>
      <c r="EY81" s="257"/>
      <c r="EZ81" s="257"/>
      <c r="FA81" s="257"/>
      <c r="FB81" s="257"/>
      <c r="FC81" s="257"/>
      <c r="FD81" s="257"/>
      <c r="FE81" s="257"/>
      <c r="FF81" s="257"/>
      <c r="FG81" s="257"/>
      <c r="FH81" s="257"/>
      <c r="FI81" s="257"/>
      <c r="FJ81" s="257"/>
      <c r="FK81" s="257"/>
      <c r="FL81" s="257"/>
      <c r="FM81" s="257"/>
      <c r="FN81" s="257"/>
      <c r="FO81" s="257"/>
      <c r="FP81" s="257"/>
      <c r="FQ81" s="257"/>
      <c r="FR81" s="257"/>
      <c r="FS81" s="257"/>
      <c r="FT81" s="257"/>
      <c r="FU81" s="257"/>
      <c r="FV81" s="257"/>
      <c r="FW81" s="257"/>
      <c r="FX81" s="257"/>
      <c r="FY81" s="257"/>
      <c r="FZ81" s="257"/>
      <c r="GA81" s="257"/>
      <c r="GB81" s="257"/>
      <c r="GC81" s="257"/>
      <c r="GD81" s="257"/>
      <c r="GE81" s="257"/>
      <c r="GF81" s="257"/>
      <c r="GG81" s="257"/>
      <c r="GH81" s="257"/>
      <c r="GI81" s="257"/>
      <c r="GJ81" s="257"/>
      <c r="GK81" s="257"/>
      <c r="GL81" s="257"/>
      <c r="GM81" s="257"/>
      <c r="GN81" s="257"/>
      <c r="GO81" s="257"/>
      <c r="GP81" s="257"/>
      <c r="GQ81" s="257"/>
      <c r="GR81" s="257"/>
      <c r="GS81" s="257"/>
      <c r="GT81" s="257"/>
      <c r="GU81" s="257"/>
      <c r="GV81" s="257"/>
      <c r="GW81" s="257"/>
      <c r="GX81" s="257"/>
      <c r="GY81" s="257"/>
      <c r="GZ81" s="257"/>
      <c r="HA81" s="257"/>
      <c r="HB81" s="257"/>
      <c r="HC81" s="257"/>
      <c r="HD81" s="257"/>
      <c r="HE81" s="257"/>
      <c r="HF81" s="257"/>
      <c r="HG81" s="257"/>
      <c r="HH81" s="257"/>
      <c r="HI81" s="257"/>
      <c r="HJ81" s="257"/>
      <c r="HK81" s="257"/>
      <c r="HL81" s="257"/>
      <c r="HM81" s="257"/>
      <c r="HN81" s="257"/>
      <c r="HO81" s="257"/>
      <c r="HP81" s="257"/>
      <c r="HQ81" s="257"/>
      <c r="HR81" s="257"/>
      <c r="HS81" s="257"/>
      <c r="HT81" s="257"/>
      <c r="HU81" s="257"/>
      <c r="HV81" s="257"/>
      <c r="HW81" s="257"/>
      <c r="HX81" s="257"/>
      <c r="HY81" s="257"/>
      <c r="HZ81" s="257"/>
      <c r="IA81" s="257"/>
      <c r="IB81" s="257"/>
      <c r="IC81" s="257"/>
      <c r="ID81" s="257"/>
      <c r="IE81" s="257"/>
      <c r="IF81" s="257"/>
      <c r="IG81" s="257"/>
      <c r="IH81" s="257"/>
      <c r="II81" s="257"/>
      <c r="IJ81" s="257"/>
      <c r="IK81" s="257"/>
      <c r="IL81" s="257"/>
      <c r="IM81" s="257"/>
      <c r="IN81" s="257"/>
      <c r="IO81" s="257"/>
      <c r="IP81" s="257"/>
      <c r="IQ81" s="257"/>
      <c r="IR81" s="257"/>
      <c r="IS81" s="257"/>
      <c r="IT81" s="257"/>
      <c r="IU81" s="257"/>
      <c r="IV81" s="257"/>
      <c r="IW81" s="257"/>
      <c r="IX81" s="257"/>
      <c r="IY81" s="257"/>
      <c r="IZ81" s="257"/>
      <c r="JA81" s="257"/>
      <c r="JB81" s="257"/>
      <c r="JC81" s="257"/>
      <c r="JD81" s="257"/>
      <c r="JE81" s="257"/>
      <c r="JF81" s="257"/>
      <c r="JG81" s="257"/>
      <c r="JH81" s="257"/>
      <c r="JI81" s="257"/>
      <c r="JJ81" s="257"/>
      <c r="JK81" s="257"/>
      <c r="JL81" s="257"/>
      <c r="JM81" s="257"/>
      <c r="JN81" s="257"/>
      <c r="JO81" s="257"/>
      <c r="JP81" s="257"/>
      <c r="JQ81" s="257"/>
      <c r="JR81" s="257"/>
      <c r="JS81" s="257"/>
      <c r="JT81" s="257"/>
      <c r="JU81" s="257"/>
      <c r="JV81" s="257"/>
      <c r="JW81" s="257"/>
      <c r="JX81" s="257"/>
      <c r="JY81" s="257"/>
      <c r="JZ81" s="257"/>
      <c r="KA81" s="257"/>
      <c r="KB81" s="257"/>
      <c r="KC81" s="257"/>
      <c r="KD81" s="257"/>
      <c r="KE81" s="257"/>
      <c r="KF81" s="257"/>
      <c r="KG81" s="257"/>
      <c r="KH81" s="257"/>
      <c r="KI81" s="257"/>
      <c r="KJ81" s="257"/>
      <c r="KK81" s="257"/>
      <c r="KL81" s="257"/>
      <c r="KM81" s="257"/>
      <c r="KN81" s="257"/>
      <c r="KO81" s="257"/>
      <c r="KP81" s="257"/>
      <c r="KQ81" s="257"/>
      <c r="KR81" s="257"/>
      <c r="KS81" s="257"/>
      <c r="KT81" s="257"/>
      <c r="KU81" s="257"/>
      <c r="KV81" s="257"/>
      <c r="KW81" s="257"/>
      <c r="KX81" s="257"/>
      <c r="KY81" s="257"/>
      <c r="KZ81" s="257"/>
      <c r="LA81" s="257"/>
      <c r="LB81" s="257"/>
      <c r="LC81" s="257"/>
      <c r="LD81" s="257"/>
      <c r="LE81" s="257"/>
      <c r="LF81" s="257"/>
      <c r="LG81" s="257"/>
      <c r="LH81" s="257"/>
      <c r="LI81" s="257"/>
      <c r="LJ81" s="257"/>
      <c r="LK81" s="257"/>
      <c r="LL81" s="257"/>
      <c r="LM81" s="257"/>
      <c r="LN81" s="257"/>
      <c r="LO81" s="257"/>
      <c r="LP81" s="257"/>
      <c r="LQ81" s="257"/>
      <c r="LR81" s="257"/>
      <c r="LS81" s="257"/>
      <c r="LT81" s="257"/>
      <c r="LU81" s="257"/>
      <c r="LV81" s="257"/>
      <c r="LW81" s="257"/>
      <c r="LX81" s="257"/>
      <c r="LY81" s="257"/>
      <c r="LZ81" s="257"/>
      <c r="MA81" s="257"/>
      <c r="MB81" s="257"/>
      <c r="MC81" s="257"/>
      <c r="MD81" s="257"/>
      <c r="ME81" s="257"/>
      <c r="MF81" s="257"/>
      <c r="MG81" s="257"/>
      <c r="MH81" s="257"/>
      <c r="MI81" s="257"/>
      <c r="MJ81" s="257"/>
      <c r="MK81" s="257"/>
      <c r="ML81" s="257"/>
      <c r="MM81" s="257"/>
      <c r="MN81" s="257"/>
      <c r="MO81" s="257"/>
      <c r="MP81" s="257"/>
      <c r="MQ81" s="257"/>
      <c r="MR81" s="257"/>
      <c r="MS81" s="257"/>
      <c r="MT81" s="257"/>
      <c r="MU81" s="257"/>
      <c r="MV81" s="257"/>
      <c r="MW81" s="257"/>
      <c r="MX81" s="257"/>
      <c r="MY81" s="257"/>
      <c r="MZ81" s="257"/>
      <c r="NA81" s="257"/>
      <c r="NB81" s="257"/>
      <c r="NC81" s="257"/>
      <c r="ND81" s="257"/>
      <c r="NE81" s="257"/>
      <c r="NF81" s="257"/>
      <c r="NG81" s="257"/>
      <c r="NH81" s="257"/>
      <c r="NI81" s="257"/>
      <c r="NJ81" s="257"/>
      <c r="NK81" s="257"/>
      <c r="NL81" s="257"/>
      <c r="NM81" s="257"/>
      <c r="NN81" s="257"/>
      <c r="NO81" s="257"/>
      <c r="NP81" s="257"/>
      <c r="NQ81" s="257"/>
      <c r="NR81" s="257"/>
      <c r="NS81" s="257"/>
      <c r="NT81" s="257"/>
      <c r="NU81" s="257"/>
      <c r="NV81" s="257"/>
      <c r="NW81" s="257"/>
      <c r="NX81" s="257"/>
      <c r="NY81" s="257"/>
      <c r="NZ81" s="257"/>
      <c r="OA81" s="257"/>
      <c r="OB81" s="257"/>
      <c r="OC81" s="257"/>
      <c r="OD81" s="257"/>
      <c r="OE81" s="257"/>
      <c r="OF81" s="257"/>
      <c r="OG81" s="257"/>
      <c r="OH81" s="257"/>
      <c r="OI81" s="257"/>
      <c r="OJ81" s="257"/>
      <c r="OK81" s="257"/>
      <c r="OL81" s="257"/>
      <c r="OM81" s="257"/>
      <c r="ON81" s="257"/>
      <c r="OO81" s="257"/>
      <c r="OP81" s="257"/>
      <c r="OQ81" s="257"/>
      <c r="OR81" s="257"/>
      <c r="OS81" s="257"/>
      <c r="OT81" s="257"/>
      <c r="OU81" s="257"/>
      <c r="OV81" s="257"/>
      <c r="OW81" s="257"/>
      <c r="OX81" s="257"/>
      <c r="OY81" s="257"/>
      <c r="OZ81" s="257"/>
      <c r="PA81" s="257"/>
      <c r="PB81" s="257"/>
      <c r="PC81" s="257"/>
      <c r="PD81" s="257"/>
      <c r="PE81" s="257"/>
      <c r="PF81" s="257"/>
      <c r="PG81" s="257"/>
      <c r="PH81" s="257"/>
      <c r="PI81" s="257"/>
      <c r="PJ81" s="257"/>
      <c r="PK81" s="257"/>
      <c r="PL81" s="257"/>
      <c r="PM81" s="257"/>
      <c r="PN81" s="257"/>
      <c r="PO81" s="257"/>
      <c r="PP81" s="257"/>
      <c r="PQ81" s="257"/>
      <c r="PR81" s="257"/>
      <c r="PS81" s="257"/>
      <c r="PT81" s="257"/>
      <c r="PU81" s="257"/>
      <c r="PV81" s="257"/>
      <c r="PW81" s="257"/>
      <c r="PX81" s="257"/>
      <c r="PY81" s="257"/>
      <c r="PZ81" s="257"/>
      <c r="QA81" s="257"/>
      <c r="QB81" s="257"/>
      <c r="QC81" s="257"/>
      <c r="QD81" s="257"/>
      <c r="QE81" s="257"/>
      <c r="QF81" s="257"/>
      <c r="QG81" s="257"/>
      <c r="QH81" s="257"/>
      <c r="QI81" s="257"/>
      <c r="QJ81" s="257"/>
      <c r="QK81" s="257"/>
      <c r="QL81" s="257"/>
      <c r="QM81" s="257"/>
      <c r="QN81" s="257"/>
      <c r="QO81" s="257"/>
      <c r="QP81" s="257"/>
      <c r="QQ81" s="257"/>
      <c r="QR81" s="257"/>
      <c r="QS81" s="257"/>
      <c r="QT81" s="257"/>
      <c r="QU81" s="257"/>
      <c r="QV81" s="257"/>
      <c r="QW81" s="257"/>
      <c r="QX81" s="257"/>
      <c r="QY81" s="257"/>
      <c r="QZ81" s="257"/>
      <c r="RA81" s="257"/>
      <c r="RB81" s="257"/>
      <c r="RC81" s="257"/>
      <c r="RD81" s="257"/>
      <c r="RE81" s="257"/>
      <c r="RF81" s="257"/>
      <c r="RG81" s="257"/>
      <c r="RH81" s="257"/>
      <c r="RI81" s="257"/>
      <c r="RJ81" s="257"/>
      <c r="RK81" s="257"/>
      <c r="RL81" s="257"/>
      <c r="RM81" s="257"/>
      <c r="RN81" s="257"/>
      <c r="RO81" s="257"/>
      <c r="RP81" s="257"/>
      <c r="RQ81" s="257"/>
      <c r="RR81" s="257"/>
      <c r="RS81" s="257"/>
      <c r="RT81" s="257"/>
      <c r="RU81" s="257"/>
      <c r="RV81" s="257"/>
      <c r="RW81" s="257"/>
      <c r="RX81" s="257"/>
      <c r="RY81" s="257"/>
      <c r="RZ81" s="257"/>
      <c r="SA81" s="257"/>
      <c r="SB81" s="257"/>
      <c r="SC81" s="257"/>
      <c r="SD81" s="257"/>
      <c r="SE81" s="257"/>
      <c r="SF81" s="257"/>
      <c r="SG81" s="257"/>
      <c r="SH81" s="257"/>
      <c r="SI81" s="257"/>
      <c r="SJ81" s="257"/>
      <c r="SK81" s="257"/>
      <c r="SL81" s="257"/>
      <c r="SM81" s="257"/>
      <c r="SN81" s="257"/>
      <c r="SO81" s="257"/>
      <c r="SP81" s="257"/>
      <c r="SQ81" s="257"/>
      <c r="SR81" s="257"/>
      <c r="SS81" s="257"/>
      <c r="ST81" s="257"/>
      <c r="SU81" s="257"/>
      <c r="SV81" s="257"/>
      <c r="SW81" s="257"/>
      <c r="SX81" s="257"/>
      <c r="SY81" s="257"/>
      <c r="SZ81" s="257"/>
      <c r="TA81" s="257"/>
      <c r="TB81" s="257"/>
      <c r="TC81" s="257"/>
      <c r="TD81" s="257"/>
      <c r="TE81" s="257"/>
      <c r="TF81" s="257"/>
      <c r="TG81" s="257"/>
      <c r="TH81" s="257"/>
      <c r="TI81" s="257"/>
      <c r="TJ81" s="257"/>
      <c r="TK81" s="257"/>
      <c r="TL81" s="257"/>
      <c r="TM81" s="257"/>
      <c r="TN81" s="257"/>
      <c r="TO81" s="257"/>
      <c r="TP81" s="257"/>
      <c r="TQ81" s="257"/>
      <c r="TR81" s="257"/>
      <c r="TS81" s="257"/>
      <c r="TT81" s="257"/>
      <c r="TU81" s="257"/>
      <c r="TV81" s="257"/>
      <c r="TW81" s="257"/>
      <c r="TX81" s="257"/>
      <c r="TY81" s="257"/>
      <c r="TZ81" s="257"/>
      <c r="UA81" s="257"/>
      <c r="UB81" s="257"/>
      <c r="UC81" s="257"/>
      <c r="UD81" s="257"/>
      <c r="UE81" s="257"/>
      <c r="UF81" s="257"/>
      <c r="UG81" s="257"/>
      <c r="UH81" s="257"/>
      <c r="UI81" s="257"/>
      <c r="UJ81" s="257"/>
      <c r="UK81" s="257"/>
      <c r="UL81" s="257"/>
      <c r="UM81" s="257"/>
      <c r="UN81" s="257"/>
      <c r="UO81" s="257"/>
      <c r="UP81" s="257"/>
      <c r="UQ81" s="257"/>
      <c r="UR81" s="257"/>
      <c r="US81" s="257"/>
      <c r="UT81" s="257"/>
      <c r="UU81" s="257"/>
      <c r="UV81" s="257"/>
      <c r="UW81" s="257"/>
      <c r="UX81" s="257"/>
      <c r="UY81" s="257"/>
      <c r="UZ81" s="257"/>
      <c r="VA81" s="257"/>
      <c r="VB81" s="257"/>
      <c r="VC81" s="257"/>
      <c r="VD81" s="257"/>
      <c r="VE81" s="257"/>
      <c r="VF81" s="257"/>
      <c r="VG81" s="257"/>
      <c r="VH81" s="257"/>
      <c r="VI81" s="257"/>
      <c r="VJ81" s="257"/>
      <c r="VK81" s="257"/>
      <c r="VL81" s="257"/>
      <c r="VM81" s="257"/>
      <c r="VN81" s="257"/>
      <c r="VO81" s="257"/>
      <c r="VP81" s="257"/>
      <c r="VQ81" s="257"/>
      <c r="VR81" s="257"/>
      <c r="VS81" s="257"/>
      <c r="VT81" s="257"/>
      <c r="VU81" s="257"/>
      <c r="VV81" s="257"/>
      <c r="VW81" s="257"/>
      <c r="VX81" s="257"/>
      <c r="VY81" s="257"/>
      <c r="VZ81" s="257"/>
      <c r="WA81" s="257"/>
      <c r="WB81" s="257"/>
      <c r="WC81" s="257"/>
      <c r="WD81" s="257"/>
      <c r="WE81" s="257"/>
      <c r="WF81" s="257"/>
      <c r="WG81" s="257"/>
      <c r="WH81" s="257"/>
      <c r="WI81" s="257"/>
      <c r="WJ81" s="257"/>
      <c r="WK81" s="257"/>
      <c r="WL81" s="257"/>
      <c r="WM81" s="257"/>
      <c r="WN81" s="257"/>
      <c r="WO81" s="257"/>
      <c r="WP81" s="257"/>
      <c r="WQ81" s="257"/>
      <c r="WR81" s="257"/>
      <c r="WS81" s="257"/>
      <c r="WT81" s="257"/>
      <c r="WU81" s="257"/>
      <c r="WV81" s="257"/>
      <c r="WW81" s="257"/>
      <c r="WX81" s="257"/>
      <c r="WY81" s="257"/>
      <c r="WZ81" s="257"/>
      <c r="XA81" s="257"/>
      <c r="XB81" s="257"/>
      <c r="XC81" s="257"/>
      <c r="XD81" s="257"/>
      <c r="XE81" s="257"/>
      <c r="XF81" s="257"/>
      <c r="XG81" s="257"/>
      <c r="XH81" s="257"/>
      <c r="XI81" s="257"/>
      <c r="XJ81" s="257"/>
      <c r="XK81" s="257"/>
      <c r="XL81" s="257"/>
      <c r="XM81" s="257"/>
      <c r="XN81" s="257"/>
      <c r="XO81" s="257"/>
      <c r="XP81" s="257"/>
      <c r="XQ81" s="257"/>
      <c r="XR81" s="257"/>
      <c r="XS81" s="257"/>
      <c r="XT81" s="257"/>
      <c r="XU81" s="257"/>
      <c r="XV81" s="257"/>
      <c r="XW81" s="257"/>
      <c r="XX81" s="257"/>
      <c r="XY81" s="257"/>
      <c r="XZ81" s="257"/>
      <c r="YA81" s="257"/>
      <c r="YB81" s="257"/>
      <c r="YC81" s="257"/>
      <c r="YD81" s="257"/>
      <c r="YE81" s="257"/>
      <c r="YF81" s="257"/>
      <c r="YG81" s="257"/>
      <c r="YH81" s="257"/>
      <c r="YI81" s="257"/>
      <c r="YJ81" s="257"/>
      <c r="YK81" s="257"/>
      <c r="YL81" s="257"/>
      <c r="YM81" s="257"/>
      <c r="YN81" s="257"/>
      <c r="YO81" s="257"/>
      <c r="YP81" s="257"/>
      <c r="YQ81" s="257"/>
      <c r="YR81" s="257"/>
      <c r="YS81" s="257"/>
      <c r="YT81" s="257"/>
      <c r="YU81" s="257"/>
      <c r="YV81" s="257"/>
      <c r="YW81" s="257"/>
      <c r="YX81" s="257"/>
      <c r="YY81" s="257"/>
      <c r="YZ81" s="257"/>
      <c r="ZA81" s="257"/>
      <c r="ZB81" s="257"/>
      <c r="ZC81" s="257"/>
      <c r="ZD81" s="257"/>
      <c r="ZE81" s="257"/>
      <c r="ZF81" s="257"/>
      <c r="ZG81" s="257"/>
      <c r="ZH81" s="257"/>
      <c r="ZI81" s="257"/>
      <c r="ZJ81" s="257"/>
      <c r="ZK81" s="257"/>
      <c r="ZL81" s="257"/>
      <c r="ZM81" s="257"/>
      <c r="ZN81" s="257"/>
      <c r="ZO81" s="257"/>
      <c r="ZP81" s="257"/>
      <c r="ZQ81" s="257"/>
      <c r="ZR81" s="257"/>
      <c r="ZS81" s="257"/>
      <c r="ZT81" s="257"/>
      <c r="ZU81" s="257"/>
      <c r="ZV81" s="257"/>
      <c r="ZW81" s="257"/>
      <c r="ZX81" s="257"/>
      <c r="ZY81" s="257"/>
      <c r="ZZ81" s="257"/>
      <c r="AAA81" s="257"/>
      <c r="AAB81" s="257"/>
      <c r="AAC81" s="257"/>
      <c r="AAD81" s="257"/>
      <c r="AAE81" s="257"/>
      <c r="AAF81" s="257"/>
      <c r="AAG81" s="257"/>
      <c r="AAH81" s="257"/>
      <c r="AAI81" s="257"/>
      <c r="AAJ81" s="257"/>
      <c r="AAK81" s="257"/>
      <c r="AAL81" s="257"/>
      <c r="AAM81" s="257"/>
      <c r="AAN81" s="257"/>
      <c r="AAO81" s="257"/>
      <c r="AAP81" s="257"/>
      <c r="AAQ81" s="257"/>
      <c r="AAR81" s="257"/>
      <c r="AAS81" s="257"/>
      <c r="AAT81" s="257"/>
      <c r="AAU81" s="257"/>
      <c r="AAV81" s="257"/>
      <c r="AAW81" s="257"/>
      <c r="AAX81" s="257"/>
      <c r="AAY81" s="257"/>
      <c r="AAZ81" s="257"/>
      <c r="ABA81" s="257"/>
      <c r="ABB81" s="257"/>
      <c r="ABC81" s="257"/>
      <c r="ABD81" s="257"/>
      <c r="ABE81" s="257"/>
      <c r="ABF81" s="257"/>
      <c r="ABG81" s="257"/>
      <c r="ABH81" s="257"/>
      <c r="ABI81" s="257"/>
      <c r="ABJ81" s="257"/>
      <c r="ABK81" s="257"/>
    </row>
    <row r="82" spans="1:739" s="38" customFormat="1" ht="30" customHeight="1" x14ac:dyDescent="0.25">
      <c r="A82" s="30"/>
      <c r="B82" s="196"/>
      <c r="C82" s="196"/>
      <c r="D82" s="167" t="s">
        <v>2</v>
      </c>
      <c r="E82" s="196"/>
      <c r="F82" s="206" t="s">
        <v>538</v>
      </c>
      <c r="G82" s="14">
        <v>42503</v>
      </c>
      <c r="H82" s="51" t="s">
        <v>37</v>
      </c>
      <c r="I82" s="65" t="s">
        <v>31</v>
      </c>
      <c r="J82" s="189" t="s">
        <v>291</v>
      </c>
      <c r="K82" s="29" t="s">
        <v>18</v>
      </c>
      <c r="L82" s="29" t="s">
        <v>50</v>
      </c>
      <c r="M82" s="29" t="s">
        <v>51</v>
      </c>
      <c r="N82" s="28" t="s">
        <v>52</v>
      </c>
      <c r="O82" s="114" t="s">
        <v>56</v>
      </c>
      <c r="P82" s="114" t="s">
        <v>57</v>
      </c>
      <c r="Q82" s="260"/>
      <c r="R82" s="71" t="s">
        <v>539</v>
      </c>
      <c r="S82" s="185" t="s">
        <v>1117</v>
      </c>
      <c r="T82" s="185" t="s">
        <v>20</v>
      </c>
      <c r="U82" s="185" t="s">
        <v>72</v>
      </c>
      <c r="V82" s="17"/>
      <c r="W82" s="249"/>
      <c r="X82" s="115" t="s">
        <v>245</v>
      </c>
      <c r="Y82" s="99"/>
      <c r="Z82" s="155"/>
      <c r="AA82" s="262"/>
      <c r="AB82" s="265" t="s">
        <v>539</v>
      </c>
      <c r="AC82" s="17"/>
      <c r="AD82" s="17"/>
      <c r="AE82" s="17"/>
      <c r="AF82" s="17"/>
      <c r="AG82" s="17"/>
      <c r="AH82" s="263" t="s">
        <v>3530</v>
      </c>
      <c r="AI82" s="185" t="s">
        <v>1</v>
      </c>
      <c r="AJ82" s="263" t="s">
        <v>2</v>
      </c>
      <c r="AK82" s="70">
        <v>19</v>
      </c>
      <c r="AL82" s="69" t="s">
        <v>540</v>
      </c>
      <c r="AM82" s="72" t="s">
        <v>541</v>
      </c>
    </row>
    <row r="83" spans="1:739" s="38" customFormat="1" ht="30" customHeight="1" x14ac:dyDescent="0.25">
      <c r="A83" s="30"/>
      <c r="B83" s="261"/>
      <c r="C83" s="261"/>
      <c r="D83" s="167" t="s">
        <v>2</v>
      </c>
      <c r="E83" s="261"/>
      <c r="F83" s="206" t="s">
        <v>610</v>
      </c>
      <c r="G83" s="14">
        <v>42566</v>
      </c>
      <c r="H83" s="48" t="s">
        <v>37</v>
      </c>
      <c r="I83" s="65" t="s">
        <v>31</v>
      </c>
      <c r="J83" s="189" t="s">
        <v>291</v>
      </c>
      <c r="K83" s="29" t="s">
        <v>18</v>
      </c>
      <c r="L83" s="29" t="s">
        <v>50</v>
      </c>
      <c r="M83" s="29" t="s">
        <v>51</v>
      </c>
      <c r="N83" s="28" t="s">
        <v>52</v>
      </c>
      <c r="O83" s="114" t="s">
        <v>56</v>
      </c>
      <c r="P83" s="114" t="s">
        <v>57</v>
      </c>
      <c r="Q83" s="260"/>
      <c r="R83" s="71" t="s">
        <v>614</v>
      </c>
      <c r="S83" s="185" t="s">
        <v>1117</v>
      </c>
      <c r="T83" s="185" t="s">
        <v>20</v>
      </c>
      <c r="U83" s="115" t="s">
        <v>624</v>
      </c>
      <c r="V83" s="17"/>
      <c r="W83" s="249"/>
      <c r="X83" s="115" t="s">
        <v>245</v>
      </c>
      <c r="Y83" s="99"/>
      <c r="Z83" s="262"/>
      <c r="AA83" s="262"/>
      <c r="AB83" s="265" t="s">
        <v>614</v>
      </c>
      <c r="AC83" s="17"/>
      <c r="AD83" s="17"/>
      <c r="AE83" s="17"/>
      <c r="AF83" s="17"/>
      <c r="AG83" s="17"/>
      <c r="AH83" s="263" t="s">
        <v>3530</v>
      </c>
      <c r="AI83" s="185" t="s">
        <v>1</v>
      </c>
      <c r="AJ83" s="263" t="s">
        <v>2</v>
      </c>
      <c r="AK83" s="70">
        <v>24</v>
      </c>
      <c r="AL83" s="69" t="s">
        <v>618</v>
      </c>
      <c r="AM83" s="72">
        <v>42517</v>
      </c>
    </row>
    <row r="84" spans="1:739" s="38" customFormat="1" ht="30" customHeight="1" x14ac:dyDescent="0.25">
      <c r="A84" s="30"/>
      <c r="B84" s="261"/>
      <c r="C84" s="261"/>
      <c r="D84" s="167" t="s">
        <v>2</v>
      </c>
      <c r="E84" s="261"/>
      <c r="F84" s="206" t="s">
        <v>589</v>
      </c>
      <c r="G84" s="14">
        <v>42541</v>
      </c>
      <c r="H84" s="48" t="s">
        <v>37</v>
      </c>
      <c r="I84" s="65" t="s">
        <v>31</v>
      </c>
      <c r="J84" s="189" t="s">
        <v>291</v>
      </c>
      <c r="K84" s="29" t="s">
        <v>18</v>
      </c>
      <c r="L84" s="29" t="s">
        <v>50</v>
      </c>
      <c r="M84" s="290" t="s">
        <v>51</v>
      </c>
      <c r="N84" s="28" t="s">
        <v>52</v>
      </c>
      <c r="O84" s="114" t="s">
        <v>56</v>
      </c>
      <c r="P84" s="114" t="s">
        <v>57</v>
      </c>
      <c r="Q84" s="260"/>
      <c r="R84" s="71" t="s">
        <v>590</v>
      </c>
      <c r="S84" s="185" t="s">
        <v>1117</v>
      </c>
      <c r="T84" s="185" t="s">
        <v>20</v>
      </c>
      <c r="U84" s="185" t="s">
        <v>624</v>
      </c>
      <c r="V84" s="17"/>
      <c r="W84" s="261"/>
      <c r="X84" s="261" t="s">
        <v>245</v>
      </c>
      <c r="Y84" s="99"/>
      <c r="Z84" s="262"/>
      <c r="AA84" s="262"/>
      <c r="AB84" s="265" t="s">
        <v>590</v>
      </c>
      <c r="AC84" s="17"/>
      <c r="AD84" s="17"/>
      <c r="AE84" s="17"/>
      <c r="AF84" s="17"/>
      <c r="AG84" s="17"/>
      <c r="AH84" s="263" t="s">
        <v>3530</v>
      </c>
      <c r="AI84" s="185" t="s">
        <v>1</v>
      </c>
      <c r="AJ84" s="263" t="s">
        <v>2</v>
      </c>
      <c r="AK84" s="70">
        <v>20</v>
      </c>
      <c r="AL84" s="69" t="s">
        <v>619</v>
      </c>
      <c r="AM84" s="72">
        <v>42517</v>
      </c>
    </row>
    <row r="85" spans="1:739" s="38" customFormat="1" ht="30" customHeight="1" x14ac:dyDescent="0.25">
      <c r="A85" s="30"/>
      <c r="B85" s="261"/>
      <c r="C85" s="261"/>
      <c r="D85" s="167" t="s">
        <v>2</v>
      </c>
      <c r="E85" s="261"/>
      <c r="F85" s="206" t="s">
        <v>611</v>
      </c>
      <c r="G85" s="14">
        <v>42566</v>
      </c>
      <c r="H85" s="48" t="s">
        <v>37</v>
      </c>
      <c r="I85" s="65" t="s">
        <v>31</v>
      </c>
      <c r="J85" s="189" t="s">
        <v>291</v>
      </c>
      <c r="K85" s="29" t="s">
        <v>18</v>
      </c>
      <c r="L85" s="29" t="s">
        <v>50</v>
      </c>
      <c r="M85" s="29" t="s">
        <v>51</v>
      </c>
      <c r="N85" s="28" t="s">
        <v>52</v>
      </c>
      <c r="O85" s="33" t="s">
        <v>56</v>
      </c>
      <c r="P85" s="114" t="s">
        <v>57</v>
      </c>
      <c r="Q85" s="260"/>
      <c r="R85" s="71" t="s">
        <v>615</v>
      </c>
      <c r="S85" s="185" t="s">
        <v>1117</v>
      </c>
      <c r="T85" s="185" t="s">
        <v>20</v>
      </c>
      <c r="U85" s="115" t="s">
        <v>1289</v>
      </c>
      <c r="V85" s="17"/>
      <c r="W85" s="261"/>
      <c r="X85" s="261" t="s">
        <v>245</v>
      </c>
      <c r="Y85" s="99"/>
      <c r="Z85" s="155"/>
      <c r="AA85" s="262"/>
      <c r="AB85" s="265" t="s">
        <v>615</v>
      </c>
      <c r="AC85" s="17"/>
      <c r="AD85" s="17"/>
      <c r="AE85" s="17"/>
      <c r="AF85" s="17"/>
      <c r="AG85" s="17"/>
      <c r="AH85" s="263" t="s">
        <v>3530</v>
      </c>
      <c r="AI85" s="185" t="s">
        <v>1</v>
      </c>
      <c r="AJ85" s="263" t="s">
        <v>2</v>
      </c>
      <c r="AK85" s="70">
        <v>24</v>
      </c>
      <c r="AL85" s="69" t="s">
        <v>621</v>
      </c>
      <c r="AM85" s="72">
        <v>42517</v>
      </c>
    </row>
    <row r="86" spans="1:739" s="38" customFormat="1" ht="30" customHeight="1" x14ac:dyDescent="0.25">
      <c r="A86" s="30"/>
      <c r="B86" s="261"/>
      <c r="C86" s="261"/>
      <c r="D86" s="167" t="s">
        <v>2</v>
      </c>
      <c r="E86" s="261"/>
      <c r="F86" s="206" t="s">
        <v>612</v>
      </c>
      <c r="G86" s="14">
        <v>42566</v>
      </c>
      <c r="H86" s="48" t="s">
        <v>37</v>
      </c>
      <c r="I86" s="65" t="s">
        <v>31</v>
      </c>
      <c r="J86" s="189" t="s">
        <v>291</v>
      </c>
      <c r="K86" s="29" t="s">
        <v>18</v>
      </c>
      <c r="L86" s="29" t="s">
        <v>50</v>
      </c>
      <c r="M86" s="29" t="s">
        <v>51</v>
      </c>
      <c r="N86" s="28" t="s">
        <v>52</v>
      </c>
      <c r="O86" s="114" t="s">
        <v>56</v>
      </c>
      <c r="P86" s="114" t="s">
        <v>57</v>
      </c>
      <c r="Q86" s="156"/>
      <c r="R86" s="71" t="s">
        <v>616</v>
      </c>
      <c r="S86" s="185" t="s">
        <v>1117</v>
      </c>
      <c r="T86" s="185" t="s">
        <v>20</v>
      </c>
      <c r="U86" s="261" t="s">
        <v>624</v>
      </c>
      <c r="V86" s="17"/>
      <c r="W86" s="261"/>
      <c r="X86" s="261" t="s">
        <v>245</v>
      </c>
      <c r="Y86" s="99"/>
      <c r="Z86" s="262"/>
      <c r="AA86" s="262"/>
      <c r="AB86" s="265" t="s">
        <v>616</v>
      </c>
      <c r="AC86" s="17"/>
      <c r="AD86" s="17"/>
      <c r="AE86" s="17"/>
      <c r="AF86" s="17"/>
      <c r="AG86" s="17"/>
      <c r="AH86" s="263" t="s">
        <v>3530</v>
      </c>
      <c r="AI86" s="185" t="s">
        <v>1</v>
      </c>
      <c r="AJ86" s="70" t="s">
        <v>2</v>
      </c>
      <c r="AK86" s="70">
        <v>24</v>
      </c>
      <c r="AL86" s="69" t="s">
        <v>622</v>
      </c>
      <c r="AM86" s="72">
        <v>42517</v>
      </c>
    </row>
    <row r="87" spans="1:739" s="38" customFormat="1" ht="30" customHeight="1" x14ac:dyDescent="0.25">
      <c r="A87" s="30"/>
      <c r="B87" s="261"/>
      <c r="C87" s="261"/>
      <c r="D87" s="167" t="s">
        <v>2</v>
      </c>
      <c r="E87" s="261"/>
      <c r="F87" s="206" t="s">
        <v>591</v>
      </c>
      <c r="G87" s="14">
        <v>42541</v>
      </c>
      <c r="H87" s="48" t="s">
        <v>37</v>
      </c>
      <c r="I87" s="65" t="s">
        <v>31</v>
      </c>
      <c r="J87" s="189" t="s">
        <v>291</v>
      </c>
      <c r="K87" s="29" t="s">
        <v>18</v>
      </c>
      <c r="L87" s="29" t="s">
        <v>50</v>
      </c>
      <c r="M87" s="29" t="s">
        <v>51</v>
      </c>
      <c r="N87" s="28" t="s">
        <v>52</v>
      </c>
      <c r="O87" s="114" t="s">
        <v>56</v>
      </c>
      <c r="P87" s="114" t="s">
        <v>57</v>
      </c>
      <c r="Q87" s="156"/>
      <c r="R87" s="71" t="s">
        <v>592</v>
      </c>
      <c r="S87" s="185" t="s">
        <v>1117</v>
      </c>
      <c r="T87" s="185" t="s">
        <v>20</v>
      </c>
      <c r="U87" s="185" t="s">
        <v>1289</v>
      </c>
      <c r="V87" s="17"/>
      <c r="W87" s="261"/>
      <c r="X87" s="261" t="s">
        <v>245</v>
      </c>
      <c r="Y87" s="99"/>
      <c r="Z87" s="262"/>
      <c r="AA87" s="262"/>
      <c r="AB87" s="265" t="s">
        <v>592</v>
      </c>
      <c r="AC87" s="17"/>
      <c r="AD87" s="17"/>
      <c r="AE87" s="17"/>
      <c r="AF87" s="17"/>
      <c r="AG87" s="17"/>
      <c r="AH87" s="263" t="s">
        <v>3530</v>
      </c>
      <c r="AI87" s="185" t="s">
        <v>1</v>
      </c>
      <c r="AJ87" s="70" t="s">
        <v>2</v>
      </c>
      <c r="AK87" s="70">
        <v>23</v>
      </c>
      <c r="AL87" s="69" t="s">
        <v>620</v>
      </c>
      <c r="AM87" s="72">
        <v>42517</v>
      </c>
    </row>
    <row r="88" spans="1:739" s="154" customFormat="1" ht="30" customHeight="1" x14ac:dyDescent="0.25">
      <c r="A88" s="30"/>
      <c r="B88" s="261"/>
      <c r="C88" s="261"/>
      <c r="D88" s="167" t="s">
        <v>2</v>
      </c>
      <c r="E88" s="261"/>
      <c r="F88" s="206" t="s">
        <v>613</v>
      </c>
      <c r="G88" s="14">
        <v>42566</v>
      </c>
      <c r="H88" s="48" t="s">
        <v>37</v>
      </c>
      <c r="I88" s="65" t="s">
        <v>31</v>
      </c>
      <c r="J88" s="10" t="s">
        <v>291</v>
      </c>
      <c r="K88" s="29" t="s">
        <v>18</v>
      </c>
      <c r="L88" s="29" t="s">
        <v>50</v>
      </c>
      <c r="M88" s="29" t="s">
        <v>51</v>
      </c>
      <c r="N88" s="28" t="s">
        <v>52</v>
      </c>
      <c r="O88" s="114" t="s">
        <v>56</v>
      </c>
      <c r="P88" s="114" t="s">
        <v>57</v>
      </c>
      <c r="Q88" s="260"/>
      <c r="R88" s="71" t="s">
        <v>617</v>
      </c>
      <c r="S88" s="185" t="s">
        <v>1117</v>
      </c>
      <c r="T88" s="65" t="s">
        <v>20</v>
      </c>
      <c r="U88" s="261" t="s">
        <v>1289</v>
      </c>
      <c r="V88" s="17"/>
      <c r="W88" s="249"/>
      <c r="X88" s="115" t="s">
        <v>245</v>
      </c>
      <c r="Y88" s="99"/>
      <c r="Z88" s="262"/>
      <c r="AA88" s="262"/>
      <c r="AB88" s="39" t="s">
        <v>617</v>
      </c>
      <c r="AC88" s="17"/>
      <c r="AD88" s="17"/>
      <c r="AE88" s="17"/>
      <c r="AF88" s="17"/>
      <c r="AG88" s="17"/>
      <c r="AH88" s="263" t="s">
        <v>3530</v>
      </c>
      <c r="AI88" s="185" t="s">
        <v>1</v>
      </c>
      <c r="AJ88" s="70" t="s">
        <v>2</v>
      </c>
      <c r="AK88" s="70">
        <v>24</v>
      </c>
      <c r="AL88" s="69" t="s">
        <v>623</v>
      </c>
      <c r="AM88" s="72">
        <v>42517</v>
      </c>
    </row>
    <row r="89" spans="1:739" s="38" customFormat="1" ht="30" customHeight="1" x14ac:dyDescent="0.25">
      <c r="A89" s="30"/>
      <c r="B89" s="261"/>
      <c r="C89" s="261"/>
      <c r="D89" s="167" t="s">
        <v>2</v>
      </c>
      <c r="E89" s="261"/>
      <c r="F89" s="206" t="s">
        <v>94</v>
      </c>
      <c r="G89" s="14">
        <v>42261</v>
      </c>
      <c r="H89" s="48" t="s">
        <v>37</v>
      </c>
      <c r="I89" s="65" t="s">
        <v>31</v>
      </c>
      <c r="J89" s="189" t="s">
        <v>291</v>
      </c>
      <c r="K89" s="29" t="s">
        <v>18</v>
      </c>
      <c r="L89" s="29" t="s">
        <v>50</v>
      </c>
      <c r="M89" s="29" t="s">
        <v>51</v>
      </c>
      <c r="N89" s="29" t="s">
        <v>52</v>
      </c>
      <c r="O89" s="191" t="s">
        <v>53</v>
      </c>
      <c r="P89" s="191" t="s">
        <v>54</v>
      </c>
      <c r="Q89" s="191"/>
      <c r="R89" s="192" t="s">
        <v>161</v>
      </c>
      <c r="S89" s="185" t="s">
        <v>1002</v>
      </c>
      <c r="T89" s="185" t="s">
        <v>20</v>
      </c>
      <c r="U89" s="185" t="s">
        <v>3534</v>
      </c>
      <c r="V89" s="17"/>
      <c r="W89" s="185"/>
      <c r="X89" s="185" t="s">
        <v>80</v>
      </c>
      <c r="Y89" s="99"/>
      <c r="Z89" s="155"/>
      <c r="AA89" s="262"/>
      <c r="AB89" s="186" t="s">
        <v>161</v>
      </c>
      <c r="AC89" s="17"/>
      <c r="AD89" s="17"/>
      <c r="AE89" s="17"/>
      <c r="AF89" s="17"/>
      <c r="AG89" s="17"/>
      <c r="AH89" s="263" t="s">
        <v>3530</v>
      </c>
      <c r="AI89" s="185" t="s">
        <v>1</v>
      </c>
      <c r="AJ89" s="70" t="s">
        <v>2</v>
      </c>
      <c r="AK89" s="70">
        <v>15</v>
      </c>
      <c r="AL89" s="69" t="s">
        <v>55</v>
      </c>
      <c r="AM89" s="190">
        <v>42130</v>
      </c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  <c r="EV89" s="256"/>
      <c r="EW89" s="256"/>
      <c r="EX89" s="256"/>
      <c r="EY89" s="256"/>
      <c r="EZ89" s="256"/>
      <c r="FA89" s="256"/>
      <c r="FB89" s="256"/>
      <c r="FC89" s="256"/>
      <c r="FD89" s="256"/>
      <c r="FE89" s="256"/>
      <c r="FF89" s="256"/>
      <c r="FG89" s="256"/>
      <c r="FH89" s="256"/>
      <c r="FI89" s="256"/>
      <c r="FJ89" s="256"/>
      <c r="FK89" s="256"/>
      <c r="FL89" s="256"/>
      <c r="FM89" s="256"/>
      <c r="FN89" s="256"/>
      <c r="FO89" s="256"/>
      <c r="FP89" s="256"/>
      <c r="FQ89" s="256"/>
      <c r="FR89" s="256"/>
      <c r="FS89" s="256"/>
      <c r="FT89" s="256"/>
      <c r="FU89" s="256"/>
      <c r="FV89" s="256"/>
      <c r="FW89" s="256"/>
      <c r="FX89" s="256"/>
      <c r="FY89" s="256"/>
      <c r="FZ89" s="256"/>
      <c r="GA89" s="256"/>
      <c r="GB89" s="256"/>
      <c r="GC89" s="256"/>
      <c r="GD89" s="256"/>
      <c r="GE89" s="256"/>
      <c r="GF89" s="256"/>
      <c r="GG89" s="256"/>
      <c r="GH89" s="256"/>
      <c r="GI89" s="256"/>
      <c r="GJ89" s="256"/>
      <c r="GK89" s="256"/>
      <c r="GL89" s="256"/>
      <c r="GM89" s="256"/>
      <c r="GN89" s="256"/>
      <c r="GO89" s="256"/>
      <c r="GP89" s="256"/>
      <c r="GQ89" s="256"/>
      <c r="GR89" s="256"/>
      <c r="GS89" s="256"/>
      <c r="GT89" s="256"/>
      <c r="GU89" s="256"/>
      <c r="GV89" s="256"/>
      <c r="GW89" s="256"/>
      <c r="GX89" s="256"/>
      <c r="GY89" s="256"/>
      <c r="GZ89" s="256"/>
      <c r="HA89" s="256"/>
      <c r="HB89" s="256"/>
      <c r="HC89" s="256"/>
      <c r="HD89" s="256"/>
      <c r="HE89" s="256"/>
      <c r="HF89" s="256"/>
      <c r="HG89" s="256"/>
      <c r="HH89" s="256"/>
      <c r="HI89" s="256"/>
      <c r="HJ89" s="256"/>
      <c r="HK89" s="256"/>
      <c r="HL89" s="256"/>
      <c r="HM89" s="256"/>
      <c r="HN89" s="256"/>
      <c r="HO89" s="256"/>
      <c r="HP89" s="256"/>
      <c r="HQ89" s="256"/>
      <c r="HR89" s="256"/>
      <c r="HS89" s="256"/>
      <c r="HT89" s="256"/>
      <c r="HU89" s="256"/>
      <c r="HV89" s="256"/>
      <c r="HW89" s="256"/>
      <c r="HX89" s="256"/>
      <c r="HY89" s="256"/>
      <c r="HZ89" s="256"/>
      <c r="IA89" s="256"/>
      <c r="IB89" s="256"/>
      <c r="IC89" s="256"/>
      <c r="ID89" s="256"/>
      <c r="IE89" s="256"/>
      <c r="IF89" s="256"/>
      <c r="IG89" s="256"/>
      <c r="IH89" s="256"/>
      <c r="II89" s="256"/>
      <c r="IJ89" s="256"/>
      <c r="IK89" s="256"/>
      <c r="IL89" s="256"/>
      <c r="IM89" s="256"/>
      <c r="IN89" s="256"/>
      <c r="IO89" s="256"/>
      <c r="IP89" s="256"/>
      <c r="IQ89" s="256"/>
      <c r="IR89" s="256"/>
      <c r="IS89" s="256"/>
      <c r="IT89" s="256"/>
      <c r="IU89" s="256"/>
      <c r="IV89" s="256"/>
      <c r="IW89" s="256"/>
      <c r="IX89" s="256"/>
      <c r="IY89" s="256"/>
      <c r="IZ89" s="256"/>
      <c r="JA89" s="256"/>
      <c r="JB89" s="256"/>
      <c r="JC89" s="256"/>
      <c r="JD89" s="256"/>
      <c r="JE89" s="256"/>
      <c r="JF89" s="256"/>
      <c r="JG89" s="256"/>
      <c r="JH89" s="256"/>
      <c r="JI89" s="256"/>
      <c r="JJ89" s="256"/>
      <c r="JK89" s="256"/>
      <c r="JL89" s="256"/>
      <c r="JM89" s="256"/>
      <c r="JN89" s="256"/>
      <c r="JO89" s="256"/>
      <c r="JP89" s="256"/>
      <c r="JQ89" s="256"/>
      <c r="JR89" s="256"/>
      <c r="JS89" s="256"/>
      <c r="JT89" s="256"/>
      <c r="JU89" s="256"/>
      <c r="JV89" s="256"/>
      <c r="JW89" s="256"/>
      <c r="JX89" s="256"/>
      <c r="JY89" s="256"/>
      <c r="JZ89" s="256"/>
      <c r="KA89" s="256"/>
      <c r="KB89" s="256"/>
      <c r="KC89" s="256"/>
      <c r="KD89" s="256"/>
      <c r="KE89" s="256"/>
      <c r="KF89" s="256"/>
      <c r="KG89" s="256"/>
      <c r="KH89" s="256"/>
      <c r="KI89" s="256"/>
      <c r="KJ89" s="256"/>
      <c r="KK89" s="256"/>
      <c r="KL89" s="256"/>
      <c r="KM89" s="256"/>
      <c r="KN89" s="256"/>
      <c r="KO89" s="256"/>
      <c r="KP89" s="256"/>
      <c r="KQ89" s="256"/>
      <c r="KR89" s="256"/>
      <c r="KS89" s="256"/>
      <c r="KT89" s="256"/>
      <c r="KU89" s="256"/>
      <c r="KV89" s="256"/>
      <c r="KW89" s="256"/>
      <c r="KX89" s="256"/>
      <c r="KY89" s="256"/>
      <c r="KZ89" s="256"/>
      <c r="LA89" s="256"/>
      <c r="LB89" s="256"/>
      <c r="LC89" s="256"/>
      <c r="LD89" s="256"/>
      <c r="LE89" s="256"/>
      <c r="LF89" s="256"/>
      <c r="LG89" s="256"/>
      <c r="LH89" s="256"/>
      <c r="LI89" s="256"/>
      <c r="LJ89" s="256"/>
      <c r="LK89" s="256"/>
      <c r="LL89" s="256"/>
      <c r="LM89" s="256"/>
      <c r="LN89" s="256"/>
      <c r="LO89" s="256"/>
      <c r="LP89" s="256"/>
      <c r="LQ89" s="256"/>
      <c r="LR89" s="256"/>
      <c r="LS89" s="256"/>
      <c r="LT89" s="256"/>
      <c r="LU89" s="256"/>
      <c r="LV89" s="256"/>
      <c r="LW89" s="256"/>
      <c r="LX89" s="256"/>
      <c r="LY89" s="256"/>
      <c r="LZ89" s="256"/>
      <c r="MA89" s="256"/>
      <c r="MB89" s="256"/>
      <c r="MC89" s="256"/>
      <c r="MD89" s="256"/>
      <c r="ME89" s="256"/>
      <c r="MF89" s="256"/>
      <c r="MG89" s="256"/>
      <c r="MH89" s="256"/>
      <c r="MI89" s="256"/>
      <c r="MJ89" s="256"/>
      <c r="MK89" s="256"/>
      <c r="ML89" s="256"/>
      <c r="MM89" s="256"/>
      <c r="MN89" s="256"/>
      <c r="MO89" s="256"/>
      <c r="MP89" s="256"/>
      <c r="MQ89" s="256"/>
      <c r="MR89" s="256"/>
      <c r="MS89" s="256"/>
      <c r="MT89" s="256"/>
      <c r="MU89" s="256"/>
      <c r="MV89" s="256"/>
      <c r="MW89" s="256"/>
      <c r="MX89" s="256"/>
      <c r="MY89" s="256"/>
      <c r="MZ89" s="256"/>
      <c r="NA89" s="256"/>
      <c r="NB89" s="256"/>
      <c r="NC89" s="256"/>
      <c r="ND89" s="256"/>
      <c r="NE89" s="256"/>
      <c r="NF89" s="256"/>
      <c r="NG89" s="256"/>
      <c r="NH89" s="256"/>
      <c r="NI89" s="256"/>
      <c r="NJ89" s="256"/>
      <c r="NK89" s="256"/>
      <c r="NL89" s="256"/>
      <c r="NM89" s="256"/>
      <c r="NN89" s="256"/>
      <c r="NO89" s="256"/>
      <c r="NP89" s="256"/>
      <c r="NQ89" s="256"/>
      <c r="NR89" s="256"/>
      <c r="NS89" s="256"/>
      <c r="NT89" s="256"/>
      <c r="NU89" s="256"/>
      <c r="NV89" s="256"/>
      <c r="NW89" s="256"/>
      <c r="NX89" s="256"/>
      <c r="NY89" s="256"/>
      <c r="NZ89" s="256"/>
      <c r="OA89" s="256"/>
      <c r="OB89" s="256"/>
      <c r="OC89" s="256"/>
      <c r="OD89" s="256"/>
      <c r="OE89" s="256"/>
      <c r="OF89" s="256"/>
      <c r="OG89" s="256"/>
      <c r="OH89" s="256"/>
      <c r="OI89" s="256"/>
      <c r="OJ89" s="256"/>
      <c r="OK89" s="256"/>
      <c r="OL89" s="256"/>
      <c r="OM89" s="256"/>
      <c r="ON89" s="256"/>
      <c r="OO89" s="256"/>
      <c r="OP89" s="256"/>
      <c r="OQ89" s="256"/>
      <c r="OR89" s="256"/>
      <c r="OS89" s="256"/>
      <c r="OT89" s="256"/>
      <c r="OU89" s="256"/>
      <c r="OV89" s="256"/>
      <c r="OW89" s="256"/>
      <c r="OX89" s="256"/>
      <c r="OY89" s="256"/>
      <c r="OZ89" s="256"/>
      <c r="PA89" s="256"/>
      <c r="PB89" s="256"/>
      <c r="PC89" s="256"/>
      <c r="PD89" s="256"/>
      <c r="PE89" s="256"/>
      <c r="PF89" s="256"/>
      <c r="PG89" s="256"/>
      <c r="PH89" s="256"/>
      <c r="PI89" s="256"/>
      <c r="PJ89" s="256"/>
      <c r="PK89" s="256"/>
      <c r="PL89" s="256"/>
      <c r="PM89" s="256"/>
      <c r="PN89" s="256"/>
      <c r="PO89" s="256"/>
      <c r="PP89" s="256"/>
      <c r="PQ89" s="256"/>
      <c r="PR89" s="256"/>
      <c r="PS89" s="256"/>
      <c r="PT89" s="256"/>
      <c r="PU89" s="256"/>
      <c r="PV89" s="256"/>
      <c r="PW89" s="256"/>
      <c r="PX89" s="256"/>
      <c r="PY89" s="256"/>
      <c r="PZ89" s="256"/>
      <c r="QA89" s="256"/>
      <c r="QB89" s="256"/>
      <c r="QC89" s="256"/>
      <c r="QD89" s="256"/>
      <c r="QE89" s="256"/>
      <c r="QF89" s="256"/>
      <c r="QG89" s="256"/>
      <c r="QH89" s="256"/>
      <c r="QI89" s="256"/>
      <c r="QJ89" s="256"/>
      <c r="QK89" s="256"/>
      <c r="QL89" s="256"/>
      <c r="QM89" s="256"/>
      <c r="QN89" s="256"/>
      <c r="QO89" s="256"/>
      <c r="QP89" s="256"/>
      <c r="QQ89" s="256"/>
      <c r="QR89" s="256"/>
      <c r="QS89" s="256"/>
      <c r="QT89" s="256"/>
      <c r="QU89" s="256"/>
      <c r="QV89" s="256"/>
      <c r="QW89" s="256"/>
      <c r="QX89" s="256"/>
      <c r="QY89" s="256"/>
      <c r="QZ89" s="256"/>
      <c r="RA89" s="256"/>
      <c r="RB89" s="256"/>
      <c r="RC89" s="256"/>
      <c r="RD89" s="256"/>
      <c r="RE89" s="256"/>
      <c r="RF89" s="256"/>
      <c r="RG89" s="256"/>
      <c r="RH89" s="256"/>
      <c r="RI89" s="256"/>
      <c r="RJ89" s="256"/>
      <c r="RK89" s="256"/>
      <c r="RL89" s="256"/>
      <c r="RM89" s="256"/>
      <c r="RN89" s="256"/>
      <c r="RO89" s="256"/>
      <c r="RP89" s="256"/>
      <c r="RQ89" s="256"/>
      <c r="RR89" s="256"/>
      <c r="RS89" s="256"/>
      <c r="RT89" s="256"/>
      <c r="RU89" s="256"/>
      <c r="RV89" s="256"/>
      <c r="RW89" s="256"/>
      <c r="RX89" s="256"/>
      <c r="RY89" s="256"/>
      <c r="RZ89" s="256"/>
      <c r="SA89" s="256"/>
      <c r="SB89" s="256"/>
      <c r="SC89" s="256"/>
      <c r="SD89" s="256"/>
      <c r="SE89" s="256"/>
      <c r="SF89" s="256"/>
      <c r="SG89" s="256"/>
      <c r="SH89" s="256"/>
      <c r="SI89" s="256"/>
      <c r="SJ89" s="256"/>
      <c r="SK89" s="256"/>
      <c r="SL89" s="256"/>
      <c r="SM89" s="256"/>
      <c r="SN89" s="256"/>
      <c r="SO89" s="256"/>
      <c r="SP89" s="256"/>
      <c r="SQ89" s="256"/>
      <c r="SR89" s="256"/>
      <c r="SS89" s="256"/>
      <c r="ST89" s="256"/>
      <c r="SU89" s="256"/>
      <c r="SV89" s="256"/>
      <c r="SW89" s="256"/>
      <c r="SX89" s="256"/>
      <c r="SY89" s="256"/>
      <c r="SZ89" s="256"/>
      <c r="TA89" s="256"/>
      <c r="TB89" s="256"/>
      <c r="TC89" s="256"/>
      <c r="TD89" s="256"/>
      <c r="TE89" s="256"/>
      <c r="TF89" s="256"/>
      <c r="TG89" s="256"/>
      <c r="TH89" s="256"/>
      <c r="TI89" s="256"/>
      <c r="TJ89" s="256"/>
      <c r="TK89" s="256"/>
      <c r="TL89" s="256"/>
      <c r="TM89" s="256"/>
      <c r="TN89" s="256"/>
      <c r="TO89" s="256"/>
      <c r="TP89" s="256"/>
      <c r="TQ89" s="256"/>
      <c r="TR89" s="256"/>
      <c r="TS89" s="256"/>
      <c r="TT89" s="256"/>
      <c r="TU89" s="256"/>
      <c r="TV89" s="256"/>
      <c r="TW89" s="256"/>
      <c r="TX89" s="256"/>
      <c r="TY89" s="256"/>
      <c r="TZ89" s="256"/>
      <c r="UA89" s="256"/>
      <c r="UB89" s="256"/>
      <c r="UC89" s="256"/>
      <c r="UD89" s="256"/>
      <c r="UE89" s="256"/>
      <c r="UF89" s="256"/>
      <c r="UG89" s="256"/>
      <c r="UH89" s="256"/>
      <c r="UI89" s="256"/>
      <c r="UJ89" s="256"/>
      <c r="UK89" s="256"/>
      <c r="UL89" s="256"/>
      <c r="UM89" s="256"/>
      <c r="UN89" s="256"/>
      <c r="UO89" s="256"/>
      <c r="UP89" s="256"/>
      <c r="UQ89" s="256"/>
      <c r="UR89" s="256"/>
      <c r="US89" s="256"/>
      <c r="UT89" s="256"/>
      <c r="UU89" s="256"/>
      <c r="UV89" s="256"/>
      <c r="UW89" s="256"/>
      <c r="UX89" s="256"/>
      <c r="UY89" s="256"/>
      <c r="UZ89" s="256"/>
      <c r="VA89" s="256"/>
      <c r="VB89" s="256"/>
      <c r="VC89" s="256"/>
      <c r="VD89" s="256"/>
      <c r="VE89" s="256"/>
      <c r="VF89" s="256"/>
      <c r="VG89" s="256"/>
      <c r="VH89" s="256"/>
      <c r="VI89" s="256"/>
      <c r="VJ89" s="256"/>
      <c r="VK89" s="256"/>
      <c r="VL89" s="256"/>
      <c r="VM89" s="256"/>
      <c r="VN89" s="256"/>
      <c r="VO89" s="256"/>
      <c r="VP89" s="256"/>
      <c r="VQ89" s="256"/>
      <c r="VR89" s="256"/>
      <c r="VS89" s="256"/>
      <c r="VT89" s="256"/>
      <c r="VU89" s="256"/>
      <c r="VV89" s="256"/>
      <c r="VW89" s="256"/>
      <c r="VX89" s="256"/>
      <c r="VY89" s="256"/>
      <c r="VZ89" s="256"/>
      <c r="WA89" s="256"/>
      <c r="WB89" s="256"/>
      <c r="WC89" s="256"/>
      <c r="WD89" s="256"/>
      <c r="WE89" s="256"/>
      <c r="WF89" s="256"/>
      <c r="WG89" s="256"/>
      <c r="WH89" s="256"/>
      <c r="WI89" s="256"/>
      <c r="WJ89" s="256"/>
      <c r="WK89" s="256"/>
      <c r="WL89" s="256"/>
      <c r="WM89" s="256"/>
      <c r="WN89" s="256"/>
      <c r="WO89" s="256"/>
      <c r="WP89" s="256"/>
      <c r="WQ89" s="256"/>
      <c r="WR89" s="256"/>
      <c r="WS89" s="256"/>
      <c r="WT89" s="256"/>
      <c r="WU89" s="256"/>
      <c r="WV89" s="256"/>
      <c r="WW89" s="256"/>
      <c r="WX89" s="256"/>
      <c r="WY89" s="256"/>
      <c r="WZ89" s="256"/>
      <c r="XA89" s="256"/>
      <c r="XB89" s="256"/>
      <c r="XC89" s="256"/>
      <c r="XD89" s="256"/>
      <c r="XE89" s="256"/>
      <c r="XF89" s="256"/>
      <c r="XG89" s="256"/>
      <c r="XH89" s="256"/>
      <c r="XI89" s="256"/>
      <c r="XJ89" s="256"/>
      <c r="XK89" s="256"/>
      <c r="XL89" s="256"/>
      <c r="XM89" s="256"/>
      <c r="XN89" s="256"/>
      <c r="XO89" s="256"/>
      <c r="XP89" s="256"/>
      <c r="XQ89" s="256"/>
      <c r="XR89" s="256"/>
      <c r="XS89" s="256"/>
      <c r="XT89" s="256"/>
      <c r="XU89" s="256"/>
      <c r="XV89" s="256"/>
      <c r="XW89" s="256"/>
      <c r="XX89" s="256"/>
      <c r="XY89" s="256"/>
      <c r="XZ89" s="256"/>
      <c r="YA89" s="256"/>
      <c r="YB89" s="256"/>
      <c r="YC89" s="256"/>
      <c r="YD89" s="256"/>
      <c r="YE89" s="256"/>
      <c r="YF89" s="256"/>
      <c r="YG89" s="256"/>
      <c r="YH89" s="256"/>
      <c r="YI89" s="256"/>
      <c r="YJ89" s="256"/>
      <c r="YK89" s="256"/>
      <c r="YL89" s="256"/>
      <c r="YM89" s="256"/>
      <c r="YN89" s="256"/>
      <c r="YO89" s="256"/>
      <c r="YP89" s="256"/>
      <c r="YQ89" s="256"/>
      <c r="YR89" s="256"/>
      <c r="YS89" s="256"/>
      <c r="YT89" s="256"/>
      <c r="YU89" s="256"/>
      <c r="YV89" s="256"/>
      <c r="YW89" s="256"/>
      <c r="YX89" s="256"/>
      <c r="YY89" s="256"/>
      <c r="YZ89" s="256"/>
      <c r="ZA89" s="256"/>
      <c r="ZB89" s="256"/>
      <c r="ZC89" s="256"/>
      <c r="ZD89" s="256"/>
      <c r="ZE89" s="256"/>
      <c r="ZF89" s="256"/>
      <c r="ZG89" s="256"/>
      <c r="ZH89" s="256"/>
      <c r="ZI89" s="256"/>
      <c r="ZJ89" s="256"/>
      <c r="ZK89" s="256"/>
      <c r="ZL89" s="256"/>
      <c r="ZM89" s="256"/>
      <c r="ZN89" s="256"/>
      <c r="ZO89" s="256"/>
      <c r="ZP89" s="256"/>
      <c r="ZQ89" s="256"/>
      <c r="ZR89" s="256"/>
      <c r="ZS89" s="256"/>
      <c r="ZT89" s="256"/>
      <c r="ZU89" s="256"/>
      <c r="ZV89" s="256"/>
      <c r="ZW89" s="256"/>
      <c r="ZX89" s="256"/>
      <c r="ZY89" s="256"/>
      <c r="ZZ89" s="256"/>
      <c r="AAA89" s="256"/>
      <c r="AAB89" s="256"/>
      <c r="AAC89" s="256"/>
      <c r="AAD89" s="256"/>
      <c r="AAE89" s="256"/>
      <c r="AAF89" s="256"/>
      <c r="AAG89" s="256"/>
      <c r="AAH89" s="256"/>
      <c r="AAI89" s="256"/>
      <c r="AAJ89" s="256"/>
      <c r="AAK89" s="256"/>
      <c r="AAL89" s="256"/>
      <c r="AAM89" s="256"/>
      <c r="AAN89" s="256"/>
      <c r="AAO89" s="256"/>
      <c r="AAP89" s="256"/>
      <c r="AAQ89" s="256"/>
      <c r="AAR89" s="256"/>
      <c r="AAS89" s="256"/>
      <c r="AAT89" s="256"/>
      <c r="AAU89" s="256"/>
      <c r="AAV89" s="256"/>
      <c r="AAW89" s="256"/>
      <c r="AAX89" s="256"/>
      <c r="AAY89" s="256"/>
      <c r="AAZ89" s="256"/>
      <c r="ABA89" s="256"/>
      <c r="ABB89" s="256"/>
      <c r="ABC89" s="256"/>
      <c r="ABD89" s="256"/>
      <c r="ABE89" s="256"/>
      <c r="ABF89" s="256"/>
      <c r="ABG89" s="256"/>
      <c r="ABH89" s="256"/>
      <c r="ABI89" s="256"/>
      <c r="ABJ89" s="256"/>
      <c r="ABK89" s="256"/>
    </row>
    <row r="90" spans="1:739" s="38" customFormat="1" ht="30" customHeight="1" x14ac:dyDescent="0.25">
      <c r="A90" s="30"/>
      <c r="B90" s="115"/>
      <c r="C90" s="115"/>
      <c r="D90" s="167" t="s">
        <v>2</v>
      </c>
      <c r="E90" s="115"/>
      <c r="F90" s="206" t="s">
        <v>95</v>
      </c>
      <c r="G90" s="14">
        <v>42261</v>
      </c>
      <c r="H90" s="48" t="s">
        <v>37</v>
      </c>
      <c r="I90" s="65" t="s">
        <v>31</v>
      </c>
      <c r="J90" s="189" t="s">
        <v>291</v>
      </c>
      <c r="K90" s="29" t="s">
        <v>18</v>
      </c>
      <c r="L90" s="29" t="s">
        <v>50</v>
      </c>
      <c r="M90" s="29" t="s">
        <v>51</v>
      </c>
      <c r="N90" s="29" t="s">
        <v>52</v>
      </c>
      <c r="O90" s="191" t="s">
        <v>53</v>
      </c>
      <c r="P90" s="191" t="s">
        <v>54</v>
      </c>
      <c r="Q90" s="260"/>
      <c r="R90" s="192" t="s">
        <v>162</v>
      </c>
      <c r="S90" s="185" t="s">
        <v>1019</v>
      </c>
      <c r="T90" s="185" t="s">
        <v>20</v>
      </c>
      <c r="U90" s="185" t="s">
        <v>624</v>
      </c>
      <c r="V90" s="17"/>
      <c r="W90" s="185"/>
      <c r="X90" s="185" t="s">
        <v>80</v>
      </c>
      <c r="Y90" s="99"/>
      <c r="Z90" s="155"/>
      <c r="AA90" s="262"/>
      <c r="AB90" s="186" t="s">
        <v>162</v>
      </c>
      <c r="AC90" s="17"/>
      <c r="AD90" s="17"/>
      <c r="AE90" s="17"/>
      <c r="AF90" s="17"/>
      <c r="AG90" s="17"/>
      <c r="AH90" s="263" t="s">
        <v>3530</v>
      </c>
      <c r="AI90" s="185" t="s">
        <v>1</v>
      </c>
      <c r="AJ90" s="187" t="s">
        <v>2</v>
      </c>
      <c r="AK90" s="70">
        <v>17</v>
      </c>
      <c r="AL90" s="69" t="s">
        <v>81</v>
      </c>
      <c r="AM90" s="190">
        <v>42130</v>
      </c>
    </row>
    <row r="91" spans="1:739" s="38" customFormat="1" ht="30" customHeight="1" x14ac:dyDescent="0.25">
      <c r="A91" s="30"/>
      <c r="B91" s="115"/>
      <c r="C91" s="115"/>
      <c r="D91" s="167" t="s">
        <v>2</v>
      </c>
      <c r="E91" s="115"/>
      <c r="F91" s="206" t="s">
        <v>205</v>
      </c>
      <c r="G91" s="14">
        <v>42384</v>
      </c>
      <c r="H91" s="48" t="s">
        <v>37</v>
      </c>
      <c r="I91" s="65" t="s">
        <v>31</v>
      </c>
      <c r="J91" s="189" t="s">
        <v>291</v>
      </c>
      <c r="K91" s="29" t="s">
        <v>18</v>
      </c>
      <c r="L91" s="29" t="s">
        <v>50</v>
      </c>
      <c r="M91" s="29" t="s">
        <v>51</v>
      </c>
      <c r="N91" s="28" t="s">
        <v>52</v>
      </c>
      <c r="O91" s="191" t="s">
        <v>53</v>
      </c>
      <c r="P91" s="191" t="s">
        <v>54</v>
      </c>
      <c r="Q91" s="260"/>
      <c r="R91" s="192" t="s">
        <v>203</v>
      </c>
      <c r="S91" s="185" t="s">
        <v>1002</v>
      </c>
      <c r="T91" s="185" t="s">
        <v>20</v>
      </c>
      <c r="U91" s="261" t="s">
        <v>72</v>
      </c>
      <c r="V91" s="17"/>
      <c r="W91" s="249"/>
      <c r="X91" s="115" t="s">
        <v>245</v>
      </c>
      <c r="Y91" s="99"/>
      <c r="Z91" s="155"/>
      <c r="AA91" s="262"/>
      <c r="AB91" s="186" t="s">
        <v>203</v>
      </c>
      <c r="AC91" s="17"/>
      <c r="AD91" s="17"/>
      <c r="AE91" s="17"/>
      <c r="AF91" s="17"/>
      <c r="AG91" s="17"/>
      <c r="AH91" s="263" t="s">
        <v>3530</v>
      </c>
      <c r="AI91" s="185" t="s">
        <v>1</v>
      </c>
      <c r="AJ91" s="187" t="s">
        <v>2</v>
      </c>
      <c r="AK91" s="70">
        <v>20</v>
      </c>
      <c r="AL91" s="69" t="s">
        <v>204</v>
      </c>
      <c r="AM91" s="190" t="s">
        <v>142</v>
      </c>
    </row>
    <row r="92" spans="1:739" s="38" customFormat="1" ht="30" customHeight="1" x14ac:dyDescent="0.25">
      <c r="A92" s="30"/>
      <c r="B92" s="115"/>
      <c r="C92" s="115"/>
      <c r="D92" s="167" t="s">
        <v>2</v>
      </c>
      <c r="E92" s="115"/>
      <c r="F92" s="206" t="s">
        <v>655</v>
      </c>
      <c r="G92" s="14">
        <v>42625</v>
      </c>
      <c r="H92" s="48" t="s">
        <v>37</v>
      </c>
      <c r="I92" s="65" t="s">
        <v>31</v>
      </c>
      <c r="J92" s="189" t="s">
        <v>291</v>
      </c>
      <c r="K92" s="29" t="s">
        <v>18</v>
      </c>
      <c r="L92" s="29" t="s">
        <v>50</v>
      </c>
      <c r="M92" s="29" t="s">
        <v>51</v>
      </c>
      <c r="N92" s="28" t="s">
        <v>52</v>
      </c>
      <c r="O92" s="191" t="s">
        <v>53</v>
      </c>
      <c r="P92" s="191" t="s">
        <v>54</v>
      </c>
      <c r="Q92" s="260"/>
      <c r="R92" s="192" t="s">
        <v>653</v>
      </c>
      <c r="S92" s="185" t="s">
        <v>1002</v>
      </c>
      <c r="T92" s="185" t="s">
        <v>20</v>
      </c>
      <c r="U92" s="115" t="s">
        <v>72</v>
      </c>
      <c r="V92" s="17"/>
      <c r="W92" s="249"/>
      <c r="X92" s="115" t="s">
        <v>245</v>
      </c>
      <c r="Y92" s="99"/>
      <c r="Z92" s="155"/>
      <c r="AA92" s="262"/>
      <c r="AB92" s="186" t="s">
        <v>653</v>
      </c>
      <c r="AC92" s="17"/>
      <c r="AD92" s="17"/>
      <c r="AE92" s="17"/>
      <c r="AF92" s="17"/>
      <c r="AG92" s="17"/>
      <c r="AH92" s="263" t="s">
        <v>3530</v>
      </c>
      <c r="AI92" s="185" t="s">
        <v>1</v>
      </c>
      <c r="AJ92" s="187" t="s">
        <v>2</v>
      </c>
      <c r="AK92" s="70">
        <v>22</v>
      </c>
      <c r="AL92" s="69" t="s">
        <v>654</v>
      </c>
      <c r="AM92" s="190">
        <v>42144</v>
      </c>
    </row>
    <row r="93" spans="1:739" s="38" customFormat="1" ht="30" customHeight="1" x14ac:dyDescent="0.25">
      <c r="A93" s="30"/>
      <c r="B93" s="115"/>
      <c r="C93" s="115"/>
      <c r="D93" s="167" t="s">
        <v>2</v>
      </c>
      <c r="E93" s="115"/>
      <c r="F93" s="206" t="s">
        <v>579</v>
      </c>
      <c r="G93" s="14">
        <v>42447</v>
      </c>
      <c r="H93" s="48" t="s">
        <v>37</v>
      </c>
      <c r="I93" s="65" t="s">
        <v>31</v>
      </c>
      <c r="J93" s="189" t="s">
        <v>291</v>
      </c>
      <c r="K93" s="29" t="s">
        <v>18</v>
      </c>
      <c r="L93" s="29" t="s">
        <v>50</v>
      </c>
      <c r="M93" s="29" t="s">
        <v>51</v>
      </c>
      <c r="N93" s="28" t="s">
        <v>52</v>
      </c>
      <c r="O93" s="191" t="s">
        <v>53</v>
      </c>
      <c r="P93" s="191" t="s">
        <v>54</v>
      </c>
      <c r="Q93" s="260"/>
      <c r="R93" s="192" t="s">
        <v>282</v>
      </c>
      <c r="S93" s="185" t="s">
        <v>1002</v>
      </c>
      <c r="T93" s="185" t="s">
        <v>20</v>
      </c>
      <c r="U93" s="261" t="s">
        <v>72</v>
      </c>
      <c r="V93" s="17"/>
      <c r="W93" s="249"/>
      <c r="X93" s="115" t="s">
        <v>245</v>
      </c>
      <c r="Y93" s="99"/>
      <c r="Z93" s="155"/>
      <c r="AA93" s="262"/>
      <c r="AB93" s="186" t="s">
        <v>282</v>
      </c>
      <c r="AC93" s="17"/>
      <c r="AD93" s="17"/>
      <c r="AE93" s="17"/>
      <c r="AF93" s="17"/>
      <c r="AG93" s="17"/>
      <c r="AH93" s="263" t="s">
        <v>3530</v>
      </c>
      <c r="AI93" s="185" t="s">
        <v>1</v>
      </c>
      <c r="AJ93" s="187" t="s">
        <v>2</v>
      </c>
      <c r="AK93" s="70">
        <v>22</v>
      </c>
      <c r="AL93" s="69" t="s">
        <v>283</v>
      </c>
      <c r="AM93" s="190" t="s">
        <v>175</v>
      </c>
    </row>
    <row r="94" spans="1:739" s="38" customFormat="1" ht="30" customHeight="1" x14ac:dyDescent="0.25">
      <c r="A94" s="30"/>
      <c r="B94" s="261"/>
      <c r="C94" s="261"/>
      <c r="D94" s="167" t="s">
        <v>2</v>
      </c>
      <c r="E94" s="261"/>
      <c r="F94" s="206" t="s">
        <v>1259</v>
      </c>
      <c r="G94" s="14">
        <v>42783</v>
      </c>
      <c r="H94" s="48" t="s">
        <v>37</v>
      </c>
      <c r="I94" s="65" t="s">
        <v>31</v>
      </c>
      <c r="J94" s="189" t="s">
        <v>291</v>
      </c>
      <c r="K94" s="29" t="s">
        <v>18</v>
      </c>
      <c r="L94" s="29" t="s">
        <v>50</v>
      </c>
      <c r="M94" s="29" t="s">
        <v>51</v>
      </c>
      <c r="N94" s="29" t="s">
        <v>52</v>
      </c>
      <c r="O94" s="191" t="s">
        <v>53</v>
      </c>
      <c r="P94" s="191" t="s">
        <v>54</v>
      </c>
      <c r="Q94" s="191"/>
      <c r="R94" s="192" t="s">
        <v>1261</v>
      </c>
      <c r="S94" s="261" t="s">
        <v>1002</v>
      </c>
      <c r="T94" s="185" t="s">
        <v>20</v>
      </c>
      <c r="U94" s="115" t="s">
        <v>1256</v>
      </c>
      <c r="V94" s="17"/>
      <c r="W94" s="185"/>
      <c r="X94" s="185" t="s">
        <v>104</v>
      </c>
      <c r="Y94" s="99"/>
      <c r="Z94" s="155"/>
      <c r="AA94" s="261"/>
      <c r="AB94" s="186" t="s">
        <v>1261</v>
      </c>
      <c r="AC94" s="17"/>
      <c r="AD94" s="17"/>
      <c r="AE94" s="17"/>
      <c r="AF94" s="17"/>
      <c r="AG94" s="17"/>
      <c r="AH94" s="263" t="s">
        <v>3530</v>
      </c>
      <c r="AI94" s="185" t="s">
        <v>1</v>
      </c>
      <c r="AJ94" s="70" t="s">
        <v>2</v>
      </c>
      <c r="AK94" s="70">
        <v>27</v>
      </c>
      <c r="AL94" s="69" t="s">
        <v>1263</v>
      </c>
      <c r="AM94" s="190" t="s">
        <v>1265</v>
      </c>
      <c r="AN94" s="256"/>
      <c r="AO94" s="256"/>
      <c r="AP94" s="256"/>
      <c r="AQ94" s="256"/>
      <c r="AR94" s="256"/>
      <c r="AS94" s="256"/>
      <c r="AT94" s="256"/>
      <c r="AU94" s="256"/>
      <c r="AV94" s="256"/>
      <c r="AW94" s="256"/>
      <c r="AX94" s="256"/>
      <c r="AY94" s="256"/>
      <c r="AZ94" s="256"/>
      <c r="BA94" s="256"/>
      <c r="BB94" s="256"/>
      <c r="BC94" s="256"/>
      <c r="BD94" s="256"/>
      <c r="BE94" s="256"/>
      <c r="BF94" s="256"/>
      <c r="BG94" s="256"/>
      <c r="BH94" s="256"/>
      <c r="BI94" s="256"/>
      <c r="BJ94" s="256"/>
      <c r="BK94" s="256"/>
      <c r="BL94" s="256"/>
      <c r="BM94" s="256"/>
      <c r="BN94" s="25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25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256"/>
      <c r="DJ94" s="256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  <c r="EV94" s="256"/>
      <c r="EW94" s="256"/>
      <c r="EX94" s="256"/>
      <c r="EY94" s="256"/>
      <c r="EZ94" s="256"/>
      <c r="FA94" s="256"/>
      <c r="FB94" s="256"/>
      <c r="FC94" s="256"/>
      <c r="FD94" s="256"/>
      <c r="FE94" s="256"/>
      <c r="FF94" s="256"/>
      <c r="FG94" s="256"/>
      <c r="FH94" s="256"/>
      <c r="FI94" s="256"/>
      <c r="FJ94" s="256"/>
      <c r="FK94" s="256"/>
      <c r="FL94" s="256"/>
      <c r="FM94" s="256"/>
      <c r="FN94" s="256"/>
      <c r="FO94" s="256"/>
      <c r="FP94" s="256"/>
      <c r="FQ94" s="256"/>
      <c r="FR94" s="256"/>
      <c r="FS94" s="256"/>
      <c r="FT94" s="256"/>
      <c r="FU94" s="256"/>
      <c r="FV94" s="256"/>
      <c r="FW94" s="256"/>
      <c r="FX94" s="256"/>
      <c r="FY94" s="256"/>
      <c r="FZ94" s="256"/>
      <c r="GA94" s="256"/>
      <c r="GB94" s="256"/>
      <c r="GC94" s="256"/>
      <c r="GD94" s="256"/>
      <c r="GE94" s="256"/>
      <c r="GF94" s="256"/>
      <c r="GG94" s="256"/>
      <c r="GH94" s="256"/>
      <c r="GI94" s="256"/>
      <c r="GJ94" s="256"/>
      <c r="GK94" s="256"/>
      <c r="GL94" s="256"/>
      <c r="GM94" s="256"/>
      <c r="GN94" s="256"/>
      <c r="GO94" s="256"/>
      <c r="GP94" s="256"/>
      <c r="GQ94" s="256"/>
      <c r="GR94" s="256"/>
      <c r="GS94" s="256"/>
      <c r="GT94" s="256"/>
      <c r="GU94" s="256"/>
      <c r="GV94" s="256"/>
      <c r="GW94" s="256"/>
      <c r="GX94" s="256"/>
      <c r="GY94" s="256"/>
      <c r="GZ94" s="256"/>
      <c r="HA94" s="256"/>
      <c r="HB94" s="256"/>
      <c r="HC94" s="256"/>
      <c r="HD94" s="256"/>
      <c r="HE94" s="256"/>
      <c r="HF94" s="256"/>
      <c r="HG94" s="256"/>
      <c r="HH94" s="256"/>
      <c r="HI94" s="256"/>
      <c r="HJ94" s="256"/>
      <c r="HK94" s="256"/>
      <c r="HL94" s="256"/>
      <c r="HM94" s="256"/>
      <c r="HN94" s="256"/>
      <c r="HO94" s="256"/>
      <c r="HP94" s="256"/>
      <c r="HQ94" s="256"/>
      <c r="HR94" s="256"/>
      <c r="HS94" s="256"/>
      <c r="HT94" s="256"/>
      <c r="HU94" s="256"/>
      <c r="HV94" s="256"/>
      <c r="HW94" s="256"/>
      <c r="HX94" s="256"/>
      <c r="HY94" s="256"/>
      <c r="HZ94" s="256"/>
      <c r="IA94" s="256"/>
      <c r="IB94" s="256"/>
      <c r="IC94" s="256"/>
      <c r="ID94" s="256"/>
      <c r="IE94" s="256"/>
      <c r="IF94" s="256"/>
      <c r="IG94" s="256"/>
      <c r="IH94" s="256"/>
      <c r="II94" s="256"/>
      <c r="IJ94" s="256"/>
      <c r="IK94" s="256"/>
      <c r="IL94" s="256"/>
      <c r="IM94" s="256"/>
      <c r="IN94" s="256"/>
      <c r="IO94" s="256"/>
      <c r="IP94" s="256"/>
      <c r="IQ94" s="256"/>
      <c r="IR94" s="256"/>
      <c r="IS94" s="256"/>
      <c r="IT94" s="256"/>
      <c r="IU94" s="256"/>
      <c r="IV94" s="256"/>
      <c r="IW94" s="256"/>
      <c r="IX94" s="256"/>
      <c r="IY94" s="256"/>
      <c r="IZ94" s="256"/>
      <c r="JA94" s="256"/>
      <c r="JB94" s="256"/>
      <c r="JC94" s="256"/>
      <c r="JD94" s="256"/>
      <c r="JE94" s="256"/>
      <c r="JF94" s="256"/>
      <c r="JG94" s="256"/>
      <c r="JH94" s="256"/>
      <c r="JI94" s="256"/>
      <c r="JJ94" s="256"/>
      <c r="JK94" s="256"/>
      <c r="JL94" s="256"/>
      <c r="JM94" s="256"/>
      <c r="JN94" s="256"/>
      <c r="JO94" s="256"/>
      <c r="JP94" s="256"/>
      <c r="JQ94" s="256"/>
      <c r="JR94" s="256"/>
      <c r="JS94" s="256"/>
      <c r="JT94" s="256"/>
      <c r="JU94" s="256"/>
      <c r="JV94" s="256"/>
      <c r="JW94" s="256"/>
      <c r="JX94" s="256"/>
      <c r="JY94" s="256"/>
      <c r="JZ94" s="256"/>
      <c r="KA94" s="256"/>
      <c r="KB94" s="256"/>
      <c r="KC94" s="256"/>
      <c r="KD94" s="256"/>
      <c r="KE94" s="256"/>
      <c r="KF94" s="256"/>
      <c r="KG94" s="256"/>
      <c r="KH94" s="256"/>
      <c r="KI94" s="256"/>
      <c r="KJ94" s="256"/>
      <c r="KK94" s="256"/>
      <c r="KL94" s="256"/>
      <c r="KM94" s="256"/>
      <c r="KN94" s="256"/>
      <c r="KO94" s="256"/>
      <c r="KP94" s="256"/>
      <c r="KQ94" s="256"/>
      <c r="KR94" s="256"/>
      <c r="KS94" s="256"/>
      <c r="KT94" s="256"/>
      <c r="KU94" s="256"/>
      <c r="KV94" s="256"/>
      <c r="KW94" s="256"/>
      <c r="KX94" s="256"/>
      <c r="KY94" s="256"/>
      <c r="KZ94" s="256"/>
      <c r="LA94" s="256"/>
      <c r="LB94" s="256"/>
      <c r="LC94" s="256"/>
      <c r="LD94" s="256"/>
      <c r="LE94" s="256"/>
      <c r="LF94" s="256"/>
      <c r="LG94" s="256"/>
      <c r="LH94" s="256"/>
      <c r="LI94" s="256"/>
      <c r="LJ94" s="256"/>
      <c r="LK94" s="256"/>
      <c r="LL94" s="256"/>
      <c r="LM94" s="256"/>
      <c r="LN94" s="256"/>
      <c r="LO94" s="256"/>
      <c r="LP94" s="256"/>
      <c r="LQ94" s="256"/>
      <c r="LR94" s="256"/>
      <c r="LS94" s="256"/>
      <c r="LT94" s="256"/>
      <c r="LU94" s="256"/>
      <c r="LV94" s="256"/>
      <c r="LW94" s="256"/>
      <c r="LX94" s="256"/>
      <c r="LY94" s="256"/>
      <c r="LZ94" s="256"/>
      <c r="MA94" s="256"/>
      <c r="MB94" s="256"/>
      <c r="MC94" s="256"/>
      <c r="MD94" s="256"/>
      <c r="ME94" s="256"/>
      <c r="MF94" s="256"/>
      <c r="MG94" s="256"/>
      <c r="MH94" s="256"/>
      <c r="MI94" s="256"/>
      <c r="MJ94" s="256"/>
      <c r="MK94" s="256"/>
      <c r="ML94" s="256"/>
      <c r="MM94" s="256"/>
      <c r="MN94" s="256"/>
      <c r="MO94" s="256"/>
      <c r="MP94" s="256"/>
      <c r="MQ94" s="256"/>
      <c r="MR94" s="256"/>
      <c r="MS94" s="256"/>
      <c r="MT94" s="256"/>
      <c r="MU94" s="256"/>
      <c r="MV94" s="256"/>
      <c r="MW94" s="256"/>
      <c r="MX94" s="256"/>
      <c r="MY94" s="256"/>
      <c r="MZ94" s="256"/>
      <c r="NA94" s="256"/>
      <c r="NB94" s="256"/>
      <c r="NC94" s="256"/>
      <c r="ND94" s="256"/>
      <c r="NE94" s="256"/>
      <c r="NF94" s="256"/>
      <c r="NG94" s="256"/>
      <c r="NH94" s="256"/>
      <c r="NI94" s="256"/>
      <c r="NJ94" s="256"/>
      <c r="NK94" s="256"/>
      <c r="NL94" s="256"/>
      <c r="NM94" s="256"/>
      <c r="NN94" s="256"/>
      <c r="NO94" s="256"/>
      <c r="NP94" s="256"/>
      <c r="NQ94" s="256"/>
      <c r="NR94" s="256"/>
      <c r="NS94" s="256"/>
      <c r="NT94" s="256"/>
      <c r="NU94" s="256"/>
      <c r="NV94" s="256"/>
      <c r="NW94" s="256"/>
      <c r="NX94" s="256"/>
      <c r="NY94" s="256"/>
      <c r="NZ94" s="256"/>
      <c r="OA94" s="256"/>
      <c r="OB94" s="256"/>
      <c r="OC94" s="256"/>
      <c r="OD94" s="256"/>
      <c r="OE94" s="256"/>
      <c r="OF94" s="256"/>
      <c r="OG94" s="256"/>
      <c r="OH94" s="256"/>
      <c r="OI94" s="256"/>
      <c r="OJ94" s="256"/>
      <c r="OK94" s="256"/>
      <c r="OL94" s="256"/>
      <c r="OM94" s="256"/>
      <c r="ON94" s="256"/>
      <c r="OO94" s="256"/>
      <c r="OP94" s="256"/>
      <c r="OQ94" s="256"/>
      <c r="OR94" s="256"/>
      <c r="OS94" s="256"/>
      <c r="OT94" s="256"/>
      <c r="OU94" s="256"/>
      <c r="OV94" s="256"/>
      <c r="OW94" s="256"/>
      <c r="OX94" s="256"/>
      <c r="OY94" s="256"/>
      <c r="OZ94" s="256"/>
      <c r="PA94" s="256"/>
      <c r="PB94" s="256"/>
      <c r="PC94" s="256"/>
      <c r="PD94" s="256"/>
      <c r="PE94" s="256"/>
      <c r="PF94" s="256"/>
      <c r="PG94" s="256"/>
      <c r="PH94" s="256"/>
      <c r="PI94" s="256"/>
      <c r="PJ94" s="256"/>
      <c r="PK94" s="256"/>
      <c r="PL94" s="256"/>
      <c r="PM94" s="256"/>
      <c r="PN94" s="256"/>
      <c r="PO94" s="256"/>
      <c r="PP94" s="256"/>
      <c r="PQ94" s="256"/>
      <c r="PR94" s="256"/>
      <c r="PS94" s="256"/>
      <c r="PT94" s="256"/>
      <c r="PU94" s="256"/>
      <c r="PV94" s="256"/>
      <c r="PW94" s="256"/>
      <c r="PX94" s="256"/>
      <c r="PY94" s="256"/>
      <c r="PZ94" s="256"/>
      <c r="QA94" s="256"/>
      <c r="QB94" s="256"/>
      <c r="QC94" s="256"/>
      <c r="QD94" s="256"/>
      <c r="QE94" s="256"/>
      <c r="QF94" s="256"/>
      <c r="QG94" s="256"/>
      <c r="QH94" s="256"/>
      <c r="QI94" s="256"/>
      <c r="QJ94" s="256"/>
      <c r="QK94" s="256"/>
      <c r="QL94" s="256"/>
      <c r="QM94" s="256"/>
      <c r="QN94" s="256"/>
      <c r="QO94" s="256"/>
      <c r="QP94" s="256"/>
      <c r="QQ94" s="256"/>
      <c r="QR94" s="256"/>
      <c r="QS94" s="256"/>
      <c r="QT94" s="256"/>
      <c r="QU94" s="256"/>
      <c r="QV94" s="256"/>
      <c r="QW94" s="256"/>
      <c r="QX94" s="256"/>
      <c r="QY94" s="256"/>
      <c r="QZ94" s="256"/>
      <c r="RA94" s="256"/>
      <c r="RB94" s="256"/>
      <c r="RC94" s="256"/>
      <c r="RD94" s="256"/>
      <c r="RE94" s="256"/>
      <c r="RF94" s="256"/>
      <c r="RG94" s="256"/>
      <c r="RH94" s="256"/>
      <c r="RI94" s="256"/>
      <c r="RJ94" s="256"/>
      <c r="RK94" s="256"/>
      <c r="RL94" s="256"/>
      <c r="RM94" s="256"/>
      <c r="RN94" s="256"/>
      <c r="RO94" s="256"/>
      <c r="RP94" s="256"/>
      <c r="RQ94" s="256"/>
      <c r="RR94" s="256"/>
      <c r="RS94" s="256"/>
      <c r="RT94" s="256"/>
      <c r="RU94" s="256"/>
      <c r="RV94" s="256"/>
      <c r="RW94" s="256"/>
      <c r="RX94" s="256"/>
      <c r="RY94" s="256"/>
      <c r="RZ94" s="256"/>
      <c r="SA94" s="256"/>
      <c r="SB94" s="256"/>
      <c r="SC94" s="256"/>
      <c r="SD94" s="256"/>
      <c r="SE94" s="256"/>
      <c r="SF94" s="256"/>
      <c r="SG94" s="256"/>
      <c r="SH94" s="256"/>
      <c r="SI94" s="256"/>
      <c r="SJ94" s="256"/>
      <c r="SK94" s="256"/>
      <c r="SL94" s="256"/>
      <c r="SM94" s="256"/>
      <c r="SN94" s="256"/>
      <c r="SO94" s="256"/>
      <c r="SP94" s="256"/>
      <c r="SQ94" s="256"/>
      <c r="SR94" s="256"/>
      <c r="SS94" s="256"/>
      <c r="ST94" s="256"/>
      <c r="SU94" s="256"/>
      <c r="SV94" s="256"/>
      <c r="SW94" s="256"/>
      <c r="SX94" s="256"/>
      <c r="SY94" s="256"/>
      <c r="SZ94" s="256"/>
      <c r="TA94" s="256"/>
      <c r="TB94" s="256"/>
      <c r="TC94" s="256"/>
      <c r="TD94" s="256"/>
      <c r="TE94" s="256"/>
      <c r="TF94" s="256"/>
      <c r="TG94" s="256"/>
      <c r="TH94" s="256"/>
      <c r="TI94" s="256"/>
      <c r="TJ94" s="256"/>
      <c r="TK94" s="256"/>
      <c r="TL94" s="256"/>
      <c r="TM94" s="256"/>
      <c r="TN94" s="256"/>
      <c r="TO94" s="256"/>
      <c r="TP94" s="256"/>
      <c r="TQ94" s="256"/>
      <c r="TR94" s="256"/>
      <c r="TS94" s="256"/>
      <c r="TT94" s="256"/>
      <c r="TU94" s="256"/>
      <c r="TV94" s="256"/>
      <c r="TW94" s="256"/>
      <c r="TX94" s="256"/>
      <c r="TY94" s="256"/>
      <c r="TZ94" s="256"/>
      <c r="UA94" s="256"/>
      <c r="UB94" s="256"/>
      <c r="UC94" s="256"/>
      <c r="UD94" s="256"/>
      <c r="UE94" s="256"/>
      <c r="UF94" s="256"/>
      <c r="UG94" s="256"/>
      <c r="UH94" s="256"/>
      <c r="UI94" s="256"/>
      <c r="UJ94" s="256"/>
      <c r="UK94" s="256"/>
      <c r="UL94" s="256"/>
      <c r="UM94" s="256"/>
      <c r="UN94" s="256"/>
      <c r="UO94" s="256"/>
      <c r="UP94" s="256"/>
      <c r="UQ94" s="256"/>
      <c r="UR94" s="256"/>
      <c r="US94" s="256"/>
      <c r="UT94" s="256"/>
      <c r="UU94" s="256"/>
      <c r="UV94" s="256"/>
      <c r="UW94" s="256"/>
      <c r="UX94" s="256"/>
      <c r="UY94" s="256"/>
      <c r="UZ94" s="256"/>
      <c r="VA94" s="256"/>
      <c r="VB94" s="256"/>
      <c r="VC94" s="256"/>
      <c r="VD94" s="256"/>
      <c r="VE94" s="256"/>
      <c r="VF94" s="256"/>
      <c r="VG94" s="256"/>
      <c r="VH94" s="256"/>
      <c r="VI94" s="256"/>
      <c r="VJ94" s="256"/>
      <c r="VK94" s="256"/>
      <c r="VL94" s="256"/>
      <c r="VM94" s="256"/>
      <c r="VN94" s="256"/>
      <c r="VO94" s="256"/>
      <c r="VP94" s="256"/>
      <c r="VQ94" s="256"/>
      <c r="VR94" s="256"/>
      <c r="VS94" s="256"/>
      <c r="VT94" s="256"/>
      <c r="VU94" s="256"/>
      <c r="VV94" s="256"/>
      <c r="VW94" s="256"/>
      <c r="VX94" s="256"/>
      <c r="VY94" s="256"/>
      <c r="VZ94" s="256"/>
      <c r="WA94" s="256"/>
      <c r="WB94" s="256"/>
      <c r="WC94" s="256"/>
      <c r="WD94" s="256"/>
      <c r="WE94" s="256"/>
      <c r="WF94" s="256"/>
      <c r="WG94" s="256"/>
      <c r="WH94" s="256"/>
      <c r="WI94" s="256"/>
      <c r="WJ94" s="256"/>
      <c r="WK94" s="256"/>
      <c r="WL94" s="256"/>
      <c r="WM94" s="256"/>
      <c r="WN94" s="256"/>
      <c r="WO94" s="256"/>
      <c r="WP94" s="256"/>
      <c r="WQ94" s="256"/>
      <c r="WR94" s="256"/>
      <c r="WS94" s="256"/>
      <c r="WT94" s="256"/>
      <c r="WU94" s="256"/>
      <c r="WV94" s="256"/>
      <c r="WW94" s="256"/>
      <c r="WX94" s="256"/>
      <c r="WY94" s="256"/>
      <c r="WZ94" s="256"/>
      <c r="XA94" s="256"/>
      <c r="XB94" s="256"/>
      <c r="XC94" s="256"/>
      <c r="XD94" s="256"/>
      <c r="XE94" s="256"/>
      <c r="XF94" s="256"/>
      <c r="XG94" s="256"/>
      <c r="XH94" s="256"/>
      <c r="XI94" s="256"/>
      <c r="XJ94" s="256"/>
      <c r="XK94" s="256"/>
      <c r="XL94" s="256"/>
      <c r="XM94" s="256"/>
      <c r="XN94" s="256"/>
      <c r="XO94" s="256"/>
      <c r="XP94" s="256"/>
      <c r="XQ94" s="256"/>
      <c r="XR94" s="256"/>
      <c r="XS94" s="256"/>
      <c r="XT94" s="256"/>
      <c r="XU94" s="256"/>
      <c r="XV94" s="256"/>
      <c r="XW94" s="256"/>
      <c r="XX94" s="256"/>
      <c r="XY94" s="256"/>
      <c r="XZ94" s="256"/>
      <c r="YA94" s="256"/>
      <c r="YB94" s="256"/>
      <c r="YC94" s="256"/>
      <c r="YD94" s="256"/>
      <c r="YE94" s="256"/>
      <c r="YF94" s="256"/>
      <c r="YG94" s="256"/>
      <c r="YH94" s="256"/>
      <c r="YI94" s="256"/>
      <c r="YJ94" s="256"/>
      <c r="YK94" s="256"/>
      <c r="YL94" s="256"/>
      <c r="YM94" s="256"/>
      <c r="YN94" s="256"/>
      <c r="YO94" s="256"/>
      <c r="YP94" s="256"/>
      <c r="YQ94" s="256"/>
      <c r="YR94" s="256"/>
      <c r="YS94" s="256"/>
      <c r="YT94" s="256"/>
      <c r="YU94" s="256"/>
      <c r="YV94" s="256"/>
      <c r="YW94" s="256"/>
      <c r="YX94" s="256"/>
      <c r="YY94" s="256"/>
      <c r="YZ94" s="256"/>
      <c r="ZA94" s="256"/>
      <c r="ZB94" s="256"/>
      <c r="ZC94" s="256"/>
      <c r="ZD94" s="256"/>
      <c r="ZE94" s="256"/>
      <c r="ZF94" s="256"/>
      <c r="ZG94" s="256"/>
      <c r="ZH94" s="256"/>
      <c r="ZI94" s="256"/>
      <c r="ZJ94" s="256"/>
      <c r="ZK94" s="256"/>
      <c r="ZL94" s="256"/>
      <c r="ZM94" s="256"/>
      <c r="ZN94" s="256"/>
      <c r="ZO94" s="256"/>
      <c r="ZP94" s="256"/>
      <c r="ZQ94" s="256"/>
      <c r="ZR94" s="256"/>
      <c r="ZS94" s="256"/>
      <c r="ZT94" s="256"/>
      <c r="ZU94" s="256"/>
      <c r="ZV94" s="256"/>
      <c r="ZW94" s="256"/>
      <c r="ZX94" s="256"/>
      <c r="ZY94" s="256"/>
      <c r="ZZ94" s="256"/>
      <c r="AAA94" s="256"/>
      <c r="AAB94" s="256"/>
      <c r="AAC94" s="256"/>
      <c r="AAD94" s="256"/>
      <c r="AAE94" s="256"/>
      <c r="AAF94" s="256"/>
      <c r="AAG94" s="256"/>
      <c r="AAH94" s="256"/>
      <c r="AAI94" s="256"/>
      <c r="AAJ94" s="256"/>
      <c r="AAK94" s="256"/>
      <c r="AAL94" s="256"/>
      <c r="AAM94" s="256"/>
      <c r="AAN94" s="256"/>
      <c r="AAO94" s="256"/>
      <c r="AAP94" s="256"/>
      <c r="AAQ94" s="256"/>
      <c r="AAR94" s="256"/>
      <c r="AAS94" s="256"/>
      <c r="AAT94" s="256"/>
      <c r="AAU94" s="256"/>
      <c r="AAV94" s="256"/>
      <c r="AAW94" s="256"/>
      <c r="AAX94" s="256"/>
      <c r="AAY94" s="256"/>
      <c r="AAZ94" s="256"/>
      <c r="ABA94" s="256"/>
      <c r="ABB94" s="256"/>
      <c r="ABC94" s="256"/>
      <c r="ABD94" s="256"/>
      <c r="ABE94" s="256"/>
      <c r="ABF94" s="256"/>
      <c r="ABG94" s="256"/>
      <c r="ABH94" s="256"/>
      <c r="ABI94" s="256"/>
      <c r="ABJ94" s="256"/>
      <c r="ABK94" s="256"/>
    </row>
    <row r="95" spans="1:739" s="38" customFormat="1" ht="30" customHeight="1" x14ac:dyDescent="0.25">
      <c r="A95" s="30"/>
      <c r="B95" s="115"/>
      <c r="C95" s="115"/>
      <c r="D95" s="167" t="s">
        <v>2</v>
      </c>
      <c r="E95" s="115"/>
      <c r="F95" s="206" t="s">
        <v>1260</v>
      </c>
      <c r="G95" s="14">
        <v>42783</v>
      </c>
      <c r="H95" s="48" t="s">
        <v>37</v>
      </c>
      <c r="I95" s="65" t="s">
        <v>31</v>
      </c>
      <c r="J95" s="189" t="s">
        <v>291</v>
      </c>
      <c r="K95" s="29" t="s">
        <v>18</v>
      </c>
      <c r="L95" s="29" t="s">
        <v>50</v>
      </c>
      <c r="M95" s="29" t="s">
        <v>51</v>
      </c>
      <c r="N95" s="29" t="s">
        <v>52</v>
      </c>
      <c r="O95" s="191" t="s">
        <v>53</v>
      </c>
      <c r="P95" s="191" t="s">
        <v>54</v>
      </c>
      <c r="Q95" s="191"/>
      <c r="R95" s="192" t="s">
        <v>1262</v>
      </c>
      <c r="S95" s="261" t="s">
        <v>1002</v>
      </c>
      <c r="T95" s="185" t="s">
        <v>20</v>
      </c>
      <c r="U95" s="115" t="s">
        <v>1256</v>
      </c>
      <c r="V95" s="17"/>
      <c r="W95" s="185"/>
      <c r="X95" s="185" t="s">
        <v>104</v>
      </c>
      <c r="Y95" s="99"/>
      <c r="Z95" s="155"/>
      <c r="AA95" s="261"/>
      <c r="AB95" s="186" t="s">
        <v>1262</v>
      </c>
      <c r="AC95" s="17"/>
      <c r="AD95" s="17"/>
      <c r="AE95" s="17"/>
      <c r="AF95" s="17"/>
      <c r="AG95" s="17"/>
      <c r="AH95" s="263" t="s">
        <v>3530</v>
      </c>
      <c r="AI95" s="185" t="s">
        <v>1</v>
      </c>
      <c r="AJ95" s="70" t="s">
        <v>2</v>
      </c>
      <c r="AK95" s="70">
        <v>26</v>
      </c>
      <c r="AL95" s="69" t="s">
        <v>1264</v>
      </c>
      <c r="AM95" s="190" t="s">
        <v>1265</v>
      </c>
    </row>
    <row r="96" spans="1:739" s="38" customFormat="1" ht="30" customHeight="1" x14ac:dyDescent="0.25">
      <c r="A96" s="30"/>
      <c r="B96" s="261"/>
      <c r="C96" s="261"/>
      <c r="D96" s="167" t="s">
        <v>2</v>
      </c>
      <c r="E96" s="261"/>
      <c r="F96" s="206" t="s">
        <v>806</v>
      </c>
      <c r="G96" s="14">
        <v>42686</v>
      </c>
      <c r="H96" s="48" t="s">
        <v>37</v>
      </c>
      <c r="I96" s="65" t="s">
        <v>31</v>
      </c>
      <c r="J96" s="189" t="s">
        <v>291</v>
      </c>
      <c r="K96" s="29" t="s">
        <v>18</v>
      </c>
      <c r="L96" s="29" t="s">
        <v>50</v>
      </c>
      <c r="M96" s="29" t="s">
        <v>51</v>
      </c>
      <c r="N96" s="29" t="s">
        <v>52</v>
      </c>
      <c r="O96" s="191" t="s">
        <v>53</v>
      </c>
      <c r="P96" s="191" t="s">
        <v>54</v>
      </c>
      <c r="Q96" s="191"/>
      <c r="R96" s="192" t="s">
        <v>807</v>
      </c>
      <c r="S96" s="185" t="s">
        <v>1291</v>
      </c>
      <c r="T96" s="185" t="s">
        <v>20</v>
      </c>
      <c r="U96" s="185" t="s">
        <v>72</v>
      </c>
      <c r="V96" s="17"/>
      <c r="W96" s="249"/>
      <c r="X96" s="115" t="s">
        <v>245</v>
      </c>
      <c r="Y96" s="99"/>
      <c r="Z96" s="262"/>
      <c r="AA96" s="262"/>
      <c r="AB96" s="186" t="s">
        <v>807</v>
      </c>
      <c r="AC96" s="17"/>
      <c r="AD96" s="17"/>
      <c r="AE96" s="17"/>
      <c r="AF96" s="17"/>
      <c r="AG96" s="17"/>
      <c r="AH96" s="263" t="s">
        <v>3530</v>
      </c>
      <c r="AI96" s="185" t="s">
        <v>1</v>
      </c>
      <c r="AJ96" s="70" t="s">
        <v>2</v>
      </c>
      <c r="AK96" s="70">
        <v>23</v>
      </c>
      <c r="AL96" s="69" t="s">
        <v>808</v>
      </c>
      <c r="AM96" s="190" t="s">
        <v>809</v>
      </c>
      <c r="AN96" s="256"/>
      <c r="AO96" s="256"/>
      <c r="AP96" s="256"/>
      <c r="AQ96" s="256"/>
      <c r="AR96" s="256"/>
      <c r="AS96" s="256"/>
      <c r="AT96" s="256"/>
      <c r="AU96" s="256"/>
      <c r="AV96" s="256"/>
      <c r="AW96" s="256"/>
      <c r="AX96" s="256"/>
      <c r="AY96" s="256"/>
      <c r="AZ96" s="25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25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25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  <c r="EV96" s="256"/>
      <c r="EW96" s="256"/>
      <c r="EX96" s="256"/>
      <c r="EY96" s="256"/>
      <c r="EZ96" s="256"/>
      <c r="FA96" s="256"/>
      <c r="FB96" s="256"/>
      <c r="FC96" s="256"/>
      <c r="FD96" s="256"/>
      <c r="FE96" s="256"/>
      <c r="FF96" s="256"/>
      <c r="FG96" s="256"/>
      <c r="FH96" s="256"/>
      <c r="FI96" s="256"/>
      <c r="FJ96" s="256"/>
      <c r="FK96" s="256"/>
      <c r="FL96" s="256"/>
      <c r="FM96" s="256"/>
      <c r="FN96" s="256"/>
      <c r="FO96" s="256"/>
      <c r="FP96" s="256"/>
      <c r="FQ96" s="256"/>
      <c r="FR96" s="256"/>
      <c r="FS96" s="256"/>
      <c r="FT96" s="256"/>
      <c r="FU96" s="256"/>
      <c r="FV96" s="256"/>
      <c r="FW96" s="256"/>
      <c r="FX96" s="256"/>
      <c r="FY96" s="256"/>
      <c r="FZ96" s="256"/>
      <c r="GA96" s="256"/>
      <c r="GB96" s="256"/>
      <c r="GC96" s="256"/>
      <c r="GD96" s="256"/>
      <c r="GE96" s="256"/>
      <c r="GF96" s="256"/>
      <c r="GG96" s="256"/>
      <c r="GH96" s="256"/>
      <c r="GI96" s="256"/>
      <c r="GJ96" s="256"/>
      <c r="GK96" s="256"/>
      <c r="GL96" s="256"/>
      <c r="GM96" s="256"/>
      <c r="GN96" s="256"/>
      <c r="GO96" s="256"/>
      <c r="GP96" s="256"/>
      <c r="GQ96" s="256"/>
      <c r="GR96" s="256"/>
      <c r="GS96" s="256"/>
      <c r="GT96" s="256"/>
      <c r="GU96" s="256"/>
      <c r="GV96" s="256"/>
      <c r="GW96" s="256"/>
      <c r="GX96" s="256"/>
      <c r="GY96" s="256"/>
      <c r="GZ96" s="256"/>
      <c r="HA96" s="256"/>
      <c r="HB96" s="256"/>
      <c r="HC96" s="256"/>
      <c r="HD96" s="256"/>
      <c r="HE96" s="256"/>
      <c r="HF96" s="256"/>
      <c r="HG96" s="256"/>
      <c r="HH96" s="256"/>
      <c r="HI96" s="256"/>
      <c r="HJ96" s="256"/>
      <c r="HK96" s="256"/>
      <c r="HL96" s="256"/>
      <c r="HM96" s="256"/>
      <c r="HN96" s="256"/>
      <c r="HO96" s="256"/>
      <c r="HP96" s="256"/>
      <c r="HQ96" s="256"/>
      <c r="HR96" s="256"/>
      <c r="HS96" s="256"/>
      <c r="HT96" s="256"/>
      <c r="HU96" s="256"/>
      <c r="HV96" s="256"/>
      <c r="HW96" s="256"/>
      <c r="HX96" s="256"/>
      <c r="HY96" s="256"/>
      <c r="HZ96" s="256"/>
      <c r="IA96" s="256"/>
      <c r="IB96" s="256"/>
      <c r="IC96" s="256"/>
      <c r="ID96" s="256"/>
      <c r="IE96" s="256"/>
      <c r="IF96" s="256"/>
      <c r="IG96" s="256"/>
      <c r="IH96" s="256"/>
      <c r="II96" s="256"/>
      <c r="IJ96" s="256"/>
      <c r="IK96" s="256"/>
      <c r="IL96" s="256"/>
      <c r="IM96" s="256"/>
      <c r="IN96" s="256"/>
      <c r="IO96" s="256"/>
      <c r="IP96" s="256"/>
      <c r="IQ96" s="256"/>
      <c r="IR96" s="256"/>
      <c r="IS96" s="256"/>
      <c r="IT96" s="256"/>
      <c r="IU96" s="256"/>
      <c r="IV96" s="256"/>
      <c r="IW96" s="256"/>
      <c r="IX96" s="256"/>
      <c r="IY96" s="256"/>
      <c r="IZ96" s="256"/>
      <c r="JA96" s="256"/>
      <c r="JB96" s="256"/>
      <c r="JC96" s="256"/>
      <c r="JD96" s="256"/>
      <c r="JE96" s="256"/>
      <c r="JF96" s="256"/>
      <c r="JG96" s="256"/>
      <c r="JH96" s="256"/>
      <c r="JI96" s="256"/>
      <c r="JJ96" s="256"/>
      <c r="JK96" s="256"/>
      <c r="JL96" s="256"/>
      <c r="JM96" s="256"/>
      <c r="JN96" s="256"/>
      <c r="JO96" s="256"/>
      <c r="JP96" s="256"/>
      <c r="JQ96" s="256"/>
      <c r="JR96" s="256"/>
      <c r="JS96" s="256"/>
      <c r="JT96" s="256"/>
      <c r="JU96" s="256"/>
      <c r="JV96" s="256"/>
      <c r="JW96" s="256"/>
      <c r="JX96" s="256"/>
      <c r="JY96" s="256"/>
      <c r="JZ96" s="256"/>
      <c r="KA96" s="256"/>
      <c r="KB96" s="256"/>
      <c r="KC96" s="256"/>
      <c r="KD96" s="256"/>
      <c r="KE96" s="256"/>
      <c r="KF96" s="256"/>
      <c r="KG96" s="256"/>
      <c r="KH96" s="256"/>
      <c r="KI96" s="256"/>
      <c r="KJ96" s="256"/>
      <c r="KK96" s="256"/>
      <c r="KL96" s="256"/>
      <c r="KM96" s="256"/>
      <c r="KN96" s="256"/>
      <c r="KO96" s="256"/>
      <c r="KP96" s="256"/>
      <c r="KQ96" s="256"/>
      <c r="KR96" s="256"/>
      <c r="KS96" s="256"/>
      <c r="KT96" s="256"/>
      <c r="KU96" s="256"/>
      <c r="KV96" s="256"/>
      <c r="KW96" s="256"/>
      <c r="KX96" s="256"/>
      <c r="KY96" s="256"/>
      <c r="KZ96" s="256"/>
      <c r="LA96" s="256"/>
      <c r="LB96" s="256"/>
      <c r="LC96" s="256"/>
      <c r="LD96" s="256"/>
      <c r="LE96" s="256"/>
      <c r="LF96" s="256"/>
      <c r="LG96" s="256"/>
      <c r="LH96" s="256"/>
      <c r="LI96" s="256"/>
      <c r="LJ96" s="256"/>
      <c r="LK96" s="256"/>
      <c r="LL96" s="256"/>
      <c r="LM96" s="256"/>
      <c r="LN96" s="256"/>
      <c r="LO96" s="256"/>
      <c r="LP96" s="256"/>
      <c r="LQ96" s="256"/>
      <c r="LR96" s="256"/>
      <c r="LS96" s="256"/>
      <c r="LT96" s="256"/>
      <c r="LU96" s="256"/>
      <c r="LV96" s="256"/>
      <c r="LW96" s="256"/>
      <c r="LX96" s="256"/>
      <c r="LY96" s="256"/>
      <c r="LZ96" s="256"/>
      <c r="MA96" s="256"/>
      <c r="MB96" s="256"/>
      <c r="MC96" s="256"/>
      <c r="MD96" s="256"/>
      <c r="ME96" s="256"/>
      <c r="MF96" s="256"/>
      <c r="MG96" s="256"/>
      <c r="MH96" s="256"/>
      <c r="MI96" s="256"/>
      <c r="MJ96" s="256"/>
      <c r="MK96" s="256"/>
      <c r="ML96" s="256"/>
      <c r="MM96" s="256"/>
      <c r="MN96" s="256"/>
      <c r="MO96" s="256"/>
      <c r="MP96" s="256"/>
      <c r="MQ96" s="256"/>
      <c r="MR96" s="256"/>
      <c r="MS96" s="256"/>
      <c r="MT96" s="256"/>
      <c r="MU96" s="256"/>
      <c r="MV96" s="256"/>
      <c r="MW96" s="256"/>
      <c r="MX96" s="256"/>
      <c r="MY96" s="256"/>
      <c r="MZ96" s="256"/>
      <c r="NA96" s="256"/>
      <c r="NB96" s="256"/>
      <c r="NC96" s="256"/>
      <c r="ND96" s="256"/>
      <c r="NE96" s="256"/>
      <c r="NF96" s="256"/>
      <c r="NG96" s="256"/>
      <c r="NH96" s="256"/>
      <c r="NI96" s="256"/>
      <c r="NJ96" s="256"/>
      <c r="NK96" s="256"/>
      <c r="NL96" s="256"/>
      <c r="NM96" s="256"/>
      <c r="NN96" s="256"/>
      <c r="NO96" s="256"/>
      <c r="NP96" s="256"/>
      <c r="NQ96" s="256"/>
      <c r="NR96" s="256"/>
      <c r="NS96" s="256"/>
      <c r="NT96" s="256"/>
      <c r="NU96" s="256"/>
      <c r="NV96" s="256"/>
      <c r="NW96" s="256"/>
      <c r="NX96" s="256"/>
      <c r="NY96" s="256"/>
      <c r="NZ96" s="256"/>
      <c r="OA96" s="256"/>
      <c r="OB96" s="256"/>
      <c r="OC96" s="256"/>
      <c r="OD96" s="256"/>
      <c r="OE96" s="256"/>
      <c r="OF96" s="256"/>
      <c r="OG96" s="256"/>
      <c r="OH96" s="256"/>
      <c r="OI96" s="256"/>
      <c r="OJ96" s="256"/>
      <c r="OK96" s="256"/>
      <c r="OL96" s="256"/>
      <c r="OM96" s="256"/>
      <c r="ON96" s="256"/>
      <c r="OO96" s="256"/>
      <c r="OP96" s="256"/>
      <c r="OQ96" s="256"/>
      <c r="OR96" s="256"/>
      <c r="OS96" s="256"/>
      <c r="OT96" s="256"/>
      <c r="OU96" s="256"/>
      <c r="OV96" s="256"/>
      <c r="OW96" s="256"/>
      <c r="OX96" s="256"/>
      <c r="OY96" s="256"/>
      <c r="OZ96" s="256"/>
      <c r="PA96" s="256"/>
      <c r="PB96" s="256"/>
      <c r="PC96" s="256"/>
      <c r="PD96" s="256"/>
      <c r="PE96" s="256"/>
      <c r="PF96" s="256"/>
      <c r="PG96" s="256"/>
      <c r="PH96" s="256"/>
      <c r="PI96" s="256"/>
      <c r="PJ96" s="256"/>
      <c r="PK96" s="256"/>
      <c r="PL96" s="256"/>
      <c r="PM96" s="256"/>
      <c r="PN96" s="256"/>
      <c r="PO96" s="256"/>
      <c r="PP96" s="256"/>
      <c r="PQ96" s="256"/>
      <c r="PR96" s="256"/>
      <c r="PS96" s="256"/>
      <c r="PT96" s="256"/>
      <c r="PU96" s="256"/>
      <c r="PV96" s="256"/>
      <c r="PW96" s="256"/>
      <c r="PX96" s="256"/>
      <c r="PY96" s="256"/>
      <c r="PZ96" s="256"/>
      <c r="QA96" s="256"/>
      <c r="QB96" s="256"/>
      <c r="QC96" s="256"/>
      <c r="QD96" s="256"/>
      <c r="QE96" s="256"/>
      <c r="QF96" s="256"/>
      <c r="QG96" s="256"/>
      <c r="QH96" s="256"/>
      <c r="QI96" s="256"/>
      <c r="QJ96" s="256"/>
      <c r="QK96" s="256"/>
      <c r="QL96" s="256"/>
      <c r="QM96" s="256"/>
      <c r="QN96" s="256"/>
      <c r="QO96" s="256"/>
      <c r="QP96" s="256"/>
      <c r="QQ96" s="256"/>
      <c r="QR96" s="256"/>
      <c r="QS96" s="256"/>
      <c r="QT96" s="256"/>
      <c r="QU96" s="256"/>
      <c r="QV96" s="256"/>
      <c r="QW96" s="256"/>
      <c r="QX96" s="256"/>
      <c r="QY96" s="256"/>
      <c r="QZ96" s="256"/>
      <c r="RA96" s="256"/>
      <c r="RB96" s="256"/>
      <c r="RC96" s="256"/>
      <c r="RD96" s="256"/>
      <c r="RE96" s="256"/>
      <c r="RF96" s="256"/>
      <c r="RG96" s="256"/>
      <c r="RH96" s="256"/>
      <c r="RI96" s="256"/>
      <c r="RJ96" s="256"/>
      <c r="RK96" s="256"/>
      <c r="RL96" s="256"/>
      <c r="RM96" s="256"/>
      <c r="RN96" s="256"/>
      <c r="RO96" s="256"/>
      <c r="RP96" s="256"/>
      <c r="RQ96" s="256"/>
      <c r="RR96" s="256"/>
      <c r="RS96" s="256"/>
      <c r="RT96" s="256"/>
      <c r="RU96" s="256"/>
      <c r="RV96" s="256"/>
      <c r="RW96" s="256"/>
      <c r="RX96" s="256"/>
      <c r="RY96" s="256"/>
      <c r="RZ96" s="256"/>
      <c r="SA96" s="256"/>
      <c r="SB96" s="256"/>
      <c r="SC96" s="256"/>
      <c r="SD96" s="256"/>
      <c r="SE96" s="256"/>
      <c r="SF96" s="256"/>
      <c r="SG96" s="256"/>
      <c r="SH96" s="256"/>
      <c r="SI96" s="256"/>
      <c r="SJ96" s="256"/>
      <c r="SK96" s="256"/>
      <c r="SL96" s="256"/>
      <c r="SM96" s="256"/>
      <c r="SN96" s="256"/>
      <c r="SO96" s="256"/>
      <c r="SP96" s="256"/>
      <c r="SQ96" s="256"/>
      <c r="SR96" s="256"/>
      <c r="SS96" s="256"/>
      <c r="ST96" s="256"/>
      <c r="SU96" s="256"/>
      <c r="SV96" s="256"/>
      <c r="SW96" s="256"/>
      <c r="SX96" s="256"/>
      <c r="SY96" s="256"/>
      <c r="SZ96" s="256"/>
      <c r="TA96" s="256"/>
      <c r="TB96" s="256"/>
      <c r="TC96" s="256"/>
      <c r="TD96" s="256"/>
      <c r="TE96" s="256"/>
      <c r="TF96" s="256"/>
      <c r="TG96" s="256"/>
      <c r="TH96" s="256"/>
      <c r="TI96" s="256"/>
      <c r="TJ96" s="256"/>
      <c r="TK96" s="256"/>
      <c r="TL96" s="256"/>
      <c r="TM96" s="256"/>
      <c r="TN96" s="256"/>
      <c r="TO96" s="256"/>
      <c r="TP96" s="256"/>
      <c r="TQ96" s="256"/>
      <c r="TR96" s="256"/>
      <c r="TS96" s="256"/>
      <c r="TT96" s="256"/>
      <c r="TU96" s="256"/>
      <c r="TV96" s="256"/>
      <c r="TW96" s="256"/>
      <c r="TX96" s="256"/>
      <c r="TY96" s="256"/>
      <c r="TZ96" s="256"/>
      <c r="UA96" s="256"/>
      <c r="UB96" s="256"/>
      <c r="UC96" s="256"/>
      <c r="UD96" s="256"/>
      <c r="UE96" s="256"/>
      <c r="UF96" s="256"/>
      <c r="UG96" s="256"/>
      <c r="UH96" s="256"/>
      <c r="UI96" s="256"/>
      <c r="UJ96" s="256"/>
      <c r="UK96" s="256"/>
      <c r="UL96" s="256"/>
      <c r="UM96" s="256"/>
      <c r="UN96" s="256"/>
      <c r="UO96" s="256"/>
      <c r="UP96" s="256"/>
      <c r="UQ96" s="256"/>
      <c r="UR96" s="256"/>
      <c r="US96" s="256"/>
      <c r="UT96" s="256"/>
      <c r="UU96" s="256"/>
      <c r="UV96" s="256"/>
      <c r="UW96" s="256"/>
      <c r="UX96" s="256"/>
      <c r="UY96" s="256"/>
      <c r="UZ96" s="256"/>
      <c r="VA96" s="256"/>
      <c r="VB96" s="256"/>
      <c r="VC96" s="256"/>
      <c r="VD96" s="256"/>
      <c r="VE96" s="256"/>
      <c r="VF96" s="256"/>
      <c r="VG96" s="256"/>
      <c r="VH96" s="256"/>
      <c r="VI96" s="256"/>
      <c r="VJ96" s="256"/>
      <c r="VK96" s="256"/>
      <c r="VL96" s="256"/>
      <c r="VM96" s="256"/>
      <c r="VN96" s="256"/>
      <c r="VO96" s="256"/>
      <c r="VP96" s="256"/>
      <c r="VQ96" s="256"/>
      <c r="VR96" s="256"/>
      <c r="VS96" s="256"/>
      <c r="VT96" s="256"/>
      <c r="VU96" s="256"/>
      <c r="VV96" s="256"/>
      <c r="VW96" s="256"/>
      <c r="VX96" s="256"/>
      <c r="VY96" s="256"/>
      <c r="VZ96" s="256"/>
      <c r="WA96" s="256"/>
      <c r="WB96" s="256"/>
      <c r="WC96" s="256"/>
      <c r="WD96" s="256"/>
      <c r="WE96" s="256"/>
      <c r="WF96" s="256"/>
      <c r="WG96" s="256"/>
      <c r="WH96" s="256"/>
      <c r="WI96" s="256"/>
      <c r="WJ96" s="256"/>
      <c r="WK96" s="256"/>
      <c r="WL96" s="256"/>
      <c r="WM96" s="256"/>
      <c r="WN96" s="256"/>
      <c r="WO96" s="256"/>
      <c r="WP96" s="256"/>
      <c r="WQ96" s="256"/>
      <c r="WR96" s="256"/>
      <c r="WS96" s="256"/>
      <c r="WT96" s="256"/>
      <c r="WU96" s="256"/>
      <c r="WV96" s="256"/>
      <c r="WW96" s="256"/>
      <c r="WX96" s="256"/>
      <c r="WY96" s="256"/>
      <c r="WZ96" s="256"/>
      <c r="XA96" s="256"/>
      <c r="XB96" s="256"/>
      <c r="XC96" s="256"/>
      <c r="XD96" s="256"/>
      <c r="XE96" s="256"/>
      <c r="XF96" s="256"/>
      <c r="XG96" s="256"/>
      <c r="XH96" s="256"/>
      <c r="XI96" s="256"/>
      <c r="XJ96" s="256"/>
      <c r="XK96" s="256"/>
      <c r="XL96" s="256"/>
      <c r="XM96" s="256"/>
      <c r="XN96" s="256"/>
      <c r="XO96" s="256"/>
      <c r="XP96" s="256"/>
      <c r="XQ96" s="256"/>
      <c r="XR96" s="256"/>
      <c r="XS96" s="256"/>
      <c r="XT96" s="256"/>
      <c r="XU96" s="256"/>
      <c r="XV96" s="256"/>
      <c r="XW96" s="256"/>
      <c r="XX96" s="256"/>
      <c r="XY96" s="256"/>
      <c r="XZ96" s="256"/>
      <c r="YA96" s="256"/>
      <c r="YB96" s="256"/>
      <c r="YC96" s="256"/>
      <c r="YD96" s="256"/>
      <c r="YE96" s="256"/>
      <c r="YF96" s="256"/>
      <c r="YG96" s="256"/>
      <c r="YH96" s="256"/>
      <c r="YI96" s="256"/>
      <c r="YJ96" s="256"/>
      <c r="YK96" s="256"/>
      <c r="YL96" s="256"/>
      <c r="YM96" s="256"/>
      <c r="YN96" s="256"/>
      <c r="YO96" s="256"/>
      <c r="YP96" s="256"/>
      <c r="YQ96" s="256"/>
      <c r="YR96" s="256"/>
      <c r="YS96" s="256"/>
      <c r="YT96" s="256"/>
      <c r="YU96" s="256"/>
      <c r="YV96" s="256"/>
      <c r="YW96" s="256"/>
      <c r="YX96" s="256"/>
      <c r="YY96" s="256"/>
      <c r="YZ96" s="256"/>
      <c r="ZA96" s="256"/>
      <c r="ZB96" s="256"/>
      <c r="ZC96" s="256"/>
      <c r="ZD96" s="256"/>
      <c r="ZE96" s="256"/>
      <c r="ZF96" s="256"/>
      <c r="ZG96" s="256"/>
      <c r="ZH96" s="256"/>
      <c r="ZI96" s="256"/>
      <c r="ZJ96" s="256"/>
      <c r="ZK96" s="256"/>
      <c r="ZL96" s="256"/>
      <c r="ZM96" s="256"/>
      <c r="ZN96" s="256"/>
      <c r="ZO96" s="256"/>
      <c r="ZP96" s="256"/>
      <c r="ZQ96" s="256"/>
      <c r="ZR96" s="256"/>
      <c r="ZS96" s="256"/>
      <c r="ZT96" s="256"/>
      <c r="ZU96" s="256"/>
      <c r="ZV96" s="256"/>
      <c r="ZW96" s="256"/>
      <c r="ZX96" s="256"/>
      <c r="ZY96" s="256"/>
      <c r="ZZ96" s="256"/>
      <c r="AAA96" s="256"/>
      <c r="AAB96" s="256"/>
      <c r="AAC96" s="256"/>
      <c r="AAD96" s="256"/>
      <c r="AAE96" s="256"/>
      <c r="AAF96" s="256"/>
      <c r="AAG96" s="256"/>
      <c r="AAH96" s="256"/>
      <c r="AAI96" s="256"/>
      <c r="AAJ96" s="256"/>
      <c r="AAK96" s="256"/>
      <c r="AAL96" s="256"/>
      <c r="AAM96" s="256"/>
      <c r="AAN96" s="256"/>
      <c r="AAO96" s="256"/>
      <c r="AAP96" s="256"/>
      <c r="AAQ96" s="256"/>
      <c r="AAR96" s="256"/>
      <c r="AAS96" s="256"/>
      <c r="AAT96" s="256"/>
      <c r="AAU96" s="256"/>
      <c r="AAV96" s="256"/>
      <c r="AAW96" s="256"/>
      <c r="AAX96" s="256"/>
      <c r="AAY96" s="256"/>
      <c r="AAZ96" s="256"/>
      <c r="ABA96" s="256"/>
      <c r="ABB96" s="256"/>
      <c r="ABC96" s="256"/>
      <c r="ABD96" s="256"/>
      <c r="ABE96" s="256"/>
      <c r="ABF96" s="256"/>
      <c r="ABG96" s="256"/>
      <c r="ABH96" s="256"/>
      <c r="ABI96" s="256"/>
      <c r="ABJ96" s="256"/>
      <c r="ABK96" s="256"/>
    </row>
    <row r="97" spans="1:739" s="154" customFormat="1" ht="30" customHeight="1" x14ac:dyDescent="0.25">
      <c r="A97" s="30"/>
      <c r="B97" s="261"/>
      <c r="C97" s="261"/>
      <c r="D97" s="167" t="s">
        <v>2</v>
      </c>
      <c r="E97" s="261"/>
      <c r="F97" s="206" t="s">
        <v>950</v>
      </c>
      <c r="G97" s="14">
        <v>42709</v>
      </c>
      <c r="H97" s="48" t="s">
        <v>37</v>
      </c>
      <c r="I97" s="185" t="s">
        <v>31</v>
      </c>
      <c r="J97" s="189" t="s">
        <v>291</v>
      </c>
      <c r="K97" s="29" t="s">
        <v>18</v>
      </c>
      <c r="L97" s="29" t="s">
        <v>50</v>
      </c>
      <c r="M97" s="29" t="s">
        <v>51</v>
      </c>
      <c r="N97" s="29" t="s">
        <v>52</v>
      </c>
      <c r="O97" s="191" t="s">
        <v>53</v>
      </c>
      <c r="P97" s="191" t="s">
        <v>54</v>
      </c>
      <c r="Q97" s="260"/>
      <c r="R97" s="192" t="s">
        <v>951</v>
      </c>
      <c r="S97" s="185" t="s">
        <v>1019</v>
      </c>
      <c r="T97" s="185" t="s">
        <v>20</v>
      </c>
      <c r="U97" s="115" t="s">
        <v>624</v>
      </c>
      <c r="V97" s="17"/>
      <c r="W97" s="185"/>
      <c r="X97" s="185" t="s">
        <v>80</v>
      </c>
      <c r="Y97" s="99"/>
      <c r="Z97" s="262"/>
      <c r="AA97" s="262"/>
      <c r="AB97" s="186" t="s">
        <v>951</v>
      </c>
      <c r="AC97" s="17"/>
      <c r="AD97" s="17"/>
      <c r="AE97" s="17"/>
      <c r="AF97" s="17"/>
      <c r="AG97" s="17"/>
      <c r="AH97" s="263" t="s">
        <v>3530</v>
      </c>
      <c r="AI97" s="65" t="s">
        <v>1</v>
      </c>
      <c r="AJ97" s="187" t="s">
        <v>2</v>
      </c>
      <c r="AK97" s="70">
        <v>18</v>
      </c>
      <c r="AL97" s="69" t="s">
        <v>952</v>
      </c>
      <c r="AM97" s="190">
        <v>42482</v>
      </c>
    </row>
    <row r="98" spans="1:739" s="154" customFormat="1" ht="30" customHeight="1" x14ac:dyDescent="0.25">
      <c r="A98" s="30"/>
      <c r="B98" s="261"/>
      <c r="C98" s="261"/>
      <c r="D98" s="167" t="s">
        <v>2</v>
      </c>
      <c r="E98" s="261"/>
      <c r="F98" s="206">
        <v>1568</v>
      </c>
      <c r="G98" s="23">
        <v>43802</v>
      </c>
      <c r="H98" s="48" t="s">
        <v>37</v>
      </c>
      <c r="I98" s="65" t="s">
        <v>31</v>
      </c>
      <c r="J98" s="189" t="s">
        <v>291</v>
      </c>
      <c r="K98" s="29" t="s">
        <v>18</v>
      </c>
      <c r="L98" s="29" t="s">
        <v>50</v>
      </c>
      <c r="M98" s="29" t="s">
        <v>51</v>
      </c>
      <c r="N98" s="29" t="s">
        <v>52</v>
      </c>
      <c r="O98" s="49" t="s">
        <v>53</v>
      </c>
      <c r="P98" s="49" t="s">
        <v>3137</v>
      </c>
      <c r="Q98" s="191"/>
      <c r="R98" s="192" t="s">
        <v>3138</v>
      </c>
      <c r="S98" s="185" t="s">
        <v>3140</v>
      </c>
      <c r="T98" s="185" t="s">
        <v>20</v>
      </c>
      <c r="U98" s="261" t="s">
        <v>72</v>
      </c>
      <c r="V98" s="17"/>
      <c r="W98" s="261"/>
      <c r="X98" s="261" t="s">
        <v>245</v>
      </c>
      <c r="Y98" s="99"/>
      <c r="Z98" s="155"/>
      <c r="AA98" s="262"/>
      <c r="AB98" s="186" t="s">
        <v>3138</v>
      </c>
      <c r="AC98" s="17"/>
      <c r="AD98" s="17"/>
      <c r="AE98" s="17"/>
      <c r="AF98" s="17"/>
      <c r="AG98" s="17"/>
      <c r="AH98" s="263" t="s">
        <v>3530</v>
      </c>
      <c r="AI98" s="185" t="s">
        <v>1</v>
      </c>
      <c r="AJ98" s="70" t="s">
        <v>2</v>
      </c>
      <c r="AK98" s="70">
        <v>26</v>
      </c>
      <c r="AL98" s="69" t="s">
        <v>3139</v>
      </c>
      <c r="AM98" s="190">
        <v>43788</v>
      </c>
    </row>
    <row r="99" spans="1:739" s="38" customFormat="1" ht="30" customHeight="1" x14ac:dyDescent="0.25">
      <c r="A99" s="30"/>
      <c r="B99" s="261"/>
      <c r="C99" s="261"/>
      <c r="D99" s="167" t="s">
        <v>2</v>
      </c>
      <c r="E99" s="261"/>
      <c r="F99" s="206">
        <v>1603</v>
      </c>
      <c r="G99" s="23">
        <v>43840</v>
      </c>
      <c r="H99" s="48" t="s">
        <v>37</v>
      </c>
      <c r="I99" s="65" t="s">
        <v>31</v>
      </c>
      <c r="J99" s="189" t="s">
        <v>291</v>
      </c>
      <c r="K99" s="29" t="s">
        <v>18</v>
      </c>
      <c r="L99" s="29" t="s">
        <v>50</v>
      </c>
      <c r="M99" s="29" t="s">
        <v>51</v>
      </c>
      <c r="N99" s="29" t="s">
        <v>52</v>
      </c>
      <c r="O99" s="259" t="s">
        <v>3154</v>
      </c>
      <c r="P99" s="259" t="s">
        <v>3155</v>
      </c>
      <c r="Q99" s="156"/>
      <c r="R99" s="71" t="s">
        <v>3156</v>
      </c>
      <c r="S99" s="261" t="s">
        <v>3157</v>
      </c>
      <c r="T99" s="185" t="s">
        <v>20</v>
      </c>
      <c r="U99" s="261" t="s">
        <v>72</v>
      </c>
      <c r="V99" s="17"/>
      <c r="W99" s="261"/>
      <c r="X99" s="261" t="s">
        <v>245</v>
      </c>
      <c r="Y99" s="99"/>
      <c r="Z99" s="262"/>
      <c r="AA99" s="261"/>
      <c r="AB99" s="265" t="s">
        <v>3156</v>
      </c>
      <c r="AC99" s="17"/>
      <c r="AD99" s="17"/>
      <c r="AE99" s="17"/>
      <c r="AF99" s="17"/>
      <c r="AG99" s="17"/>
      <c r="AH99" s="263" t="s">
        <v>3530</v>
      </c>
      <c r="AI99" s="185" t="s">
        <v>1</v>
      </c>
      <c r="AJ99" s="263" t="s">
        <v>2</v>
      </c>
      <c r="AK99" s="70">
        <v>25</v>
      </c>
      <c r="AL99" s="69" t="s">
        <v>3158</v>
      </c>
      <c r="AM99" s="72">
        <v>43808</v>
      </c>
    </row>
    <row r="100" spans="1:739" s="38" customFormat="1" ht="30" customHeight="1" x14ac:dyDescent="0.25">
      <c r="A100" s="30"/>
      <c r="B100" s="261"/>
      <c r="C100" s="261"/>
      <c r="D100" s="167" t="s">
        <v>2</v>
      </c>
      <c r="E100" s="261"/>
      <c r="F100" s="206">
        <v>1655</v>
      </c>
      <c r="G100" s="23">
        <v>43922</v>
      </c>
      <c r="H100" s="48" t="s">
        <v>37</v>
      </c>
      <c r="I100" s="65" t="s">
        <v>31</v>
      </c>
      <c r="J100" s="189" t="s">
        <v>291</v>
      </c>
      <c r="K100" s="29" t="s">
        <v>18</v>
      </c>
      <c r="L100" s="29" t="s">
        <v>50</v>
      </c>
      <c r="M100" s="29" t="s">
        <v>51</v>
      </c>
      <c r="N100" s="29" t="s">
        <v>52</v>
      </c>
      <c r="O100" s="259" t="s">
        <v>3154</v>
      </c>
      <c r="P100" s="259" t="s">
        <v>3315</v>
      </c>
      <c r="Q100" s="156"/>
      <c r="R100" s="71" t="s">
        <v>3316</v>
      </c>
      <c r="S100" s="261" t="s">
        <v>3317</v>
      </c>
      <c r="T100" s="185" t="s">
        <v>288</v>
      </c>
      <c r="U100" s="115" t="s">
        <v>72</v>
      </c>
      <c r="V100" s="17"/>
      <c r="W100" s="261"/>
      <c r="X100" s="261" t="s">
        <v>245</v>
      </c>
      <c r="Y100" s="99"/>
      <c r="Z100" s="262"/>
      <c r="AA100" s="261"/>
      <c r="AB100" s="265" t="s">
        <v>3316</v>
      </c>
      <c r="AC100" s="17"/>
      <c r="AD100" s="17"/>
      <c r="AE100" s="17"/>
      <c r="AF100" s="17"/>
      <c r="AG100" s="17"/>
      <c r="AH100" s="263" t="s">
        <v>3530</v>
      </c>
      <c r="AI100" s="185" t="s">
        <v>1</v>
      </c>
      <c r="AJ100" s="263" t="s">
        <v>2</v>
      </c>
      <c r="AK100" s="70">
        <v>24</v>
      </c>
      <c r="AL100" s="69" t="s">
        <v>3318</v>
      </c>
      <c r="AM100" s="72">
        <v>43896</v>
      </c>
      <c r="AN100" s="256"/>
      <c r="AO100" s="256"/>
      <c r="AP100" s="256"/>
      <c r="AQ100" s="256"/>
      <c r="AR100" s="256"/>
      <c r="AS100" s="256"/>
      <c r="AT100" s="256"/>
      <c r="AU100" s="256"/>
      <c r="AV100" s="256"/>
      <c r="AW100" s="256"/>
      <c r="AX100" s="256"/>
      <c r="AY100" s="256"/>
      <c r="AZ100" s="256"/>
      <c r="BA100" s="256"/>
      <c r="BB100" s="256"/>
      <c r="BC100" s="256"/>
      <c r="BD100" s="256"/>
      <c r="BE100" s="256"/>
      <c r="BF100" s="256"/>
      <c r="BG100" s="256"/>
      <c r="BH100" s="256"/>
      <c r="BI100" s="256"/>
      <c r="BJ100" s="256"/>
      <c r="BK100" s="256"/>
      <c r="BL100" s="25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256"/>
      <c r="CU100" s="256"/>
      <c r="CV100" s="256"/>
      <c r="CW100" s="256"/>
      <c r="CX100" s="25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256"/>
      <c r="DJ100" s="256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56"/>
      <c r="EB100" s="256"/>
      <c r="EC100" s="25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  <c r="EV100" s="256"/>
      <c r="EW100" s="256"/>
      <c r="EX100" s="256"/>
      <c r="EY100" s="256"/>
      <c r="EZ100" s="256"/>
      <c r="FA100" s="256"/>
      <c r="FB100" s="256"/>
      <c r="FC100" s="256"/>
      <c r="FD100" s="256"/>
      <c r="FE100" s="256"/>
      <c r="FF100" s="256"/>
      <c r="FG100" s="256"/>
      <c r="FH100" s="256"/>
      <c r="FI100" s="256"/>
      <c r="FJ100" s="256"/>
      <c r="FK100" s="256"/>
      <c r="FL100" s="256"/>
      <c r="FM100" s="256"/>
      <c r="FN100" s="256"/>
      <c r="FO100" s="256"/>
      <c r="FP100" s="256"/>
      <c r="FQ100" s="256"/>
      <c r="FR100" s="256"/>
      <c r="FS100" s="256"/>
      <c r="FT100" s="256"/>
      <c r="FU100" s="256"/>
      <c r="FV100" s="256"/>
      <c r="FW100" s="256"/>
      <c r="FX100" s="256"/>
      <c r="FY100" s="256"/>
      <c r="FZ100" s="256"/>
      <c r="GA100" s="256"/>
      <c r="GB100" s="256"/>
      <c r="GC100" s="256"/>
      <c r="GD100" s="256"/>
      <c r="GE100" s="256"/>
      <c r="GF100" s="256"/>
      <c r="GG100" s="256"/>
      <c r="GH100" s="256"/>
      <c r="GI100" s="256"/>
      <c r="GJ100" s="256"/>
      <c r="GK100" s="256"/>
      <c r="GL100" s="256"/>
      <c r="GM100" s="256"/>
      <c r="GN100" s="256"/>
      <c r="GO100" s="256"/>
      <c r="GP100" s="256"/>
      <c r="GQ100" s="256"/>
      <c r="GR100" s="256"/>
      <c r="GS100" s="256"/>
      <c r="GT100" s="256"/>
      <c r="GU100" s="256"/>
      <c r="GV100" s="256"/>
      <c r="GW100" s="256"/>
      <c r="GX100" s="256"/>
      <c r="GY100" s="256"/>
      <c r="GZ100" s="256"/>
      <c r="HA100" s="256"/>
      <c r="HB100" s="256"/>
      <c r="HC100" s="256"/>
      <c r="HD100" s="256"/>
      <c r="HE100" s="256"/>
      <c r="HF100" s="256"/>
      <c r="HG100" s="256"/>
      <c r="HH100" s="256"/>
      <c r="HI100" s="256"/>
      <c r="HJ100" s="256"/>
      <c r="HK100" s="256"/>
      <c r="HL100" s="256"/>
      <c r="HM100" s="256"/>
      <c r="HN100" s="256"/>
      <c r="HO100" s="256"/>
      <c r="HP100" s="256"/>
      <c r="HQ100" s="256"/>
      <c r="HR100" s="256"/>
      <c r="HS100" s="256"/>
      <c r="HT100" s="256"/>
      <c r="HU100" s="256"/>
      <c r="HV100" s="256"/>
      <c r="HW100" s="256"/>
      <c r="HX100" s="256"/>
      <c r="HY100" s="256"/>
      <c r="HZ100" s="256"/>
      <c r="IA100" s="256"/>
      <c r="IB100" s="256"/>
      <c r="IC100" s="256"/>
      <c r="ID100" s="256"/>
      <c r="IE100" s="256"/>
      <c r="IF100" s="256"/>
      <c r="IG100" s="256"/>
      <c r="IH100" s="256"/>
      <c r="II100" s="256"/>
      <c r="IJ100" s="256"/>
      <c r="IK100" s="256"/>
      <c r="IL100" s="256"/>
      <c r="IM100" s="256"/>
      <c r="IN100" s="256"/>
      <c r="IO100" s="256"/>
      <c r="IP100" s="256"/>
      <c r="IQ100" s="256"/>
      <c r="IR100" s="256"/>
      <c r="IS100" s="256"/>
      <c r="IT100" s="256"/>
      <c r="IU100" s="256"/>
      <c r="IV100" s="256"/>
      <c r="IW100" s="256"/>
      <c r="IX100" s="256"/>
      <c r="IY100" s="256"/>
      <c r="IZ100" s="256"/>
      <c r="JA100" s="256"/>
      <c r="JB100" s="256"/>
      <c r="JC100" s="256"/>
      <c r="JD100" s="256"/>
      <c r="JE100" s="256"/>
      <c r="JF100" s="256"/>
      <c r="JG100" s="256"/>
      <c r="JH100" s="256"/>
      <c r="JI100" s="256"/>
      <c r="JJ100" s="256"/>
      <c r="JK100" s="256"/>
      <c r="JL100" s="256"/>
      <c r="JM100" s="256"/>
      <c r="JN100" s="256"/>
      <c r="JO100" s="256"/>
      <c r="JP100" s="256"/>
      <c r="JQ100" s="256"/>
      <c r="JR100" s="256"/>
      <c r="JS100" s="256"/>
      <c r="JT100" s="256"/>
      <c r="JU100" s="256"/>
      <c r="JV100" s="256"/>
      <c r="JW100" s="256"/>
      <c r="JX100" s="256"/>
      <c r="JY100" s="256"/>
      <c r="JZ100" s="256"/>
      <c r="KA100" s="256"/>
      <c r="KB100" s="256"/>
      <c r="KC100" s="256"/>
      <c r="KD100" s="256"/>
      <c r="KE100" s="256"/>
      <c r="KF100" s="256"/>
      <c r="KG100" s="256"/>
      <c r="KH100" s="256"/>
      <c r="KI100" s="256"/>
      <c r="KJ100" s="256"/>
      <c r="KK100" s="256"/>
      <c r="KL100" s="256"/>
      <c r="KM100" s="256"/>
      <c r="KN100" s="256"/>
      <c r="KO100" s="256"/>
      <c r="KP100" s="256"/>
      <c r="KQ100" s="256"/>
      <c r="KR100" s="256"/>
      <c r="KS100" s="256"/>
      <c r="KT100" s="256"/>
      <c r="KU100" s="256"/>
      <c r="KV100" s="256"/>
      <c r="KW100" s="256"/>
      <c r="KX100" s="256"/>
      <c r="KY100" s="256"/>
      <c r="KZ100" s="256"/>
      <c r="LA100" s="256"/>
      <c r="LB100" s="256"/>
      <c r="LC100" s="256"/>
      <c r="LD100" s="256"/>
      <c r="LE100" s="256"/>
      <c r="LF100" s="256"/>
      <c r="LG100" s="256"/>
      <c r="LH100" s="256"/>
      <c r="LI100" s="256"/>
      <c r="LJ100" s="256"/>
      <c r="LK100" s="256"/>
      <c r="LL100" s="256"/>
      <c r="LM100" s="256"/>
      <c r="LN100" s="256"/>
      <c r="LO100" s="256"/>
      <c r="LP100" s="256"/>
      <c r="LQ100" s="256"/>
      <c r="LR100" s="256"/>
      <c r="LS100" s="256"/>
      <c r="LT100" s="256"/>
      <c r="LU100" s="256"/>
      <c r="LV100" s="256"/>
      <c r="LW100" s="256"/>
      <c r="LX100" s="256"/>
      <c r="LY100" s="256"/>
      <c r="LZ100" s="256"/>
      <c r="MA100" s="256"/>
      <c r="MB100" s="256"/>
      <c r="MC100" s="256"/>
      <c r="MD100" s="256"/>
      <c r="ME100" s="256"/>
      <c r="MF100" s="256"/>
      <c r="MG100" s="256"/>
      <c r="MH100" s="256"/>
      <c r="MI100" s="256"/>
      <c r="MJ100" s="256"/>
      <c r="MK100" s="256"/>
      <c r="ML100" s="256"/>
      <c r="MM100" s="256"/>
      <c r="MN100" s="256"/>
      <c r="MO100" s="256"/>
      <c r="MP100" s="256"/>
      <c r="MQ100" s="256"/>
      <c r="MR100" s="256"/>
      <c r="MS100" s="256"/>
      <c r="MT100" s="256"/>
      <c r="MU100" s="256"/>
      <c r="MV100" s="256"/>
      <c r="MW100" s="256"/>
      <c r="MX100" s="256"/>
      <c r="MY100" s="256"/>
      <c r="MZ100" s="256"/>
      <c r="NA100" s="256"/>
      <c r="NB100" s="256"/>
      <c r="NC100" s="256"/>
      <c r="ND100" s="256"/>
      <c r="NE100" s="256"/>
      <c r="NF100" s="256"/>
      <c r="NG100" s="256"/>
      <c r="NH100" s="256"/>
      <c r="NI100" s="256"/>
      <c r="NJ100" s="256"/>
      <c r="NK100" s="256"/>
      <c r="NL100" s="256"/>
      <c r="NM100" s="256"/>
      <c r="NN100" s="256"/>
      <c r="NO100" s="256"/>
      <c r="NP100" s="256"/>
      <c r="NQ100" s="256"/>
      <c r="NR100" s="256"/>
      <c r="NS100" s="256"/>
      <c r="NT100" s="256"/>
      <c r="NU100" s="256"/>
      <c r="NV100" s="256"/>
      <c r="NW100" s="256"/>
      <c r="NX100" s="256"/>
      <c r="NY100" s="256"/>
      <c r="NZ100" s="256"/>
      <c r="OA100" s="256"/>
      <c r="OB100" s="256"/>
      <c r="OC100" s="256"/>
      <c r="OD100" s="256"/>
      <c r="OE100" s="256"/>
      <c r="OF100" s="256"/>
      <c r="OG100" s="256"/>
      <c r="OH100" s="256"/>
      <c r="OI100" s="256"/>
      <c r="OJ100" s="256"/>
      <c r="OK100" s="256"/>
      <c r="OL100" s="256"/>
      <c r="OM100" s="256"/>
      <c r="ON100" s="256"/>
      <c r="OO100" s="256"/>
      <c r="OP100" s="256"/>
      <c r="OQ100" s="256"/>
      <c r="OR100" s="256"/>
      <c r="OS100" s="256"/>
      <c r="OT100" s="256"/>
      <c r="OU100" s="256"/>
      <c r="OV100" s="256"/>
      <c r="OW100" s="256"/>
      <c r="OX100" s="256"/>
      <c r="OY100" s="256"/>
      <c r="OZ100" s="256"/>
      <c r="PA100" s="256"/>
      <c r="PB100" s="256"/>
      <c r="PC100" s="256"/>
      <c r="PD100" s="256"/>
      <c r="PE100" s="256"/>
      <c r="PF100" s="256"/>
      <c r="PG100" s="256"/>
      <c r="PH100" s="256"/>
      <c r="PI100" s="256"/>
      <c r="PJ100" s="256"/>
      <c r="PK100" s="256"/>
      <c r="PL100" s="256"/>
      <c r="PM100" s="256"/>
      <c r="PN100" s="256"/>
      <c r="PO100" s="256"/>
      <c r="PP100" s="256"/>
      <c r="PQ100" s="256"/>
      <c r="PR100" s="256"/>
      <c r="PS100" s="256"/>
      <c r="PT100" s="256"/>
      <c r="PU100" s="256"/>
      <c r="PV100" s="256"/>
      <c r="PW100" s="256"/>
      <c r="PX100" s="256"/>
      <c r="PY100" s="256"/>
      <c r="PZ100" s="256"/>
      <c r="QA100" s="256"/>
      <c r="QB100" s="256"/>
      <c r="QC100" s="256"/>
      <c r="QD100" s="256"/>
      <c r="QE100" s="256"/>
      <c r="QF100" s="256"/>
      <c r="QG100" s="256"/>
      <c r="QH100" s="256"/>
      <c r="QI100" s="256"/>
      <c r="QJ100" s="256"/>
      <c r="QK100" s="256"/>
      <c r="QL100" s="256"/>
      <c r="QM100" s="256"/>
      <c r="QN100" s="256"/>
      <c r="QO100" s="256"/>
      <c r="QP100" s="256"/>
      <c r="QQ100" s="256"/>
      <c r="QR100" s="256"/>
      <c r="QS100" s="256"/>
      <c r="QT100" s="256"/>
      <c r="QU100" s="256"/>
      <c r="QV100" s="256"/>
      <c r="QW100" s="256"/>
      <c r="QX100" s="256"/>
      <c r="QY100" s="256"/>
      <c r="QZ100" s="256"/>
      <c r="RA100" s="256"/>
      <c r="RB100" s="256"/>
      <c r="RC100" s="256"/>
      <c r="RD100" s="256"/>
      <c r="RE100" s="256"/>
      <c r="RF100" s="256"/>
      <c r="RG100" s="256"/>
      <c r="RH100" s="256"/>
      <c r="RI100" s="256"/>
      <c r="RJ100" s="256"/>
      <c r="RK100" s="256"/>
      <c r="RL100" s="256"/>
      <c r="RM100" s="256"/>
      <c r="RN100" s="256"/>
      <c r="RO100" s="256"/>
      <c r="RP100" s="256"/>
      <c r="RQ100" s="256"/>
      <c r="RR100" s="256"/>
      <c r="RS100" s="256"/>
      <c r="RT100" s="256"/>
      <c r="RU100" s="256"/>
      <c r="RV100" s="256"/>
      <c r="RW100" s="256"/>
      <c r="RX100" s="256"/>
      <c r="RY100" s="256"/>
      <c r="RZ100" s="256"/>
      <c r="SA100" s="256"/>
      <c r="SB100" s="256"/>
      <c r="SC100" s="256"/>
      <c r="SD100" s="256"/>
      <c r="SE100" s="256"/>
      <c r="SF100" s="256"/>
      <c r="SG100" s="256"/>
      <c r="SH100" s="256"/>
      <c r="SI100" s="256"/>
      <c r="SJ100" s="256"/>
      <c r="SK100" s="256"/>
      <c r="SL100" s="256"/>
      <c r="SM100" s="256"/>
      <c r="SN100" s="256"/>
      <c r="SO100" s="256"/>
      <c r="SP100" s="256"/>
      <c r="SQ100" s="256"/>
      <c r="SR100" s="256"/>
      <c r="SS100" s="256"/>
      <c r="ST100" s="256"/>
      <c r="SU100" s="256"/>
      <c r="SV100" s="256"/>
      <c r="SW100" s="256"/>
      <c r="SX100" s="256"/>
      <c r="SY100" s="256"/>
      <c r="SZ100" s="256"/>
      <c r="TA100" s="256"/>
      <c r="TB100" s="256"/>
      <c r="TC100" s="256"/>
      <c r="TD100" s="256"/>
      <c r="TE100" s="256"/>
      <c r="TF100" s="256"/>
      <c r="TG100" s="256"/>
      <c r="TH100" s="256"/>
      <c r="TI100" s="256"/>
      <c r="TJ100" s="256"/>
      <c r="TK100" s="256"/>
      <c r="TL100" s="256"/>
      <c r="TM100" s="256"/>
      <c r="TN100" s="256"/>
      <c r="TO100" s="256"/>
      <c r="TP100" s="256"/>
      <c r="TQ100" s="256"/>
      <c r="TR100" s="256"/>
      <c r="TS100" s="256"/>
      <c r="TT100" s="256"/>
      <c r="TU100" s="256"/>
      <c r="TV100" s="256"/>
      <c r="TW100" s="256"/>
      <c r="TX100" s="256"/>
      <c r="TY100" s="256"/>
      <c r="TZ100" s="256"/>
      <c r="UA100" s="256"/>
      <c r="UB100" s="256"/>
      <c r="UC100" s="256"/>
      <c r="UD100" s="256"/>
      <c r="UE100" s="256"/>
      <c r="UF100" s="256"/>
      <c r="UG100" s="256"/>
      <c r="UH100" s="256"/>
      <c r="UI100" s="256"/>
      <c r="UJ100" s="256"/>
      <c r="UK100" s="256"/>
      <c r="UL100" s="256"/>
      <c r="UM100" s="256"/>
      <c r="UN100" s="256"/>
      <c r="UO100" s="256"/>
      <c r="UP100" s="256"/>
      <c r="UQ100" s="256"/>
      <c r="UR100" s="256"/>
      <c r="US100" s="256"/>
      <c r="UT100" s="256"/>
      <c r="UU100" s="256"/>
      <c r="UV100" s="256"/>
      <c r="UW100" s="256"/>
      <c r="UX100" s="256"/>
      <c r="UY100" s="256"/>
      <c r="UZ100" s="256"/>
      <c r="VA100" s="256"/>
      <c r="VB100" s="256"/>
      <c r="VC100" s="256"/>
      <c r="VD100" s="256"/>
      <c r="VE100" s="256"/>
      <c r="VF100" s="256"/>
      <c r="VG100" s="256"/>
      <c r="VH100" s="256"/>
      <c r="VI100" s="256"/>
      <c r="VJ100" s="256"/>
      <c r="VK100" s="256"/>
      <c r="VL100" s="256"/>
      <c r="VM100" s="256"/>
      <c r="VN100" s="256"/>
      <c r="VO100" s="256"/>
      <c r="VP100" s="256"/>
      <c r="VQ100" s="256"/>
      <c r="VR100" s="256"/>
      <c r="VS100" s="256"/>
      <c r="VT100" s="256"/>
      <c r="VU100" s="256"/>
      <c r="VV100" s="256"/>
      <c r="VW100" s="256"/>
      <c r="VX100" s="256"/>
      <c r="VY100" s="256"/>
      <c r="VZ100" s="256"/>
      <c r="WA100" s="256"/>
      <c r="WB100" s="256"/>
      <c r="WC100" s="256"/>
      <c r="WD100" s="256"/>
      <c r="WE100" s="256"/>
      <c r="WF100" s="256"/>
      <c r="WG100" s="256"/>
      <c r="WH100" s="256"/>
      <c r="WI100" s="256"/>
      <c r="WJ100" s="256"/>
      <c r="WK100" s="256"/>
      <c r="WL100" s="256"/>
      <c r="WM100" s="256"/>
      <c r="WN100" s="256"/>
      <c r="WO100" s="256"/>
      <c r="WP100" s="256"/>
      <c r="WQ100" s="256"/>
      <c r="WR100" s="256"/>
      <c r="WS100" s="256"/>
      <c r="WT100" s="256"/>
      <c r="WU100" s="256"/>
      <c r="WV100" s="256"/>
      <c r="WW100" s="256"/>
      <c r="WX100" s="256"/>
      <c r="WY100" s="256"/>
      <c r="WZ100" s="256"/>
      <c r="XA100" s="256"/>
      <c r="XB100" s="256"/>
      <c r="XC100" s="256"/>
      <c r="XD100" s="256"/>
      <c r="XE100" s="256"/>
      <c r="XF100" s="256"/>
      <c r="XG100" s="256"/>
      <c r="XH100" s="256"/>
      <c r="XI100" s="256"/>
      <c r="XJ100" s="256"/>
      <c r="XK100" s="256"/>
      <c r="XL100" s="256"/>
      <c r="XM100" s="256"/>
      <c r="XN100" s="256"/>
      <c r="XO100" s="256"/>
      <c r="XP100" s="256"/>
      <c r="XQ100" s="256"/>
      <c r="XR100" s="256"/>
      <c r="XS100" s="256"/>
      <c r="XT100" s="256"/>
      <c r="XU100" s="256"/>
      <c r="XV100" s="256"/>
      <c r="XW100" s="256"/>
      <c r="XX100" s="256"/>
      <c r="XY100" s="256"/>
      <c r="XZ100" s="256"/>
      <c r="YA100" s="256"/>
      <c r="YB100" s="256"/>
      <c r="YC100" s="256"/>
      <c r="YD100" s="256"/>
      <c r="YE100" s="256"/>
      <c r="YF100" s="256"/>
      <c r="YG100" s="256"/>
      <c r="YH100" s="256"/>
      <c r="YI100" s="256"/>
      <c r="YJ100" s="256"/>
      <c r="YK100" s="256"/>
      <c r="YL100" s="256"/>
      <c r="YM100" s="256"/>
      <c r="YN100" s="256"/>
      <c r="YO100" s="256"/>
      <c r="YP100" s="256"/>
      <c r="YQ100" s="256"/>
      <c r="YR100" s="256"/>
      <c r="YS100" s="256"/>
      <c r="YT100" s="256"/>
      <c r="YU100" s="256"/>
      <c r="YV100" s="256"/>
      <c r="YW100" s="256"/>
      <c r="YX100" s="256"/>
      <c r="YY100" s="256"/>
      <c r="YZ100" s="256"/>
      <c r="ZA100" s="256"/>
      <c r="ZB100" s="256"/>
      <c r="ZC100" s="256"/>
      <c r="ZD100" s="256"/>
      <c r="ZE100" s="256"/>
      <c r="ZF100" s="256"/>
      <c r="ZG100" s="256"/>
      <c r="ZH100" s="256"/>
      <c r="ZI100" s="256"/>
      <c r="ZJ100" s="256"/>
      <c r="ZK100" s="256"/>
      <c r="ZL100" s="256"/>
      <c r="ZM100" s="256"/>
      <c r="ZN100" s="256"/>
      <c r="ZO100" s="256"/>
      <c r="ZP100" s="256"/>
      <c r="ZQ100" s="256"/>
      <c r="ZR100" s="256"/>
      <c r="ZS100" s="256"/>
      <c r="ZT100" s="256"/>
      <c r="ZU100" s="256"/>
      <c r="ZV100" s="256"/>
      <c r="ZW100" s="256"/>
      <c r="ZX100" s="256"/>
      <c r="ZY100" s="256"/>
      <c r="ZZ100" s="256"/>
      <c r="AAA100" s="256"/>
      <c r="AAB100" s="256"/>
      <c r="AAC100" s="256"/>
      <c r="AAD100" s="256"/>
      <c r="AAE100" s="256"/>
      <c r="AAF100" s="256"/>
      <c r="AAG100" s="256"/>
      <c r="AAH100" s="256"/>
      <c r="AAI100" s="256"/>
      <c r="AAJ100" s="256"/>
      <c r="AAK100" s="256"/>
      <c r="AAL100" s="256"/>
      <c r="AAM100" s="256"/>
      <c r="AAN100" s="256"/>
      <c r="AAO100" s="256"/>
      <c r="AAP100" s="256"/>
      <c r="AAQ100" s="256"/>
      <c r="AAR100" s="256"/>
      <c r="AAS100" s="256"/>
      <c r="AAT100" s="256"/>
      <c r="AAU100" s="256"/>
      <c r="AAV100" s="256"/>
      <c r="AAW100" s="256"/>
      <c r="AAX100" s="256"/>
      <c r="AAY100" s="256"/>
      <c r="AAZ100" s="256"/>
      <c r="ABA100" s="256"/>
      <c r="ABB100" s="256"/>
      <c r="ABC100" s="256"/>
      <c r="ABD100" s="256"/>
      <c r="ABE100" s="256"/>
      <c r="ABF100" s="256"/>
      <c r="ABG100" s="256"/>
      <c r="ABH100" s="256"/>
      <c r="ABI100" s="256"/>
      <c r="ABJ100" s="256"/>
      <c r="ABK100" s="256"/>
    </row>
    <row r="101" spans="1:739" s="38" customFormat="1" ht="30" customHeight="1" x14ac:dyDescent="0.25">
      <c r="A101" s="30"/>
      <c r="B101" s="261"/>
      <c r="C101" s="261"/>
      <c r="D101" s="167" t="s">
        <v>2</v>
      </c>
      <c r="E101" s="261"/>
      <c r="F101" s="206" t="s">
        <v>352</v>
      </c>
      <c r="G101" s="37">
        <v>42467</v>
      </c>
      <c r="H101" s="258" t="s">
        <v>37</v>
      </c>
      <c r="I101" s="261" t="s">
        <v>31</v>
      </c>
      <c r="J101" s="116" t="s">
        <v>291</v>
      </c>
      <c r="K101" s="28" t="s">
        <v>18</v>
      </c>
      <c r="L101" s="28" t="s">
        <v>50</v>
      </c>
      <c r="M101" s="28" t="s">
        <v>51</v>
      </c>
      <c r="N101" s="28" t="s">
        <v>52</v>
      </c>
      <c r="O101" s="259" t="s">
        <v>325</v>
      </c>
      <c r="P101" s="259" t="s">
        <v>326</v>
      </c>
      <c r="Q101" s="259"/>
      <c r="R101" s="71" t="s">
        <v>353</v>
      </c>
      <c r="S101" s="261" t="s">
        <v>966</v>
      </c>
      <c r="T101" s="261" t="s">
        <v>20</v>
      </c>
      <c r="U101" s="115" t="s">
        <v>72</v>
      </c>
      <c r="V101" s="17"/>
      <c r="W101" s="261"/>
      <c r="X101" s="261" t="s">
        <v>245</v>
      </c>
      <c r="Y101" s="99"/>
      <c r="Z101" s="262"/>
      <c r="AA101" s="262"/>
      <c r="AB101" s="265" t="s">
        <v>353</v>
      </c>
      <c r="AC101" s="17"/>
      <c r="AD101" s="17"/>
      <c r="AE101" s="17"/>
      <c r="AF101" s="17"/>
      <c r="AG101" s="17"/>
      <c r="AH101" s="263" t="s">
        <v>3530</v>
      </c>
      <c r="AI101" s="185" t="s">
        <v>1</v>
      </c>
      <c r="AJ101" s="187" t="s">
        <v>2</v>
      </c>
      <c r="AK101" s="70">
        <v>19</v>
      </c>
      <c r="AL101" s="69" t="s">
        <v>354</v>
      </c>
      <c r="AM101" s="190" t="s">
        <v>351</v>
      </c>
    </row>
    <row r="102" spans="1:739" s="38" customFormat="1" ht="30" customHeight="1" x14ac:dyDescent="0.25">
      <c r="A102" s="30"/>
      <c r="B102" s="261"/>
      <c r="C102" s="261"/>
      <c r="D102" s="167" t="s">
        <v>2</v>
      </c>
      <c r="E102" s="261"/>
      <c r="F102" s="206" t="s">
        <v>324</v>
      </c>
      <c r="G102" s="14">
        <v>42467</v>
      </c>
      <c r="H102" s="48" t="s">
        <v>37</v>
      </c>
      <c r="I102" s="65" t="s">
        <v>31</v>
      </c>
      <c r="J102" s="189" t="s">
        <v>291</v>
      </c>
      <c r="K102" s="29" t="s">
        <v>18</v>
      </c>
      <c r="L102" s="29" t="s">
        <v>50</v>
      </c>
      <c r="M102" s="29" t="s">
        <v>51</v>
      </c>
      <c r="N102" s="28" t="s">
        <v>52</v>
      </c>
      <c r="O102" s="259" t="s">
        <v>325</v>
      </c>
      <c r="P102" s="259" t="s">
        <v>326</v>
      </c>
      <c r="Q102" s="156"/>
      <c r="R102" s="71" t="s">
        <v>327</v>
      </c>
      <c r="S102" s="185" t="s">
        <v>966</v>
      </c>
      <c r="T102" s="185" t="s">
        <v>1554</v>
      </c>
      <c r="U102" s="261" t="s">
        <v>72</v>
      </c>
      <c r="V102" s="17"/>
      <c r="W102" s="249"/>
      <c r="X102" s="115" t="s">
        <v>245</v>
      </c>
      <c r="Y102" s="251"/>
      <c r="Z102" s="262"/>
      <c r="AA102" s="262"/>
      <c r="AB102" s="265" t="s">
        <v>327</v>
      </c>
      <c r="AC102" s="17"/>
      <c r="AD102" s="17"/>
      <c r="AE102" s="17"/>
      <c r="AF102" s="17"/>
      <c r="AG102" s="17"/>
      <c r="AH102" s="263" t="s">
        <v>3530</v>
      </c>
      <c r="AI102" s="185" t="s">
        <v>1</v>
      </c>
      <c r="AJ102" s="187" t="s">
        <v>2</v>
      </c>
      <c r="AK102" s="70">
        <v>23</v>
      </c>
      <c r="AL102" s="69" t="s">
        <v>328</v>
      </c>
      <c r="AM102" s="72">
        <v>42443</v>
      </c>
      <c r="AN102" s="256"/>
      <c r="AO102" s="256"/>
      <c r="AP102" s="256"/>
      <c r="AQ102" s="256"/>
      <c r="AR102" s="256"/>
      <c r="AS102" s="256"/>
      <c r="AT102" s="256"/>
      <c r="AU102" s="256"/>
      <c r="AV102" s="256"/>
      <c r="AW102" s="256"/>
      <c r="AX102" s="256"/>
      <c r="AY102" s="256"/>
      <c r="AZ102" s="25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25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25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25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  <c r="EV102" s="256"/>
      <c r="EW102" s="256"/>
      <c r="EX102" s="256"/>
      <c r="EY102" s="256"/>
      <c r="EZ102" s="256"/>
      <c r="FA102" s="256"/>
      <c r="FB102" s="256"/>
      <c r="FC102" s="256"/>
      <c r="FD102" s="256"/>
      <c r="FE102" s="256"/>
      <c r="FF102" s="256"/>
      <c r="FG102" s="256"/>
      <c r="FH102" s="256"/>
      <c r="FI102" s="256"/>
      <c r="FJ102" s="256"/>
      <c r="FK102" s="256"/>
      <c r="FL102" s="256"/>
      <c r="FM102" s="256"/>
      <c r="FN102" s="256"/>
      <c r="FO102" s="256"/>
      <c r="FP102" s="256"/>
      <c r="FQ102" s="256"/>
      <c r="FR102" s="256"/>
      <c r="FS102" s="256"/>
      <c r="FT102" s="256"/>
      <c r="FU102" s="256"/>
      <c r="FV102" s="256"/>
      <c r="FW102" s="256"/>
      <c r="FX102" s="256"/>
      <c r="FY102" s="256"/>
      <c r="FZ102" s="256"/>
      <c r="GA102" s="256"/>
      <c r="GB102" s="256"/>
      <c r="GC102" s="256"/>
      <c r="GD102" s="256"/>
      <c r="GE102" s="256"/>
      <c r="GF102" s="256"/>
      <c r="GG102" s="256"/>
      <c r="GH102" s="256"/>
      <c r="GI102" s="256"/>
      <c r="GJ102" s="256"/>
      <c r="GK102" s="256"/>
      <c r="GL102" s="256"/>
      <c r="GM102" s="256"/>
      <c r="GN102" s="256"/>
      <c r="GO102" s="256"/>
      <c r="GP102" s="256"/>
      <c r="GQ102" s="256"/>
      <c r="GR102" s="256"/>
      <c r="GS102" s="256"/>
      <c r="GT102" s="256"/>
      <c r="GU102" s="256"/>
      <c r="GV102" s="256"/>
      <c r="GW102" s="256"/>
      <c r="GX102" s="256"/>
      <c r="GY102" s="256"/>
      <c r="GZ102" s="256"/>
      <c r="HA102" s="256"/>
      <c r="HB102" s="256"/>
      <c r="HC102" s="256"/>
      <c r="HD102" s="256"/>
      <c r="HE102" s="256"/>
      <c r="HF102" s="256"/>
      <c r="HG102" s="256"/>
      <c r="HH102" s="256"/>
      <c r="HI102" s="256"/>
      <c r="HJ102" s="256"/>
      <c r="HK102" s="256"/>
      <c r="HL102" s="256"/>
      <c r="HM102" s="256"/>
      <c r="HN102" s="256"/>
      <c r="HO102" s="256"/>
      <c r="HP102" s="256"/>
      <c r="HQ102" s="256"/>
      <c r="HR102" s="256"/>
      <c r="HS102" s="256"/>
      <c r="HT102" s="256"/>
      <c r="HU102" s="256"/>
      <c r="HV102" s="256"/>
      <c r="HW102" s="256"/>
      <c r="HX102" s="256"/>
      <c r="HY102" s="256"/>
      <c r="HZ102" s="256"/>
      <c r="IA102" s="256"/>
      <c r="IB102" s="256"/>
      <c r="IC102" s="256"/>
      <c r="ID102" s="256"/>
      <c r="IE102" s="256"/>
      <c r="IF102" s="256"/>
      <c r="IG102" s="256"/>
      <c r="IH102" s="256"/>
      <c r="II102" s="256"/>
      <c r="IJ102" s="256"/>
      <c r="IK102" s="256"/>
      <c r="IL102" s="256"/>
      <c r="IM102" s="256"/>
      <c r="IN102" s="256"/>
      <c r="IO102" s="256"/>
      <c r="IP102" s="256"/>
      <c r="IQ102" s="256"/>
      <c r="IR102" s="256"/>
      <c r="IS102" s="256"/>
      <c r="IT102" s="256"/>
      <c r="IU102" s="256"/>
      <c r="IV102" s="256"/>
      <c r="IW102" s="256"/>
      <c r="IX102" s="256"/>
      <c r="IY102" s="256"/>
      <c r="IZ102" s="256"/>
      <c r="JA102" s="256"/>
      <c r="JB102" s="256"/>
      <c r="JC102" s="256"/>
      <c r="JD102" s="256"/>
      <c r="JE102" s="256"/>
      <c r="JF102" s="256"/>
      <c r="JG102" s="256"/>
      <c r="JH102" s="256"/>
      <c r="JI102" s="256"/>
      <c r="JJ102" s="256"/>
      <c r="JK102" s="256"/>
      <c r="JL102" s="256"/>
      <c r="JM102" s="256"/>
      <c r="JN102" s="256"/>
      <c r="JO102" s="256"/>
      <c r="JP102" s="256"/>
      <c r="JQ102" s="256"/>
      <c r="JR102" s="256"/>
      <c r="JS102" s="256"/>
      <c r="JT102" s="256"/>
      <c r="JU102" s="256"/>
      <c r="JV102" s="256"/>
      <c r="JW102" s="256"/>
      <c r="JX102" s="256"/>
      <c r="JY102" s="256"/>
      <c r="JZ102" s="256"/>
      <c r="KA102" s="256"/>
      <c r="KB102" s="256"/>
      <c r="KC102" s="256"/>
      <c r="KD102" s="256"/>
      <c r="KE102" s="256"/>
      <c r="KF102" s="256"/>
      <c r="KG102" s="256"/>
      <c r="KH102" s="256"/>
      <c r="KI102" s="256"/>
      <c r="KJ102" s="256"/>
      <c r="KK102" s="256"/>
      <c r="KL102" s="256"/>
      <c r="KM102" s="256"/>
      <c r="KN102" s="256"/>
      <c r="KO102" s="256"/>
      <c r="KP102" s="256"/>
      <c r="KQ102" s="256"/>
      <c r="KR102" s="256"/>
      <c r="KS102" s="256"/>
      <c r="KT102" s="256"/>
      <c r="KU102" s="256"/>
      <c r="KV102" s="256"/>
      <c r="KW102" s="256"/>
      <c r="KX102" s="256"/>
      <c r="KY102" s="256"/>
      <c r="KZ102" s="256"/>
      <c r="LA102" s="256"/>
      <c r="LB102" s="256"/>
      <c r="LC102" s="256"/>
      <c r="LD102" s="256"/>
      <c r="LE102" s="256"/>
      <c r="LF102" s="256"/>
      <c r="LG102" s="256"/>
      <c r="LH102" s="256"/>
      <c r="LI102" s="256"/>
      <c r="LJ102" s="256"/>
      <c r="LK102" s="256"/>
      <c r="LL102" s="256"/>
      <c r="LM102" s="256"/>
      <c r="LN102" s="256"/>
      <c r="LO102" s="256"/>
      <c r="LP102" s="256"/>
      <c r="LQ102" s="256"/>
      <c r="LR102" s="256"/>
      <c r="LS102" s="256"/>
      <c r="LT102" s="256"/>
      <c r="LU102" s="256"/>
      <c r="LV102" s="256"/>
      <c r="LW102" s="256"/>
      <c r="LX102" s="256"/>
      <c r="LY102" s="256"/>
      <c r="LZ102" s="256"/>
      <c r="MA102" s="256"/>
      <c r="MB102" s="256"/>
      <c r="MC102" s="256"/>
      <c r="MD102" s="256"/>
      <c r="ME102" s="256"/>
      <c r="MF102" s="256"/>
      <c r="MG102" s="256"/>
      <c r="MH102" s="256"/>
      <c r="MI102" s="256"/>
      <c r="MJ102" s="256"/>
      <c r="MK102" s="256"/>
      <c r="ML102" s="256"/>
      <c r="MM102" s="256"/>
      <c r="MN102" s="256"/>
      <c r="MO102" s="256"/>
      <c r="MP102" s="256"/>
      <c r="MQ102" s="256"/>
      <c r="MR102" s="256"/>
      <c r="MS102" s="256"/>
      <c r="MT102" s="256"/>
      <c r="MU102" s="256"/>
      <c r="MV102" s="256"/>
      <c r="MW102" s="256"/>
      <c r="MX102" s="256"/>
      <c r="MY102" s="256"/>
      <c r="MZ102" s="256"/>
      <c r="NA102" s="256"/>
      <c r="NB102" s="256"/>
      <c r="NC102" s="256"/>
      <c r="ND102" s="256"/>
      <c r="NE102" s="256"/>
      <c r="NF102" s="256"/>
      <c r="NG102" s="256"/>
      <c r="NH102" s="256"/>
      <c r="NI102" s="256"/>
      <c r="NJ102" s="256"/>
      <c r="NK102" s="256"/>
      <c r="NL102" s="256"/>
      <c r="NM102" s="256"/>
      <c r="NN102" s="256"/>
      <c r="NO102" s="256"/>
      <c r="NP102" s="256"/>
      <c r="NQ102" s="256"/>
      <c r="NR102" s="256"/>
      <c r="NS102" s="256"/>
      <c r="NT102" s="256"/>
      <c r="NU102" s="256"/>
      <c r="NV102" s="256"/>
      <c r="NW102" s="256"/>
      <c r="NX102" s="256"/>
      <c r="NY102" s="256"/>
      <c r="NZ102" s="256"/>
      <c r="OA102" s="256"/>
      <c r="OB102" s="256"/>
      <c r="OC102" s="256"/>
      <c r="OD102" s="256"/>
      <c r="OE102" s="256"/>
      <c r="OF102" s="256"/>
      <c r="OG102" s="256"/>
      <c r="OH102" s="256"/>
      <c r="OI102" s="256"/>
      <c r="OJ102" s="256"/>
      <c r="OK102" s="256"/>
      <c r="OL102" s="256"/>
      <c r="OM102" s="256"/>
      <c r="ON102" s="256"/>
      <c r="OO102" s="256"/>
      <c r="OP102" s="256"/>
      <c r="OQ102" s="256"/>
      <c r="OR102" s="256"/>
      <c r="OS102" s="256"/>
      <c r="OT102" s="256"/>
      <c r="OU102" s="256"/>
      <c r="OV102" s="256"/>
      <c r="OW102" s="256"/>
      <c r="OX102" s="256"/>
      <c r="OY102" s="256"/>
      <c r="OZ102" s="256"/>
      <c r="PA102" s="256"/>
      <c r="PB102" s="256"/>
      <c r="PC102" s="256"/>
      <c r="PD102" s="256"/>
      <c r="PE102" s="256"/>
      <c r="PF102" s="256"/>
      <c r="PG102" s="256"/>
      <c r="PH102" s="256"/>
      <c r="PI102" s="256"/>
      <c r="PJ102" s="256"/>
      <c r="PK102" s="256"/>
      <c r="PL102" s="256"/>
      <c r="PM102" s="256"/>
      <c r="PN102" s="256"/>
      <c r="PO102" s="256"/>
      <c r="PP102" s="256"/>
      <c r="PQ102" s="256"/>
      <c r="PR102" s="256"/>
      <c r="PS102" s="256"/>
      <c r="PT102" s="256"/>
      <c r="PU102" s="256"/>
      <c r="PV102" s="256"/>
      <c r="PW102" s="256"/>
      <c r="PX102" s="256"/>
      <c r="PY102" s="256"/>
      <c r="PZ102" s="256"/>
      <c r="QA102" s="256"/>
      <c r="QB102" s="256"/>
      <c r="QC102" s="256"/>
      <c r="QD102" s="256"/>
      <c r="QE102" s="256"/>
      <c r="QF102" s="256"/>
      <c r="QG102" s="256"/>
      <c r="QH102" s="256"/>
      <c r="QI102" s="256"/>
      <c r="QJ102" s="256"/>
      <c r="QK102" s="256"/>
      <c r="QL102" s="256"/>
      <c r="QM102" s="256"/>
      <c r="QN102" s="256"/>
      <c r="QO102" s="256"/>
      <c r="QP102" s="256"/>
      <c r="QQ102" s="256"/>
      <c r="QR102" s="256"/>
      <c r="QS102" s="256"/>
      <c r="QT102" s="256"/>
      <c r="QU102" s="256"/>
      <c r="QV102" s="256"/>
      <c r="QW102" s="256"/>
      <c r="QX102" s="256"/>
      <c r="QY102" s="256"/>
      <c r="QZ102" s="256"/>
      <c r="RA102" s="256"/>
      <c r="RB102" s="256"/>
      <c r="RC102" s="256"/>
      <c r="RD102" s="256"/>
      <c r="RE102" s="256"/>
      <c r="RF102" s="256"/>
      <c r="RG102" s="256"/>
      <c r="RH102" s="256"/>
      <c r="RI102" s="256"/>
      <c r="RJ102" s="256"/>
      <c r="RK102" s="256"/>
      <c r="RL102" s="256"/>
      <c r="RM102" s="256"/>
      <c r="RN102" s="256"/>
      <c r="RO102" s="256"/>
      <c r="RP102" s="256"/>
      <c r="RQ102" s="256"/>
      <c r="RR102" s="256"/>
      <c r="RS102" s="256"/>
      <c r="RT102" s="256"/>
      <c r="RU102" s="256"/>
      <c r="RV102" s="256"/>
      <c r="RW102" s="256"/>
      <c r="RX102" s="256"/>
      <c r="RY102" s="256"/>
      <c r="RZ102" s="256"/>
      <c r="SA102" s="256"/>
      <c r="SB102" s="256"/>
      <c r="SC102" s="256"/>
      <c r="SD102" s="256"/>
      <c r="SE102" s="256"/>
      <c r="SF102" s="256"/>
      <c r="SG102" s="256"/>
      <c r="SH102" s="256"/>
      <c r="SI102" s="256"/>
      <c r="SJ102" s="256"/>
      <c r="SK102" s="256"/>
      <c r="SL102" s="256"/>
      <c r="SM102" s="256"/>
      <c r="SN102" s="256"/>
      <c r="SO102" s="256"/>
      <c r="SP102" s="256"/>
      <c r="SQ102" s="256"/>
      <c r="SR102" s="256"/>
      <c r="SS102" s="256"/>
      <c r="ST102" s="256"/>
      <c r="SU102" s="256"/>
      <c r="SV102" s="256"/>
      <c r="SW102" s="256"/>
      <c r="SX102" s="256"/>
      <c r="SY102" s="256"/>
      <c r="SZ102" s="256"/>
      <c r="TA102" s="256"/>
      <c r="TB102" s="256"/>
      <c r="TC102" s="256"/>
      <c r="TD102" s="256"/>
      <c r="TE102" s="256"/>
      <c r="TF102" s="256"/>
      <c r="TG102" s="256"/>
      <c r="TH102" s="256"/>
      <c r="TI102" s="256"/>
      <c r="TJ102" s="256"/>
      <c r="TK102" s="256"/>
      <c r="TL102" s="256"/>
      <c r="TM102" s="256"/>
      <c r="TN102" s="256"/>
      <c r="TO102" s="256"/>
      <c r="TP102" s="256"/>
      <c r="TQ102" s="256"/>
      <c r="TR102" s="256"/>
      <c r="TS102" s="256"/>
      <c r="TT102" s="256"/>
      <c r="TU102" s="256"/>
      <c r="TV102" s="256"/>
      <c r="TW102" s="256"/>
      <c r="TX102" s="256"/>
      <c r="TY102" s="256"/>
      <c r="TZ102" s="256"/>
      <c r="UA102" s="256"/>
      <c r="UB102" s="256"/>
      <c r="UC102" s="256"/>
      <c r="UD102" s="256"/>
      <c r="UE102" s="256"/>
      <c r="UF102" s="256"/>
      <c r="UG102" s="256"/>
      <c r="UH102" s="256"/>
      <c r="UI102" s="256"/>
      <c r="UJ102" s="256"/>
      <c r="UK102" s="256"/>
      <c r="UL102" s="256"/>
      <c r="UM102" s="256"/>
      <c r="UN102" s="256"/>
      <c r="UO102" s="256"/>
      <c r="UP102" s="256"/>
      <c r="UQ102" s="256"/>
      <c r="UR102" s="256"/>
      <c r="US102" s="256"/>
      <c r="UT102" s="256"/>
      <c r="UU102" s="256"/>
      <c r="UV102" s="256"/>
      <c r="UW102" s="256"/>
      <c r="UX102" s="256"/>
      <c r="UY102" s="256"/>
      <c r="UZ102" s="256"/>
      <c r="VA102" s="256"/>
      <c r="VB102" s="256"/>
      <c r="VC102" s="256"/>
      <c r="VD102" s="256"/>
      <c r="VE102" s="256"/>
      <c r="VF102" s="256"/>
      <c r="VG102" s="256"/>
      <c r="VH102" s="256"/>
      <c r="VI102" s="256"/>
      <c r="VJ102" s="256"/>
      <c r="VK102" s="256"/>
      <c r="VL102" s="256"/>
      <c r="VM102" s="256"/>
      <c r="VN102" s="256"/>
      <c r="VO102" s="256"/>
      <c r="VP102" s="256"/>
      <c r="VQ102" s="256"/>
      <c r="VR102" s="256"/>
      <c r="VS102" s="256"/>
      <c r="VT102" s="256"/>
      <c r="VU102" s="256"/>
      <c r="VV102" s="256"/>
      <c r="VW102" s="256"/>
      <c r="VX102" s="256"/>
      <c r="VY102" s="256"/>
      <c r="VZ102" s="256"/>
      <c r="WA102" s="256"/>
      <c r="WB102" s="256"/>
      <c r="WC102" s="256"/>
      <c r="WD102" s="256"/>
      <c r="WE102" s="256"/>
      <c r="WF102" s="256"/>
      <c r="WG102" s="256"/>
      <c r="WH102" s="256"/>
      <c r="WI102" s="256"/>
      <c r="WJ102" s="256"/>
      <c r="WK102" s="256"/>
      <c r="WL102" s="256"/>
      <c r="WM102" s="256"/>
      <c r="WN102" s="256"/>
      <c r="WO102" s="256"/>
      <c r="WP102" s="256"/>
      <c r="WQ102" s="256"/>
      <c r="WR102" s="256"/>
      <c r="WS102" s="256"/>
      <c r="WT102" s="256"/>
      <c r="WU102" s="256"/>
      <c r="WV102" s="256"/>
      <c r="WW102" s="256"/>
      <c r="WX102" s="256"/>
      <c r="WY102" s="256"/>
      <c r="WZ102" s="256"/>
      <c r="XA102" s="256"/>
      <c r="XB102" s="256"/>
      <c r="XC102" s="256"/>
      <c r="XD102" s="256"/>
      <c r="XE102" s="256"/>
      <c r="XF102" s="256"/>
      <c r="XG102" s="256"/>
      <c r="XH102" s="256"/>
      <c r="XI102" s="256"/>
      <c r="XJ102" s="256"/>
      <c r="XK102" s="256"/>
      <c r="XL102" s="256"/>
      <c r="XM102" s="256"/>
      <c r="XN102" s="256"/>
      <c r="XO102" s="256"/>
      <c r="XP102" s="256"/>
      <c r="XQ102" s="256"/>
      <c r="XR102" s="256"/>
      <c r="XS102" s="256"/>
      <c r="XT102" s="256"/>
      <c r="XU102" s="256"/>
      <c r="XV102" s="256"/>
      <c r="XW102" s="256"/>
      <c r="XX102" s="256"/>
      <c r="XY102" s="256"/>
      <c r="XZ102" s="256"/>
      <c r="YA102" s="256"/>
      <c r="YB102" s="256"/>
      <c r="YC102" s="256"/>
      <c r="YD102" s="256"/>
      <c r="YE102" s="256"/>
      <c r="YF102" s="256"/>
      <c r="YG102" s="256"/>
      <c r="YH102" s="256"/>
      <c r="YI102" s="256"/>
      <c r="YJ102" s="256"/>
      <c r="YK102" s="256"/>
      <c r="YL102" s="256"/>
      <c r="YM102" s="256"/>
      <c r="YN102" s="256"/>
      <c r="YO102" s="256"/>
      <c r="YP102" s="256"/>
      <c r="YQ102" s="256"/>
      <c r="YR102" s="256"/>
      <c r="YS102" s="256"/>
      <c r="YT102" s="256"/>
      <c r="YU102" s="256"/>
      <c r="YV102" s="256"/>
      <c r="YW102" s="256"/>
      <c r="YX102" s="256"/>
      <c r="YY102" s="256"/>
      <c r="YZ102" s="256"/>
      <c r="ZA102" s="256"/>
      <c r="ZB102" s="256"/>
      <c r="ZC102" s="256"/>
      <c r="ZD102" s="256"/>
      <c r="ZE102" s="256"/>
      <c r="ZF102" s="256"/>
      <c r="ZG102" s="256"/>
      <c r="ZH102" s="256"/>
      <c r="ZI102" s="256"/>
      <c r="ZJ102" s="256"/>
      <c r="ZK102" s="256"/>
      <c r="ZL102" s="256"/>
      <c r="ZM102" s="256"/>
      <c r="ZN102" s="256"/>
      <c r="ZO102" s="256"/>
      <c r="ZP102" s="256"/>
      <c r="ZQ102" s="256"/>
      <c r="ZR102" s="256"/>
      <c r="ZS102" s="256"/>
      <c r="ZT102" s="256"/>
      <c r="ZU102" s="256"/>
      <c r="ZV102" s="256"/>
      <c r="ZW102" s="256"/>
      <c r="ZX102" s="256"/>
      <c r="ZY102" s="256"/>
      <c r="ZZ102" s="256"/>
      <c r="AAA102" s="256"/>
      <c r="AAB102" s="256"/>
      <c r="AAC102" s="256"/>
      <c r="AAD102" s="256"/>
      <c r="AAE102" s="256"/>
      <c r="AAF102" s="256"/>
      <c r="AAG102" s="256"/>
      <c r="AAH102" s="256"/>
      <c r="AAI102" s="256"/>
      <c r="AAJ102" s="256"/>
      <c r="AAK102" s="256"/>
      <c r="AAL102" s="256"/>
      <c r="AAM102" s="256"/>
      <c r="AAN102" s="256"/>
      <c r="AAO102" s="256"/>
      <c r="AAP102" s="256"/>
      <c r="AAQ102" s="256"/>
      <c r="AAR102" s="256"/>
      <c r="AAS102" s="256"/>
      <c r="AAT102" s="256"/>
      <c r="AAU102" s="256"/>
      <c r="AAV102" s="256"/>
      <c r="AAW102" s="256"/>
      <c r="AAX102" s="256"/>
      <c r="AAY102" s="256"/>
      <c r="AAZ102" s="256"/>
      <c r="ABA102" s="256"/>
      <c r="ABB102" s="256"/>
      <c r="ABC102" s="256"/>
      <c r="ABD102" s="256"/>
      <c r="ABE102" s="256"/>
      <c r="ABF102" s="256"/>
      <c r="ABG102" s="256"/>
      <c r="ABH102" s="256"/>
      <c r="ABI102" s="256"/>
      <c r="ABJ102" s="256"/>
      <c r="ABK102" s="256"/>
    </row>
    <row r="103" spans="1:739" s="154" customFormat="1" ht="30" customHeight="1" x14ac:dyDescent="0.25">
      <c r="A103" s="30"/>
      <c r="B103" s="196"/>
      <c r="C103" s="196"/>
      <c r="D103" s="167" t="s">
        <v>2</v>
      </c>
      <c r="E103" s="196"/>
      <c r="F103" s="206">
        <v>1660</v>
      </c>
      <c r="G103" s="23">
        <v>43922</v>
      </c>
      <c r="H103" s="48" t="s">
        <v>37</v>
      </c>
      <c r="I103" s="65" t="s">
        <v>31</v>
      </c>
      <c r="J103" s="10" t="s">
        <v>291</v>
      </c>
      <c r="K103" s="29" t="s">
        <v>18</v>
      </c>
      <c r="L103" s="29" t="s">
        <v>50</v>
      </c>
      <c r="M103" s="29" t="s">
        <v>51</v>
      </c>
      <c r="N103" s="29" t="s">
        <v>52</v>
      </c>
      <c r="O103" s="259" t="s">
        <v>325</v>
      </c>
      <c r="P103" s="259" t="s">
        <v>326</v>
      </c>
      <c r="Q103" s="260"/>
      <c r="R103" s="71" t="s">
        <v>3346</v>
      </c>
      <c r="S103" s="185" t="s">
        <v>966</v>
      </c>
      <c r="T103" s="261" t="s">
        <v>3257</v>
      </c>
      <c r="U103" s="115" t="s">
        <v>72</v>
      </c>
      <c r="V103" s="17"/>
      <c r="W103" s="261"/>
      <c r="X103" s="261" t="s">
        <v>42</v>
      </c>
      <c r="Y103" s="99"/>
      <c r="Z103" s="155"/>
      <c r="AA103" s="115" t="s">
        <v>3350</v>
      </c>
      <c r="AB103" s="265" t="s">
        <v>3346</v>
      </c>
      <c r="AC103" s="17"/>
      <c r="AD103" s="17"/>
      <c r="AE103" s="17"/>
      <c r="AF103" s="17"/>
      <c r="AG103" s="17"/>
      <c r="AH103" s="263" t="s">
        <v>3530</v>
      </c>
      <c r="AI103" s="65" t="s">
        <v>1</v>
      </c>
      <c r="AJ103" s="263" t="s">
        <v>2</v>
      </c>
      <c r="AK103" s="70">
        <v>24</v>
      </c>
      <c r="AL103" s="69" t="s">
        <v>3347</v>
      </c>
      <c r="AM103" s="72">
        <v>43901</v>
      </c>
    </row>
    <row r="104" spans="1:739" s="38" customFormat="1" ht="30" customHeight="1" x14ac:dyDescent="0.25">
      <c r="A104" s="30"/>
      <c r="B104" s="261"/>
      <c r="C104" s="261"/>
      <c r="D104" s="167" t="s">
        <v>2</v>
      </c>
      <c r="E104" s="261"/>
      <c r="F104" s="206">
        <v>1658</v>
      </c>
      <c r="G104" s="23">
        <v>43922</v>
      </c>
      <c r="H104" s="48" t="s">
        <v>37</v>
      </c>
      <c r="I104" s="65" t="s">
        <v>31</v>
      </c>
      <c r="J104" s="189" t="s">
        <v>291</v>
      </c>
      <c r="K104" s="29" t="s">
        <v>18</v>
      </c>
      <c r="L104" s="29" t="s">
        <v>50</v>
      </c>
      <c r="M104" s="290" t="s">
        <v>51</v>
      </c>
      <c r="N104" s="29" t="s">
        <v>52</v>
      </c>
      <c r="O104" s="259" t="s">
        <v>3336</v>
      </c>
      <c r="P104" s="259" t="s">
        <v>3337</v>
      </c>
      <c r="Q104" s="260"/>
      <c r="R104" s="71" t="s">
        <v>3338</v>
      </c>
      <c r="S104" s="115" t="s">
        <v>3339</v>
      </c>
      <c r="T104" s="261" t="s">
        <v>3257</v>
      </c>
      <c r="U104" s="115" t="s">
        <v>72</v>
      </c>
      <c r="V104" s="17"/>
      <c r="W104" s="261"/>
      <c r="X104" s="261" t="s">
        <v>42</v>
      </c>
      <c r="Y104" s="99"/>
      <c r="Z104" s="262"/>
      <c r="AA104" s="115" t="s">
        <v>3348</v>
      </c>
      <c r="AB104" s="265" t="s">
        <v>3338</v>
      </c>
      <c r="AC104" s="17"/>
      <c r="AD104" s="17"/>
      <c r="AE104" s="17"/>
      <c r="AF104" s="17"/>
      <c r="AG104" s="17"/>
      <c r="AH104" s="263" t="s">
        <v>3530</v>
      </c>
      <c r="AI104" s="185" t="s">
        <v>1</v>
      </c>
      <c r="AJ104" s="70" t="s">
        <v>2</v>
      </c>
      <c r="AK104" s="70">
        <v>29</v>
      </c>
      <c r="AL104" s="69" t="s">
        <v>3340</v>
      </c>
      <c r="AM104" s="72">
        <v>43901</v>
      </c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  <c r="EV104" s="256"/>
      <c r="EW104" s="256"/>
      <c r="EX104" s="256"/>
      <c r="EY104" s="256"/>
      <c r="EZ104" s="256"/>
      <c r="FA104" s="256"/>
      <c r="FB104" s="256"/>
      <c r="FC104" s="256"/>
      <c r="FD104" s="256"/>
      <c r="FE104" s="256"/>
      <c r="FF104" s="256"/>
      <c r="FG104" s="256"/>
      <c r="FH104" s="256"/>
      <c r="FI104" s="256"/>
      <c r="FJ104" s="256"/>
      <c r="FK104" s="256"/>
      <c r="FL104" s="256"/>
      <c r="FM104" s="256"/>
      <c r="FN104" s="256"/>
      <c r="FO104" s="256"/>
      <c r="FP104" s="256"/>
      <c r="FQ104" s="256"/>
      <c r="FR104" s="256"/>
      <c r="FS104" s="256"/>
      <c r="FT104" s="256"/>
      <c r="FU104" s="256"/>
      <c r="FV104" s="256"/>
      <c r="FW104" s="256"/>
      <c r="FX104" s="256"/>
      <c r="FY104" s="256"/>
      <c r="FZ104" s="256"/>
      <c r="GA104" s="256"/>
      <c r="GB104" s="256"/>
      <c r="GC104" s="256"/>
      <c r="GD104" s="256"/>
      <c r="GE104" s="256"/>
      <c r="GF104" s="256"/>
      <c r="GG104" s="256"/>
      <c r="GH104" s="256"/>
      <c r="GI104" s="256"/>
      <c r="GJ104" s="256"/>
      <c r="GK104" s="256"/>
      <c r="GL104" s="256"/>
      <c r="GM104" s="256"/>
      <c r="GN104" s="256"/>
      <c r="GO104" s="256"/>
      <c r="GP104" s="256"/>
      <c r="GQ104" s="256"/>
      <c r="GR104" s="256"/>
      <c r="GS104" s="256"/>
      <c r="GT104" s="256"/>
      <c r="GU104" s="256"/>
      <c r="GV104" s="256"/>
      <c r="GW104" s="256"/>
      <c r="GX104" s="256"/>
      <c r="GY104" s="256"/>
      <c r="GZ104" s="256"/>
      <c r="HA104" s="256"/>
      <c r="HB104" s="256"/>
      <c r="HC104" s="256"/>
      <c r="HD104" s="256"/>
      <c r="HE104" s="256"/>
      <c r="HF104" s="256"/>
      <c r="HG104" s="256"/>
      <c r="HH104" s="256"/>
      <c r="HI104" s="256"/>
      <c r="HJ104" s="256"/>
      <c r="HK104" s="256"/>
      <c r="HL104" s="256"/>
      <c r="HM104" s="256"/>
      <c r="HN104" s="256"/>
      <c r="HO104" s="256"/>
      <c r="HP104" s="256"/>
      <c r="HQ104" s="256"/>
      <c r="HR104" s="256"/>
      <c r="HS104" s="256"/>
      <c r="HT104" s="256"/>
      <c r="HU104" s="256"/>
      <c r="HV104" s="256"/>
      <c r="HW104" s="256"/>
      <c r="HX104" s="256"/>
      <c r="HY104" s="256"/>
      <c r="HZ104" s="256"/>
      <c r="IA104" s="256"/>
      <c r="IB104" s="256"/>
      <c r="IC104" s="256"/>
      <c r="ID104" s="256"/>
      <c r="IE104" s="256"/>
      <c r="IF104" s="256"/>
      <c r="IG104" s="256"/>
      <c r="IH104" s="256"/>
      <c r="II104" s="256"/>
      <c r="IJ104" s="256"/>
      <c r="IK104" s="256"/>
      <c r="IL104" s="256"/>
      <c r="IM104" s="256"/>
      <c r="IN104" s="256"/>
      <c r="IO104" s="256"/>
      <c r="IP104" s="256"/>
      <c r="IQ104" s="256"/>
      <c r="IR104" s="256"/>
      <c r="IS104" s="256"/>
      <c r="IT104" s="256"/>
      <c r="IU104" s="256"/>
      <c r="IV104" s="256"/>
      <c r="IW104" s="256"/>
      <c r="IX104" s="256"/>
      <c r="IY104" s="256"/>
      <c r="IZ104" s="256"/>
      <c r="JA104" s="256"/>
      <c r="JB104" s="256"/>
      <c r="JC104" s="256"/>
      <c r="JD104" s="256"/>
      <c r="JE104" s="256"/>
      <c r="JF104" s="256"/>
      <c r="JG104" s="256"/>
      <c r="JH104" s="256"/>
      <c r="JI104" s="256"/>
      <c r="JJ104" s="256"/>
      <c r="JK104" s="256"/>
      <c r="JL104" s="256"/>
      <c r="JM104" s="256"/>
      <c r="JN104" s="256"/>
      <c r="JO104" s="256"/>
      <c r="JP104" s="256"/>
      <c r="JQ104" s="256"/>
      <c r="JR104" s="256"/>
      <c r="JS104" s="256"/>
      <c r="JT104" s="256"/>
      <c r="JU104" s="256"/>
      <c r="JV104" s="256"/>
      <c r="JW104" s="256"/>
      <c r="JX104" s="256"/>
      <c r="JY104" s="256"/>
      <c r="JZ104" s="256"/>
      <c r="KA104" s="256"/>
      <c r="KB104" s="256"/>
      <c r="KC104" s="256"/>
      <c r="KD104" s="256"/>
      <c r="KE104" s="256"/>
      <c r="KF104" s="256"/>
      <c r="KG104" s="256"/>
      <c r="KH104" s="256"/>
      <c r="KI104" s="256"/>
      <c r="KJ104" s="256"/>
      <c r="KK104" s="256"/>
      <c r="KL104" s="256"/>
      <c r="KM104" s="256"/>
      <c r="KN104" s="256"/>
      <c r="KO104" s="256"/>
      <c r="KP104" s="256"/>
      <c r="KQ104" s="256"/>
      <c r="KR104" s="256"/>
      <c r="KS104" s="256"/>
      <c r="KT104" s="256"/>
      <c r="KU104" s="256"/>
      <c r="KV104" s="256"/>
      <c r="KW104" s="256"/>
      <c r="KX104" s="256"/>
      <c r="KY104" s="256"/>
      <c r="KZ104" s="256"/>
      <c r="LA104" s="256"/>
      <c r="LB104" s="256"/>
      <c r="LC104" s="256"/>
      <c r="LD104" s="256"/>
      <c r="LE104" s="256"/>
      <c r="LF104" s="256"/>
      <c r="LG104" s="256"/>
      <c r="LH104" s="256"/>
      <c r="LI104" s="256"/>
      <c r="LJ104" s="256"/>
      <c r="LK104" s="256"/>
      <c r="LL104" s="256"/>
      <c r="LM104" s="256"/>
      <c r="LN104" s="256"/>
      <c r="LO104" s="256"/>
      <c r="LP104" s="256"/>
      <c r="LQ104" s="256"/>
      <c r="LR104" s="256"/>
      <c r="LS104" s="256"/>
      <c r="LT104" s="256"/>
      <c r="LU104" s="256"/>
      <c r="LV104" s="256"/>
      <c r="LW104" s="256"/>
      <c r="LX104" s="256"/>
      <c r="LY104" s="256"/>
      <c r="LZ104" s="256"/>
      <c r="MA104" s="256"/>
      <c r="MB104" s="256"/>
      <c r="MC104" s="256"/>
      <c r="MD104" s="256"/>
      <c r="ME104" s="256"/>
      <c r="MF104" s="256"/>
      <c r="MG104" s="256"/>
      <c r="MH104" s="256"/>
      <c r="MI104" s="256"/>
      <c r="MJ104" s="256"/>
      <c r="MK104" s="256"/>
      <c r="ML104" s="256"/>
      <c r="MM104" s="256"/>
      <c r="MN104" s="256"/>
      <c r="MO104" s="256"/>
      <c r="MP104" s="256"/>
      <c r="MQ104" s="256"/>
      <c r="MR104" s="256"/>
      <c r="MS104" s="256"/>
      <c r="MT104" s="256"/>
      <c r="MU104" s="256"/>
      <c r="MV104" s="256"/>
      <c r="MW104" s="256"/>
      <c r="MX104" s="256"/>
      <c r="MY104" s="256"/>
      <c r="MZ104" s="256"/>
      <c r="NA104" s="256"/>
      <c r="NB104" s="256"/>
      <c r="NC104" s="256"/>
      <c r="ND104" s="256"/>
      <c r="NE104" s="256"/>
      <c r="NF104" s="256"/>
      <c r="NG104" s="256"/>
      <c r="NH104" s="256"/>
      <c r="NI104" s="256"/>
      <c r="NJ104" s="256"/>
      <c r="NK104" s="256"/>
      <c r="NL104" s="256"/>
      <c r="NM104" s="256"/>
      <c r="NN104" s="256"/>
      <c r="NO104" s="256"/>
      <c r="NP104" s="256"/>
      <c r="NQ104" s="256"/>
      <c r="NR104" s="256"/>
      <c r="NS104" s="256"/>
      <c r="NT104" s="256"/>
      <c r="NU104" s="256"/>
      <c r="NV104" s="256"/>
      <c r="NW104" s="256"/>
      <c r="NX104" s="256"/>
      <c r="NY104" s="256"/>
      <c r="NZ104" s="256"/>
      <c r="OA104" s="256"/>
      <c r="OB104" s="256"/>
      <c r="OC104" s="256"/>
      <c r="OD104" s="256"/>
      <c r="OE104" s="256"/>
      <c r="OF104" s="256"/>
      <c r="OG104" s="256"/>
      <c r="OH104" s="256"/>
      <c r="OI104" s="256"/>
      <c r="OJ104" s="256"/>
      <c r="OK104" s="256"/>
      <c r="OL104" s="256"/>
      <c r="OM104" s="256"/>
      <c r="ON104" s="256"/>
      <c r="OO104" s="256"/>
      <c r="OP104" s="256"/>
      <c r="OQ104" s="256"/>
      <c r="OR104" s="256"/>
      <c r="OS104" s="256"/>
      <c r="OT104" s="256"/>
      <c r="OU104" s="256"/>
      <c r="OV104" s="256"/>
      <c r="OW104" s="256"/>
      <c r="OX104" s="256"/>
      <c r="OY104" s="256"/>
      <c r="OZ104" s="256"/>
      <c r="PA104" s="256"/>
      <c r="PB104" s="256"/>
      <c r="PC104" s="256"/>
      <c r="PD104" s="256"/>
      <c r="PE104" s="256"/>
      <c r="PF104" s="256"/>
      <c r="PG104" s="256"/>
      <c r="PH104" s="256"/>
      <c r="PI104" s="256"/>
      <c r="PJ104" s="256"/>
      <c r="PK104" s="256"/>
      <c r="PL104" s="256"/>
      <c r="PM104" s="256"/>
      <c r="PN104" s="256"/>
      <c r="PO104" s="256"/>
      <c r="PP104" s="256"/>
      <c r="PQ104" s="256"/>
      <c r="PR104" s="256"/>
      <c r="PS104" s="256"/>
      <c r="PT104" s="256"/>
      <c r="PU104" s="256"/>
      <c r="PV104" s="256"/>
      <c r="PW104" s="256"/>
      <c r="PX104" s="256"/>
      <c r="PY104" s="256"/>
      <c r="PZ104" s="256"/>
      <c r="QA104" s="256"/>
      <c r="QB104" s="256"/>
      <c r="QC104" s="256"/>
      <c r="QD104" s="256"/>
      <c r="QE104" s="256"/>
      <c r="QF104" s="256"/>
      <c r="QG104" s="256"/>
      <c r="QH104" s="256"/>
      <c r="QI104" s="256"/>
      <c r="QJ104" s="256"/>
      <c r="QK104" s="256"/>
      <c r="QL104" s="256"/>
      <c r="QM104" s="256"/>
      <c r="QN104" s="256"/>
      <c r="QO104" s="256"/>
      <c r="QP104" s="256"/>
      <c r="QQ104" s="256"/>
      <c r="QR104" s="256"/>
      <c r="QS104" s="256"/>
      <c r="QT104" s="256"/>
      <c r="QU104" s="256"/>
      <c r="QV104" s="256"/>
      <c r="QW104" s="256"/>
      <c r="QX104" s="256"/>
      <c r="QY104" s="256"/>
      <c r="QZ104" s="256"/>
      <c r="RA104" s="256"/>
      <c r="RB104" s="256"/>
      <c r="RC104" s="256"/>
      <c r="RD104" s="256"/>
      <c r="RE104" s="256"/>
      <c r="RF104" s="256"/>
      <c r="RG104" s="256"/>
      <c r="RH104" s="256"/>
      <c r="RI104" s="256"/>
      <c r="RJ104" s="256"/>
      <c r="RK104" s="256"/>
      <c r="RL104" s="256"/>
      <c r="RM104" s="256"/>
      <c r="RN104" s="256"/>
      <c r="RO104" s="256"/>
      <c r="RP104" s="256"/>
      <c r="RQ104" s="256"/>
      <c r="RR104" s="256"/>
      <c r="RS104" s="256"/>
      <c r="RT104" s="256"/>
      <c r="RU104" s="256"/>
      <c r="RV104" s="256"/>
      <c r="RW104" s="256"/>
      <c r="RX104" s="256"/>
      <c r="RY104" s="256"/>
      <c r="RZ104" s="256"/>
      <c r="SA104" s="256"/>
      <c r="SB104" s="256"/>
      <c r="SC104" s="256"/>
      <c r="SD104" s="256"/>
      <c r="SE104" s="256"/>
      <c r="SF104" s="256"/>
      <c r="SG104" s="256"/>
      <c r="SH104" s="256"/>
      <c r="SI104" s="256"/>
      <c r="SJ104" s="256"/>
      <c r="SK104" s="256"/>
      <c r="SL104" s="256"/>
      <c r="SM104" s="256"/>
      <c r="SN104" s="256"/>
      <c r="SO104" s="256"/>
      <c r="SP104" s="256"/>
      <c r="SQ104" s="256"/>
      <c r="SR104" s="256"/>
      <c r="SS104" s="256"/>
      <c r="ST104" s="256"/>
      <c r="SU104" s="256"/>
      <c r="SV104" s="256"/>
      <c r="SW104" s="256"/>
      <c r="SX104" s="256"/>
      <c r="SY104" s="256"/>
      <c r="SZ104" s="256"/>
      <c r="TA104" s="256"/>
      <c r="TB104" s="256"/>
      <c r="TC104" s="256"/>
      <c r="TD104" s="256"/>
      <c r="TE104" s="256"/>
      <c r="TF104" s="256"/>
      <c r="TG104" s="256"/>
      <c r="TH104" s="256"/>
      <c r="TI104" s="256"/>
      <c r="TJ104" s="256"/>
      <c r="TK104" s="256"/>
      <c r="TL104" s="256"/>
      <c r="TM104" s="256"/>
      <c r="TN104" s="256"/>
      <c r="TO104" s="256"/>
      <c r="TP104" s="256"/>
      <c r="TQ104" s="256"/>
      <c r="TR104" s="256"/>
      <c r="TS104" s="256"/>
      <c r="TT104" s="256"/>
      <c r="TU104" s="256"/>
      <c r="TV104" s="256"/>
      <c r="TW104" s="256"/>
      <c r="TX104" s="256"/>
      <c r="TY104" s="256"/>
      <c r="TZ104" s="256"/>
      <c r="UA104" s="256"/>
      <c r="UB104" s="256"/>
      <c r="UC104" s="256"/>
      <c r="UD104" s="256"/>
      <c r="UE104" s="256"/>
      <c r="UF104" s="256"/>
      <c r="UG104" s="256"/>
      <c r="UH104" s="256"/>
      <c r="UI104" s="256"/>
      <c r="UJ104" s="256"/>
      <c r="UK104" s="256"/>
      <c r="UL104" s="256"/>
      <c r="UM104" s="256"/>
      <c r="UN104" s="256"/>
      <c r="UO104" s="256"/>
      <c r="UP104" s="256"/>
      <c r="UQ104" s="256"/>
      <c r="UR104" s="256"/>
      <c r="US104" s="256"/>
      <c r="UT104" s="256"/>
      <c r="UU104" s="256"/>
      <c r="UV104" s="256"/>
      <c r="UW104" s="256"/>
      <c r="UX104" s="256"/>
      <c r="UY104" s="256"/>
      <c r="UZ104" s="256"/>
      <c r="VA104" s="256"/>
      <c r="VB104" s="256"/>
      <c r="VC104" s="256"/>
      <c r="VD104" s="256"/>
      <c r="VE104" s="256"/>
      <c r="VF104" s="256"/>
      <c r="VG104" s="256"/>
      <c r="VH104" s="256"/>
      <c r="VI104" s="256"/>
      <c r="VJ104" s="256"/>
      <c r="VK104" s="256"/>
      <c r="VL104" s="256"/>
      <c r="VM104" s="256"/>
      <c r="VN104" s="256"/>
      <c r="VO104" s="256"/>
      <c r="VP104" s="256"/>
      <c r="VQ104" s="256"/>
      <c r="VR104" s="256"/>
      <c r="VS104" s="256"/>
      <c r="VT104" s="256"/>
      <c r="VU104" s="256"/>
      <c r="VV104" s="256"/>
      <c r="VW104" s="256"/>
      <c r="VX104" s="256"/>
      <c r="VY104" s="256"/>
      <c r="VZ104" s="256"/>
      <c r="WA104" s="256"/>
      <c r="WB104" s="256"/>
      <c r="WC104" s="256"/>
      <c r="WD104" s="256"/>
      <c r="WE104" s="256"/>
      <c r="WF104" s="256"/>
      <c r="WG104" s="256"/>
      <c r="WH104" s="256"/>
      <c r="WI104" s="256"/>
      <c r="WJ104" s="256"/>
      <c r="WK104" s="256"/>
      <c r="WL104" s="256"/>
      <c r="WM104" s="256"/>
      <c r="WN104" s="256"/>
      <c r="WO104" s="256"/>
      <c r="WP104" s="256"/>
      <c r="WQ104" s="256"/>
      <c r="WR104" s="256"/>
      <c r="WS104" s="256"/>
      <c r="WT104" s="256"/>
      <c r="WU104" s="256"/>
      <c r="WV104" s="256"/>
      <c r="WW104" s="256"/>
      <c r="WX104" s="256"/>
      <c r="WY104" s="256"/>
      <c r="WZ104" s="256"/>
      <c r="XA104" s="256"/>
      <c r="XB104" s="256"/>
      <c r="XC104" s="256"/>
      <c r="XD104" s="256"/>
      <c r="XE104" s="256"/>
      <c r="XF104" s="256"/>
      <c r="XG104" s="256"/>
      <c r="XH104" s="256"/>
      <c r="XI104" s="256"/>
      <c r="XJ104" s="256"/>
      <c r="XK104" s="256"/>
      <c r="XL104" s="256"/>
      <c r="XM104" s="256"/>
      <c r="XN104" s="256"/>
      <c r="XO104" s="256"/>
      <c r="XP104" s="256"/>
      <c r="XQ104" s="256"/>
      <c r="XR104" s="256"/>
      <c r="XS104" s="256"/>
      <c r="XT104" s="256"/>
      <c r="XU104" s="256"/>
      <c r="XV104" s="256"/>
      <c r="XW104" s="256"/>
      <c r="XX104" s="256"/>
      <c r="XY104" s="256"/>
      <c r="XZ104" s="256"/>
      <c r="YA104" s="256"/>
      <c r="YB104" s="256"/>
      <c r="YC104" s="256"/>
      <c r="YD104" s="256"/>
      <c r="YE104" s="256"/>
      <c r="YF104" s="256"/>
      <c r="YG104" s="256"/>
      <c r="YH104" s="256"/>
      <c r="YI104" s="256"/>
      <c r="YJ104" s="256"/>
      <c r="YK104" s="256"/>
      <c r="YL104" s="256"/>
      <c r="YM104" s="256"/>
      <c r="YN104" s="256"/>
      <c r="YO104" s="256"/>
      <c r="YP104" s="256"/>
      <c r="YQ104" s="256"/>
      <c r="YR104" s="256"/>
      <c r="YS104" s="256"/>
      <c r="YT104" s="256"/>
      <c r="YU104" s="256"/>
      <c r="YV104" s="256"/>
      <c r="YW104" s="256"/>
      <c r="YX104" s="256"/>
      <c r="YY104" s="256"/>
      <c r="YZ104" s="256"/>
      <c r="ZA104" s="256"/>
      <c r="ZB104" s="256"/>
      <c r="ZC104" s="256"/>
      <c r="ZD104" s="256"/>
      <c r="ZE104" s="256"/>
      <c r="ZF104" s="256"/>
      <c r="ZG104" s="256"/>
      <c r="ZH104" s="256"/>
      <c r="ZI104" s="256"/>
      <c r="ZJ104" s="256"/>
      <c r="ZK104" s="256"/>
      <c r="ZL104" s="256"/>
      <c r="ZM104" s="256"/>
      <c r="ZN104" s="256"/>
      <c r="ZO104" s="256"/>
      <c r="ZP104" s="256"/>
      <c r="ZQ104" s="256"/>
      <c r="ZR104" s="256"/>
      <c r="ZS104" s="256"/>
      <c r="ZT104" s="256"/>
      <c r="ZU104" s="256"/>
      <c r="ZV104" s="256"/>
      <c r="ZW104" s="256"/>
      <c r="ZX104" s="256"/>
      <c r="ZY104" s="256"/>
      <c r="ZZ104" s="256"/>
      <c r="AAA104" s="256"/>
      <c r="AAB104" s="256"/>
      <c r="AAC104" s="256"/>
      <c r="AAD104" s="256"/>
      <c r="AAE104" s="256"/>
      <c r="AAF104" s="256"/>
      <c r="AAG104" s="256"/>
      <c r="AAH104" s="256"/>
      <c r="AAI104" s="256"/>
      <c r="AAJ104" s="256"/>
      <c r="AAK104" s="256"/>
      <c r="AAL104" s="256"/>
      <c r="AAM104" s="256"/>
      <c r="AAN104" s="256"/>
      <c r="AAO104" s="256"/>
      <c r="AAP104" s="256"/>
      <c r="AAQ104" s="256"/>
      <c r="AAR104" s="256"/>
      <c r="AAS104" s="256"/>
      <c r="AAT104" s="256"/>
      <c r="AAU104" s="256"/>
      <c r="AAV104" s="256"/>
      <c r="AAW104" s="256"/>
      <c r="AAX104" s="256"/>
      <c r="AAY104" s="256"/>
      <c r="AAZ104" s="256"/>
      <c r="ABA104" s="256"/>
      <c r="ABB104" s="256"/>
      <c r="ABC104" s="256"/>
      <c r="ABD104" s="256"/>
      <c r="ABE104" s="256"/>
      <c r="ABF104" s="256"/>
      <c r="ABG104" s="256"/>
      <c r="ABH104" s="256"/>
      <c r="ABI104" s="256"/>
      <c r="ABJ104" s="256"/>
      <c r="ABK104" s="256"/>
    </row>
    <row r="105" spans="1:739" s="154" customFormat="1" ht="30" customHeight="1" x14ac:dyDescent="0.25">
      <c r="A105" s="30"/>
      <c r="B105" s="196"/>
      <c r="C105" s="196"/>
      <c r="D105" s="167" t="s">
        <v>2</v>
      </c>
      <c r="E105" s="196"/>
      <c r="F105" s="206" t="s">
        <v>261</v>
      </c>
      <c r="G105" s="14">
        <v>42416</v>
      </c>
      <c r="H105" s="258" t="s">
        <v>37</v>
      </c>
      <c r="I105" s="261" t="s">
        <v>31</v>
      </c>
      <c r="J105" s="189" t="s">
        <v>291</v>
      </c>
      <c r="K105" s="290" t="s">
        <v>18</v>
      </c>
      <c r="L105" s="290" t="s">
        <v>50</v>
      </c>
      <c r="M105" s="290" t="s">
        <v>51</v>
      </c>
      <c r="N105" s="28" t="s">
        <v>52</v>
      </c>
      <c r="O105" s="259" t="s">
        <v>262</v>
      </c>
      <c r="P105" s="259" t="s">
        <v>263</v>
      </c>
      <c r="Q105" s="259"/>
      <c r="R105" s="71" t="s">
        <v>264</v>
      </c>
      <c r="S105" s="261" t="s">
        <v>1316</v>
      </c>
      <c r="T105" s="65" t="s">
        <v>20</v>
      </c>
      <c r="U105" s="261" t="s">
        <v>72</v>
      </c>
      <c r="V105" s="20"/>
      <c r="W105" s="261"/>
      <c r="X105" s="261" t="s">
        <v>245</v>
      </c>
      <c r="Y105" s="99"/>
      <c r="Z105" s="151"/>
      <c r="AA105" s="261"/>
      <c r="AB105" s="265" t="s">
        <v>264</v>
      </c>
      <c r="AC105" s="20"/>
      <c r="AD105" s="20"/>
      <c r="AE105" s="20"/>
      <c r="AF105" s="20"/>
      <c r="AG105" s="20"/>
      <c r="AH105" s="263" t="s">
        <v>3530</v>
      </c>
      <c r="AI105" s="261" t="s">
        <v>1</v>
      </c>
      <c r="AJ105" s="263" t="s">
        <v>2</v>
      </c>
      <c r="AK105" s="263">
        <v>19</v>
      </c>
      <c r="AL105" s="264" t="s">
        <v>478</v>
      </c>
      <c r="AM105" s="72" t="s">
        <v>265</v>
      </c>
      <c r="AN105" s="257"/>
      <c r="AO105" s="257"/>
      <c r="AP105" s="257"/>
      <c r="AQ105" s="257"/>
      <c r="AR105" s="257"/>
      <c r="AS105" s="257"/>
      <c r="AT105" s="257"/>
      <c r="AU105" s="257"/>
      <c r="AV105" s="257"/>
      <c r="AW105" s="257"/>
      <c r="AX105" s="257"/>
      <c r="AY105" s="257"/>
      <c r="AZ105" s="257"/>
      <c r="BA105" s="257"/>
      <c r="BB105" s="257"/>
      <c r="BC105" s="257"/>
      <c r="BD105" s="257"/>
      <c r="BE105" s="257"/>
      <c r="BF105" s="257"/>
      <c r="BG105" s="257"/>
      <c r="BH105" s="257"/>
      <c r="BI105" s="257"/>
      <c r="BJ105" s="257"/>
      <c r="BK105" s="257"/>
      <c r="BL105" s="257"/>
      <c r="BM105" s="257"/>
      <c r="BN105" s="257"/>
      <c r="BO105" s="257"/>
      <c r="BP105" s="257"/>
      <c r="BQ105" s="257"/>
      <c r="BR105" s="257"/>
      <c r="BS105" s="257"/>
      <c r="BT105" s="257"/>
      <c r="BU105" s="257"/>
      <c r="BV105" s="257"/>
      <c r="BW105" s="257"/>
      <c r="BX105" s="257"/>
      <c r="BY105" s="257"/>
      <c r="BZ105" s="257"/>
      <c r="CA105" s="257"/>
      <c r="CB105" s="257"/>
      <c r="CC105" s="257"/>
      <c r="CD105" s="257"/>
      <c r="CE105" s="257"/>
      <c r="CF105" s="257"/>
      <c r="CG105" s="257"/>
      <c r="CH105" s="257"/>
      <c r="CI105" s="257"/>
      <c r="CJ105" s="257"/>
      <c r="CK105" s="257"/>
      <c r="CL105" s="257"/>
      <c r="CM105" s="257"/>
      <c r="CN105" s="257"/>
      <c r="CO105" s="257"/>
      <c r="CP105" s="257"/>
      <c r="CQ105" s="257"/>
      <c r="CR105" s="257"/>
      <c r="CS105" s="257"/>
      <c r="CT105" s="257"/>
      <c r="CU105" s="257"/>
      <c r="CV105" s="257"/>
      <c r="CW105" s="257"/>
      <c r="CX105" s="257"/>
      <c r="CY105" s="257"/>
      <c r="CZ105" s="257"/>
      <c r="DA105" s="257"/>
      <c r="DB105" s="257"/>
      <c r="DC105" s="257"/>
      <c r="DD105" s="257"/>
      <c r="DE105" s="257"/>
      <c r="DF105" s="257"/>
      <c r="DG105" s="257"/>
      <c r="DH105" s="257"/>
      <c r="DI105" s="257"/>
      <c r="DJ105" s="257"/>
      <c r="DK105" s="257"/>
      <c r="DL105" s="257"/>
      <c r="DM105" s="257"/>
      <c r="DN105" s="257"/>
      <c r="DO105" s="257"/>
      <c r="DP105" s="257"/>
      <c r="DQ105" s="257"/>
      <c r="DR105" s="257"/>
      <c r="DS105" s="257"/>
      <c r="DT105" s="257"/>
      <c r="DU105" s="257"/>
      <c r="DV105" s="257"/>
      <c r="DW105" s="257"/>
      <c r="DX105" s="257"/>
      <c r="DY105" s="257"/>
      <c r="DZ105" s="257"/>
      <c r="EA105" s="257"/>
      <c r="EB105" s="257"/>
      <c r="EC105" s="257"/>
      <c r="ED105" s="257"/>
      <c r="EE105" s="257"/>
      <c r="EF105" s="257"/>
      <c r="EG105" s="257"/>
      <c r="EH105" s="257"/>
      <c r="EI105" s="257"/>
      <c r="EJ105" s="257"/>
      <c r="EK105" s="257"/>
      <c r="EL105" s="257"/>
      <c r="EM105" s="257"/>
      <c r="EN105" s="257"/>
      <c r="EO105" s="257"/>
      <c r="EP105" s="257"/>
      <c r="EQ105" s="257"/>
      <c r="ER105" s="257"/>
      <c r="ES105" s="257"/>
      <c r="ET105" s="257"/>
      <c r="EU105" s="257"/>
      <c r="EV105" s="257"/>
      <c r="EW105" s="257"/>
      <c r="EX105" s="257"/>
      <c r="EY105" s="257"/>
      <c r="EZ105" s="257"/>
      <c r="FA105" s="257"/>
      <c r="FB105" s="257"/>
      <c r="FC105" s="257"/>
      <c r="FD105" s="257"/>
      <c r="FE105" s="257"/>
      <c r="FF105" s="257"/>
      <c r="FG105" s="257"/>
      <c r="FH105" s="257"/>
      <c r="FI105" s="257"/>
      <c r="FJ105" s="257"/>
      <c r="FK105" s="257"/>
      <c r="FL105" s="257"/>
      <c r="FM105" s="257"/>
      <c r="FN105" s="257"/>
      <c r="FO105" s="257"/>
      <c r="FP105" s="257"/>
      <c r="FQ105" s="257"/>
      <c r="FR105" s="257"/>
      <c r="FS105" s="257"/>
      <c r="FT105" s="257"/>
      <c r="FU105" s="257"/>
      <c r="FV105" s="257"/>
      <c r="FW105" s="257"/>
      <c r="FX105" s="257"/>
      <c r="FY105" s="257"/>
      <c r="FZ105" s="257"/>
      <c r="GA105" s="257"/>
      <c r="GB105" s="257"/>
      <c r="GC105" s="257"/>
      <c r="GD105" s="257"/>
      <c r="GE105" s="257"/>
      <c r="GF105" s="257"/>
      <c r="GG105" s="257"/>
      <c r="GH105" s="257"/>
      <c r="GI105" s="257"/>
      <c r="GJ105" s="257"/>
      <c r="GK105" s="257"/>
      <c r="GL105" s="257"/>
      <c r="GM105" s="257"/>
      <c r="GN105" s="257"/>
      <c r="GO105" s="257"/>
      <c r="GP105" s="257"/>
      <c r="GQ105" s="257"/>
      <c r="GR105" s="257"/>
      <c r="GS105" s="257"/>
      <c r="GT105" s="257"/>
      <c r="GU105" s="257"/>
      <c r="GV105" s="257"/>
      <c r="GW105" s="257"/>
      <c r="GX105" s="257"/>
      <c r="GY105" s="257"/>
      <c r="GZ105" s="257"/>
      <c r="HA105" s="257"/>
      <c r="HB105" s="257"/>
      <c r="HC105" s="257"/>
      <c r="HD105" s="257"/>
      <c r="HE105" s="257"/>
      <c r="HF105" s="257"/>
      <c r="HG105" s="257"/>
      <c r="HH105" s="257"/>
      <c r="HI105" s="257"/>
      <c r="HJ105" s="257"/>
      <c r="HK105" s="257"/>
      <c r="HL105" s="257"/>
      <c r="HM105" s="257"/>
      <c r="HN105" s="257"/>
      <c r="HO105" s="257"/>
      <c r="HP105" s="257"/>
      <c r="HQ105" s="257"/>
      <c r="HR105" s="257"/>
      <c r="HS105" s="257"/>
      <c r="HT105" s="257"/>
      <c r="HU105" s="257"/>
      <c r="HV105" s="257"/>
      <c r="HW105" s="257"/>
      <c r="HX105" s="257"/>
      <c r="HY105" s="257"/>
      <c r="HZ105" s="257"/>
      <c r="IA105" s="257"/>
      <c r="IB105" s="257"/>
      <c r="IC105" s="257"/>
      <c r="ID105" s="257"/>
      <c r="IE105" s="257"/>
      <c r="IF105" s="257"/>
      <c r="IG105" s="257"/>
      <c r="IH105" s="257"/>
      <c r="II105" s="257"/>
      <c r="IJ105" s="257"/>
      <c r="IK105" s="257"/>
      <c r="IL105" s="257"/>
      <c r="IM105" s="257"/>
      <c r="IN105" s="257"/>
      <c r="IO105" s="257"/>
      <c r="IP105" s="257"/>
      <c r="IQ105" s="257"/>
      <c r="IR105" s="257"/>
      <c r="IS105" s="257"/>
      <c r="IT105" s="257"/>
      <c r="IU105" s="257"/>
      <c r="IV105" s="257"/>
      <c r="IW105" s="257"/>
      <c r="IX105" s="257"/>
      <c r="IY105" s="257"/>
      <c r="IZ105" s="257"/>
      <c r="JA105" s="257"/>
      <c r="JB105" s="257"/>
      <c r="JC105" s="257"/>
      <c r="JD105" s="257"/>
      <c r="JE105" s="257"/>
      <c r="JF105" s="257"/>
      <c r="JG105" s="257"/>
      <c r="JH105" s="257"/>
      <c r="JI105" s="257"/>
      <c r="JJ105" s="257"/>
      <c r="JK105" s="257"/>
      <c r="JL105" s="257"/>
      <c r="JM105" s="257"/>
      <c r="JN105" s="257"/>
      <c r="JO105" s="257"/>
      <c r="JP105" s="257"/>
      <c r="JQ105" s="257"/>
      <c r="JR105" s="257"/>
      <c r="JS105" s="257"/>
      <c r="JT105" s="257"/>
      <c r="JU105" s="257"/>
      <c r="JV105" s="257"/>
      <c r="JW105" s="257"/>
      <c r="JX105" s="257"/>
      <c r="JY105" s="257"/>
      <c r="JZ105" s="257"/>
      <c r="KA105" s="257"/>
      <c r="KB105" s="257"/>
      <c r="KC105" s="257"/>
      <c r="KD105" s="257"/>
      <c r="KE105" s="257"/>
      <c r="KF105" s="257"/>
      <c r="KG105" s="257"/>
      <c r="KH105" s="257"/>
      <c r="KI105" s="257"/>
      <c r="KJ105" s="257"/>
      <c r="KK105" s="257"/>
      <c r="KL105" s="257"/>
      <c r="KM105" s="257"/>
      <c r="KN105" s="257"/>
      <c r="KO105" s="257"/>
      <c r="KP105" s="257"/>
      <c r="KQ105" s="257"/>
      <c r="KR105" s="257"/>
      <c r="KS105" s="257"/>
      <c r="KT105" s="257"/>
      <c r="KU105" s="257"/>
      <c r="KV105" s="257"/>
      <c r="KW105" s="257"/>
      <c r="KX105" s="257"/>
      <c r="KY105" s="257"/>
      <c r="KZ105" s="257"/>
      <c r="LA105" s="257"/>
      <c r="LB105" s="257"/>
      <c r="LC105" s="257"/>
      <c r="LD105" s="257"/>
      <c r="LE105" s="257"/>
      <c r="LF105" s="257"/>
      <c r="LG105" s="257"/>
      <c r="LH105" s="257"/>
      <c r="LI105" s="257"/>
      <c r="LJ105" s="257"/>
      <c r="LK105" s="257"/>
      <c r="LL105" s="257"/>
      <c r="LM105" s="257"/>
      <c r="LN105" s="257"/>
      <c r="LO105" s="257"/>
      <c r="LP105" s="257"/>
      <c r="LQ105" s="257"/>
      <c r="LR105" s="257"/>
      <c r="LS105" s="257"/>
      <c r="LT105" s="257"/>
      <c r="LU105" s="257"/>
      <c r="LV105" s="257"/>
      <c r="LW105" s="257"/>
      <c r="LX105" s="257"/>
      <c r="LY105" s="257"/>
      <c r="LZ105" s="257"/>
      <c r="MA105" s="257"/>
      <c r="MB105" s="257"/>
      <c r="MC105" s="257"/>
      <c r="MD105" s="257"/>
      <c r="ME105" s="257"/>
      <c r="MF105" s="257"/>
      <c r="MG105" s="257"/>
      <c r="MH105" s="257"/>
      <c r="MI105" s="257"/>
      <c r="MJ105" s="257"/>
      <c r="MK105" s="257"/>
      <c r="ML105" s="257"/>
      <c r="MM105" s="257"/>
      <c r="MN105" s="257"/>
      <c r="MO105" s="257"/>
      <c r="MP105" s="257"/>
      <c r="MQ105" s="257"/>
      <c r="MR105" s="257"/>
      <c r="MS105" s="257"/>
      <c r="MT105" s="257"/>
      <c r="MU105" s="257"/>
      <c r="MV105" s="257"/>
      <c r="MW105" s="257"/>
      <c r="MX105" s="257"/>
      <c r="MY105" s="257"/>
      <c r="MZ105" s="257"/>
      <c r="NA105" s="257"/>
      <c r="NB105" s="257"/>
      <c r="NC105" s="257"/>
      <c r="ND105" s="257"/>
      <c r="NE105" s="257"/>
      <c r="NF105" s="257"/>
      <c r="NG105" s="257"/>
      <c r="NH105" s="257"/>
      <c r="NI105" s="257"/>
      <c r="NJ105" s="257"/>
      <c r="NK105" s="257"/>
      <c r="NL105" s="257"/>
      <c r="NM105" s="257"/>
      <c r="NN105" s="257"/>
      <c r="NO105" s="257"/>
      <c r="NP105" s="257"/>
      <c r="NQ105" s="257"/>
      <c r="NR105" s="257"/>
      <c r="NS105" s="257"/>
      <c r="NT105" s="257"/>
      <c r="NU105" s="257"/>
      <c r="NV105" s="257"/>
      <c r="NW105" s="257"/>
      <c r="NX105" s="257"/>
      <c r="NY105" s="257"/>
      <c r="NZ105" s="257"/>
      <c r="OA105" s="257"/>
      <c r="OB105" s="257"/>
      <c r="OC105" s="257"/>
      <c r="OD105" s="257"/>
      <c r="OE105" s="257"/>
      <c r="OF105" s="257"/>
      <c r="OG105" s="257"/>
      <c r="OH105" s="257"/>
      <c r="OI105" s="257"/>
      <c r="OJ105" s="257"/>
      <c r="OK105" s="257"/>
      <c r="OL105" s="257"/>
      <c r="OM105" s="257"/>
      <c r="ON105" s="257"/>
      <c r="OO105" s="257"/>
      <c r="OP105" s="257"/>
      <c r="OQ105" s="257"/>
      <c r="OR105" s="257"/>
      <c r="OS105" s="257"/>
      <c r="OT105" s="257"/>
      <c r="OU105" s="257"/>
      <c r="OV105" s="257"/>
      <c r="OW105" s="257"/>
      <c r="OX105" s="257"/>
      <c r="OY105" s="257"/>
      <c r="OZ105" s="257"/>
      <c r="PA105" s="257"/>
      <c r="PB105" s="257"/>
      <c r="PC105" s="257"/>
      <c r="PD105" s="257"/>
      <c r="PE105" s="257"/>
      <c r="PF105" s="257"/>
      <c r="PG105" s="257"/>
      <c r="PH105" s="257"/>
      <c r="PI105" s="257"/>
      <c r="PJ105" s="257"/>
      <c r="PK105" s="257"/>
      <c r="PL105" s="257"/>
      <c r="PM105" s="257"/>
      <c r="PN105" s="257"/>
      <c r="PO105" s="257"/>
      <c r="PP105" s="257"/>
      <c r="PQ105" s="257"/>
      <c r="PR105" s="257"/>
      <c r="PS105" s="257"/>
      <c r="PT105" s="257"/>
      <c r="PU105" s="257"/>
      <c r="PV105" s="257"/>
      <c r="PW105" s="257"/>
      <c r="PX105" s="257"/>
      <c r="PY105" s="257"/>
      <c r="PZ105" s="257"/>
      <c r="QA105" s="257"/>
      <c r="QB105" s="257"/>
      <c r="QC105" s="257"/>
      <c r="QD105" s="257"/>
      <c r="QE105" s="257"/>
      <c r="QF105" s="257"/>
      <c r="QG105" s="257"/>
      <c r="QH105" s="257"/>
      <c r="QI105" s="257"/>
      <c r="QJ105" s="257"/>
      <c r="QK105" s="257"/>
      <c r="QL105" s="257"/>
      <c r="QM105" s="257"/>
      <c r="QN105" s="257"/>
      <c r="QO105" s="257"/>
      <c r="QP105" s="257"/>
      <c r="QQ105" s="257"/>
      <c r="QR105" s="257"/>
      <c r="QS105" s="257"/>
      <c r="QT105" s="257"/>
      <c r="QU105" s="257"/>
      <c r="QV105" s="257"/>
      <c r="QW105" s="257"/>
      <c r="QX105" s="257"/>
      <c r="QY105" s="257"/>
      <c r="QZ105" s="257"/>
      <c r="RA105" s="257"/>
      <c r="RB105" s="257"/>
      <c r="RC105" s="257"/>
      <c r="RD105" s="257"/>
      <c r="RE105" s="257"/>
      <c r="RF105" s="257"/>
      <c r="RG105" s="257"/>
      <c r="RH105" s="257"/>
      <c r="RI105" s="257"/>
      <c r="RJ105" s="257"/>
      <c r="RK105" s="257"/>
      <c r="RL105" s="257"/>
      <c r="RM105" s="257"/>
      <c r="RN105" s="257"/>
      <c r="RO105" s="257"/>
      <c r="RP105" s="257"/>
      <c r="RQ105" s="257"/>
      <c r="RR105" s="257"/>
      <c r="RS105" s="257"/>
      <c r="RT105" s="257"/>
      <c r="RU105" s="257"/>
      <c r="RV105" s="257"/>
      <c r="RW105" s="257"/>
      <c r="RX105" s="257"/>
      <c r="RY105" s="257"/>
      <c r="RZ105" s="257"/>
      <c r="SA105" s="257"/>
      <c r="SB105" s="257"/>
      <c r="SC105" s="257"/>
      <c r="SD105" s="257"/>
      <c r="SE105" s="257"/>
      <c r="SF105" s="257"/>
      <c r="SG105" s="257"/>
      <c r="SH105" s="257"/>
      <c r="SI105" s="257"/>
      <c r="SJ105" s="257"/>
      <c r="SK105" s="257"/>
      <c r="SL105" s="257"/>
      <c r="SM105" s="257"/>
      <c r="SN105" s="257"/>
      <c r="SO105" s="257"/>
      <c r="SP105" s="257"/>
      <c r="SQ105" s="257"/>
      <c r="SR105" s="257"/>
      <c r="SS105" s="257"/>
      <c r="ST105" s="257"/>
      <c r="SU105" s="257"/>
      <c r="SV105" s="257"/>
      <c r="SW105" s="257"/>
      <c r="SX105" s="257"/>
      <c r="SY105" s="257"/>
      <c r="SZ105" s="257"/>
      <c r="TA105" s="257"/>
      <c r="TB105" s="257"/>
      <c r="TC105" s="257"/>
      <c r="TD105" s="257"/>
      <c r="TE105" s="257"/>
      <c r="TF105" s="257"/>
      <c r="TG105" s="257"/>
      <c r="TH105" s="257"/>
      <c r="TI105" s="257"/>
      <c r="TJ105" s="257"/>
      <c r="TK105" s="257"/>
      <c r="TL105" s="257"/>
      <c r="TM105" s="257"/>
      <c r="TN105" s="257"/>
      <c r="TO105" s="257"/>
      <c r="TP105" s="257"/>
      <c r="TQ105" s="257"/>
      <c r="TR105" s="257"/>
      <c r="TS105" s="257"/>
      <c r="TT105" s="257"/>
      <c r="TU105" s="257"/>
      <c r="TV105" s="257"/>
      <c r="TW105" s="257"/>
      <c r="TX105" s="257"/>
      <c r="TY105" s="257"/>
      <c r="TZ105" s="257"/>
      <c r="UA105" s="257"/>
      <c r="UB105" s="257"/>
      <c r="UC105" s="257"/>
      <c r="UD105" s="257"/>
      <c r="UE105" s="257"/>
      <c r="UF105" s="257"/>
      <c r="UG105" s="257"/>
      <c r="UH105" s="257"/>
      <c r="UI105" s="257"/>
      <c r="UJ105" s="257"/>
      <c r="UK105" s="257"/>
      <c r="UL105" s="257"/>
      <c r="UM105" s="257"/>
      <c r="UN105" s="257"/>
      <c r="UO105" s="257"/>
      <c r="UP105" s="257"/>
      <c r="UQ105" s="257"/>
      <c r="UR105" s="257"/>
      <c r="US105" s="257"/>
      <c r="UT105" s="257"/>
      <c r="UU105" s="257"/>
      <c r="UV105" s="257"/>
      <c r="UW105" s="257"/>
      <c r="UX105" s="257"/>
      <c r="UY105" s="257"/>
      <c r="UZ105" s="257"/>
      <c r="VA105" s="257"/>
      <c r="VB105" s="257"/>
      <c r="VC105" s="257"/>
      <c r="VD105" s="257"/>
      <c r="VE105" s="257"/>
      <c r="VF105" s="257"/>
      <c r="VG105" s="257"/>
      <c r="VH105" s="257"/>
      <c r="VI105" s="257"/>
      <c r="VJ105" s="257"/>
      <c r="VK105" s="257"/>
      <c r="VL105" s="257"/>
      <c r="VM105" s="257"/>
      <c r="VN105" s="257"/>
      <c r="VO105" s="257"/>
      <c r="VP105" s="257"/>
      <c r="VQ105" s="257"/>
      <c r="VR105" s="257"/>
      <c r="VS105" s="257"/>
      <c r="VT105" s="257"/>
      <c r="VU105" s="257"/>
      <c r="VV105" s="257"/>
      <c r="VW105" s="257"/>
      <c r="VX105" s="257"/>
      <c r="VY105" s="257"/>
      <c r="VZ105" s="257"/>
      <c r="WA105" s="257"/>
      <c r="WB105" s="257"/>
      <c r="WC105" s="257"/>
      <c r="WD105" s="257"/>
      <c r="WE105" s="257"/>
      <c r="WF105" s="257"/>
      <c r="WG105" s="257"/>
      <c r="WH105" s="257"/>
      <c r="WI105" s="257"/>
      <c r="WJ105" s="257"/>
      <c r="WK105" s="257"/>
      <c r="WL105" s="257"/>
      <c r="WM105" s="257"/>
      <c r="WN105" s="257"/>
      <c r="WO105" s="257"/>
      <c r="WP105" s="257"/>
      <c r="WQ105" s="257"/>
      <c r="WR105" s="257"/>
      <c r="WS105" s="257"/>
      <c r="WT105" s="257"/>
      <c r="WU105" s="257"/>
      <c r="WV105" s="257"/>
      <c r="WW105" s="257"/>
      <c r="WX105" s="257"/>
      <c r="WY105" s="257"/>
      <c r="WZ105" s="257"/>
      <c r="XA105" s="257"/>
      <c r="XB105" s="257"/>
      <c r="XC105" s="257"/>
      <c r="XD105" s="257"/>
      <c r="XE105" s="257"/>
      <c r="XF105" s="257"/>
      <c r="XG105" s="257"/>
      <c r="XH105" s="257"/>
      <c r="XI105" s="257"/>
      <c r="XJ105" s="257"/>
      <c r="XK105" s="257"/>
      <c r="XL105" s="257"/>
      <c r="XM105" s="257"/>
      <c r="XN105" s="257"/>
      <c r="XO105" s="257"/>
      <c r="XP105" s="257"/>
      <c r="XQ105" s="257"/>
      <c r="XR105" s="257"/>
      <c r="XS105" s="257"/>
      <c r="XT105" s="257"/>
      <c r="XU105" s="257"/>
      <c r="XV105" s="257"/>
      <c r="XW105" s="257"/>
      <c r="XX105" s="257"/>
      <c r="XY105" s="257"/>
      <c r="XZ105" s="257"/>
      <c r="YA105" s="257"/>
      <c r="YB105" s="257"/>
      <c r="YC105" s="257"/>
      <c r="YD105" s="257"/>
      <c r="YE105" s="257"/>
      <c r="YF105" s="257"/>
      <c r="YG105" s="257"/>
      <c r="YH105" s="257"/>
      <c r="YI105" s="257"/>
      <c r="YJ105" s="257"/>
      <c r="YK105" s="257"/>
      <c r="YL105" s="257"/>
      <c r="YM105" s="257"/>
      <c r="YN105" s="257"/>
      <c r="YO105" s="257"/>
      <c r="YP105" s="257"/>
      <c r="YQ105" s="257"/>
      <c r="YR105" s="257"/>
      <c r="YS105" s="257"/>
      <c r="YT105" s="257"/>
      <c r="YU105" s="257"/>
      <c r="YV105" s="257"/>
      <c r="YW105" s="257"/>
      <c r="YX105" s="257"/>
      <c r="YY105" s="257"/>
      <c r="YZ105" s="257"/>
      <c r="ZA105" s="257"/>
      <c r="ZB105" s="257"/>
      <c r="ZC105" s="257"/>
      <c r="ZD105" s="257"/>
      <c r="ZE105" s="257"/>
      <c r="ZF105" s="257"/>
      <c r="ZG105" s="257"/>
      <c r="ZH105" s="257"/>
      <c r="ZI105" s="257"/>
      <c r="ZJ105" s="257"/>
      <c r="ZK105" s="257"/>
      <c r="ZL105" s="257"/>
      <c r="ZM105" s="257"/>
      <c r="ZN105" s="257"/>
      <c r="ZO105" s="257"/>
      <c r="ZP105" s="257"/>
      <c r="ZQ105" s="257"/>
      <c r="ZR105" s="257"/>
      <c r="ZS105" s="257"/>
      <c r="ZT105" s="257"/>
      <c r="ZU105" s="257"/>
      <c r="ZV105" s="257"/>
      <c r="ZW105" s="257"/>
      <c r="ZX105" s="257"/>
      <c r="ZY105" s="257"/>
      <c r="ZZ105" s="257"/>
      <c r="AAA105" s="257"/>
      <c r="AAB105" s="257"/>
      <c r="AAC105" s="257"/>
      <c r="AAD105" s="257"/>
      <c r="AAE105" s="257"/>
      <c r="AAF105" s="257"/>
      <c r="AAG105" s="257"/>
      <c r="AAH105" s="257"/>
      <c r="AAI105" s="257"/>
      <c r="AAJ105" s="257"/>
      <c r="AAK105" s="257"/>
      <c r="AAL105" s="257"/>
      <c r="AAM105" s="257"/>
      <c r="AAN105" s="257"/>
      <c r="AAO105" s="257"/>
      <c r="AAP105" s="257"/>
      <c r="AAQ105" s="257"/>
      <c r="AAR105" s="257"/>
      <c r="AAS105" s="257"/>
      <c r="AAT105" s="257"/>
      <c r="AAU105" s="257"/>
      <c r="AAV105" s="257"/>
      <c r="AAW105" s="257"/>
      <c r="AAX105" s="257"/>
      <c r="AAY105" s="257"/>
      <c r="AAZ105" s="257"/>
      <c r="ABA105" s="257"/>
      <c r="ABB105" s="257"/>
      <c r="ABC105" s="257"/>
      <c r="ABD105" s="257"/>
      <c r="ABE105" s="257"/>
      <c r="ABF105" s="257"/>
      <c r="ABG105" s="257"/>
      <c r="ABH105" s="257"/>
      <c r="ABI105" s="257"/>
      <c r="ABJ105" s="257"/>
      <c r="ABK105" s="257"/>
    </row>
    <row r="106" spans="1:739" s="154" customFormat="1" ht="30" customHeight="1" x14ac:dyDescent="0.25">
      <c r="A106" s="30"/>
      <c r="B106" s="196"/>
      <c r="C106" s="196"/>
      <c r="D106" s="167" t="s">
        <v>2</v>
      </c>
      <c r="E106" s="196"/>
      <c r="F106" s="206">
        <v>1544</v>
      </c>
      <c r="G106" s="23">
        <v>43774</v>
      </c>
      <c r="H106" s="48" t="s">
        <v>37</v>
      </c>
      <c r="I106" s="65" t="s">
        <v>31</v>
      </c>
      <c r="J106" s="189" t="s">
        <v>291</v>
      </c>
      <c r="K106" s="290" t="s">
        <v>18</v>
      </c>
      <c r="L106" s="290" t="s">
        <v>50</v>
      </c>
      <c r="M106" s="290" t="s">
        <v>51</v>
      </c>
      <c r="N106" s="29" t="s">
        <v>52</v>
      </c>
      <c r="O106" s="259" t="s">
        <v>3065</v>
      </c>
      <c r="P106" s="259" t="s">
        <v>2939</v>
      </c>
      <c r="Q106" s="260"/>
      <c r="R106" s="71" t="s">
        <v>3066</v>
      </c>
      <c r="S106" s="261" t="s">
        <v>3067</v>
      </c>
      <c r="T106" s="65" t="s">
        <v>20</v>
      </c>
      <c r="U106" s="261" t="s">
        <v>72</v>
      </c>
      <c r="V106" s="17"/>
      <c r="W106" s="261"/>
      <c r="X106" s="261" t="s">
        <v>245</v>
      </c>
      <c r="Y106" s="99"/>
      <c r="Z106" s="262"/>
      <c r="AA106" s="261"/>
      <c r="AB106" s="265" t="s">
        <v>3066</v>
      </c>
      <c r="AC106" s="17"/>
      <c r="AD106" s="17"/>
      <c r="AE106" s="17"/>
      <c r="AF106" s="17"/>
      <c r="AG106" s="17"/>
      <c r="AH106" s="263" t="s">
        <v>3530</v>
      </c>
      <c r="AI106" s="65" t="s">
        <v>1</v>
      </c>
      <c r="AJ106" s="263" t="s">
        <v>2</v>
      </c>
      <c r="AK106" s="263">
        <v>26</v>
      </c>
      <c r="AL106" s="264" t="s">
        <v>3068</v>
      </c>
      <c r="AM106" s="72">
        <v>43767</v>
      </c>
      <c r="AN106" s="257"/>
      <c r="AO106" s="257"/>
      <c r="AP106" s="257"/>
      <c r="AQ106" s="257"/>
      <c r="AR106" s="257"/>
      <c r="AS106" s="257"/>
      <c r="AT106" s="257"/>
      <c r="AU106" s="257"/>
      <c r="AV106" s="257"/>
      <c r="AW106" s="257"/>
      <c r="AX106" s="257"/>
      <c r="AY106" s="257"/>
      <c r="AZ106" s="257"/>
      <c r="BA106" s="257"/>
      <c r="BB106" s="257"/>
      <c r="BC106" s="257"/>
      <c r="BD106" s="257"/>
      <c r="BE106" s="257"/>
      <c r="BF106" s="257"/>
      <c r="BG106" s="257"/>
      <c r="BH106" s="257"/>
      <c r="BI106" s="257"/>
      <c r="BJ106" s="257"/>
      <c r="BK106" s="257"/>
      <c r="BL106" s="257"/>
      <c r="BM106" s="257"/>
      <c r="BN106" s="257"/>
      <c r="BO106" s="257"/>
      <c r="BP106" s="257"/>
      <c r="BQ106" s="257"/>
      <c r="BR106" s="257"/>
      <c r="BS106" s="257"/>
      <c r="BT106" s="257"/>
      <c r="BU106" s="257"/>
      <c r="BV106" s="257"/>
      <c r="BW106" s="257"/>
      <c r="BX106" s="257"/>
      <c r="BY106" s="257"/>
      <c r="BZ106" s="257"/>
      <c r="CA106" s="257"/>
      <c r="CB106" s="257"/>
      <c r="CC106" s="257"/>
      <c r="CD106" s="257"/>
      <c r="CE106" s="257"/>
      <c r="CF106" s="257"/>
      <c r="CG106" s="257"/>
      <c r="CH106" s="257"/>
      <c r="CI106" s="257"/>
      <c r="CJ106" s="257"/>
      <c r="CK106" s="257"/>
      <c r="CL106" s="257"/>
      <c r="CM106" s="257"/>
      <c r="CN106" s="257"/>
      <c r="CO106" s="257"/>
      <c r="CP106" s="257"/>
      <c r="CQ106" s="257"/>
      <c r="CR106" s="257"/>
      <c r="CS106" s="257"/>
      <c r="CT106" s="257"/>
      <c r="CU106" s="257"/>
      <c r="CV106" s="257"/>
      <c r="CW106" s="257"/>
      <c r="CX106" s="257"/>
      <c r="CY106" s="257"/>
      <c r="CZ106" s="257"/>
      <c r="DA106" s="257"/>
      <c r="DB106" s="257"/>
      <c r="DC106" s="257"/>
      <c r="DD106" s="257"/>
      <c r="DE106" s="257"/>
      <c r="DF106" s="257"/>
      <c r="DG106" s="257"/>
      <c r="DH106" s="257"/>
      <c r="DI106" s="257"/>
      <c r="DJ106" s="257"/>
      <c r="DK106" s="257"/>
      <c r="DL106" s="257"/>
      <c r="DM106" s="257"/>
      <c r="DN106" s="257"/>
      <c r="DO106" s="257"/>
      <c r="DP106" s="257"/>
      <c r="DQ106" s="257"/>
      <c r="DR106" s="257"/>
      <c r="DS106" s="257"/>
      <c r="DT106" s="257"/>
      <c r="DU106" s="257"/>
      <c r="DV106" s="257"/>
      <c r="DW106" s="257"/>
      <c r="DX106" s="257"/>
      <c r="DY106" s="257"/>
      <c r="DZ106" s="257"/>
      <c r="EA106" s="257"/>
      <c r="EB106" s="257"/>
      <c r="EC106" s="257"/>
      <c r="ED106" s="257"/>
      <c r="EE106" s="257"/>
      <c r="EF106" s="257"/>
      <c r="EG106" s="257"/>
      <c r="EH106" s="257"/>
      <c r="EI106" s="257"/>
      <c r="EJ106" s="257"/>
      <c r="EK106" s="257"/>
      <c r="EL106" s="257"/>
      <c r="EM106" s="257"/>
      <c r="EN106" s="257"/>
      <c r="EO106" s="257"/>
      <c r="EP106" s="257"/>
      <c r="EQ106" s="257"/>
      <c r="ER106" s="257"/>
      <c r="ES106" s="257"/>
      <c r="ET106" s="257"/>
      <c r="EU106" s="257"/>
      <c r="EV106" s="257"/>
      <c r="EW106" s="257"/>
      <c r="EX106" s="257"/>
      <c r="EY106" s="257"/>
      <c r="EZ106" s="257"/>
      <c r="FA106" s="257"/>
      <c r="FB106" s="257"/>
      <c r="FC106" s="257"/>
      <c r="FD106" s="257"/>
      <c r="FE106" s="257"/>
      <c r="FF106" s="257"/>
      <c r="FG106" s="257"/>
      <c r="FH106" s="257"/>
      <c r="FI106" s="257"/>
      <c r="FJ106" s="257"/>
      <c r="FK106" s="257"/>
      <c r="FL106" s="257"/>
      <c r="FM106" s="257"/>
      <c r="FN106" s="257"/>
      <c r="FO106" s="257"/>
      <c r="FP106" s="257"/>
      <c r="FQ106" s="257"/>
      <c r="FR106" s="257"/>
      <c r="FS106" s="257"/>
      <c r="FT106" s="257"/>
      <c r="FU106" s="257"/>
      <c r="FV106" s="257"/>
      <c r="FW106" s="257"/>
      <c r="FX106" s="257"/>
      <c r="FY106" s="257"/>
      <c r="FZ106" s="257"/>
      <c r="GA106" s="257"/>
      <c r="GB106" s="257"/>
      <c r="GC106" s="257"/>
      <c r="GD106" s="257"/>
      <c r="GE106" s="257"/>
      <c r="GF106" s="257"/>
      <c r="GG106" s="257"/>
      <c r="GH106" s="257"/>
      <c r="GI106" s="257"/>
      <c r="GJ106" s="257"/>
      <c r="GK106" s="257"/>
      <c r="GL106" s="257"/>
      <c r="GM106" s="257"/>
      <c r="GN106" s="257"/>
      <c r="GO106" s="257"/>
      <c r="GP106" s="257"/>
      <c r="GQ106" s="257"/>
      <c r="GR106" s="257"/>
      <c r="GS106" s="257"/>
      <c r="GT106" s="257"/>
      <c r="GU106" s="257"/>
      <c r="GV106" s="257"/>
      <c r="GW106" s="257"/>
      <c r="GX106" s="257"/>
      <c r="GY106" s="257"/>
      <c r="GZ106" s="257"/>
      <c r="HA106" s="257"/>
      <c r="HB106" s="257"/>
      <c r="HC106" s="257"/>
      <c r="HD106" s="257"/>
      <c r="HE106" s="257"/>
      <c r="HF106" s="257"/>
      <c r="HG106" s="257"/>
      <c r="HH106" s="257"/>
      <c r="HI106" s="257"/>
      <c r="HJ106" s="257"/>
      <c r="HK106" s="257"/>
      <c r="HL106" s="257"/>
      <c r="HM106" s="257"/>
      <c r="HN106" s="257"/>
      <c r="HO106" s="257"/>
      <c r="HP106" s="257"/>
      <c r="HQ106" s="257"/>
      <c r="HR106" s="257"/>
      <c r="HS106" s="257"/>
      <c r="HT106" s="257"/>
      <c r="HU106" s="257"/>
      <c r="HV106" s="257"/>
      <c r="HW106" s="257"/>
      <c r="HX106" s="257"/>
      <c r="HY106" s="257"/>
      <c r="HZ106" s="257"/>
      <c r="IA106" s="257"/>
      <c r="IB106" s="257"/>
      <c r="IC106" s="257"/>
      <c r="ID106" s="257"/>
      <c r="IE106" s="257"/>
      <c r="IF106" s="257"/>
      <c r="IG106" s="257"/>
      <c r="IH106" s="257"/>
      <c r="II106" s="257"/>
      <c r="IJ106" s="257"/>
      <c r="IK106" s="257"/>
      <c r="IL106" s="257"/>
      <c r="IM106" s="257"/>
      <c r="IN106" s="257"/>
      <c r="IO106" s="257"/>
      <c r="IP106" s="257"/>
      <c r="IQ106" s="257"/>
      <c r="IR106" s="257"/>
      <c r="IS106" s="257"/>
      <c r="IT106" s="257"/>
      <c r="IU106" s="257"/>
      <c r="IV106" s="257"/>
      <c r="IW106" s="257"/>
      <c r="IX106" s="257"/>
      <c r="IY106" s="257"/>
      <c r="IZ106" s="257"/>
      <c r="JA106" s="257"/>
      <c r="JB106" s="257"/>
      <c r="JC106" s="257"/>
      <c r="JD106" s="257"/>
      <c r="JE106" s="257"/>
      <c r="JF106" s="257"/>
      <c r="JG106" s="257"/>
      <c r="JH106" s="257"/>
      <c r="JI106" s="257"/>
      <c r="JJ106" s="257"/>
      <c r="JK106" s="257"/>
      <c r="JL106" s="257"/>
      <c r="JM106" s="257"/>
      <c r="JN106" s="257"/>
      <c r="JO106" s="257"/>
      <c r="JP106" s="257"/>
      <c r="JQ106" s="257"/>
      <c r="JR106" s="257"/>
      <c r="JS106" s="257"/>
      <c r="JT106" s="257"/>
      <c r="JU106" s="257"/>
      <c r="JV106" s="257"/>
      <c r="JW106" s="257"/>
      <c r="JX106" s="257"/>
      <c r="JY106" s="257"/>
      <c r="JZ106" s="257"/>
      <c r="KA106" s="257"/>
      <c r="KB106" s="257"/>
      <c r="KC106" s="257"/>
      <c r="KD106" s="257"/>
      <c r="KE106" s="257"/>
      <c r="KF106" s="257"/>
      <c r="KG106" s="257"/>
      <c r="KH106" s="257"/>
      <c r="KI106" s="257"/>
      <c r="KJ106" s="257"/>
      <c r="KK106" s="257"/>
      <c r="KL106" s="257"/>
      <c r="KM106" s="257"/>
      <c r="KN106" s="257"/>
      <c r="KO106" s="257"/>
      <c r="KP106" s="257"/>
      <c r="KQ106" s="257"/>
      <c r="KR106" s="257"/>
      <c r="KS106" s="257"/>
      <c r="KT106" s="257"/>
      <c r="KU106" s="257"/>
      <c r="KV106" s="257"/>
      <c r="KW106" s="257"/>
      <c r="KX106" s="257"/>
      <c r="KY106" s="257"/>
      <c r="KZ106" s="257"/>
      <c r="LA106" s="257"/>
      <c r="LB106" s="257"/>
      <c r="LC106" s="257"/>
      <c r="LD106" s="257"/>
      <c r="LE106" s="257"/>
      <c r="LF106" s="257"/>
      <c r="LG106" s="257"/>
      <c r="LH106" s="257"/>
      <c r="LI106" s="257"/>
      <c r="LJ106" s="257"/>
      <c r="LK106" s="257"/>
      <c r="LL106" s="257"/>
      <c r="LM106" s="257"/>
      <c r="LN106" s="257"/>
      <c r="LO106" s="257"/>
      <c r="LP106" s="257"/>
      <c r="LQ106" s="257"/>
      <c r="LR106" s="257"/>
      <c r="LS106" s="257"/>
      <c r="LT106" s="257"/>
      <c r="LU106" s="257"/>
      <c r="LV106" s="257"/>
      <c r="LW106" s="257"/>
      <c r="LX106" s="257"/>
      <c r="LY106" s="257"/>
      <c r="LZ106" s="257"/>
      <c r="MA106" s="257"/>
      <c r="MB106" s="257"/>
      <c r="MC106" s="257"/>
      <c r="MD106" s="257"/>
      <c r="ME106" s="257"/>
      <c r="MF106" s="257"/>
      <c r="MG106" s="257"/>
      <c r="MH106" s="257"/>
      <c r="MI106" s="257"/>
      <c r="MJ106" s="257"/>
      <c r="MK106" s="257"/>
      <c r="ML106" s="257"/>
      <c r="MM106" s="257"/>
      <c r="MN106" s="257"/>
      <c r="MO106" s="257"/>
      <c r="MP106" s="257"/>
      <c r="MQ106" s="257"/>
      <c r="MR106" s="257"/>
      <c r="MS106" s="257"/>
      <c r="MT106" s="257"/>
      <c r="MU106" s="257"/>
      <c r="MV106" s="257"/>
      <c r="MW106" s="257"/>
      <c r="MX106" s="257"/>
      <c r="MY106" s="257"/>
      <c r="MZ106" s="257"/>
      <c r="NA106" s="257"/>
      <c r="NB106" s="257"/>
      <c r="NC106" s="257"/>
      <c r="ND106" s="257"/>
      <c r="NE106" s="257"/>
      <c r="NF106" s="257"/>
      <c r="NG106" s="257"/>
      <c r="NH106" s="257"/>
      <c r="NI106" s="257"/>
      <c r="NJ106" s="257"/>
      <c r="NK106" s="257"/>
      <c r="NL106" s="257"/>
      <c r="NM106" s="257"/>
      <c r="NN106" s="257"/>
      <c r="NO106" s="257"/>
      <c r="NP106" s="257"/>
      <c r="NQ106" s="257"/>
      <c r="NR106" s="257"/>
      <c r="NS106" s="257"/>
      <c r="NT106" s="257"/>
      <c r="NU106" s="257"/>
      <c r="NV106" s="257"/>
      <c r="NW106" s="257"/>
      <c r="NX106" s="257"/>
      <c r="NY106" s="257"/>
      <c r="NZ106" s="257"/>
      <c r="OA106" s="257"/>
      <c r="OB106" s="257"/>
      <c r="OC106" s="257"/>
      <c r="OD106" s="257"/>
      <c r="OE106" s="257"/>
      <c r="OF106" s="257"/>
      <c r="OG106" s="257"/>
      <c r="OH106" s="257"/>
      <c r="OI106" s="257"/>
      <c r="OJ106" s="257"/>
      <c r="OK106" s="257"/>
      <c r="OL106" s="257"/>
      <c r="OM106" s="257"/>
      <c r="ON106" s="257"/>
      <c r="OO106" s="257"/>
      <c r="OP106" s="257"/>
      <c r="OQ106" s="257"/>
      <c r="OR106" s="257"/>
      <c r="OS106" s="257"/>
      <c r="OT106" s="257"/>
      <c r="OU106" s="257"/>
      <c r="OV106" s="257"/>
      <c r="OW106" s="257"/>
      <c r="OX106" s="257"/>
      <c r="OY106" s="257"/>
      <c r="OZ106" s="257"/>
      <c r="PA106" s="257"/>
      <c r="PB106" s="257"/>
      <c r="PC106" s="257"/>
      <c r="PD106" s="257"/>
      <c r="PE106" s="257"/>
      <c r="PF106" s="257"/>
      <c r="PG106" s="257"/>
      <c r="PH106" s="257"/>
      <c r="PI106" s="257"/>
      <c r="PJ106" s="257"/>
      <c r="PK106" s="257"/>
      <c r="PL106" s="257"/>
      <c r="PM106" s="257"/>
      <c r="PN106" s="257"/>
      <c r="PO106" s="257"/>
      <c r="PP106" s="257"/>
      <c r="PQ106" s="257"/>
      <c r="PR106" s="257"/>
      <c r="PS106" s="257"/>
      <c r="PT106" s="257"/>
      <c r="PU106" s="257"/>
      <c r="PV106" s="257"/>
      <c r="PW106" s="257"/>
      <c r="PX106" s="257"/>
      <c r="PY106" s="257"/>
      <c r="PZ106" s="257"/>
      <c r="QA106" s="257"/>
      <c r="QB106" s="257"/>
      <c r="QC106" s="257"/>
      <c r="QD106" s="257"/>
      <c r="QE106" s="257"/>
      <c r="QF106" s="257"/>
      <c r="QG106" s="257"/>
      <c r="QH106" s="257"/>
      <c r="QI106" s="257"/>
      <c r="QJ106" s="257"/>
      <c r="QK106" s="257"/>
      <c r="QL106" s="257"/>
      <c r="QM106" s="257"/>
      <c r="QN106" s="257"/>
      <c r="QO106" s="257"/>
      <c r="QP106" s="257"/>
      <c r="QQ106" s="257"/>
      <c r="QR106" s="257"/>
      <c r="QS106" s="257"/>
      <c r="QT106" s="257"/>
      <c r="QU106" s="257"/>
      <c r="QV106" s="257"/>
      <c r="QW106" s="257"/>
      <c r="QX106" s="257"/>
      <c r="QY106" s="257"/>
      <c r="QZ106" s="257"/>
      <c r="RA106" s="257"/>
      <c r="RB106" s="257"/>
      <c r="RC106" s="257"/>
      <c r="RD106" s="257"/>
      <c r="RE106" s="257"/>
      <c r="RF106" s="257"/>
      <c r="RG106" s="257"/>
      <c r="RH106" s="257"/>
      <c r="RI106" s="257"/>
      <c r="RJ106" s="257"/>
      <c r="RK106" s="257"/>
      <c r="RL106" s="257"/>
      <c r="RM106" s="257"/>
      <c r="RN106" s="257"/>
      <c r="RO106" s="257"/>
      <c r="RP106" s="257"/>
      <c r="RQ106" s="257"/>
      <c r="RR106" s="257"/>
      <c r="RS106" s="257"/>
      <c r="RT106" s="257"/>
      <c r="RU106" s="257"/>
      <c r="RV106" s="257"/>
      <c r="RW106" s="257"/>
      <c r="RX106" s="257"/>
      <c r="RY106" s="257"/>
      <c r="RZ106" s="257"/>
      <c r="SA106" s="257"/>
      <c r="SB106" s="257"/>
      <c r="SC106" s="257"/>
      <c r="SD106" s="257"/>
      <c r="SE106" s="257"/>
      <c r="SF106" s="257"/>
      <c r="SG106" s="257"/>
      <c r="SH106" s="257"/>
      <c r="SI106" s="257"/>
      <c r="SJ106" s="257"/>
      <c r="SK106" s="257"/>
      <c r="SL106" s="257"/>
      <c r="SM106" s="257"/>
      <c r="SN106" s="257"/>
      <c r="SO106" s="257"/>
      <c r="SP106" s="257"/>
      <c r="SQ106" s="257"/>
      <c r="SR106" s="257"/>
      <c r="SS106" s="257"/>
      <c r="ST106" s="257"/>
      <c r="SU106" s="257"/>
      <c r="SV106" s="257"/>
      <c r="SW106" s="257"/>
      <c r="SX106" s="257"/>
      <c r="SY106" s="257"/>
      <c r="SZ106" s="257"/>
      <c r="TA106" s="257"/>
      <c r="TB106" s="257"/>
      <c r="TC106" s="257"/>
      <c r="TD106" s="257"/>
      <c r="TE106" s="257"/>
      <c r="TF106" s="257"/>
      <c r="TG106" s="257"/>
      <c r="TH106" s="257"/>
      <c r="TI106" s="257"/>
      <c r="TJ106" s="257"/>
      <c r="TK106" s="257"/>
      <c r="TL106" s="257"/>
      <c r="TM106" s="257"/>
      <c r="TN106" s="257"/>
      <c r="TO106" s="257"/>
      <c r="TP106" s="257"/>
      <c r="TQ106" s="257"/>
      <c r="TR106" s="257"/>
      <c r="TS106" s="257"/>
      <c r="TT106" s="257"/>
      <c r="TU106" s="257"/>
      <c r="TV106" s="257"/>
      <c r="TW106" s="257"/>
      <c r="TX106" s="257"/>
      <c r="TY106" s="257"/>
      <c r="TZ106" s="257"/>
      <c r="UA106" s="257"/>
      <c r="UB106" s="257"/>
      <c r="UC106" s="257"/>
      <c r="UD106" s="257"/>
      <c r="UE106" s="257"/>
      <c r="UF106" s="257"/>
      <c r="UG106" s="257"/>
      <c r="UH106" s="257"/>
      <c r="UI106" s="257"/>
      <c r="UJ106" s="257"/>
      <c r="UK106" s="257"/>
      <c r="UL106" s="257"/>
      <c r="UM106" s="257"/>
      <c r="UN106" s="257"/>
      <c r="UO106" s="257"/>
      <c r="UP106" s="257"/>
      <c r="UQ106" s="257"/>
      <c r="UR106" s="257"/>
      <c r="US106" s="257"/>
      <c r="UT106" s="257"/>
      <c r="UU106" s="257"/>
      <c r="UV106" s="257"/>
      <c r="UW106" s="257"/>
      <c r="UX106" s="257"/>
      <c r="UY106" s="257"/>
      <c r="UZ106" s="257"/>
      <c r="VA106" s="257"/>
      <c r="VB106" s="257"/>
      <c r="VC106" s="257"/>
      <c r="VD106" s="257"/>
      <c r="VE106" s="257"/>
      <c r="VF106" s="257"/>
      <c r="VG106" s="257"/>
      <c r="VH106" s="257"/>
      <c r="VI106" s="257"/>
      <c r="VJ106" s="257"/>
      <c r="VK106" s="257"/>
      <c r="VL106" s="257"/>
      <c r="VM106" s="257"/>
      <c r="VN106" s="257"/>
      <c r="VO106" s="257"/>
      <c r="VP106" s="257"/>
      <c r="VQ106" s="257"/>
      <c r="VR106" s="257"/>
      <c r="VS106" s="257"/>
      <c r="VT106" s="257"/>
      <c r="VU106" s="257"/>
      <c r="VV106" s="257"/>
      <c r="VW106" s="257"/>
      <c r="VX106" s="257"/>
      <c r="VY106" s="257"/>
      <c r="VZ106" s="257"/>
      <c r="WA106" s="257"/>
      <c r="WB106" s="257"/>
      <c r="WC106" s="257"/>
      <c r="WD106" s="257"/>
      <c r="WE106" s="257"/>
      <c r="WF106" s="257"/>
      <c r="WG106" s="257"/>
      <c r="WH106" s="257"/>
      <c r="WI106" s="257"/>
      <c r="WJ106" s="257"/>
      <c r="WK106" s="257"/>
      <c r="WL106" s="257"/>
      <c r="WM106" s="257"/>
      <c r="WN106" s="257"/>
      <c r="WO106" s="257"/>
      <c r="WP106" s="257"/>
      <c r="WQ106" s="257"/>
      <c r="WR106" s="257"/>
      <c r="WS106" s="257"/>
      <c r="WT106" s="257"/>
      <c r="WU106" s="257"/>
      <c r="WV106" s="257"/>
      <c r="WW106" s="257"/>
      <c r="WX106" s="257"/>
      <c r="WY106" s="257"/>
      <c r="WZ106" s="257"/>
      <c r="XA106" s="257"/>
      <c r="XB106" s="257"/>
      <c r="XC106" s="257"/>
      <c r="XD106" s="257"/>
      <c r="XE106" s="257"/>
      <c r="XF106" s="257"/>
      <c r="XG106" s="257"/>
      <c r="XH106" s="257"/>
      <c r="XI106" s="257"/>
      <c r="XJ106" s="257"/>
      <c r="XK106" s="257"/>
      <c r="XL106" s="257"/>
      <c r="XM106" s="257"/>
      <c r="XN106" s="257"/>
      <c r="XO106" s="257"/>
      <c r="XP106" s="257"/>
      <c r="XQ106" s="257"/>
      <c r="XR106" s="257"/>
      <c r="XS106" s="257"/>
      <c r="XT106" s="257"/>
      <c r="XU106" s="257"/>
      <c r="XV106" s="257"/>
      <c r="XW106" s="257"/>
      <c r="XX106" s="257"/>
      <c r="XY106" s="257"/>
      <c r="XZ106" s="257"/>
      <c r="YA106" s="257"/>
      <c r="YB106" s="257"/>
      <c r="YC106" s="257"/>
      <c r="YD106" s="257"/>
      <c r="YE106" s="257"/>
      <c r="YF106" s="257"/>
      <c r="YG106" s="257"/>
      <c r="YH106" s="257"/>
      <c r="YI106" s="257"/>
      <c r="YJ106" s="257"/>
      <c r="YK106" s="257"/>
      <c r="YL106" s="257"/>
      <c r="YM106" s="257"/>
      <c r="YN106" s="257"/>
      <c r="YO106" s="257"/>
      <c r="YP106" s="257"/>
      <c r="YQ106" s="257"/>
      <c r="YR106" s="257"/>
      <c r="YS106" s="257"/>
      <c r="YT106" s="257"/>
      <c r="YU106" s="257"/>
      <c r="YV106" s="257"/>
      <c r="YW106" s="257"/>
      <c r="YX106" s="257"/>
      <c r="YY106" s="257"/>
      <c r="YZ106" s="257"/>
      <c r="ZA106" s="257"/>
      <c r="ZB106" s="257"/>
      <c r="ZC106" s="257"/>
      <c r="ZD106" s="257"/>
      <c r="ZE106" s="257"/>
      <c r="ZF106" s="257"/>
      <c r="ZG106" s="257"/>
      <c r="ZH106" s="257"/>
      <c r="ZI106" s="257"/>
      <c r="ZJ106" s="257"/>
      <c r="ZK106" s="257"/>
      <c r="ZL106" s="257"/>
      <c r="ZM106" s="257"/>
      <c r="ZN106" s="257"/>
      <c r="ZO106" s="257"/>
      <c r="ZP106" s="257"/>
      <c r="ZQ106" s="257"/>
      <c r="ZR106" s="257"/>
      <c r="ZS106" s="257"/>
      <c r="ZT106" s="257"/>
      <c r="ZU106" s="257"/>
      <c r="ZV106" s="257"/>
      <c r="ZW106" s="257"/>
      <c r="ZX106" s="257"/>
      <c r="ZY106" s="257"/>
      <c r="ZZ106" s="257"/>
      <c r="AAA106" s="257"/>
      <c r="AAB106" s="257"/>
      <c r="AAC106" s="257"/>
      <c r="AAD106" s="257"/>
      <c r="AAE106" s="257"/>
      <c r="AAF106" s="257"/>
      <c r="AAG106" s="257"/>
      <c r="AAH106" s="257"/>
      <c r="AAI106" s="257"/>
      <c r="AAJ106" s="257"/>
      <c r="AAK106" s="257"/>
      <c r="AAL106" s="257"/>
      <c r="AAM106" s="257"/>
      <c r="AAN106" s="257"/>
      <c r="AAO106" s="257"/>
      <c r="AAP106" s="257"/>
      <c r="AAQ106" s="257"/>
      <c r="AAR106" s="257"/>
      <c r="AAS106" s="257"/>
      <c r="AAT106" s="257"/>
      <c r="AAU106" s="257"/>
      <c r="AAV106" s="257"/>
      <c r="AAW106" s="257"/>
      <c r="AAX106" s="257"/>
      <c r="AAY106" s="257"/>
      <c r="AAZ106" s="257"/>
      <c r="ABA106" s="257"/>
      <c r="ABB106" s="257"/>
      <c r="ABC106" s="257"/>
      <c r="ABD106" s="257"/>
      <c r="ABE106" s="257"/>
      <c r="ABF106" s="257"/>
      <c r="ABG106" s="257"/>
      <c r="ABH106" s="257"/>
      <c r="ABI106" s="257"/>
      <c r="ABJ106" s="257"/>
      <c r="ABK106" s="257"/>
    </row>
    <row r="107" spans="1:739" s="154" customFormat="1" ht="30" customHeight="1" x14ac:dyDescent="0.25">
      <c r="A107" s="30"/>
      <c r="B107" s="196"/>
      <c r="C107" s="196"/>
      <c r="D107" s="167" t="s">
        <v>2</v>
      </c>
      <c r="E107" s="196"/>
      <c r="F107" s="206" t="s">
        <v>458</v>
      </c>
      <c r="G107" s="14">
        <v>42475</v>
      </c>
      <c r="H107" s="258" t="s">
        <v>37</v>
      </c>
      <c r="I107" s="261" t="s">
        <v>31</v>
      </c>
      <c r="J107" s="189" t="s">
        <v>291</v>
      </c>
      <c r="K107" s="290" t="s">
        <v>18</v>
      </c>
      <c r="L107" s="290" t="s">
        <v>50</v>
      </c>
      <c r="M107" s="290" t="s">
        <v>459</v>
      </c>
      <c r="N107" s="28" t="s">
        <v>460</v>
      </c>
      <c r="O107" s="259" t="s">
        <v>461</v>
      </c>
      <c r="P107" s="259" t="s">
        <v>462</v>
      </c>
      <c r="Q107" s="259"/>
      <c r="R107" s="71" t="s">
        <v>463</v>
      </c>
      <c r="S107" s="261" t="s">
        <v>972</v>
      </c>
      <c r="T107" s="65" t="s">
        <v>1554</v>
      </c>
      <c r="U107" s="261" t="s">
        <v>72</v>
      </c>
      <c r="V107" s="20"/>
      <c r="W107" s="261"/>
      <c r="X107" s="261" t="s">
        <v>245</v>
      </c>
      <c r="Y107" s="99"/>
      <c r="Z107" s="261"/>
      <c r="AA107" s="261"/>
      <c r="AB107" s="265" t="s">
        <v>463</v>
      </c>
      <c r="AC107" s="20"/>
      <c r="AD107" s="20"/>
      <c r="AE107" s="20"/>
      <c r="AF107" s="20"/>
      <c r="AG107" s="20"/>
      <c r="AH107" s="263" t="s">
        <v>3530</v>
      </c>
      <c r="AI107" s="261" t="s">
        <v>1</v>
      </c>
      <c r="AJ107" s="263" t="s">
        <v>2</v>
      </c>
      <c r="AK107" s="263">
        <v>19</v>
      </c>
      <c r="AL107" s="264" t="s">
        <v>464</v>
      </c>
      <c r="AM107" s="72" t="s">
        <v>454</v>
      </c>
      <c r="AN107" s="257"/>
      <c r="AO107" s="257"/>
      <c r="AP107" s="257"/>
      <c r="AQ107" s="257"/>
      <c r="AR107" s="257"/>
      <c r="AS107" s="257"/>
      <c r="AT107" s="257"/>
      <c r="AU107" s="257"/>
      <c r="AV107" s="257"/>
      <c r="AW107" s="257"/>
      <c r="AX107" s="257"/>
      <c r="AY107" s="257"/>
      <c r="AZ107" s="257"/>
      <c r="BA107" s="257"/>
      <c r="BB107" s="257"/>
      <c r="BC107" s="257"/>
      <c r="BD107" s="257"/>
      <c r="BE107" s="257"/>
      <c r="BF107" s="257"/>
      <c r="BG107" s="257"/>
      <c r="BH107" s="257"/>
      <c r="BI107" s="257"/>
      <c r="BJ107" s="257"/>
      <c r="BK107" s="257"/>
      <c r="BL107" s="257"/>
      <c r="BM107" s="257"/>
      <c r="BN107" s="257"/>
      <c r="BO107" s="257"/>
      <c r="BP107" s="257"/>
      <c r="BQ107" s="257"/>
      <c r="BR107" s="257"/>
      <c r="BS107" s="257"/>
      <c r="BT107" s="257"/>
      <c r="BU107" s="257"/>
      <c r="BV107" s="257"/>
      <c r="BW107" s="257"/>
      <c r="BX107" s="257"/>
      <c r="BY107" s="257"/>
      <c r="BZ107" s="257"/>
      <c r="CA107" s="257"/>
      <c r="CB107" s="257"/>
      <c r="CC107" s="257"/>
      <c r="CD107" s="257"/>
      <c r="CE107" s="257"/>
      <c r="CF107" s="257"/>
      <c r="CG107" s="257"/>
      <c r="CH107" s="257"/>
      <c r="CI107" s="257"/>
      <c r="CJ107" s="257"/>
      <c r="CK107" s="257"/>
      <c r="CL107" s="257"/>
      <c r="CM107" s="257"/>
      <c r="CN107" s="257"/>
      <c r="CO107" s="257"/>
      <c r="CP107" s="257"/>
      <c r="CQ107" s="257"/>
      <c r="CR107" s="257"/>
      <c r="CS107" s="257"/>
      <c r="CT107" s="257"/>
      <c r="CU107" s="257"/>
      <c r="CV107" s="257"/>
      <c r="CW107" s="257"/>
      <c r="CX107" s="257"/>
      <c r="CY107" s="257"/>
      <c r="CZ107" s="257"/>
      <c r="DA107" s="257"/>
      <c r="DB107" s="257"/>
      <c r="DC107" s="257"/>
      <c r="DD107" s="257"/>
      <c r="DE107" s="257"/>
      <c r="DF107" s="257"/>
      <c r="DG107" s="257"/>
      <c r="DH107" s="257"/>
      <c r="DI107" s="257"/>
      <c r="DJ107" s="257"/>
      <c r="DK107" s="257"/>
      <c r="DL107" s="257"/>
      <c r="DM107" s="257"/>
      <c r="DN107" s="257"/>
      <c r="DO107" s="257"/>
      <c r="DP107" s="257"/>
      <c r="DQ107" s="257"/>
      <c r="DR107" s="257"/>
      <c r="DS107" s="257"/>
      <c r="DT107" s="257"/>
      <c r="DU107" s="257"/>
      <c r="DV107" s="257"/>
      <c r="DW107" s="257"/>
      <c r="DX107" s="257"/>
      <c r="DY107" s="257"/>
      <c r="DZ107" s="257"/>
      <c r="EA107" s="257"/>
      <c r="EB107" s="257"/>
      <c r="EC107" s="257"/>
      <c r="ED107" s="257"/>
      <c r="EE107" s="257"/>
      <c r="EF107" s="257"/>
      <c r="EG107" s="257"/>
      <c r="EH107" s="257"/>
      <c r="EI107" s="257"/>
      <c r="EJ107" s="257"/>
      <c r="EK107" s="257"/>
      <c r="EL107" s="257"/>
      <c r="EM107" s="257"/>
      <c r="EN107" s="257"/>
      <c r="EO107" s="257"/>
      <c r="EP107" s="257"/>
      <c r="EQ107" s="257"/>
      <c r="ER107" s="257"/>
      <c r="ES107" s="257"/>
      <c r="ET107" s="257"/>
      <c r="EU107" s="257"/>
      <c r="EV107" s="257"/>
      <c r="EW107" s="257"/>
      <c r="EX107" s="257"/>
      <c r="EY107" s="257"/>
      <c r="EZ107" s="257"/>
      <c r="FA107" s="257"/>
      <c r="FB107" s="257"/>
      <c r="FC107" s="257"/>
      <c r="FD107" s="257"/>
      <c r="FE107" s="257"/>
      <c r="FF107" s="257"/>
      <c r="FG107" s="257"/>
      <c r="FH107" s="257"/>
      <c r="FI107" s="257"/>
      <c r="FJ107" s="257"/>
      <c r="FK107" s="257"/>
      <c r="FL107" s="257"/>
      <c r="FM107" s="257"/>
      <c r="FN107" s="257"/>
      <c r="FO107" s="257"/>
      <c r="FP107" s="257"/>
      <c r="FQ107" s="257"/>
      <c r="FR107" s="257"/>
      <c r="FS107" s="257"/>
      <c r="FT107" s="257"/>
      <c r="FU107" s="257"/>
      <c r="FV107" s="257"/>
      <c r="FW107" s="257"/>
      <c r="FX107" s="257"/>
      <c r="FY107" s="257"/>
      <c r="FZ107" s="257"/>
      <c r="GA107" s="257"/>
      <c r="GB107" s="257"/>
      <c r="GC107" s="257"/>
      <c r="GD107" s="257"/>
      <c r="GE107" s="257"/>
      <c r="GF107" s="257"/>
      <c r="GG107" s="257"/>
      <c r="GH107" s="257"/>
      <c r="GI107" s="257"/>
      <c r="GJ107" s="257"/>
      <c r="GK107" s="257"/>
      <c r="GL107" s="257"/>
      <c r="GM107" s="257"/>
      <c r="GN107" s="257"/>
      <c r="GO107" s="257"/>
      <c r="GP107" s="257"/>
      <c r="GQ107" s="257"/>
      <c r="GR107" s="257"/>
      <c r="GS107" s="257"/>
      <c r="GT107" s="257"/>
      <c r="GU107" s="257"/>
      <c r="GV107" s="257"/>
      <c r="GW107" s="257"/>
      <c r="GX107" s="257"/>
      <c r="GY107" s="257"/>
      <c r="GZ107" s="257"/>
      <c r="HA107" s="257"/>
      <c r="HB107" s="257"/>
      <c r="HC107" s="257"/>
      <c r="HD107" s="257"/>
      <c r="HE107" s="257"/>
      <c r="HF107" s="257"/>
      <c r="HG107" s="257"/>
      <c r="HH107" s="257"/>
      <c r="HI107" s="257"/>
      <c r="HJ107" s="257"/>
      <c r="HK107" s="257"/>
      <c r="HL107" s="257"/>
      <c r="HM107" s="257"/>
      <c r="HN107" s="257"/>
      <c r="HO107" s="257"/>
      <c r="HP107" s="257"/>
      <c r="HQ107" s="257"/>
      <c r="HR107" s="257"/>
      <c r="HS107" s="257"/>
      <c r="HT107" s="257"/>
      <c r="HU107" s="257"/>
      <c r="HV107" s="257"/>
      <c r="HW107" s="257"/>
      <c r="HX107" s="257"/>
      <c r="HY107" s="257"/>
      <c r="HZ107" s="257"/>
      <c r="IA107" s="257"/>
      <c r="IB107" s="257"/>
      <c r="IC107" s="257"/>
      <c r="ID107" s="257"/>
      <c r="IE107" s="257"/>
      <c r="IF107" s="257"/>
      <c r="IG107" s="257"/>
      <c r="IH107" s="257"/>
      <c r="II107" s="257"/>
      <c r="IJ107" s="257"/>
      <c r="IK107" s="257"/>
      <c r="IL107" s="257"/>
      <c r="IM107" s="257"/>
      <c r="IN107" s="257"/>
      <c r="IO107" s="257"/>
      <c r="IP107" s="257"/>
      <c r="IQ107" s="257"/>
      <c r="IR107" s="257"/>
      <c r="IS107" s="257"/>
      <c r="IT107" s="257"/>
      <c r="IU107" s="257"/>
      <c r="IV107" s="257"/>
      <c r="IW107" s="257"/>
      <c r="IX107" s="257"/>
      <c r="IY107" s="257"/>
      <c r="IZ107" s="257"/>
      <c r="JA107" s="257"/>
      <c r="JB107" s="257"/>
      <c r="JC107" s="257"/>
      <c r="JD107" s="257"/>
      <c r="JE107" s="257"/>
      <c r="JF107" s="257"/>
      <c r="JG107" s="257"/>
      <c r="JH107" s="257"/>
      <c r="JI107" s="257"/>
      <c r="JJ107" s="257"/>
      <c r="JK107" s="257"/>
      <c r="JL107" s="257"/>
      <c r="JM107" s="257"/>
      <c r="JN107" s="257"/>
      <c r="JO107" s="257"/>
      <c r="JP107" s="257"/>
      <c r="JQ107" s="257"/>
      <c r="JR107" s="257"/>
      <c r="JS107" s="257"/>
      <c r="JT107" s="257"/>
      <c r="JU107" s="257"/>
      <c r="JV107" s="257"/>
      <c r="JW107" s="257"/>
      <c r="JX107" s="257"/>
      <c r="JY107" s="257"/>
      <c r="JZ107" s="257"/>
      <c r="KA107" s="257"/>
      <c r="KB107" s="257"/>
      <c r="KC107" s="257"/>
      <c r="KD107" s="257"/>
      <c r="KE107" s="257"/>
      <c r="KF107" s="257"/>
      <c r="KG107" s="257"/>
      <c r="KH107" s="257"/>
      <c r="KI107" s="257"/>
      <c r="KJ107" s="257"/>
      <c r="KK107" s="257"/>
      <c r="KL107" s="257"/>
      <c r="KM107" s="257"/>
      <c r="KN107" s="257"/>
      <c r="KO107" s="257"/>
      <c r="KP107" s="257"/>
      <c r="KQ107" s="257"/>
      <c r="KR107" s="257"/>
      <c r="KS107" s="257"/>
      <c r="KT107" s="257"/>
      <c r="KU107" s="257"/>
      <c r="KV107" s="257"/>
      <c r="KW107" s="257"/>
      <c r="KX107" s="257"/>
      <c r="KY107" s="257"/>
      <c r="KZ107" s="257"/>
      <c r="LA107" s="257"/>
      <c r="LB107" s="257"/>
      <c r="LC107" s="257"/>
      <c r="LD107" s="257"/>
      <c r="LE107" s="257"/>
      <c r="LF107" s="257"/>
      <c r="LG107" s="257"/>
      <c r="LH107" s="257"/>
      <c r="LI107" s="257"/>
      <c r="LJ107" s="257"/>
      <c r="LK107" s="257"/>
      <c r="LL107" s="257"/>
      <c r="LM107" s="257"/>
      <c r="LN107" s="257"/>
      <c r="LO107" s="257"/>
      <c r="LP107" s="257"/>
      <c r="LQ107" s="257"/>
      <c r="LR107" s="257"/>
      <c r="LS107" s="257"/>
      <c r="LT107" s="257"/>
      <c r="LU107" s="257"/>
      <c r="LV107" s="257"/>
      <c r="LW107" s="257"/>
      <c r="LX107" s="257"/>
      <c r="LY107" s="257"/>
      <c r="LZ107" s="257"/>
      <c r="MA107" s="257"/>
      <c r="MB107" s="257"/>
      <c r="MC107" s="257"/>
      <c r="MD107" s="257"/>
      <c r="ME107" s="257"/>
      <c r="MF107" s="257"/>
      <c r="MG107" s="257"/>
      <c r="MH107" s="257"/>
      <c r="MI107" s="257"/>
      <c r="MJ107" s="257"/>
      <c r="MK107" s="257"/>
      <c r="ML107" s="257"/>
      <c r="MM107" s="257"/>
      <c r="MN107" s="257"/>
      <c r="MO107" s="257"/>
      <c r="MP107" s="257"/>
      <c r="MQ107" s="257"/>
      <c r="MR107" s="257"/>
      <c r="MS107" s="257"/>
      <c r="MT107" s="257"/>
      <c r="MU107" s="257"/>
      <c r="MV107" s="257"/>
      <c r="MW107" s="257"/>
      <c r="MX107" s="257"/>
      <c r="MY107" s="257"/>
      <c r="MZ107" s="257"/>
      <c r="NA107" s="257"/>
      <c r="NB107" s="257"/>
      <c r="NC107" s="257"/>
      <c r="ND107" s="257"/>
      <c r="NE107" s="257"/>
      <c r="NF107" s="257"/>
      <c r="NG107" s="257"/>
      <c r="NH107" s="257"/>
      <c r="NI107" s="257"/>
      <c r="NJ107" s="257"/>
      <c r="NK107" s="257"/>
      <c r="NL107" s="257"/>
      <c r="NM107" s="257"/>
      <c r="NN107" s="257"/>
      <c r="NO107" s="257"/>
      <c r="NP107" s="257"/>
      <c r="NQ107" s="257"/>
      <c r="NR107" s="257"/>
      <c r="NS107" s="257"/>
      <c r="NT107" s="257"/>
      <c r="NU107" s="257"/>
      <c r="NV107" s="257"/>
      <c r="NW107" s="257"/>
      <c r="NX107" s="257"/>
      <c r="NY107" s="257"/>
      <c r="NZ107" s="257"/>
      <c r="OA107" s="257"/>
      <c r="OB107" s="257"/>
      <c r="OC107" s="257"/>
      <c r="OD107" s="257"/>
      <c r="OE107" s="257"/>
      <c r="OF107" s="257"/>
      <c r="OG107" s="257"/>
      <c r="OH107" s="257"/>
      <c r="OI107" s="257"/>
      <c r="OJ107" s="257"/>
      <c r="OK107" s="257"/>
      <c r="OL107" s="257"/>
      <c r="OM107" s="257"/>
      <c r="ON107" s="257"/>
      <c r="OO107" s="257"/>
      <c r="OP107" s="257"/>
      <c r="OQ107" s="257"/>
      <c r="OR107" s="257"/>
      <c r="OS107" s="257"/>
      <c r="OT107" s="257"/>
      <c r="OU107" s="257"/>
      <c r="OV107" s="257"/>
      <c r="OW107" s="257"/>
      <c r="OX107" s="257"/>
      <c r="OY107" s="257"/>
      <c r="OZ107" s="257"/>
      <c r="PA107" s="257"/>
      <c r="PB107" s="257"/>
      <c r="PC107" s="257"/>
      <c r="PD107" s="257"/>
      <c r="PE107" s="257"/>
      <c r="PF107" s="257"/>
      <c r="PG107" s="257"/>
      <c r="PH107" s="257"/>
      <c r="PI107" s="257"/>
      <c r="PJ107" s="257"/>
      <c r="PK107" s="257"/>
      <c r="PL107" s="257"/>
      <c r="PM107" s="257"/>
      <c r="PN107" s="257"/>
      <c r="PO107" s="257"/>
      <c r="PP107" s="257"/>
      <c r="PQ107" s="257"/>
      <c r="PR107" s="257"/>
      <c r="PS107" s="257"/>
      <c r="PT107" s="257"/>
      <c r="PU107" s="257"/>
      <c r="PV107" s="257"/>
      <c r="PW107" s="257"/>
      <c r="PX107" s="257"/>
      <c r="PY107" s="257"/>
      <c r="PZ107" s="257"/>
      <c r="QA107" s="257"/>
      <c r="QB107" s="257"/>
      <c r="QC107" s="257"/>
      <c r="QD107" s="257"/>
      <c r="QE107" s="257"/>
      <c r="QF107" s="257"/>
      <c r="QG107" s="257"/>
      <c r="QH107" s="257"/>
      <c r="QI107" s="257"/>
      <c r="QJ107" s="257"/>
      <c r="QK107" s="257"/>
      <c r="QL107" s="257"/>
      <c r="QM107" s="257"/>
      <c r="QN107" s="257"/>
      <c r="QO107" s="257"/>
      <c r="QP107" s="257"/>
      <c r="QQ107" s="257"/>
      <c r="QR107" s="257"/>
      <c r="QS107" s="257"/>
      <c r="QT107" s="257"/>
      <c r="QU107" s="257"/>
      <c r="QV107" s="257"/>
      <c r="QW107" s="257"/>
      <c r="QX107" s="257"/>
      <c r="QY107" s="257"/>
      <c r="QZ107" s="257"/>
      <c r="RA107" s="257"/>
      <c r="RB107" s="257"/>
      <c r="RC107" s="257"/>
      <c r="RD107" s="257"/>
      <c r="RE107" s="257"/>
      <c r="RF107" s="257"/>
      <c r="RG107" s="257"/>
      <c r="RH107" s="257"/>
      <c r="RI107" s="257"/>
      <c r="RJ107" s="257"/>
      <c r="RK107" s="257"/>
      <c r="RL107" s="257"/>
      <c r="RM107" s="257"/>
      <c r="RN107" s="257"/>
      <c r="RO107" s="257"/>
      <c r="RP107" s="257"/>
      <c r="RQ107" s="257"/>
      <c r="RR107" s="257"/>
      <c r="RS107" s="257"/>
      <c r="RT107" s="257"/>
      <c r="RU107" s="257"/>
      <c r="RV107" s="257"/>
      <c r="RW107" s="257"/>
      <c r="RX107" s="257"/>
      <c r="RY107" s="257"/>
      <c r="RZ107" s="257"/>
      <c r="SA107" s="257"/>
      <c r="SB107" s="257"/>
      <c r="SC107" s="257"/>
      <c r="SD107" s="257"/>
      <c r="SE107" s="257"/>
      <c r="SF107" s="257"/>
      <c r="SG107" s="257"/>
      <c r="SH107" s="257"/>
      <c r="SI107" s="257"/>
      <c r="SJ107" s="257"/>
      <c r="SK107" s="257"/>
      <c r="SL107" s="257"/>
      <c r="SM107" s="257"/>
      <c r="SN107" s="257"/>
      <c r="SO107" s="257"/>
      <c r="SP107" s="257"/>
      <c r="SQ107" s="257"/>
      <c r="SR107" s="257"/>
      <c r="SS107" s="257"/>
      <c r="ST107" s="257"/>
      <c r="SU107" s="257"/>
      <c r="SV107" s="257"/>
      <c r="SW107" s="257"/>
      <c r="SX107" s="257"/>
      <c r="SY107" s="257"/>
      <c r="SZ107" s="257"/>
      <c r="TA107" s="257"/>
      <c r="TB107" s="257"/>
      <c r="TC107" s="257"/>
      <c r="TD107" s="257"/>
      <c r="TE107" s="257"/>
      <c r="TF107" s="257"/>
      <c r="TG107" s="257"/>
      <c r="TH107" s="257"/>
      <c r="TI107" s="257"/>
      <c r="TJ107" s="257"/>
      <c r="TK107" s="257"/>
      <c r="TL107" s="257"/>
      <c r="TM107" s="257"/>
      <c r="TN107" s="257"/>
      <c r="TO107" s="257"/>
      <c r="TP107" s="257"/>
      <c r="TQ107" s="257"/>
      <c r="TR107" s="257"/>
      <c r="TS107" s="257"/>
      <c r="TT107" s="257"/>
      <c r="TU107" s="257"/>
      <c r="TV107" s="257"/>
      <c r="TW107" s="257"/>
      <c r="TX107" s="257"/>
      <c r="TY107" s="257"/>
      <c r="TZ107" s="257"/>
      <c r="UA107" s="257"/>
      <c r="UB107" s="257"/>
      <c r="UC107" s="257"/>
      <c r="UD107" s="257"/>
      <c r="UE107" s="257"/>
      <c r="UF107" s="257"/>
      <c r="UG107" s="257"/>
      <c r="UH107" s="257"/>
      <c r="UI107" s="257"/>
      <c r="UJ107" s="257"/>
      <c r="UK107" s="257"/>
      <c r="UL107" s="257"/>
      <c r="UM107" s="257"/>
      <c r="UN107" s="257"/>
      <c r="UO107" s="257"/>
      <c r="UP107" s="257"/>
      <c r="UQ107" s="257"/>
      <c r="UR107" s="257"/>
      <c r="US107" s="257"/>
      <c r="UT107" s="257"/>
      <c r="UU107" s="257"/>
      <c r="UV107" s="257"/>
      <c r="UW107" s="257"/>
      <c r="UX107" s="257"/>
      <c r="UY107" s="257"/>
      <c r="UZ107" s="257"/>
      <c r="VA107" s="257"/>
      <c r="VB107" s="257"/>
      <c r="VC107" s="257"/>
      <c r="VD107" s="257"/>
      <c r="VE107" s="257"/>
      <c r="VF107" s="257"/>
      <c r="VG107" s="257"/>
      <c r="VH107" s="257"/>
      <c r="VI107" s="257"/>
      <c r="VJ107" s="257"/>
      <c r="VK107" s="257"/>
      <c r="VL107" s="257"/>
      <c r="VM107" s="257"/>
      <c r="VN107" s="257"/>
      <c r="VO107" s="257"/>
      <c r="VP107" s="257"/>
      <c r="VQ107" s="257"/>
      <c r="VR107" s="257"/>
      <c r="VS107" s="257"/>
      <c r="VT107" s="257"/>
      <c r="VU107" s="257"/>
      <c r="VV107" s="257"/>
      <c r="VW107" s="257"/>
      <c r="VX107" s="257"/>
      <c r="VY107" s="257"/>
      <c r="VZ107" s="257"/>
      <c r="WA107" s="257"/>
      <c r="WB107" s="257"/>
      <c r="WC107" s="257"/>
      <c r="WD107" s="257"/>
      <c r="WE107" s="257"/>
      <c r="WF107" s="257"/>
      <c r="WG107" s="257"/>
      <c r="WH107" s="257"/>
      <c r="WI107" s="257"/>
      <c r="WJ107" s="257"/>
      <c r="WK107" s="257"/>
      <c r="WL107" s="257"/>
      <c r="WM107" s="257"/>
      <c r="WN107" s="257"/>
      <c r="WO107" s="257"/>
      <c r="WP107" s="257"/>
      <c r="WQ107" s="257"/>
      <c r="WR107" s="257"/>
      <c r="WS107" s="257"/>
      <c r="WT107" s="257"/>
      <c r="WU107" s="257"/>
      <c r="WV107" s="257"/>
      <c r="WW107" s="257"/>
      <c r="WX107" s="257"/>
      <c r="WY107" s="257"/>
      <c r="WZ107" s="257"/>
      <c r="XA107" s="257"/>
      <c r="XB107" s="257"/>
      <c r="XC107" s="257"/>
      <c r="XD107" s="257"/>
      <c r="XE107" s="257"/>
      <c r="XF107" s="257"/>
      <c r="XG107" s="257"/>
      <c r="XH107" s="257"/>
      <c r="XI107" s="257"/>
      <c r="XJ107" s="257"/>
      <c r="XK107" s="257"/>
      <c r="XL107" s="257"/>
      <c r="XM107" s="257"/>
      <c r="XN107" s="257"/>
      <c r="XO107" s="257"/>
      <c r="XP107" s="257"/>
      <c r="XQ107" s="257"/>
      <c r="XR107" s="257"/>
      <c r="XS107" s="257"/>
      <c r="XT107" s="257"/>
      <c r="XU107" s="257"/>
      <c r="XV107" s="257"/>
      <c r="XW107" s="257"/>
      <c r="XX107" s="257"/>
      <c r="XY107" s="257"/>
      <c r="XZ107" s="257"/>
      <c r="YA107" s="257"/>
      <c r="YB107" s="257"/>
      <c r="YC107" s="257"/>
      <c r="YD107" s="257"/>
      <c r="YE107" s="257"/>
      <c r="YF107" s="257"/>
      <c r="YG107" s="257"/>
      <c r="YH107" s="257"/>
      <c r="YI107" s="257"/>
      <c r="YJ107" s="257"/>
      <c r="YK107" s="257"/>
      <c r="YL107" s="257"/>
      <c r="YM107" s="257"/>
      <c r="YN107" s="257"/>
      <c r="YO107" s="257"/>
      <c r="YP107" s="257"/>
      <c r="YQ107" s="257"/>
      <c r="YR107" s="257"/>
      <c r="YS107" s="257"/>
      <c r="YT107" s="257"/>
      <c r="YU107" s="257"/>
      <c r="YV107" s="257"/>
      <c r="YW107" s="257"/>
      <c r="YX107" s="257"/>
      <c r="YY107" s="257"/>
      <c r="YZ107" s="257"/>
      <c r="ZA107" s="257"/>
      <c r="ZB107" s="257"/>
      <c r="ZC107" s="257"/>
      <c r="ZD107" s="257"/>
      <c r="ZE107" s="257"/>
      <c r="ZF107" s="257"/>
      <c r="ZG107" s="257"/>
      <c r="ZH107" s="257"/>
      <c r="ZI107" s="257"/>
      <c r="ZJ107" s="257"/>
      <c r="ZK107" s="257"/>
      <c r="ZL107" s="257"/>
      <c r="ZM107" s="257"/>
      <c r="ZN107" s="257"/>
      <c r="ZO107" s="257"/>
      <c r="ZP107" s="257"/>
      <c r="ZQ107" s="257"/>
      <c r="ZR107" s="257"/>
      <c r="ZS107" s="257"/>
      <c r="ZT107" s="257"/>
      <c r="ZU107" s="257"/>
      <c r="ZV107" s="257"/>
      <c r="ZW107" s="257"/>
      <c r="ZX107" s="257"/>
      <c r="ZY107" s="257"/>
      <c r="ZZ107" s="257"/>
      <c r="AAA107" s="257"/>
      <c r="AAB107" s="257"/>
      <c r="AAC107" s="257"/>
      <c r="AAD107" s="257"/>
      <c r="AAE107" s="257"/>
      <c r="AAF107" s="257"/>
      <c r="AAG107" s="257"/>
      <c r="AAH107" s="257"/>
      <c r="AAI107" s="257"/>
      <c r="AAJ107" s="257"/>
      <c r="AAK107" s="257"/>
      <c r="AAL107" s="257"/>
      <c r="AAM107" s="257"/>
      <c r="AAN107" s="257"/>
      <c r="AAO107" s="257"/>
      <c r="AAP107" s="257"/>
      <c r="AAQ107" s="257"/>
      <c r="AAR107" s="257"/>
      <c r="AAS107" s="257"/>
      <c r="AAT107" s="257"/>
      <c r="AAU107" s="257"/>
      <c r="AAV107" s="257"/>
      <c r="AAW107" s="257"/>
      <c r="AAX107" s="257"/>
      <c r="AAY107" s="257"/>
      <c r="AAZ107" s="257"/>
      <c r="ABA107" s="257"/>
      <c r="ABB107" s="257"/>
      <c r="ABC107" s="257"/>
      <c r="ABD107" s="257"/>
      <c r="ABE107" s="257"/>
      <c r="ABF107" s="257"/>
      <c r="ABG107" s="257"/>
      <c r="ABH107" s="257"/>
      <c r="ABI107" s="257"/>
      <c r="ABJ107" s="257"/>
      <c r="ABK107" s="257"/>
    </row>
    <row r="108" spans="1:739" s="38" customFormat="1" ht="30" customHeight="1" x14ac:dyDescent="0.25">
      <c r="A108" s="30"/>
      <c r="B108" s="196"/>
      <c r="C108" s="196"/>
      <c r="D108" s="167" t="s">
        <v>2</v>
      </c>
      <c r="E108" s="196"/>
      <c r="F108" s="206" t="s">
        <v>1656</v>
      </c>
      <c r="G108" s="23">
        <v>43013</v>
      </c>
      <c r="H108" s="258" t="s">
        <v>37</v>
      </c>
      <c r="I108" s="261" t="s">
        <v>31</v>
      </c>
      <c r="J108" s="189" t="s">
        <v>291</v>
      </c>
      <c r="K108" s="29" t="s">
        <v>18</v>
      </c>
      <c r="L108" s="29" t="s">
        <v>50</v>
      </c>
      <c r="M108" s="290" t="s">
        <v>459</v>
      </c>
      <c r="N108" s="28" t="s">
        <v>460</v>
      </c>
      <c r="O108" s="114" t="s">
        <v>461</v>
      </c>
      <c r="P108" s="114" t="s">
        <v>1657</v>
      </c>
      <c r="Q108" s="259"/>
      <c r="R108" s="71" t="s">
        <v>1658</v>
      </c>
      <c r="S108" s="261" t="s">
        <v>1659</v>
      </c>
      <c r="T108" s="185" t="s">
        <v>1554</v>
      </c>
      <c r="U108" s="261" t="s">
        <v>72</v>
      </c>
      <c r="V108" s="20"/>
      <c r="W108" s="249"/>
      <c r="X108" s="115" t="s">
        <v>245</v>
      </c>
      <c r="Y108" s="99"/>
      <c r="Z108" s="261"/>
      <c r="AA108" s="115"/>
      <c r="AB108" s="39" t="s">
        <v>1658</v>
      </c>
      <c r="AC108" s="20"/>
      <c r="AD108" s="20"/>
      <c r="AE108" s="20"/>
      <c r="AF108" s="20"/>
      <c r="AG108" s="20"/>
      <c r="AH108" s="263" t="s">
        <v>3530</v>
      </c>
      <c r="AI108" s="261" t="s">
        <v>1</v>
      </c>
      <c r="AJ108" s="70" t="s">
        <v>2</v>
      </c>
      <c r="AK108" s="70">
        <v>25</v>
      </c>
      <c r="AL108" s="69" t="s">
        <v>1660</v>
      </c>
      <c r="AM108" s="72" t="s">
        <v>1652</v>
      </c>
    </row>
    <row r="109" spans="1:739" s="154" customFormat="1" ht="30" customHeight="1" x14ac:dyDescent="0.25">
      <c r="A109" s="30"/>
      <c r="B109" s="261"/>
      <c r="C109" s="261"/>
      <c r="D109" s="167" t="s">
        <v>2</v>
      </c>
      <c r="E109" s="261"/>
      <c r="F109" s="206" t="s">
        <v>1708</v>
      </c>
      <c r="G109" s="23">
        <v>43013</v>
      </c>
      <c r="H109" s="258" t="s">
        <v>37</v>
      </c>
      <c r="I109" s="261" t="s">
        <v>31</v>
      </c>
      <c r="J109" s="10" t="s">
        <v>291</v>
      </c>
      <c r="K109" s="29" t="s">
        <v>18</v>
      </c>
      <c r="L109" s="29" t="s">
        <v>50</v>
      </c>
      <c r="M109" s="29" t="s">
        <v>459</v>
      </c>
      <c r="N109" s="28" t="s">
        <v>1702</v>
      </c>
      <c r="O109" s="114" t="s">
        <v>1703</v>
      </c>
      <c r="P109" s="114" t="s">
        <v>1704</v>
      </c>
      <c r="Q109" s="259"/>
      <c r="R109" s="71" t="s">
        <v>1705</v>
      </c>
      <c r="S109" s="261" t="s">
        <v>1706</v>
      </c>
      <c r="T109" s="65" t="s">
        <v>20</v>
      </c>
      <c r="U109" s="115" t="s">
        <v>72</v>
      </c>
      <c r="V109" s="20"/>
      <c r="W109" s="249"/>
      <c r="X109" s="115" t="s">
        <v>245</v>
      </c>
      <c r="Y109" s="99"/>
      <c r="Z109" s="261"/>
      <c r="AA109" s="115"/>
      <c r="AB109" s="39" t="s">
        <v>1705</v>
      </c>
      <c r="AC109" s="20"/>
      <c r="AD109" s="20"/>
      <c r="AE109" s="20"/>
      <c r="AF109" s="20"/>
      <c r="AG109" s="20"/>
      <c r="AH109" s="263" t="s">
        <v>3530</v>
      </c>
      <c r="AI109" s="261" t="s">
        <v>1</v>
      </c>
      <c r="AJ109" s="263" t="s">
        <v>2</v>
      </c>
      <c r="AK109" s="70">
        <v>24</v>
      </c>
      <c r="AL109" s="69" t="s">
        <v>1707</v>
      </c>
      <c r="AM109" s="72">
        <v>43005</v>
      </c>
      <c r="AN109" s="257"/>
      <c r="AO109" s="257"/>
      <c r="AP109" s="257"/>
      <c r="AQ109" s="257"/>
      <c r="AR109" s="257"/>
      <c r="AS109" s="257"/>
      <c r="AT109" s="257"/>
      <c r="AU109" s="257"/>
      <c r="AV109" s="257"/>
      <c r="AW109" s="257"/>
      <c r="AX109" s="257"/>
      <c r="AY109" s="257"/>
      <c r="AZ109" s="257"/>
      <c r="BA109" s="257"/>
      <c r="BB109" s="257"/>
      <c r="BC109" s="257"/>
      <c r="BD109" s="257"/>
      <c r="BE109" s="257"/>
      <c r="BF109" s="257"/>
      <c r="BG109" s="257"/>
      <c r="BH109" s="257"/>
      <c r="BI109" s="257"/>
      <c r="BJ109" s="257"/>
      <c r="BK109" s="257"/>
      <c r="BL109" s="257"/>
      <c r="BM109" s="257"/>
      <c r="BN109" s="257"/>
      <c r="BO109" s="257"/>
      <c r="BP109" s="257"/>
      <c r="BQ109" s="257"/>
      <c r="BR109" s="257"/>
      <c r="BS109" s="257"/>
      <c r="BT109" s="257"/>
      <c r="BU109" s="257"/>
      <c r="BV109" s="257"/>
      <c r="BW109" s="257"/>
      <c r="BX109" s="257"/>
      <c r="BY109" s="257"/>
      <c r="BZ109" s="257"/>
      <c r="CA109" s="257"/>
      <c r="CB109" s="257"/>
      <c r="CC109" s="257"/>
      <c r="CD109" s="257"/>
      <c r="CE109" s="257"/>
      <c r="CF109" s="257"/>
      <c r="CG109" s="257"/>
      <c r="CH109" s="257"/>
      <c r="CI109" s="257"/>
      <c r="CJ109" s="257"/>
      <c r="CK109" s="257"/>
      <c r="CL109" s="257"/>
      <c r="CM109" s="257"/>
      <c r="CN109" s="257"/>
      <c r="CO109" s="257"/>
      <c r="CP109" s="257"/>
      <c r="CQ109" s="257"/>
      <c r="CR109" s="257"/>
      <c r="CS109" s="257"/>
      <c r="CT109" s="257"/>
      <c r="CU109" s="257"/>
      <c r="CV109" s="257"/>
      <c r="CW109" s="257"/>
      <c r="CX109" s="257"/>
      <c r="CY109" s="257"/>
      <c r="CZ109" s="257"/>
      <c r="DA109" s="257"/>
      <c r="DB109" s="257"/>
      <c r="DC109" s="257"/>
      <c r="DD109" s="257"/>
      <c r="DE109" s="257"/>
      <c r="DF109" s="257"/>
      <c r="DG109" s="257"/>
      <c r="DH109" s="257"/>
      <c r="DI109" s="257"/>
      <c r="DJ109" s="257"/>
      <c r="DK109" s="257"/>
      <c r="DL109" s="257"/>
      <c r="DM109" s="257"/>
      <c r="DN109" s="257"/>
      <c r="DO109" s="257"/>
      <c r="DP109" s="257"/>
      <c r="DQ109" s="257"/>
      <c r="DR109" s="257"/>
      <c r="DS109" s="257"/>
      <c r="DT109" s="257"/>
      <c r="DU109" s="257"/>
      <c r="DV109" s="257"/>
      <c r="DW109" s="257"/>
      <c r="DX109" s="257"/>
      <c r="DY109" s="257"/>
      <c r="DZ109" s="257"/>
      <c r="EA109" s="257"/>
      <c r="EB109" s="257"/>
      <c r="EC109" s="257"/>
      <c r="ED109" s="257"/>
      <c r="EE109" s="257"/>
      <c r="EF109" s="257"/>
      <c r="EG109" s="257"/>
      <c r="EH109" s="257"/>
      <c r="EI109" s="257"/>
      <c r="EJ109" s="257"/>
      <c r="EK109" s="257"/>
      <c r="EL109" s="257"/>
      <c r="EM109" s="257"/>
      <c r="EN109" s="257"/>
      <c r="EO109" s="257"/>
      <c r="EP109" s="257"/>
      <c r="EQ109" s="257"/>
      <c r="ER109" s="257"/>
      <c r="ES109" s="257"/>
      <c r="ET109" s="257"/>
      <c r="EU109" s="257"/>
      <c r="EV109" s="257"/>
      <c r="EW109" s="257"/>
      <c r="EX109" s="257"/>
      <c r="EY109" s="257"/>
      <c r="EZ109" s="257"/>
      <c r="FA109" s="257"/>
      <c r="FB109" s="257"/>
      <c r="FC109" s="257"/>
      <c r="FD109" s="257"/>
      <c r="FE109" s="257"/>
      <c r="FF109" s="257"/>
      <c r="FG109" s="257"/>
      <c r="FH109" s="257"/>
      <c r="FI109" s="257"/>
      <c r="FJ109" s="257"/>
      <c r="FK109" s="257"/>
      <c r="FL109" s="257"/>
      <c r="FM109" s="257"/>
      <c r="FN109" s="257"/>
      <c r="FO109" s="257"/>
      <c r="FP109" s="257"/>
      <c r="FQ109" s="257"/>
      <c r="FR109" s="257"/>
      <c r="FS109" s="257"/>
      <c r="FT109" s="257"/>
      <c r="FU109" s="257"/>
      <c r="FV109" s="257"/>
      <c r="FW109" s="257"/>
      <c r="FX109" s="257"/>
      <c r="FY109" s="257"/>
      <c r="FZ109" s="257"/>
      <c r="GA109" s="257"/>
      <c r="GB109" s="257"/>
      <c r="GC109" s="257"/>
      <c r="GD109" s="257"/>
      <c r="GE109" s="257"/>
      <c r="GF109" s="257"/>
      <c r="GG109" s="257"/>
      <c r="GH109" s="257"/>
      <c r="GI109" s="257"/>
      <c r="GJ109" s="257"/>
      <c r="GK109" s="257"/>
      <c r="GL109" s="257"/>
      <c r="GM109" s="257"/>
      <c r="GN109" s="257"/>
      <c r="GO109" s="257"/>
      <c r="GP109" s="257"/>
      <c r="GQ109" s="257"/>
      <c r="GR109" s="257"/>
      <c r="GS109" s="257"/>
      <c r="GT109" s="257"/>
      <c r="GU109" s="257"/>
      <c r="GV109" s="257"/>
      <c r="GW109" s="257"/>
      <c r="GX109" s="257"/>
      <c r="GY109" s="257"/>
      <c r="GZ109" s="257"/>
      <c r="HA109" s="257"/>
      <c r="HB109" s="257"/>
      <c r="HC109" s="257"/>
      <c r="HD109" s="257"/>
      <c r="HE109" s="257"/>
      <c r="HF109" s="257"/>
      <c r="HG109" s="257"/>
      <c r="HH109" s="257"/>
      <c r="HI109" s="257"/>
      <c r="HJ109" s="257"/>
      <c r="HK109" s="257"/>
      <c r="HL109" s="257"/>
      <c r="HM109" s="257"/>
      <c r="HN109" s="257"/>
      <c r="HO109" s="257"/>
      <c r="HP109" s="257"/>
      <c r="HQ109" s="257"/>
      <c r="HR109" s="257"/>
      <c r="HS109" s="257"/>
      <c r="HT109" s="257"/>
      <c r="HU109" s="257"/>
      <c r="HV109" s="257"/>
      <c r="HW109" s="257"/>
      <c r="HX109" s="257"/>
      <c r="HY109" s="257"/>
      <c r="HZ109" s="257"/>
      <c r="IA109" s="257"/>
      <c r="IB109" s="257"/>
      <c r="IC109" s="257"/>
      <c r="ID109" s="257"/>
      <c r="IE109" s="257"/>
      <c r="IF109" s="257"/>
      <c r="IG109" s="257"/>
      <c r="IH109" s="257"/>
      <c r="II109" s="257"/>
      <c r="IJ109" s="257"/>
      <c r="IK109" s="257"/>
      <c r="IL109" s="257"/>
      <c r="IM109" s="257"/>
      <c r="IN109" s="257"/>
      <c r="IO109" s="257"/>
      <c r="IP109" s="257"/>
      <c r="IQ109" s="257"/>
      <c r="IR109" s="257"/>
      <c r="IS109" s="257"/>
      <c r="IT109" s="257"/>
      <c r="IU109" s="257"/>
      <c r="IV109" s="257"/>
      <c r="IW109" s="257"/>
      <c r="IX109" s="257"/>
      <c r="IY109" s="257"/>
      <c r="IZ109" s="257"/>
      <c r="JA109" s="257"/>
      <c r="JB109" s="257"/>
      <c r="JC109" s="257"/>
      <c r="JD109" s="257"/>
      <c r="JE109" s="257"/>
      <c r="JF109" s="257"/>
      <c r="JG109" s="257"/>
      <c r="JH109" s="257"/>
      <c r="JI109" s="257"/>
      <c r="JJ109" s="257"/>
      <c r="JK109" s="257"/>
      <c r="JL109" s="257"/>
      <c r="JM109" s="257"/>
      <c r="JN109" s="257"/>
      <c r="JO109" s="257"/>
      <c r="JP109" s="257"/>
      <c r="JQ109" s="257"/>
      <c r="JR109" s="257"/>
      <c r="JS109" s="257"/>
      <c r="JT109" s="257"/>
      <c r="JU109" s="257"/>
      <c r="JV109" s="257"/>
      <c r="JW109" s="257"/>
      <c r="JX109" s="257"/>
      <c r="JY109" s="257"/>
      <c r="JZ109" s="257"/>
      <c r="KA109" s="257"/>
      <c r="KB109" s="257"/>
      <c r="KC109" s="257"/>
      <c r="KD109" s="257"/>
      <c r="KE109" s="257"/>
      <c r="KF109" s="257"/>
      <c r="KG109" s="257"/>
      <c r="KH109" s="257"/>
      <c r="KI109" s="257"/>
      <c r="KJ109" s="257"/>
      <c r="KK109" s="257"/>
      <c r="KL109" s="257"/>
      <c r="KM109" s="257"/>
      <c r="KN109" s="257"/>
      <c r="KO109" s="257"/>
      <c r="KP109" s="257"/>
      <c r="KQ109" s="257"/>
      <c r="KR109" s="257"/>
      <c r="KS109" s="257"/>
      <c r="KT109" s="257"/>
      <c r="KU109" s="257"/>
      <c r="KV109" s="257"/>
      <c r="KW109" s="257"/>
      <c r="KX109" s="257"/>
      <c r="KY109" s="257"/>
      <c r="KZ109" s="257"/>
      <c r="LA109" s="257"/>
      <c r="LB109" s="257"/>
      <c r="LC109" s="257"/>
      <c r="LD109" s="257"/>
      <c r="LE109" s="257"/>
      <c r="LF109" s="257"/>
      <c r="LG109" s="257"/>
      <c r="LH109" s="257"/>
      <c r="LI109" s="257"/>
      <c r="LJ109" s="257"/>
      <c r="LK109" s="257"/>
      <c r="LL109" s="257"/>
      <c r="LM109" s="257"/>
      <c r="LN109" s="257"/>
      <c r="LO109" s="257"/>
      <c r="LP109" s="257"/>
      <c r="LQ109" s="257"/>
      <c r="LR109" s="257"/>
      <c r="LS109" s="257"/>
      <c r="LT109" s="257"/>
      <c r="LU109" s="257"/>
      <c r="LV109" s="257"/>
      <c r="LW109" s="257"/>
      <c r="LX109" s="257"/>
      <c r="LY109" s="257"/>
      <c r="LZ109" s="257"/>
      <c r="MA109" s="257"/>
      <c r="MB109" s="257"/>
      <c r="MC109" s="257"/>
      <c r="MD109" s="257"/>
      <c r="ME109" s="257"/>
      <c r="MF109" s="257"/>
      <c r="MG109" s="257"/>
      <c r="MH109" s="257"/>
      <c r="MI109" s="257"/>
      <c r="MJ109" s="257"/>
      <c r="MK109" s="257"/>
      <c r="ML109" s="257"/>
      <c r="MM109" s="257"/>
      <c r="MN109" s="257"/>
      <c r="MO109" s="257"/>
      <c r="MP109" s="257"/>
      <c r="MQ109" s="257"/>
      <c r="MR109" s="257"/>
      <c r="MS109" s="257"/>
      <c r="MT109" s="257"/>
      <c r="MU109" s="257"/>
      <c r="MV109" s="257"/>
      <c r="MW109" s="257"/>
      <c r="MX109" s="257"/>
      <c r="MY109" s="257"/>
      <c r="MZ109" s="257"/>
      <c r="NA109" s="257"/>
      <c r="NB109" s="257"/>
      <c r="NC109" s="257"/>
      <c r="ND109" s="257"/>
      <c r="NE109" s="257"/>
      <c r="NF109" s="257"/>
      <c r="NG109" s="257"/>
      <c r="NH109" s="257"/>
      <c r="NI109" s="257"/>
      <c r="NJ109" s="257"/>
      <c r="NK109" s="257"/>
      <c r="NL109" s="257"/>
      <c r="NM109" s="257"/>
      <c r="NN109" s="257"/>
      <c r="NO109" s="257"/>
      <c r="NP109" s="257"/>
      <c r="NQ109" s="257"/>
      <c r="NR109" s="257"/>
      <c r="NS109" s="257"/>
      <c r="NT109" s="257"/>
      <c r="NU109" s="257"/>
      <c r="NV109" s="257"/>
      <c r="NW109" s="257"/>
      <c r="NX109" s="257"/>
      <c r="NY109" s="257"/>
      <c r="NZ109" s="257"/>
      <c r="OA109" s="257"/>
      <c r="OB109" s="257"/>
      <c r="OC109" s="257"/>
      <c r="OD109" s="257"/>
      <c r="OE109" s="257"/>
      <c r="OF109" s="257"/>
      <c r="OG109" s="257"/>
      <c r="OH109" s="257"/>
      <c r="OI109" s="257"/>
      <c r="OJ109" s="257"/>
      <c r="OK109" s="257"/>
      <c r="OL109" s="257"/>
      <c r="OM109" s="257"/>
      <c r="ON109" s="257"/>
      <c r="OO109" s="257"/>
      <c r="OP109" s="257"/>
      <c r="OQ109" s="257"/>
      <c r="OR109" s="257"/>
      <c r="OS109" s="257"/>
      <c r="OT109" s="257"/>
      <c r="OU109" s="257"/>
      <c r="OV109" s="257"/>
      <c r="OW109" s="257"/>
      <c r="OX109" s="257"/>
      <c r="OY109" s="257"/>
      <c r="OZ109" s="257"/>
      <c r="PA109" s="257"/>
      <c r="PB109" s="257"/>
      <c r="PC109" s="257"/>
      <c r="PD109" s="257"/>
      <c r="PE109" s="257"/>
      <c r="PF109" s="257"/>
      <c r="PG109" s="257"/>
      <c r="PH109" s="257"/>
      <c r="PI109" s="257"/>
      <c r="PJ109" s="257"/>
      <c r="PK109" s="257"/>
      <c r="PL109" s="257"/>
      <c r="PM109" s="257"/>
      <c r="PN109" s="257"/>
      <c r="PO109" s="257"/>
      <c r="PP109" s="257"/>
      <c r="PQ109" s="257"/>
      <c r="PR109" s="257"/>
      <c r="PS109" s="257"/>
      <c r="PT109" s="257"/>
      <c r="PU109" s="257"/>
      <c r="PV109" s="257"/>
      <c r="PW109" s="257"/>
      <c r="PX109" s="257"/>
      <c r="PY109" s="257"/>
      <c r="PZ109" s="257"/>
      <c r="QA109" s="257"/>
      <c r="QB109" s="257"/>
      <c r="QC109" s="257"/>
      <c r="QD109" s="257"/>
      <c r="QE109" s="257"/>
      <c r="QF109" s="257"/>
      <c r="QG109" s="257"/>
      <c r="QH109" s="257"/>
      <c r="QI109" s="257"/>
      <c r="QJ109" s="257"/>
      <c r="QK109" s="257"/>
      <c r="QL109" s="257"/>
      <c r="QM109" s="257"/>
      <c r="QN109" s="257"/>
      <c r="QO109" s="257"/>
      <c r="QP109" s="257"/>
      <c r="QQ109" s="257"/>
      <c r="QR109" s="257"/>
      <c r="QS109" s="257"/>
      <c r="QT109" s="257"/>
      <c r="QU109" s="257"/>
      <c r="QV109" s="257"/>
      <c r="QW109" s="257"/>
      <c r="QX109" s="257"/>
      <c r="QY109" s="257"/>
      <c r="QZ109" s="257"/>
      <c r="RA109" s="257"/>
      <c r="RB109" s="257"/>
      <c r="RC109" s="257"/>
      <c r="RD109" s="257"/>
      <c r="RE109" s="257"/>
      <c r="RF109" s="257"/>
      <c r="RG109" s="257"/>
      <c r="RH109" s="257"/>
      <c r="RI109" s="257"/>
      <c r="RJ109" s="257"/>
      <c r="RK109" s="257"/>
      <c r="RL109" s="257"/>
      <c r="RM109" s="257"/>
      <c r="RN109" s="257"/>
      <c r="RO109" s="257"/>
      <c r="RP109" s="257"/>
      <c r="RQ109" s="257"/>
      <c r="RR109" s="257"/>
      <c r="RS109" s="257"/>
      <c r="RT109" s="257"/>
      <c r="RU109" s="257"/>
      <c r="RV109" s="257"/>
      <c r="RW109" s="257"/>
      <c r="RX109" s="257"/>
      <c r="RY109" s="257"/>
      <c r="RZ109" s="257"/>
      <c r="SA109" s="257"/>
      <c r="SB109" s="257"/>
      <c r="SC109" s="257"/>
      <c r="SD109" s="257"/>
      <c r="SE109" s="257"/>
      <c r="SF109" s="257"/>
      <c r="SG109" s="257"/>
      <c r="SH109" s="257"/>
      <c r="SI109" s="257"/>
      <c r="SJ109" s="257"/>
      <c r="SK109" s="257"/>
      <c r="SL109" s="257"/>
      <c r="SM109" s="257"/>
      <c r="SN109" s="257"/>
      <c r="SO109" s="257"/>
      <c r="SP109" s="257"/>
      <c r="SQ109" s="257"/>
      <c r="SR109" s="257"/>
      <c r="SS109" s="257"/>
      <c r="ST109" s="257"/>
      <c r="SU109" s="257"/>
      <c r="SV109" s="257"/>
      <c r="SW109" s="257"/>
      <c r="SX109" s="257"/>
      <c r="SY109" s="257"/>
      <c r="SZ109" s="257"/>
      <c r="TA109" s="257"/>
      <c r="TB109" s="257"/>
      <c r="TC109" s="257"/>
      <c r="TD109" s="257"/>
      <c r="TE109" s="257"/>
      <c r="TF109" s="257"/>
      <c r="TG109" s="257"/>
      <c r="TH109" s="257"/>
      <c r="TI109" s="257"/>
      <c r="TJ109" s="257"/>
      <c r="TK109" s="257"/>
      <c r="TL109" s="257"/>
      <c r="TM109" s="257"/>
      <c r="TN109" s="257"/>
      <c r="TO109" s="257"/>
      <c r="TP109" s="257"/>
      <c r="TQ109" s="257"/>
      <c r="TR109" s="257"/>
      <c r="TS109" s="257"/>
      <c r="TT109" s="257"/>
      <c r="TU109" s="257"/>
      <c r="TV109" s="257"/>
      <c r="TW109" s="257"/>
      <c r="TX109" s="257"/>
      <c r="TY109" s="257"/>
      <c r="TZ109" s="257"/>
      <c r="UA109" s="257"/>
      <c r="UB109" s="257"/>
      <c r="UC109" s="257"/>
      <c r="UD109" s="257"/>
      <c r="UE109" s="257"/>
      <c r="UF109" s="257"/>
      <c r="UG109" s="257"/>
      <c r="UH109" s="257"/>
      <c r="UI109" s="257"/>
      <c r="UJ109" s="257"/>
      <c r="UK109" s="257"/>
      <c r="UL109" s="257"/>
      <c r="UM109" s="257"/>
      <c r="UN109" s="257"/>
      <c r="UO109" s="257"/>
      <c r="UP109" s="257"/>
      <c r="UQ109" s="257"/>
      <c r="UR109" s="257"/>
      <c r="US109" s="257"/>
      <c r="UT109" s="257"/>
      <c r="UU109" s="257"/>
      <c r="UV109" s="257"/>
      <c r="UW109" s="257"/>
      <c r="UX109" s="257"/>
      <c r="UY109" s="257"/>
      <c r="UZ109" s="257"/>
      <c r="VA109" s="257"/>
      <c r="VB109" s="257"/>
      <c r="VC109" s="257"/>
      <c r="VD109" s="257"/>
      <c r="VE109" s="257"/>
      <c r="VF109" s="257"/>
      <c r="VG109" s="257"/>
      <c r="VH109" s="257"/>
      <c r="VI109" s="257"/>
      <c r="VJ109" s="257"/>
      <c r="VK109" s="257"/>
      <c r="VL109" s="257"/>
      <c r="VM109" s="257"/>
      <c r="VN109" s="257"/>
      <c r="VO109" s="257"/>
      <c r="VP109" s="257"/>
      <c r="VQ109" s="257"/>
      <c r="VR109" s="257"/>
      <c r="VS109" s="257"/>
      <c r="VT109" s="257"/>
      <c r="VU109" s="257"/>
      <c r="VV109" s="257"/>
      <c r="VW109" s="257"/>
      <c r="VX109" s="257"/>
      <c r="VY109" s="257"/>
      <c r="VZ109" s="257"/>
      <c r="WA109" s="257"/>
      <c r="WB109" s="257"/>
      <c r="WC109" s="257"/>
      <c r="WD109" s="257"/>
      <c r="WE109" s="257"/>
      <c r="WF109" s="257"/>
      <c r="WG109" s="257"/>
      <c r="WH109" s="257"/>
      <c r="WI109" s="257"/>
      <c r="WJ109" s="257"/>
      <c r="WK109" s="257"/>
      <c r="WL109" s="257"/>
      <c r="WM109" s="257"/>
      <c r="WN109" s="257"/>
      <c r="WO109" s="257"/>
      <c r="WP109" s="257"/>
      <c r="WQ109" s="257"/>
      <c r="WR109" s="257"/>
      <c r="WS109" s="257"/>
      <c r="WT109" s="257"/>
      <c r="WU109" s="257"/>
      <c r="WV109" s="257"/>
      <c r="WW109" s="257"/>
      <c r="WX109" s="257"/>
      <c r="WY109" s="257"/>
      <c r="WZ109" s="257"/>
      <c r="XA109" s="257"/>
      <c r="XB109" s="257"/>
      <c r="XC109" s="257"/>
      <c r="XD109" s="257"/>
      <c r="XE109" s="257"/>
      <c r="XF109" s="257"/>
      <c r="XG109" s="257"/>
      <c r="XH109" s="257"/>
      <c r="XI109" s="257"/>
      <c r="XJ109" s="257"/>
      <c r="XK109" s="257"/>
      <c r="XL109" s="257"/>
      <c r="XM109" s="257"/>
      <c r="XN109" s="257"/>
      <c r="XO109" s="257"/>
      <c r="XP109" s="257"/>
      <c r="XQ109" s="257"/>
      <c r="XR109" s="257"/>
      <c r="XS109" s="257"/>
      <c r="XT109" s="257"/>
      <c r="XU109" s="257"/>
      <c r="XV109" s="257"/>
      <c r="XW109" s="257"/>
      <c r="XX109" s="257"/>
      <c r="XY109" s="257"/>
      <c r="XZ109" s="257"/>
      <c r="YA109" s="257"/>
      <c r="YB109" s="257"/>
      <c r="YC109" s="257"/>
      <c r="YD109" s="257"/>
      <c r="YE109" s="257"/>
      <c r="YF109" s="257"/>
      <c r="YG109" s="257"/>
      <c r="YH109" s="257"/>
      <c r="YI109" s="257"/>
      <c r="YJ109" s="257"/>
      <c r="YK109" s="257"/>
      <c r="YL109" s="257"/>
      <c r="YM109" s="257"/>
      <c r="YN109" s="257"/>
      <c r="YO109" s="257"/>
      <c r="YP109" s="257"/>
      <c r="YQ109" s="257"/>
      <c r="YR109" s="257"/>
      <c r="YS109" s="257"/>
      <c r="YT109" s="257"/>
      <c r="YU109" s="257"/>
      <c r="YV109" s="257"/>
      <c r="YW109" s="257"/>
      <c r="YX109" s="257"/>
      <c r="YY109" s="257"/>
      <c r="YZ109" s="257"/>
      <c r="ZA109" s="257"/>
      <c r="ZB109" s="257"/>
      <c r="ZC109" s="257"/>
      <c r="ZD109" s="257"/>
      <c r="ZE109" s="257"/>
      <c r="ZF109" s="257"/>
      <c r="ZG109" s="257"/>
      <c r="ZH109" s="257"/>
      <c r="ZI109" s="257"/>
      <c r="ZJ109" s="257"/>
      <c r="ZK109" s="257"/>
      <c r="ZL109" s="257"/>
      <c r="ZM109" s="257"/>
      <c r="ZN109" s="257"/>
      <c r="ZO109" s="257"/>
      <c r="ZP109" s="257"/>
      <c r="ZQ109" s="257"/>
      <c r="ZR109" s="257"/>
      <c r="ZS109" s="257"/>
      <c r="ZT109" s="257"/>
      <c r="ZU109" s="257"/>
      <c r="ZV109" s="257"/>
      <c r="ZW109" s="257"/>
      <c r="ZX109" s="257"/>
      <c r="ZY109" s="257"/>
      <c r="ZZ109" s="257"/>
      <c r="AAA109" s="257"/>
      <c r="AAB109" s="257"/>
      <c r="AAC109" s="257"/>
      <c r="AAD109" s="257"/>
      <c r="AAE109" s="257"/>
      <c r="AAF109" s="257"/>
      <c r="AAG109" s="257"/>
      <c r="AAH109" s="257"/>
      <c r="AAI109" s="257"/>
      <c r="AAJ109" s="257"/>
      <c r="AAK109" s="257"/>
      <c r="AAL109" s="257"/>
      <c r="AAM109" s="257"/>
      <c r="AAN109" s="257"/>
      <c r="AAO109" s="257"/>
      <c r="AAP109" s="257"/>
      <c r="AAQ109" s="257"/>
      <c r="AAR109" s="257"/>
      <c r="AAS109" s="257"/>
      <c r="AAT109" s="257"/>
      <c r="AAU109" s="257"/>
      <c r="AAV109" s="257"/>
      <c r="AAW109" s="257"/>
      <c r="AAX109" s="257"/>
      <c r="AAY109" s="257"/>
      <c r="AAZ109" s="257"/>
      <c r="ABA109" s="257"/>
      <c r="ABB109" s="257"/>
      <c r="ABC109" s="257"/>
      <c r="ABD109" s="257"/>
      <c r="ABE109" s="257"/>
      <c r="ABF109" s="257"/>
      <c r="ABG109" s="257"/>
      <c r="ABH109" s="257"/>
      <c r="ABI109" s="257"/>
      <c r="ABJ109" s="257"/>
      <c r="ABK109" s="257"/>
    </row>
    <row r="110" spans="1:739" s="38" customFormat="1" ht="30" customHeight="1" x14ac:dyDescent="0.25">
      <c r="A110" s="30"/>
      <c r="B110" s="261"/>
      <c r="C110" s="261"/>
      <c r="D110" s="167" t="s">
        <v>2</v>
      </c>
      <c r="E110" s="261"/>
      <c r="F110" s="206" t="s">
        <v>1714</v>
      </c>
      <c r="G110" s="23">
        <v>43013</v>
      </c>
      <c r="H110" s="113" t="s">
        <v>37</v>
      </c>
      <c r="I110" s="261" t="s">
        <v>31</v>
      </c>
      <c r="J110" s="189" t="s">
        <v>291</v>
      </c>
      <c r="K110" s="29" t="s">
        <v>18</v>
      </c>
      <c r="L110" s="29" t="s">
        <v>50</v>
      </c>
      <c r="M110" s="29" t="s">
        <v>459</v>
      </c>
      <c r="N110" s="28" t="s">
        <v>1702</v>
      </c>
      <c r="O110" s="114" t="s">
        <v>1709</v>
      </c>
      <c r="P110" s="114" t="s">
        <v>1710</v>
      </c>
      <c r="Q110" s="259"/>
      <c r="R110" s="71" t="s">
        <v>1711</v>
      </c>
      <c r="S110" s="115" t="s">
        <v>1713</v>
      </c>
      <c r="T110" s="185" t="s">
        <v>20</v>
      </c>
      <c r="U110" s="261" t="s">
        <v>72</v>
      </c>
      <c r="V110" s="20"/>
      <c r="W110" s="261"/>
      <c r="X110" s="261" t="s">
        <v>245</v>
      </c>
      <c r="Y110" s="99"/>
      <c r="Z110" s="261"/>
      <c r="AA110" s="261"/>
      <c r="AB110" s="39" t="s">
        <v>1711</v>
      </c>
      <c r="AC110" s="20"/>
      <c r="AD110" s="20"/>
      <c r="AE110" s="20"/>
      <c r="AF110" s="20"/>
      <c r="AG110" s="20"/>
      <c r="AH110" s="263" t="s">
        <v>3530</v>
      </c>
      <c r="AI110" s="261" t="s">
        <v>1</v>
      </c>
      <c r="AJ110" s="263" t="s">
        <v>2</v>
      </c>
      <c r="AK110" s="70">
        <v>28</v>
      </c>
      <c r="AL110" s="69" t="s">
        <v>1712</v>
      </c>
      <c r="AM110" s="72">
        <v>43005</v>
      </c>
    </row>
    <row r="111" spans="1:739" s="154" customFormat="1" ht="30" customHeight="1" x14ac:dyDescent="0.25">
      <c r="A111" s="30"/>
      <c r="B111" s="196"/>
      <c r="C111" s="196"/>
      <c r="D111" s="167" t="s">
        <v>2</v>
      </c>
      <c r="E111" s="196"/>
      <c r="F111" s="206" t="s">
        <v>1598</v>
      </c>
      <c r="G111" s="23">
        <v>42979</v>
      </c>
      <c r="H111" s="48" t="s">
        <v>37</v>
      </c>
      <c r="I111" s="65" t="s">
        <v>31</v>
      </c>
      <c r="J111" s="10" t="s">
        <v>291</v>
      </c>
      <c r="K111" s="29" t="s">
        <v>18</v>
      </c>
      <c r="L111" s="29" t="s">
        <v>50</v>
      </c>
      <c r="M111" s="29" t="s">
        <v>481</v>
      </c>
      <c r="N111" s="28" t="s">
        <v>664</v>
      </c>
      <c r="O111" s="191" t="s">
        <v>660</v>
      </c>
      <c r="P111" s="191" t="s">
        <v>1599</v>
      </c>
      <c r="Q111" s="191"/>
      <c r="R111" s="192" t="s">
        <v>1600</v>
      </c>
      <c r="S111" s="261" t="s">
        <v>1601</v>
      </c>
      <c r="T111" s="47" t="s">
        <v>20</v>
      </c>
      <c r="U111" s="47" t="s">
        <v>72</v>
      </c>
      <c r="V111" s="17"/>
      <c r="W111" s="249"/>
      <c r="X111" s="115" t="s">
        <v>245</v>
      </c>
      <c r="Y111" s="99"/>
      <c r="Z111" s="155"/>
      <c r="AA111" s="261"/>
      <c r="AB111" s="186" t="s">
        <v>1600</v>
      </c>
      <c r="AC111" s="17"/>
      <c r="AD111" s="17"/>
      <c r="AE111" s="17"/>
      <c r="AF111" s="17"/>
      <c r="AG111" s="17"/>
      <c r="AH111" s="263" t="s">
        <v>3530</v>
      </c>
      <c r="AI111" s="65" t="s">
        <v>1</v>
      </c>
      <c r="AJ111" s="67" t="s">
        <v>2</v>
      </c>
      <c r="AK111" s="70">
        <v>34</v>
      </c>
      <c r="AL111" s="69" t="s">
        <v>1602</v>
      </c>
      <c r="AM111" s="190">
        <v>42968</v>
      </c>
      <c r="AN111" s="257"/>
      <c r="AO111" s="257"/>
      <c r="AP111" s="257"/>
      <c r="AQ111" s="257"/>
      <c r="AR111" s="257"/>
      <c r="AS111" s="257"/>
      <c r="AT111" s="257"/>
      <c r="AU111" s="257"/>
      <c r="AV111" s="257"/>
      <c r="AW111" s="257"/>
      <c r="AX111" s="257"/>
      <c r="AY111" s="257"/>
      <c r="AZ111" s="257"/>
      <c r="BA111" s="257"/>
      <c r="BB111" s="257"/>
      <c r="BC111" s="257"/>
      <c r="BD111" s="257"/>
      <c r="BE111" s="257"/>
      <c r="BF111" s="257"/>
      <c r="BG111" s="257"/>
      <c r="BH111" s="257"/>
      <c r="BI111" s="257"/>
      <c r="BJ111" s="257"/>
      <c r="BK111" s="257"/>
      <c r="BL111" s="257"/>
      <c r="BM111" s="257"/>
      <c r="BN111" s="257"/>
      <c r="BO111" s="257"/>
      <c r="BP111" s="257"/>
      <c r="BQ111" s="257"/>
      <c r="BR111" s="257"/>
      <c r="BS111" s="257"/>
      <c r="BT111" s="257"/>
      <c r="BU111" s="257"/>
      <c r="BV111" s="257"/>
      <c r="BW111" s="257"/>
      <c r="BX111" s="257"/>
      <c r="BY111" s="257"/>
      <c r="BZ111" s="257"/>
      <c r="CA111" s="257"/>
      <c r="CB111" s="257"/>
      <c r="CC111" s="257"/>
      <c r="CD111" s="257"/>
      <c r="CE111" s="257"/>
      <c r="CF111" s="257"/>
      <c r="CG111" s="257"/>
      <c r="CH111" s="257"/>
      <c r="CI111" s="257"/>
      <c r="CJ111" s="257"/>
      <c r="CK111" s="257"/>
      <c r="CL111" s="257"/>
      <c r="CM111" s="257"/>
      <c r="CN111" s="257"/>
      <c r="CO111" s="257"/>
      <c r="CP111" s="257"/>
      <c r="CQ111" s="257"/>
      <c r="CR111" s="257"/>
      <c r="CS111" s="257"/>
      <c r="CT111" s="257"/>
      <c r="CU111" s="257"/>
      <c r="CV111" s="257"/>
      <c r="CW111" s="257"/>
      <c r="CX111" s="257"/>
      <c r="CY111" s="257"/>
      <c r="CZ111" s="257"/>
      <c r="DA111" s="257"/>
      <c r="DB111" s="257"/>
      <c r="DC111" s="257"/>
      <c r="DD111" s="257"/>
      <c r="DE111" s="257"/>
      <c r="DF111" s="257"/>
      <c r="DG111" s="257"/>
      <c r="DH111" s="257"/>
      <c r="DI111" s="257"/>
      <c r="DJ111" s="257"/>
      <c r="DK111" s="257"/>
      <c r="DL111" s="257"/>
      <c r="DM111" s="257"/>
      <c r="DN111" s="257"/>
      <c r="DO111" s="257"/>
      <c r="DP111" s="257"/>
      <c r="DQ111" s="257"/>
      <c r="DR111" s="257"/>
      <c r="DS111" s="257"/>
      <c r="DT111" s="257"/>
      <c r="DU111" s="257"/>
      <c r="DV111" s="257"/>
      <c r="DW111" s="257"/>
      <c r="DX111" s="257"/>
      <c r="DY111" s="257"/>
      <c r="DZ111" s="257"/>
      <c r="EA111" s="257"/>
      <c r="EB111" s="257"/>
      <c r="EC111" s="257"/>
      <c r="ED111" s="257"/>
      <c r="EE111" s="257"/>
      <c r="EF111" s="257"/>
      <c r="EG111" s="257"/>
      <c r="EH111" s="257"/>
      <c r="EI111" s="257"/>
      <c r="EJ111" s="257"/>
      <c r="EK111" s="257"/>
      <c r="EL111" s="257"/>
      <c r="EM111" s="257"/>
      <c r="EN111" s="257"/>
      <c r="EO111" s="257"/>
      <c r="EP111" s="257"/>
      <c r="EQ111" s="257"/>
      <c r="ER111" s="257"/>
      <c r="ES111" s="257"/>
      <c r="ET111" s="257"/>
      <c r="EU111" s="257"/>
      <c r="EV111" s="257"/>
      <c r="EW111" s="257"/>
      <c r="EX111" s="257"/>
      <c r="EY111" s="257"/>
      <c r="EZ111" s="257"/>
      <c r="FA111" s="257"/>
      <c r="FB111" s="257"/>
      <c r="FC111" s="257"/>
      <c r="FD111" s="257"/>
      <c r="FE111" s="257"/>
      <c r="FF111" s="257"/>
      <c r="FG111" s="257"/>
      <c r="FH111" s="257"/>
      <c r="FI111" s="257"/>
      <c r="FJ111" s="257"/>
      <c r="FK111" s="257"/>
      <c r="FL111" s="257"/>
      <c r="FM111" s="257"/>
      <c r="FN111" s="257"/>
      <c r="FO111" s="257"/>
      <c r="FP111" s="257"/>
      <c r="FQ111" s="257"/>
      <c r="FR111" s="257"/>
      <c r="FS111" s="257"/>
      <c r="FT111" s="257"/>
      <c r="FU111" s="257"/>
      <c r="FV111" s="257"/>
      <c r="FW111" s="257"/>
      <c r="FX111" s="257"/>
      <c r="FY111" s="257"/>
      <c r="FZ111" s="257"/>
      <c r="GA111" s="257"/>
      <c r="GB111" s="257"/>
      <c r="GC111" s="257"/>
      <c r="GD111" s="257"/>
      <c r="GE111" s="257"/>
      <c r="GF111" s="257"/>
      <c r="GG111" s="257"/>
      <c r="GH111" s="257"/>
      <c r="GI111" s="257"/>
      <c r="GJ111" s="257"/>
      <c r="GK111" s="257"/>
      <c r="GL111" s="257"/>
      <c r="GM111" s="257"/>
      <c r="GN111" s="257"/>
      <c r="GO111" s="257"/>
      <c r="GP111" s="257"/>
      <c r="GQ111" s="257"/>
      <c r="GR111" s="257"/>
      <c r="GS111" s="257"/>
      <c r="GT111" s="257"/>
      <c r="GU111" s="257"/>
      <c r="GV111" s="257"/>
      <c r="GW111" s="257"/>
      <c r="GX111" s="257"/>
      <c r="GY111" s="257"/>
      <c r="GZ111" s="257"/>
      <c r="HA111" s="257"/>
      <c r="HB111" s="257"/>
      <c r="HC111" s="257"/>
      <c r="HD111" s="257"/>
      <c r="HE111" s="257"/>
      <c r="HF111" s="257"/>
      <c r="HG111" s="257"/>
      <c r="HH111" s="257"/>
      <c r="HI111" s="257"/>
      <c r="HJ111" s="257"/>
      <c r="HK111" s="257"/>
      <c r="HL111" s="257"/>
      <c r="HM111" s="257"/>
      <c r="HN111" s="257"/>
      <c r="HO111" s="257"/>
      <c r="HP111" s="257"/>
      <c r="HQ111" s="257"/>
      <c r="HR111" s="257"/>
      <c r="HS111" s="257"/>
      <c r="HT111" s="257"/>
      <c r="HU111" s="257"/>
      <c r="HV111" s="257"/>
      <c r="HW111" s="257"/>
      <c r="HX111" s="257"/>
      <c r="HY111" s="257"/>
      <c r="HZ111" s="257"/>
      <c r="IA111" s="257"/>
      <c r="IB111" s="257"/>
      <c r="IC111" s="257"/>
      <c r="ID111" s="257"/>
      <c r="IE111" s="257"/>
      <c r="IF111" s="257"/>
      <c r="IG111" s="257"/>
      <c r="IH111" s="257"/>
      <c r="II111" s="257"/>
      <c r="IJ111" s="257"/>
      <c r="IK111" s="257"/>
      <c r="IL111" s="257"/>
      <c r="IM111" s="257"/>
      <c r="IN111" s="257"/>
      <c r="IO111" s="257"/>
      <c r="IP111" s="257"/>
      <c r="IQ111" s="257"/>
      <c r="IR111" s="257"/>
      <c r="IS111" s="257"/>
      <c r="IT111" s="257"/>
      <c r="IU111" s="257"/>
      <c r="IV111" s="257"/>
      <c r="IW111" s="257"/>
      <c r="IX111" s="257"/>
      <c r="IY111" s="257"/>
      <c r="IZ111" s="257"/>
      <c r="JA111" s="257"/>
      <c r="JB111" s="257"/>
      <c r="JC111" s="257"/>
      <c r="JD111" s="257"/>
      <c r="JE111" s="257"/>
      <c r="JF111" s="257"/>
      <c r="JG111" s="257"/>
      <c r="JH111" s="257"/>
      <c r="JI111" s="257"/>
      <c r="JJ111" s="257"/>
      <c r="JK111" s="257"/>
      <c r="JL111" s="257"/>
      <c r="JM111" s="257"/>
      <c r="JN111" s="257"/>
      <c r="JO111" s="257"/>
      <c r="JP111" s="257"/>
      <c r="JQ111" s="257"/>
      <c r="JR111" s="257"/>
      <c r="JS111" s="257"/>
      <c r="JT111" s="257"/>
      <c r="JU111" s="257"/>
      <c r="JV111" s="257"/>
      <c r="JW111" s="257"/>
      <c r="JX111" s="257"/>
      <c r="JY111" s="257"/>
      <c r="JZ111" s="257"/>
      <c r="KA111" s="257"/>
      <c r="KB111" s="257"/>
      <c r="KC111" s="257"/>
      <c r="KD111" s="257"/>
      <c r="KE111" s="257"/>
      <c r="KF111" s="257"/>
      <c r="KG111" s="257"/>
      <c r="KH111" s="257"/>
      <c r="KI111" s="257"/>
      <c r="KJ111" s="257"/>
      <c r="KK111" s="257"/>
      <c r="KL111" s="257"/>
      <c r="KM111" s="257"/>
      <c r="KN111" s="257"/>
      <c r="KO111" s="257"/>
      <c r="KP111" s="257"/>
      <c r="KQ111" s="257"/>
      <c r="KR111" s="257"/>
      <c r="KS111" s="257"/>
      <c r="KT111" s="257"/>
      <c r="KU111" s="257"/>
      <c r="KV111" s="257"/>
      <c r="KW111" s="257"/>
      <c r="KX111" s="257"/>
      <c r="KY111" s="257"/>
      <c r="KZ111" s="257"/>
      <c r="LA111" s="257"/>
      <c r="LB111" s="257"/>
      <c r="LC111" s="257"/>
      <c r="LD111" s="257"/>
      <c r="LE111" s="257"/>
      <c r="LF111" s="257"/>
      <c r="LG111" s="257"/>
      <c r="LH111" s="257"/>
      <c r="LI111" s="257"/>
      <c r="LJ111" s="257"/>
      <c r="LK111" s="257"/>
      <c r="LL111" s="257"/>
      <c r="LM111" s="257"/>
      <c r="LN111" s="257"/>
      <c r="LO111" s="257"/>
      <c r="LP111" s="257"/>
      <c r="LQ111" s="257"/>
      <c r="LR111" s="257"/>
      <c r="LS111" s="257"/>
      <c r="LT111" s="257"/>
      <c r="LU111" s="257"/>
      <c r="LV111" s="257"/>
      <c r="LW111" s="257"/>
      <c r="LX111" s="257"/>
      <c r="LY111" s="257"/>
      <c r="LZ111" s="257"/>
      <c r="MA111" s="257"/>
      <c r="MB111" s="257"/>
      <c r="MC111" s="257"/>
      <c r="MD111" s="257"/>
      <c r="ME111" s="257"/>
      <c r="MF111" s="257"/>
      <c r="MG111" s="257"/>
      <c r="MH111" s="257"/>
      <c r="MI111" s="257"/>
      <c r="MJ111" s="257"/>
      <c r="MK111" s="257"/>
      <c r="ML111" s="257"/>
      <c r="MM111" s="257"/>
      <c r="MN111" s="257"/>
      <c r="MO111" s="257"/>
      <c r="MP111" s="257"/>
      <c r="MQ111" s="257"/>
      <c r="MR111" s="257"/>
      <c r="MS111" s="257"/>
      <c r="MT111" s="257"/>
      <c r="MU111" s="257"/>
      <c r="MV111" s="257"/>
      <c r="MW111" s="257"/>
      <c r="MX111" s="257"/>
      <c r="MY111" s="257"/>
      <c r="MZ111" s="257"/>
      <c r="NA111" s="257"/>
      <c r="NB111" s="257"/>
      <c r="NC111" s="257"/>
      <c r="ND111" s="257"/>
      <c r="NE111" s="257"/>
      <c r="NF111" s="257"/>
      <c r="NG111" s="257"/>
      <c r="NH111" s="257"/>
      <c r="NI111" s="257"/>
      <c r="NJ111" s="257"/>
      <c r="NK111" s="257"/>
      <c r="NL111" s="257"/>
      <c r="NM111" s="257"/>
      <c r="NN111" s="257"/>
      <c r="NO111" s="257"/>
      <c r="NP111" s="257"/>
      <c r="NQ111" s="257"/>
      <c r="NR111" s="257"/>
      <c r="NS111" s="257"/>
      <c r="NT111" s="257"/>
      <c r="NU111" s="257"/>
      <c r="NV111" s="257"/>
      <c r="NW111" s="257"/>
      <c r="NX111" s="257"/>
      <c r="NY111" s="257"/>
      <c r="NZ111" s="257"/>
      <c r="OA111" s="257"/>
      <c r="OB111" s="257"/>
      <c r="OC111" s="257"/>
      <c r="OD111" s="257"/>
      <c r="OE111" s="257"/>
      <c r="OF111" s="257"/>
      <c r="OG111" s="257"/>
      <c r="OH111" s="257"/>
      <c r="OI111" s="257"/>
      <c r="OJ111" s="257"/>
      <c r="OK111" s="257"/>
      <c r="OL111" s="257"/>
      <c r="OM111" s="257"/>
      <c r="ON111" s="257"/>
      <c r="OO111" s="257"/>
      <c r="OP111" s="257"/>
      <c r="OQ111" s="257"/>
      <c r="OR111" s="257"/>
      <c r="OS111" s="257"/>
      <c r="OT111" s="257"/>
      <c r="OU111" s="257"/>
      <c r="OV111" s="257"/>
      <c r="OW111" s="257"/>
      <c r="OX111" s="257"/>
      <c r="OY111" s="257"/>
      <c r="OZ111" s="257"/>
      <c r="PA111" s="257"/>
      <c r="PB111" s="257"/>
      <c r="PC111" s="257"/>
      <c r="PD111" s="257"/>
      <c r="PE111" s="257"/>
      <c r="PF111" s="257"/>
      <c r="PG111" s="257"/>
      <c r="PH111" s="257"/>
      <c r="PI111" s="257"/>
      <c r="PJ111" s="257"/>
      <c r="PK111" s="257"/>
      <c r="PL111" s="257"/>
      <c r="PM111" s="257"/>
      <c r="PN111" s="257"/>
      <c r="PO111" s="257"/>
      <c r="PP111" s="257"/>
      <c r="PQ111" s="257"/>
      <c r="PR111" s="257"/>
      <c r="PS111" s="257"/>
      <c r="PT111" s="257"/>
      <c r="PU111" s="257"/>
      <c r="PV111" s="257"/>
      <c r="PW111" s="257"/>
      <c r="PX111" s="257"/>
      <c r="PY111" s="257"/>
      <c r="PZ111" s="257"/>
      <c r="QA111" s="257"/>
      <c r="QB111" s="257"/>
      <c r="QC111" s="257"/>
      <c r="QD111" s="257"/>
      <c r="QE111" s="257"/>
      <c r="QF111" s="257"/>
      <c r="QG111" s="257"/>
      <c r="QH111" s="257"/>
      <c r="QI111" s="257"/>
      <c r="QJ111" s="257"/>
      <c r="QK111" s="257"/>
      <c r="QL111" s="257"/>
      <c r="QM111" s="257"/>
      <c r="QN111" s="257"/>
      <c r="QO111" s="257"/>
      <c r="QP111" s="257"/>
      <c r="QQ111" s="257"/>
      <c r="QR111" s="257"/>
      <c r="QS111" s="257"/>
      <c r="QT111" s="257"/>
      <c r="QU111" s="257"/>
      <c r="QV111" s="257"/>
      <c r="QW111" s="257"/>
      <c r="QX111" s="257"/>
      <c r="QY111" s="257"/>
      <c r="QZ111" s="257"/>
      <c r="RA111" s="257"/>
      <c r="RB111" s="257"/>
      <c r="RC111" s="257"/>
      <c r="RD111" s="257"/>
      <c r="RE111" s="257"/>
      <c r="RF111" s="257"/>
      <c r="RG111" s="257"/>
      <c r="RH111" s="257"/>
      <c r="RI111" s="257"/>
      <c r="RJ111" s="257"/>
      <c r="RK111" s="257"/>
      <c r="RL111" s="257"/>
      <c r="RM111" s="257"/>
      <c r="RN111" s="257"/>
      <c r="RO111" s="257"/>
      <c r="RP111" s="257"/>
      <c r="RQ111" s="257"/>
      <c r="RR111" s="257"/>
      <c r="RS111" s="257"/>
      <c r="RT111" s="257"/>
      <c r="RU111" s="257"/>
      <c r="RV111" s="257"/>
      <c r="RW111" s="257"/>
      <c r="RX111" s="257"/>
      <c r="RY111" s="257"/>
      <c r="RZ111" s="257"/>
      <c r="SA111" s="257"/>
      <c r="SB111" s="257"/>
      <c r="SC111" s="257"/>
      <c r="SD111" s="257"/>
      <c r="SE111" s="257"/>
      <c r="SF111" s="257"/>
      <c r="SG111" s="257"/>
      <c r="SH111" s="257"/>
      <c r="SI111" s="257"/>
      <c r="SJ111" s="257"/>
      <c r="SK111" s="257"/>
      <c r="SL111" s="257"/>
      <c r="SM111" s="257"/>
      <c r="SN111" s="257"/>
      <c r="SO111" s="257"/>
      <c r="SP111" s="257"/>
      <c r="SQ111" s="257"/>
      <c r="SR111" s="257"/>
      <c r="SS111" s="257"/>
      <c r="ST111" s="257"/>
      <c r="SU111" s="257"/>
      <c r="SV111" s="257"/>
      <c r="SW111" s="257"/>
      <c r="SX111" s="257"/>
      <c r="SY111" s="257"/>
      <c r="SZ111" s="257"/>
      <c r="TA111" s="257"/>
      <c r="TB111" s="257"/>
      <c r="TC111" s="257"/>
      <c r="TD111" s="257"/>
      <c r="TE111" s="257"/>
      <c r="TF111" s="257"/>
      <c r="TG111" s="257"/>
      <c r="TH111" s="257"/>
      <c r="TI111" s="257"/>
      <c r="TJ111" s="257"/>
      <c r="TK111" s="257"/>
      <c r="TL111" s="257"/>
      <c r="TM111" s="257"/>
      <c r="TN111" s="257"/>
      <c r="TO111" s="257"/>
      <c r="TP111" s="257"/>
      <c r="TQ111" s="257"/>
      <c r="TR111" s="257"/>
      <c r="TS111" s="257"/>
      <c r="TT111" s="257"/>
      <c r="TU111" s="257"/>
      <c r="TV111" s="257"/>
      <c r="TW111" s="257"/>
      <c r="TX111" s="257"/>
      <c r="TY111" s="257"/>
      <c r="TZ111" s="257"/>
      <c r="UA111" s="257"/>
      <c r="UB111" s="257"/>
      <c r="UC111" s="257"/>
      <c r="UD111" s="257"/>
      <c r="UE111" s="257"/>
      <c r="UF111" s="257"/>
      <c r="UG111" s="257"/>
      <c r="UH111" s="257"/>
      <c r="UI111" s="257"/>
      <c r="UJ111" s="257"/>
      <c r="UK111" s="257"/>
      <c r="UL111" s="257"/>
      <c r="UM111" s="257"/>
      <c r="UN111" s="257"/>
      <c r="UO111" s="257"/>
      <c r="UP111" s="257"/>
      <c r="UQ111" s="257"/>
      <c r="UR111" s="257"/>
      <c r="US111" s="257"/>
      <c r="UT111" s="257"/>
      <c r="UU111" s="257"/>
      <c r="UV111" s="257"/>
      <c r="UW111" s="257"/>
      <c r="UX111" s="257"/>
      <c r="UY111" s="257"/>
      <c r="UZ111" s="257"/>
      <c r="VA111" s="257"/>
      <c r="VB111" s="257"/>
      <c r="VC111" s="257"/>
      <c r="VD111" s="257"/>
      <c r="VE111" s="257"/>
      <c r="VF111" s="257"/>
      <c r="VG111" s="257"/>
      <c r="VH111" s="257"/>
      <c r="VI111" s="257"/>
      <c r="VJ111" s="257"/>
      <c r="VK111" s="257"/>
      <c r="VL111" s="257"/>
      <c r="VM111" s="257"/>
      <c r="VN111" s="257"/>
      <c r="VO111" s="257"/>
      <c r="VP111" s="257"/>
      <c r="VQ111" s="257"/>
      <c r="VR111" s="257"/>
      <c r="VS111" s="257"/>
      <c r="VT111" s="257"/>
      <c r="VU111" s="257"/>
      <c r="VV111" s="257"/>
      <c r="VW111" s="257"/>
      <c r="VX111" s="257"/>
      <c r="VY111" s="257"/>
      <c r="VZ111" s="257"/>
      <c r="WA111" s="257"/>
      <c r="WB111" s="257"/>
      <c r="WC111" s="257"/>
      <c r="WD111" s="257"/>
      <c r="WE111" s="257"/>
      <c r="WF111" s="257"/>
      <c r="WG111" s="257"/>
      <c r="WH111" s="257"/>
      <c r="WI111" s="257"/>
      <c r="WJ111" s="257"/>
      <c r="WK111" s="257"/>
      <c r="WL111" s="257"/>
      <c r="WM111" s="257"/>
      <c r="WN111" s="257"/>
      <c r="WO111" s="257"/>
      <c r="WP111" s="257"/>
      <c r="WQ111" s="257"/>
      <c r="WR111" s="257"/>
      <c r="WS111" s="257"/>
      <c r="WT111" s="257"/>
      <c r="WU111" s="257"/>
      <c r="WV111" s="257"/>
      <c r="WW111" s="257"/>
      <c r="WX111" s="257"/>
      <c r="WY111" s="257"/>
      <c r="WZ111" s="257"/>
      <c r="XA111" s="257"/>
      <c r="XB111" s="257"/>
      <c r="XC111" s="257"/>
      <c r="XD111" s="257"/>
      <c r="XE111" s="257"/>
      <c r="XF111" s="257"/>
      <c r="XG111" s="257"/>
      <c r="XH111" s="257"/>
      <c r="XI111" s="257"/>
      <c r="XJ111" s="257"/>
      <c r="XK111" s="257"/>
      <c r="XL111" s="257"/>
      <c r="XM111" s="257"/>
      <c r="XN111" s="257"/>
      <c r="XO111" s="257"/>
      <c r="XP111" s="257"/>
      <c r="XQ111" s="257"/>
      <c r="XR111" s="257"/>
      <c r="XS111" s="257"/>
      <c r="XT111" s="257"/>
      <c r="XU111" s="257"/>
      <c r="XV111" s="257"/>
      <c r="XW111" s="257"/>
      <c r="XX111" s="257"/>
      <c r="XY111" s="257"/>
      <c r="XZ111" s="257"/>
      <c r="YA111" s="257"/>
      <c r="YB111" s="257"/>
      <c r="YC111" s="257"/>
      <c r="YD111" s="257"/>
      <c r="YE111" s="257"/>
      <c r="YF111" s="257"/>
      <c r="YG111" s="257"/>
      <c r="YH111" s="257"/>
      <c r="YI111" s="257"/>
      <c r="YJ111" s="257"/>
      <c r="YK111" s="257"/>
      <c r="YL111" s="257"/>
      <c r="YM111" s="257"/>
      <c r="YN111" s="257"/>
      <c r="YO111" s="257"/>
      <c r="YP111" s="257"/>
      <c r="YQ111" s="257"/>
      <c r="YR111" s="257"/>
      <c r="YS111" s="257"/>
      <c r="YT111" s="257"/>
      <c r="YU111" s="257"/>
      <c r="YV111" s="257"/>
      <c r="YW111" s="257"/>
      <c r="YX111" s="257"/>
      <c r="YY111" s="257"/>
      <c r="YZ111" s="257"/>
      <c r="ZA111" s="257"/>
      <c r="ZB111" s="257"/>
      <c r="ZC111" s="257"/>
      <c r="ZD111" s="257"/>
      <c r="ZE111" s="257"/>
      <c r="ZF111" s="257"/>
      <c r="ZG111" s="257"/>
      <c r="ZH111" s="257"/>
      <c r="ZI111" s="257"/>
      <c r="ZJ111" s="257"/>
      <c r="ZK111" s="257"/>
      <c r="ZL111" s="257"/>
      <c r="ZM111" s="257"/>
      <c r="ZN111" s="257"/>
      <c r="ZO111" s="257"/>
      <c r="ZP111" s="257"/>
      <c r="ZQ111" s="257"/>
      <c r="ZR111" s="257"/>
      <c r="ZS111" s="257"/>
      <c r="ZT111" s="257"/>
      <c r="ZU111" s="257"/>
      <c r="ZV111" s="257"/>
      <c r="ZW111" s="257"/>
      <c r="ZX111" s="257"/>
      <c r="ZY111" s="257"/>
      <c r="ZZ111" s="257"/>
      <c r="AAA111" s="257"/>
      <c r="AAB111" s="257"/>
      <c r="AAC111" s="257"/>
      <c r="AAD111" s="257"/>
      <c r="AAE111" s="257"/>
      <c r="AAF111" s="257"/>
      <c r="AAG111" s="257"/>
      <c r="AAH111" s="257"/>
      <c r="AAI111" s="257"/>
      <c r="AAJ111" s="257"/>
      <c r="AAK111" s="257"/>
      <c r="AAL111" s="257"/>
      <c r="AAM111" s="257"/>
      <c r="AAN111" s="257"/>
      <c r="AAO111" s="257"/>
      <c r="AAP111" s="257"/>
      <c r="AAQ111" s="257"/>
      <c r="AAR111" s="257"/>
      <c r="AAS111" s="257"/>
      <c r="AAT111" s="257"/>
      <c r="AAU111" s="257"/>
      <c r="AAV111" s="257"/>
      <c r="AAW111" s="257"/>
      <c r="AAX111" s="257"/>
      <c r="AAY111" s="257"/>
      <c r="AAZ111" s="257"/>
      <c r="ABA111" s="257"/>
      <c r="ABB111" s="257"/>
      <c r="ABC111" s="257"/>
      <c r="ABD111" s="257"/>
      <c r="ABE111" s="257"/>
      <c r="ABF111" s="257"/>
      <c r="ABG111" s="257"/>
      <c r="ABH111" s="257"/>
      <c r="ABI111" s="257"/>
      <c r="ABJ111" s="257"/>
      <c r="ABK111" s="257"/>
    </row>
    <row r="112" spans="1:739" s="154" customFormat="1" ht="30" customHeight="1" x14ac:dyDescent="0.25">
      <c r="A112" s="30"/>
      <c r="B112" s="261"/>
      <c r="C112" s="261"/>
      <c r="D112" s="167" t="s">
        <v>2</v>
      </c>
      <c r="E112" s="261"/>
      <c r="F112" s="206">
        <f>F111+1</f>
        <v>725</v>
      </c>
      <c r="G112" s="23">
        <v>43606</v>
      </c>
      <c r="H112" s="258" t="s">
        <v>37</v>
      </c>
      <c r="I112" s="261" t="s">
        <v>31</v>
      </c>
      <c r="J112" s="189" t="s">
        <v>291</v>
      </c>
      <c r="K112" s="29" t="s">
        <v>18</v>
      </c>
      <c r="L112" s="29" t="s">
        <v>50</v>
      </c>
      <c r="M112" s="29" t="s">
        <v>481</v>
      </c>
      <c r="N112" s="28" t="s">
        <v>664</v>
      </c>
      <c r="O112" s="191" t="s">
        <v>660</v>
      </c>
      <c r="P112" s="191" t="s">
        <v>3010</v>
      </c>
      <c r="Q112" s="191"/>
      <c r="R112" s="192" t="s">
        <v>3011</v>
      </c>
      <c r="S112" s="47" t="s">
        <v>3012</v>
      </c>
      <c r="T112" s="185" t="s">
        <v>288</v>
      </c>
      <c r="U112" s="47" t="s">
        <v>72</v>
      </c>
      <c r="V112" s="17"/>
      <c r="W112" s="249"/>
      <c r="X112" s="115" t="s">
        <v>245</v>
      </c>
      <c r="Y112" s="99"/>
      <c r="Z112" s="262"/>
      <c r="AA112" s="262"/>
      <c r="AB112" s="186" t="s">
        <v>3011</v>
      </c>
      <c r="AC112" s="17"/>
      <c r="AD112" s="17"/>
      <c r="AE112" s="17"/>
      <c r="AF112" s="17"/>
      <c r="AG112" s="17"/>
      <c r="AH112" s="263" t="s">
        <v>3530</v>
      </c>
      <c r="AI112" s="185" t="s">
        <v>1</v>
      </c>
      <c r="AJ112" s="187" t="s">
        <v>2</v>
      </c>
      <c r="AK112" s="70">
        <v>23</v>
      </c>
      <c r="AL112" s="69" t="s">
        <v>3013</v>
      </c>
      <c r="AM112" s="190">
        <v>43602</v>
      </c>
      <c r="AN112" s="257"/>
      <c r="AO112" s="257"/>
      <c r="AP112" s="257"/>
      <c r="AQ112" s="257"/>
      <c r="AR112" s="257"/>
      <c r="AS112" s="257"/>
      <c r="AT112" s="257"/>
      <c r="AU112" s="257"/>
      <c r="AV112" s="257"/>
      <c r="AW112" s="257"/>
      <c r="AX112" s="257"/>
      <c r="AY112" s="257"/>
      <c r="AZ112" s="257"/>
      <c r="BA112" s="257"/>
      <c r="BB112" s="257"/>
      <c r="BC112" s="257"/>
      <c r="BD112" s="257"/>
      <c r="BE112" s="257"/>
      <c r="BF112" s="257"/>
      <c r="BG112" s="257"/>
      <c r="BH112" s="257"/>
      <c r="BI112" s="257"/>
      <c r="BJ112" s="257"/>
      <c r="BK112" s="257"/>
      <c r="BL112" s="257"/>
      <c r="BM112" s="257"/>
      <c r="BN112" s="257"/>
      <c r="BO112" s="257"/>
      <c r="BP112" s="257"/>
      <c r="BQ112" s="257"/>
      <c r="BR112" s="257"/>
      <c r="BS112" s="257"/>
      <c r="BT112" s="257"/>
      <c r="BU112" s="257"/>
      <c r="BV112" s="257"/>
      <c r="BW112" s="257"/>
      <c r="BX112" s="257"/>
      <c r="BY112" s="257"/>
      <c r="BZ112" s="257"/>
      <c r="CA112" s="257"/>
      <c r="CB112" s="257"/>
      <c r="CC112" s="257"/>
      <c r="CD112" s="257"/>
      <c r="CE112" s="257"/>
      <c r="CF112" s="257"/>
      <c r="CG112" s="257"/>
      <c r="CH112" s="257"/>
      <c r="CI112" s="257"/>
      <c r="CJ112" s="257"/>
      <c r="CK112" s="257"/>
      <c r="CL112" s="257"/>
      <c r="CM112" s="257"/>
      <c r="CN112" s="257"/>
      <c r="CO112" s="257"/>
      <c r="CP112" s="257"/>
      <c r="CQ112" s="257"/>
      <c r="CR112" s="257"/>
      <c r="CS112" s="257"/>
      <c r="CT112" s="257"/>
      <c r="CU112" s="257"/>
      <c r="CV112" s="257"/>
      <c r="CW112" s="257"/>
      <c r="CX112" s="257"/>
      <c r="CY112" s="257"/>
      <c r="CZ112" s="257"/>
      <c r="DA112" s="257"/>
      <c r="DB112" s="257"/>
      <c r="DC112" s="257"/>
      <c r="DD112" s="257"/>
      <c r="DE112" s="257"/>
      <c r="DF112" s="257"/>
      <c r="DG112" s="257"/>
      <c r="DH112" s="257"/>
      <c r="DI112" s="257"/>
      <c r="DJ112" s="257"/>
      <c r="DK112" s="257"/>
      <c r="DL112" s="257"/>
      <c r="DM112" s="257"/>
      <c r="DN112" s="257"/>
      <c r="DO112" s="257"/>
      <c r="DP112" s="257"/>
      <c r="DQ112" s="257"/>
      <c r="DR112" s="257"/>
      <c r="DS112" s="257"/>
      <c r="DT112" s="257"/>
      <c r="DU112" s="257"/>
      <c r="DV112" s="257"/>
      <c r="DW112" s="257"/>
      <c r="DX112" s="257"/>
      <c r="DY112" s="257"/>
      <c r="DZ112" s="257"/>
      <c r="EA112" s="257"/>
      <c r="EB112" s="257"/>
      <c r="EC112" s="257"/>
      <c r="ED112" s="257"/>
      <c r="EE112" s="257"/>
      <c r="EF112" s="257"/>
      <c r="EG112" s="257"/>
      <c r="EH112" s="257"/>
      <c r="EI112" s="257"/>
      <c r="EJ112" s="257"/>
      <c r="EK112" s="257"/>
      <c r="EL112" s="257"/>
      <c r="EM112" s="257"/>
      <c r="EN112" s="257"/>
      <c r="EO112" s="257"/>
      <c r="EP112" s="257"/>
      <c r="EQ112" s="257"/>
      <c r="ER112" s="257"/>
      <c r="ES112" s="257"/>
      <c r="ET112" s="257"/>
      <c r="EU112" s="257"/>
      <c r="EV112" s="257"/>
      <c r="EW112" s="257"/>
      <c r="EX112" s="257"/>
      <c r="EY112" s="257"/>
      <c r="EZ112" s="257"/>
      <c r="FA112" s="257"/>
      <c r="FB112" s="257"/>
      <c r="FC112" s="257"/>
      <c r="FD112" s="257"/>
      <c r="FE112" s="257"/>
      <c r="FF112" s="257"/>
      <c r="FG112" s="257"/>
      <c r="FH112" s="257"/>
      <c r="FI112" s="257"/>
      <c r="FJ112" s="257"/>
      <c r="FK112" s="257"/>
      <c r="FL112" s="257"/>
      <c r="FM112" s="257"/>
      <c r="FN112" s="257"/>
      <c r="FO112" s="257"/>
      <c r="FP112" s="257"/>
      <c r="FQ112" s="257"/>
      <c r="FR112" s="257"/>
      <c r="FS112" s="257"/>
      <c r="FT112" s="257"/>
      <c r="FU112" s="257"/>
      <c r="FV112" s="257"/>
      <c r="FW112" s="257"/>
      <c r="FX112" s="257"/>
      <c r="FY112" s="257"/>
      <c r="FZ112" s="257"/>
      <c r="GA112" s="257"/>
      <c r="GB112" s="257"/>
      <c r="GC112" s="257"/>
      <c r="GD112" s="257"/>
      <c r="GE112" s="257"/>
      <c r="GF112" s="257"/>
      <c r="GG112" s="257"/>
      <c r="GH112" s="257"/>
      <c r="GI112" s="257"/>
      <c r="GJ112" s="257"/>
      <c r="GK112" s="257"/>
      <c r="GL112" s="257"/>
      <c r="GM112" s="257"/>
      <c r="GN112" s="257"/>
      <c r="GO112" s="257"/>
      <c r="GP112" s="257"/>
      <c r="GQ112" s="257"/>
      <c r="GR112" s="257"/>
      <c r="GS112" s="257"/>
      <c r="GT112" s="257"/>
      <c r="GU112" s="257"/>
      <c r="GV112" s="257"/>
      <c r="GW112" s="257"/>
      <c r="GX112" s="257"/>
      <c r="GY112" s="257"/>
      <c r="GZ112" s="257"/>
      <c r="HA112" s="257"/>
      <c r="HB112" s="257"/>
      <c r="HC112" s="257"/>
      <c r="HD112" s="257"/>
      <c r="HE112" s="257"/>
      <c r="HF112" s="257"/>
      <c r="HG112" s="257"/>
      <c r="HH112" s="257"/>
      <c r="HI112" s="257"/>
      <c r="HJ112" s="257"/>
      <c r="HK112" s="257"/>
      <c r="HL112" s="257"/>
      <c r="HM112" s="257"/>
      <c r="HN112" s="257"/>
      <c r="HO112" s="257"/>
      <c r="HP112" s="257"/>
      <c r="HQ112" s="257"/>
      <c r="HR112" s="257"/>
      <c r="HS112" s="257"/>
      <c r="HT112" s="257"/>
      <c r="HU112" s="257"/>
      <c r="HV112" s="257"/>
      <c r="HW112" s="257"/>
      <c r="HX112" s="257"/>
      <c r="HY112" s="257"/>
      <c r="HZ112" s="257"/>
      <c r="IA112" s="257"/>
      <c r="IB112" s="257"/>
      <c r="IC112" s="257"/>
      <c r="ID112" s="257"/>
      <c r="IE112" s="257"/>
      <c r="IF112" s="257"/>
      <c r="IG112" s="257"/>
      <c r="IH112" s="257"/>
      <c r="II112" s="257"/>
      <c r="IJ112" s="257"/>
      <c r="IK112" s="257"/>
      <c r="IL112" s="257"/>
      <c r="IM112" s="257"/>
      <c r="IN112" s="257"/>
      <c r="IO112" s="257"/>
      <c r="IP112" s="257"/>
      <c r="IQ112" s="257"/>
      <c r="IR112" s="257"/>
      <c r="IS112" s="257"/>
      <c r="IT112" s="257"/>
      <c r="IU112" s="257"/>
      <c r="IV112" s="257"/>
      <c r="IW112" s="257"/>
      <c r="IX112" s="257"/>
      <c r="IY112" s="257"/>
      <c r="IZ112" s="257"/>
      <c r="JA112" s="257"/>
      <c r="JB112" s="257"/>
      <c r="JC112" s="257"/>
      <c r="JD112" s="257"/>
      <c r="JE112" s="257"/>
      <c r="JF112" s="257"/>
      <c r="JG112" s="257"/>
      <c r="JH112" s="257"/>
      <c r="JI112" s="257"/>
      <c r="JJ112" s="257"/>
      <c r="JK112" s="257"/>
      <c r="JL112" s="257"/>
      <c r="JM112" s="257"/>
      <c r="JN112" s="257"/>
      <c r="JO112" s="257"/>
      <c r="JP112" s="257"/>
      <c r="JQ112" s="257"/>
      <c r="JR112" s="257"/>
      <c r="JS112" s="257"/>
      <c r="JT112" s="257"/>
      <c r="JU112" s="257"/>
      <c r="JV112" s="257"/>
      <c r="JW112" s="257"/>
      <c r="JX112" s="257"/>
      <c r="JY112" s="257"/>
      <c r="JZ112" s="257"/>
      <c r="KA112" s="257"/>
      <c r="KB112" s="257"/>
      <c r="KC112" s="257"/>
      <c r="KD112" s="257"/>
      <c r="KE112" s="257"/>
      <c r="KF112" s="257"/>
      <c r="KG112" s="257"/>
      <c r="KH112" s="257"/>
      <c r="KI112" s="257"/>
      <c r="KJ112" s="257"/>
      <c r="KK112" s="257"/>
      <c r="KL112" s="257"/>
      <c r="KM112" s="257"/>
      <c r="KN112" s="257"/>
      <c r="KO112" s="257"/>
      <c r="KP112" s="257"/>
      <c r="KQ112" s="257"/>
      <c r="KR112" s="257"/>
      <c r="KS112" s="257"/>
      <c r="KT112" s="257"/>
      <c r="KU112" s="257"/>
      <c r="KV112" s="257"/>
      <c r="KW112" s="257"/>
      <c r="KX112" s="257"/>
      <c r="KY112" s="257"/>
      <c r="KZ112" s="257"/>
      <c r="LA112" s="257"/>
      <c r="LB112" s="257"/>
      <c r="LC112" s="257"/>
      <c r="LD112" s="257"/>
      <c r="LE112" s="257"/>
      <c r="LF112" s="257"/>
      <c r="LG112" s="257"/>
      <c r="LH112" s="257"/>
      <c r="LI112" s="257"/>
      <c r="LJ112" s="257"/>
      <c r="LK112" s="257"/>
      <c r="LL112" s="257"/>
      <c r="LM112" s="257"/>
      <c r="LN112" s="257"/>
      <c r="LO112" s="257"/>
      <c r="LP112" s="257"/>
      <c r="LQ112" s="257"/>
      <c r="LR112" s="257"/>
      <c r="LS112" s="257"/>
      <c r="LT112" s="257"/>
      <c r="LU112" s="257"/>
      <c r="LV112" s="257"/>
      <c r="LW112" s="257"/>
      <c r="LX112" s="257"/>
      <c r="LY112" s="257"/>
      <c r="LZ112" s="257"/>
      <c r="MA112" s="257"/>
      <c r="MB112" s="257"/>
      <c r="MC112" s="257"/>
      <c r="MD112" s="257"/>
      <c r="ME112" s="257"/>
      <c r="MF112" s="257"/>
      <c r="MG112" s="257"/>
      <c r="MH112" s="257"/>
      <c r="MI112" s="257"/>
      <c r="MJ112" s="257"/>
      <c r="MK112" s="257"/>
      <c r="ML112" s="257"/>
      <c r="MM112" s="257"/>
      <c r="MN112" s="257"/>
      <c r="MO112" s="257"/>
      <c r="MP112" s="257"/>
      <c r="MQ112" s="257"/>
      <c r="MR112" s="257"/>
      <c r="MS112" s="257"/>
      <c r="MT112" s="257"/>
      <c r="MU112" s="257"/>
      <c r="MV112" s="257"/>
      <c r="MW112" s="257"/>
      <c r="MX112" s="257"/>
      <c r="MY112" s="257"/>
      <c r="MZ112" s="257"/>
      <c r="NA112" s="257"/>
      <c r="NB112" s="257"/>
      <c r="NC112" s="257"/>
      <c r="ND112" s="257"/>
      <c r="NE112" s="257"/>
      <c r="NF112" s="257"/>
      <c r="NG112" s="257"/>
      <c r="NH112" s="257"/>
      <c r="NI112" s="257"/>
      <c r="NJ112" s="257"/>
      <c r="NK112" s="257"/>
      <c r="NL112" s="257"/>
      <c r="NM112" s="257"/>
      <c r="NN112" s="257"/>
      <c r="NO112" s="257"/>
      <c r="NP112" s="257"/>
      <c r="NQ112" s="257"/>
      <c r="NR112" s="257"/>
      <c r="NS112" s="257"/>
      <c r="NT112" s="257"/>
      <c r="NU112" s="257"/>
      <c r="NV112" s="257"/>
      <c r="NW112" s="257"/>
      <c r="NX112" s="257"/>
      <c r="NY112" s="257"/>
      <c r="NZ112" s="257"/>
      <c r="OA112" s="257"/>
      <c r="OB112" s="257"/>
      <c r="OC112" s="257"/>
      <c r="OD112" s="257"/>
      <c r="OE112" s="257"/>
      <c r="OF112" s="257"/>
      <c r="OG112" s="257"/>
      <c r="OH112" s="257"/>
      <c r="OI112" s="257"/>
      <c r="OJ112" s="257"/>
      <c r="OK112" s="257"/>
      <c r="OL112" s="257"/>
      <c r="OM112" s="257"/>
      <c r="ON112" s="257"/>
      <c r="OO112" s="257"/>
      <c r="OP112" s="257"/>
      <c r="OQ112" s="257"/>
      <c r="OR112" s="257"/>
      <c r="OS112" s="257"/>
      <c r="OT112" s="257"/>
      <c r="OU112" s="257"/>
      <c r="OV112" s="257"/>
      <c r="OW112" s="257"/>
      <c r="OX112" s="257"/>
      <c r="OY112" s="257"/>
      <c r="OZ112" s="257"/>
      <c r="PA112" s="257"/>
      <c r="PB112" s="257"/>
      <c r="PC112" s="257"/>
      <c r="PD112" s="257"/>
      <c r="PE112" s="257"/>
      <c r="PF112" s="257"/>
      <c r="PG112" s="257"/>
      <c r="PH112" s="257"/>
      <c r="PI112" s="257"/>
      <c r="PJ112" s="257"/>
      <c r="PK112" s="257"/>
      <c r="PL112" s="257"/>
      <c r="PM112" s="257"/>
      <c r="PN112" s="257"/>
      <c r="PO112" s="257"/>
      <c r="PP112" s="257"/>
      <c r="PQ112" s="257"/>
      <c r="PR112" s="257"/>
      <c r="PS112" s="257"/>
      <c r="PT112" s="257"/>
      <c r="PU112" s="257"/>
      <c r="PV112" s="257"/>
      <c r="PW112" s="257"/>
      <c r="PX112" s="257"/>
      <c r="PY112" s="257"/>
      <c r="PZ112" s="257"/>
      <c r="QA112" s="257"/>
      <c r="QB112" s="257"/>
      <c r="QC112" s="257"/>
      <c r="QD112" s="257"/>
      <c r="QE112" s="257"/>
      <c r="QF112" s="257"/>
      <c r="QG112" s="257"/>
      <c r="QH112" s="257"/>
      <c r="QI112" s="257"/>
      <c r="QJ112" s="257"/>
      <c r="QK112" s="257"/>
      <c r="QL112" s="257"/>
      <c r="QM112" s="257"/>
      <c r="QN112" s="257"/>
      <c r="QO112" s="257"/>
      <c r="QP112" s="257"/>
      <c r="QQ112" s="257"/>
      <c r="QR112" s="257"/>
      <c r="QS112" s="257"/>
      <c r="QT112" s="257"/>
      <c r="QU112" s="257"/>
      <c r="QV112" s="257"/>
      <c r="QW112" s="257"/>
      <c r="QX112" s="257"/>
      <c r="QY112" s="257"/>
      <c r="QZ112" s="257"/>
      <c r="RA112" s="257"/>
      <c r="RB112" s="257"/>
      <c r="RC112" s="257"/>
      <c r="RD112" s="257"/>
      <c r="RE112" s="257"/>
      <c r="RF112" s="257"/>
      <c r="RG112" s="257"/>
      <c r="RH112" s="257"/>
      <c r="RI112" s="257"/>
      <c r="RJ112" s="257"/>
      <c r="RK112" s="257"/>
      <c r="RL112" s="257"/>
      <c r="RM112" s="257"/>
      <c r="RN112" s="257"/>
      <c r="RO112" s="257"/>
      <c r="RP112" s="257"/>
      <c r="RQ112" s="257"/>
      <c r="RR112" s="257"/>
      <c r="RS112" s="257"/>
      <c r="RT112" s="257"/>
      <c r="RU112" s="257"/>
      <c r="RV112" s="257"/>
      <c r="RW112" s="257"/>
      <c r="RX112" s="257"/>
      <c r="RY112" s="257"/>
      <c r="RZ112" s="257"/>
      <c r="SA112" s="257"/>
      <c r="SB112" s="257"/>
      <c r="SC112" s="257"/>
      <c r="SD112" s="257"/>
      <c r="SE112" s="257"/>
      <c r="SF112" s="257"/>
      <c r="SG112" s="257"/>
      <c r="SH112" s="257"/>
      <c r="SI112" s="257"/>
      <c r="SJ112" s="257"/>
      <c r="SK112" s="257"/>
      <c r="SL112" s="257"/>
      <c r="SM112" s="257"/>
      <c r="SN112" s="257"/>
      <c r="SO112" s="257"/>
      <c r="SP112" s="257"/>
      <c r="SQ112" s="257"/>
      <c r="SR112" s="257"/>
      <c r="SS112" s="257"/>
      <c r="ST112" s="257"/>
      <c r="SU112" s="257"/>
      <c r="SV112" s="257"/>
      <c r="SW112" s="257"/>
      <c r="SX112" s="257"/>
      <c r="SY112" s="257"/>
      <c r="SZ112" s="257"/>
      <c r="TA112" s="257"/>
      <c r="TB112" s="257"/>
      <c r="TC112" s="257"/>
      <c r="TD112" s="257"/>
      <c r="TE112" s="257"/>
      <c r="TF112" s="257"/>
      <c r="TG112" s="257"/>
      <c r="TH112" s="257"/>
      <c r="TI112" s="257"/>
      <c r="TJ112" s="257"/>
      <c r="TK112" s="257"/>
      <c r="TL112" s="257"/>
      <c r="TM112" s="257"/>
      <c r="TN112" s="257"/>
      <c r="TO112" s="257"/>
      <c r="TP112" s="257"/>
      <c r="TQ112" s="257"/>
      <c r="TR112" s="257"/>
      <c r="TS112" s="257"/>
      <c r="TT112" s="257"/>
      <c r="TU112" s="257"/>
      <c r="TV112" s="257"/>
      <c r="TW112" s="257"/>
      <c r="TX112" s="257"/>
      <c r="TY112" s="257"/>
      <c r="TZ112" s="257"/>
      <c r="UA112" s="257"/>
      <c r="UB112" s="257"/>
      <c r="UC112" s="257"/>
      <c r="UD112" s="257"/>
      <c r="UE112" s="257"/>
      <c r="UF112" s="257"/>
      <c r="UG112" s="257"/>
      <c r="UH112" s="257"/>
      <c r="UI112" s="257"/>
      <c r="UJ112" s="257"/>
      <c r="UK112" s="257"/>
      <c r="UL112" s="257"/>
      <c r="UM112" s="257"/>
      <c r="UN112" s="257"/>
      <c r="UO112" s="257"/>
      <c r="UP112" s="257"/>
      <c r="UQ112" s="257"/>
      <c r="UR112" s="257"/>
      <c r="US112" s="257"/>
      <c r="UT112" s="257"/>
      <c r="UU112" s="257"/>
      <c r="UV112" s="257"/>
      <c r="UW112" s="257"/>
      <c r="UX112" s="257"/>
      <c r="UY112" s="257"/>
      <c r="UZ112" s="257"/>
      <c r="VA112" s="257"/>
      <c r="VB112" s="257"/>
      <c r="VC112" s="257"/>
      <c r="VD112" s="257"/>
      <c r="VE112" s="257"/>
      <c r="VF112" s="257"/>
      <c r="VG112" s="257"/>
      <c r="VH112" s="257"/>
      <c r="VI112" s="257"/>
      <c r="VJ112" s="257"/>
      <c r="VK112" s="257"/>
      <c r="VL112" s="257"/>
      <c r="VM112" s="257"/>
      <c r="VN112" s="257"/>
      <c r="VO112" s="257"/>
      <c r="VP112" s="257"/>
      <c r="VQ112" s="257"/>
      <c r="VR112" s="257"/>
      <c r="VS112" s="257"/>
      <c r="VT112" s="257"/>
      <c r="VU112" s="257"/>
      <c r="VV112" s="257"/>
      <c r="VW112" s="257"/>
      <c r="VX112" s="257"/>
      <c r="VY112" s="257"/>
      <c r="VZ112" s="257"/>
      <c r="WA112" s="257"/>
      <c r="WB112" s="257"/>
      <c r="WC112" s="257"/>
      <c r="WD112" s="257"/>
      <c r="WE112" s="257"/>
      <c r="WF112" s="257"/>
      <c r="WG112" s="257"/>
      <c r="WH112" s="257"/>
      <c r="WI112" s="257"/>
      <c r="WJ112" s="257"/>
      <c r="WK112" s="257"/>
      <c r="WL112" s="257"/>
      <c r="WM112" s="257"/>
      <c r="WN112" s="257"/>
      <c r="WO112" s="257"/>
      <c r="WP112" s="257"/>
      <c r="WQ112" s="257"/>
      <c r="WR112" s="257"/>
      <c r="WS112" s="257"/>
      <c r="WT112" s="257"/>
      <c r="WU112" s="257"/>
      <c r="WV112" s="257"/>
      <c r="WW112" s="257"/>
      <c r="WX112" s="257"/>
      <c r="WY112" s="257"/>
      <c r="WZ112" s="257"/>
      <c r="XA112" s="257"/>
      <c r="XB112" s="257"/>
      <c r="XC112" s="257"/>
      <c r="XD112" s="257"/>
      <c r="XE112" s="257"/>
      <c r="XF112" s="257"/>
      <c r="XG112" s="257"/>
      <c r="XH112" s="257"/>
      <c r="XI112" s="257"/>
      <c r="XJ112" s="257"/>
      <c r="XK112" s="257"/>
      <c r="XL112" s="257"/>
      <c r="XM112" s="257"/>
      <c r="XN112" s="257"/>
      <c r="XO112" s="257"/>
      <c r="XP112" s="257"/>
      <c r="XQ112" s="257"/>
      <c r="XR112" s="257"/>
      <c r="XS112" s="257"/>
      <c r="XT112" s="257"/>
      <c r="XU112" s="257"/>
      <c r="XV112" s="257"/>
      <c r="XW112" s="257"/>
      <c r="XX112" s="257"/>
      <c r="XY112" s="257"/>
      <c r="XZ112" s="257"/>
      <c r="YA112" s="257"/>
      <c r="YB112" s="257"/>
      <c r="YC112" s="257"/>
      <c r="YD112" s="257"/>
      <c r="YE112" s="257"/>
      <c r="YF112" s="257"/>
      <c r="YG112" s="257"/>
      <c r="YH112" s="257"/>
      <c r="YI112" s="257"/>
      <c r="YJ112" s="257"/>
      <c r="YK112" s="257"/>
      <c r="YL112" s="257"/>
      <c r="YM112" s="257"/>
      <c r="YN112" s="257"/>
      <c r="YO112" s="257"/>
      <c r="YP112" s="257"/>
      <c r="YQ112" s="257"/>
      <c r="YR112" s="257"/>
      <c r="YS112" s="257"/>
      <c r="YT112" s="257"/>
      <c r="YU112" s="257"/>
      <c r="YV112" s="257"/>
      <c r="YW112" s="257"/>
      <c r="YX112" s="257"/>
      <c r="YY112" s="257"/>
      <c r="YZ112" s="257"/>
      <c r="ZA112" s="257"/>
      <c r="ZB112" s="257"/>
      <c r="ZC112" s="257"/>
      <c r="ZD112" s="257"/>
      <c r="ZE112" s="257"/>
      <c r="ZF112" s="257"/>
      <c r="ZG112" s="257"/>
      <c r="ZH112" s="257"/>
      <c r="ZI112" s="257"/>
      <c r="ZJ112" s="257"/>
      <c r="ZK112" s="257"/>
      <c r="ZL112" s="257"/>
      <c r="ZM112" s="257"/>
      <c r="ZN112" s="257"/>
      <c r="ZO112" s="257"/>
      <c r="ZP112" s="257"/>
      <c r="ZQ112" s="257"/>
      <c r="ZR112" s="257"/>
      <c r="ZS112" s="257"/>
      <c r="ZT112" s="257"/>
      <c r="ZU112" s="257"/>
      <c r="ZV112" s="257"/>
      <c r="ZW112" s="257"/>
      <c r="ZX112" s="257"/>
      <c r="ZY112" s="257"/>
      <c r="ZZ112" s="257"/>
      <c r="AAA112" s="257"/>
      <c r="AAB112" s="257"/>
      <c r="AAC112" s="257"/>
      <c r="AAD112" s="257"/>
      <c r="AAE112" s="257"/>
      <c r="AAF112" s="257"/>
      <c r="AAG112" s="257"/>
      <c r="AAH112" s="257"/>
      <c r="AAI112" s="257"/>
      <c r="AAJ112" s="257"/>
      <c r="AAK112" s="257"/>
      <c r="AAL112" s="257"/>
      <c r="AAM112" s="257"/>
      <c r="AAN112" s="257"/>
      <c r="AAO112" s="257"/>
      <c r="AAP112" s="257"/>
      <c r="AAQ112" s="257"/>
      <c r="AAR112" s="257"/>
      <c r="AAS112" s="257"/>
      <c r="AAT112" s="257"/>
      <c r="AAU112" s="257"/>
      <c r="AAV112" s="257"/>
      <c r="AAW112" s="257"/>
      <c r="AAX112" s="257"/>
      <c r="AAY112" s="257"/>
      <c r="AAZ112" s="257"/>
      <c r="ABA112" s="257"/>
      <c r="ABB112" s="257"/>
      <c r="ABC112" s="257"/>
      <c r="ABD112" s="257"/>
      <c r="ABE112" s="257"/>
      <c r="ABF112" s="257"/>
      <c r="ABG112" s="257"/>
      <c r="ABH112" s="257"/>
      <c r="ABI112" s="257"/>
      <c r="ABJ112" s="257"/>
      <c r="ABK112" s="257"/>
    </row>
    <row r="113" spans="1:739" s="154" customFormat="1" ht="30" customHeight="1" x14ac:dyDescent="0.25">
      <c r="A113" s="30"/>
      <c r="B113" s="196"/>
      <c r="C113" s="196"/>
      <c r="D113" s="167" t="s">
        <v>2</v>
      </c>
      <c r="E113" s="196"/>
      <c r="F113" s="206" t="s">
        <v>659</v>
      </c>
      <c r="G113" s="14">
        <v>42625</v>
      </c>
      <c r="H113" s="48" t="s">
        <v>37</v>
      </c>
      <c r="I113" s="65" t="s">
        <v>31</v>
      </c>
      <c r="J113" s="10" t="s">
        <v>291</v>
      </c>
      <c r="K113" s="29" t="s">
        <v>18</v>
      </c>
      <c r="L113" s="29" t="s">
        <v>50</v>
      </c>
      <c r="M113" s="29" t="s">
        <v>481</v>
      </c>
      <c r="N113" s="28" t="s">
        <v>664</v>
      </c>
      <c r="O113" s="191" t="s">
        <v>660</v>
      </c>
      <c r="P113" s="191" t="s">
        <v>661</v>
      </c>
      <c r="Q113" s="191"/>
      <c r="R113" s="192" t="s">
        <v>662</v>
      </c>
      <c r="S113" s="47" t="s">
        <v>1007</v>
      </c>
      <c r="T113" s="47" t="s">
        <v>20</v>
      </c>
      <c r="U113" s="47" t="s">
        <v>624</v>
      </c>
      <c r="V113" s="17"/>
      <c r="W113" s="261"/>
      <c r="X113" s="261" t="s">
        <v>245</v>
      </c>
      <c r="Y113" s="99"/>
      <c r="Z113" s="155"/>
      <c r="AA113" s="262"/>
      <c r="AB113" s="186" t="s">
        <v>662</v>
      </c>
      <c r="AC113" s="17"/>
      <c r="AD113" s="17"/>
      <c r="AE113" s="17"/>
      <c r="AF113" s="17"/>
      <c r="AG113" s="17"/>
      <c r="AH113" s="263" t="s">
        <v>3530</v>
      </c>
      <c r="AI113" s="65" t="s">
        <v>1</v>
      </c>
      <c r="AJ113" s="187" t="s">
        <v>2</v>
      </c>
      <c r="AK113" s="70">
        <v>24</v>
      </c>
      <c r="AL113" s="69" t="s">
        <v>663</v>
      </c>
      <c r="AM113" s="190">
        <v>42167</v>
      </c>
      <c r="AN113" s="257"/>
      <c r="AO113" s="257"/>
      <c r="AP113" s="257"/>
      <c r="AQ113" s="257"/>
      <c r="AR113" s="257"/>
      <c r="AS113" s="257"/>
      <c r="AT113" s="257"/>
      <c r="AU113" s="257"/>
      <c r="AV113" s="257"/>
      <c r="AW113" s="257"/>
      <c r="AX113" s="257"/>
      <c r="AY113" s="257"/>
      <c r="AZ113" s="257"/>
      <c r="BA113" s="257"/>
      <c r="BB113" s="257"/>
      <c r="BC113" s="257"/>
      <c r="BD113" s="257"/>
      <c r="BE113" s="257"/>
      <c r="BF113" s="257"/>
      <c r="BG113" s="257"/>
      <c r="BH113" s="257"/>
      <c r="BI113" s="257"/>
      <c r="BJ113" s="257"/>
      <c r="BK113" s="257"/>
      <c r="BL113" s="257"/>
      <c r="BM113" s="257"/>
      <c r="BN113" s="257"/>
      <c r="BO113" s="257"/>
      <c r="BP113" s="257"/>
      <c r="BQ113" s="257"/>
      <c r="BR113" s="257"/>
      <c r="BS113" s="257"/>
      <c r="BT113" s="257"/>
      <c r="BU113" s="257"/>
      <c r="BV113" s="257"/>
      <c r="BW113" s="257"/>
      <c r="BX113" s="257"/>
      <c r="BY113" s="257"/>
      <c r="BZ113" s="257"/>
      <c r="CA113" s="257"/>
      <c r="CB113" s="257"/>
      <c r="CC113" s="257"/>
      <c r="CD113" s="257"/>
      <c r="CE113" s="257"/>
      <c r="CF113" s="257"/>
      <c r="CG113" s="257"/>
      <c r="CH113" s="257"/>
      <c r="CI113" s="257"/>
      <c r="CJ113" s="257"/>
      <c r="CK113" s="257"/>
      <c r="CL113" s="257"/>
      <c r="CM113" s="257"/>
      <c r="CN113" s="257"/>
      <c r="CO113" s="257"/>
      <c r="CP113" s="257"/>
      <c r="CQ113" s="257"/>
      <c r="CR113" s="257"/>
      <c r="CS113" s="257"/>
      <c r="CT113" s="257"/>
      <c r="CU113" s="257"/>
      <c r="CV113" s="257"/>
      <c r="CW113" s="257"/>
      <c r="CX113" s="257"/>
      <c r="CY113" s="257"/>
      <c r="CZ113" s="257"/>
      <c r="DA113" s="257"/>
      <c r="DB113" s="257"/>
      <c r="DC113" s="257"/>
      <c r="DD113" s="257"/>
      <c r="DE113" s="257"/>
      <c r="DF113" s="257"/>
      <c r="DG113" s="257"/>
      <c r="DH113" s="257"/>
      <c r="DI113" s="257"/>
      <c r="DJ113" s="257"/>
      <c r="DK113" s="257"/>
      <c r="DL113" s="257"/>
      <c r="DM113" s="257"/>
      <c r="DN113" s="257"/>
      <c r="DO113" s="257"/>
      <c r="DP113" s="257"/>
      <c r="DQ113" s="257"/>
      <c r="DR113" s="257"/>
      <c r="DS113" s="257"/>
      <c r="DT113" s="257"/>
      <c r="DU113" s="257"/>
      <c r="DV113" s="257"/>
      <c r="DW113" s="257"/>
      <c r="DX113" s="257"/>
      <c r="DY113" s="257"/>
      <c r="DZ113" s="257"/>
      <c r="EA113" s="257"/>
      <c r="EB113" s="257"/>
      <c r="EC113" s="257"/>
      <c r="ED113" s="257"/>
      <c r="EE113" s="257"/>
      <c r="EF113" s="257"/>
      <c r="EG113" s="257"/>
      <c r="EH113" s="257"/>
      <c r="EI113" s="257"/>
      <c r="EJ113" s="257"/>
      <c r="EK113" s="257"/>
      <c r="EL113" s="257"/>
      <c r="EM113" s="257"/>
      <c r="EN113" s="257"/>
      <c r="EO113" s="257"/>
      <c r="EP113" s="257"/>
      <c r="EQ113" s="257"/>
      <c r="ER113" s="257"/>
      <c r="ES113" s="257"/>
      <c r="ET113" s="257"/>
      <c r="EU113" s="257"/>
      <c r="EV113" s="257"/>
      <c r="EW113" s="257"/>
      <c r="EX113" s="257"/>
      <c r="EY113" s="257"/>
      <c r="EZ113" s="257"/>
      <c r="FA113" s="257"/>
      <c r="FB113" s="257"/>
      <c r="FC113" s="257"/>
      <c r="FD113" s="257"/>
      <c r="FE113" s="257"/>
      <c r="FF113" s="257"/>
      <c r="FG113" s="257"/>
      <c r="FH113" s="257"/>
      <c r="FI113" s="257"/>
      <c r="FJ113" s="257"/>
      <c r="FK113" s="257"/>
      <c r="FL113" s="257"/>
      <c r="FM113" s="257"/>
      <c r="FN113" s="257"/>
      <c r="FO113" s="257"/>
      <c r="FP113" s="257"/>
      <c r="FQ113" s="257"/>
      <c r="FR113" s="257"/>
      <c r="FS113" s="257"/>
      <c r="FT113" s="257"/>
      <c r="FU113" s="257"/>
      <c r="FV113" s="257"/>
      <c r="FW113" s="257"/>
      <c r="FX113" s="257"/>
      <c r="FY113" s="257"/>
      <c r="FZ113" s="257"/>
      <c r="GA113" s="257"/>
      <c r="GB113" s="257"/>
      <c r="GC113" s="257"/>
      <c r="GD113" s="257"/>
      <c r="GE113" s="257"/>
      <c r="GF113" s="257"/>
      <c r="GG113" s="257"/>
      <c r="GH113" s="257"/>
      <c r="GI113" s="257"/>
      <c r="GJ113" s="257"/>
      <c r="GK113" s="257"/>
      <c r="GL113" s="257"/>
      <c r="GM113" s="257"/>
      <c r="GN113" s="257"/>
      <c r="GO113" s="257"/>
      <c r="GP113" s="257"/>
      <c r="GQ113" s="257"/>
      <c r="GR113" s="257"/>
      <c r="GS113" s="257"/>
      <c r="GT113" s="257"/>
      <c r="GU113" s="257"/>
      <c r="GV113" s="257"/>
      <c r="GW113" s="257"/>
      <c r="GX113" s="257"/>
      <c r="GY113" s="257"/>
      <c r="GZ113" s="257"/>
      <c r="HA113" s="257"/>
      <c r="HB113" s="257"/>
      <c r="HC113" s="257"/>
      <c r="HD113" s="257"/>
      <c r="HE113" s="257"/>
      <c r="HF113" s="257"/>
      <c r="HG113" s="257"/>
      <c r="HH113" s="257"/>
      <c r="HI113" s="257"/>
      <c r="HJ113" s="257"/>
      <c r="HK113" s="257"/>
      <c r="HL113" s="257"/>
      <c r="HM113" s="257"/>
      <c r="HN113" s="257"/>
      <c r="HO113" s="257"/>
      <c r="HP113" s="257"/>
      <c r="HQ113" s="257"/>
      <c r="HR113" s="257"/>
      <c r="HS113" s="257"/>
      <c r="HT113" s="257"/>
      <c r="HU113" s="257"/>
      <c r="HV113" s="257"/>
      <c r="HW113" s="257"/>
      <c r="HX113" s="257"/>
      <c r="HY113" s="257"/>
      <c r="HZ113" s="257"/>
      <c r="IA113" s="257"/>
      <c r="IB113" s="257"/>
      <c r="IC113" s="257"/>
      <c r="ID113" s="257"/>
      <c r="IE113" s="257"/>
      <c r="IF113" s="257"/>
      <c r="IG113" s="257"/>
      <c r="IH113" s="257"/>
      <c r="II113" s="257"/>
      <c r="IJ113" s="257"/>
      <c r="IK113" s="257"/>
      <c r="IL113" s="257"/>
      <c r="IM113" s="257"/>
      <c r="IN113" s="257"/>
      <c r="IO113" s="257"/>
      <c r="IP113" s="257"/>
      <c r="IQ113" s="257"/>
      <c r="IR113" s="257"/>
      <c r="IS113" s="257"/>
      <c r="IT113" s="257"/>
      <c r="IU113" s="257"/>
      <c r="IV113" s="257"/>
      <c r="IW113" s="257"/>
      <c r="IX113" s="257"/>
      <c r="IY113" s="257"/>
      <c r="IZ113" s="257"/>
      <c r="JA113" s="257"/>
      <c r="JB113" s="257"/>
      <c r="JC113" s="257"/>
      <c r="JD113" s="257"/>
      <c r="JE113" s="257"/>
      <c r="JF113" s="257"/>
      <c r="JG113" s="257"/>
      <c r="JH113" s="257"/>
      <c r="JI113" s="257"/>
      <c r="JJ113" s="257"/>
      <c r="JK113" s="257"/>
      <c r="JL113" s="257"/>
      <c r="JM113" s="257"/>
      <c r="JN113" s="257"/>
      <c r="JO113" s="257"/>
      <c r="JP113" s="257"/>
      <c r="JQ113" s="257"/>
      <c r="JR113" s="257"/>
      <c r="JS113" s="257"/>
      <c r="JT113" s="257"/>
      <c r="JU113" s="257"/>
      <c r="JV113" s="257"/>
      <c r="JW113" s="257"/>
      <c r="JX113" s="257"/>
      <c r="JY113" s="257"/>
      <c r="JZ113" s="257"/>
      <c r="KA113" s="257"/>
      <c r="KB113" s="257"/>
      <c r="KC113" s="257"/>
      <c r="KD113" s="257"/>
      <c r="KE113" s="257"/>
      <c r="KF113" s="257"/>
      <c r="KG113" s="257"/>
      <c r="KH113" s="257"/>
      <c r="KI113" s="257"/>
      <c r="KJ113" s="257"/>
      <c r="KK113" s="257"/>
      <c r="KL113" s="257"/>
      <c r="KM113" s="257"/>
      <c r="KN113" s="257"/>
      <c r="KO113" s="257"/>
      <c r="KP113" s="257"/>
      <c r="KQ113" s="257"/>
      <c r="KR113" s="257"/>
      <c r="KS113" s="257"/>
      <c r="KT113" s="257"/>
      <c r="KU113" s="257"/>
      <c r="KV113" s="257"/>
      <c r="KW113" s="257"/>
      <c r="KX113" s="257"/>
      <c r="KY113" s="257"/>
      <c r="KZ113" s="257"/>
      <c r="LA113" s="257"/>
      <c r="LB113" s="257"/>
      <c r="LC113" s="257"/>
      <c r="LD113" s="257"/>
      <c r="LE113" s="257"/>
      <c r="LF113" s="257"/>
      <c r="LG113" s="257"/>
      <c r="LH113" s="257"/>
      <c r="LI113" s="257"/>
      <c r="LJ113" s="257"/>
      <c r="LK113" s="257"/>
      <c r="LL113" s="257"/>
      <c r="LM113" s="257"/>
      <c r="LN113" s="257"/>
      <c r="LO113" s="257"/>
      <c r="LP113" s="257"/>
      <c r="LQ113" s="257"/>
      <c r="LR113" s="257"/>
      <c r="LS113" s="257"/>
      <c r="LT113" s="257"/>
      <c r="LU113" s="257"/>
      <c r="LV113" s="257"/>
      <c r="LW113" s="257"/>
      <c r="LX113" s="257"/>
      <c r="LY113" s="257"/>
      <c r="LZ113" s="257"/>
      <c r="MA113" s="257"/>
      <c r="MB113" s="257"/>
      <c r="MC113" s="257"/>
      <c r="MD113" s="257"/>
      <c r="ME113" s="257"/>
      <c r="MF113" s="257"/>
      <c r="MG113" s="257"/>
      <c r="MH113" s="257"/>
      <c r="MI113" s="257"/>
      <c r="MJ113" s="257"/>
      <c r="MK113" s="257"/>
      <c r="ML113" s="257"/>
      <c r="MM113" s="257"/>
      <c r="MN113" s="257"/>
      <c r="MO113" s="257"/>
      <c r="MP113" s="257"/>
      <c r="MQ113" s="257"/>
      <c r="MR113" s="257"/>
      <c r="MS113" s="257"/>
      <c r="MT113" s="257"/>
      <c r="MU113" s="257"/>
      <c r="MV113" s="257"/>
      <c r="MW113" s="257"/>
      <c r="MX113" s="257"/>
      <c r="MY113" s="257"/>
      <c r="MZ113" s="257"/>
      <c r="NA113" s="257"/>
      <c r="NB113" s="257"/>
      <c r="NC113" s="257"/>
      <c r="ND113" s="257"/>
      <c r="NE113" s="257"/>
      <c r="NF113" s="257"/>
      <c r="NG113" s="257"/>
      <c r="NH113" s="257"/>
      <c r="NI113" s="257"/>
      <c r="NJ113" s="257"/>
      <c r="NK113" s="257"/>
      <c r="NL113" s="257"/>
      <c r="NM113" s="257"/>
      <c r="NN113" s="257"/>
      <c r="NO113" s="257"/>
      <c r="NP113" s="257"/>
      <c r="NQ113" s="257"/>
      <c r="NR113" s="257"/>
      <c r="NS113" s="257"/>
      <c r="NT113" s="257"/>
      <c r="NU113" s="257"/>
      <c r="NV113" s="257"/>
      <c r="NW113" s="257"/>
      <c r="NX113" s="257"/>
      <c r="NY113" s="257"/>
      <c r="NZ113" s="257"/>
      <c r="OA113" s="257"/>
      <c r="OB113" s="257"/>
      <c r="OC113" s="257"/>
      <c r="OD113" s="257"/>
      <c r="OE113" s="257"/>
      <c r="OF113" s="257"/>
      <c r="OG113" s="257"/>
      <c r="OH113" s="257"/>
      <c r="OI113" s="257"/>
      <c r="OJ113" s="257"/>
      <c r="OK113" s="257"/>
      <c r="OL113" s="257"/>
      <c r="OM113" s="257"/>
      <c r="ON113" s="257"/>
      <c r="OO113" s="257"/>
      <c r="OP113" s="257"/>
      <c r="OQ113" s="257"/>
      <c r="OR113" s="257"/>
      <c r="OS113" s="257"/>
      <c r="OT113" s="257"/>
      <c r="OU113" s="257"/>
      <c r="OV113" s="257"/>
      <c r="OW113" s="257"/>
      <c r="OX113" s="257"/>
      <c r="OY113" s="257"/>
      <c r="OZ113" s="257"/>
      <c r="PA113" s="257"/>
      <c r="PB113" s="257"/>
      <c r="PC113" s="257"/>
      <c r="PD113" s="257"/>
      <c r="PE113" s="257"/>
      <c r="PF113" s="257"/>
      <c r="PG113" s="257"/>
      <c r="PH113" s="257"/>
      <c r="PI113" s="257"/>
      <c r="PJ113" s="257"/>
      <c r="PK113" s="257"/>
      <c r="PL113" s="257"/>
      <c r="PM113" s="257"/>
      <c r="PN113" s="257"/>
      <c r="PO113" s="257"/>
      <c r="PP113" s="257"/>
      <c r="PQ113" s="257"/>
      <c r="PR113" s="257"/>
      <c r="PS113" s="257"/>
      <c r="PT113" s="257"/>
      <c r="PU113" s="257"/>
      <c r="PV113" s="257"/>
      <c r="PW113" s="257"/>
      <c r="PX113" s="257"/>
      <c r="PY113" s="257"/>
      <c r="PZ113" s="257"/>
      <c r="QA113" s="257"/>
      <c r="QB113" s="257"/>
      <c r="QC113" s="257"/>
      <c r="QD113" s="257"/>
      <c r="QE113" s="257"/>
      <c r="QF113" s="257"/>
      <c r="QG113" s="257"/>
      <c r="QH113" s="257"/>
      <c r="QI113" s="257"/>
      <c r="QJ113" s="257"/>
      <c r="QK113" s="257"/>
      <c r="QL113" s="257"/>
      <c r="QM113" s="257"/>
      <c r="QN113" s="257"/>
      <c r="QO113" s="257"/>
      <c r="QP113" s="257"/>
      <c r="QQ113" s="257"/>
      <c r="QR113" s="257"/>
      <c r="QS113" s="257"/>
      <c r="QT113" s="257"/>
      <c r="QU113" s="257"/>
      <c r="QV113" s="257"/>
      <c r="QW113" s="257"/>
      <c r="QX113" s="257"/>
      <c r="QY113" s="257"/>
      <c r="QZ113" s="257"/>
      <c r="RA113" s="257"/>
      <c r="RB113" s="257"/>
      <c r="RC113" s="257"/>
      <c r="RD113" s="257"/>
      <c r="RE113" s="257"/>
      <c r="RF113" s="257"/>
      <c r="RG113" s="257"/>
      <c r="RH113" s="257"/>
      <c r="RI113" s="257"/>
      <c r="RJ113" s="257"/>
      <c r="RK113" s="257"/>
      <c r="RL113" s="257"/>
      <c r="RM113" s="257"/>
      <c r="RN113" s="257"/>
      <c r="RO113" s="257"/>
      <c r="RP113" s="257"/>
      <c r="RQ113" s="257"/>
      <c r="RR113" s="257"/>
      <c r="RS113" s="257"/>
      <c r="RT113" s="257"/>
      <c r="RU113" s="257"/>
      <c r="RV113" s="257"/>
      <c r="RW113" s="257"/>
      <c r="RX113" s="257"/>
      <c r="RY113" s="257"/>
      <c r="RZ113" s="257"/>
      <c r="SA113" s="257"/>
      <c r="SB113" s="257"/>
      <c r="SC113" s="257"/>
      <c r="SD113" s="257"/>
      <c r="SE113" s="257"/>
      <c r="SF113" s="257"/>
      <c r="SG113" s="257"/>
      <c r="SH113" s="257"/>
      <c r="SI113" s="257"/>
      <c r="SJ113" s="257"/>
      <c r="SK113" s="257"/>
      <c r="SL113" s="257"/>
      <c r="SM113" s="257"/>
      <c r="SN113" s="257"/>
      <c r="SO113" s="257"/>
      <c r="SP113" s="257"/>
      <c r="SQ113" s="257"/>
      <c r="SR113" s="257"/>
      <c r="SS113" s="257"/>
      <c r="ST113" s="257"/>
      <c r="SU113" s="257"/>
      <c r="SV113" s="257"/>
      <c r="SW113" s="257"/>
      <c r="SX113" s="257"/>
      <c r="SY113" s="257"/>
      <c r="SZ113" s="257"/>
      <c r="TA113" s="257"/>
      <c r="TB113" s="257"/>
      <c r="TC113" s="257"/>
      <c r="TD113" s="257"/>
      <c r="TE113" s="257"/>
      <c r="TF113" s="257"/>
      <c r="TG113" s="257"/>
      <c r="TH113" s="257"/>
      <c r="TI113" s="257"/>
      <c r="TJ113" s="257"/>
      <c r="TK113" s="257"/>
      <c r="TL113" s="257"/>
      <c r="TM113" s="257"/>
      <c r="TN113" s="257"/>
      <c r="TO113" s="257"/>
      <c r="TP113" s="257"/>
      <c r="TQ113" s="257"/>
      <c r="TR113" s="257"/>
      <c r="TS113" s="257"/>
      <c r="TT113" s="257"/>
      <c r="TU113" s="257"/>
      <c r="TV113" s="257"/>
      <c r="TW113" s="257"/>
      <c r="TX113" s="257"/>
      <c r="TY113" s="257"/>
      <c r="TZ113" s="257"/>
      <c r="UA113" s="257"/>
      <c r="UB113" s="257"/>
      <c r="UC113" s="257"/>
      <c r="UD113" s="257"/>
      <c r="UE113" s="257"/>
      <c r="UF113" s="257"/>
      <c r="UG113" s="257"/>
      <c r="UH113" s="257"/>
      <c r="UI113" s="257"/>
      <c r="UJ113" s="257"/>
      <c r="UK113" s="257"/>
      <c r="UL113" s="257"/>
      <c r="UM113" s="257"/>
      <c r="UN113" s="257"/>
      <c r="UO113" s="257"/>
      <c r="UP113" s="257"/>
      <c r="UQ113" s="257"/>
      <c r="UR113" s="257"/>
      <c r="US113" s="257"/>
      <c r="UT113" s="257"/>
      <c r="UU113" s="257"/>
      <c r="UV113" s="257"/>
      <c r="UW113" s="257"/>
      <c r="UX113" s="257"/>
      <c r="UY113" s="257"/>
      <c r="UZ113" s="257"/>
      <c r="VA113" s="257"/>
      <c r="VB113" s="257"/>
      <c r="VC113" s="257"/>
      <c r="VD113" s="257"/>
      <c r="VE113" s="257"/>
      <c r="VF113" s="257"/>
      <c r="VG113" s="257"/>
      <c r="VH113" s="257"/>
      <c r="VI113" s="257"/>
      <c r="VJ113" s="257"/>
      <c r="VK113" s="257"/>
      <c r="VL113" s="257"/>
      <c r="VM113" s="257"/>
      <c r="VN113" s="257"/>
      <c r="VO113" s="257"/>
      <c r="VP113" s="257"/>
      <c r="VQ113" s="257"/>
      <c r="VR113" s="257"/>
      <c r="VS113" s="257"/>
      <c r="VT113" s="257"/>
      <c r="VU113" s="257"/>
      <c r="VV113" s="257"/>
      <c r="VW113" s="257"/>
      <c r="VX113" s="257"/>
      <c r="VY113" s="257"/>
      <c r="VZ113" s="257"/>
      <c r="WA113" s="257"/>
      <c r="WB113" s="257"/>
      <c r="WC113" s="257"/>
      <c r="WD113" s="257"/>
      <c r="WE113" s="257"/>
      <c r="WF113" s="257"/>
      <c r="WG113" s="257"/>
      <c r="WH113" s="257"/>
      <c r="WI113" s="257"/>
      <c r="WJ113" s="257"/>
      <c r="WK113" s="257"/>
      <c r="WL113" s="257"/>
      <c r="WM113" s="257"/>
      <c r="WN113" s="257"/>
      <c r="WO113" s="257"/>
      <c r="WP113" s="257"/>
      <c r="WQ113" s="257"/>
      <c r="WR113" s="257"/>
      <c r="WS113" s="257"/>
      <c r="WT113" s="257"/>
      <c r="WU113" s="257"/>
      <c r="WV113" s="257"/>
      <c r="WW113" s="257"/>
      <c r="WX113" s="257"/>
      <c r="WY113" s="257"/>
      <c r="WZ113" s="257"/>
      <c r="XA113" s="257"/>
      <c r="XB113" s="257"/>
      <c r="XC113" s="257"/>
      <c r="XD113" s="257"/>
      <c r="XE113" s="257"/>
      <c r="XF113" s="257"/>
      <c r="XG113" s="257"/>
      <c r="XH113" s="257"/>
      <c r="XI113" s="257"/>
      <c r="XJ113" s="257"/>
      <c r="XK113" s="257"/>
      <c r="XL113" s="257"/>
      <c r="XM113" s="257"/>
      <c r="XN113" s="257"/>
      <c r="XO113" s="257"/>
      <c r="XP113" s="257"/>
      <c r="XQ113" s="257"/>
      <c r="XR113" s="257"/>
      <c r="XS113" s="257"/>
      <c r="XT113" s="257"/>
      <c r="XU113" s="257"/>
      <c r="XV113" s="257"/>
      <c r="XW113" s="257"/>
      <c r="XX113" s="257"/>
      <c r="XY113" s="257"/>
      <c r="XZ113" s="257"/>
      <c r="YA113" s="257"/>
      <c r="YB113" s="257"/>
      <c r="YC113" s="257"/>
      <c r="YD113" s="257"/>
      <c r="YE113" s="257"/>
      <c r="YF113" s="257"/>
      <c r="YG113" s="257"/>
      <c r="YH113" s="257"/>
      <c r="YI113" s="257"/>
      <c r="YJ113" s="257"/>
      <c r="YK113" s="257"/>
      <c r="YL113" s="257"/>
      <c r="YM113" s="257"/>
      <c r="YN113" s="257"/>
      <c r="YO113" s="257"/>
      <c r="YP113" s="257"/>
      <c r="YQ113" s="257"/>
      <c r="YR113" s="257"/>
      <c r="YS113" s="257"/>
      <c r="YT113" s="257"/>
      <c r="YU113" s="257"/>
      <c r="YV113" s="257"/>
      <c r="YW113" s="257"/>
      <c r="YX113" s="257"/>
      <c r="YY113" s="257"/>
      <c r="YZ113" s="257"/>
      <c r="ZA113" s="257"/>
      <c r="ZB113" s="257"/>
      <c r="ZC113" s="257"/>
      <c r="ZD113" s="257"/>
      <c r="ZE113" s="257"/>
      <c r="ZF113" s="257"/>
      <c r="ZG113" s="257"/>
      <c r="ZH113" s="257"/>
      <c r="ZI113" s="257"/>
      <c r="ZJ113" s="257"/>
      <c r="ZK113" s="257"/>
      <c r="ZL113" s="257"/>
      <c r="ZM113" s="257"/>
      <c r="ZN113" s="257"/>
      <c r="ZO113" s="257"/>
      <c r="ZP113" s="257"/>
      <c r="ZQ113" s="257"/>
      <c r="ZR113" s="257"/>
      <c r="ZS113" s="257"/>
      <c r="ZT113" s="257"/>
      <c r="ZU113" s="257"/>
      <c r="ZV113" s="257"/>
      <c r="ZW113" s="257"/>
      <c r="ZX113" s="257"/>
      <c r="ZY113" s="257"/>
      <c r="ZZ113" s="257"/>
      <c r="AAA113" s="257"/>
      <c r="AAB113" s="257"/>
      <c r="AAC113" s="257"/>
      <c r="AAD113" s="257"/>
      <c r="AAE113" s="257"/>
      <c r="AAF113" s="257"/>
      <c r="AAG113" s="257"/>
      <c r="AAH113" s="257"/>
      <c r="AAI113" s="257"/>
      <c r="AAJ113" s="257"/>
      <c r="AAK113" s="257"/>
      <c r="AAL113" s="257"/>
      <c r="AAM113" s="257"/>
      <c r="AAN113" s="257"/>
      <c r="AAO113" s="257"/>
      <c r="AAP113" s="257"/>
      <c r="AAQ113" s="257"/>
      <c r="AAR113" s="257"/>
      <c r="AAS113" s="257"/>
      <c r="AAT113" s="257"/>
      <c r="AAU113" s="257"/>
      <c r="AAV113" s="257"/>
      <c r="AAW113" s="257"/>
      <c r="AAX113" s="257"/>
      <c r="AAY113" s="257"/>
      <c r="AAZ113" s="257"/>
      <c r="ABA113" s="257"/>
      <c r="ABB113" s="257"/>
      <c r="ABC113" s="257"/>
      <c r="ABD113" s="257"/>
      <c r="ABE113" s="257"/>
      <c r="ABF113" s="257"/>
      <c r="ABG113" s="257"/>
      <c r="ABH113" s="257"/>
      <c r="ABI113" s="257"/>
      <c r="ABJ113" s="257"/>
      <c r="ABK113" s="257"/>
    </row>
    <row r="114" spans="1:739" s="38" customFormat="1" ht="30" customHeight="1" x14ac:dyDescent="0.25">
      <c r="A114" s="30"/>
      <c r="B114" s="160"/>
      <c r="C114" s="160"/>
      <c r="D114" s="167" t="s">
        <v>2</v>
      </c>
      <c r="E114" s="115"/>
      <c r="F114" s="206" t="s">
        <v>707</v>
      </c>
      <c r="G114" s="14">
        <v>42625</v>
      </c>
      <c r="H114" s="48" t="s">
        <v>37</v>
      </c>
      <c r="I114" s="185" t="s">
        <v>31</v>
      </c>
      <c r="J114" s="189" t="s">
        <v>291</v>
      </c>
      <c r="K114" s="29" t="s">
        <v>18</v>
      </c>
      <c r="L114" s="29" t="s">
        <v>50</v>
      </c>
      <c r="M114" s="29" t="s">
        <v>481</v>
      </c>
      <c r="N114" s="291" t="s">
        <v>510</v>
      </c>
      <c r="O114" s="114" t="s">
        <v>1347</v>
      </c>
      <c r="P114" s="114" t="s">
        <v>709</v>
      </c>
      <c r="Q114" s="260"/>
      <c r="R114" s="71" t="s">
        <v>710</v>
      </c>
      <c r="S114" s="185" t="s">
        <v>1286</v>
      </c>
      <c r="T114" s="185" t="s">
        <v>20</v>
      </c>
      <c r="U114" s="115" t="s">
        <v>72</v>
      </c>
      <c r="V114" s="17"/>
      <c r="W114" s="249"/>
      <c r="X114" s="115" t="s">
        <v>245</v>
      </c>
      <c r="Y114" s="99"/>
      <c r="Z114" s="262"/>
      <c r="AA114" s="262"/>
      <c r="AB114" s="265" t="s">
        <v>710</v>
      </c>
      <c r="AC114" s="17"/>
      <c r="AD114" s="17"/>
      <c r="AE114" s="17"/>
      <c r="AF114" s="17"/>
      <c r="AG114" s="17"/>
      <c r="AH114" s="263" t="s">
        <v>3530</v>
      </c>
      <c r="AI114" s="185" t="s">
        <v>1</v>
      </c>
      <c r="AJ114" s="187" t="s">
        <v>2</v>
      </c>
      <c r="AK114" s="70">
        <v>21</v>
      </c>
      <c r="AL114" s="69" t="s">
        <v>711</v>
      </c>
      <c r="AM114" s="72">
        <v>42615</v>
      </c>
    </row>
    <row r="115" spans="1:739" s="38" customFormat="1" ht="30" customHeight="1" x14ac:dyDescent="0.25">
      <c r="A115" s="30"/>
      <c r="B115" s="160"/>
      <c r="C115" s="160"/>
      <c r="D115" s="167" t="s">
        <v>2</v>
      </c>
      <c r="E115" s="115"/>
      <c r="F115" s="206" t="s">
        <v>1464</v>
      </c>
      <c r="G115" s="23">
        <v>42838</v>
      </c>
      <c r="H115" s="48" t="s">
        <v>37</v>
      </c>
      <c r="I115" s="65" t="s">
        <v>31</v>
      </c>
      <c r="J115" s="189" t="s">
        <v>291</v>
      </c>
      <c r="K115" s="29" t="s">
        <v>18</v>
      </c>
      <c r="L115" s="29" t="s">
        <v>50</v>
      </c>
      <c r="M115" s="290" t="s">
        <v>481</v>
      </c>
      <c r="N115" s="28" t="s">
        <v>510</v>
      </c>
      <c r="O115" s="114" t="s">
        <v>1539</v>
      </c>
      <c r="P115" s="252" t="s">
        <v>1465</v>
      </c>
      <c r="Q115" s="156"/>
      <c r="R115" s="71" t="s">
        <v>1466</v>
      </c>
      <c r="S115" s="115" t="s">
        <v>1467</v>
      </c>
      <c r="T115" s="185" t="s">
        <v>20</v>
      </c>
      <c r="U115" s="185" t="s">
        <v>72</v>
      </c>
      <c r="V115" s="17"/>
      <c r="W115" s="249"/>
      <c r="X115" s="115" t="s">
        <v>245</v>
      </c>
      <c r="Y115" s="251"/>
      <c r="Z115" s="262"/>
      <c r="AA115" s="115"/>
      <c r="AB115" s="39" t="s">
        <v>1466</v>
      </c>
      <c r="AC115" s="17"/>
      <c r="AD115" s="17"/>
      <c r="AE115" s="17"/>
      <c r="AF115" s="17"/>
      <c r="AG115" s="17"/>
      <c r="AH115" s="263" t="s">
        <v>3530</v>
      </c>
      <c r="AI115" s="185" t="s">
        <v>1</v>
      </c>
      <c r="AJ115" s="187" t="s">
        <v>2</v>
      </c>
      <c r="AK115" s="70">
        <v>23</v>
      </c>
      <c r="AL115" s="69" t="s">
        <v>1468</v>
      </c>
      <c r="AM115" s="72">
        <v>42815</v>
      </c>
    </row>
    <row r="116" spans="1:739" s="38" customFormat="1" ht="30" customHeight="1" x14ac:dyDescent="0.25">
      <c r="A116" s="30"/>
      <c r="B116" s="115"/>
      <c r="C116" s="115"/>
      <c r="D116" s="167" t="s">
        <v>2</v>
      </c>
      <c r="E116" s="115"/>
      <c r="F116" s="206" t="s">
        <v>509</v>
      </c>
      <c r="G116" s="14">
        <v>42475</v>
      </c>
      <c r="H116" s="113" t="s">
        <v>37</v>
      </c>
      <c r="I116" s="261" t="s">
        <v>31</v>
      </c>
      <c r="J116" s="189" t="s">
        <v>291</v>
      </c>
      <c r="K116" s="29" t="s">
        <v>18</v>
      </c>
      <c r="L116" s="29" t="s">
        <v>50</v>
      </c>
      <c r="M116" s="29" t="s">
        <v>481</v>
      </c>
      <c r="N116" s="291" t="s">
        <v>510</v>
      </c>
      <c r="O116" s="114" t="s">
        <v>644</v>
      </c>
      <c r="P116" s="114" t="s">
        <v>650</v>
      </c>
      <c r="Q116" s="114"/>
      <c r="R116" s="71" t="s">
        <v>511</v>
      </c>
      <c r="S116" s="115" t="s">
        <v>1305</v>
      </c>
      <c r="T116" s="185" t="s">
        <v>20</v>
      </c>
      <c r="U116" s="115" t="s">
        <v>72</v>
      </c>
      <c r="V116" s="20"/>
      <c r="W116" s="249"/>
      <c r="X116" s="115" t="s">
        <v>245</v>
      </c>
      <c r="Y116" s="99"/>
      <c r="Z116" s="261"/>
      <c r="AA116" s="115"/>
      <c r="AB116" s="265" t="s">
        <v>511</v>
      </c>
      <c r="AC116" s="20"/>
      <c r="AD116" s="20"/>
      <c r="AE116" s="20"/>
      <c r="AF116" s="20"/>
      <c r="AG116" s="20"/>
      <c r="AH116" s="263" t="s">
        <v>3530</v>
      </c>
      <c r="AI116" s="115" t="s">
        <v>1</v>
      </c>
      <c r="AJ116" s="70" t="s">
        <v>2</v>
      </c>
      <c r="AK116" s="70">
        <v>23</v>
      </c>
      <c r="AL116" s="69" t="s">
        <v>512</v>
      </c>
      <c r="AM116" s="72" t="s">
        <v>487</v>
      </c>
    </row>
    <row r="117" spans="1:739" s="38" customFormat="1" ht="30" customHeight="1" x14ac:dyDescent="0.25">
      <c r="A117" s="30"/>
      <c r="B117" s="115"/>
      <c r="C117" s="115"/>
      <c r="D117" s="167" t="s">
        <v>2</v>
      </c>
      <c r="E117" s="115"/>
      <c r="F117" s="206" t="s">
        <v>771</v>
      </c>
      <c r="G117" s="14">
        <v>42655</v>
      </c>
      <c r="H117" s="48" t="s">
        <v>37</v>
      </c>
      <c r="I117" s="185" t="s">
        <v>31</v>
      </c>
      <c r="J117" s="116" t="s">
        <v>291</v>
      </c>
      <c r="K117" s="29" t="s">
        <v>18</v>
      </c>
      <c r="L117" s="29" t="s">
        <v>50</v>
      </c>
      <c r="M117" s="29" t="s">
        <v>481</v>
      </c>
      <c r="N117" s="291" t="s">
        <v>510</v>
      </c>
      <c r="O117" s="114" t="s">
        <v>767</v>
      </c>
      <c r="P117" s="114" t="s">
        <v>768</v>
      </c>
      <c r="Q117" s="114"/>
      <c r="R117" s="71" t="s">
        <v>769</v>
      </c>
      <c r="S117" s="185" t="s">
        <v>998</v>
      </c>
      <c r="T117" s="185" t="s">
        <v>20</v>
      </c>
      <c r="U117" s="185" t="s">
        <v>624</v>
      </c>
      <c r="V117" s="17"/>
      <c r="W117" s="249"/>
      <c r="X117" s="115" t="s">
        <v>245</v>
      </c>
      <c r="Y117" s="99"/>
      <c r="Z117" s="262"/>
      <c r="AA117" s="262"/>
      <c r="AB117" s="39" t="s">
        <v>769</v>
      </c>
      <c r="AC117" s="17"/>
      <c r="AD117" s="17"/>
      <c r="AE117" s="17"/>
      <c r="AF117" s="17"/>
      <c r="AG117" s="17"/>
      <c r="AH117" s="263" t="s">
        <v>3530</v>
      </c>
      <c r="AI117" s="185" t="s">
        <v>1</v>
      </c>
      <c r="AJ117" s="70" t="s">
        <v>2</v>
      </c>
      <c r="AK117" s="70">
        <v>21</v>
      </c>
      <c r="AL117" s="69" t="s">
        <v>770</v>
      </c>
      <c r="AM117" s="72">
        <v>42151</v>
      </c>
    </row>
    <row r="118" spans="1:739" s="38" customFormat="1" ht="30" customHeight="1" x14ac:dyDescent="0.25">
      <c r="A118" s="30"/>
      <c r="B118" s="160"/>
      <c r="C118" s="160"/>
      <c r="D118" s="167" t="s">
        <v>2</v>
      </c>
      <c r="E118" s="115"/>
      <c r="F118" s="206" t="s">
        <v>729</v>
      </c>
      <c r="G118" s="14">
        <v>42625</v>
      </c>
      <c r="H118" s="48" t="s">
        <v>37</v>
      </c>
      <c r="I118" s="185" t="s">
        <v>31</v>
      </c>
      <c r="J118" s="189" t="s">
        <v>291</v>
      </c>
      <c r="K118" s="29" t="s">
        <v>18</v>
      </c>
      <c r="L118" s="29" t="s">
        <v>50</v>
      </c>
      <c r="M118" s="29" t="s">
        <v>481</v>
      </c>
      <c r="N118" s="291" t="s">
        <v>510</v>
      </c>
      <c r="O118" s="114" t="s">
        <v>767</v>
      </c>
      <c r="P118" s="114" t="s">
        <v>768</v>
      </c>
      <c r="Q118" s="260"/>
      <c r="R118" s="71" t="s">
        <v>722</v>
      </c>
      <c r="S118" s="185" t="s">
        <v>1284</v>
      </c>
      <c r="T118" s="185" t="s">
        <v>20</v>
      </c>
      <c r="U118" s="185" t="s">
        <v>72</v>
      </c>
      <c r="V118" s="17"/>
      <c r="W118" s="249"/>
      <c r="X118" s="115" t="s">
        <v>245</v>
      </c>
      <c r="Y118" s="99"/>
      <c r="Z118" s="262"/>
      <c r="AA118" s="262"/>
      <c r="AB118" s="39" t="s">
        <v>722</v>
      </c>
      <c r="AC118" s="17"/>
      <c r="AD118" s="17"/>
      <c r="AE118" s="17"/>
      <c r="AF118" s="17"/>
      <c r="AG118" s="17"/>
      <c r="AH118" s="263" t="s">
        <v>3530</v>
      </c>
      <c r="AI118" s="185" t="s">
        <v>1</v>
      </c>
      <c r="AJ118" s="187" t="s">
        <v>2</v>
      </c>
      <c r="AK118" s="70">
        <v>23</v>
      </c>
      <c r="AL118" s="69" t="s">
        <v>723</v>
      </c>
      <c r="AM118" s="72" t="s">
        <v>724</v>
      </c>
    </row>
    <row r="119" spans="1:739" s="38" customFormat="1" ht="30" customHeight="1" x14ac:dyDescent="0.25">
      <c r="A119" s="30"/>
      <c r="B119" s="160"/>
      <c r="C119" s="160"/>
      <c r="D119" s="167" t="s">
        <v>2</v>
      </c>
      <c r="E119" s="115"/>
      <c r="F119" s="206" t="s">
        <v>1473</v>
      </c>
      <c r="G119" s="23">
        <v>42838</v>
      </c>
      <c r="H119" s="48" t="s">
        <v>37</v>
      </c>
      <c r="I119" s="185" t="s">
        <v>31</v>
      </c>
      <c r="J119" s="189" t="s">
        <v>291</v>
      </c>
      <c r="K119" s="29" t="s">
        <v>18</v>
      </c>
      <c r="L119" s="29" t="s">
        <v>50</v>
      </c>
      <c r="M119" s="29" t="s">
        <v>481</v>
      </c>
      <c r="N119" s="291" t="s">
        <v>931</v>
      </c>
      <c r="O119" s="114" t="s">
        <v>1540</v>
      </c>
      <c r="P119" s="114" t="s">
        <v>1541</v>
      </c>
      <c r="Q119" s="260"/>
      <c r="R119" s="71" t="s">
        <v>1469</v>
      </c>
      <c r="S119" s="115" t="s">
        <v>1470</v>
      </c>
      <c r="T119" s="185" t="s">
        <v>1554</v>
      </c>
      <c r="U119" s="185" t="s">
        <v>72</v>
      </c>
      <c r="V119" s="17"/>
      <c r="W119" s="249"/>
      <c r="X119" s="115" t="s">
        <v>245</v>
      </c>
      <c r="Y119" s="99"/>
      <c r="Z119" s="262"/>
      <c r="AA119" s="115"/>
      <c r="AB119" s="39" t="s">
        <v>1469</v>
      </c>
      <c r="AC119" s="17"/>
      <c r="AD119" s="17"/>
      <c r="AE119" s="17"/>
      <c r="AF119" s="17"/>
      <c r="AG119" s="17"/>
      <c r="AH119" s="263" t="s">
        <v>3530</v>
      </c>
      <c r="AI119" s="185" t="s">
        <v>1</v>
      </c>
      <c r="AJ119" s="187" t="s">
        <v>2</v>
      </c>
      <c r="AK119" s="70">
        <v>20</v>
      </c>
      <c r="AL119" s="69" t="s">
        <v>1471</v>
      </c>
      <c r="AM119" s="72" t="s">
        <v>1472</v>
      </c>
    </row>
    <row r="120" spans="1:739" s="38" customFormat="1" ht="30" customHeight="1" x14ac:dyDescent="0.25">
      <c r="A120" s="30"/>
      <c r="B120" s="115"/>
      <c r="C120" s="115"/>
      <c r="D120" s="167" t="s">
        <v>2</v>
      </c>
      <c r="E120" s="115"/>
      <c r="F120" s="206" t="s">
        <v>1021</v>
      </c>
      <c r="G120" s="14">
        <v>42726</v>
      </c>
      <c r="H120" s="258" t="s">
        <v>37</v>
      </c>
      <c r="I120" s="261" t="s">
        <v>31</v>
      </c>
      <c r="J120" s="189" t="s">
        <v>291</v>
      </c>
      <c r="K120" s="29" t="s">
        <v>18</v>
      </c>
      <c r="L120" s="29" t="s">
        <v>50</v>
      </c>
      <c r="M120" s="29" t="s">
        <v>481</v>
      </c>
      <c r="N120" s="291" t="s">
        <v>931</v>
      </c>
      <c r="O120" s="259" t="s">
        <v>1358</v>
      </c>
      <c r="P120" s="259" t="s">
        <v>1022</v>
      </c>
      <c r="Q120" s="259"/>
      <c r="R120" s="71" t="s">
        <v>1023</v>
      </c>
      <c r="S120" s="115" t="s">
        <v>1024</v>
      </c>
      <c r="T120" s="185" t="s">
        <v>20</v>
      </c>
      <c r="U120" s="261" t="s">
        <v>72</v>
      </c>
      <c r="V120" s="20"/>
      <c r="W120" s="249"/>
      <c r="X120" s="115" t="s">
        <v>245</v>
      </c>
      <c r="Y120" s="99"/>
      <c r="Z120" s="261"/>
      <c r="AA120" s="115"/>
      <c r="AB120" s="265" t="s">
        <v>1023</v>
      </c>
      <c r="AC120" s="20"/>
      <c r="AD120" s="20"/>
      <c r="AE120" s="20"/>
      <c r="AF120" s="20"/>
      <c r="AG120" s="20"/>
      <c r="AH120" s="263" t="s">
        <v>3530</v>
      </c>
      <c r="AI120" s="261" t="s">
        <v>1</v>
      </c>
      <c r="AJ120" s="263" t="s">
        <v>2</v>
      </c>
      <c r="AK120" s="70">
        <v>20</v>
      </c>
      <c r="AL120" s="69" t="s">
        <v>1025</v>
      </c>
      <c r="AM120" s="72">
        <v>42717</v>
      </c>
      <c r="AN120" s="256"/>
      <c r="AO120" s="256"/>
      <c r="AP120" s="256"/>
      <c r="AQ120" s="256"/>
      <c r="AR120" s="256"/>
      <c r="AS120" s="256"/>
      <c r="AT120" s="256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  <c r="EV120" s="256"/>
      <c r="EW120" s="256"/>
      <c r="EX120" s="256"/>
      <c r="EY120" s="256"/>
      <c r="EZ120" s="256"/>
      <c r="FA120" s="256"/>
      <c r="FB120" s="256"/>
      <c r="FC120" s="256"/>
      <c r="FD120" s="256"/>
      <c r="FE120" s="256"/>
      <c r="FF120" s="256"/>
      <c r="FG120" s="256"/>
      <c r="FH120" s="256"/>
      <c r="FI120" s="256"/>
      <c r="FJ120" s="256"/>
      <c r="FK120" s="256"/>
      <c r="FL120" s="256"/>
      <c r="FM120" s="256"/>
      <c r="FN120" s="256"/>
      <c r="FO120" s="256"/>
      <c r="FP120" s="256"/>
      <c r="FQ120" s="256"/>
      <c r="FR120" s="256"/>
      <c r="FS120" s="256"/>
      <c r="FT120" s="256"/>
      <c r="FU120" s="256"/>
      <c r="FV120" s="256"/>
      <c r="FW120" s="256"/>
      <c r="FX120" s="256"/>
      <c r="FY120" s="256"/>
      <c r="FZ120" s="256"/>
      <c r="GA120" s="256"/>
      <c r="GB120" s="256"/>
      <c r="GC120" s="256"/>
      <c r="GD120" s="256"/>
      <c r="GE120" s="256"/>
      <c r="GF120" s="256"/>
      <c r="GG120" s="256"/>
      <c r="GH120" s="256"/>
      <c r="GI120" s="256"/>
      <c r="GJ120" s="256"/>
      <c r="GK120" s="256"/>
      <c r="GL120" s="256"/>
      <c r="GM120" s="256"/>
      <c r="GN120" s="256"/>
      <c r="GO120" s="256"/>
      <c r="GP120" s="256"/>
      <c r="GQ120" s="256"/>
      <c r="GR120" s="256"/>
      <c r="GS120" s="256"/>
      <c r="GT120" s="256"/>
      <c r="GU120" s="256"/>
      <c r="GV120" s="256"/>
      <c r="GW120" s="256"/>
      <c r="GX120" s="256"/>
      <c r="GY120" s="256"/>
      <c r="GZ120" s="256"/>
      <c r="HA120" s="256"/>
      <c r="HB120" s="256"/>
      <c r="HC120" s="256"/>
      <c r="HD120" s="256"/>
      <c r="HE120" s="256"/>
      <c r="HF120" s="256"/>
      <c r="HG120" s="256"/>
      <c r="HH120" s="256"/>
      <c r="HI120" s="256"/>
      <c r="HJ120" s="256"/>
      <c r="HK120" s="256"/>
      <c r="HL120" s="256"/>
      <c r="HM120" s="256"/>
      <c r="HN120" s="256"/>
      <c r="HO120" s="256"/>
      <c r="HP120" s="256"/>
      <c r="HQ120" s="256"/>
      <c r="HR120" s="256"/>
      <c r="HS120" s="256"/>
      <c r="HT120" s="256"/>
      <c r="HU120" s="256"/>
      <c r="HV120" s="256"/>
      <c r="HW120" s="256"/>
      <c r="HX120" s="256"/>
      <c r="HY120" s="256"/>
      <c r="HZ120" s="256"/>
      <c r="IA120" s="256"/>
      <c r="IB120" s="256"/>
      <c r="IC120" s="256"/>
      <c r="ID120" s="256"/>
      <c r="IE120" s="256"/>
      <c r="IF120" s="256"/>
      <c r="IG120" s="256"/>
      <c r="IH120" s="256"/>
      <c r="II120" s="256"/>
      <c r="IJ120" s="256"/>
      <c r="IK120" s="256"/>
      <c r="IL120" s="256"/>
      <c r="IM120" s="256"/>
      <c r="IN120" s="256"/>
      <c r="IO120" s="256"/>
      <c r="IP120" s="256"/>
      <c r="IQ120" s="256"/>
      <c r="IR120" s="256"/>
      <c r="IS120" s="256"/>
      <c r="IT120" s="256"/>
      <c r="IU120" s="256"/>
      <c r="IV120" s="256"/>
      <c r="IW120" s="256"/>
      <c r="IX120" s="256"/>
      <c r="IY120" s="256"/>
      <c r="IZ120" s="256"/>
      <c r="JA120" s="256"/>
      <c r="JB120" s="256"/>
      <c r="JC120" s="256"/>
      <c r="JD120" s="256"/>
      <c r="JE120" s="256"/>
      <c r="JF120" s="256"/>
      <c r="JG120" s="256"/>
      <c r="JH120" s="256"/>
      <c r="JI120" s="256"/>
      <c r="JJ120" s="256"/>
      <c r="JK120" s="256"/>
      <c r="JL120" s="256"/>
      <c r="JM120" s="256"/>
      <c r="JN120" s="256"/>
      <c r="JO120" s="256"/>
      <c r="JP120" s="256"/>
      <c r="JQ120" s="256"/>
      <c r="JR120" s="256"/>
      <c r="JS120" s="256"/>
      <c r="JT120" s="256"/>
      <c r="JU120" s="256"/>
      <c r="JV120" s="256"/>
      <c r="JW120" s="256"/>
      <c r="JX120" s="256"/>
      <c r="JY120" s="256"/>
      <c r="JZ120" s="256"/>
      <c r="KA120" s="256"/>
      <c r="KB120" s="256"/>
      <c r="KC120" s="256"/>
      <c r="KD120" s="256"/>
      <c r="KE120" s="256"/>
      <c r="KF120" s="256"/>
      <c r="KG120" s="256"/>
      <c r="KH120" s="256"/>
      <c r="KI120" s="256"/>
      <c r="KJ120" s="256"/>
      <c r="KK120" s="256"/>
      <c r="KL120" s="256"/>
      <c r="KM120" s="256"/>
      <c r="KN120" s="256"/>
      <c r="KO120" s="256"/>
      <c r="KP120" s="256"/>
      <c r="KQ120" s="256"/>
      <c r="KR120" s="256"/>
      <c r="KS120" s="256"/>
      <c r="KT120" s="256"/>
      <c r="KU120" s="256"/>
      <c r="KV120" s="256"/>
      <c r="KW120" s="256"/>
      <c r="KX120" s="256"/>
      <c r="KY120" s="256"/>
      <c r="KZ120" s="256"/>
      <c r="LA120" s="256"/>
      <c r="LB120" s="256"/>
      <c r="LC120" s="256"/>
      <c r="LD120" s="256"/>
      <c r="LE120" s="256"/>
      <c r="LF120" s="256"/>
      <c r="LG120" s="256"/>
      <c r="LH120" s="256"/>
      <c r="LI120" s="256"/>
      <c r="LJ120" s="256"/>
      <c r="LK120" s="256"/>
      <c r="LL120" s="256"/>
      <c r="LM120" s="256"/>
      <c r="LN120" s="256"/>
      <c r="LO120" s="256"/>
      <c r="LP120" s="256"/>
      <c r="LQ120" s="256"/>
      <c r="LR120" s="256"/>
      <c r="LS120" s="256"/>
      <c r="LT120" s="256"/>
      <c r="LU120" s="256"/>
      <c r="LV120" s="256"/>
      <c r="LW120" s="256"/>
      <c r="LX120" s="256"/>
      <c r="LY120" s="256"/>
      <c r="LZ120" s="256"/>
      <c r="MA120" s="256"/>
      <c r="MB120" s="256"/>
      <c r="MC120" s="256"/>
      <c r="MD120" s="256"/>
      <c r="ME120" s="256"/>
      <c r="MF120" s="256"/>
      <c r="MG120" s="256"/>
      <c r="MH120" s="256"/>
      <c r="MI120" s="256"/>
      <c r="MJ120" s="256"/>
      <c r="MK120" s="256"/>
      <c r="ML120" s="256"/>
      <c r="MM120" s="256"/>
      <c r="MN120" s="256"/>
      <c r="MO120" s="256"/>
      <c r="MP120" s="256"/>
      <c r="MQ120" s="256"/>
      <c r="MR120" s="256"/>
      <c r="MS120" s="256"/>
      <c r="MT120" s="256"/>
      <c r="MU120" s="256"/>
      <c r="MV120" s="256"/>
      <c r="MW120" s="256"/>
      <c r="MX120" s="256"/>
      <c r="MY120" s="256"/>
      <c r="MZ120" s="256"/>
      <c r="NA120" s="256"/>
      <c r="NB120" s="256"/>
      <c r="NC120" s="256"/>
      <c r="ND120" s="256"/>
      <c r="NE120" s="256"/>
      <c r="NF120" s="256"/>
      <c r="NG120" s="256"/>
      <c r="NH120" s="256"/>
      <c r="NI120" s="256"/>
      <c r="NJ120" s="256"/>
      <c r="NK120" s="256"/>
      <c r="NL120" s="256"/>
      <c r="NM120" s="256"/>
      <c r="NN120" s="256"/>
      <c r="NO120" s="256"/>
      <c r="NP120" s="256"/>
      <c r="NQ120" s="256"/>
      <c r="NR120" s="256"/>
      <c r="NS120" s="256"/>
      <c r="NT120" s="256"/>
      <c r="NU120" s="256"/>
      <c r="NV120" s="256"/>
      <c r="NW120" s="256"/>
      <c r="NX120" s="256"/>
      <c r="NY120" s="256"/>
      <c r="NZ120" s="256"/>
      <c r="OA120" s="256"/>
      <c r="OB120" s="256"/>
      <c r="OC120" s="256"/>
      <c r="OD120" s="256"/>
      <c r="OE120" s="256"/>
      <c r="OF120" s="256"/>
      <c r="OG120" s="256"/>
      <c r="OH120" s="256"/>
      <c r="OI120" s="256"/>
      <c r="OJ120" s="256"/>
      <c r="OK120" s="256"/>
      <c r="OL120" s="256"/>
      <c r="OM120" s="256"/>
      <c r="ON120" s="256"/>
      <c r="OO120" s="256"/>
      <c r="OP120" s="256"/>
      <c r="OQ120" s="256"/>
      <c r="OR120" s="256"/>
      <c r="OS120" s="256"/>
      <c r="OT120" s="256"/>
      <c r="OU120" s="256"/>
      <c r="OV120" s="256"/>
      <c r="OW120" s="256"/>
      <c r="OX120" s="256"/>
      <c r="OY120" s="256"/>
      <c r="OZ120" s="256"/>
      <c r="PA120" s="256"/>
      <c r="PB120" s="256"/>
      <c r="PC120" s="256"/>
      <c r="PD120" s="256"/>
      <c r="PE120" s="256"/>
      <c r="PF120" s="256"/>
      <c r="PG120" s="256"/>
      <c r="PH120" s="256"/>
      <c r="PI120" s="256"/>
      <c r="PJ120" s="256"/>
      <c r="PK120" s="256"/>
      <c r="PL120" s="256"/>
      <c r="PM120" s="256"/>
      <c r="PN120" s="256"/>
      <c r="PO120" s="256"/>
      <c r="PP120" s="256"/>
      <c r="PQ120" s="256"/>
      <c r="PR120" s="256"/>
      <c r="PS120" s="256"/>
      <c r="PT120" s="256"/>
      <c r="PU120" s="256"/>
      <c r="PV120" s="256"/>
      <c r="PW120" s="256"/>
      <c r="PX120" s="256"/>
      <c r="PY120" s="256"/>
      <c r="PZ120" s="256"/>
      <c r="QA120" s="256"/>
      <c r="QB120" s="256"/>
      <c r="QC120" s="256"/>
      <c r="QD120" s="256"/>
      <c r="QE120" s="256"/>
      <c r="QF120" s="256"/>
      <c r="QG120" s="256"/>
      <c r="QH120" s="256"/>
      <c r="QI120" s="256"/>
      <c r="QJ120" s="256"/>
      <c r="QK120" s="256"/>
      <c r="QL120" s="256"/>
      <c r="QM120" s="256"/>
      <c r="QN120" s="256"/>
      <c r="QO120" s="256"/>
      <c r="QP120" s="256"/>
      <c r="QQ120" s="256"/>
      <c r="QR120" s="256"/>
      <c r="QS120" s="256"/>
      <c r="QT120" s="256"/>
      <c r="QU120" s="256"/>
      <c r="QV120" s="256"/>
      <c r="QW120" s="256"/>
      <c r="QX120" s="256"/>
      <c r="QY120" s="256"/>
      <c r="QZ120" s="256"/>
      <c r="RA120" s="256"/>
      <c r="RB120" s="256"/>
      <c r="RC120" s="256"/>
      <c r="RD120" s="256"/>
      <c r="RE120" s="256"/>
      <c r="RF120" s="256"/>
      <c r="RG120" s="256"/>
      <c r="RH120" s="256"/>
      <c r="RI120" s="256"/>
      <c r="RJ120" s="256"/>
      <c r="RK120" s="256"/>
      <c r="RL120" s="256"/>
      <c r="RM120" s="256"/>
      <c r="RN120" s="256"/>
      <c r="RO120" s="256"/>
      <c r="RP120" s="256"/>
      <c r="RQ120" s="256"/>
      <c r="RR120" s="256"/>
      <c r="RS120" s="256"/>
      <c r="RT120" s="256"/>
      <c r="RU120" s="256"/>
      <c r="RV120" s="256"/>
      <c r="RW120" s="256"/>
      <c r="RX120" s="256"/>
      <c r="RY120" s="256"/>
      <c r="RZ120" s="256"/>
      <c r="SA120" s="256"/>
      <c r="SB120" s="256"/>
      <c r="SC120" s="256"/>
      <c r="SD120" s="256"/>
      <c r="SE120" s="256"/>
      <c r="SF120" s="256"/>
      <c r="SG120" s="256"/>
      <c r="SH120" s="256"/>
      <c r="SI120" s="256"/>
      <c r="SJ120" s="256"/>
      <c r="SK120" s="256"/>
      <c r="SL120" s="256"/>
      <c r="SM120" s="256"/>
      <c r="SN120" s="256"/>
      <c r="SO120" s="256"/>
      <c r="SP120" s="256"/>
      <c r="SQ120" s="256"/>
      <c r="SR120" s="256"/>
      <c r="SS120" s="256"/>
      <c r="ST120" s="256"/>
      <c r="SU120" s="256"/>
      <c r="SV120" s="256"/>
      <c r="SW120" s="256"/>
      <c r="SX120" s="256"/>
      <c r="SY120" s="256"/>
      <c r="SZ120" s="256"/>
      <c r="TA120" s="256"/>
      <c r="TB120" s="256"/>
      <c r="TC120" s="256"/>
      <c r="TD120" s="256"/>
      <c r="TE120" s="256"/>
      <c r="TF120" s="256"/>
      <c r="TG120" s="256"/>
      <c r="TH120" s="256"/>
      <c r="TI120" s="256"/>
      <c r="TJ120" s="256"/>
      <c r="TK120" s="256"/>
      <c r="TL120" s="256"/>
      <c r="TM120" s="256"/>
      <c r="TN120" s="256"/>
      <c r="TO120" s="256"/>
      <c r="TP120" s="256"/>
      <c r="TQ120" s="256"/>
      <c r="TR120" s="256"/>
      <c r="TS120" s="256"/>
      <c r="TT120" s="256"/>
      <c r="TU120" s="256"/>
      <c r="TV120" s="256"/>
      <c r="TW120" s="256"/>
      <c r="TX120" s="256"/>
      <c r="TY120" s="256"/>
      <c r="TZ120" s="256"/>
      <c r="UA120" s="256"/>
      <c r="UB120" s="256"/>
      <c r="UC120" s="256"/>
      <c r="UD120" s="256"/>
      <c r="UE120" s="256"/>
      <c r="UF120" s="256"/>
      <c r="UG120" s="256"/>
      <c r="UH120" s="256"/>
      <c r="UI120" s="256"/>
      <c r="UJ120" s="256"/>
      <c r="UK120" s="256"/>
      <c r="UL120" s="256"/>
      <c r="UM120" s="256"/>
      <c r="UN120" s="256"/>
      <c r="UO120" s="256"/>
      <c r="UP120" s="256"/>
      <c r="UQ120" s="256"/>
      <c r="UR120" s="256"/>
      <c r="US120" s="256"/>
      <c r="UT120" s="256"/>
      <c r="UU120" s="256"/>
      <c r="UV120" s="256"/>
      <c r="UW120" s="256"/>
      <c r="UX120" s="256"/>
      <c r="UY120" s="256"/>
      <c r="UZ120" s="256"/>
      <c r="VA120" s="256"/>
      <c r="VB120" s="256"/>
      <c r="VC120" s="256"/>
      <c r="VD120" s="256"/>
      <c r="VE120" s="256"/>
      <c r="VF120" s="256"/>
      <c r="VG120" s="256"/>
      <c r="VH120" s="256"/>
      <c r="VI120" s="256"/>
      <c r="VJ120" s="256"/>
      <c r="VK120" s="256"/>
      <c r="VL120" s="256"/>
      <c r="VM120" s="256"/>
      <c r="VN120" s="256"/>
      <c r="VO120" s="256"/>
      <c r="VP120" s="256"/>
      <c r="VQ120" s="256"/>
      <c r="VR120" s="256"/>
      <c r="VS120" s="256"/>
      <c r="VT120" s="256"/>
      <c r="VU120" s="256"/>
      <c r="VV120" s="256"/>
      <c r="VW120" s="256"/>
      <c r="VX120" s="256"/>
      <c r="VY120" s="256"/>
      <c r="VZ120" s="256"/>
      <c r="WA120" s="256"/>
      <c r="WB120" s="256"/>
      <c r="WC120" s="256"/>
      <c r="WD120" s="256"/>
      <c r="WE120" s="256"/>
      <c r="WF120" s="256"/>
      <c r="WG120" s="256"/>
      <c r="WH120" s="256"/>
      <c r="WI120" s="256"/>
      <c r="WJ120" s="256"/>
      <c r="WK120" s="256"/>
      <c r="WL120" s="256"/>
      <c r="WM120" s="256"/>
      <c r="WN120" s="256"/>
      <c r="WO120" s="256"/>
      <c r="WP120" s="256"/>
      <c r="WQ120" s="256"/>
      <c r="WR120" s="256"/>
      <c r="WS120" s="256"/>
      <c r="WT120" s="256"/>
      <c r="WU120" s="256"/>
      <c r="WV120" s="256"/>
      <c r="WW120" s="256"/>
      <c r="WX120" s="256"/>
      <c r="WY120" s="256"/>
      <c r="WZ120" s="256"/>
      <c r="XA120" s="256"/>
      <c r="XB120" s="256"/>
      <c r="XC120" s="256"/>
      <c r="XD120" s="256"/>
      <c r="XE120" s="256"/>
      <c r="XF120" s="256"/>
      <c r="XG120" s="256"/>
      <c r="XH120" s="256"/>
      <c r="XI120" s="256"/>
      <c r="XJ120" s="256"/>
      <c r="XK120" s="256"/>
      <c r="XL120" s="256"/>
      <c r="XM120" s="256"/>
      <c r="XN120" s="256"/>
      <c r="XO120" s="256"/>
      <c r="XP120" s="256"/>
      <c r="XQ120" s="256"/>
      <c r="XR120" s="256"/>
      <c r="XS120" s="256"/>
      <c r="XT120" s="256"/>
      <c r="XU120" s="256"/>
      <c r="XV120" s="256"/>
      <c r="XW120" s="256"/>
      <c r="XX120" s="256"/>
      <c r="XY120" s="256"/>
      <c r="XZ120" s="256"/>
      <c r="YA120" s="256"/>
      <c r="YB120" s="256"/>
      <c r="YC120" s="256"/>
      <c r="YD120" s="256"/>
      <c r="YE120" s="256"/>
      <c r="YF120" s="256"/>
      <c r="YG120" s="256"/>
      <c r="YH120" s="256"/>
      <c r="YI120" s="256"/>
      <c r="YJ120" s="256"/>
      <c r="YK120" s="256"/>
      <c r="YL120" s="256"/>
      <c r="YM120" s="256"/>
      <c r="YN120" s="256"/>
      <c r="YO120" s="256"/>
      <c r="YP120" s="256"/>
      <c r="YQ120" s="256"/>
      <c r="YR120" s="256"/>
      <c r="YS120" s="256"/>
      <c r="YT120" s="256"/>
      <c r="YU120" s="256"/>
      <c r="YV120" s="256"/>
      <c r="YW120" s="256"/>
      <c r="YX120" s="256"/>
      <c r="YY120" s="256"/>
      <c r="YZ120" s="256"/>
      <c r="ZA120" s="256"/>
      <c r="ZB120" s="256"/>
      <c r="ZC120" s="256"/>
      <c r="ZD120" s="256"/>
      <c r="ZE120" s="256"/>
      <c r="ZF120" s="256"/>
      <c r="ZG120" s="256"/>
      <c r="ZH120" s="256"/>
      <c r="ZI120" s="256"/>
      <c r="ZJ120" s="256"/>
      <c r="ZK120" s="256"/>
      <c r="ZL120" s="256"/>
      <c r="ZM120" s="256"/>
      <c r="ZN120" s="256"/>
      <c r="ZO120" s="256"/>
      <c r="ZP120" s="256"/>
      <c r="ZQ120" s="256"/>
      <c r="ZR120" s="256"/>
      <c r="ZS120" s="256"/>
      <c r="ZT120" s="256"/>
      <c r="ZU120" s="256"/>
      <c r="ZV120" s="256"/>
      <c r="ZW120" s="256"/>
      <c r="ZX120" s="256"/>
      <c r="ZY120" s="256"/>
      <c r="ZZ120" s="256"/>
      <c r="AAA120" s="256"/>
      <c r="AAB120" s="256"/>
      <c r="AAC120" s="256"/>
      <c r="AAD120" s="256"/>
      <c r="AAE120" s="256"/>
      <c r="AAF120" s="256"/>
      <c r="AAG120" s="256"/>
      <c r="AAH120" s="256"/>
      <c r="AAI120" s="256"/>
      <c r="AAJ120" s="256"/>
      <c r="AAK120" s="256"/>
      <c r="AAL120" s="256"/>
      <c r="AAM120" s="256"/>
      <c r="AAN120" s="256"/>
      <c r="AAO120" s="256"/>
      <c r="AAP120" s="256"/>
      <c r="AAQ120" s="256"/>
      <c r="AAR120" s="256"/>
      <c r="AAS120" s="256"/>
      <c r="AAT120" s="256"/>
      <c r="AAU120" s="256"/>
      <c r="AAV120" s="256"/>
      <c r="AAW120" s="256"/>
      <c r="AAX120" s="256"/>
      <c r="AAY120" s="256"/>
      <c r="AAZ120" s="256"/>
      <c r="ABA120" s="256"/>
      <c r="ABB120" s="256"/>
      <c r="ABC120" s="256"/>
      <c r="ABD120" s="256"/>
      <c r="ABE120" s="256"/>
      <c r="ABF120" s="256"/>
      <c r="ABG120" s="256"/>
      <c r="ABH120" s="256"/>
      <c r="ABI120" s="256"/>
      <c r="ABJ120" s="256"/>
      <c r="ABK120" s="256"/>
    </row>
    <row r="121" spans="1:739" s="38" customFormat="1" ht="30" customHeight="1" x14ac:dyDescent="0.25">
      <c r="A121" s="30"/>
      <c r="B121" s="115"/>
      <c r="C121" s="115"/>
      <c r="D121" s="167" t="s">
        <v>2</v>
      </c>
      <c r="E121" s="115"/>
      <c r="F121" s="206" t="s">
        <v>933</v>
      </c>
      <c r="G121" s="14">
        <v>42709</v>
      </c>
      <c r="H121" s="113" t="s">
        <v>37</v>
      </c>
      <c r="I121" s="115" t="s">
        <v>31</v>
      </c>
      <c r="J121" s="116" t="s">
        <v>291</v>
      </c>
      <c r="K121" s="28" t="s">
        <v>18</v>
      </c>
      <c r="L121" s="28" t="s">
        <v>50</v>
      </c>
      <c r="M121" s="29" t="s">
        <v>481</v>
      </c>
      <c r="N121" s="290" t="s">
        <v>931</v>
      </c>
      <c r="O121" s="259" t="s">
        <v>929</v>
      </c>
      <c r="P121" s="259" t="s">
        <v>930</v>
      </c>
      <c r="Q121" s="259" t="s">
        <v>43</v>
      </c>
      <c r="R121" s="71" t="s">
        <v>928</v>
      </c>
      <c r="S121" s="261" t="s">
        <v>1016</v>
      </c>
      <c r="T121" s="261" t="s">
        <v>20</v>
      </c>
      <c r="U121" s="261" t="s">
        <v>1012</v>
      </c>
      <c r="V121" s="36"/>
      <c r="W121" s="249"/>
      <c r="X121" s="115" t="s">
        <v>245</v>
      </c>
      <c r="Y121" s="99"/>
      <c r="Z121" s="35"/>
      <c r="AA121" s="35"/>
      <c r="AB121" s="265" t="s">
        <v>920</v>
      </c>
      <c r="AC121" s="36"/>
      <c r="AD121" s="36"/>
      <c r="AE121" s="36"/>
      <c r="AF121" s="36"/>
      <c r="AG121" s="36"/>
      <c r="AH121" s="263" t="s">
        <v>3530</v>
      </c>
      <c r="AI121" s="261" t="s">
        <v>1</v>
      </c>
      <c r="AJ121" s="263" t="s">
        <v>2</v>
      </c>
      <c r="AK121" s="70">
        <v>24</v>
      </c>
      <c r="AL121" s="69" t="s">
        <v>932</v>
      </c>
      <c r="AM121" s="72">
        <v>42170</v>
      </c>
    </row>
    <row r="122" spans="1:739" s="38" customFormat="1" ht="30" customHeight="1" x14ac:dyDescent="0.25">
      <c r="A122" s="30"/>
      <c r="B122" s="115"/>
      <c r="C122" s="115"/>
      <c r="D122" s="167" t="s">
        <v>2</v>
      </c>
      <c r="E122" s="115"/>
      <c r="F122" s="206" t="s">
        <v>859</v>
      </c>
      <c r="G122" s="14">
        <v>42686</v>
      </c>
      <c r="H122" s="48" t="s">
        <v>37</v>
      </c>
      <c r="I122" s="185" t="s">
        <v>31</v>
      </c>
      <c r="J122" s="116" t="s">
        <v>291</v>
      </c>
      <c r="K122" s="29" t="s">
        <v>18</v>
      </c>
      <c r="L122" s="29" t="s">
        <v>50</v>
      </c>
      <c r="M122" s="29" t="s">
        <v>481</v>
      </c>
      <c r="N122" s="291" t="s">
        <v>824</v>
      </c>
      <c r="O122" s="259" t="s">
        <v>1378</v>
      </c>
      <c r="P122" s="259" t="s">
        <v>1379</v>
      </c>
      <c r="Q122" s="259"/>
      <c r="R122" s="71" t="s">
        <v>825</v>
      </c>
      <c r="S122" s="185" t="s">
        <v>826</v>
      </c>
      <c r="T122" s="185" t="s">
        <v>1554</v>
      </c>
      <c r="U122" s="261" t="s">
        <v>72</v>
      </c>
      <c r="V122" s="17"/>
      <c r="W122" s="249"/>
      <c r="X122" s="115" t="s">
        <v>245</v>
      </c>
      <c r="Y122" s="99"/>
      <c r="Z122" s="262"/>
      <c r="AA122" s="262"/>
      <c r="AB122" s="265" t="s">
        <v>825</v>
      </c>
      <c r="AC122" s="17"/>
      <c r="AD122" s="17"/>
      <c r="AE122" s="17"/>
      <c r="AF122" s="17"/>
      <c r="AG122" s="17"/>
      <c r="AH122" s="263" t="s">
        <v>3530</v>
      </c>
      <c r="AI122" s="185" t="s">
        <v>1</v>
      </c>
      <c r="AJ122" s="263" t="s">
        <v>2</v>
      </c>
      <c r="AK122" s="70">
        <v>21</v>
      </c>
      <c r="AL122" s="69" t="s">
        <v>827</v>
      </c>
      <c r="AM122" s="72">
        <v>42682</v>
      </c>
    </row>
    <row r="123" spans="1:739" s="38" customFormat="1" ht="30" customHeight="1" x14ac:dyDescent="0.25">
      <c r="A123" s="30"/>
      <c r="B123" s="160"/>
      <c r="C123" s="160"/>
      <c r="D123" s="167" t="s">
        <v>2</v>
      </c>
      <c r="E123" s="115"/>
      <c r="F123" s="206" t="s">
        <v>1481</v>
      </c>
      <c r="G123" s="23">
        <v>42838</v>
      </c>
      <c r="H123" s="48" t="s">
        <v>37</v>
      </c>
      <c r="I123" s="185" t="s">
        <v>31</v>
      </c>
      <c r="J123" s="189" t="s">
        <v>291</v>
      </c>
      <c r="K123" s="29" t="s">
        <v>18</v>
      </c>
      <c r="L123" s="29" t="s">
        <v>50</v>
      </c>
      <c r="M123" s="29" t="s">
        <v>481</v>
      </c>
      <c r="N123" s="290" t="s">
        <v>3164</v>
      </c>
      <c r="O123" s="114" t="s">
        <v>1544</v>
      </c>
      <c r="P123" s="114" t="s">
        <v>1545</v>
      </c>
      <c r="Q123" s="260"/>
      <c r="R123" s="71" t="s">
        <v>1482</v>
      </c>
      <c r="S123" s="261" t="s">
        <v>1483</v>
      </c>
      <c r="T123" s="185" t="s">
        <v>1554</v>
      </c>
      <c r="U123" s="185" t="s">
        <v>72</v>
      </c>
      <c r="V123" s="17"/>
      <c r="W123" s="249"/>
      <c r="X123" s="115" t="s">
        <v>245</v>
      </c>
      <c r="Y123" s="99"/>
      <c r="Z123" s="262"/>
      <c r="AA123" s="261"/>
      <c r="AB123" s="39" t="s">
        <v>1482</v>
      </c>
      <c r="AC123" s="17"/>
      <c r="AD123" s="17"/>
      <c r="AE123" s="17"/>
      <c r="AF123" s="17"/>
      <c r="AG123" s="17"/>
      <c r="AH123" s="263" t="s">
        <v>3530</v>
      </c>
      <c r="AI123" s="185" t="s">
        <v>1</v>
      </c>
      <c r="AJ123" s="187" t="s">
        <v>2</v>
      </c>
      <c r="AK123" s="70">
        <v>20</v>
      </c>
      <c r="AL123" s="69" t="s">
        <v>1484</v>
      </c>
      <c r="AM123" s="72">
        <v>42817</v>
      </c>
    </row>
    <row r="124" spans="1:739" s="38" customFormat="1" ht="30" customHeight="1" x14ac:dyDescent="0.25">
      <c r="A124" s="30"/>
      <c r="B124" s="261"/>
      <c r="C124" s="261"/>
      <c r="D124" s="167" t="s">
        <v>2</v>
      </c>
      <c r="E124" s="115"/>
      <c r="F124" s="206" t="s">
        <v>1457</v>
      </c>
      <c r="G124" s="23">
        <v>42838</v>
      </c>
      <c r="H124" s="258" t="s">
        <v>37</v>
      </c>
      <c r="I124" s="261" t="s">
        <v>31</v>
      </c>
      <c r="J124" s="189" t="s">
        <v>291</v>
      </c>
      <c r="K124" s="29" t="s">
        <v>18</v>
      </c>
      <c r="L124" s="29" t="s">
        <v>50</v>
      </c>
      <c r="M124" s="290" t="s">
        <v>481</v>
      </c>
      <c r="N124" s="28" t="s">
        <v>1458</v>
      </c>
      <c r="O124" s="114" t="s">
        <v>1459</v>
      </c>
      <c r="P124" s="114" t="s">
        <v>1460</v>
      </c>
      <c r="Q124" s="259"/>
      <c r="R124" s="71" t="s">
        <v>1461</v>
      </c>
      <c r="S124" s="115" t="s">
        <v>1462</v>
      </c>
      <c r="T124" s="185" t="s">
        <v>20</v>
      </c>
      <c r="U124" s="261" t="s">
        <v>72</v>
      </c>
      <c r="V124" s="20"/>
      <c r="W124" s="249"/>
      <c r="X124" s="115" t="s">
        <v>245</v>
      </c>
      <c r="Y124" s="99"/>
      <c r="Z124" s="261"/>
      <c r="AA124" s="115"/>
      <c r="AB124" s="39" t="s">
        <v>1461</v>
      </c>
      <c r="AC124" s="20"/>
      <c r="AD124" s="20"/>
      <c r="AE124" s="20"/>
      <c r="AF124" s="20"/>
      <c r="AG124" s="20"/>
      <c r="AH124" s="263" t="s">
        <v>3530</v>
      </c>
      <c r="AI124" s="261" t="s">
        <v>1</v>
      </c>
      <c r="AJ124" s="263" t="s">
        <v>2</v>
      </c>
      <c r="AK124" s="70">
        <v>22</v>
      </c>
      <c r="AL124" s="69" t="s">
        <v>1463</v>
      </c>
      <c r="AM124" s="72" t="s">
        <v>1453</v>
      </c>
    </row>
    <row r="125" spans="1:739" s="38" customFormat="1" ht="30" customHeight="1" x14ac:dyDescent="0.25">
      <c r="A125" s="30"/>
      <c r="B125" s="115"/>
      <c r="C125" s="115"/>
      <c r="D125" s="167" t="s">
        <v>2</v>
      </c>
      <c r="E125" s="115"/>
      <c r="F125" s="206" t="s">
        <v>1174</v>
      </c>
      <c r="G125" s="14">
        <v>42762</v>
      </c>
      <c r="H125" s="113" t="s">
        <v>37</v>
      </c>
      <c r="I125" s="185" t="s">
        <v>31</v>
      </c>
      <c r="J125" s="189" t="s">
        <v>291</v>
      </c>
      <c r="K125" s="29" t="s">
        <v>18</v>
      </c>
      <c r="L125" s="29" t="s">
        <v>50</v>
      </c>
      <c r="M125" s="29" t="s">
        <v>481</v>
      </c>
      <c r="N125" s="291" t="s">
        <v>828</v>
      </c>
      <c r="O125" s="114" t="s">
        <v>1175</v>
      </c>
      <c r="P125" s="114" t="s">
        <v>892</v>
      </c>
      <c r="Q125" s="114"/>
      <c r="R125" s="71" t="s">
        <v>1176</v>
      </c>
      <c r="S125" s="115" t="s">
        <v>1177</v>
      </c>
      <c r="T125" s="185" t="s">
        <v>20</v>
      </c>
      <c r="U125" s="115" t="s">
        <v>72</v>
      </c>
      <c r="V125" s="20"/>
      <c r="W125" s="249"/>
      <c r="X125" s="115" t="s">
        <v>245</v>
      </c>
      <c r="Y125" s="99"/>
      <c r="Z125" s="115"/>
      <c r="AA125" s="115"/>
      <c r="AB125" s="39" t="s">
        <v>1176</v>
      </c>
      <c r="AC125" s="20"/>
      <c r="AD125" s="20"/>
      <c r="AE125" s="20"/>
      <c r="AF125" s="20"/>
      <c r="AG125" s="20"/>
      <c r="AH125" s="263" t="s">
        <v>3530</v>
      </c>
      <c r="AI125" s="115" t="s">
        <v>1</v>
      </c>
      <c r="AJ125" s="70" t="s">
        <v>2</v>
      </c>
      <c r="AK125" s="70">
        <v>20</v>
      </c>
      <c r="AL125" s="69" t="s">
        <v>1178</v>
      </c>
      <c r="AM125" s="72" t="s">
        <v>1179</v>
      </c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  <c r="EV125" s="256"/>
      <c r="EW125" s="256"/>
      <c r="EX125" s="256"/>
      <c r="EY125" s="256"/>
      <c r="EZ125" s="256"/>
      <c r="FA125" s="256"/>
      <c r="FB125" s="256"/>
      <c r="FC125" s="256"/>
      <c r="FD125" s="256"/>
      <c r="FE125" s="256"/>
      <c r="FF125" s="256"/>
      <c r="FG125" s="256"/>
      <c r="FH125" s="256"/>
      <c r="FI125" s="256"/>
      <c r="FJ125" s="256"/>
      <c r="FK125" s="256"/>
      <c r="FL125" s="256"/>
      <c r="FM125" s="256"/>
      <c r="FN125" s="256"/>
      <c r="FO125" s="256"/>
      <c r="FP125" s="256"/>
      <c r="FQ125" s="256"/>
      <c r="FR125" s="256"/>
      <c r="FS125" s="256"/>
      <c r="FT125" s="256"/>
      <c r="FU125" s="256"/>
      <c r="FV125" s="256"/>
      <c r="FW125" s="256"/>
      <c r="FX125" s="256"/>
      <c r="FY125" s="256"/>
      <c r="FZ125" s="256"/>
      <c r="GA125" s="256"/>
      <c r="GB125" s="256"/>
      <c r="GC125" s="256"/>
      <c r="GD125" s="256"/>
      <c r="GE125" s="256"/>
      <c r="GF125" s="256"/>
      <c r="GG125" s="256"/>
      <c r="GH125" s="256"/>
      <c r="GI125" s="256"/>
      <c r="GJ125" s="256"/>
      <c r="GK125" s="256"/>
      <c r="GL125" s="256"/>
      <c r="GM125" s="256"/>
      <c r="GN125" s="256"/>
      <c r="GO125" s="256"/>
      <c r="GP125" s="256"/>
      <c r="GQ125" s="256"/>
      <c r="GR125" s="256"/>
      <c r="GS125" s="256"/>
      <c r="GT125" s="256"/>
      <c r="GU125" s="256"/>
      <c r="GV125" s="256"/>
      <c r="GW125" s="256"/>
      <c r="GX125" s="256"/>
      <c r="GY125" s="256"/>
      <c r="GZ125" s="256"/>
      <c r="HA125" s="256"/>
      <c r="HB125" s="256"/>
      <c r="HC125" s="256"/>
      <c r="HD125" s="256"/>
      <c r="HE125" s="256"/>
      <c r="HF125" s="256"/>
      <c r="HG125" s="256"/>
      <c r="HH125" s="256"/>
      <c r="HI125" s="256"/>
      <c r="HJ125" s="256"/>
      <c r="HK125" s="256"/>
      <c r="HL125" s="256"/>
      <c r="HM125" s="256"/>
      <c r="HN125" s="256"/>
      <c r="HO125" s="256"/>
      <c r="HP125" s="256"/>
      <c r="HQ125" s="256"/>
      <c r="HR125" s="256"/>
      <c r="HS125" s="256"/>
      <c r="HT125" s="256"/>
      <c r="HU125" s="256"/>
      <c r="HV125" s="256"/>
      <c r="HW125" s="256"/>
      <c r="HX125" s="256"/>
      <c r="HY125" s="256"/>
      <c r="HZ125" s="256"/>
      <c r="IA125" s="256"/>
      <c r="IB125" s="256"/>
      <c r="IC125" s="256"/>
      <c r="ID125" s="256"/>
      <c r="IE125" s="256"/>
      <c r="IF125" s="256"/>
      <c r="IG125" s="256"/>
      <c r="IH125" s="256"/>
      <c r="II125" s="256"/>
      <c r="IJ125" s="256"/>
      <c r="IK125" s="256"/>
      <c r="IL125" s="256"/>
      <c r="IM125" s="256"/>
      <c r="IN125" s="256"/>
      <c r="IO125" s="256"/>
      <c r="IP125" s="256"/>
      <c r="IQ125" s="256"/>
      <c r="IR125" s="256"/>
      <c r="IS125" s="256"/>
      <c r="IT125" s="256"/>
      <c r="IU125" s="256"/>
      <c r="IV125" s="256"/>
      <c r="IW125" s="256"/>
      <c r="IX125" s="256"/>
      <c r="IY125" s="256"/>
      <c r="IZ125" s="256"/>
      <c r="JA125" s="256"/>
      <c r="JB125" s="256"/>
      <c r="JC125" s="256"/>
      <c r="JD125" s="256"/>
      <c r="JE125" s="256"/>
      <c r="JF125" s="256"/>
      <c r="JG125" s="256"/>
      <c r="JH125" s="256"/>
      <c r="JI125" s="256"/>
      <c r="JJ125" s="256"/>
      <c r="JK125" s="256"/>
      <c r="JL125" s="256"/>
      <c r="JM125" s="256"/>
      <c r="JN125" s="256"/>
      <c r="JO125" s="256"/>
      <c r="JP125" s="256"/>
      <c r="JQ125" s="256"/>
      <c r="JR125" s="256"/>
      <c r="JS125" s="256"/>
      <c r="JT125" s="256"/>
      <c r="JU125" s="256"/>
      <c r="JV125" s="256"/>
      <c r="JW125" s="256"/>
      <c r="JX125" s="256"/>
      <c r="JY125" s="256"/>
      <c r="JZ125" s="256"/>
      <c r="KA125" s="256"/>
      <c r="KB125" s="256"/>
      <c r="KC125" s="256"/>
      <c r="KD125" s="256"/>
      <c r="KE125" s="256"/>
      <c r="KF125" s="256"/>
      <c r="KG125" s="256"/>
      <c r="KH125" s="256"/>
      <c r="KI125" s="256"/>
      <c r="KJ125" s="256"/>
      <c r="KK125" s="256"/>
      <c r="KL125" s="256"/>
      <c r="KM125" s="256"/>
      <c r="KN125" s="256"/>
      <c r="KO125" s="256"/>
      <c r="KP125" s="256"/>
      <c r="KQ125" s="256"/>
      <c r="KR125" s="256"/>
      <c r="KS125" s="256"/>
      <c r="KT125" s="256"/>
      <c r="KU125" s="256"/>
      <c r="KV125" s="256"/>
      <c r="KW125" s="256"/>
      <c r="KX125" s="256"/>
      <c r="KY125" s="256"/>
      <c r="KZ125" s="256"/>
      <c r="LA125" s="256"/>
      <c r="LB125" s="256"/>
      <c r="LC125" s="256"/>
      <c r="LD125" s="256"/>
      <c r="LE125" s="256"/>
      <c r="LF125" s="256"/>
      <c r="LG125" s="256"/>
      <c r="LH125" s="256"/>
      <c r="LI125" s="256"/>
      <c r="LJ125" s="256"/>
      <c r="LK125" s="256"/>
      <c r="LL125" s="256"/>
      <c r="LM125" s="256"/>
      <c r="LN125" s="256"/>
      <c r="LO125" s="256"/>
      <c r="LP125" s="256"/>
      <c r="LQ125" s="256"/>
      <c r="LR125" s="256"/>
      <c r="LS125" s="256"/>
      <c r="LT125" s="256"/>
      <c r="LU125" s="256"/>
      <c r="LV125" s="256"/>
      <c r="LW125" s="256"/>
      <c r="LX125" s="256"/>
      <c r="LY125" s="256"/>
      <c r="LZ125" s="256"/>
      <c r="MA125" s="256"/>
      <c r="MB125" s="256"/>
      <c r="MC125" s="256"/>
      <c r="MD125" s="256"/>
      <c r="ME125" s="256"/>
      <c r="MF125" s="256"/>
      <c r="MG125" s="256"/>
      <c r="MH125" s="256"/>
      <c r="MI125" s="256"/>
      <c r="MJ125" s="256"/>
      <c r="MK125" s="256"/>
      <c r="ML125" s="256"/>
      <c r="MM125" s="256"/>
      <c r="MN125" s="256"/>
      <c r="MO125" s="256"/>
      <c r="MP125" s="256"/>
      <c r="MQ125" s="256"/>
      <c r="MR125" s="256"/>
      <c r="MS125" s="256"/>
      <c r="MT125" s="256"/>
      <c r="MU125" s="256"/>
      <c r="MV125" s="256"/>
      <c r="MW125" s="256"/>
      <c r="MX125" s="256"/>
      <c r="MY125" s="256"/>
      <c r="MZ125" s="256"/>
      <c r="NA125" s="256"/>
      <c r="NB125" s="256"/>
      <c r="NC125" s="256"/>
      <c r="ND125" s="256"/>
      <c r="NE125" s="256"/>
      <c r="NF125" s="256"/>
      <c r="NG125" s="256"/>
      <c r="NH125" s="256"/>
      <c r="NI125" s="256"/>
      <c r="NJ125" s="256"/>
      <c r="NK125" s="256"/>
      <c r="NL125" s="256"/>
      <c r="NM125" s="256"/>
      <c r="NN125" s="256"/>
      <c r="NO125" s="256"/>
      <c r="NP125" s="256"/>
      <c r="NQ125" s="256"/>
      <c r="NR125" s="256"/>
      <c r="NS125" s="256"/>
      <c r="NT125" s="256"/>
      <c r="NU125" s="256"/>
      <c r="NV125" s="256"/>
      <c r="NW125" s="256"/>
      <c r="NX125" s="256"/>
      <c r="NY125" s="256"/>
      <c r="NZ125" s="256"/>
      <c r="OA125" s="256"/>
      <c r="OB125" s="256"/>
      <c r="OC125" s="256"/>
      <c r="OD125" s="256"/>
      <c r="OE125" s="256"/>
      <c r="OF125" s="256"/>
      <c r="OG125" s="256"/>
      <c r="OH125" s="256"/>
      <c r="OI125" s="256"/>
      <c r="OJ125" s="256"/>
      <c r="OK125" s="256"/>
      <c r="OL125" s="256"/>
      <c r="OM125" s="256"/>
      <c r="ON125" s="256"/>
      <c r="OO125" s="256"/>
      <c r="OP125" s="256"/>
      <c r="OQ125" s="256"/>
      <c r="OR125" s="256"/>
      <c r="OS125" s="256"/>
      <c r="OT125" s="256"/>
      <c r="OU125" s="256"/>
      <c r="OV125" s="256"/>
      <c r="OW125" s="256"/>
      <c r="OX125" s="256"/>
      <c r="OY125" s="256"/>
      <c r="OZ125" s="256"/>
      <c r="PA125" s="256"/>
      <c r="PB125" s="256"/>
      <c r="PC125" s="256"/>
      <c r="PD125" s="256"/>
      <c r="PE125" s="256"/>
      <c r="PF125" s="256"/>
      <c r="PG125" s="256"/>
      <c r="PH125" s="256"/>
      <c r="PI125" s="256"/>
      <c r="PJ125" s="256"/>
      <c r="PK125" s="256"/>
      <c r="PL125" s="256"/>
      <c r="PM125" s="256"/>
      <c r="PN125" s="256"/>
      <c r="PO125" s="256"/>
      <c r="PP125" s="256"/>
      <c r="PQ125" s="256"/>
      <c r="PR125" s="256"/>
      <c r="PS125" s="256"/>
      <c r="PT125" s="256"/>
      <c r="PU125" s="256"/>
      <c r="PV125" s="256"/>
      <c r="PW125" s="256"/>
      <c r="PX125" s="256"/>
      <c r="PY125" s="256"/>
      <c r="PZ125" s="256"/>
      <c r="QA125" s="256"/>
      <c r="QB125" s="256"/>
      <c r="QC125" s="256"/>
      <c r="QD125" s="256"/>
      <c r="QE125" s="256"/>
      <c r="QF125" s="256"/>
      <c r="QG125" s="256"/>
      <c r="QH125" s="256"/>
      <c r="QI125" s="256"/>
      <c r="QJ125" s="256"/>
      <c r="QK125" s="256"/>
      <c r="QL125" s="256"/>
      <c r="QM125" s="256"/>
      <c r="QN125" s="256"/>
      <c r="QO125" s="256"/>
      <c r="QP125" s="256"/>
      <c r="QQ125" s="256"/>
      <c r="QR125" s="256"/>
      <c r="QS125" s="256"/>
      <c r="QT125" s="256"/>
      <c r="QU125" s="256"/>
      <c r="QV125" s="256"/>
      <c r="QW125" s="256"/>
      <c r="QX125" s="256"/>
      <c r="QY125" s="256"/>
      <c r="QZ125" s="256"/>
      <c r="RA125" s="256"/>
      <c r="RB125" s="256"/>
      <c r="RC125" s="256"/>
      <c r="RD125" s="256"/>
      <c r="RE125" s="256"/>
      <c r="RF125" s="256"/>
      <c r="RG125" s="256"/>
      <c r="RH125" s="256"/>
      <c r="RI125" s="256"/>
      <c r="RJ125" s="256"/>
      <c r="RK125" s="256"/>
      <c r="RL125" s="256"/>
      <c r="RM125" s="256"/>
      <c r="RN125" s="256"/>
      <c r="RO125" s="256"/>
      <c r="RP125" s="256"/>
      <c r="RQ125" s="256"/>
      <c r="RR125" s="256"/>
      <c r="RS125" s="256"/>
      <c r="RT125" s="256"/>
      <c r="RU125" s="256"/>
      <c r="RV125" s="256"/>
      <c r="RW125" s="256"/>
      <c r="RX125" s="256"/>
      <c r="RY125" s="256"/>
      <c r="RZ125" s="256"/>
      <c r="SA125" s="256"/>
      <c r="SB125" s="256"/>
      <c r="SC125" s="256"/>
      <c r="SD125" s="256"/>
      <c r="SE125" s="256"/>
      <c r="SF125" s="256"/>
      <c r="SG125" s="256"/>
      <c r="SH125" s="256"/>
      <c r="SI125" s="256"/>
      <c r="SJ125" s="256"/>
      <c r="SK125" s="256"/>
      <c r="SL125" s="256"/>
      <c r="SM125" s="256"/>
      <c r="SN125" s="256"/>
      <c r="SO125" s="256"/>
      <c r="SP125" s="256"/>
      <c r="SQ125" s="256"/>
      <c r="SR125" s="256"/>
      <c r="SS125" s="256"/>
      <c r="ST125" s="256"/>
      <c r="SU125" s="256"/>
      <c r="SV125" s="256"/>
      <c r="SW125" s="256"/>
      <c r="SX125" s="256"/>
      <c r="SY125" s="256"/>
      <c r="SZ125" s="256"/>
      <c r="TA125" s="256"/>
      <c r="TB125" s="256"/>
      <c r="TC125" s="256"/>
      <c r="TD125" s="256"/>
      <c r="TE125" s="256"/>
      <c r="TF125" s="256"/>
      <c r="TG125" s="256"/>
      <c r="TH125" s="256"/>
      <c r="TI125" s="256"/>
      <c r="TJ125" s="256"/>
      <c r="TK125" s="256"/>
      <c r="TL125" s="256"/>
      <c r="TM125" s="256"/>
      <c r="TN125" s="256"/>
      <c r="TO125" s="256"/>
      <c r="TP125" s="256"/>
      <c r="TQ125" s="256"/>
      <c r="TR125" s="256"/>
      <c r="TS125" s="256"/>
      <c r="TT125" s="256"/>
      <c r="TU125" s="256"/>
      <c r="TV125" s="256"/>
      <c r="TW125" s="256"/>
      <c r="TX125" s="256"/>
      <c r="TY125" s="256"/>
      <c r="TZ125" s="256"/>
      <c r="UA125" s="256"/>
      <c r="UB125" s="256"/>
      <c r="UC125" s="256"/>
      <c r="UD125" s="256"/>
      <c r="UE125" s="256"/>
      <c r="UF125" s="256"/>
      <c r="UG125" s="256"/>
      <c r="UH125" s="256"/>
      <c r="UI125" s="256"/>
      <c r="UJ125" s="256"/>
      <c r="UK125" s="256"/>
      <c r="UL125" s="256"/>
      <c r="UM125" s="256"/>
      <c r="UN125" s="256"/>
      <c r="UO125" s="256"/>
      <c r="UP125" s="256"/>
      <c r="UQ125" s="256"/>
      <c r="UR125" s="256"/>
      <c r="US125" s="256"/>
      <c r="UT125" s="256"/>
      <c r="UU125" s="256"/>
      <c r="UV125" s="256"/>
      <c r="UW125" s="256"/>
      <c r="UX125" s="256"/>
      <c r="UY125" s="256"/>
      <c r="UZ125" s="256"/>
      <c r="VA125" s="256"/>
      <c r="VB125" s="256"/>
      <c r="VC125" s="256"/>
      <c r="VD125" s="256"/>
      <c r="VE125" s="256"/>
      <c r="VF125" s="256"/>
      <c r="VG125" s="256"/>
      <c r="VH125" s="256"/>
      <c r="VI125" s="256"/>
      <c r="VJ125" s="256"/>
      <c r="VK125" s="256"/>
      <c r="VL125" s="256"/>
      <c r="VM125" s="256"/>
      <c r="VN125" s="256"/>
      <c r="VO125" s="256"/>
      <c r="VP125" s="256"/>
      <c r="VQ125" s="256"/>
      <c r="VR125" s="256"/>
      <c r="VS125" s="256"/>
      <c r="VT125" s="256"/>
      <c r="VU125" s="256"/>
      <c r="VV125" s="256"/>
      <c r="VW125" s="256"/>
      <c r="VX125" s="256"/>
      <c r="VY125" s="256"/>
      <c r="VZ125" s="256"/>
      <c r="WA125" s="256"/>
      <c r="WB125" s="256"/>
      <c r="WC125" s="256"/>
      <c r="WD125" s="256"/>
      <c r="WE125" s="256"/>
      <c r="WF125" s="256"/>
      <c r="WG125" s="256"/>
      <c r="WH125" s="256"/>
      <c r="WI125" s="256"/>
      <c r="WJ125" s="256"/>
      <c r="WK125" s="256"/>
      <c r="WL125" s="256"/>
      <c r="WM125" s="256"/>
      <c r="WN125" s="256"/>
      <c r="WO125" s="256"/>
      <c r="WP125" s="256"/>
      <c r="WQ125" s="256"/>
      <c r="WR125" s="256"/>
      <c r="WS125" s="256"/>
      <c r="WT125" s="256"/>
      <c r="WU125" s="256"/>
      <c r="WV125" s="256"/>
      <c r="WW125" s="256"/>
      <c r="WX125" s="256"/>
      <c r="WY125" s="256"/>
      <c r="WZ125" s="256"/>
      <c r="XA125" s="256"/>
      <c r="XB125" s="256"/>
      <c r="XC125" s="256"/>
      <c r="XD125" s="256"/>
      <c r="XE125" s="256"/>
      <c r="XF125" s="256"/>
      <c r="XG125" s="256"/>
      <c r="XH125" s="256"/>
      <c r="XI125" s="256"/>
      <c r="XJ125" s="256"/>
      <c r="XK125" s="256"/>
      <c r="XL125" s="256"/>
      <c r="XM125" s="256"/>
      <c r="XN125" s="256"/>
      <c r="XO125" s="256"/>
      <c r="XP125" s="256"/>
      <c r="XQ125" s="256"/>
      <c r="XR125" s="256"/>
      <c r="XS125" s="256"/>
      <c r="XT125" s="256"/>
      <c r="XU125" s="256"/>
      <c r="XV125" s="256"/>
      <c r="XW125" s="256"/>
      <c r="XX125" s="256"/>
      <c r="XY125" s="256"/>
      <c r="XZ125" s="256"/>
      <c r="YA125" s="256"/>
      <c r="YB125" s="256"/>
      <c r="YC125" s="256"/>
      <c r="YD125" s="256"/>
      <c r="YE125" s="256"/>
      <c r="YF125" s="256"/>
      <c r="YG125" s="256"/>
      <c r="YH125" s="256"/>
      <c r="YI125" s="256"/>
      <c r="YJ125" s="256"/>
      <c r="YK125" s="256"/>
      <c r="YL125" s="256"/>
      <c r="YM125" s="256"/>
      <c r="YN125" s="256"/>
      <c r="YO125" s="256"/>
      <c r="YP125" s="256"/>
      <c r="YQ125" s="256"/>
      <c r="YR125" s="256"/>
      <c r="YS125" s="256"/>
      <c r="YT125" s="256"/>
      <c r="YU125" s="256"/>
      <c r="YV125" s="256"/>
      <c r="YW125" s="256"/>
      <c r="YX125" s="256"/>
      <c r="YY125" s="256"/>
      <c r="YZ125" s="256"/>
      <c r="ZA125" s="256"/>
      <c r="ZB125" s="256"/>
      <c r="ZC125" s="256"/>
      <c r="ZD125" s="256"/>
      <c r="ZE125" s="256"/>
      <c r="ZF125" s="256"/>
      <c r="ZG125" s="256"/>
      <c r="ZH125" s="256"/>
      <c r="ZI125" s="256"/>
      <c r="ZJ125" s="256"/>
      <c r="ZK125" s="256"/>
      <c r="ZL125" s="256"/>
      <c r="ZM125" s="256"/>
      <c r="ZN125" s="256"/>
      <c r="ZO125" s="256"/>
      <c r="ZP125" s="256"/>
      <c r="ZQ125" s="256"/>
      <c r="ZR125" s="256"/>
      <c r="ZS125" s="256"/>
      <c r="ZT125" s="256"/>
      <c r="ZU125" s="256"/>
      <c r="ZV125" s="256"/>
      <c r="ZW125" s="256"/>
      <c r="ZX125" s="256"/>
      <c r="ZY125" s="256"/>
      <c r="ZZ125" s="256"/>
      <c r="AAA125" s="256"/>
      <c r="AAB125" s="256"/>
      <c r="AAC125" s="256"/>
      <c r="AAD125" s="256"/>
      <c r="AAE125" s="256"/>
      <c r="AAF125" s="256"/>
      <c r="AAG125" s="256"/>
      <c r="AAH125" s="256"/>
      <c r="AAI125" s="256"/>
      <c r="AAJ125" s="256"/>
      <c r="AAK125" s="256"/>
      <c r="AAL125" s="256"/>
      <c r="AAM125" s="256"/>
      <c r="AAN125" s="256"/>
      <c r="AAO125" s="256"/>
      <c r="AAP125" s="256"/>
      <c r="AAQ125" s="256"/>
      <c r="AAR125" s="256"/>
      <c r="AAS125" s="256"/>
      <c r="AAT125" s="256"/>
      <c r="AAU125" s="256"/>
      <c r="AAV125" s="256"/>
      <c r="AAW125" s="256"/>
      <c r="AAX125" s="256"/>
      <c r="AAY125" s="256"/>
      <c r="AAZ125" s="256"/>
      <c r="ABA125" s="256"/>
      <c r="ABB125" s="256"/>
      <c r="ABC125" s="256"/>
      <c r="ABD125" s="256"/>
      <c r="ABE125" s="256"/>
      <c r="ABF125" s="256"/>
      <c r="ABG125" s="256"/>
      <c r="ABH125" s="256"/>
      <c r="ABI125" s="256"/>
      <c r="ABJ125" s="256"/>
      <c r="ABK125" s="256"/>
    </row>
    <row r="126" spans="1:739" s="38" customFormat="1" ht="30" customHeight="1" x14ac:dyDescent="0.25">
      <c r="A126" s="30"/>
      <c r="B126" s="115"/>
      <c r="C126" s="115"/>
      <c r="D126" s="167" t="s">
        <v>2</v>
      </c>
      <c r="E126" s="115"/>
      <c r="F126" s="206">
        <v>1677</v>
      </c>
      <c r="G126" s="23">
        <v>43922</v>
      </c>
      <c r="H126" s="258" t="s">
        <v>37</v>
      </c>
      <c r="I126" s="185" t="s">
        <v>31</v>
      </c>
      <c r="J126" s="189" t="s">
        <v>291</v>
      </c>
      <c r="K126" s="29" t="s">
        <v>18</v>
      </c>
      <c r="L126" s="29" t="s">
        <v>50</v>
      </c>
      <c r="M126" s="29" t="s">
        <v>481</v>
      </c>
      <c r="N126" s="291" t="s">
        <v>828</v>
      </c>
      <c r="O126" s="114" t="s">
        <v>1175</v>
      </c>
      <c r="P126" s="114" t="s">
        <v>892</v>
      </c>
      <c r="Q126" s="114"/>
      <c r="R126" s="71" t="s">
        <v>3418</v>
      </c>
      <c r="S126" s="261" t="s">
        <v>1177</v>
      </c>
      <c r="T126" s="261" t="s">
        <v>288</v>
      </c>
      <c r="U126" s="261" t="s">
        <v>72</v>
      </c>
      <c r="V126" s="20"/>
      <c r="W126" s="249"/>
      <c r="X126" s="115" t="s">
        <v>245</v>
      </c>
      <c r="Y126" s="99"/>
      <c r="Z126" s="261"/>
      <c r="AA126" s="261"/>
      <c r="AB126" s="39" t="s">
        <v>3418</v>
      </c>
      <c r="AC126" s="20"/>
      <c r="AD126" s="20"/>
      <c r="AE126" s="20"/>
      <c r="AF126" s="20"/>
      <c r="AG126" s="20"/>
      <c r="AH126" s="263" t="s">
        <v>3530</v>
      </c>
      <c r="AI126" s="261" t="s">
        <v>1</v>
      </c>
      <c r="AJ126" s="70" t="s">
        <v>2</v>
      </c>
      <c r="AK126" s="70">
        <v>29</v>
      </c>
      <c r="AL126" s="69" t="s">
        <v>3419</v>
      </c>
      <c r="AM126" s="72">
        <v>43921</v>
      </c>
    </row>
    <row r="127" spans="1:739" s="38" customFormat="1" ht="30" customHeight="1" x14ac:dyDescent="0.25">
      <c r="A127" s="30"/>
      <c r="B127" s="261"/>
      <c r="C127" s="261"/>
      <c r="D127" s="167" t="s">
        <v>2</v>
      </c>
      <c r="E127" s="115"/>
      <c r="F127" s="206" t="s">
        <v>860</v>
      </c>
      <c r="G127" s="14">
        <v>42686</v>
      </c>
      <c r="H127" s="48" t="s">
        <v>37</v>
      </c>
      <c r="I127" s="185" t="s">
        <v>31</v>
      </c>
      <c r="J127" s="116" t="s">
        <v>291</v>
      </c>
      <c r="K127" s="29" t="s">
        <v>18</v>
      </c>
      <c r="L127" s="29" t="s">
        <v>50</v>
      </c>
      <c r="M127" s="29" t="s">
        <v>481</v>
      </c>
      <c r="N127" s="291" t="s">
        <v>828</v>
      </c>
      <c r="O127" s="114" t="s">
        <v>1380</v>
      </c>
      <c r="P127" s="114" t="s">
        <v>829</v>
      </c>
      <c r="Q127" s="259"/>
      <c r="R127" s="71" t="s">
        <v>830</v>
      </c>
      <c r="S127" s="185" t="s">
        <v>831</v>
      </c>
      <c r="T127" s="185" t="s">
        <v>1554</v>
      </c>
      <c r="U127" s="261" t="s">
        <v>72</v>
      </c>
      <c r="V127" s="17"/>
      <c r="W127" s="249"/>
      <c r="X127" s="115" t="s">
        <v>245</v>
      </c>
      <c r="Y127" s="99"/>
      <c r="Z127" s="262"/>
      <c r="AA127" s="262"/>
      <c r="AB127" s="39" t="s">
        <v>830</v>
      </c>
      <c r="AC127" s="17"/>
      <c r="AD127" s="17"/>
      <c r="AE127" s="17"/>
      <c r="AF127" s="17"/>
      <c r="AG127" s="17"/>
      <c r="AH127" s="263" t="s">
        <v>3530</v>
      </c>
      <c r="AI127" s="185" t="s">
        <v>1</v>
      </c>
      <c r="AJ127" s="263" t="s">
        <v>2</v>
      </c>
      <c r="AK127" s="70">
        <v>18</v>
      </c>
      <c r="AL127" s="69" t="s">
        <v>832</v>
      </c>
      <c r="AM127" s="72">
        <v>42682</v>
      </c>
    </row>
    <row r="128" spans="1:739" s="38" customFormat="1" ht="30" customHeight="1" x14ac:dyDescent="0.25">
      <c r="A128" s="30"/>
      <c r="B128" s="261"/>
      <c r="C128" s="261"/>
      <c r="D128" s="167" t="s">
        <v>2</v>
      </c>
      <c r="E128" s="115"/>
      <c r="F128" s="206" t="s">
        <v>480</v>
      </c>
      <c r="G128" s="14">
        <v>42475</v>
      </c>
      <c r="H128" s="258" t="s">
        <v>37</v>
      </c>
      <c r="I128" s="261" t="s">
        <v>31</v>
      </c>
      <c r="J128" s="189" t="s">
        <v>291</v>
      </c>
      <c r="K128" s="29" t="s">
        <v>18</v>
      </c>
      <c r="L128" s="29" t="s">
        <v>50</v>
      </c>
      <c r="M128" s="29" t="s">
        <v>481</v>
      </c>
      <c r="N128" s="291" t="s">
        <v>482</v>
      </c>
      <c r="O128" s="114" t="s">
        <v>483</v>
      </c>
      <c r="P128" s="114" t="s">
        <v>484</v>
      </c>
      <c r="Q128" s="259"/>
      <c r="R128" s="71" t="s">
        <v>485</v>
      </c>
      <c r="S128" s="261" t="s">
        <v>973</v>
      </c>
      <c r="T128" s="185" t="s">
        <v>20</v>
      </c>
      <c r="U128" s="261" t="s">
        <v>72</v>
      </c>
      <c r="V128" s="20"/>
      <c r="W128" s="249"/>
      <c r="X128" s="115" t="s">
        <v>245</v>
      </c>
      <c r="Y128" s="99"/>
      <c r="Z128" s="261"/>
      <c r="AA128" s="115"/>
      <c r="AB128" s="39" t="s">
        <v>485</v>
      </c>
      <c r="AC128" s="20"/>
      <c r="AD128" s="20"/>
      <c r="AE128" s="20"/>
      <c r="AF128" s="20"/>
      <c r="AG128" s="20"/>
      <c r="AH128" s="263" t="s">
        <v>3530</v>
      </c>
      <c r="AI128" s="261" t="s">
        <v>1</v>
      </c>
      <c r="AJ128" s="263" t="s">
        <v>2</v>
      </c>
      <c r="AK128" s="70">
        <v>22</v>
      </c>
      <c r="AL128" s="69" t="s">
        <v>486</v>
      </c>
      <c r="AM128" s="72" t="s">
        <v>487</v>
      </c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  <c r="EV128" s="256"/>
      <c r="EW128" s="256"/>
      <c r="EX128" s="256"/>
      <c r="EY128" s="256"/>
      <c r="EZ128" s="256"/>
      <c r="FA128" s="256"/>
      <c r="FB128" s="256"/>
      <c r="FC128" s="256"/>
      <c r="FD128" s="256"/>
      <c r="FE128" s="256"/>
      <c r="FF128" s="256"/>
      <c r="FG128" s="256"/>
      <c r="FH128" s="256"/>
      <c r="FI128" s="256"/>
      <c r="FJ128" s="256"/>
      <c r="FK128" s="256"/>
      <c r="FL128" s="256"/>
      <c r="FM128" s="256"/>
      <c r="FN128" s="256"/>
      <c r="FO128" s="256"/>
      <c r="FP128" s="256"/>
      <c r="FQ128" s="256"/>
      <c r="FR128" s="256"/>
      <c r="FS128" s="256"/>
      <c r="FT128" s="256"/>
      <c r="FU128" s="256"/>
      <c r="FV128" s="256"/>
      <c r="FW128" s="256"/>
      <c r="FX128" s="256"/>
      <c r="FY128" s="256"/>
      <c r="FZ128" s="256"/>
      <c r="GA128" s="256"/>
      <c r="GB128" s="256"/>
      <c r="GC128" s="256"/>
      <c r="GD128" s="256"/>
      <c r="GE128" s="256"/>
      <c r="GF128" s="256"/>
      <c r="GG128" s="256"/>
      <c r="GH128" s="256"/>
      <c r="GI128" s="256"/>
      <c r="GJ128" s="256"/>
      <c r="GK128" s="256"/>
      <c r="GL128" s="256"/>
      <c r="GM128" s="256"/>
      <c r="GN128" s="256"/>
      <c r="GO128" s="256"/>
      <c r="GP128" s="256"/>
      <c r="GQ128" s="256"/>
      <c r="GR128" s="256"/>
      <c r="GS128" s="256"/>
      <c r="GT128" s="256"/>
      <c r="GU128" s="256"/>
      <c r="GV128" s="256"/>
      <c r="GW128" s="256"/>
      <c r="GX128" s="256"/>
      <c r="GY128" s="256"/>
      <c r="GZ128" s="256"/>
      <c r="HA128" s="256"/>
      <c r="HB128" s="256"/>
      <c r="HC128" s="256"/>
      <c r="HD128" s="256"/>
      <c r="HE128" s="256"/>
      <c r="HF128" s="256"/>
      <c r="HG128" s="256"/>
      <c r="HH128" s="256"/>
      <c r="HI128" s="256"/>
      <c r="HJ128" s="256"/>
      <c r="HK128" s="256"/>
      <c r="HL128" s="256"/>
      <c r="HM128" s="256"/>
      <c r="HN128" s="256"/>
      <c r="HO128" s="256"/>
      <c r="HP128" s="256"/>
      <c r="HQ128" s="256"/>
      <c r="HR128" s="256"/>
      <c r="HS128" s="256"/>
      <c r="HT128" s="256"/>
      <c r="HU128" s="256"/>
      <c r="HV128" s="256"/>
      <c r="HW128" s="256"/>
      <c r="HX128" s="256"/>
      <c r="HY128" s="256"/>
      <c r="HZ128" s="256"/>
      <c r="IA128" s="256"/>
      <c r="IB128" s="256"/>
      <c r="IC128" s="256"/>
      <c r="ID128" s="256"/>
      <c r="IE128" s="256"/>
      <c r="IF128" s="256"/>
      <c r="IG128" s="256"/>
      <c r="IH128" s="256"/>
      <c r="II128" s="256"/>
      <c r="IJ128" s="256"/>
      <c r="IK128" s="256"/>
      <c r="IL128" s="256"/>
      <c r="IM128" s="256"/>
      <c r="IN128" s="256"/>
      <c r="IO128" s="256"/>
      <c r="IP128" s="256"/>
      <c r="IQ128" s="256"/>
      <c r="IR128" s="256"/>
      <c r="IS128" s="256"/>
      <c r="IT128" s="256"/>
      <c r="IU128" s="256"/>
      <c r="IV128" s="256"/>
      <c r="IW128" s="256"/>
      <c r="IX128" s="256"/>
      <c r="IY128" s="256"/>
      <c r="IZ128" s="256"/>
      <c r="JA128" s="256"/>
      <c r="JB128" s="256"/>
      <c r="JC128" s="256"/>
      <c r="JD128" s="256"/>
      <c r="JE128" s="256"/>
      <c r="JF128" s="256"/>
      <c r="JG128" s="256"/>
      <c r="JH128" s="256"/>
      <c r="JI128" s="256"/>
      <c r="JJ128" s="256"/>
      <c r="JK128" s="256"/>
      <c r="JL128" s="256"/>
      <c r="JM128" s="256"/>
      <c r="JN128" s="256"/>
      <c r="JO128" s="256"/>
      <c r="JP128" s="256"/>
      <c r="JQ128" s="256"/>
      <c r="JR128" s="256"/>
      <c r="JS128" s="256"/>
      <c r="JT128" s="256"/>
      <c r="JU128" s="256"/>
      <c r="JV128" s="256"/>
      <c r="JW128" s="256"/>
      <c r="JX128" s="256"/>
      <c r="JY128" s="256"/>
      <c r="JZ128" s="256"/>
      <c r="KA128" s="256"/>
      <c r="KB128" s="256"/>
      <c r="KC128" s="256"/>
      <c r="KD128" s="256"/>
      <c r="KE128" s="256"/>
      <c r="KF128" s="256"/>
      <c r="KG128" s="256"/>
      <c r="KH128" s="256"/>
      <c r="KI128" s="256"/>
      <c r="KJ128" s="256"/>
      <c r="KK128" s="256"/>
      <c r="KL128" s="256"/>
      <c r="KM128" s="256"/>
      <c r="KN128" s="256"/>
      <c r="KO128" s="256"/>
      <c r="KP128" s="256"/>
      <c r="KQ128" s="256"/>
      <c r="KR128" s="256"/>
      <c r="KS128" s="256"/>
      <c r="KT128" s="256"/>
      <c r="KU128" s="256"/>
      <c r="KV128" s="256"/>
      <c r="KW128" s="256"/>
      <c r="KX128" s="256"/>
      <c r="KY128" s="256"/>
      <c r="KZ128" s="256"/>
      <c r="LA128" s="256"/>
      <c r="LB128" s="256"/>
      <c r="LC128" s="256"/>
      <c r="LD128" s="256"/>
      <c r="LE128" s="256"/>
      <c r="LF128" s="256"/>
      <c r="LG128" s="256"/>
      <c r="LH128" s="256"/>
      <c r="LI128" s="256"/>
      <c r="LJ128" s="256"/>
      <c r="LK128" s="256"/>
      <c r="LL128" s="256"/>
      <c r="LM128" s="256"/>
      <c r="LN128" s="256"/>
      <c r="LO128" s="256"/>
      <c r="LP128" s="256"/>
      <c r="LQ128" s="256"/>
      <c r="LR128" s="256"/>
      <c r="LS128" s="256"/>
      <c r="LT128" s="256"/>
      <c r="LU128" s="256"/>
      <c r="LV128" s="256"/>
      <c r="LW128" s="256"/>
      <c r="LX128" s="256"/>
      <c r="LY128" s="256"/>
      <c r="LZ128" s="256"/>
      <c r="MA128" s="256"/>
      <c r="MB128" s="256"/>
      <c r="MC128" s="256"/>
      <c r="MD128" s="256"/>
      <c r="ME128" s="256"/>
      <c r="MF128" s="256"/>
      <c r="MG128" s="256"/>
      <c r="MH128" s="256"/>
      <c r="MI128" s="256"/>
      <c r="MJ128" s="256"/>
      <c r="MK128" s="256"/>
      <c r="ML128" s="256"/>
      <c r="MM128" s="256"/>
      <c r="MN128" s="256"/>
      <c r="MO128" s="256"/>
      <c r="MP128" s="256"/>
      <c r="MQ128" s="256"/>
      <c r="MR128" s="256"/>
      <c r="MS128" s="256"/>
      <c r="MT128" s="256"/>
      <c r="MU128" s="256"/>
      <c r="MV128" s="256"/>
      <c r="MW128" s="256"/>
      <c r="MX128" s="256"/>
      <c r="MY128" s="256"/>
      <c r="MZ128" s="256"/>
      <c r="NA128" s="256"/>
      <c r="NB128" s="256"/>
      <c r="NC128" s="256"/>
      <c r="ND128" s="256"/>
      <c r="NE128" s="256"/>
      <c r="NF128" s="256"/>
      <c r="NG128" s="256"/>
      <c r="NH128" s="256"/>
      <c r="NI128" s="256"/>
      <c r="NJ128" s="256"/>
      <c r="NK128" s="256"/>
      <c r="NL128" s="256"/>
      <c r="NM128" s="256"/>
      <c r="NN128" s="256"/>
      <c r="NO128" s="256"/>
      <c r="NP128" s="256"/>
      <c r="NQ128" s="256"/>
      <c r="NR128" s="256"/>
      <c r="NS128" s="256"/>
      <c r="NT128" s="256"/>
      <c r="NU128" s="256"/>
      <c r="NV128" s="256"/>
      <c r="NW128" s="256"/>
      <c r="NX128" s="256"/>
      <c r="NY128" s="256"/>
      <c r="NZ128" s="256"/>
      <c r="OA128" s="256"/>
      <c r="OB128" s="256"/>
      <c r="OC128" s="256"/>
      <c r="OD128" s="256"/>
      <c r="OE128" s="256"/>
      <c r="OF128" s="256"/>
      <c r="OG128" s="256"/>
      <c r="OH128" s="256"/>
      <c r="OI128" s="256"/>
      <c r="OJ128" s="256"/>
      <c r="OK128" s="256"/>
      <c r="OL128" s="256"/>
      <c r="OM128" s="256"/>
      <c r="ON128" s="256"/>
      <c r="OO128" s="256"/>
      <c r="OP128" s="256"/>
      <c r="OQ128" s="256"/>
      <c r="OR128" s="256"/>
      <c r="OS128" s="256"/>
      <c r="OT128" s="256"/>
      <c r="OU128" s="256"/>
      <c r="OV128" s="256"/>
      <c r="OW128" s="256"/>
      <c r="OX128" s="256"/>
      <c r="OY128" s="256"/>
      <c r="OZ128" s="256"/>
      <c r="PA128" s="256"/>
      <c r="PB128" s="256"/>
      <c r="PC128" s="256"/>
      <c r="PD128" s="256"/>
      <c r="PE128" s="256"/>
      <c r="PF128" s="256"/>
      <c r="PG128" s="256"/>
      <c r="PH128" s="256"/>
      <c r="PI128" s="256"/>
      <c r="PJ128" s="256"/>
      <c r="PK128" s="256"/>
      <c r="PL128" s="256"/>
      <c r="PM128" s="256"/>
      <c r="PN128" s="256"/>
      <c r="PO128" s="256"/>
      <c r="PP128" s="256"/>
      <c r="PQ128" s="256"/>
      <c r="PR128" s="256"/>
      <c r="PS128" s="256"/>
      <c r="PT128" s="256"/>
      <c r="PU128" s="256"/>
      <c r="PV128" s="256"/>
      <c r="PW128" s="256"/>
      <c r="PX128" s="256"/>
      <c r="PY128" s="256"/>
      <c r="PZ128" s="256"/>
      <c r="QA128" s="256"/>
      <c r="QB128" s="256"/>
      <c r="QC128" s="256"/>
      <c r="QD128" s="256"/>
      <c r="QE128" s="256"/>
      <c r="QF128" s="256"/>
      <c r="QG128" s="256"/>
      <c r="QH128" s="256"/>
      <c r="QI128" s="256"/>
      <c r="QJ128" s="256"/>
      <c r="QK128" s="256"/>
      <c r="QL128" s="256"/>
      <c r="QM128" s="256"/>
      <c r="QN128" s="256"/>
      <c r="QO128" s="256"/>
      <c r="QP128" s="256"/>
      <c r="QQ128" s="256"/>
      <c r="QR128" s="256"/>
      <c r="QS128" s="256"/>
      <c r="QT128" s="256"/>
      <c r="QU128" s="256"/>
      <c r="QV128" s="256"/>
      <c r="QW128" s="256"/>
      <c r="QX128" s="256"/>
      <c r="QY128" s="256"/>
      <c r="QZ128" s="256"/>
      <c r="RA128" s="256"/>
      <c r="RB128" s="256"/>
      <c r="RC128" s="256"/>
      <c r="RD128" s="256"/>
      <c r="RE128" s="256"/>
      <c r="RF128" s="256"/>
      <c r="RG128" s="256"/>
      <c r="RH128" s="256"/>
      <c r="RI128" s="256"/>
      <c r="RJ128" s="256"/>
      <c r="RK128" s="256"/>
      <c r="RL128" s="256"/>
      <c r="RM128" s="256"/>
      <c r="RN128" s="256"/>
      <c r="RO128" s="256"/>
      <c r="RP128" s="256"/>
      <c r="RQ128" s="256"/>
      <c r="RR128" s="256"/>
      <c r="RS128" s="256"/>
      <c r="RT128" s="256"/>
      <c r="RU128" s="256"/>
      <c r="RV128" s="256"/>
      <c r="RW128" s="256"/>
      <c r="RX128" s="256"/>
      <c r="RY128" s="256"/>
      <c r="RZ128" s="256"/>
      <c r="SA128" s="256"/>
      <c r="SB128" s="256"/>
      <c r="SC128" s="256"/>
      <c r="SD128" s="256"/>
      <c r="SE128" s="256"/>
      <c r="SF128" s="256"/>
      <c r="SG128" s="256"/>
      <c r="SH128" s="256"/>
      <c r="SI128" s="256"/>
      <c r="SJ128" s="256"/>
      <c r="SK128" s="256"/>
      <c r="SL128" s="256"/>
      <c r="SM128" s="256"/>
      <c r="SN128" s="256"/>
      <c r="SO128" s="256"/>
      <c r="SP128" s="256"/>
      <c r="SQ128" s="256"/>
      <c r="SR128" s="256"/>
      <c r="SS128" s="256"/>
      <c r="ST128" s="256"/>
      <c r="SU128" s="256"/>
      <c r="SV128" s="256"/>
      <c r="SW128" s="256"/>
      <c r="SX128" s="256"/>
      <c r="SY128" s="256"/>
      <c r="SZ128" s="256"/>
      <c r="TA128" s="256"/>
      <c r="TB128" s="256"/>
      <c r="TC128" s="256"/>
      <c r="TD128" s="256"/>
      <c r="TE128" s="256"/>
      <c r="TF128" s="256"/>
      <c r="TG128" s="256"/>
      <c r="TH128" s="256"/>
      <c r="TI128" s="256"/>
      <c r="TJ128" s="256"/>
      <c r="TK128" s="256"/>
      <c r="TL128" s="256"/>
      <c r="TM128" s="256"/>
      <c r="TN128" s="256"/>
      <c r="TO128" s="256"/>
      <c r="TP128" s="256"/>
      <c r="TQ128" s="256"/>
      <c r="TR128" s="256"/>
      <c r="TS128" s="256"/>
      <c r="TT128" s="256"/>
      <c r="TU128" s="256"/>
      <c r="TV128" s="256"/>
      <c r="TW128" s="256"/>
      <c r="TX128" s="256"/>
      <c r="TY128" s="256"/>
      <c r="TZ128" s="256"/>
      <c r="UA128" s="256"/>
      <c r="UB128" s="256"/>
      <c r="UC128" s="256"/>
      <c r="UD128" s="256"/>
      <c r="UE128" s="256"/>
      <c r="UF128" s="256"/>
      <c r="UG128" s="256"/>
      <c r="UH128" s="256"/>
      <c r="UI128" s="256"/>
      <c r="UJ128" s="256"/>
      <c r="UK128" s="256"/>
      <c r="UL128" s="256"/>
      <c r="UM128" s="256"/>
      <c r="UN128" s="256"/>
      <c r="UO128" s="256"/>
      <c r="UP128" s="256"/>
      <c r="UQ128" s="256"/>
      <c r="UR128" s="256"/>
      <c r="US128" s="256"/>
      <c r="UT128" s="256"/>
      <c r="UU128" s="256"/>
      <c r="UV128" s="256"/>
      <c r="UW128" s="256"/>
      <c r="UX128" s="256"/>
      <c r="UY128" s="256"/>
      <c r="UZ128" s="256"/>
      <c r="VA128" s="256"/>
      <c r="VB128" s="256"/>
      <c r="VC128" s="256"/>
      <c r="VD128" s="256"/>
      <c r="VE128" s="256"/>
      <c r="VF128" s="256"/>
      <c r="VG128" s="256"/>
      <c r="VH128" s="256"/>
      <c r="VI128" s="256"/>
      <c r="VJ128" s="256"/>
      <c r="VK128" s="256"/>
      <c r="VL128" s="256"/>
      <c r="VM128" s="256"/>
      <c r="VN128" s="256"/>
      <c r="VO128" s="256"/>
      <c r="VP128" s="256"/>
      <c r="VQ128" s="256"/>
      <c r="VR128" s="256"/>
      <c r="VS128" s="256"/>
      <c r="VT128" s="256"/>
      <c r="VU128" s="256"/>
      <c r="VV128" s="256"/>
      <c r="VW128" s="256"/>
      <c r="VX128" s="256"/>
      <c r="VY128" s="256"/>
      <c r="VZ128" s="256"/>
      <c r="WA128" s="256"/>
      <c r="WB128" s="256"/>
      <c r="WC128" s="256"/>
      <c r="WD128" s="256"/>
      <c r="WE128" s="256"/>
      <c r="WF128" s="256"/>
      <c r="WG128" s="256"/>
      <c r="WH128" s="256"/>
      <c r="WI128" s="256"/>
      <c r="WJ128" s="256"/>
      <c r="WK128" s="256"/>
      <c r="WL128" s="256"/>
      <c r="WM128" s="256"/>
      <c r="WN128" s="256"/>
      <c r="WO128" s="256"/>
      <c r="WP128" s="256"/>
      <c r="WQ128" s="256"/>
      <c r="WR128" s="256"/>
      <c r="WS128" s="256"/>
      <c r="WT128" s="256"/>
      <c r="WU128" s="256"/>
      <c r="WV128" s="256"/>
      <c r="WW128" s="256"/>
      <c r="WX128" s="256"/>
      <c r="WY128" s="256"/>
      <c r="WZ128" s="256"/>
      <c r="XA128" s="256"/>
      <c r="XB128" s="256"/>
      <c r="XC128" s="256"/>
      <c r="XD128" s="256"/>
      <c r="XE128" s="256"/>
      <c r="XF128" s="256"/>
      <c r="XG128" s="256"/>
      <c r="XH128" s="256"/>
      <c r="XI128" s="256"/>
      <c r="XJ128" s="256"/>
      <c r="XK128" s="256"/>
      <c r="XL128" s="256"/>
      <c r="XM128" s="256"/>
      <c r="XN128" s="256"/>
      <c r="XO128" s="256"/>
      <c r="XP128" s="256"/>
      <c r="XQ128" s="256"/>
      <c r="XR128" s="256"/>
      <c r="XS128" s="256"/>
      <c r="XT128" s="256"/>
      <c r="XU128" s="256"/>
      <c r="XV128" s="256"/>
      <c r="XW128" s="256"/>
      <c r="XX128" s="256"/>
      <c r="XY128" s="256"/>
      <c r="XZ128" s="256"/>
      <c r="YA128" s="256"/>
      <c r="YB128" s="256"/>
      <c r="YC128" s="256"/>
      <c r="YD128" s="256"/>
      <c r="YE128" s="256"/>
      <c r="YF128" s="256"/>
      <c r="YG128" s="256"/>
      <c r="YH128" s="256"/>
      <c r="YI128" s="256"/>
      <c r="YJ128" s="256"/>
      <c r="YK128" s="256"/>
      <c r="YL128" s="256"/>
      <c r="YM128" s="256"/>
      <c r="YN128" s="256"/>
      <c r="YO128" s="256"/>
      <c r="YP128" s="256"/>
      <c r="YQ128" s="256"/>
      <c r="YR128" s="256"/>
      <c r="YS128" s="256"/>
      <c r="YT128" s="256"/>
      <c r="YU128" s="256"/>
      <c r="YV128" s="256"/>
      <c r="YW128" s="256"/>
      <c r="YX128" s="256"/>
      <c r="YY128" s="256"/>
      <c r="YZ128" s="256"/>
      <c r="ZA128" s="256"/>
      <c r="ZB128" s="256"/>
      <c r="ZC128" s="256"/>
      <c r="ZD128" s="256"/>
      <c r="ZE128" s="256"/>
      <c r="ZF128" s="256"/>
      <c r="ZG128" s="256"/>
      <c r="ZH128" s="256"/>
      <c r="ZI128" s="256"/>
      <c r="ZJ128" s="256"/>
      <c r="ZK128" s="256"/>
      <c r="ZL128" s="256"/>
      <c r="ZM128" s="256"/>
      <c r="ZN128" s="256"/>
      <c r="ZO128" s="256"/>
      <c r="ZP128" s="256"/>
      <c r="ZQ128" s="256"/>
      <c r="ZR128" s="256"/>
      <c r="ZS128" s="256"/>
      <c r="ZT128" s="256"/>
      <c r="ZU128" s="256"/>
      <c r="ZV128" s="256"/>
      <c r="ZW128" s="256"/>
      <c r="ZX128" s="256"/>
      <c r="ZY128" s="256"/>
      <c r="ZZ128" s="256"/>
      <c r="AAA128" s="256"/>
      <c r="AAB128" s="256"/>
      <c r="AAC128" s="256"/>
      <c r="AAD128" s="256"/>
      <c r="AAE128" s="256"/>
      <c r="AAF128" s="256"/>
      <c r="AAG128" s="256"/>
      <c r="AAH128" s="256"/>
      <c r="AAI128" s="256"/>
      <c r="AAJ128" s="256"/>
      <c r="AAK128" s="256"/>
      <c r="AAL128" s="256"/>
      <c r="AAM128" s="256"/>
      <c r="AAN128" s="256"/>
      <c r="AAO128" s="256"/>
      <c r="AAP128" s="256"/>
      <c r="AAQ128" s="256"/>
      <c r="AAR128" s="256"/>
      <c r="AAS128" s="256"/>
      <c r="AAT128" s="256"/>
      <c r="AAU128" s="256"/>
      <c r="AAV128" s="256"/>
      <c r="AAW128" s="256"/>
      <c r="AAX128" s="256"/>
      <c r="AAY128" s="256"/>
      <c r="AAZ128" s="256"/>
      <c r="ABA128" s="256"/>
      <c r="ABB128" s="256"/>
      <c r="ABC128" s="256"/>
      <c r="ABD128" s="256"/>
      <c r="ABE128" s="256"/>
      <c r="ABF128" s="256"/>
      <c r="ABG128" s="256"/>
      <c r="ABH128" s="256"/>
      <c r="ABI128" s="256"/>
      <c r="ABJ128" s="256"/>
      <c r="ABK128" s="256"/>
    </row>
    <row r="129" spans="1:739" s="38" customFormat="1" ht="30" customHeight="1" x14ac:dyDescent="0.25">
      <c r="A129" s="30"/>
      <c r="B129" s="115"/>
      <c r="C129" s="115"/>
      <c r="D129" s="167" t="s">
        <v>2</v>
      </c>
      <c r="E129" s="115"/>
      <c r="F129" s="206">
        <v>1680</v>
      </c>
      <c r="G129" s="23">
        <v>43943</v>
      </c>
      <c r="H129" s="113" t="s">
        <v>37</v>
      </c>
      <c r="I129" s="261" t="s">
        <v>31</v>
      </c>
      <c r="J129" s="189" t="s">
        <v>291</v>
      </c>
      <c r="K129" s="29" t="s">
        <v>18</v>
      </c>
      <c r="L129" s="29" t="s">
        <v>50</v>
      </c>
      <c r="M129" s="29" t="s">
        <v>481</v>
      </c>
      <c r="N129" s="290" t="s">
        <v>634</v>
      </c>
      <c r="O129" s="114" t="s">
        <v>3443</v>
      </c>
      <c r="P129" s="114" t="s">
        <v>3444</v>
      </c>
      <c r="Q129" s="114"/>
      <c r="R129" s="192" t="s">
        <v>3445</v>
      </c>
      <c r="S129" s="41" t="s">
        <v>3446</v>
      </c>
      <c r="T129" s="115" t="s">
        <v>288</v>
      </c>
      <c r="U129" s="115" t="s">
        <v>72</v>
      </c>
      <c r="V129" s="17"/>
      <c r="W129" s="249">
        <v>3</v>
      </c>
      <c r="X129" s="185" t="s">
        <v>245</v>
      </c>
      <c r="Y129" s="117"/>
      <c r="Z129" s="84"/>
      <c r="AA129" s="84"/>
      <c r="AB129" s="265" t="s">
        <v>3445</v>
      </c>
      <c r="AC129" s="17"/>
      <c r="AD129" s="17"/>
      <c r="AE129" s="17"/>
      <c r="AF129" s="17"/>
      <c r="AG129" s="17"/>
      <c r="AH129" s="263" t="s">
        <v>3530</v>
      </c>
      <c r="AI129" s="185" t="s">
        <v>1</v>
      </c>
      <c r="AJ129" s="187" t="s">
        <v>2</v>
      </c>
      <c r="AK129" s="70">
        <v>23</v>
      </c>
      <c r="AL129" s="69" t="s">
        <v>3448</v>
      </c>
      <c r="AM129" s="72">
        <v>43928</v>
      </c>
      <c r="AN129" s="256"/>
      <c r="AO129" s="256"/>
      <c r="AP129" s="256"/>
      <c r="AQ129" s="256"/>
      <c r="AR129" s="256"/>
      <c r="AS129" s="256"/>
      <c r="AT129" s="256"/>
      <c r="AU129" s="25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256"/>
      <c r="BG129" s="256"/>
      <c r="BH129" s="256"/>
      <c r="BI129" s="256"/>
      <c r="BJ129" s="256"/>
      <c r="BK129" s="256"/>
      <c r="BL129" s="256"/>
      <c r="BM129" s="256"/>
      <c r="BN129" s="25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  <c r="EV129" s="256"/>
      <c r="EW129" s="256"/>
      <c r="EX129" s="256"/>
      <c r="EY129" s="256"/>
      <c r="EZ129" s="256"/>
      <c r="FA129" s="256"/>
      <c r="FB129" s="256"/>
      <c r="FC129" s="256"/>
      <c r="FD129" s="256"/>
      <c r="FE129" s="256"/>
      <c r="FF129" s="256"/>
      <c r="FG129" s="256"/>
      <c r="FH129" s="256"/>
      <c r="FI129" s="256"/>
      <c r="FJ129" s="256"/>
      <c r="FK129" s="256"/>
      <c r="FL129" s="256"/>
      <c r="FM129" s="256"/>
      <c r="FN129" s="256"/>
      <c r="FO129" s="256"/>
      <c r="FP129" s="256"/>
      <c r="FQ129" s="256"/>
      <c r="FR129" s="256"/>
      <c r="FS129" s="256"/>
      <c r="FT129" s="256"/>
      <c r="FU129" s="256"/>
      <c r="FV129" s="256"/>
      <c r="FW129" s="256"/>
      <c r="FX129" s="256"/>
      <c r="FY129" s="256"/>
      <c r="FZ129" s="256"/>
      <c r="GA129" s="256"/>
      <c r="GB129" s="256"/>
      <c r="GC129" s="256"/>
      <c r="GD129" s="256"/>
      <c r="GE129" s="256"/>
      <c r="GF129" s="256"/>
      <c r="GG129" s="256"/>
      <c r="GH129" s="256"/>
      <c r="GI129" s="256"/>
      <c r="GJ129" s="256"/>
      <c r="GK129" s="256"/>
      <c r="GL129" s="256"/>
      <c r="GM129" s="256"/>
      <c r="GN129" s="256"/>
      <c r="GO129" s="256"/>
      <c r="GP129" s="256"/>
      <c r="GQ129" s="256"/>
      <c r="GR129" s="256"/>
      <c r="GS129" s="256"/>
      <c r="GT129" s="256"/>
      <c r="GU129" s="256"/>
      <c r="GV129" s="256"/>
      <c r="GW129" s="256"/>
      <c r="GX129" s="256"/>
      <c r="GY129" s="256"/>
      <c r="GZ129" s="256"/>
      <c r="HA129" s="256"/>
      <c r="HB129" s="256"/>
      <c r="HC129" s="256"/>
      <c r="HD129" s="256"/>
      <c r="HE129" s="256"/>
      <c r="HF129" s="256"/>
      <c r="HG129" s="256"/>
      <c r="HH129" s="256"/>
      <c r="HI129" s="256"/>
      <c r="HJ129" s="256"/>
      <c r="HK129" s="256"/>
      <c r="HL129" s="256"/>
      <c r="HM129" s="256"/>
      <c r="HN129" s="256"/>
      <c r="HO129" s="256"/>
      <c r="HP129" s="256"/>
      <c r="HQ129" s="256"/>
      <c r="HR129" s="256"/>
      <c r="HS129" s="256"/>
      <c r="HT129" s="256"/>
      <c r="HU129" s="256"/>
      <c r="HV129" s="256"/>
      <c r="HW129" s="256"/>
      <c r="HX129" s="256"/>
      <c r="HY129" s="256"/>
      <c r="HZ129" s="256"/>
      <c r="IA129" s="256"/>
      <c r="IB129" s="256"/>
      <c r="IC129" s="256"/>
      <c r="ID129" s="256"/>
      <c r="IE129" s="256"/>
      <c r="IF129" s="256"/>
      <c r="IG129" s="256"/>
      <c r="IH129" s="256"/>
      <c r="II129" s="256"/>
      <c r="IJ129" s="256"/>
      <c r="IK129" s="256"/>
      <c r="IL129" s="256"/>
      <c r="IM129" s="256"/>
      <c r="IN129" s="256"/>
      <c r="IO129" s="256"/>
      <c r="IP129" s="256"/>
      <c r="IQ129" s="256"/>
      <c r="IR129" s="256"/>
      <c r="IS129" s="256"/>
      <c r="IT129" s="256"/>
      <c r="IU129" s="256"/>
      <c r="IV129" s="256"/>
      <c r="IW129" s="256"/>
      <c r="IX129" s="256"/>
      <c r="IY129" s="256"/>
      <c r="IZ129" s="256"/>
      <c r="JA129" s="256"/>
      <c r="JB129" s="256"/>
      <c r="JC129" s="256"/>
      <c r="JD129" s="256"/>
      <c r="JE129" s="256"/>
      <c r="JF129" s="256"/>
      <c r="JG129" s="256"/>
      <c r="JH129" s="256"/>
      <c r="JI129" s="256"/>
      <c r="JJ129" s="256"/>
      <c r="JK129" s="256"/>
      <c r="JL129" s="256"/>
      <c r="JM129" s="256"/>
      <c r="JN129" s="256"/>
      <c r="JO129" s="256"/>
      <c r="JP129" s="256"/>
      <c r="JQ129" s="256"/>
      <c r="JR129" s="256"/>
      <c r="JS129" s="256"/>
      <c r="JT129" s="256"/>
      <c r="JU129" s="256"/>
      <c r="JV129" s="256"/>
      <c r="JW129" s="256"/>
      <c r="JX129" s="256"/>
      <c r="JY129" s="256"/>
      <c r="JZ129" s="256"/>
      <c r="KA129" s="256"/>
      <c r="KB129" s="256"/>
      <c r="KC129" s="256"/>
      <c r="KD129" s="256"/>
      <c r="KE129" s="256"/>
      <c r="KF129" s="256"/>
      <c r="KG129" s="256"/>
      <c r="KH129" s="256"/>
      <c r="KI129" s="256"/>
      <c r="KJ129" s="256"/>
      <c r="KK129" s="256"/>
      <c r="KL129" s="256"/>
      <c r="KM129" s="256"/>
      <c r="KN129" s="256"/>
      <c r="KO129" s="256"/>
      <c r="KP129" s="256"/>
      <c r="KQ129" s="256"/>
      <c r="KR129" s="256"/>
      <c r="KS129" s="256"/>
      <c r="KT129" s="256"/>
      <c r="KU129" s="256"/>
      <c r="KV129" s="256"/>
      <c r="KW129" s="256"/>
      <c r="KX129" s="256"/>
      <c r="KY129" s="256"/>
      <c r="KZ129" s="256"/>
      <c r="LA129" s="256"/>
      <c r="LB129" s="256"/>
      <c r="LC129" s="256"/>
      <c r="LD129" s="256"/>
      <c r="LE129" s="256"/>
      <c r="LF129" s="256"/>
      <c r="LG129" s="256"/>
      <c r="LH129" s="256"/>
      <c r="LI129" s="256"/>
      <c r="LJ129" s="256"/>
      <c r="LK129" s="256"/>
      <c r="LL129" s="256"/>
      <c r="LM129" s="256"/>
      <c r="LN129" s="256"/>
      <c r="LO129" s="256"/>
      <c r="LP129" s="256"/>
      <c r="LQ129" s="256"/>
      <c r="LR129" s="256"/>
      <c r="LS129" s="256"/>
      <c r="LT129" s="256"/>
      <c r="LU129" s="256"/>
      <c r="LV129" s="256"/>
      <c r="LW129" s="256"/>
      <c r="LX129" s="256"/>
      <c r="LY129" s="256"/>
      <c r="LZ129" s="256"/>
      <c r="MA129" s="256"/>
      <c r="MB129" s="256"/>
      <c r="MC129" s="256"/>
      <c r="MD129" s="256"/>
      <c r="ME129" s="256"/>
      <c r="MF129" s="256"/>
      <c r="MG129" s="256"/>
      <c r="MH129" s="256"/>
      <c r="MI129" s="256"/>
      <c r="MJ129" s="256"/>
      <c r="MK129" s="256"/>
      <c r="ML129" s="256"/>
      <c r="MM129" s="256"/>
      <c r="MN129" s="256"/>
      <c r="MO129" s="256"/>
      <c r="MP129" s="256"/>
      <c r="MQ129" s="256"/>
      <c r="MR129" s="256"/>
      <c r="MS129" s="256"/>
      <c r="MT129" s="256"/>
      <c r="MU129" s="256"/>
      <c r="MV129" s="256"/>
      <c r="MW129" s="256"/>
      <c r="MX129" s="256"/>
      <c r="MY129" s="256"/>
      <c r="MZ129" s="256"/>
      <c r="NA129" s="256"/>
      <c r="NB129" s="256"/>
      <c r="NC129" s="256"/>
      <c r="ND129" s="256"/>
      <c r="NE129" s="256"/>
      <c r="NF129" s="256"/>
      <c r="NG129" s="256"/>
      <c r="NH129" s="256"/>
      <c r="NI129" s="256"/>
      <c r="NJ129" s="256"/>
      <c r="NK129" s="256"/>
      <c r="NL129" s="256"/>
      <c r="NM129" s="256"/>
      <c r="NN129" s="256"/>
      <c r="NO129" s="256"/>
      <c r="NP129" s="256"/>
      <c r="NQ129" s="256"/>
      <c r="NR129" s="256"/>
      <c r="NS129" s="256"/>
      <c r="NT129" s="256"/>
      <c r="NU129" s="256"/>
      <c r="NV129" s="256"/>
      <c r="NW129" s="256"/>
      <c r="NX129" s="256"/>
      <c r="NY129" s="256"/>
      <c r="NZ129" s="256"/>
      <c r="OA129" s="256"/>
      <c r="OB129" s="256"/>
      <c r="OC129" s="256"/>
      <c r="OD129" s="256"/>
      <c r="OE129" s="256"/>
      <c r="OF129" s="256"/>
      <c r="OG129" s="256"/>
      <c r="OH129" s="256"/>
      <c r="OI129" s="256"/>
      <c r="OJ129" s="256"/>
      <c r="OK129" s="256"/>
      <c r="OL129" s="256"/>
      <c r="OM129" s="256"/>
      <c r="ON129" s="256"/>
      <c r="OO129" s="256"/>
      <c r="OP129" s="256"/>
      <c r="OQ129" s="256"/>
      <c r="OR129" s="256"/>
      <c r="OS129" s="256"/>
      <c r="OT129" s="256"/>
      <c r="OU129" s="256"/>
      <c r="OV129" s="256"/>
      <c r="OW129" s="256"/>
      <c r="OX129" s="256"/>
      <c r="OY129" s="256"/>
      <c r="OZ129" s="256"/>
      <c r="PA129" s="256"/>
      <c r="PB129" s="256"/>
      <c r="PC129" s="256"/>
      <c r="PD129" s="256"/>
      <c r="PE129" s="256"/>
      <c r="PF129" s="256"/>
      <c r="PG129" s="256"/>
      <c r="PH129" s="256"/>
      <c r="PI129" s="256"/>
      <c r="PJ129" s="256"/>
      <c r="PK129" s="256"/>
      <c r="PL129" s="256"/>
      <c r="PM129" s="256"/>
      <c r="PN129" s="256"/>
      <c r="PO129" s="256"/>
      <c r="PP129" s="256"/>
      <c r="PQ129" s="256"/>
      <c r="PR129" s="256"/>
      <c r="PS129" s="256"/>
      <c r="PT129" s="256"/>
      <c r="PU129" s="256"/>
      <c r="PV129" s="256"/>
      <c r="PW129" s="256"/>
      <c r="PX129" s="256"/>
      <c r="PY129" s="256"/>
      <c r="PZ129" s="256"/>
      <c r="QA129" s="256"/>
      <c r="QB129" s="256"/>
      <c r="QC129" s="256"/>
      <c r="QD129" s="256"/>
      <c r="QE129" s="256"/>
      <c r="QF129" s="256"/>
      <c r="QG129" s="256"/>
      <c r="QH129" s="256"/>
      <c r="QI129" s="256"/>
      <c r="QJ129" s="256"/>
      <c r="QK129" s="256"/>
      <c r="QL129" s="256"/>
      <c r="QM129" s="256"/>
      <c r="QN129" s="256"/>
      <c r="QO129" s="256"/>
      <c r="QP129" s="256"/>
      <c r="QQ129" s="256"/>
      <c r="QR129" s="256"/>
      <c r="QS129" s="256"/>
      <c r="QT129" s="256"/>
      <c r="QU129" s="256"/>
      <c r="QV129" s="256"/>
      <c r="QW129" s="256"/>
      <c r="QX129" s="256"/>
      <c r="QY129" s="256"/>
      <c r="QZ129" s="256"/>
      <c r="RA129" s="256"/>
      <c r="RB129" s="256"/>
      <c r="RC129" s="256"/>
      <c r="RD129" s="256"/>
      <c r="RE129" s="256"/>
      <c r="RF129" s="256"/>
      <c r="RG129" s="256"/>
      <c r="RH129" s="256"/>
      <c r="RI129" s="256"/>
      <c r="RJ129" s="256"/>
      <c r="RK129" s="256"/>
      <c r="RL129" s="256"/>
      <c r="RM129" s="256"/>
      <c r="RN129" s="256"/>
      <c r="RO129" s="256"/>
      <c r="RP129" s="256"/>
      <c r="RQ129" s="256"/>
      <c r="RR129" s="256"/>
      <c r="RS129" s="256"/>
      <c r="RT129" s="256"/>
      <c r="RU129" s="256"/>
      <c r="RV129" s="256"/>
      <c r="RW129" s="256"/>
      <c r="RX129" s="256"/>
      <c r="RY129" s="256"/>
      <c r="RZ129" s="256"/>
      <c r="SA129" s="256"/>
      <c r="SB129" s="256"/>
      <c r="SC129" s="256"/>
      <c r="SD129" s="256"/>
      <c r="SE129" s="256"/>
      <c r="SF129" s="256"/>
      <c r="SG129" s="256"/>
      <c r="SH129" s="256"/>
      <c r="SI129" s="256"/>
      <c r="SJ129" s="256"/>
      <c r="SK129" s="256"/>
      <c r="SL129" s="256"/>
      <c r="SM129" s="256"/>
      <c r="SN129" s="256"/>
      <c r="SO129" s="256"/>
      <c r="SP129" s="256"/>
      <c r="SQ129" s="256"/>
      <c r="SR129" s="256"/>
      <c r="SS129" s="256"/>
      <c r="ST129" s="256"/>
      <c r="SU129" s="256"/>
      <c r="SV129" s="256"/>
      <c r="SW129" s="256"/>
      <c r="SX129" s="256"/>
      <c r="SY129" s="256"/>
      <c r="SZ129" s="256"/>
      <c r="TA129" s="256"/>
      <c r="TB129" s="256"/>
      <c r="TC129" s="256"/>
      <c r="TD129" s="256"/>
      <c r="TE129" s="256"/>
      <c r="TF129" s="256"/>
      <c r="TG129" s="256"/>
      <c r="TH129" s="256"/>
      <c r="TI129" s="256"/>
      <c r="TJ129" s="256"/>
      <c r="TK129" s="256"/>
      <c r="TL129" s="256"/>
      <c r="TM129" s="256"/>
      <c r="TN129" s="256"/>
      <c r="TO129" s="256"/>
      <c r="TP129" s="256"/>
      <c r="TQ129" s="256"/>
      <c r="TR129" s="256"/>
      <c r="TS129" s="256"/>
      <c r="TT129" s="256"/>
      <c r="TU129" s="256"/>
      <c r="TV129" s="256"/>
      <c r="TW129" s="256"/>
      <c r="TX129" s="256"/>
      <c r="TY129" s="256"/>
      <c r="TZ129" s="256"/>
      <c r="UA129" s="256"/>
      <c r="UB129" s="256"/>
      <c r="UC129" s="256"/>
      <c r="UD129" s="256"/>
      <c r="UE129" s="256"/>
      <c r="UF129" s="256"/>
      <c r="UG129" s="256"/>
      <c r="UH129" s="256"/>
      <c r="UI129" s="256"/>
      <c r="UJ129" s="256"/>
      <c r="UK129" s="256"/>
      <c r="UL129" s="256"/>
      <c r="UM129" s="256"/>
      <c r="UN129" s="256"/>
      <c r="UO129" s="256"/>
      <c r="UP129" s="256"/>
      <c r="UQ129" s="256"/>
      <c r="UR129" s="256"/>
      <c r="US129" s="256"/>
      <c r="UT129" s="256"/>
      <c r="UU129" s="256"/>
      <c r="UV129" s="256"/>
      <c r="UW129" s="256"/>
      <c r="UX129" s="256"/>
      <c r="UY129" s="256"/>
      <c r="UZ129" s="256"/>
      <c r="VA129" s="256"/>
      <c r="VB129" s="256"/>
      <c r="VC129" s="256"/>
      <c r="VD129" s="256"/>
      <c r="VE129" s="256"/>
      <c r="VF129" s="256"/>
      <c r="VG129" s="256"/>
      <c r="VH129" s="256"/>
      <c r="VI129" s="256"/>
      <c r="VJ129" s="256"/>
      <c r="VK129" s="256"/>
      <c r="VL129" s="256"/>
      <c r="VM129" s="256"/>
      <c r="VN129" s="256"/>
      <c r="VO129" s="256"/>
      <c r="VP129" s="256"/>
      <c r="VQ129" s="256"/>
      <c r="VR129" s="256"/>
      <c r="VS129" s="256"/>
      <c r="VT129" s="256"/>
      <c r="VU129" s="256"/>
      <c r="VV129" s="256"/>
      <c r="VW129" s="256"/>
      <c r="VX129" s="256"/>
      <c r="VY129" s="256"/>
      <c r="VZ129" s="256"/>
      <c r="WA129" s="256"/>
      <c r="WB129" s="256"/>
      <c r="WC129" s="256"/>
      <c r="WD129" s="256"/>
      <c r="WE129" s="256"/>
      <c r="WF129" s="256"/>
      <c r="WG129" s="256"/>
      <c r="WH129" s="256"/>
      <c r="WI129" s="256"/>
      <c r="WJ129" s="256"/>
      <c r="WK129" s="256"/>
      <c r="WL129" s="256"/>
      <c r="WM129" s="256"/>
      <c r="WN129" s="256"/>
      <c r="WO129" s="256"/>
      <c r="WP129" s="256"/>
      <c r="WQ129" s="256"/>
      <c r="WR129" s="256"/>
      <c r="WS129" s="256"/>
      <c r="WT129" s="256"/>
      <c r="WU129" s="256"/>
      <c r="WV129" s="256"/>
      <c r="WW129" s="256"/>
      <c r="WX129" s="256"/>
      <c r="WY129" s="256"/>
      <c r="WZ129" s="256"/>
      <c r="XA129" s="256"/>
      <c r="XB129" s="256"/>
      <c r="XC129" s="256"/>
      <c r="XD129" s="256"/>
      <c r="XE129" s="256"/>
      <c r="XF129" s="256"/>
      <c r="XG129" s="256"/>
      <c r="XH129" s="256"/>
      <c r="XI129" s="256"/>
      <c r="XJ129" s="256"/>
      <c r="XK129" s="256"/>
      <c r="XL129" s="256"/>
      <c r="XM129" s="256"/>
      <c r="XN129" s="256"/>
      <c r="XO129" s="256"/>
      <c r="XP129" s="256"/>
      <c r="XQ129" s="256"/>
      <c r="XR129" s="256"/>
      <c r="XS129" s="256"/>
      <c r="XT129" s="256"/>
      <c r="XU129" s="256"/>
      <c r="XV129" s="256"/>
      <c r="XW129" s="256"/>
      <c r="XX129" s="256"/>
      <c r="XY129" s="256"/>
      <c r="XZ129" s="256"/>
      <c r="YA129" s="256"/>
      <c r="YB129" s="256"/>
      <c r="YC129" s="256"/>
      <c r="YD129" s="256"/>
      <c r="YE129" s="256"/>
      <c r="YF129" s="256"/>
      <c r="YG129" s="256"/>
      <c r="YH129" s="256"/>
      <c r="YI129" s="256"/>
      <c r="YJ129" s="256"/>
      <c r="YK129" s="256"/>
      <c r="YL129" s="256"/>
      <c r="YM129" s="256"/>
      <c r="YN129" s="256"/>
      <c r="YO129" s="256"/>
      <c r="YP129" s="256"/>
      <c r="YQ129" s="256"/>
      <c r="YR129" s="256"/>
      <c r="YS129" s="256"/>
      <c r="YT129" s="256"/>
      <c r="YU129" s="256"/>
      <c r="YV129" s="256"/>
      <c r="YW129" s="256"/>
      <c r="YX129" s="256"/>
      <c r="YY129" s="256"/>
      <c r="YZ129" s="256"/>
      <c r="ZA129" s="256"/>
      <c r="ZB129" s="256"/>
      <c r="ZC129" s="256"/>
      <c r="ZD129" s="256"/>
      <c r="ZE129" s="256"/>
      <c r="ZF129" s="256"/>
      <c r="ZG129" s="256"/>
      <c r="ZH129" s="256"/>
      <c r="ZI129" s="256"/>
      <c r="ZJ129" s="256"/>
      <c r="ZK129" s="256"/>
      <c r="ZL129" s="256"/>
      <c r="ZM129" s="256"/>
      <c r="ZN129" s="256"/>
      <c r="ZO129" s="256"/>
      <c r="ZP129" s="256"/>
      <c r="ZQ129" s="256"/>
      <c r="ZR129" s="256"/>
      <c r="ZS129" s="256"/>
      <c r="ZT129" s="256"/>
      <c r="ZU129" s="256"/>
      <c r="ZV129" s="256"/>
      <c r="ZW129" s="256"/>
      <c r="ZX129" s="256"/>
      <c r="ZY129" s="256"/>
      <c r="ZZ129" s="256"/>
      <c r="AAA129" s="256"/>
      <c r="AAB129" s="256"/>
      <c r="AAC129" s="256"/>
      <c r="AAD129" s="256"/>
      <c r="AAE129" s="256"/>
      <c r="AAF129" s="256"/>
      <c r="AAG129" s="256"/>
      <c r="AAH129" s="256"/>
      <c r="AAI129" s="256"/>
      <c r="AAJ129" s="256"/>
      <c r="AAK129" s="256"/>
      <c r="AAL129" s="256"/>
      <c r="AAM129" s="256"/>
      <c r="AAN129" s="256"/>
      <c r="AAO129" s="256"/>
      <c r="AAP129" s="256"/>
      <c r="AAQ129" s="256"/>
      <c r="AAR129" s="256"/>
      <c r="AAS129" s="256"/>
      <c r="AAT129" s="256"/>
      <c r="AAU129" s="256"/>
      <c r="AAV129" s="256"/>
      <c r="AAW129" s="256"/>
      <c r="AAX129" s="256"/>
      <c r="AAY129" s="256"/>
      <c r="AAZ129" s="256"/>
      <c r="ABA129" s="256"/>
      <c r="ABB129" s="256"/>
      <c r="ABC129" s="256"/>
      <c r="ABD129" s="256"/>
      <c r="ABE129" s="256"/>
      <c r="ABF129" s="256"/>
      <c r="ABG129" s="256"/>
      <c r="ABH129" s="256"/>
      <c r="ABI129" s="256"/>
      <c r="ABJ129" s="256"/>
      <c r="ABK129" s="256"/>
    </row>
    <row r="130" spans="1:739" s="154" customFormat="1" ht="30" customHeight="1" x14ac:dyDescent="0.25">
      <c r="A130" s="30"/>
      <c r="B130" s="115"/>
      <c r="C130" s="115"/>
      <c r="D130" s="167" t="s">
        <v>2</v>
      </c>
      <c r="E130" s="115"/>
      <c r="F130" s="206" t="s">
        <v>627</v>
      </c>
      <c r="G130" s="14">
        <v>42594</v>
      </c>
      <c r="H130" s="258" t="s">
        <v>37</v>
      </c>
      <c r="I130" s="261" t="s">
        <v>31</v>
      </c>
      <c r="J130" s="10" t="s">
        <v>291</v>
      </c>
      <c r="K130" s="29" t="s">
        <v>18</v>
      </c>
      <c r="L130" s="29" t="s">
        <v>50</v>
      </c>
      <c r="M130" s="29" t="s">
        <v>481</v>
      </c>
      <c r="N130" s="28" t="s">
        <v>634</v>
      </c>
      <c r="O130" s="114" t="s">
        <v>631</v>
      </c>
      <c r="P130" s="114" t="s">
        <v>632</v>
      </c>
      <c r="Q130" s="260"/>
      <c r="R130" s="71" t="s">
        <v>633</v>
      </c>
      <c r="S130" s="185" t="s">
        <v>1300</v>
      </c>
      <c r="T130" s="65" t="s">
        <v>20</v>
      </c>
      <c r="U130" s="185" t="s">
        <v>624</v>
      </c>
      <c r="V130" s="17"/>
      <c r="W130" s="249"/>
      <c r="X130" s="115" t="s">
        <v>245</v>
      </c>
      <c r="Y130" s="99"/>
      <c r="Z130" s="262"/>
      <c r="AA130" s="262"/>
      <c r="AB130" s="39" t="s">
        <v>633</v>
      </c>
      <c r="AC130" s="17"/>
      <c r="AD130" s="17"/>
      <c r="AE130" s="17"/>
      <c r="AF130" s="17"/>
      <c r="AG130" s="17"/>
      <c r="AH130" s="263" t="s">
        <v>3530</v>
      </c>
      <c r="AI130" s="185" t="s">
        <v>1</v>
      </c>
      <c r="AJ130" s="187" t="s">
        <v>2</v>
      </c>
      <c r="AK130" s="70">
        <v>23</v>
      </c>
      <c r="AL130" s="69" t="s">
        <v>3447</v>
      </c>
      <c r="AM130" s="72">
        <v>42199.62222222222</v>
      </c>
    </row>
    <row r="131" spans="1:739" s="38" customFormat="1" ht="30" customHeight="1" x14ac:dyDescent="0.25">
      <c r="A131" s="30"/>
      <c r="B131" s="115"/>
      <c r="C131" s="115"/>
      <c r="D131" s="167" t="s">
        <v>2</v>
      </c>
      <c r="E131" s="115"/>
      <c r="F131" s="206" t="s">
        <v>1766</v>
      </c>
      <c r="G131" s="23">
        <v>43042</v>
      </c>
      <c r="H131" s="113" t="s">
        <v>37</v>
      </c>
      <c r="I131" s="261" t="s">
        <v>31</v>
      </c>
      <c r="J131" s="189" t="s">
        <v>291</v>
      </c>
      <c r="K131" s="29" t="s">
        <v>18</v>
      </c>
      <c r="L131" s="29" t="s">
        <v>50</v>
      </c>
      <c r="M131" s="29" t="s">
        <v>481</v>
      </c>
      <c r="N131" s="291" t="s">
        <v>634</v>
      </c>
      <c r="O131" s="114" t="s">
        <v>631</v>
      </c>
      <c r="P131" s="114" t="s">
        <v>632</v>
      </c>
      <c r="Q131" s="260"/>
      <c r="R131" s="71" t="s">
        <v>1764</v>
      </c>
      <c r="S131" s="185" t="s">
        <v>1300</v>
      </c>
      <c r="T131" s="185" t="s">
        <v>20</v>
      </c>
      <c r="U131" s="185" t="s">
        <v>72</v>
      </c>
      <c r="V131" s="17"/>
      <c r="W131" s="249"/>
      <c r="X131" s="115" t="s">
        <v>245</v>
      </c>
      <c r="Y131" s="99"/>
      <c r="Z131" s="262"/>
      <c r="AA131" s="261"/>
      <c r="AB131" s="39" t="s">
        <v>1764</v>
      </c>
      <c r="AC131" s="17"/>
      <c r="AD131" s="17"/>
      <c r="AE131" s="17"/>
      <c r="AF131" s="17"/>
      <c r="AG131" s="17"/>
      <c r="AH131" s="263" t="s">
        <v>3530</v>
      </c>
      <c r="AI131" s="185" t="s">
        <v>1</v>
      </c>
      <c r="AJ131" s="187" t="s">
        <v>2</v>
      </c>
      <c r="AK131" s="70">
        <v>26</v>
      </c>
      <c r="AL131" s="69" t="s">
        <v>1765</v>
      </c>
      <c r="AM131" s="72">
        <v>43035</v>
      </c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  <c r="EV131" s="256"/>
      <c r="EW131" s="256"/>
      <c r="EX131" s="256"/>
      <c r="EY131" s="256"/>
      <c r="EZ131" s="256"/>
      <c r="FA131" s="256"/>
      <c r="FB131" s="256"/>
      <c r="FC131" s="256"/>
      <c r="FD131" s="256"/>
      <c r="FE131" s="256"/>
      <c r="FF131" s="256"/>
      <c r="FG131" s="256"/>
      <c r="FH131" s="256"/>
      <c r="FI131" s="256"/>
      <c r="FJ131" s="256"/>
      <c r="FK131" s="256"/>
      <c r="FL131" s="256"/>
      <c r="FM131" s="256"/>
      <c r="FN131" s="256"/>
      <c r="FO131" s="256"/>
      <c r="FP131" s="256"/>
      <c r="FQ131" s="256"/>
      <c r="FR131" s="256"/>
      <c r="FS131" s="256"/>
      <c r="FT131" s="256"/>
      <c r="FU131" s="256"/>
      <c r="FV131" s="256"/>
      <c r="FW131" s="256"/>
      <c r="FX131" s="256"/>
      <c r="FY131" s="256"/>
      <c r="FZ131" s="256"/>
      <c r="GA131" s="256"/>
      <c r="GB131" s="256"/>
      <c r="GC131" s="256"/>
      <c r="GD131" s="256"/>
      <c r="GE131" s="256"/>
      <c r="GF131" s="256"/>
      <c r="GG131" s="256"/>
      <c r="GH131" s="256"/>
      <c r="GI131" s="256"/>
      <c r="GJ131" s="256"/>
      <c r="GK131" s="256"/>
      <c r="GL131" s="256"/>
      <c r="GM131" s="256"/>
      <c r="GN131" s="256"/>
      <c r="GO131" s="256"/>
      <c r="GP131" s="256"/>
      <c r="GQ131" s="256"/>
      <c r="GR131" s="256"/>
      <c r="GS131" s="256"/>
      <c r="GT131" s="256"/>
      <c r="GU131" s="256"/>
      <c r="GV131" s="256"/>
      <c r="GW131" s="256"/>
      <c r="GX131" s="256"/>
      <c r="GY131" s="256"/>
      <c r="GZ131" s="256"/>
      <c r="HA131" s="256"/>
      <c r="HB131" s="256"/>
      <c r="HC131" s="256"/>
      <c r="HD131" s="256"/>
      <c r="HE131" s="256"/>
      <c r="HF131" s="256"/>
      <c r="HG131" s="256"/>
      <c r="HH131" s="256"/>
      <c r="HI131" s="256"/>
      <c r="HJ131" s="256"/>
      <c r="HK131" s="256"/>
      <c r="HL131" s="256"/>
      <c r="HM131" s="256"/>
      <c r="HN131" s="256"/>
      <c r="HO131" s="256"/>
      <c r="HP131" s="256"/>
      <c r="HQ131" s="256"/>
      <c r="HR131" s="256"/>
      <c r="HS131" s="256"/>
      <c r="HT131" s="256"/>
      <c r="HU131" s="256"/>
      <c r="HV131" s="256"/>
      <c r="HW131" s="256"/>
      <c r="HX131" s="256"/>
      <c r="HY131" s="256"/>
      <c r="HZ131" s="256"/>
      <c r="IA131" s="256"/>
      <c r="IB131" s="256"/>
      <c r="IC131" s="256"/>
      <c r="ID131" s="256"/>
      <c r="IE131" s="256"/>
      <c r="IF131" s="256"/>
      <c r="IG131" s="256"/>
      <c r="IH131" s="256"/>
      <c r="II131" s="256"/>
      <c r="IJ131" s="256"/>
      <c r="IK131" s="256"/>
      <c r="IL131" s="256"/>
      <c r="IM131" s="256"/>
      <c r="IN131" s="256"/>
      <c r="IO131" s="256"/>
      <c r="IP131" s="256"/>
      <c r="IQ131" s="256"/>
      <c r="IR131" s="256"/>
      <c r="IS131" s="256"/>
      <c r="IT131" s="256"/>
      <c r="IU131" s="256"/>
      <c r="IV131" s="256"/>
      <c r="IW131" s="256"/>
      <c r="IX131" s="256"/>
      <c r="IY131" s="256"/>
      <c r="IZ131" s="256"/>
      <c r="JA131" s="256"/>
      <c r="JB131" s="256"/>
      <c r="JC131" s="256"/>
      <c r="JD131" s="256"/>
      <c r="JE131" s="256"/>
      <c r="JF131" s="256"/>
      <c r="JG131" s="256"/>
      <c r="JH131" s="256"/>
      <c r="JI131" s="256"/>
      <c r="JJ131" s="256"/>
      <c r="JK131" s="256"/>
      <c r="JL131" s="256"/>
      <c r="JM131" s="256"/>
      <c r="JN131" s="256"/>
      <c r="JO131" s="256"/>
      <c r="JP131" s="256"/>
      <c r="JQ131" s="256"/>
      <c r="JR131" s="256"/>
      <c r="JS131" s="256"/>
      <c r="JT131" s="256"/>
      <c r="JU131" s="256"/>
      <c r="JV131" s="256"/>
      <c r="JW131" s="256"/>
      <c r="JX131" s="256"/>
      <c r="JY131" s="256"/>
      <c r="JZ131" s="256"/>
      <c r="KA131" s="256"/>
      <c r="KB131" s="256"/>
      <c r="KC131" s="256"/>
      <c r="KD131" s="256"/>
      <c r="KE131" s="256"/>
      <c r="KF131" s="256"/>
      <c r="KG131" s="256"/>
      <c r="KH131" s="256"/>
      <c r="KI131" s="256"/>
      <c r="KJ131" s="256"/>
      <c r="KK131" s="256"/>
      <c r="KL131" s="256"/>
      <c r="KM131" s="256"/>
      <c r="KN131" s="256"/>
      <c r="KO131" s="256"/>
      <c r="KP131" s="256"/>
      <c r="KQ131" s="256"/>
      <c r="KR131" s="256"/>
      <c r="KS131" s="256"/>
      <c r="KT131" s="256"/>
      <c r="KU131" s="256"/>
      <c r="KV131" s="256"/>
      <c r="KW131" s="256"/>
      <c r="KX131" s="256"/>
      <c r="KY131" s="256"/>
      <c r="KZ131" s="256"/>
      <c r="LA131" s="256"/>
      <c r="LB131" s="256"/>
      <c r="LC131" s="256"/>
      <c r="LD131" s="256"/>
      <c r="LE131" s="256"/>
      <c r="LF131" s="256"/>
      <c r="LG131" s="256"/>
      <c r="LH131" s="256"/>
      <c r="LI131" s="256"/>
      <c r="LJ131" s="256"/>
      <c r="LK131" s="256"/>
      <c r="LL131" s="256"/>
      <c r="LM131" s="256"/>
      <c r="LN131" s="256"/>
      <c r="LO131" s="256"/>
      <c r="LP131" s="256"/>
      <c r="LQ131" s="256"/>
      <c r="LR131" s="256"/>
      <c r="LS131" s="256"/>
      <c r="LT131" s="256"/>
      <c r="LU131" s="256"/>
      <c r="LV131" s="256"/>
      <c r="LW131" s="256"/>
      <c r="LX131" s="256"/>
      <c r="LY131" s="256"/>
      <c r="LZ131" s="256"/>
      <c r="MA131" s="256"/>
      <c r="MB131" s="256"/>
      <c r="MC131" s="256"/>
      <c r="MD131" s="256"/>
      <c r="ME131" s="256"/>
      <c r="MF131" s="256"/>
      <c r="MG131" s="256"/>
      <c r="MH131" s="256"/>
      <c r="MI131" s="256"/>
      <c r="MJ131" s="256"/>
      <c r="MK131" s="256"/>
      <c r="ML131" s="256"/>
      <c r="MM131" s="256"/>
      <c r="MN131" s="256"/>
      <c r="MO131" s="256"/>
      <c r="MP131" s="256"/>
      <c r="MQ131" s="256"/>
      <c r="MR131" s="256"/>
      <c r="MS131" s="256"/>
      <c r="MT131" s="256"/>
      <c r="MU131" s="256"/>
      <c r="MV131" s="256"/>
      <c r="MW131" s="256"/>
      <c r="MX131" s="256"/>
      <c r="MY131" s="256"/>
      <c r="MZ131" s="256"/>
      <c r="NA131" s="256"/>
      <c r="NB131" s="256"/>
      <c r="NC131" s="256"/>
      <c r="ND131" s="256"/>
      <c r="NE131" s="256"/>
      <c r="NF131" s="256"/>
      <c r="NG131" s="256"/>
      <c r="NH131" s="256"/>
      <c r="NI131" s="256"/>
      <c r="NJ131" s="256"/>
      <c r="NK131" s="256"/>
      <c r="NL131" s="256"/>
      <c r="NM131" s="256"/>
      <c r="NN131" s="256"/>
      <c r="NO131" s="256"/>
      <c r="NP131" s="256"/>
      <c r="NQ131" s="256"/>
      <c r="NR131" s="256"/>
      <c r="NS131" s="256"/>
      <c r="NT131" s="256"/>
      <c r="NU131" s="256"/>
      <c r="NV131" s="256"/>
      <c r="NW131" s="256"/>
      <c r="NX131" s="256"/>
      <c r="NY131" s="256"/>
      <c r="NZ131" s="256"/>
      <c r="OA131" s="256"/>
      <c r="OB131" s="256"/>
      <c r="OC131" s="256"/>
      <c r="OD131" s="256"/>
      <c r="OE131" s="256"/>
      <c r="OF131" s="256"/>
      <c r="OG131" s="256"/>
      <c r="OH131" s="256"/>
      <c r="OI131" s="256"/>
      <c r="OJ131" s="256"/>
      <c r="OK131" s="256"/>
      <c r="OL131" s="256"/>
      <c r="OM131" s="256"/>
      <c r="ON131" s="256"/>
      <c r="OO131" s="256"/>
      <c r="OP131" s="256"/>
      <c r="OQ131" s="256"/>
      <c r="OR131" s="256"/>
      <c r="OS131" s="256"/>
      <c r="OT131" s="256"/>
      <c r="OU131" s="256"/>
      <c r="OV131" s="256"/>
      <c r="OW131" s="256"/>
      <c r="OX131" s="256"/>
      <c r="OY131" s="256"/>
      <c r="OZ131" s="256"/>
      <c r="PA131" s="256"/>
      <c r="PB131" s="256"/>
      <c r="PC131" s="256"/>
      <c r="PD131" s="256"/>
      <c r="PE131" s="256"/>
      <c r="PF131" s="256"/>
      <c r="PG131" s="256"/>
      <c r="PH131" s="256"/>
      <c r="PI131" s="256"/>
      <c r="PJ131" s="256"/>
      <c r="PK131" s="256"/>
      <c r="PL131" s="256"/>
      <c r="PM131" s="256"/>
      <c r="PN131" s="256"/>
      <c r="PO131" s="256"/>
      <c r="PP131" s="256"/>
      <c r="PQ131" s="256"/>
      <c r="PR131" s="256"/>
      <c r="PS131" s="256"/>
      <c r="PT131" s="256"/>
      <c r="PU131" s="256"/>
      <c r="PV131" s="256"/>
      <c r="PW131" s="256"/>
      <c r="PX131" s="256"/>
      <c r="PY131" s="256"/>
      <c r="PZ131" s="256"/>
      <c r="QA131" s="256"/>
      <c r="QB131" s="256"/>
      <c r="QC131" s="256"/>
      <c r="QD131" s="256"/>
      <c r="QE131" s="256"/>
      <c r="QF131" s="256"/>
      <c r="QG131" s="256"/>
      <c r="QH131" s="256"/>
      <c r="QI131" s="256"/>
      <c r="QJ131" s="256"/>
      <c r="QK131" s="256"/>
      <c r="QL131" s="256"/>
      <c r="QM131" s="256"/>
      <c r="QN131" s="256"/>
      <c r="QO131" s="256"/>
      <c r="QP131" s="256"/>
      <c r="QQ131" s="256"/>
      <c r="QR131" s="256"/>
      <c r="QS131" s="256"/>
      <c r="QT131" s="256"/>
      <c r="QU131" s="256"/>
      <c r="QV131" s="256"/>
      <c r="QW131" s="256"/>
      <c r="QX131" s="256"/>
      <c r="QY131" s="256"/>
      <c r="QZ131" s="256"/>
      <c r="RA131" s="256"/>
      <c r="RB131" s="256"/>
      <c r="RC131" s="256"/>
      <c r="RD131" s="256"/>
      <c r="RE131" s="256"/>
      <c r="RF131" s="256"/>
      <c r="RG131" s="256"/>
      <c r="RH131" s="256"/>
      <c r="RI131" s="256"/>
      <c r="RJ131" s="256"/>
      <c r="RK131" s="256"/>
      <c r="RL131" s="256"/>
      <c r="RM131" s="256"/>
      <c r="RN131" s="256"/>
      <c r="RO131" s="256"/>
      <c r="RP131" s="256"/>
      <c r="RQ131" s="256"/>
      <c r="RR131" s="256"/>
      <c r="RS131" s="256"/>
      <c r="RT131" s="256"/>
      <c r="RU131" s="256"/>
      <c r="RV131" s="256"/>
      <c r="RW131" s="256"/>
      <c r="RX131" s="256"/>
      <c r="RY131" s="256"/>
      <c r="RZ131" s="256"/>
      <c r="SA131" s="256"/>
      <c r="SB131" s="256"/>
      <c r="SC131" s="256"/>
      <c r="SD131" s="256"/>
      <c r="SE131" s="256"/>
      <c r="SF131" s="256"/>
      <c r="SG131" s="256"/>
      <c r="SH131" s="256"/>
      <c r="SI131" s="256"/>
      <c r="SJ131" s="256"/>
      <c r="SK131" s="256"/>
      <c r="SL131" s="256"/>
      <c r="SM131" s="256"/>
      <c r="SN131" s="256"/>
      <c r="SO131" s="256"/>
      <c r="SP131" s="256"/>
      <c r="SQ131" s="256"/>
      <c r="SR131" s="256"/>
      <c r="SS131" s="256"/>
      <c r="ST131" s="256"/>
      <c r="SU131" s="256"/>
      <c r="SV131" s="256"/>
      <c r="SW131" s="256"/>
      <c r="SX131" s="256"/>
      <c r="SY131" s="256"/>
      <c r="SZ131" s="256"/>
      <c r="TA131" s="256"/>
      <c r="TB131" s="256"/>
      <c r="TC131" s="256"/>
      <c r="TD131" s="256"/>
      <c r="TE131" s="256"/>
      <c r="TF131" s="256"/>
      <c r="TG131" s="256"/>
      <c r="TH131" s="256"/>
      <c r="TI131" s="256"/>
      <c r="TJ131" s="256"/>
      <c r="TK131" s="256"/>
      <c r="TL131" s="256"/>
      <c r="TM131" s="256"/>
      <c r="TN131" s="256"/>
      <c r="TO131" s="256"/>
      <c r="TP131" s="256"/>
      <c r="TQ131" s="256"/>
      <c r="TR131" s="256"/>
      <c r="TS131" s="256"/>
      <c r="TT131" s="256"/>
      <c r="TU131" s="256"/>
      <c r="TV131" s="256"/>
      <c r="TW131" s="256"/>
      <c r="TX131" s="256"/>
      <c r="TY131" s="256"/>
      <c r="TZ131" s="256"/>
      <c r="UA131" s="256"/>
      <c r="UB131" s="256"/>
      <c r="UC131" s="256"/>
      <c r="UD131" s="256"/>
      <c r="UE131" s="256"/>
      <c r="UF131" s="256"/>
      <c r="UG131" s="256"/>
      <c r="UH131" s="256"/>
      <c r="UI131" s="256"/>
      <c r="UJ131" s="256"/>
      <c r="UK131" s="256"/>
      <c r="UL131" s="256"/>
      <c r="UM131" s="256"/>
      <c r="UN131" s="256"/>
      <c r="UO131" s="256"/>
      <c r="UP131" s="256"/>
      <c r="UQ131" s="256"/>
      <c r="UR131" s="256"/>
      <c r="US131" s="256"/>
      <c r="UT131" s="256"/>
      <c r="UU131" s="256"/>
      <c r="UV131" s="256"/>
      <c r="UW131" s="256"/>
      <c r="UX131" s="256"/>
      <c r="UY131" s="256"/>
      <c r="UZ131" s="256"/>
      <c r="VA131" s="256"/>
      <c r="VB131" s="256"/>
      <c r="VC131" s="256"/>
      <c r="VD131" s="256"/>
      <c r="VE131" s="256"/>
      <c r="VF131" s="256"/>
      <c r="VG131" s="256"/>
      <c r="VH131" s="256"/>
      <c r="VI131" s="256"/>
      <c r="VJ131" s="256"/>
      <c r="VK131" s="256"/>
      <c r="VL131" s="256"/>
      <c r="VM131" s="256"/>
      <c r="VN131" s="256"/>
      <c r="VO131" s="256"/>
      <c r="VP131" s="256"/>
      <c r="VQ131" s="256"/>
      <c r="VR131" s="256"/>
      <c r="VS131" s="256"/>
      <c r="VT131" s="256"/>
      <c r="VU131" s="256"/>
      <c r="VV131" s="256"/>
      <c r="VW131" s="256"/>
      <c r="VX131" s="256"/>
      <c r="VY131" s="256"/>
      <c r="VZ131" s="256"/>
      <c r="WA131" s="256"/>
      <c r="WB131" s="256"/>
      <c r="WC131" s="256"/>
      <c r="WD131" s="256"/>
      <c r="WE131" s="256"/>
      <c r="WF131" s="256"/>
      <c r="WG131" s="256"/>
      <c r="WH131" s="256"/>
      <c r="WI131" s="256"/>
      <c r="WJ131" s="256"/>
      <c r="WK131" s="256"/>
      <c r="WL131" s="256"/>
      <c r="WM131" s="256"/>
      <c r="WN131" s="256"/>
      <c r="WO131" s="256"/>
      <c r="WP131" s="256"/>
      <c r="WQ131" s="256"/>
      <c r="WR131" s="256"/>
      <c r="WS131" s="256"/>
      <c r="WT131" s="256"/>
      <c r="WU131" s="256"/>
      <c r="WV131" s="256"/>
      <c r="WW131" s="256"/>
      <c r="WX131" s="256"/>
      <c r="WY131" s="256"/>
      <c r="WZ131" s="256"/>
      <c r="XA131" s="256"/>
      <c r="XB131" s="256"/>
      <c r="XC131" s="256"/>
      <c r="XD131" s="256"/>
      <c r="XE131" s="256"/>
      <c r="XF131" s="256"/>
      <c r="XG131" s="256"/>
      <c r="XH131" s="256"/>
      <c r="XI131" s="256"/>
      <c r="XJ131" s="256"/>
      <c r="XK131" s="256"/>
      <c r="XL131" s="256"/>
      <c r="XM131" s="256"/>
      <c r="XN131" s="256"/>
      <c r="XO131" s="256"/>
      <c r="XP131" s="256"/>
      <c r="XQ131" s="256"/>
      <c r="XR131" s="256"/>
      <c r="XS131" s="256"/>
      <c r="XT131" s="256"/>
      <c r="XU131" s="256"/>
      <c r="XV131" s="256"/>
      <c r="XW131" s="256"/>
      <c r="XX131" s="256"/>
      <c r="XY131" s="256"/>
      <c r="XZ131" s="256"/>
      <c r="YA131" s="256"/>
      <c r="YB131" s="256"/>
      <c r="YC131" s="256"/>
      <c r="YD131" s="256"/>
      <c r="YE131" s="256"/>
      <c r="YF131" s="256"/>
      <c r="YG131" s="256"/>
      <c r="YH131" s="256"/>
      <c r="YI131" s="256"/>
      <c r="YJ131" s="256"/>
      <c r="YK131" s="256"/>
      <c r="YL131" s="256"/>
      <c r="YM131" s="256"/>
      <c r="YN131" s="256"/>
      <c r="YO131" s="256"/>
      <c r="YP131" s="256"/>
      <c r="YQ131" s="256"/>
      <c r="YR131" s="256"/>
      <c r="YS131" s="256"/>
      <c r="YT131" s="256"/>
      <c r="YU131" s="256"/>
      <c r="YV131" s="256"/>
      <c r="YW131" s="256"/>
      <c r="YX131" s="256"/>
      <c r="YY131" s="256"/>
      <c r="YZ131" s="256"/>
      <c r="ZA131" s="256"/>
      <c r="ZB131" s="256"/>
      <c r="ZC131" s="256"/>
      <c r="ZD131" s="256"/>
      <c r="ZE131" s="256"/>
      <c r="ZF131" s="256"/>
      <c r="ZG131" s="256"/>
      <c r="ZH131" s="256"/>
      <c r="ZI131" s="256"/>
      <c r="ZJ131" s="256"/>
      <c r="ZK131" s="256"/>
      <c r="ZL131" s="256"/>
      <c r="ZM131" s="256"/>
      <c r="ZN131" s="256"/>
      <c r="ZO131" s="256"/>
      <c r="ZP131" s="256"/>
      <c r="ZQ131" s="256"/>
      <c r="ZR131" s="256"/>
      <c r="ZS131" s="256"/>
      <c r="ZT131" s="256"/>
      <c r="ZU131" s="256"/>
      <c r="ZV131" s="256"/>
      <c r="ZW131" s="256"/>
      <c r="ZX131" s="256"/>
      <c r="ZY131" s="256"/>
      <c r="ZZ131" s="256"/>
      <c r="AAA131" s="256"/>
      <c r="AAB131" s="256"/>
      <c r="AAC131" s="256"/>
      <c r="AAD131" s="256"/>
      <c r="AAE131" s="256"/>
      <c r="AAF131" s="256"/>
      <c r="AAG131" s="256"/>
      <c r="AAH131" s="256"/>
      <c r="AAI131" s="256"/>
      <c r="AAJ131" s="256"/>
      <c r="AAK131" s="256"/>
      <c r="AAL131" s="256"/>
      <c r="AAM131" s="256"/>
      <c r="AAN131" s="256"/>
      <c r="AAO131" s="256"/>
      <c r="AAP131" s="256"/>
      <c r="AAQ131" s="256"/>
      <c r="AAR131" s="256"/>
      <c r="AAS131" s="256"/>
      <c r="AAT131" s="256"/>
      <c r="AAU131" s="256"/>
      <c r="AAV131" s="256"/>
      <c r="AAW131" s="256"/>
      <c r="AAX131" s="256"/>
      <c r="AAY131" s="256"/>
      <c r="AAZ131" s="256"/>
      <c r="ABA131" s="256"/>
      <c r="ABB131" s="256"/>
      <c r="ABC131" s="256"/>
      <c r="ABD131" s="256"/>
      <c r="ABE131" s="256"/>
      <c r="ABF131" s="256"/>
      <c r="ABG131" s="256"/>
      <c r="ABH131" s="256"/>
      <c r="ABI131" s="256"/>
      <c r="ABJ131" s="256"/>
      <c r="ABK131" s="256"/>
    </row>
    <row r="132" spans="1:739" s="38" customFormat="1" ht="30" customHeight="1" x14ac:dyDescent="0.25">
      <c r="A132" s="30"/>
      <c r="B132" s="115"/>
      <c r="C132" s="115"/>
      <c r="D132" s="167" t="s">
        <v>2</v>
      </c>
      <c r="E132" s="115"/>
      <c r="F132" s="206" t="s">
        <v>1433</v>
      </c>
      <c r="G132" s="23">
        <v>42811</v>
      </c>
      <c r="H132" s="48" t="s">
        <v>37</v>
      </c>
      <c r="I132" s="65" t="s">
        <v>31</v>
      </c>
      <c r="J132" s="189" t="s">
        <v>291</v>
      </c>
      <c r="K132" s="29" t="s">
        <v>18</v>
      </c>
      <c r="L132" s="29" t="s">
        <v>50</v>
      </c>
      <c r="M132" s="29" t="s">
        <v>433</v>
      </c>
      <c r="N132" s="291" t="s">
        <v>1434</v>
      </c>
      <c r="O132" s="114" t="s">
        <v>1536</v>
      </c>
      <c r="P132" s="114" t="s">
        <v>1537</v>
      </c>
      <c r="Q132" s="259"/>
      <c r="R132" s="71" t="s">
        <v>1435</v>
      </c>
      <c r="S132" s="261" t="s">
        <v>1436</v>
      </c>
      <c r="T132" s="185" t="s">
        <v>3169</v>
      </c>
      <c r="U132" s="261" t="s">
        <v>72</v>
      </c>
      <c r="V132" s="17"/>
      <c r="W132" s="249"/>
      <c r="X132" s="115" t="s">
        <v>245</v>
      </c>
      <c r="Y132" s="99"/>
      <c r="Z132" s="155"/>
      <c r="AA132" s="261"/>
      <c r="AB132" s="39" t="s">
        <v>1435</v>
      </c>
      <c r="AC132" s="17"/>
      <c r="AD132" s="17"/>
      <c r="AE132" s="17"/>
      <c r="AF132" s="17"/>
      <c r="AG132" s="17"/>
      <c r="AH132" s="263" t="s">
        <v>3530</v>
      </c>
      <c r="AI132" s="185" t="s">
        <v>1</v>
      </c>
      <c r="AJ132" s="70" t="s">
        <v>2</v>
      </c>
      <c r="AK132" s="70">
        <v>20</v>
      </c>
      <c r="AL132" s="69" t="s">
        <v>1437</v>
      </c>
      <c r="AM132" s="72">
        <v>42811</v>
      </c>
      <c r="AN132" s="256"/>
      <c r="AO132" s="256"/>
      <c r="AP132" s="256"/>
      <c r="AQ132" s="256"/>
      <c r="AR132" s="256"/>
      <c r="AS132" s="256"/>
      <c r="AT132" s="256"/>
      <c r="AU132" s="256"/>
      <c r="AV132" s="256"/>
      <c r="AW132" s="256"/>
      <c r="AX132" s="256"/>
      <c r="AY132" s="256"/>
      <c r="AZ132" s="256"/>
      <c r="BA132" s="256"/>
      <c r="BB132" s="256"/>
      <c r="BC132" s="256"/>
      <c r="BD132" s="256"/>
      <c r="BE132" s="256"/>
      <c r="BF132" s="256"/>
      <c r="BG132" s="256"/>
      <c r="BH132" s="256"/>
      <c r="BI132" s="256"/>
      <c r="BJ132" s="256"/>
      <c r="BK132" s="256"/>
      <c r="BL132" s="25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25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25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25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  <c r="EV132" s="256"/>
      <c r="EW132" s="256"/>
      <c r="EX132" s="256"/>
      <c r="EY132" s="256"/>
      <c r="EZ132" s="256"/>
      <c r="FA132" s="256"/>
      <c r="FB132" s="256"/>
      <c r="FC132" s="256"/>
      <c r="FD132" s="256"/>
      <c r="FE132" s="256"/>
      <c r="FF132" s="256"/>
      <c r="FG132" s="256"/>
      <c r="FH132" s="256"/>
      <c r="FI132" s="256"/>
      <c r="FJ132" s="256"/>
      <c r="FK132" s="256"/>
      <c r="FL132" s="256"/>
      <c r="FM132" s="256"/>
      <c r="FN132" s="256"/>
      <c r="FO132" s="256"/>
      <c r="FP132" s="256"/>
      <c r="FQ132" s="256"/>
      <c r="FR132" s="256"/>
      <c r="FS132" s="256"/>
      <c r="FT132" s="256"/>
      <c r="FU132" s="256"/>
      <c r="FV132" s="256"/>
      <c r="FW132" s="256"/>
      <c r="FX132" s="256"/>
      <c r="FY132" s="256"/>
      <c r="FZ132" s="256"/>
      <c r="GA132" s="256"/>
      <c r="GB132" s="256"/>
      <c r="GC132" s="256"/>
      <c r="GD132" s="256"/>
      <c r="GE132" s="256"/>
      <c r="GF132" s="256"/>
      <c r="GG132" s="256"/>
      <c r="GH132" s="256"/>
      <c r="GI132" s="256"/>
      <c r="GJ132" s="256"/>
      <c r="GK132" s="256"/>
      <c r="GL132" s="256"/>
      <c r="GM132" s="256"/>
      <c r="GN132" s="256"/>
      <c r="GO132" s="256"/>
      <c r="GP132" s="256"/>
      <c r="GQ132" s="256"/>
      <c r="GR132" s="256"/>
      <c r="GS132" s="256"/>
      <c r="GT132" s="256"/>
      <c r="GU132" s="256"/>
      <c r="GV132" s="256"/>
      <c r="GW132" s="256"/>
      <c r="GX132" s="256"/>
      <c r="GY132" s="256"/>
      <c r="GZ132" s="256"/>
      <c r="HA132" s="256"/>
      <c r="HB132" s="256"/>
      <c r="HC132" s="256"/>
      <c r="HD132" s="256"/>
      <c r="HE132" s="256"/>
      <c r="HF132" s="256"/>
      <c r="HG132" s="256"/>
      <c r="HH132" s="256"/>
      <c r="HI132" s="256"/>
      <c r="HJ132" s="256"/>
      <c r="HK132" s="256"/>
      <c r="HL132" s="256"/>
      <c r="HM132" s="256"/>
      <c r="HN132" s="256"/>
      <c r="HO132" s="256"/>
      <c r="HP132" s="256"/>
      <c r="HQ132" s="256"/>
      <c r="HR132" s="256"/>
      <c r="HS132" s="256"/>
      <c r="HT132" s="256"/>
      <c r="HU132" s="256"/>
      <c r="HV132" s="256"/>
      <c r="HW132" s="256"/>
      <c r="HX132" s="256"/>
      <c r="HY132" s="256"/>
      <c r="HZ132" s="256"/>
      <c r="IA132" s="256"/>
      <c r="IB132" s="256"/>
      <c r="IC132" s="256"/>
      <c r="ID132" s="256"/>
      <c r="IE132" s="256"/>
      <c r="IF132" s="256"/>
      <c r="IG132" s="256"/>
      <c r="IH132" s="256"/>
      <c r="II132" s="256"/>
      <c r="IJ132" s="256"/>
      <c r="IK132" s="256"/>
      <c r="IL132" s="256"/>
      <c r="IM132" s="256"/>
      <c r="IN132" s="256"/>
      <c r="IO132" s="256"/>
      <c r="IP132" s="256"/>
      <c r="IQ132" s="256"/>
      <c r="IR132" s="256"/>
      <c r="IS132" s="256"/>
      <c r="IT132" s="256"/>
      <c r="IU132" s="256"/>
      <c r="IV132" s="256"/>
      <c r="IW132" s="256"/>
      <c r="IX132" s="256"/>
      <c r="IY132" s="256"/>
      <c r="IZ132" s="256"/>
      <c r="JA132" s="256"/>
      <c r="JB132" s="256"/>
      <c r="JC132" s="256"/>
      <c r="JD132" s="256"/>
      <c r="JE132" s="256"/>
      <c r="JF132" s="256"/>
      <c r="JG132" s="256"/>
      <c r="JH132" s="256"/>
      <c r="JI132" s="256"/>
      <c r="JJ132" s="256"/>
      <c r="JK132" s="256"/>
      <c r="JL132" s="256"/>
      <c r="JM132" s="256"/>
      <c r="JN132" s="256"/>
      <c r="JO132" s="256"/>
      <c r="JP132" s="256"/>
      <c r="JQ132" s="256"/>
      <c r="JR132" s="256"/>
      <c r="JS132" s="256"/>
      <c r="JT132" s="256"/>
      <c r="JU132" s="256"/>
      <c r="JV132" s="256"/>
      <c r="JW132" s="256"/>
      <c r="JX132" s="256"/>
      <c r="JY132" s="256"/>
      <c r="JZ132" s="256"/>
      <c r="KA132" s="256"/>
      <c r="KB132" s="256"/>
      <c r="KC132" s="256"/>
      <c r="KD132" s="256"/>
      <c r="KE132" s="256"/>
      <c r="KF132" s="256"/>
      <c r="KG132" s="256"/>
      <c r="KH132" s="256"/>
      <c r="KI132" s="256"/>
      <c r="KJ132" s="256"/>
      <c r="KK132" s="256"/>
      <c r="KL132" s="256"/>
      <c r="KM132" s="256"/>
      <c r="KN132" s="256"/>
      <c r="KO132" s="256"/>
      <c r="KP132" s="256"/>
      <c r="KQ132" s="256"/>
      <c r="KR132" s="256"/>
      <c r="KS132" s="256"/>
      <c r="KT132" s="256"/>
      <c r="KU132" s="256"/>
      <c r="KV132" s="256"/>
      <c r="KW132" s="256"/>
      <c r="KX132" s="256"/>
      <c r="KY132" s="256"/>
      <c r="KZ132" s="256"/>
      <c r="LA132" s="256"/>
      <c r="LB132" s="256"/>
      <c r="LC132" s="256"/>
      <c r="LD132" s="256"/>
      <c r="LE132" s="256"/>
      <c r="LF132" s="256"/>
      <c r="LG132" s="256"/>
      <c r="LH132" s="256"/>
      <c r="LI132" s="256"/>
      <c r="LJ132" s="256"/>
      <c r="LK132" s="256"/>
      <c r="LL132" s="256"/>
      <c r="LM132" s="256"/>
      <c r="LN132" s="256"/>
      <c r="LO132" s="256"/>
      <c r="LP132" s="256"/>
      <c r="LQ132" s="256"/>
      <c r="LR132" s="256"/>
      <c r="LS132" s="256"/>
      <c r="LT132" s="256"/>
      <c r="LU132" s="256"/>
      <c r="LV132" s="256"/>
      <c r="LW132" s="256"/>
      <c r="LX132" s="256"/>
      <c r="LY132" s="256"/>
      <c r="LZ132" s="256"/>
      <c r="MA132" s="256"/>
      <c r="MB132" s="256"/>
      <c r="MC132" s="256"/>
      <c r="MD132" s="256"/>
      <c r="ME132" s="256"/>
      <c r="MF132" s="256"/>
      <c r="MG132" s="256"/>
      <c r="MH132" s="256"/>
      <c r="MI132" s="256"/>
      <c r="MJ132" s="256"/>
      <c r="MK132" s="256"/>
      <c r="ML132" s="256"/>
      <c r="MM132" s="256"/>
      <c r="MN132" s="256"/>
      <c r="MO132" s="256"/>
      <c r="MP132" s="256"/>
      <c r="MQ132" s="256"/>
      <c r="MR132" s="256"/>
      <c r="MS132" s="256"/>
      <c r="MT132" s="256"/>
      <c r="MU132" s="256"/>
      <c r="MV132" s="256"/>
      <c r="MW132" s="256"/>
      <c r="MX132" s="256"/>
      <c r="MY132" s="256"/>
      <c r="MZ132" s="256"/>
      <c r="NA132" s="256"/>
      <c r="NB132" s="256"/>
      <c r="NC132" s="256"/>
      <c r="ND132" s="256"/>
      <c r="NE132" s="256"/>
      <c r="NF132" s="256"/>
      <c r="NG132" s="256"/>
      <c r="NH132" s="256"/>
      <c r="NI132" s="256"/>
      <c r="NJ132" s="256"/>
      <c r="NK132" s="256"/>
      <c r="NL132" s="256"/>
      <c r="NM132" s="256"/>
      <c r="NN132" s="256"/>
      <c r="NO132" s="256"/>
      <c r="NP132" s="256"/>
      <c r="NQ132" s="256"/>
      <c r="NR132" s="256"/>
      <c r="NS132" s="256"/>
      <c r="NT132" s="256"/>
      <c r="NU132" s="256"/>
      <c r="NV132" s="256"/>
      <c r="NW132" s="256"/>
      <c r="NX132" s="256"/>
      <c r="NY132" s="256"/>
      <c r="NZ132" s="256"/>
      <c r="OA132" s="256"/>
      <c r="OB132" s="256"/>
      <c r="OC132" s="256"/>
      <c r="OD132" s="256"/>
      <c r="OE132" s="256"/>
      <c r="OF132" s="256"/>
      <c r="OG132" s="256"/>
      <c r="OH132" s="256"/>
      <c r="OI132" s="256"/>
      <c r="OJ132" s="256"/>
      <c r="OK132" s="256"/>
      <c r="OL132" s="256"/>
      <c r="OM132" s="256"/>
      <c r="ON132" s="256"/>
      <c r="OO132" s="256"/>
      <c r="OP132" s="256"/>
      <c r="OQ132" s="256"/>
      <c r="OR132" s="256"/>
      <c r="OS132" s="256"/>
      <c r="OT132" s="256"/>
      <c r="OU132" s="256"/>
      <c r="OV132" s="256"/>
      <c r="OW132" s="256"/>
      <c r="OX132" s="256"/>
      <c r="OY132" s="256"/>
      <c r="OZ132" s="256"/>
      <c r="PA132" s="256"/>
      <c r="PB132" s="256"/>
      <c r="PC132" s="256"/>
      <c r="PD132" s="256"/>
      <c r="PE132" s="256"/>
      <c r="PF132" s="256"/>
      <c r="PG132" s="256"/>
      <c r="PH132" s="256"/>
      <c r="PI132" s="256"/>
      <c r="PJ132" s="256"/>
      <c r="PK132" s="256"/>
      <c r="PL132" s="256"/>
      <c r="PM132" s="256"/>
      <c r="PN132" s="256"/>
      <c r="PO132" s="256"/>
      <c r="PP132" s="256"/>
      <c r="PQ132" s="256"/>
      <c r="PR132" s="256"/>
      <c r="PS132" s="256"/>
      <c r="PT132" s="256"/>
      <c r="PU132" s="256"/>
      <c r="PV132" s="256"/>
      <c r="PW132" s="256"/>
      <c r="PX132" s="256"/>
      <c r="PY132" s="256"/>
      <c r="PZ132" s="256"/>
      <c r="QA132" s="256"/>
      <c r="QB132" s="256"/>
      <c r="QC132" s="256"/>
      <c r="QD132" s="256"/>
      <c r="QE132" s="256"/>
      <c r="QF132" s="256"/>
      <c r="QG132" s="256"/>
      <c r="QH132" s="256"/>
      <c r="QI132" s="256"/>
      <c r="QJ132" s="256"/>
      <c r="QK132" s="256"/>
      <c r="QL132" s="256"/>
      <c r="QM132" s="256"/>
      <c r="QN132" s="256"/>
      <c r="QO132" s="256"/>
      <c r="QP132" s="256"/>
      <c r="QQ132" s="256"/>
      <c r="QR132" s="256"/>
      <c r="QS132" s="256"/>
      <c r="QT132" s="256"/>
      <c r="QU132" s="256"/>
      <c r="QV132" s="256"/>
      <c r="QW132" s="256"/>
      <c r="QX132" s="256"/>
      <c r="QY132" s="256"/>
      <c r="QZ132" s="256"/>
      <c r="RA132" s="256"/>
      <c r="RB132" s="256"/>
      <c r="RC132" s="256"/>
      <c r="RD132" s="256"/>
      <c r="RE132" s="256"/>
      <c r="RF132" s="256"/>
      <c r="RG132" s="256"/>
      <c r="RH132" s="256"/>
      <c r="RI132" s="256"/>
      <c r="RJ132" s="256"/>
      <c r="RK132" s="256"/>
      <c r="RL132" s="256"/>
      <c r="RM132" s="256"/>
      <c r="RN132" s="256"/>
      <c r="RO132" s="256"/>
      <c r="RP132" s="256"/>
      <c r="RQ132" s="256"/>
      <c r="RR132" s="256"/>
      <c r="RS132" s="256"/>
      <c r="RT132" s="256"/>
      <c r="RU132" s="256"/>
      <c r="RV132" s="256"/>
      <c r="RW132" s="256"/>
      <c r="RX132" s="256"/>
      <c r="RY132" s="256"/>
      <c r="RZ132" s="256"/>
      <c r="SA132" s="256"/>
      <c r="SB132" s="256"/>
      <c r="SC132" s="256"/>
      <c r="SD132" s="256"/>
      <c r="SE132" s="256"/>
      <c r="SF132" s="256"/>
      <c r="SG132" s="256"/>
      <c r="SH132" s="256"/>
      <c r="SI132" s="256"/>
      <c r="SJ132" s="256"/>
      <c r="SK132" s="256"/>
      <c r="SL132" s="256"/>
      <c r="SM132" s="256"/>
      <c r="SN132" s="256"/>
      <c r="SO132" s="256"/>
      <c r="SP132" s="256"/>
      <c r="SQ132" s="256"/>
      <c r="SR132" s="256"/>
      <c r="SS132" s="256"/>
      <c r="ST132" s="256"/>
      <c r="SU132" s="256"/>
      <c r="SV132" s="256"/>
      <c r="SW132" s="256"/>
      <c r="SX132" s="256"/>
      <c r="SY132" s="256"/>
      <c r="SZ132" s="256"/>
      <c r="TA132" s="256"/>
      <c r="TB132" s="256"/>
      <c r="TC132" s="256"/>
      <c r="TD132" s="256"/>
      <c r="TE132" s="256"/>
      <c r="TF132" s="256"/>
      <c r="TG132" s="256"/>
      <c r="TH132" s="256"/>
      <c r="TI132" s="256"/>
      <c r="TJ132" s="256"/>
      <c r="TK132" s="256"/>
      <c r="TL132" s="256"/>
      <c r="TM132" s="256"/>
      <c r="TN132" s="256"/>
      <c r="TO132" s="256"/>
      <c r="TP132" s="256"/>
      <c r="TQ132" s="256"/>
      <c r="TR132" s="256"/>
      <c r="TS132" s="256"/>
      <c r="TT132" s="256"/>
      <c r="TU132" s="256"/>
      <c r="TV132" s="256"/>
      <c r="TW132" s="256"/>
      <c r="TX132" s="256"/>
      <c r="TY132" s="256"/>
      <c r="TZ132" s="256"/>
      <c r="UA132" s="256"/>
      <c r="UB132" s="256"/>
      <c r="UC132" s="256"/>
      <c r="UD132" s="256"/>
      <c r="UE132" s="256"/>
      <c r="UF132" s="256"/>
      <c r="UG132" s="256"/>
      <c r="UH132" s="256"/>
      <c r="UI132" s="256"/>
      <c r="UJ132" s="256"/>
      <c r="UK132" s="256"/>
      <c r="UL132" s="256"/>
      <c r="UM132" s="256"/>
      <c r="UN132" s="256"/>
      <c r="UO132" s="256"/>
      <c r="UP132" s="256"/>
      <c r="UQ132" s="256"/>
      <c r="UR132" s="256"/>
      <c r="US132" s="256"/>
      <c r="UT132" s="256"/>
      <c r="UU132" s="256"/>
      <c r="UV132" s="256"/>
      <c r="UW132" s="256"/>
      <c r="UX132" s="256"/>
      <c r="UY132" s="256"/>
      <c r="UZ132" s="256"/>
      <c r="VA132" s="256"/>
      <c r="VB132" s="256"/>
      <c r="VC132" s="256"/>
      <c r="VD132" s="256"/>
      <c r="VE132" s="256"/>
      <c r="VF132" s="256"/>
      <c r="VG132" s="256"/>
      <c r="VH132" s="256"/>
      <c r="VI132" s="256"/>
      <c r="VJ132" s="256"/>
      <c r="VK132" s="256"/>
      <c r="VL132" s="256"/>
      <c r="VM132" s="256"/>
      <c r="VN132" s="256"/>
      <c r="VO132" s="256"/>
      <c r="VP132" s="256"/>
      <c r="VQ132" s="256"/>
      <c r="VR132" s="256"/>
      <c r="VS132" s="256"/>
      <c r="VT132" s="256"/>
      <c r="VU132" s="256"/>
      <c r="VV132" s="256"/>
      <c r="VW132" s="256"/>
      <c r="VX132" s="256"/>
      <c r="VY132" s="256"/>
      <c r="VZ132" s="256"/>
      <c r="WA132" s="256"/>
      <c r="WB132" s="256"/>
      <c r="WC132" s="256"/>
      <c r="WD132" s="256"/>
      <c r="WE132" s="256"/>
      <c r="WF132" s="256"/>
      <c r="WG132" s="256"/>
      <c r="WH132" s="256"/>
      <c r="WI132" s="256"/>
      <c r="WJ132" s="256"/>
      <c r="WK132" s="256"/>
      <c r="WL132" s="256"/>
      <c r="WM132" s="256"/>
      <c r="WN132" s="256"/>
      <c r="WO132" s="256"/>
      <c r="WP132" s="256"/>
      <c r="WQ132" s="256"/>
      <c r="WR132" s="256"/>
      <c r="WS132" s="256"/>
      <c r="WT132" s="256"/>
      <c r="WU132" s="256"/>
      <c r="WV132" s="256"/>
      <c r="WW132" s="256"/>
      <c r="WX132" s="256"/>
      <c r="WY132" s="256"/>
      <c r="WZ132" s="256"/>
      <c r="XA132" s="256"/>
      <c r="XB132" s="256"/>
      <c r="XC132" s="256"/>
      <c r="XD132" s="256"/>
      <c r="XE132" s="256"/>
      <c r="XF132" s="256"/>
      <c r="XG132" s="256"/>
      <c r="XH132" s="256"/>
      <c r="XI132" s="256"/>
      <c r="XJ132" s="256"/>
      <c r="XK132" s="256"/>
      <c r="XL132" s="256"/>
      <c r="XM132" s="256"/>
      <c r="XN132" s="256"/>
      <c r="XO132" s="256"/>
      <c r="XP132" s="256"/>
      <c r="XQ132" s="256"/>
      <c r="XR132" s="256"/>
      <c r="XS132" s="256"/>
      <c r="XT132" s="256"/>
      <c r="XU132" s="256"/>
      <c r="XV132" s="256"/>
      <c r="XW132" s="256"/>
      <c r="XX132" s="256"/>
      <c r="XY132" s="256"/>
      <c r="XZ132" s="256"/>
      <c r="YA132" s="256"/>
      <c r="YB132" s="256"/>
      <c r="YC132" s="256"/>
      <c r="YD132" s="256"/>
      <c r="YE132" s="256"/>
      <c r="YF132" s="256"/>
      <c r="YG132" s="256"/>
      <c r="YH132" s="256"/>
      <c r="YI132" s="256"/>
      <c r="YJ132" s="256"/>
      <c r="YK132" s="256"/>
      <c r="YL132" s="256"/>
      <c r="YM132" s="256"/>
      <c r="YN132" s="256"/>
      <c r="YO132" s="256"/>
      <c r="YP132" s="256"/>
      <c r="YQ132" s="256"/>
      <c r="YR132" s="256"/>
      <c r="YS132" s="256"/>
      <c r="YT132" s="256"/>
      <c r="YU132" s="256"/>
      <c r="YV132" s="256"/>
      <c r="YW132" s="256"/>
      <c r="YX132" s="256"/>
      <c r="YY132" s="256"/>
      <c r="YZ132" s="256"/>
      <c r="ZA132" s="256"/>
      <c r="ZB132" s="256"/>
      <c r="ZC132" s="256"/>
      <c r="ZD132" s="256"/>
      <c r="ZE132" s="256"/>
      <c r="ZF132" s="256"/>
      <c r="ZG132" s="256"/>
      <c r="ZH132" s="256"/>
      <c r="ZI132" s="256"/>
      <c r="ZJ132" s="256"/>
      <c r="ZK132" s="256"/>
      <c r="ZL132" s="256"/>
      <c r="ZM132" s="256"/>
      <c r="ZN132" s="256"/>
      <c r="ZO132" s="256"/>
      <c r="ZP132" s="256"/>
      <c r="ZQ132" s="256"/>
      <c r="ZR132" s="256"/>
      <c r="ZS132" s="256"/>
      <c r="ZT132" s="256"/>
      <c r="ZU132" s="256"/>
      <c r="ZV132" s="256"/>
      <c r="ZW132" s="256"/>
      <c r="ZX132" s="256"/>
      <c r="ZY132" s="256"/>
      <c r="ZZ132" s="256"/>
      <c r="AAA132" s="256"/>
      <c r="AAB132" s="256"/>
      <c r="AAC132" s="256"/>
      <c r="AAD132" s="256"/>
      <c r="AAE132" s="256"/>
      <c r="AAF132" s="256"/>
      <c r="AAG132" s="256"/>
      <c r="AAH132" s="256"/>
      <c r="AAI132" s="256"/>
      <c r="AAJ132" s="256"/>
      <c r="AAK132" s="256"/>
      <c r="AAL132" s="256"/>
      <c r="AAM132" s="256"/>
      <c r="AAN132" s="256"/>
      <c r="AAO132" s="256"/>
      <c r="AAP132" s="256"/>
      <c r="AAQ132" s="256"/>
      <c r="AAR132" s="256"/>
      <c r="AAS132" s="256"/>
      <c r="AAT132" s="256"/>
      <c r="AAU132" s="256"/>
      <c r="AAV132" s="256"/>
      <c r="AAW132" s="256"/>
      <c r="AAX132" s="256"/>
      <c r="AAY132" s="256"/>
      <c r="AAZ132" s="256"/>
      <c r="ABA132" s="256"/>
      <c r="ABB132" s="256"/>
      <c r="ABC132" s="256"/>
      <c r="ABD132" s="256"/>
      <c r="ABE132" s="256"/>
      <c r="ABF132" s="256"/>
      <c r="ABG132" s="256"/>
      <c r="ABH132" s="256"/>
      <c r="ABI132" s="256"/>
      <c r="ABJ132" s="256"/>
      <c r="ABK132" s="256"/>
    </row>
    <row r="133" spans="1:739" s="38" customFormat="1" ht="30" customHeight="1" x14ac:dyDescent="0.25">
      <c r="A133" s="30"/>
      <c r="B133" s="261"/>
      <c r="C133" s="261"/>
      <c r="D133" s="167" t="s">
        <v>2</v>
      </c>
      <c r="E133" s="115"/>
      <c r="F133" s="206" t="s">
        <v>1646</v>
      </c>
      <c r="G133" s="23">
        <v>43013</v>
      </c>
      <c r="H133" s="48" t="s">
        <v>37</v>
      </c>
      <c r="I133" s="65" t="s">
        <v>31</v>
      </c>
      <c r="J133" s="189" t="s">
        <v>291</v>
      </c>
      <c r="K133" s="29" t="s">
        <v>18</v>
      </c>
      <c r="L133" s="29" t="s">
        <v>50</v>
      </c>
      <c r="M133" s="29" t="s">
        <v>433</v>
      </c>
      <c r="N133" s="291" t="s">
        <v>1434</v>
      </c>
      <c r="O133" s="114" t="s">
        <v>1536</v>
      </c>
      <c r="P133" s="114" t="s">
        <v>1537</v>
      </c>
      <c r="Q133" s="259"/>
      <c r="R133" s="71" t="s">
        <v>1647</v>
      </c>
      <c r="S133" s="185" t="s">
        <v>1436</v>
      </c>
      <c r="T133" s="185" t="s">
        <v>20</v>
      </c>
      <c r="U133" s="261" t="s">
        <v>72</v>
      </c>
      <c r="V133" s="17"/>
      <c r="W133" s="249"/>
      <c r="X133" s="115" t="s">
        <v>245</v>
      </c>
      <c r="Y133" s="99"/>
      <c r="Z133" s="155"/>
      <c r="AA133" s="115"/>
      <c r="AB133" s="39" t="s">
        <v>1647</v>
      </c>
      <c r="AC133" s="17"/>
      <c r="AD133" s="17"/>
      <c r="AE133" s="17"/>
      <c r="AF133" s="17"/>
      <c r="AG133" s="17"/>
      <c r="AH133" s="263" t="s">
        <v>3530</v>
      </c>
      <c r="AI133" s="185" t="s">
        <v>1</v>
      </c>
      <c r="AJ133" s="263" t="s">
        <v>2</v>
      </c>
      <c r="AK133" s="70">
        <v>25</v>
      </c>
      <c r="AL133" s="69" t="s">
        <v>1648</v>
      </c>
      <c r="AM133" s="72">
        <v>42990</v>
      </c>
      <c r="AN133" s="256"/>
      <c r="AO133" s="256"/>
      <c r="AP133" s="256"/>
      <c r="AQ133" s="256"/>
      <c r="AR133" s="256"/>
      <c r="AS133" s="256"/>
      <c r="AT133" s="256"/>
      <c r="AU133" s="256"/>
      <c r="AV133" s="256"/>
      <c r="AW133" s="256"/>
      <c r="AX133" s="256"/>
      <c r="AY133" s="256"/>
      <c r="AZ133" s="25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25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25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  <c r="EV133" s="256"/>
      <c r="EW133" s="256"/>
      <c r="EX133" s="256"/>
      <c r="EY133" s="256"/>
      <c r="EZ133" s="256"/>
      <c r="FA133" s="256"/>
      <c r="FB133" s="256"/>
      <c r="FC133" s="256"/>
      <c r="FD133" s="256"/>
      <c r="FE133" s="256"/>
      <c r="FF133" s="256"/>
      <c r="FG133" s="256"/>
      <c r="FH133" s="256"/>
      <c r="FI133" s="256"/>
      <c r="FJ133" s="256"/>
      <c r="FK133" s="256"/>
      <c r="FL133" s="256"/>
      <c r="FM133" s="256"/>
      <c r="FN133" s="256"/>
      <c r="FO133" s="256"/>
      <c r="FP133" s="256"/>
      <c r="FQ133" s="256"/>
      <c r="FR133" s="256"/>
      <c r="FS133" s="256"/>
      <c r="FT133" s="256"/>
      <c r="FU133" s="256"/>
      <c r="FV133" s="256"/>
      <c r="FW133" s="256"/>
      <c r="FX133" s="256"/>
      <c r="FY133" s="256"/>
      <c r="FZ133" s="256"/>
      <c r="GA133" s="256"/>
      <c r="GB133" s="256"/>
      <c r="GC133" s="256"/>
      <c r="GD133" s="256"/>
      <c r="GE133" s="256"/>
      <c r="GF133" s="256"/>
      <c r="GG133" s="256"/>
      <c r="GH133" s="256"/>
      <c r="GI133" s="256"/>
      <c r="GJ133" s="256"/>
      <c r="GK133" s="256"/>
      <c r="GL133" s="256"/>
      <c r="GM133" s="256"/>
      <c r="GN133" s="256"/>
      <c r="GO133" s="256"/>
      <c r="GP133" s="256"/>
      <c r="GQ133" s="256"/>
      <c r="GR133" s="256"/>
      <c r="GS133" s="256"/>
      <c r="GT133" s="256"/>
      <c r="GU133" s="256"/>
      <c r="GV133" s="256"/>
      <c r="GW133" s="256"/>
      <c r="GX133" s="256"/>
      <c r="GY133" s="256"/>
      <c r="GZ133" s="256"/>
      <c r="HA133" s="256"/>
      <c r="HB133" s="256"/>
      <c r="HC133" s="256"/>
      <c r="HD133" s="256"/>
      <c r="HE133" s="256"/>
      <c r="HF133" s="256"/>
      <c r="HG133" s="256"/>
      <c r="HH133" s="256"/>
      <c r="HI133" s="256"/>
      <c r="HJ133" s="256"/>
      <c r="HK133" s="256"/>
      <c r="HL133" s="256"/>
      <c r="HM133" s="256"/>
      <c r="HN133" s="256"/>
      <c r="HO133" s="256"/>
      <c r="HP133" s="256"/>
      <c r="HQ133" s="256"/>
      <c r="HR133" s="256"/>
      <c r="HS133" s="256"/>
      <c r="HT133" s="256"/>
      <c r="HU133" s="256"/>
      <c r="HV133" s="256"/>
      <c r="HW133" s="256"/>
      <c r="HX133" s="256"/>
      <c r="HY133" s="256"/>
      <c r="HZ133" s="256"/>
      <c r="IA133" s="256"/>
      <c r="IB133" s="256"/>
      <c r="IC133" s="256"/>
      <c r="ID133" s="256"/>
      <c r="IE133" s="256"/>
      <c r="IF133" s="256"/>
      <c r="IG133" s="256"/>
      <c r="IH133" s="256"/>
      <c r="II133" s="256"/>
      <c r="IJ133" s="256"/>
      <c r="IK133" s="256"/>
      <c r="IL133" s="256"/>
      <c r="IM133" s="256"/>
      <c r="IN133" s="256"/>
      <c r="IO133" s="256"/>
      <c r="IP133" s="256"/>
      <c r="IQ133" s="256"/>
      <c r="IR133" s="256"/>
      <c r="IS133" s="256"/>
      <c r="IT133" s="256"/>
      <c r="IU133" s="256"/>
      <c r="IV133" s="256"/>
      <c r="IW133" s="256"/>
      <c r="IX133" s="256"/>
      <c r="IY133" s="256"/>
      <c r="IZ133" s="256"/>
      <c r="JA133" s="256"/>
      <c r="JB133" s="256"/>
      <c r="JC133" s="256"/>
      <c r="JD133" s="256"/>
      <c r="JE133" s="256"/>
      <c r="JF133" s="256"/>
      <c r="JG133" s="256"/>
      <c r="JH133" s="256"/>
      <c r="JI133" s="256"/>
      <c r="JJ133" s="256"/>
      <c r="JK133" s="256"/>
      <c r="JL133" s="256"/>
      <c r="JM133" s="256"/>
      <c r="JN133" s="256"/>
      <c r="JO133" s="256"/>
      <c r="JP133" s="256"/>
      <c r="JQ133" s="256"/>
      <c r="JR133" s="256"/>
      <c r="JS133" s="256"/>
      <c r="JT133" s="256"/>
      <c r="JU133" s="256"/>
      <c r="JV133" s="256"/>
      <c r="JW133" s="256"/>
      <c r="JX133" s="256"/>
      <c r="JY133" s="256"/>
      <c r="JZ133" s="256"/>
      <c r="KA133" s="256"/>
      <c r="KB133" s="256"/>
      <c r="KC133" s="256"/>
      <c r="KD133" s="256"/>
      <c r="KE133" s="256"/>
      <c r="KF133" s="256"/>
      <c r="KG133" s="256"/>
      <c r="KH133" s="256"/>
      <c r="KI133" s="256"/>
      <c r="KJ133" s="256"/>
      <c r="KK133" s="256"/>
      <c r="KL133" s="256"/>
      <c r="KM133" s="256"/>
      <c r="KN133" s="256"/>
      <c r="KO133" s="256"/>
      <c r="KP133" s="256"/>
      <c r="KQ133" s="256"/>
      <c r="KR133" s="256"/>
      <c r="KS133" s="256"/>
      <c r="KT133" s="256"/>
      <c r="KU133" s="256"/>
      <c r="KV133" s="256"/>
      <c r="KW133" s="256"/>
      <c r="KX133" s="256"/>
      <c r="KY133" s="256"/>
      <c r="KZ133" s="256"/>
      <c r="LA133" s="256"/>
      <c r="LB133" s="256"/>
      <c r="LC133" s="256"/>
      <c r="LD133" s="256"/>
      <c r="LE133" s="256"/>
      <c r="LF133" s="256"/>
      <c r="LG133" s="256"/>
      <c r="LH133" s="256"/>
      <c r="LI133" s="256"/>
      <c r="LJ133" s="256"/>
      <c r="LK133" s="256"/>
      <c r="LL133" s="256"/>
      <c r="LM133" s="256"/>
      <c r="LN133" s="256"/>
      <c r="LO133" s="256"/>
      <c r="LP133" s="256"/>
      <c r="LQ133" s="256"/>
      <c r="LR133" s="256"/>
      <c r="LS133" s="256"/>
      <c r="LT133" s="256"/>
      <c r="LU133" s="256"/>
      <c r="LV133" s="256"/>
      <c r="LW133" s="256"/>
      <c r="LX133" s="256"/>
      <c r="LY133" s="256"/>
      <c r="LZ133" s="256"/>
      <c r="MA133" s="256"/>
      <c r="MB133" s="256"/>
      <c r="MC133" s="256"/>
      <c r="MD133" s="256"/>
      <c r="ME133" s="256"/>
      <c r="MF133" s="256"/>
      <c r="MG133" s="256"/>
      <c r="MH133" s="256"/>
      <c r="MI133" s="256"/>
      <c r="MJ133" s="256"/>
      <c r="MK133" s="256"/>
      <c r="ML133" s="256"/>
      <c r="MM133" s="256"/>
      <c r="MN133" s="256"/>
      <c r="MO133" s="256"/>
      <c r="MP133" s="256"/>
      <c r="MQ133" s="256"/>
      <c r="MR133" s="256"/>
      <c r="MS133" s="256"/>
      <c r="MT133" s="256"/>
      <c r="MU133" s="256"/>
      <c r="MV133" s="256"/>
      <c r="MW133" s="256"/>
      <c r="MX133" s="256"/>
      <c r="MY133" s="256"/>
      <c r="MZ133" s="256"/>
      <c r="NA133" s="256"/>
      <c r="NB133" s="256"/>
      <c r="NC133" s="256"/>
      <c r="ND133" s="256"/>
      <c r="NE133" s="256"/>
      <c r="NF133" s="256"/>
      <c r="NG133" s="256"/>
      <c r="NH133" s="256"/>
      <c r="NI133" s="256"/>
      <c r="NJ133" s="256"/>
      <c r="NK133" s="256"/>
      <c r="NL133" s="256"/>
      <c r="NM133" s="256"/>
      <c r="NN133" s="256"/>
      <c r="NO133" s="256"/>
      <c r="NP133" s="256"/>
      <c r="NQ133" s="256"/>
      <c r="NR133" s="256"/>
      <c r="NS133" s="256"/>
      <c r="NT133" s="256"/>
      <c r="NU133" s="256"/>
      <c r="NV133" s="256"/>
      <c r="NW133" s="256"/>
      <c r="NX133" s="256"/>
      <c r="NY133" s="256"/>
      <c r="NZ133" s="256"/>
      <c r="OA133" s="256"/>
      <c r="OB133" s="256"/>
      <c r="OC133" s="256"/>
      <c r="OD133" s="256"/>
      <c r="OE133" s="256"/>
      <c r="OF133" s="256"/>
      <c r="OG133" s="256"/>
      <c r="OH133" s="256"/>
      <c r="OI133" s="256"/>
      <c r="OJ133" s="256"/>
      <c r="OK133" s="256"/>
      <c r="OL133" s="256"/>
      <c r="OM133" s="256"/>
      <c r="ON133" s="256"/>
      <c r="OO133" s="256"/>
      <c r="OP133" s="256"/>
      <c r="OQ133" s="256"/>
      <c r="OR133" s="256"/>
      <c r="OS133" s="256"/>
      <c r="OT133" s="256"/>
      <c r="OU133" s="256"/>
      <c r="OV133" s="256"/>
      <c r="OW133" s="256"/>
      <c r="OX133" s="256"/>
      <c r="OY133" s="256"/>
      <c r="OZ133" s="256"/>
      <c r="PA133" s="256"/>
      <c r="PB133" s="256"/>
      <c r="PC133" s="256"/>
      <c r="PD133" s="256"/>
      <c r="PE133" s="256"/>
      <c r="PF133" s="256"/>
      <c r="PG133" s="256"/>
      <c r="PH133" s="256"/>
      <c r="PI133" s="256"/>
      <c r="PJ133" s="256"/>
      <c r="PK133" s="256"/>
      <c r="PL133" s="256"/>
      <c r="PM133" s="256"/>
      <c r="PN133" s="256"/>
      <c r="PO133" s="256"/>
      <c r="PP133" s="256"/>
      <c r="PQ133" s="256"/>
      <c r="PR133" s="256"/>
      <c r="PS133" s="256"/>
      <c r="PT133" s="256"/>
      <c r="PU133" s="256"/>
      <c r="PV133" s="256"/>
      <c r="PW133" s="256"/>
      <c r="PX133" s="256"/>
      <c r="PY133" s="256"/>
      <c r="PZ133" s="256"/>
      <c r="QA133" s="256"/>
      <c r="QB133" s="256"/>
      <c r="QC133" s="256"/>
      <c r="QD133" s="256"/>
      <c r="QE133" s="256"/>
      <c r="QF133" s="256"/>
      <c r="QG133" s="256"/>
      <c r="QH133" s="256"/>
      <c r="QI133" s="256"/>
      <c r="QJ133" s="256"/>
      <c r="QK133" s="256"/>
      <c r="QL133" s="256"/>
      <c r="QM133" s="256"/>
      <c r="QN133" s="256"/>
      <c r="QO133" s="256"/>
      <c r="QP133" s="256"/>
      <c r="QQ133" s="256"/>
      <c r="QR133" s="256"/>
      <c r="QS133" s="256"/>
      <c r="QT133" s="256"/>
      <c r="QU133" s="256"/>
      <c r="QV133" s="256"/>
      <c r="QW133" s="256"/>
      <c r="QX133" s="256"/>
      <c r="QY133" s="256"/>
      <c r="QZ133" s="256"/>
      <c r="RA133" s="256"/>
      <c r="RB133" s="256"/>
      <c r="RC133" s="256"/>
      <c r="RD133" s="256"/>
      <c r="RE133" s="256"/>
      <c r="RF133" s="256"/>
      <c r="RG133" s="256"/>
      <c r="RH133" s="256"/>
      <c r="RI133" s="256"/>
      <c r="RJ133" s="256"/>
      <c r="RK133" s="256"/>
      <c r="RL133" s="256"/>
      <c r="RM133" s="256"/>
      <c r="RN133" s="256"/>
      <c r="RO133" s="256"/>
      <c r="RP133" s="256"/>
      <c r="RQ133" s="256"/>
      <c r="RR133" s="256"/>
      <c r="RS133" s="256"/>
      <c r="RT133" s="256"/>
      <c r="RU133" s="256"/>
      <c r="RV133" s="256"/>
      <c r="RW133" s="256"/>
      <c r="RX133" s="256"/>
      <c r="RY133" s="256"/>
      <c r="RZ133" s="256"/>
      <c r="SA133" s="256"/>
      <c r="SB133" s="256"/>
      <c r="SC133" s="256"/>
      <c r="SD133" s="256"/>
      <c r="SE133" s="256"/>
      <c r="SF133" s="256"/>
      <c r="SG133" s="256"/>
      <c r="SH133" s="256"/>
      <c r="SI133" s="256"/>
      <c r="SJ133" s="256"/>
      <c r="SK133" s="256"/>
      <c r="SL133" s="256"/>
      <c r="SM133" s="256"/>
      <c r="SN133" s="256"/>
      <c r="SO133" s="256"/>
      <c r="SP133" s="256"/>
      <c r="SQ133" s="256"/>
      <c r="SR133" s="256"/>
      <c r="SS133" s="256"/>
      <c r="ST133" s="256"/>
      <c r="SU133" s="256"/>
      <c r="SV133" s="256"/>
      <c r="SW133" s="256"/>
      <c r="SX133" s="256"/>
      <c r="SY133" s="256"/>
      <c r="SZ133" s="256"/>
      <c r="TA133" s="256"/>
      <c r="TB133" s="256"/>
      <c r="TC133" s="256"/>
      <c r="TD133" s="256"/>
      <c r="TE133" s="256"/>
      <c r="TF133" s="256"/>
      <c r="TG133" s="256"/>
      <c r="TH133" s="256"/>
      <c r="TI133" s="256"/>
      <c r="TJ133" s="256"/>
      <c r="TK133" s="256"/>
      <c r="TL133" s="256"/>
      <c r="TM133" s="256"/>
      <c r="TN133" s="256"/>
      <c r="TO133" s="256"/>
      <c r="TP133" s="256"/>
      <c r="TQ133" s="256"/>
      <c r="TR133" s="256"/>
      <c r="TS133" s="256"/>
      <c r="TT133" s="256"/>
      <c r="TU133" s="256"/>
      <c r="TV133" s="256"/>
      <c r="TW133" s="256"/>
      <c r="TX133" s="256"/>
      <c r="TY133" s="256"/>
      <c r="TZ133" s="256"/>
      <c r="UA133" s="256"/>
      <c r="UB133" s="256"/>
      <c r="UC133" s="256"/>
      <c r="UD133" s="256"/>
      <c r="UE133" s="256"/>
      <c r="UF133" s="256"/>
      <c r="UG133" s="256"/>
      <c r="UH133" s="256"/>
      <c r="UI133" s="256"/>
      <c r="UJ133" s="256"/>
      <c r="UK133" s="256"/>
      <c r="UL133" s="256"/>
      <c r="UM133" s="256"/>
      <c r="UN133" s="256"/>
      <c r="UO133" s="256"/>
      <c r="UP133" s="256"/>
      <c r="UQ133" s="256"/>
      <c r="UR133" s="256"/>
      <c r="US133" s="256"/>
      <c r="UT133" s="256"/>
      <c r="UU133" s="256"/>
      <c r="UV133" s="256"/>
      <c r="UW133" s="256"/>
      <c r="UX133" s="256"/>
      <c r="UY133" s="256"/>
      <c r="UZ133" s="256"/>
      <c r="VA133" s="256"/>
      <c r="VB133" s="256"/>
      <c r="VC133" s="256"/>
      <c r="VD133" s="256"/>
      <c r="VE133" s="256"/>
      <c r="VF133" s="256"/>
      <c r="VG133" s="256"/>
      <c r="VH133" s="256"/>
      <c r="VI133" s="256"/>
      <c r="VJ133" s="256"/>
      <c r="VK133" s="256"/>
      <c r="VL133" s="256"/>
      <c r="VM133" s="256"/>
      <c r="VN133" s="256"/>
      <c r="VO133" s="256"/>
      <c r="VP133" s="256"/>
      <c r="VQ133" s="256"/>
      <c r="VR133" s="256"/>
      <c r="VS133" s="256"/>
      <c r="VT133" s="256"/>
      <c r="VU133" s="256"/>
      <c r="VV133" s="256"/>
      <c r="VW133" s="256"/>
      <c r="VX133" s="256"/>
      <c r="VY133" s="256"/>
      <c r="VZ133" s="256"/>
      <c r="WA133" s="256"/>
      <c r="WB133" s="256"/>
      <c r="WC133" s="256"/>
      <c r="WD133" s="256"/>
      <c r="WE133" s="256"/>
      <c r="WF133" s="256"/>
      <c r="WG133" s="256"/>
      <c r="WH133" s="256"/>
      <c r="WI133" s="256"/>
      <c r="WJ133" s="256"/>
      <c r="WK133" s="256"/>
      <c r="WL133" s="256"/>
      <c r="WM133" s="256"/>
      <c r="WN133" s="256"/>
      <c r="WO133" s="256"/>
      <c r="WP133" s="256"/>
      <c r="WQ133" s="256"/>
      <c r="WR133" s="256"/>
      <c r="WS133" s="256"/>
      <c r="WT133" s="256"/>
      <c r="WU133" s="256"/>
      <c r="WV133" s="256"/>
      <c r="WW133" s="256"/>
      <c r="WX133" s="256"/>
      <c r="WY133" s="256"/>
      <c r="WZ133" s="256"/>
      <c r="XA133" s="256"/>
      <c r="XB133" s="256"/>
      <c r="XC133" s="256"/>
      <c r="XD133" s="256"/>
      <c r="XE133" s="256"/>
      <c r="XF133" s="256"/>
      <c r="XG133" s="256"/>
      <c r="XH133" s="256"/>
      <c r="XI133" s="256"/>
      <c r="XJ133" s="256"/>
      <c r="XK133" s="256"/>
      <c r="XL133" s="256"/>
      <c r="XM133" s="256"/>
      <c r="XN133" s="256"/>
      <c r="XO133" s="256"/>
      <c r="XP133" s="256"/>
      <c r="XQ133" s="256"/>
      <c r="XR133" s="256"/>
      <c r="XS133" s="256"/>
      <c r="XT133" s="256"/>
      <c r="XU133" s="256"/>
      <c r="XV133" s="256"/>
      <c r="XW133" s="256"/>
      <c r="XX133" s="256"/>
      <c r="XY133" s="256"/>
      <c r="XZ133" s="256"/>
      <c r="YA133" s="256"/>
      <c r="YB133" s="256"/>
      <c r="YC133" s="256"/>
      <c r="YD133" s="256"/>
      <c r="YE133" s="256"/>
      <c r="YF133" s="256"/>
      <c r="YG133" s="256"/>
      <c r="YH133" s="256"/>
      <c r="YI133" s="256"/>
      <c r="YJ133" s="256"/>
      <c r="YK133" s="256"/>
      <c r="YL133" s="256"/>
      <c r="YM133" s="256"/>
      <c r="YN133" s="256"/>
      <c r="YO133" s="256"/>
      <c r="YP133" s="256"/>
      <c r="YQ133" s="256"/>
      <c r="YR133" s="256"/>
      <c r="YS133" s="256"/>
      <c r="YT133" s="256"/>
      <c r="YU133" s="256"/>
      <c r="YV133" s="256"/>
      <c r="YW133" s="256"/>
      <c r="YX133" s="256"/>
      <c r="YY133" s="256"/>
      <c r="YZ133" s="256"/>
      <c r="ZA133" s="256"/>
      <c r="ZB133" s="256"/>
      <c r="ZC133" s="256"/>
      <c r="ZD133" s="256"/>
      <c r="ZE133" s="256"/>
      <c r="ZF133" s="256"/>
      <c r="ZG133" s="256"/>
      <c r="ZH133" s="256"/>
      <c r="ZI133" s="256"/>
      <c r="ZJ133" s="256"/>
      <c r="ZK133" s="256"/>
      <c r="ZL133" s="256"/>
      <c r="ZM133" s="256"/>
      <c r="ZN133" s="256"/>
      <c r="ZO133" s="256"/>
      <c r="ZP133" s="256"/>
      <c r="ZQ133" s="256"/>
      <c r="ZR133" s="256"/>
      <c r="ZS133" s="256"/>
      <c r="ZT133" s="256"/>
      <c r="ZU133" s="256"/>
      <c r="ZV133" s="256"/>
      <c r="ZW133" s="256"/>
      <c r="ZX133" s="256"/>
      <c r="ZY133" s="256"/>
      <c r="ZZ133" s="256"/>
      <c r="AAA133" s="256"/>
      <c r="AAB133" s="256"/>
      <c r="AAC133" s="256"/>
      <c r="AAD133" s="256"/>
      <c r="AAE133" s="256"/>
      <c r="AAF133" s="256"/>
      <c r="AAG133" s="256"/>
      <c r="AAH133" s="256"/>
      <c r="AAI133" s="256"/>
      <c r="AAJ133" s="256"/>
      <c r="AAK133" s="256"/>
      <c r="AAL133" s="256"/>
      <c r="AAM133" s="256"/>
      <c r="AAN133" s="256"/>
      <c r="AAO133" s="256"/>
      <c r="AAP133" s="256"/>
      <c r="AAQ133" s="256"/>
      <c r="AAR133" s="256"/>
      <c r="AAS133" s="256"/>
      <c r="AAT133" s="256"/>
      <c r="AAU133" s="256"/>
      <c r="AAV133" s="256"/>
      <c r="AAW133" s="256"/>
      <c r="AAX133" s="256"/>
      <c r="AAY133" s="256"/>
      <c r="AAZ133" s="256"/>
      <c r="ABA133" s="256"/>
      <c r="ABB133" s="256"/>
      <c r="ABC133" s="256"/>
      <c r="ABD133" s="256"/>
      <c r="ABE133" s="256"/>
      <c r="ABF133" s="256"/>
      <c r="ABG133" s="256"/>
      <c r="ABH133" s="256"/>
      <c r="ABI133" s="256"/>
      <c r="ABJ133" s="256"/>
      <c r="ABK133" s="256"/>
    </row>
    <row r="134" spans="1:739" s="38" customFormat="1" ht="30" customHeight="1" x14ac:dyDescent="0.25">
      <c r="A134" s="30"/>
      <c r="B134" s="115"/>
      <c r="C134" s="115"/>
      <c r="D134" s="167" t="s">
        <v>2</v>
      </c>
      <c r="E134" s="115"/>
      <c r="F134" s="206">
        <v>1097</v>
      </c>
      <c r="G134" s="23">
        <v>43378</v>
      </c>
      <c r="H134" s="48" t="s">
        <v>37</v>
      </c>
      <c r="I134" s="185" t="s">
        <v>31</v>
      </c>
      <c r="J134" s="189" t="s">
        <v>291</v>
      </c>
      <c r="K134" s="29" t="s">
        <v>18</v>
      </c>
      <c r="L134" s="29" t="s">
        <v>50</v>
      </c>
      <c r="M134" s="29" t="s">
        <v>433</v>
      </c>
      <c r="N134" s="291" t="s">
        <v>1434</v>
      </c>
      <c r="O134" s="114" t="s">
        <v>1536</v>
      </c>
      <c r="P134" s="114" t="s">
        <v>2806</v>
      </c>
      <c r="Q134" s="114"/>
      <c r="R134" s="71" t="s">
        <v>2807</v>
      </c>
      <c r="S134" s="185" t="s">
        <v>2808</v>
      </c>
      <c r="T134" s="185" t="s">
        <v>3020</v>
      </c>
      <c r="U134" s="115" t="s">
        <v>72</v>
      </c>
      <c r="V134" s="17"/>
      <c r="W134" s="249"/>
      <c r="X134" s="115" t="s">
        <v>245</v>
      </c>
      <c r="Y134" s="99"/>
      <c r="Z134" s="262"/>
      <c r="AA134" s="262"/>
      <c r="AB134" s="39" t="s">
        <v>2807</v>
      </c>
      <c r="AC134" s="17"/>
      <c r="AD134" s="17"/>
      <c r="AE134" s="17"/>
      <c r="AF134" s="17"/>
      <c r="AG134" s="17"/>
      <c r="AH134" s="263" t="s">
        <v>3530</v>
      </c>
      <c r="AI134" s="185" t="s">
        <v>1</v>
      </c>
      <c r="AJ134" s="70" t="s">
        <v>2</v>
      </c>
      <c r="AK134" s="70">
        <v>27</v>
      </c>
      <c r="AL134" s="69" t="s">
        <v>2809</v>
      </c>
      <c r="AM134" s="72">
        <v>43374</v>
      </c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  <c r="EV134" s="256"/>
      <c r="EW134" s="256"/>
      <c r="EX134" s="256"/>
      <c r="EY134" s="256"/>
      <c r="EZ134" s="256"/>
      <c r="FA134" s="256"/>
      <c r="FB134" s="256"/>
      <c r="FC134" s="256"/>
      <c r="FD134" s="256"/>
      <c r="FE134" s="256"/>
      <c r="FF134" s="256"/>
      <c r="FG134" s="256"/>
      <c r="FH134" s="256"/>
      <c r="FI134" s="256"/>
      <c r="FJ134" s="256"/>
      <c r="FK134" s="256"/>
      <c r="FL134" s="256"/>
      <c r="FM134" s="256"/>
      <c r="FN134" s="256"/>
      <c r="FO134" s="256"/>
      <c r="FP134" s="256"/>
      <c r="FQ134" s="256"/>
      <c r="FR134" s="256"/>
      <c r="FS134" s="256"/>
      <c r="FT134" s="256"/>
      <c r="FU134" s="256"/>
      <c r="FV134" s="256"/>
      <c r="FW134" s="256"/>
      <c r="FX134" s="256"/>
      <c r="FY134" s="256"/>
      <c r="FZ134" s="256"/>
      <c r="GA134" s="256"/>
      <c r="GB134" s="256"/>
      <c r="GC134" s="256"/>
      <c r="GD134" s="256"/>
      <c r="GE134" s="256"/>
      <c r="GF134" s="256"/>
      <c r="GG134" s="256"/>
      <c r="GH134" s="256"/>
      <c r="GI134" s="256"/>
      <c r="GJ134" s="256"/>
      <c r="GK134" s="256"/>
      <c r="GL134" s="256"/>
      <c r="GM134" s="256"/>
      <c r="GN134" s="256"/>
      <c r="GO134" s="256"/>
      <c r="GP134" s="256"/>
      <c r="GQ134" s="256"/>
      <c r="GR134" s="256"/>
      <c r="GS134" s="256"/>
      <c r="GT134" s="256"/>
      <c r="GU134" s="256"/>
      <c r="GV134" s="256"/>
      <c r="GW134" s="256"/>
      <c r="GX134" s="256"/>
      <c r="GY134" s="256"/>
      <c r="GZ134" s="256"/>
      <c r="HA134" s="256"/>
      <c r="HB134" s="256"/>
      <c r="HC134" s="256"/>
      <c r="HD134" s="256"/>
      <c r="HE134" s="256"/>
      <c r="HF134" s="256"/>
      <c r="HG134" s="256"/>
      <c r="HH134" s="256"/>
      <c r="HI134" s="256"/>
      <c r="HJ134" s="256"/>
      <c r="HK134" s="256"/>
      <c r="HL134" s="256"/>
      <c r="HM134" s="256"/>
      <c r="HN134" s="256"/>
      <c r="HO134" s="256"/>
      <c r="HP134" s="256"/>
      <c r="HQ134" s="256"/>
      <c r="HR134" s="256"/>
      <c r="HS134" s="256"/>
      <c r="HT134" s="256"/>
      <c r="HU134" s="256"/>
      <c r="HV134" s="256"/>
      <c r="HW134" s="256"/>
      <c r="HX134" s="256"/>
      <c r="HY134" s="256"/>
      <c r="HZ134" s="256"/>
      <c r="IA134" s="256"/>
      <c r="IB134" s="256"/>
      <c r="IC134" s="256"/>
      <c r="ID134" s="256"/>
      <c r="IE134" s="256"/>
      <c r="IF134" s="256"/>
      <c r="IG134" s="256"/>
      <c r="IH134" s="256"/>
      <c r="II134" s="256"/>
      <c r="IJ134" s="256"/>
      <c r="IK134" s="256"/>
      <c r="IL134" s="256"/>
      <c r="IM134" s="256"/>
      <c r="IN134" s="256"/>
      <c r="IO134" s="256"/>
      <c r="IP134" s="256"/>
      <c r="IQ134" s="256"/>
      <c r="IR134" s="256"/>
      <c r="IS134" s="256"/>
      <c r="IT134" s="256"/>
      <c r="IU134" s="256"/>
      <c r="IV134" s="256"/>
      <c r="IW134" s="256"/>
      <c r="IX134" s="256"/>
      <c r="IY134" s="256"/>
      <c r="IZ134" s="256"/>
      <c r="JA134" s="256"/>
      <c r="JB134" s="256"/>
      <c r="JC134" s="256"/>
      <c r="JD134" s="256"/>
      <c r="JE134" s="256"/>
      <c r="JF134" s="256"/>
      <c r="JG134" s="256"/>
      <c r="JH134" s="256"/>
      <c r="JI134" s="256"/>
      <c r="JJ134" s="256"/>
      <c r="JK134" s="256"/>
      <c r="JL134" s="256"/>
      <c r="JM134" s="256"/>
      <c r="JN134" s="256"/>
      <c r="JO134" s="256"/>
      <c r="JP134" s="256"/>
      <c r="JQ134" s="256"/>
      <c r="JR134" s="256"/>
      <c r="JS134" s="256"/>
      <c r="JT134" s="256"/>
      <c r="JU134" s="256"/>
      <c r="JV134" s="256"/>
      <c r="JW134" s="256"/>
      <c r="JX134" s="256"/>
      <c r="JY134" s="256"/>
      <c r="JZ134" s="256"/>
      <c r="KA134" s="256"/>
      <c r="KB134" s="256"/>
      <c r="KC134" s="256"/>
      <c r="KD134" s="256"/>
      <c r="KE134" s="256"/>
      <c r="KF134" s="256"/>
      <c r="KG134" s="256"/>
      <c r="KH134" s="256"/>
      <c r="KI134" s="256"/>
      <c r="KJ134" s="256"/>
      <c r="KK134" s="256"/>
      <c r="KL134" s="256"/>
      <c r="KM134" s="256"/>
      <c r="KN134" s="256"/>
      <c r="KO134" s="256"/>
      <c r="KP134" s="256"/>
      <c r="KQ134" s="256"/>
      <c r="KR134" s="256"/>
      <c r="KS134" s="256"/>
      <c r="KT134" s="256"/>
      <c r="KU134" s="256"/>
      <c r="KV134" s="256"/>
      <c r="KW134" s="256"/>
      <c r="KX134" s="256"/>
      <c r="KY134" s="256"/>
      <c r="KZ134" s="256"/>
      <c r="LA134" s="256"/>
      <c r="LB134" s="256"/>
      <c r="LC134" s="256"/>
      <c r="LD134" s="256"/>
      <c r="LE134" s="256"/>
      <c r="LF134" s="256"/>
      <c r="LG134" s="256"/>
      <c r="LH134" s="256"/>
      <c r="LI134" s="256"/>
      <c r="LJ134" s="256"/>
      <c r="LK134" s="256"/>
      <c r="LL134" s="256"/>
      <c r="LM134" s="256"/>
      <c r="LN134" s="256"/>
      <c r="LO134" s="256"/>
      <c r="LP134" s="256"/>
      <c r="LQ134" s="256"/>
      <c r="LR134" s="256"/>
      <c r="LS134" s="256"/>
      <c r="LT134" s="256"/>
      <c r="LU134" s="256"/>
      <c r="LV134" s="256"/>
      <c r="LW134" s="256"/>
      <c r="LX134" s="256"/>
      <c r="LY134" s="256"/>
      <c r="LZ134" s="256"/>
      <c r="MA134" s="256"/>
      <c r="MB134" s="256"/>
      <c r="MC134" s="256"/>
      <c r="MD134" s="256"/>
      <c r="ME134" s="256"/>
      <c r="MF134" s="256"/>
      <c r="MG134" s="256"/>
      <c r="MH134" s="256"/>
      <c r="MI134" s="256"/>
      <c r="MJ134" s="256"/>
      <c r="MK134" s="256"/>
      <c r="ML134" s="256"/>
      <c r="MM134" s="256"/>
      <c r="MN134" s="256"/>
      <c r="MO134" s="256"/>
      <c r="MP134" s="256"/>
      <c r="MQ134" s="256"/>
      <c r="MR134" s="256"/>
      <c r="MS134" s="256"/>
      <c r="MT134" s="256"/>
      <c r="MU134" s="256"/>
      <c r="MV134" s="256"/>
      <c r="MW134" s="256"/>
      <c r="MX134" s="256"/>
      <c r="MY134" s="256"/>
      <c r="MZ134" s="256"/>
      <c r="NA134" s="256"/>
      <c r="NB134" s="256"/>
      <c r="NC134" s="256"/>
      <c r="ND134" s="256"/>
      <c r="NE134" s="256"/>
      <c r="NF134" s="256"/>
      <c r="NG134" s="256"/>
      <c r="NH134" s="256"/>
      <c r="NI134" s="256"/>
      <c r="NJ134" s="256"/>
      <c r="NK134" s="256"/>
      <c r="NL134" s="256"/>
      <c r="NM134" s="256"/>
      <c r="NN134" s="256"/>
      <c r="NO134" s="256"/>
      <c r="NP134" s="256"/>
      <c r="NQ134" s="256"/>
      <c r="NR134" s="256"/>
      <c r="NS134" s="256"/>
      <c r="NT134" s="256"/>
      <c r="NU134" s="256"/>
      <c r="NV134" s="256"/>
      <c r="NW134" s="256"/>
      <c r="NX134" s="256"/>
      <c r="NY134" s="256"/>
      <c r="NZ134" s="256"/>
      <c r="OA134" s="256"/>
      <c r="OB134" s="256"/>
      <c r="OC134" s="256"/>
      <c r="OD134" s="256"/>
      <c r="OE134" s="256"/>
      <c r="OF134" s="256"/>
      <c r="OG134" s="256"/>
      <c r="OH134" s="256"/>
      <c r="OI134" s="256"/>
      <c r="OJ134" s="256"/>
      <c r="OK134" s="256"/>
      <c r="OL134" s="256"/>
      <c r="OM134" s="256"/>
      <c r="ON134" s="256"/>
      <c r="OO134" s="256"/>
      <c r="OP134" s="256"/>
      <c r="OQ134" s="256"/>
      <c r="OR134" s="256"/>
      <c r="OS134" s="256"/>
      <c r="OT134" s="256"/>
      <c r="OU134" s="256"/>
      <c r="OV134" s="256"/>
      <c r="OW134" s="256"/>
      <c r="OX134" s="256"/>
      <c r="OY134" s="256"/>
      <c r="OZ134" s="256"/>
      <c r="PA134" s="256"/>
      <c r="PB134" s="256"/>
      <c r="PC134" s="256"/>
      <c r="PD134" s="256"/>
      <c r="PE134" s="256"/>
      <c r="PF134" s="256"/>
      <c r="PG134" s="256"/>
      <c r="PH134" s="256"/>
      <c r="PI134" s="256"/>
      <c r="PJ134" s="256"/>
      <c r="PK134" s="256"/>
      <c r="PL134" s="256"/>
      <c r="PM134" s="256"/>
      <c r="PN134" s="256"/>
      <c r="PO134" s="256"/>
      <c r="PP134" s="256"/>
      <c r="PQ134" s="256"/>
      <c r="PR134" s="256"/>
      <c r="PS134" s="256"/>
      <c r="PT134" s="256"/>
      <c r="PU134" s="256"/>
      <c r="PV134" s="256"/>
      <c r="PW134" s="256"/>
      <c r="PX134" s="256"/>
      <c r="PY134" s="256"/>
      <c r="PZ134" s="256"/>
      <c r="QA134" s="256"/>
      <c r="QB134" s="256"/>
      <c r="QC134" s="256"/>
      <c r="QD134" s="256"/>
      <c r="QE134" s="256"/>
      <c r="QF134" s="256"/>
      <c r="QG134" s="256"/>
      <c r="QH134" s="256"/>
      <c r="QI134" s="256"/>
      <c r="QJ134" s="256"/>
      <c r="QK134" s="256"/>
      <c r="QL134" s="256"/>
      <c r="QM134" s="256"/>
      <c r="QN134" s="256"/>
      <c r="QO134" s="256"/>
      <c r="QP134" s="256"/>
      <c r="QQ134" s="256"/>
      <c r="QR134" s="256"/>
      <c r="QS134" s="256"/>
      <c r="QT134" s="256"/>
      <c r="QU134" s="256"/>
      <c r="QV134" s="256"/>
      <c r="QW134" s="256"/>
      <c r="QX134" s="256"/>
      <c r="QY134" s="256"/>
      <c r="QZ134" s="256"/>
      <c r="RA134" s="256"/>
      <c r="RB134" s="256"/>
      <c r="RC134" s="256"/>
      <c r="RD134" s="256"/>
      <c r="RE134" s="256"/>
      <c r="RF134" s="256"/>
      <c r="RG134" s="256"/>
      <c r="RH134" s="256"/>
      <c r="RI134" s="256"/>
      <c r="RJ134" s="256"/>
      <c r="RK134" s="256"/>
      <c r="RL134" s="256"/>
      <c r="RM134" s="256"/>
      <c r="RN134" s="256"/>
      <c r="RO134" s="256"/>
      <c r="RP134" s="256"/>
      <c r="RQ134" s="256"/>
      <c r="RR134" s="256"/>
      <c r="RS134" s="256"/>
      <c r="RT134" s="256"/>
      <c r="RU134" s="256"/>
      <c r="RV134" s="256"/>
      <c r="RW134" s="256"/>
      <c r="RX134" s="256"/>
      <c r="RY134" s="256"/>
      <c r="RZ134" s="256"/>
      <c r="SA134" s="256"/>
      <c r="SB134" s="256"/>
      <c r="SC134" s="256"/>
      <c r="SD134" s="256"/>
      <c r="SE134" s="256"/>
      <c r="SF134" s="256"/>
      <c r="SG134" s="256"/>
      <c r="SH134" s="256"/>
      <c r="SI134" s="256"/>
      <c r="SJ134" s="256"/>
      <c r="SK134" s="256"/>
      <c r="SL134" s="256"/>
      <c r="SM134" s="256"/>
      <c r="SN134" s="256"/>
      <c r="SO134" s="256"/>
      <c r="SP134" s="256"/>
      <c r="SQ134" s="256"/>
      <c r="SR134" s="256"/>
      <c r="SS134" s="256"/>
      <c r="ST134" s="256"/>
      <c r="SU134" s="256"/>
      <c r="SV134" s="256"/>
      <c r="SW134" s="256"/>
      <c r="SX134" s="256"/>
      <c r="SY134" s="256"/>
      <c r="SZ134" s="256"/>
      <c r="TA134" s="256"/>
      <c r="TB134" s="256"/>
      <c r="TC134" s="256"/>
      <c r="TD134" s="256"/>
      <c r="TE134" s="256"/>
      <c r="TF134" s="256"/>
      <c r="TG134" s="256"/>
      <c r="TH134" s="256"/>
      <c r="TI134" s="256"/>
      <c r="TJ134" s="256"/>
      <c r="TK134" s="256"/>
      <c r="TL134" s="256"/>
      <c r="TM134" s="256"/>
      <c r="TN134" s="256"/>
      <c r="TO134" s="256"/>
      <c r="TP134" s="256"/>
      <c r="TQ134" s="256"/>
      <c r="TR134" s="256"/>
      <c r="TS134" s="256"/>
      <c r="TT134" s="256"/>
      <c r="TU134" s="256"/>
      <c r="TV134" s="256"/>
      <c r="TW134" s="256"/>
      <c r="TX134" s="256"/>
      <c r="TY134" s="256"/>
      <c r="TZ134" s="256"/>
      <c r="UA134" s="256"/>
      <c r="UB134" s="256"/>
      <c r="UC134" s="256"/>
      <c r="UD134" s="256"/>
      <c r="UE134" s="256"/>
      <c r="UF134" s="256"/>
      <c r="UG134" s="256"/>
      <c r="UH134" s="256"/>
      <c r="UI134" s="256"/>
      <c r="UJ134" s="256"/>
      <c r="UK134" s="256"/>
      <c r="UL134" s="256"/>
      <c r="UM134" s="256"/>
      <c r="UN134" s="256"/>
      <c r="UO134" s="256"/>
      <c r="UP134" s="256"/>
      <c r="UQ134" s="256"/>
      <c r="UR134" s="256"/>
      <c r="US134" s="256"/>
      <c r="UT134" s="256"/>
      <c r="UU134" s="256"/>
      <c r="UV134" s="256"/>
      <c r="UW134" s="256"/>
      <c r="UX134" s="256"/>
      <c r="UY134" s="256"/>
      <c r="UZ134" s="256"/>
      <c r="VA134" s="256"/>
      <c r="VB134" s="256"/>
      <c r="VC134" s="256"/>
      <c r="VD134" s="256"/>
      <c r="VE134" s="256"/>
      <c r="VF134" s="256"/>
      <c r="VG134" s="256"/>
      <c r="VH134" s="256"/>
      <c r="VI134" s="256"/>
      <c r="VJ134" s="256"/>
      <c r="VK134" s="256"/>
      <c r="VL134" s="256"/>
      <c r="VM134" s="256"/>
      <c r="VN134" s="256"/>
      <c r="VO134" s="256"/>
      <c r="VP134" s="256"/>
      <c r="VQ134" s="256"/>
      <c r="VR134" s="256"/>
      <c r="VS134" s="256"/>
      <c r="VT134" s="256"/>
      <c r="VU134" s="256"/>
      <c r="VV134" s="256"/>
      <c r="VW134" s="256"/>
      <c r="VX134" s="256"/>
      <c r="VY134" s="256"/>
      <c r="VZ134" s="256"/>
      <c r="WA134" s="256"/>
      <c r="WB134" s="256"/>
      <c r="WC134" s="256"/>
      <c r="WD134" s="256"/>
      <c r="WE134" s="256"/>
      <c r="WF134" s="256"/>
      <c r="WG134" s="256"/>
      <c r="WH134" s="256"/>
      <c r="WI134" s="256"/>
      <c r="WJ134" s="256"/>
      <c r="WK134" s="256"/>
      <c r="WL134" s="256"/>
      <c r="WM134" s="256"/>
      <c r="WN134" s="256"/>
      <c r="WO134" s="256"/>
      <c r="WP134" s="256"/>
      <c r="WQ134" s="256"/>
      <c r="WR134" s="256"/>
      <c r="WS134" s="256"/>
      <c r="WT134" s="256"/>
      <c r="WU134" s="256"/>
      <c r="WV134" s="256"/>
      <c r="WW134" s="256"/>
      <c r="WX134" s="256"/>
      <c r="WY134" s="256"/>
      <c r="WZ134" s="256"/>
      <c r="XA134" s="256"/>
      <c r="XB134" s="256"/>
      <c r="XC134" s="256"/>
      <c r="XD134" s="256"/>
      <c r="XE134" s="256"/>
      <c r="XF134" s="256"/>
      <c r="XG134" s="256"/>
      <c r="XH134" s="256"/>
      <c r="XI134" s="256"/>
      <c r="XJ134" s="256"/>
      <c r="XK134" s="256"/>
      <c r="XL134" s="256"/>
      <c r="XM134" s="256"/>
      <c r="XN134" s="256"/>
      <c r="XO134" s="256"/>
      <c r="XP134" s="256"/>
      <c r="XQ134" s="256"/>
      <c r="XR134" s="256"/>
      <c r="XS134" s="256"/>
      <c r="XT134" s="256"/>
      <c r="XU134" s="256"/>
      <c r="XV134" s="256"/>
      <c r="XW134" s="256"/>
      <c r="XX134" s="256"/>
      <c r="XY134" s="256"/>
      <c r="XZ134" s="256"/>
      <c r="YA134" s="256"/>
      <c r="YB134" s="256"/>
      <c r="YC134" s="256"/>
      <c r="YD134" s="256"/>
      <c r="YE134" s="256"/>
      <c r="YF134" s="256"/>
      <c r="YG134" s="256"/>
      <c r="YH134" s="256"/>
      <c r="YI134" s="256"/>
      <c r="YJ134" s="256"/>
      <c r="YK134" s="256"/>
      <c r="YL134" s="256"/>
      <c r="YM134" s="256"/>
      <c r="YN134" s="256"/>
      <c r="YO134" s="256"/>
      <c r="YP134" s="256"/>
      <c r="YQ134" s="256"/>
      <c r="YR134" s="256"/>
      <c r="YS134" s="256"/>
      <c r="YT134" s="256"/>
      <c r="YU134" s="256"/>
      <c r="YV134" s="256"/>
      <c r="YW134" s="256"/>
      <c r="YX134" s="256"/>
      <c r="YY134" s="256"/>
      <c r="YZ134" s="256"/>
      <c r="ZA134" s="256"/>
      <c r="ZB134" s="256"/>
      <c r="ZC134" s="256"/>
      <c r="ZD134" s="256"/>
      <c r="ZE134" s="256"/>
      <c r="ZF134" s="256"/>
      <c r="ZG134" s="256"/>
      <c r="ZH134" s="256"/>
      <c r="ZI134" s="256"/>
      <c r="ZJ134" s="256"/>
      <c r="ZK134" s="256"/>
      <c r="ZL134" s="256"/>
      <c r="ZM134" s="256"/>
      <c r="ZN134" s="256"/>
      <c r="ZO134" s="256"/>
      <c r="ZP134" s="256"/>
      <c r="ZQ134" s="256"/>
      <c r="ZR134" s="256"/>
      <c r="ZS134" s="256"/>
      <c r="ZT134" s="256"/>
      <c r="ZU134" s="256"/>
      <c r="ZV134" s="256"/>
      <c r="ZW134" s="256"/>
      <c r="ZX134" s="256"/>
      <c r="ZY134" s="256"/>
      <c r="ZZ134" s="256"/>
      <c r="AAA134" s="256"/>
      <c r="AAB134" s="256"/>
      <c r="AAC134" s="256"/>
      <c r="AAD134" s="256"/>
      <c r="AAE134" s="256"/>
      <c r="AAF134" s="256"/>
      <c r="AAG134" s="256"/>
      <c r="AAH134" s="256"/>
      <c r="AAI134" s="256"/>
      <c r="AAJ134" s="256"/>
      <c r="AAK134" s="256"/>
      <c r="AAL134" s="256"/>
      <c r="AAM134" s="256"/>
      <c r="AAN134" s="256"/>
      <c r="AAO134" s="256"/>
      <c r="AAP134" s="256"/>
      <c r="AAQ134" s="256"/>
      <c r="AAR134" s="256"/>
      <c r="AAS134" s="256"/>
      <c r="AAT134" s="256"/>
      <c r="AAU134" s="256"/>
      <c r="AAV134" s="256"/>
      <c r="AAW134" s="256"/>
      <c r="AAX134" s="256"/>
      <c r="AAY134" s="256"/>
      <c r="AAZ134" s="256"/>
      <c r="ABA134" s="256"/>
      <c r="ABB134" s="256"/>
      <c r="ABC134" s="256"/>
      <c r="ABD134" s="256"/>
      <c r="ABE134" s="256"/>
      <c r="ABF134" s="256"/>
      <c r="ABG134" s="256"/>
      <c r="ABH134" s="256"/>
      <c r="ABI134" s="256"/>
      <c r="ABJ134" s="256"/>
      <c r="ABK134" s="256"/>
    </row>
    <row r="135" spans="1:739" s="154" customFormat="1" ht="30" customHeight="1" x14ac:dyDescent="0.25">
      <c r="A135" s="30"/>
      <c r="B135" s="115"/>
      <c r="C135" s="115"/>
      <c r="D135" s="167" t="s">
        <v>2</v>
      </c>
      <c r="E135" s="115"/>
      <c r="F135" s="206" t="s">
        <v>1559</v>
      </c>
      <c r="G135" s="23">
        <v>42933</v>
      </c>
      <c r="H135" s="48" t="s">
        <v>37</v>
      </c>
      <c r="I135" s="185" t="s">
        <v>31</v>
      </c>
      <c r="J135" s="189" t="s">
        <v>291</v>
      </c>
      <c r="K135" s="29" t="s">
        <v>18</v>
      </c>
      <c r="L135" s="29" t="s">
        <v>50</v>
      </c>
      <c r="M135" s="29" t="s">
        <v>433</v>
      </c>
      <c r="N135" s="28" t="s">
        <v>1434</v>
      </c>
      <c r="O135" s="114" t="s">
        <v>3027</v>
      </c>
      <c r="P135" s="114" t="s">
        <v>1560</v>
      </c>
      <c r="Q135" s="114"/>
      <c r="R135" s="71" t="s">
        <v>1561</v>
      </c>
      <c r="S135" s="115" t="s">
        <v>1562</v>
      </c>
      <c r="T135" s="65" t="s">
        <v>20</v>
      </c>
      <c r="U135" s="115" t="s">
        <v>72</v>
      </c>
      <c r="V135" s="17"/>
      <c r="W135" s="249"/>
      <c r="X135" s="115" t="s">
        <v>245</v>
      </c>
      <c r="Y135" s="99"/>
      <c r="Z135" s="262"/>
      <c r="AA135" s="115"/>
      <c r="AB135" s="39" t="s">
        <v>1561</v>
      </c>
      <c r="AC135" s="17"/>
      <c r="AD135" s="17"/>
      <c r="AE135" s="17"/>
      <c r="AF135" s="17"/>
      <c r="AG135" s="17"/>
      <c r="AH135" s="263" t="s">
        <v>3530</v>
      </c>
      <c r="AI135" s="185" t="s">
        <v>1</v>
      </c>
      <c r="AJ135" s="70" t="s">
        <v>2</v>
      </c>
      <c r="AK135" s="70">
        <v>24</v>
      </c>
      <c r="AL135" s="69" t="s">
        <v>1563</v>
      </c>
      <c r="AM135" s="72">
        <v>42907</v>
      </c>
    </row>
    <row r="136" spans="1:739" s="38" customFormat="1" ht="30" customHeight="1" x14ac:dyDescent="0.25">
      <c r="A136" s="30"/>
      <c r="B136" s="261"/>
      <c r="C136" s="261"/>
      <c r="D136" s="167" t="s">
        <v>2</v>
      </c>
      <c r="E136" s="261"/>
      <c r="F136" s="206">
        <v>1091</v>
      </c>
      <c r="G136" s="23">
        <v>43378</v>
      </c>
      <c r="H136" s="48" t="s">
        <v>37</v>
      </c>
      <c r="I136" s="185" t="s">
        <v>31</v>
      </c>
      <c r="J136" s="189" t="s">
        <v>291</v>
      </c>
      <c r="K136" s="29" t="s">
        <v>18</v>
      </c>
      <c r="L136" s="29" t="s">
        <v>50</v>
      </c>
      <c r="M136" s="29" t="s">
        <v>433</v>
      </c>
      <c r="N136" s="28" t="s">
        <v>2800</v>
      </c>
      <c r="O136" s="114" t="s">
        <v>2801</v>
      </c>
      <c r="P136" s="114" t="s">
        <v>2802</v>
      </c>
      <c r="Q136" s="260"/>
      <c r="R136" s="71" t="s">
        <v>2803</v>
      </c>
      <c r="S136" s="185" t="s">
        <v>2804</v>
      </c>
      <c r="T136" s="185" t="s">
        <v>3020</v>
      </c>
      <c r="U136" s="185" t="s">
        <v>72</v>
      </c>
      <c r="V136" s="17"/>
      <c r="W136" s="249"/>
      <c r="X136" s="115" t="s">
        <v>245</v>
      </c>
      <c r="Y136" s="99"/>
      <c r="Z136" s="262"/>
      <c r="AA136" s="262"/>
      <c r="AB136" s="39" t="s">
        <v>2803</v>
      </c>
      <c r="AC136" s="17"/>
      <c r="AD136" s="17"/>
      <c r="AE136" s="17"/>
      <c r="AF136" s="17"/>
      <c r="AG136" s="17"/>
      <c r="AH136" s="263" t="s">
        <v>3530</v>
      </c>
      <c r="AI136" s="185" t="s">
        <v>1</v>
      </c>
      <c r="AJ136" s="70" t="s">
        <v>2</v>
      </c>
      <c r="AK136" s="70">
        <v>27</v>
      </c>
      <c r="AL136" s="69" t="s">
        <v>2805</v>
      </c>
      <c r="AM136" s="72">
        <v>43364</v>
      </c>
      <c r="AN136" s="256"/>
      <c r="AO136" s="256"/>
      <c r="AP136" s="256"/>
      <c r="AQ136" s="256"/>
      <c r="AR136" s="256"/>
      <c r="AS136" s="256"/>
      <c r="AT136" s="256"/>
      <c r="AU136" s="256"/>
      <c r="AV136" s="256"/>
      <c r="AW136" s="256"/>
      <c r="AX136" s="256"/>
      <c r="AY136" s="256"/>
      <c r="AZ136" s="25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6"/>
      <c r="BL136" s="25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25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  <c r="EV136" s="256"/>
      <c r="EW136" s="256"/>
      <c r="EX136" s="256"/>
      <c r="EY136" s="256"/>
      <c r="EZ136" s="256"/>
      <c r="FA136" s="256"/>
      <c r="FB136" s="256"/>
      <c r="FC136" s="256"/>
      <c r="FD136" s="256"/>
      <c r="FE136" s="256"/>
      <c r="FF136" s="256"/>
      <c r="FG136" s="256"/>
      <c r="FH136" s="256"/>
      <c r="FI136" s="256"/>
      <c r="FJ136" s="256"/>
      <c r="FK136" s="256"/>
      <c r="FL136" s="256"/>
      <c r="FM136" s="256"/>
      <c r="FN136" s="256"/>
      <c r="FO136" s="256"/>
      <c r="FP136" s="256"/>
      <c r="FQ136" s="256"/>
      <c r="FR136" s="256"/>
      <c r="FS136" s="256"/>
      <c r="FT136" s="256"/>
      <c r="FU136" s="256"/>
      <c r="FV136" s="256"/>
      <c r="FW136" s="256"/>
      <c r="FX136" s="256"/>
      <c r="FY136" s="256"/>
      <c r="FZ136" s="256"/>
      <c r="GA136" s="256"/>
      <c r="GB136" s="256"/>
      <c r="GC136" s="256"/>
      <c r="GD136" s="256"/>
      <c r="GE136" s="256"/>
      <c r="GF136" s="256"/>
      <c r="GG136" s="256"/>
      <c r="GH136" s="256"/>
      <c r="GI136" s="256"/>
      <c r="GJ136" s="256"/>
      <c r="GK136" s="256"/>
      <c r="GL136" s="256"/>
      <c r="GM136" s="256"/>
      <c r="GN136" s="256"/>
      <c r="GO136" s="256"/>
      <c r="GP136" s="256"/>
      <c r="GQ136" s="256"/>
      <c r="GR136" s="256"/>
      <c r="GS136" s="256"/>
      <c r="GT136" s="256"/>
      <c r="GU136" s="256"/>
      <c r="GV136" s="256"/>
      <c r="GW136" s="256"/>
      <c r="GX136" s="256"/>
      <c r="GY136" s="256"/>
      <c r="GZ136" s="256"/>
      <c r="HA136" s="256"/>
      <c r="HB136" s="256"/>
      <c r="HC136" s="256"/>
      <c r="HD136" s="256"/>
      <c r="HE136" s="256"/>
      <c r="HF136" s="256"/>
      <c r="HG136" s="256"/>
      <c r="HH136" s="256"/>
      <c r="HI136" s="256"/>
      <c r="HJ136" s="256"/>
      <c r="HK136" s="256"/>
      <c r="HL136" s="256"/>
      <c r="HM136" s="256"/>
      <c r="HN136" s="256"/>
      <c r="HO136" s="256"/>
      <c r="HP136" s="256"/>
      <c r="HQ136" s="256"/>
      <c r="HR136" s="256"/>
      <c r="HS136" s="256"/>
      <c r="HT136" s="256"/>
      <c r="HU136" s="256"/>
      <c r="HV136" s="256"/>
      <c r="HW136" s="256"/>
      <c r="HX136" s="256"/>
      <c r="HY136" s="256"/>
      <c r="HZ136" s="256"/>
      <c r="IA136" s="256"/>
      <c r="IB136" s="256"/>
      <c r="IC136" s="256"/>
      <c r="ID136" s="256"/>
      <c r="IE136" s="256"/>
      <c r="IF136" s="256"/>
      <c r="IG136" s="256"/>
      <c r="IH136" s="256"/>
      <c r="II136" s="256"/>
      <c r="IJ136" s="256"/>
      <c r="IK136" s="256"/>
      <c r="IL136" s="256"/>
      <c r="IM136" s="256"/>
      <c r="IN136" s="256"/>
      <c r="IO136" s="256"/>
      <c r="IP136" s="256"/>
      <c r="IQ136" s="256"/>
      <c r="IR136" s="256"/>
      <c r="IS136" s="256"/>
      <c r="IT136" s="256"/>
      <c r="IU136" s="256"/>
      <c r="IV136" s="256"/>
      <c r="IW136" s="256"/>
      <c r="IX136" s="256"/>
      <c r="IY136" s="256"/>
      <c r="IZ136" s="256"/>
      <c r="JA136" s="256"/>
      <c r="JB136" s="256"/>
      <c r="JC136" s="256"/>
      <c r="JD136" s="256"/>
      <c r="JE136" s="256"/>
      <c r="JF136" s="256"/>
      <c r="JG136" s="256"/>
      <c r="JH136" s="256"/>
      <c r="JI136" s="256"/>
      <c r="JJ136" s="256"/>
      <c r="JK136" s="256"/>
      <c r="JL136" s="256"/>
      <c r="JM136" s="256"/>
      <c r="JN136" s="256"/>
      <c r="JO136" s="256"/>
      <c r="JP136" s="256"/>
      <c r="JQ136" s="256"/>
      <c r="JR136" s="256"/>
      <c r="JS136" s="256"/>
      <c r="JT136" s="256"/>
      <c r="JU136" s="256"/>
      <c r="JV136" s="256"/>
      <c r="JW136" s="256"/>
      <c r="JX136" s="256"/>
      <c r="JY136" s="256"/>
      <c r="JZ136" s="256"/>
      <c r="KA136" s="256"/>
      <c r="KB136" s="256"/>
      <c r="KC136" s="256"/>
      <c r="KD136" s="256"/>
      <c r="KE136" s="256"/>
      <c r="KF136" s="256"/>
      <c r="KG136" s="256"/>
      <c r="KH136" s="256"/>
      <c r="KI136" s="256"/>
      <c r="KJ136" s="256"/>
      <c r="KK136" s="256"/>
      <c r="KL136" s="256"/>
      <c r="KM136" s="256"/>
      <c r="KN136" s="256"/>
      <c r="KO136" s="256"/>
      <c r="KP136" s="256"/>
      <c r="KQ136" s="256"/>
      <c r="KR136" s="256"/>
      <c r="KS136" s="256"/>
      <c r="KT136" s="256"/>
      <c r="KU136" s="256"/>
      <c r="KV136" s="256"/>
      <c r="KW136" s="256"/>
      <c r="KX136" s="256"/>
      <c r="KY136" s="256"/>
      <c r="KZ136" s="256"/>
      <c r="LA136" s="256"/>
      <c r="LB136" s="256"/>
      <c r="LC136" s="256"/>
      <c r="LD136" s="256"/>
      <c r="LE136" s="256"/>
      <c r="LF136" s="256"/>
      <c r="LG136" s="256"/>
      <c r="LH136" s="256"/>
      <c r="LI136" s="256"/>
      <c r="LJ136" s="256"/>
      <c r="LK136" s="256"/>
      <c r="LL136" s="256"/>
      <c r="LM136" s="256"/>
      <c r="LN136" s="256"/>
      <c r="LO136" s="256"/>
      <c r="LP136" s="256"/>
      <c r="LQ136" s="256"/>
      <c r="LR136" s="256"/>
      <c r="LS136" s="256"/>
      <c r="LT136" s="256"/>
      <c r="LU136" s="256"/>
      <c r="LV136" s="256"/>
      <c r="LW136" s="256"/>
      <c r="LX136" s="256"/>
      <c r="LY136" s="256"/>
      <c r="LZ136" s="256"/>
      <c r="MA136" s="256"/>
      <c r="MB136" s="256"/>
      <c r="MC136" s="256"/>
      <c r="MD136" s="256"/>
      <c r="ME136" s="256"/>
      <c r="MF136" s="256"/>
      <c r="MG136" s="256"/>
      <c r="MH136" s="256"/>
      <c r="MI136" s="256"/>
      <c r="MJ136" s="256"/>
      <c r="MK136" s="256"/>
      <c r="ML136" s="256"/>
      <c r="MM136" s="256"/>
      <c r="MN136" s="256"/>
      <c r="MO136" s="256"/>
      <c r="MP136" s="256"/>
      <c r="MQ136" s="256"/>
      <c r="MR136" s="256"/>
      <c r="MS136" s="256"/>
      <c r="MT136" s="256"/>
      <c r="MU136" s="256"/>
      <c r="MV136" s="256"/>
      <c r="MW136" s="256"/>
      <c r="MX136" s="256"/>
      <c r="MY136" s="256"/>
      <c r="MZ136" s="256"/>
      <c r="NA136" s="256"/>
      <c r="NB136" s="256"/>
      <c r="NC136" s="256"/>
      <c r="ND136" s="256"/>
      <c r="NE136" s="256"/>
      <c r="NF136" s="256"/>
      <c r="NG136" s="256"/>
      <c r="NH136" s="256"/>
      <c r="NI136" s="256"/>
      <c r="NJ136" s="256"/>
      <c r="NK136" s="256"/>
      <c r="NL136" s="256"/>
      <c r="NM136" s="256"/>
      <c r="NN136" s="256"/>
      <c r="NO136" s="256"/>
      <c r="NP136" s="256"/>
      <c r="NQ136" s="256"/>
      <c r="NR136" s="256"/>
      <c r="NS136" s="256"/>
      <c r="NT136" s="256"/>
      <c r="NU136" s="256"/>
      <c r="NV136" s="256"/>
      <c r="NW136" s="256"/>
      <c r="NX136" s="256"/>
      <c r="NY136" s="256"/>
      <c r="NZ136" s="256"/>
      <c r="OA136" s="256"/>
      <c r="OB136" s="256"/>
      <c r="OC136" s="256"/>
      <c r="OD136" s="256"/>
      <c r="OE136" s="256"/>
      <c r="OF136" s="256"/>
      <c r="OG136" s="256"/>
      <c r="OH136" s="256"/>
      <c r="OI136" s="256"/>
      <c r="OJ136" s="256"/>
      <c r="OK136" s="256"/>
      <c r="OL136" s="256"/>
      <c r="OM136" s="256"/>
      <c r="ON136" s="256"/>
      <c r="OO136" s="256"/>
      <c r="OP136" s="256"/>
      <c r="OQ136" s="256"/>
      <c r="OR136" s="256"/>
      <c r="OS136" s="256"/>
      <c r="OT136" s="256"/>
      <c r="OU136" s="256"/>
      <c r="OV136" s="256"/>
      <c r="OW136" s="256"/>
      <c r="OX136" s="256"/>
      <c r="OY136" s="256"/>
      <c r="OZ136" s="256"/>
      <c r="PA136" s="256"/>
      <c r="PB136" s="256"/>
      <c r="PC136" s="256"/>
      <c r="PD136" s="256"/>
      <c r="PE136" s="256"/>
      <c r="PF136" s="256"/>
      <c r="PG136" s="256"/>
      <c r="PH136" s="256"/>
      <c r="PI136" s="256"/>
      <c r="PJ136" s="256"/>
      <c r="PK136" s="256"/>
      <c r="PL136" s="256"/>
      <c r="PM136" s="256"/>
      <c r="PN136" s="256"/>
      <c r="PO136" s="256"/>
      <c r="PP136" s="256"/>
      <c r="PQ136" s="256"/>
      <c r="PR136" s="256"/>
      <c r="PS136" s="256"/>
      <c r="PT136" s="256"/>
      <c r="PU136" s="256"/>
      <c r="PV136" s="256"/>
      <c r="PW136" s="256"/>
      <c r="PX136" s="256"/>
      <c r="PY136" s="256"/>
      <c r="PZ136" s="256"/>
      <c r="QA136" s="256"/>
      <c r="QB136" s="256"/>
      <c r="QC136" s="256"/>
      <c r="QD136" s="256"/>
      <c r="QE136" s="256"/>
      <c r="QF136" s="256"/>
      <c r="QG136" s="256"/>
      <c r="QH136" s="256"/>
      <c r="QI136" s="256"/>
      <c r="QJ136" s="256"/>
      <c r="QK136" s="256"/>
      <c r="QL136" s="256"/>
      <c r="QM136" s="256"/>
      <c r="QN136" s="256"/>
      <c r="QO136" s="256"/>
      <c r="QP136" s="256"/>
      <c r="QQ136" s="256"/>
      <c r="QR136" s="256"/>
      <c r="QS136" s="256"/>
      <c r="QT136" s="256"/>
      <c r="QU136" s="256"/>
      <c r="QV136" s="256"/>
      <c r="QW136" s="256"/>
      <c r="QX136" s="256"/>
      <c r="QY136" s="256"/>
      <c r="QZ136" s="256"/>
      <c r="RA136" s="256"/>
      <c r="RB136" s="256"/>
      <c r="RC136" s="256"/>
      <c r="RD136" s="256"/>
      <c r="RE136" s="256"/>
      <c r="RF136" s="256"/>
      <c r="RG136" s="256"/>
      <c r="RH136" s="256"/>
      <c r="RI136" s="256"/>
      <c r="RJ136" s="256"/>
      <c r="RK136" s="256"/>
      <c r="RL136" s="256"/>
      <c r="RM136" s="256"/>
      <c r="RN136" s="256"/>
      <c r="RO136" s="256"/>
      <c r="RP136" s="256"/>
      <c r="RQ136" s="256"/>
      <c r="RR136" s="256"/>
      <c r="RS136" s="256"/>
      <c r="RT136" s="256"/>
      <c r="RU136" s="256"/>
      <c r="RV136" s="256"/>
      <c r="RW136" s="256"/>
      <c r="RX136" s="256"/>
      <c r="RY136" s="256"/>
      <c r="RZ136" s="256"/>
      <c r="SA136" s="256"/>
      <c r="SB136" s="256"/>
      <c r="SC136" s="256"/>
      <c r="SD136" s="256"/>
      <c r="SE136" s="256"/>
      <c r="SF136" s="256"/>
      <c r="SG136" s="256"/>
      <c r="SH136" s="256"/>
      <c r="SI136" s="256"/>
      <c r="SJ136" s="256"/>
      <c r="SK136" s="256"/>
      <c r="SL136" s="256"/>
      <c r="SM136" s="256"/>
      <c r="SN136" s="256"/>
      <c r="SO136" s="256"/>
      <c r="SP136" s="256"/>
      <c r="SQ136" s="256"/>
      <c r="SR136" s="256"/>
      <c r="SS136" s="256"/>
      <c r="ST136" s="256"/>
      <c r="SU136" s="256"/>
      <c r="SV136" s="256"/>
      <c r="SW136" s="256"/>
      <c r="SX136" s="256"/>
      <c r="SY136" s="256"/>
      <c r="SZ136" s="256"/>
      <c r="TA136" s="256"/>
      <c r="TB136" s="256"/>
      <c r="TC136" s="256"/>
      <c r="TD136" s="256"/>
      <c r="TE136" s="256"/>
      <c r="TF136" s="256"/>
      <c r="TG136" s="256"/>
      <c r="TH136" s="256"/>
      <c r="TI136" s="256"/>
      <c r="TJ136" s="256"/>
      <c r="TK136" s="256"/>
      <c r="TL136" s="256"/>
      <c r="TM136" s="256"/>
      <c r="TN136" s="256"/>
      <c r="TO136" s="256"/>
      <c r="TP136" s="256"/>
      <c r="TQ136" s="256"/>
      <c r="TR136" s="256"/>
      <c r="TS136" s="256"/>
      <c r="TT136" s="256"/>
      <c r="TU136" s="256"/>
      <c r="TV136" s="256"/>
      <c r="TW136" s="256"/>
      <c r="TX136" s="256"/>
      <c r="TY136" s="256"/>
      <c r="TZ136" s="256"/>
      <c r="UA136" s="256"/>
      <c r="UB136" s="256"/>
      <c r="UC136" s="256"/>
      <c r="UD136" s="256"/>
      <c r="UE136" s="256"/>
      <c r="UF136" s="256"/>
      <c r="UG136" s="256"/>
      <c r="UH136" s="256"/>
      <c r="UI136" s="256"/>
      <c r="UJ136" s="256"/>
      <c r="UK136" s="256"/>
      <c r="UL136" s="256"/>
      <c r="UM136" s="256"/>
      <c r="UN136" s="256"/>
      <c r="UO136" s="256"/>
      <c r="UP136" s="256"/>
      <c r="UQ136" s="256"/>
      <c r="UR136" s="256"/>
      <c r="US136" s="256"/>
      <c r="UT136" s="256"/>
      <c r="UU136" s="256"/>
      <c r="UV136" s="256"/>
      <c r="UW136" s="256"/>
      <c r="UX136" s="256"/>
      <c r="UY136" s="256"/>
      <c r="UZ136" s="256"/>
      <c r="VA136" s="256"/>
      <c r="VB136" s="256"/>
      <c r="VC136" s="256"/>
      <c r="VD136" s="256"/>
      <c r="VE136" s="256"/>
      <c r="VF136" s="256"/>
      <c r="VG136" s="256"/>
      <c r="VH136" s="256"/>
      <c r="VI136" s="256"/>
      <c r="VJ136" s="256"/>
      <c r="VK136" s="256"/>
      <c r="VL136" s="256"/>
      <c r="VM136" s="256"/>
      <c r="VN136" s="256"/>
      <c r="VO136" s="256"/>
      <c r="VP136" s="256"/>
      <c r="VQ136" s="256"/>
      <c r="VR136" s="256"/>
      <c r="VS136" s="256"/>
      <c r="VT136" s="256"/>
      <c r="VU136" s="256"/>
      <c r="VV136" s="256"/>
      <c r="VW136" s="256"/>
      <c r="VX136" s="256"/>
      <c r="VY136" s="256"/>
      <c r="VZ136" s="256"/>
      <c r="WA136" s="256"/>
      <c r="WB136" s="256"/>
      <c r="WC136" s="256"/>
      <c r="WD136" s="256"/>
      <c r="WE136" s="256"/>
      <c r="WF136" s="256"/>
      <c r="WG136" s="256"/>
      <c r="WH136" s="256"/>
      <c r="WI136" s="256"/>
      <c r="WJ136" s="256"/>
      <c r="WK136" s="256"/>
      <c r="WL136" s="256"/>
      <c r="WM136" s="256"/>
      <c r="WN136" s="256"/>
      <c r="WO136" s="256"/>
      <c r="WP136" s="256"/>
      <c r="WQ136" s="256"/>
      <c r="WR136" s="256"/>
      <c r="WS136" s="256"/>
      <c r="WT136" s="256"/>
      <c r="WU136" s="256"/>
      <c r="WV136" s="256"/>
      <c r="WW136" s="256"/>
      <c r="WX136" s="256"/>
      <c r="WY136" s="256"/>
      <c r="WZ136" s="256"/>
      <c r="XA136" s="256"/>
      <c r="XB136" s="256"/>
      <c r="XC136" s="256"/>
      <c r="XD136" s="256"/>
      <c r="XE136" s="256"/>
      <c r="XF136" s="256"/>
      <c r="XG136" s="256"/>
      <c r="XH136" s="256"/>
      <c r="XI136" s="256"/>
      <c r="XJ136" s="256"/>
      <c r="XK136" s="256"/>
      <c r="XL136" s="256"/>
      <c r="XM136" s="256"/>
      <c r="XN136" s="256"/>
      <c r="XO136" s="256"/>
      <c r="XP136" s="256"/>
      <c r="XQ136" s="256"/>
      <c r="XR136" s="256"/>
      <c r="XS136" s="256"/>
      <c r="XT136" s="256"/>
      <c r="XU136" s="256"/>
      <c r="XV136" s="256"/>
      <c r="XW136" s="256"/>
      <c r="XX136" s="256"/>
      <c r="XY136" s="256"/>
      <c r="XZ136" s="256"/>
      <c r="YA136" s="256"/>
      <c r="YB136" s="256"/>
      <c r="YC136" s="256"/>
      <c r="YD136" s="256"/>
      <c r="YE136" s="256"/>
      <c r="YF136" s="256"/>
      <c r="YG136" s="256"/>
      <c r="YH136" s="256"/>
      <c r="YI136" s="256"/>
      <c r="YJ136" s="256"/>
      <c r="YK136" s="256"/>
      <c r="YL136" s="256"/>
      <c r="YM136" s="256"/>
      <c r="YN136" s="256"/>
      <c r="YO136" s="256"/>
      <c r="YP136" s="256"/>
      <c r="YQ136" s="256"/>
      <c r="YR136" s="256"/>
      <c r="YS136" s="256"/>
      <c r="YT136" s="256"/>
      <c r="YU136" s="256"/>
      <c r="YV136" s="256"/>
      <c r="YW136" s="256"/>
      <c r="YX136" s="256"/>
      <c r="YY136" s="256"/>
      <c r="YZ136" s="256"/>
      <c r="ZA136" s="256"/>
      <c r="ZB136" s="256"/>
      <c r="ZC136" s="256"/>
      <c r="ZD136" s="256"/>
      <c r="ZE136" s="256"/>
      <c r="ZF136" s="256"/>
      <c r="ZG136" s="256"/>
      <c r="ZH136" s="256"/>
      <c r="ZI136" s="256"/>
      <c r="ZJ136" s="256"/>
      <c r="ZK136" s="256"/>
      <c r="ZL136" s="256"/>
      <c r="ZM136" s="256"/>
      <c r="ZN136" s="256"/>
      <c r="ZO136" s="256"/>
      <c r="ZP136" s="256"/>
      <c r="ZQ136" s="256"/>
      <c r="ZR136" s="256"/>
      <c r="ZS136" s="256"/>
      <c r="ZT136" s="256"/>
      <c r="ZU136" s="256"/>
      <c r="ZV136" s="256"/>
      <c r="ZW136" s="256"/>
      <c r="ZX136" s="256"/>
      <c r="ZY136" s="256"/>
      <c r="ZZ136" s="256"/>
      <c r="AAA136" s="256"/>
      <c r="AAB136" s="256"/>
      <c r="AAC136" s="256"/>
      <c r="AAD136" s="256"/>
      <c r="AAE136" s="256"/>
      <c r="AAF136" s="256"/>
      <c r="AAG136" s="256"/>
      <c r="AAH136" s="256"/>
      <c r="AAI136" s="256"/>
      <c r="AAJ136" s="256"/>
      <c r="AAK136" s="256"/>
      <c r="AAL136" s="256"/>
      <c r="AAM136" s="256"/>
      <c r="AAN136" s="256"/>
      <c r="AAO136" s="256"/>
      <c r="AAP136" s="256"/>
      <c r="AAQ136" s="256"/>
      <c r="AAR136" s="256"/>
      <c r="AAS136" s="256"/>
      <c r="AAT136" s="256"/>
      <c r="AAU136" s="256"/>
      <c r="AAV136" s="256"/>
      <c r="AAW136" s="256"/>
      <c r="AAX136" s="256"/>
      <c r="AAY136" s="256"/>
      <c r="AAZ136" s="256"/>
      <c r="ABA136" s="256"/>
      <c r="ABB136" s="256"/>
      <c r="ABC136" s="256"/>
      <c r="ABD136" s="256"/>
      <c r="ABE136" s="256"/>
      <c r="ABF136" s="256"/>
      <c r="ABG136" s="256"/>
      <c r="ABH136" s="256"/>
      <c r="ABI136" s="256"/>
      <c r="ABJ136" s="256"/>
      <c r="ABK136" s="256"/>
    </row>
    <row r="137" spans="1:739" s="38" customFormat="1" ht="30" customHeight="1" x14ac:dyDescent="0.25">
      <c r="A137" s="30"/>
      <c r="B137" s="115"/>
      <c r="C137" s="115"/>
      <c r="D137" s="167" t="s">
        <v>2</v>
      </c>
      <c r="E137" s="115"/>
      <c r="F137" s="206" t="s">
        <v>432</v>
      </c>
      <c r="G137" s="14">
        <v>42467</v>
      </c>
      <c r="H137" s="48" t="s">
        <v>37</v>
      </c>
      <c r="I137" s="65" t="s">
        <v>31</v>
      </c>
      <c r="J137" s="189" t="s">
        <v>291</v>
      </c>
      <c r="K137" s="29" t="s">
        <v>18</v>
      </c>
      <c r="L137" s="29" t="s">
        <v>50</v>
      </c>
      <c r="M137" s="29" t="s">
        <v>3408</v>
      </c>
      <c r="N137" s="291" t="s">
        <v>434</v>
      </c>
      <c r="O137" s="114" t="s">
        <v>435</v>
      </c>
      <c r="P137" s="114" t="s">
        <v>436</v>
      </c>
      <c r="Q137" s="260"/>
      <c r="R137" s="71" t="s">
        <v>437</v>
      </c>
      <c r="S137" s="185" t="s">
        <v>971</v>
      </c>
      <c r="T137" s="185" t="s">
        <v>288</v>
      </c>
      <c r="U137" s="185" t="s">
        <v>72</v>
      </c>
      <c r="V137" s="17"/>
      <c r="W137" s="249"/>
      <c r="X137" s="115" t="s">
        <v>245</v>
      </c>
      <c r="Y137" s="99"/>
      <c r="Z137" s="262"/>
      <c r="AA137" s="262"/>
      <c r="AB137" s="39" t="s">
        <v>437</v>
      </c>
      <c r="AC137" s="17"/>
      <c r="AD137" s="17"/>
      <c r="AE137" s="17"/>
      <c r="AF137" s="17"/>
      <c r="AG137" s="17"/>
      <c r="AH137" s="263" t="s">
        <v>3530</v>
      </c>
      <c r="AI137" s="185" t="s">
        <v>1</v>
      </c>
      <c r="AJ137" s="70" t="s">
        <v>2</v>
      </c>
      <c r="AK137" s="70">
        <v>24</v>
      </c>
      <c r="AL137" s="69" t="s">
        <v>438</v>
      </c>
      <c r="AM137" s="72" t="s">
        <v>419</v>
      </c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  <c r="EV137" s="256"/>
      <c r="EW137" s="256"/>
      <c r="EX137" s="256"/>
      <c r="EY137" s="256"/>
      <c r="EZ137" s="256"/>
      <c r="FA137" s="256"/>
      <c r="FB137" s="256"/>
      <c r="FC137" s="256"/>
      <c r="FD137" s="256"/>
      <c r="FE137" s="256"/>
      <c r="FF137" s="256"/>
      <c r="FG137" s="256"/>
      <c r="FH137" s="256"/>
      <c r="FI137" s="256"/>
      <c r="FJ137" s="256"/>
      <c r="FK137" s="256"/>
      <c r="FL137" s="256"/>
      <c r="FM137" s="256"/>
      <c r="FN137" s="256"/>
      <c r="FO137" s="256"/>
      <c r="FP137" s="256"/>
      <c r="FQ137" s="256"/>
      <c r="FR137" s="256"/>
      <c r="FS137" s="256"/>
      <c r="FT137" s="256"/>
      <c r="FU137" s="256"/>
      <c r="FV137" s="256"/>
      <c r="FW137" s="256"/>
      <c r="FX137" s="256"/>
      <c r="FY137" s="256"/>
      <c r="FZ137" s="256"/>
      <c r="GA137" s="256"/>
      <c r="GB137" s="256"/>
      <c r="GC137" s="256"/>
      <c r="GD137" s="256"/>
      <c r="GE137" s="256"/>
      <c r="GF137" s="256"/>
      <c r="GG137" s="256"/>
      <c r="GH137" s="256"/>
      <c r="GI137" s="256"/>
      <c r="GJ137" s="256"/>
      <c r="GK137" s="256"/>
      <c r="GL137" s="256"/>
      <c r="GM137" s="256"/>
      <c r="GN137" s="256"/>
      <c r="GO137" s="256"/>
      <c r="GP137" s="256"/>
      <c r="GQ137" s="256"/>
      <c r="GR137" s="256"/>
      <c r="GS137" s="256"/>
      <c r="GT137" s="256"/>
      <c r="GU137" s="256"/>
      <c r="GV137" s="256"/>
      <c r="GW137" s="256"/>
      <c r="GX137" s="256"/>
      <c r="GY137" s="256"/>
      <c r="GZ137" s="256"/>
      <c r="HA137" s="256"/>
      <c r="HB137" s="256"/>
      <c r="HC137" s="256"/>
      <c r="HD137" s="256"/>
      <c r="HE137" s="256"/>
      <c r="HF137" s="256"/>
      <c r="HG137" s="256"/>
      <c r="HH137" s="256"/>
      <c r="HI137" s="256"/>
      <c r="HJ137" s="256"/>
      <c r="HK137" s="256"/>
      <c r="HL137" s="256"/>
      <c r="HM137" s="256"/>
      <c r="HN137" s="256"/>
      <c r="HO137" s="256"/>
      <c r="HP137" s="256"/>
      <c r="HQ137" s="256"/>
      <c r="HR137" s="256"/>
      <c r="HS137" s="256"/>
      <c r="HT137" s="256"/>
      <c r="HU137" s="256"/>
      <c r="HV137" s="256"/>
      <c r="HW137" s="256"/>
      <c r="HX137" s="256"/>
      <c r="HY137" s="256"/>
      <c r="HZ137" s="256"/>
      <c r="IA137" s="256"/>
      <c r="IB137" s="256"/>
      <c r="IC137" s="256"/>
      <c r="ID137" s="256"/>
      <c r="IE137" s="256"/>
      <c r="IF137" s="256"/>
      <c r="IG137" s="256"/>
      <c r="IH137" s="256"/>
      <c r="II137" s="256"/>
      <c r="IJ137" s="256"/>
      <c r="IK137" s="256"/>
      <c r="IL137" s="256"/>
      <c r="IM137" s="256"/>
      <c r="IN137" s="256"/>
      <c r="IO137" s="256"/>
      <c r="IP137" s="256"/>
      <c r="IQ137" s="256"/>
      <c r="IR137" s="256"/>
      <c r="IS137" s="256"/>
      <c r="IT137" s="256"/>
      <c r="IU137" s="256"/>
      <c r="IV137" s="256"/>
      <c r="IW137" s="256"/>
      <c r="IX137" s="256"/>
      <c r="IY137" s="256"/>
      <c r="IZ137" s="256"/>
      <c r="JA137" s="256"/>
      <c r="JB137" s="256"/>
      <c r="JC137" s="256"/>
      <c r="JD137" s="256"/>
      <c r="JE137" s="256"/>
      <c r="JF137" s="256"/>
      <c r="JG137" s="256"/>
      <c r="JH137" s="256"/>
      <c r="JI137" s="256"/>
      <c r="JJ137" s="256"/>
      <c r="JK137" s="256"/>
      <c r="JL137" s="256"/>
      <c r="JM137" s="256"/>
      <c r="JN137" s="256"/>
      <c r="JO137" s="256"/>
      <c r="JP137" s="256"/>
      <c r="JQ137" s="256"/>
      <c r="JR137" s="256"/>
      <c r="JS137" s="256"/>
      <c r="JT137" s="256"/>
      <c r="JU137" s="256"/>
      <c r="JV137" s="256"/>
      <c r="JW137" s="256"/>
      <c r="JX137" s="256"/>
      <c r="JY137" s="256"/>
      <c r="JZ137" s="256"/>
      <c r="KA137" s="256"/>
      <c r="KB137" s="256"/>
      <c r="KC137" s="256"/>
      <c r="KD137" s="256"/>
      <c r="KE137" s="256"/>
      <c r="KF137" s="256"/>
      <c r="KG137" s="256"/>
      <c r="KH137" s="256"/>
      <c r="KI137" s="256"/>
      <c r="KJ137" s="256"/>
      <c r="KK137" s="256"/>
      <c r="KL137" s="256"/>
      <c r="KM137" s="256"/>
      <c r="KN137" s="256"/>
      <c r="KO137" s="256"/>
      <c r="KP137" s="256"/>
      <c r="KQ137" s="256"/>
      <c r="KR137" s="256"/>
      <c r="KS137" s="256"/>
      <c r="KT137" s="256"/>
      <c r="KU137" s="256"/>
      <c r="KV137" s="256"/>
      <c r="KW137" s="256"/>
      <c r="KX137" s="256"/>
      <c r="KY137" s="256"/>
      <c r="KZ137" s="256"/>
      <c r="LA137" s="256"/>
      <c r="LB137" s="256"/>
      <c r="LC137" s="256"/>
      <c r="LD137" s="256"/>
      <c r="LE137" s="256"/>
      <c r="LF137" s="256"/>
      <c r="LG137" s="256"/>
      <c r="LH137" s="256"/>
      <c r="LI137" s="256"/>
      <c r="LJ137" s="256"/>
      <c r="LK137" s="256"/>
      <c r="LL137" s="256"/>
      <c r="LM137" s="256"/>
      <c r="LN137" s="256"/>
      <c r="LO137" s="256"/>
      <c r="LP137" s="256"/>
      <c r="LQ137" s="256"/>
      <c r="LR137" s="256"/>
      <c r="LS137" s="256"/>
      <c r="LT137" s="256"/>
      <c r="LU137" s="256"/>
      <c r="LV137" s="256"/>
      <c r="LW137" s="256"/>
      <c r="LX137" s="256"/>
      <c r="LY137" s="256"/>
      <c r="LZ137" s="256"/>
      <c r="MA137" s="256"/>
      <c r="MB137" s="256"/>
      <c r="MC137" s="256"/>
      <c r="MD137" s="256"/>
      <c r="ME137" s="256"/>
      <c r="MF137" s="256"/>
      <c r="MG137" s="256"/>
      <c r="MH137" s="256"/>
      <c r="MI137" s="256"/>
      <c r="MJ137" s="256"/>
      <c r="MK137" s="256"/>
      <c r="ML137" s="256"/>
      <c r="MM137" s="256"/>
      <c r="MN137" s="256"/>
      <c r="MO137" s="256"/>
      <c r="MP137" s="256"/>
      <c r="MQ137" s="256"/>
      <c r="MR137" s="256"/>
      <c r="MS137" s="256"/>
      <c r="MT137" s="256"/>
      <c r="MU137" s="256"/>
      <c r="MV137" s="256"/>
      <c r="MW137" s="256"/>
      <c r="MX137" s="256"/>
      <c r="MY137" s="256"/>
      <c r="MZ137" s="256"/>
      <c r="NA137" s="256"/>
      <c r="NB137" s="256"/>
      <c r="NC137" s="256"/>
      <c r="ND137" s="256"/>
      <c r="NE137" s="256"/>
      <c r="NF137" s="256"/>
      <c r="NG137" s="256"/>
      <c r="NH137" s="256"/>
      <c r="NI137" s="256"/>
      <c r="NJ137" s="256"/>
      <c r="NK137" s="256"/>
      <c r="NL137" s="256"/>
      <c r="NM137" s="256"/>
      <c r="NN137" s="256"/>
      <c r="NO137" s="256"/>
      <c r="NP137" s="256"/>
      <c r="NQ137" s="256"/>
      <c r="NR137" s="256"/>
      <c r="NS137" s="256"/>
      <c r="NT137" s="256"/>
      <c r="NU137" s="256"/>
      <c r="NV137" s="256"/>
      <c r="NW137" s="256"/>
      <c r="NX137" s="256"/>
      <c r="NY137" s="256"/>
      <c r="NZ137" s="256"/>
      <c r="OA137" s="256"/>
      <c r="OB137" s="256"/>
      <c r="OC137" s="256"/>
      <c r="OD137" s="256"/>
      <c r="OE137" s="256"/>
      <c r="OF137" s="256"/>
      <c r="OG137" s="256"/>
      <c r="OH137" s="256"/>
      <c r="OI137" s="256"/>
      <c r="OJ137" s="256"/>
      <c r="OK137" s="256"/>
      <c r="OL137" s="256"/>
      <c r="OM137" s="256"/>
      <c r="ON137" s="256"/>
      <c r="OO137" s="256"/>
      <c r="OP137" s="256"/>
      <c r="OQ137" s="256"/>
      <c r="OR137" s="256"/>
      <c r="OS137" s="256"/>
      <c r="OT137" s="256"/>
      <c r="OU137" s="256"/>
      <c r="OV137" s="256"/>
      <c r="OW137" s="256"/>
      <c r="OX137" s="256"/>
      <c r="OY137" s="256"/>
      <c r="OZ137" s="256"/>
      <c r="PA137" s="256"/>
      <c r="PB137" s="256"/>
      <c r="PC137" s="256"/>
      <c r="PD137" s="256"/>
      <c r="PE137" s="256"/>
      <c r="PF137" s="256"/>
      <c r="PG137" s="256"/>
      <c r="PH137" s="256"/>
      <c r="PI137" s="256"/>
      <c r="PJ137" s="256"/>
      <c r="PK137" s="256"/>
      <c r="PL137" s="256"/>
      <c r="PM137" s="256"/>
      <c r="PN137" s="256"/>
      <c r="PO137" s="256"/>
      <c r="PP137" s="256"/>
      <c r="PQ137" s="256"/>
      <c r="PR137" s="256"/>
      <c r="PS137" s="256"/>
      <c r="PT137" s="256"/>
      <c r="PU137" s="256"/>
      <c r="PV137" s="256"/>
      <c r="PW137" s="256"/>
      <c r="PX137" s="256"/>
      <c r="PY137" s="256"/>
      <c r="PZ137" s="256"/>
      <c r="QA137" s="256"/>
      <c r="QB137" s="256"/>
      <c r="QC137" s="256"/>
      <c r="QD137" s="256"/>
      <c r="QE137" s="256"/>
      <c r="QF137" s="256"/>
      <c r="QG137" s="256"/>
      <c r="QH137" s="256"/>
      <c r="QI137" s="256"/>
      <c r="QJ137" s="256"/>
      <c r="QK137" s="256"/>
      <c r="QL137" s="256"/>
      <c r="QM137" s="256"/>
      <c r="QN137" s="256"/>
      <c r="QO137" s="256"/>
      <c r="QP137" s="256"/>
      <c r="QQ137" s="256"/>
      <c r="QR137" s="256"/>
      <c r="QS137" s="256"/>
      <c r="QT137" s="256"/>
      <c r="QU137" s="256"/>
      <c r="QV137" s="256"/>
      <c r="QW137" s="256"/>
      <c r="QX137" s="256"/>
      <c r="QY137" s="256"/>
      <c r="QZ137" s="256"/>
      <c r="RA137" s="256"/>
      <c r="RB137" s="256"/>
      <c r="RC137" s="256"/>
      <c r="RD137" s="256"/>
      <c r="RE137" s="256"/>
      <c r="RF137" s="256"/>
      <c r="RG137" s="256"/>
      <c r="RH137" s="256"/>
      <c r="RI137" s="256"/>
      <c r="RJ137" s="256"/>
      <c r="RK137" s="256"/>
      <c r="RL137" s="256"/>
      <c r="RM137" s="256"/>
      <c r="RN137" s="256"/>
      <c r="RO137" s="256"/>
      <c r="RP137" s="256"/>
      <c r="RQ137" s="256"/>
      <c r="RR137" s="256"/>
      <c r="RS137" s="256"/>
      <c r="RT137" s="256"/>
      <c r="RU137" s="256"/>
      <c r="RV137" s="256"/>
      <c r="RW137" s="256"/>
      <c r="RX137" s="256"/>
      <c r="RY137" s="256"/>
      <c r="RZ137" s="256"/>
      <c r="SA137" s="256"/>
      <c r="SB137" s="256"/>
      <c r="SC137" s="256"/>
      <c r="SD137" s="256"/>
      <c r="SE137" s="256"/>
      <c r="SF137" s="256"/>
      <c r="SG137" s="256"/>
      <c r="SH137" s="256"/>
      <c r="SI137" s="256"/>
      <c r="SJ137" s="256"/>
      <c r="SK137" s="256"/>
      <c r="SL137" s="256"/>
      <c r="SM137" s="256"/>
      <c r="SN137" s="256"/>
      <c r="SO137" s="256"/>
      <c r="SP137" s="256"/>
      <c r="SQ137" s="256"/>
      <c r="SR137" s="256"/>
      <c r="SS137" s="256"/>
      <c r="ST137" s="256"/>
      <c r="SU137" s="256"/>
      <c r="SV137" s="256"/>
      <c r="SW137" s="256"/>
      <c r="SX137" s="256"/>
      <c r="SY137" s="256"/>
      <c r="SZ137" s="256"/>
      <c r="TA137" s="256"/>
      <c r="TB137" s="256"/>
      <c r="TC137" s="256"/>
      <c r="TD137" s="256"/>
      <c r="TE137" s="256"/>
      <c r="TF137" s="256"/>
      <c r="TG137" s="256"/>
      <c r="TH137" s="256"/>
      <c r="TI137" s="256"/>
      <c r="TJ137" s="256"/>
      <c r="TK137" s="256"/>
      <c r="TL137" s="256"/>
      <c r="TM137" s="256"/>
      <c r="TN137" s="256"/>
      <c r="TO137" s="256"/>
      <c r="TP137" s="256"/>
      <c r="TQ137" s="256"/>
      <c r="TR137" s="256"/>
      <c r="TS137" s="256"/>
      <c r="TT137" s="256"/>
      <c r="TU137" s="256"/>
      <c r="TV137" s="256"/>
      <c r="TW137" s="256"/>
      <c r="TX137" s="256"/>
      <c r="TY137" s="256"/>
      <c r="TZ137" s="256"/>
      <c r="UA137" s="256"/>
      <c r="UB137" s="256"/>
      <c r="UC137" s="256"/>
      <c r="UD137" s="256"/>
      <c r="UE137" s="256"/>
      <c r="UF137" s="256"/>
      <c r="UG137" s="256"/>
      <c r="UH137" s="256"/>
      <c r="UI137" s="256"/>
      <c r="UJ137" s="256"/>
      <c r="UK137" s="256"/>
      <c r="UL137" s="256"/>
      <c r="UM137" s="256"/>
      <c r="UN137" s="256"/>
      <c r="UO137" s="256"/>
      <c r="UP137" s="256"/>
      <c r="UQ137" s="256"/>
      <c r="UR137" s="256"/>
      <c r="US137" s="256"/>
      <c r="UT137" s="256"/>
      <c r="UU137" s="256"/>
      <c r="UV137" s="256"/>
      <c r="UW137" s="256"/>
      <c r="UX137" s="256"/>
      <c r="UY137" s="256"/>
      <c r="UZ137" s="256"/>
      <c r="VA137" s="256"/>
      <c r="VB137" s="256"/>
      <c r="VC137" s="256"/>
      <c r="VD137" s="256"/>
      <c r="VE137" s="256"/>
      <c r="VF137" s="256"/>
      <c r="VG137" s="256"/>
      <c r="VH137" s="256"/>
      <c r="VI137" s="256"/>
      <c r="VJ137" s="256"/>
      <c r="VK137" s="256"/>
      <c r="VL137" s="256"/>
      <c r="VM137" s="256"/>
      <c r="VN137" s="256"/>
      <c r="VO137" s="256"/>
      <c r="VP137" s="256"/>
      <c r="VQ137" s="256"/>
      <c r="VR137" s="256"/>
      <c r="VS137" s="256"/>
      <c r="VT137" s="256"/>
      <c r="VU137" s="256"/>
      <c r="VV137" s="256"/>
      <c r="VW137" s="256"/>
      <c r="VX137" s="256"/>
      <c r="VY137" s="256"/>
      <c r="VZ137" s="256"/>
      <c r="WA137" s="256"/>
      <c r="WB137" s="256"/>
      <c r="WC137" s="256"/>
      <c r="WD137" s="256"/>
      <c r="WE137" s="256"/>
      <c r="WF137" s="256"/>
      <c r="WG137" s="256"/>
      <c r="WH137" s="256"/>
      <c r="WI137" s="256"/>
      <c r="WJ137" s="256"/>
      <c r="WK137" s="256"/>
      <c r="WL137" s="256"/>
      <c r="WM137" s="256"/>
      <c r="WN137" s="256"/>
      <c r="WO137" s="256"/>
      <c r="WP137" s="256"/>
      <c r="WQ137" s="256"/>
      <c r="WR137" s="256"/>
      <c r="WS137" s="256"/>
      <c r="WT137" s="256"/>
      <c r="WU137" s="256"/>
      <c r="WV137" s="256"/>
      <c r="WW137" s="256"/>
      <c r="WX137" s="256"/>
      <c r="WY137" s="256"/>
      <c r="WZ137" s="256"/>
      <c r="XA137" s="256"/>
      <c r="XB137" s="256"/>
      <c r="XC137" s="256"/>
      <c r="XD137" s="256"/>
      <c r="XE137" s="256"/>
      <c r="XF137" s="256"/>
      <c r="XG137" s="256"/>
      <c r="XH137" s="256"/>
      <c r="XI137" s="256"/>
      <c r="XJ137" s="256"/>
      <c r="XK137" s="256"/>
      <c r="XL137" s="256"/>
      <c r="XM137" s="256"/>
      <c r="XN137" s="256"/>
      <c r="XO137" s="256"/>
      <c r="XP137" s="256"/>
      <c r="XQ137" s="256"/>
      <c r="XR137" s="256"/>
      <c r="XS137" s="256"/>
      <c r="XT137" s="256"/>
      <c r="XU137" s="256"/>
      <c r="XV137" s="256"/>
      <c r="XW137" s="256"/>
      <c r="XX137" s="256"/>
      <c r="XY137" s="256"/>
      <c r="XZ137" s="256"/>
      <c r="YA137" s="256"/>
      <c r="YB137" s="256"/>
      <c r="YC137" s="256"/>
      <c r="YD137" s="256"/>
      <c r="YE137" s="256"/>
      <c r="YF137" s="256"/>
      <c r="YG137" s="256"/>
      <c r="YH137" s="256"/>
      <c r="YI137" s="256"/>
      <c r="YJ137" s="256"/>
      <c r="YK137" s="256"/>
      <c r="YL137" s="256"/>
      <c r="YM137" s="256"/>
      <c r="YN137" s="256"/>
      <c r="YO137" s="256"/>
      <c r="YP137" s="256"/>
      <c r="YQ137" s="256"/>
      <c r="YR137" s="256"/>
      <c r="YS137" s="256"/>
      <c r="YT137" s="256"/>
      <c r="YU137" s="256"/>
      <c r="YV137" s="256"/>
      <c r="YW137" s="256"/>
      <c r="YX137" s="256"/>
      <c r="YY137" s="256"/>
      <c r="YZ137" s="256"/>
      <c r="ZA137" s="256"/>
      <c r="ZB137" s="256"/>
      <c r="ZC137" s="256"/>
      <c r="ZD137" s="256"/>
      <c r="ZE137" s="256"/>
      <c r="ZF137" s="256"/>
      <c r="ZG137" s="256"/>
      <c r="ZH137" s="256"/>
      <c r="ZI137" s="256"/>
      <c r="ZJ137" s="256"/>
      <c r="ZK137" s="256"/>
      <c r="ZL137" s="256"/>
      <c r="ZM137" s="256"/>
      <c r="ZN137" s="256"/>
      <c r="ZO137" s="256"/>
      <c r="ZP137" s="256"/>
      <c r="ZQ137" s="256"/>
      <c r="ZR137" s="256"/>
      <c r="ZS137" s="256"/>
      <c r="ZT137" s="256"/>
      <c r="ZU137" s="256"/>
      <c r="ZV137" s="256"/>
      <c r="ZW137" s="256"/>
      <c r="ZX137" s="256"/>
      <c r="ZY137" s="256"/>
      <c r="ZZ137" s="256"/>
      <c r="AAA137" s="256"/>
      <c r="AAB137" s="256"/>
      <c r="AAC137" s="256"/>
      <c r="AAD137" s="256"/>
      <c r="AAE137" s="256"/>
      <c r="AAF137" s="256"/>
      <c r="AAG137" s="256"/>
      <c r="AAH137" s="256"/>
      <c r="AAI137" s="256"/>
      <c r="AAJ137" s="256"/>
      <c r="AAK137" s="256"/>
      <c r="AAL137" s="256"/>
      <c r="AAM137" s="256"/>
      <c r="AAN137" s="256"/>
      <c r="AAO137" s="256"/>
      <c r="AAP137" s="256"/>
      <c r="AAQ137" s="256"/>
      <c r="AAR137" s="256"/>
      <c r="AAS137" s="256"/>
      <c r="AAT137" s="256"/>
      <c r="AAU137" s="256"/>
      <c r="AAV137" s="256"/>
      <c r="AAW137" s="256"/>
      <c r="AAX137" s="256"/>
      <c r="AAY137" s="256"/>
      <c r="AAZ137" s="256"/>
      <c r="ABA137" s="256"/>
      <c r="ABB137" s="256"/>
      <c r="ABC137" s="256"/>
      <c r="ABD137" s="256"/>
      <c r="ABE137" s="256"/>
      <c r="ABF137" s="256"/>
      <c r="ABG137" s="256"/>
      <c r="ABH137" s="256"/>
      <c r="ABI137" s="256"/>
      <c r="ABJ137" s="256"/>
      <c r="ABK137" s="256"/>
    </row>
    <row r="138" spans="1:739" s="154" customFormat="1" ht="30" customHeight="1" x14ac:dyDescent="0.25">
      <c r="A138" s="30"/>
      <c r="B138" s="261"/>
      <c r="C138" s="261"/>
      <c r="D138" s="167" t="s">
        <v>2</v>
      </c>
      <c r="E138" s="261"/>
      <c r="F138" s="206" t="s">
        <v>439</v>
      </c>
      <c r="G138" s="14">
        <v>42467</v>
      </c>
      <c r="H138" s="48" t="s">
        <v>37</v>
      </c>
      <c r="I138" s="185" t="s">
        <v>31</v>
      </c>
      <c r="J138" s="189" t="s">
        <v>291</v>
      </c>
      <c r="K138" s="29" t="s">
        <v>18</v>
      </c>
      <c r="L138" s="29" t="s">
        <v>50</v>
      </c>
      <c r="M138" s="29" t="s">
        <v>3408</v>
      </c>
      <c r="N138" s="28" t="s">
        <v>434</v>
      </c>
      <c r="O138" s="114" t="s">
        <v>435</v>
      </c>
      <c r="P138" s="114" t="s">
        <v>436</v>
      </c>
      <c r="Q138" s="42"/>
      <c r="R138" s="71" t="s">
        <v>440</v>
      </c>
      <c r="S138" s="185" t="s">
        <v>971</v>
      </c>
      <c r="T138" s="185" t="s">
        <v>288</v>
      </c>
      <c r="U138" s="185" t="s">
        <v>72</v>
      </c>
      <c r="V138" s="17"/>
      <c r="W138" s="249"/>
      <c r="X138" s="115" t="s">
        <v>245</v>
      </c>
      <c r="Y138" s="99"/>
      <c r="Z138" s="262"/>
      <c r="AA138" s="262"/>
      <c r="AB138" s="265" t="s">
        <v>440</v>
      </c>
      <c r="AC138" s="17"/>
      <c r="AD138" s="17"/>
      <c r="AE138" s="17"/>
      <c r="AF138" s="17"/>
      <c r="AG138" s="17"/>
      <c r="AH138" s="263" t="s">
        <v>3530</v>
      </c>
      <c r="AI138" s="185" t="s">
        <v>1</v>
      </c>
      <c r="AJ138" s="70" t="s">
        <v>2</v>
      </c>
      <c r="AK138" s="263">
        <v>21</v>
      </c>
      <c r="AL138" s="69" t="s">
        <v>441</v>
      </c>
      <c r="AM138" s="72" t="s">
        <v>442</v>
      </c>
    </row>
    <row r="139" spans="1:739" s="154" customFormat="1" ht="30" customHeight="1" x14ac:dyDescent="0.25">
      <c r="A139" s="30"/>
      <c r="B139" s="261"/>
      <c r="C139" s="261"/>
      <c r="D139" s="167" t="s">
        <v>2</v>
      </c>
      <c r="E139" s="261"/>
      <c r="F139" s="206" t="s">
        <v>1693</v>
      </c>
      <c r="G139" s="23">
        <v>43013</v>
      </c>
      <c r="H139" s="258" t="s">
        <v>37</v>
      </c>
      <c r="I139" s="261" t="s">
        <v>31</v>
      </c>
      <c r="J139" s="189" t="s">
        <v>291</v>
      </c>
      <c r="K139" s="29" t="s">
        <v>18</v>
      </c>
      <c r="L139" s="29" t="s">
        <v>50</v>
      </c>
      <c r="M139" s="29" t="s">
        <v>433</v>
      </c>
      <c r="N139" s="28" t="s">
        <v>1687</v>
      </c>
      <c r="O139" s="259" t="s">
        <v>1688</v>
      </c>
      <c r="P139" s="259" t="s">
        <v>1689</v>
      </c>
      <c r="Q139" s="260"/>
      <c r="R139" s="71" t="s">
        <v>1690</v>
      </c>
      <c r="S139" s="185" t="s">
        <v>1691</v>
      </c>
      <c r="T139" s="185" t="s">
        <v>1554</v>
      </c>
      <c r="U139" s="261" t="s">
        <v>72</v>
      </c>
      <c r="V139" s="17"/>
      <c r="W139" s="261"/>
      <c r="X139" s="261" t="s">
        <v>245</v>
      </c>
      <c r="Y139" s="251"/>
      <c r="Z139" s="262"/>
      <c r="AA139" s="261"/>
      <c r="AB139" s="265" t="s">
        <v>1690</v>
      </c>
      <c r="AC139" s="17"/>
      <c r="AD139" s="17"/>
      <c r="AE139" s="17"/>
      <c r="AF139" s="17"/>
      <c r="AG139" s="17"/>
      <c r="AH139" s="263" t="s">
        <v>3530</v>
      </c>
      <c r="AI139" s="185" t="s">
        <v>1</v>
      </c>
      <c r="AJ139" s="187" t="s">
        <v>2</v>
      </c>
      <c r="AK139" s="263">
        <v>29</v>
      </c>
      <c r="AL139" s="264" t="s">
        <v>1692</v>
      </c>
      <c r="AM139" s="72">
        <v>42996</v>
      </c>
      <c r="AN139" s="257"/>
      <c r="AO139" s="257"/>
      <c r="AP139" s="257"/>
      <c r="AQ139" s="257"/>
      <c r="AR139" s="257"/>
      <c r="AS139" s="257"/>
      <c r="AT139" s="257"/>
      <c r="AU139" s="257"/>
      <c r="AV139" s="257"/>
      <c r="AW139" s="257"/>
      <c r="AX139" s="257"/>
      <c r="AY139" s="257"/>
      <c r="AZ139" s="257"/>
      <c r="BA139" s="257"/>
      <c r="BB139" s="257"/>
      <c r="BC139" s="257"/>
      <c r="BD139" s="257"/>
      <c r="BE139" s="257"/>
      <c r="BF139" s="257"/>
      <c r="BG139" s="257"/>
      <c r="BH139" s="257"/>
      <c r="BI139" s="257"/>
      <c r="BJ139" s="257"/>
      <c r="BK139" s="257"/>
      <c r="BL139" s="257"/>
      <c r="BM139" s="257"/>
      <c r="BN139" s="257"/>
      <c r="BO139" s="257"/>
      <c r="BP139" s="257"/>
      <c r="BQ139" s="257"/>
      <c r="BR139" s="257"/>
      <c r="BS139" s="257"/>
      <c r="BT139" s="257"/>
      <c r="BU139" s="257"/>
      <c r="BV139" s="257"/>
      <c r="BW139" s="257"/>
      <c r="BX139" s="257"/>
      <c r="BY139" s="257"/>
      <c r="BZ139" s="257"/>
      <c r="CA139" s="257"/>
      <c r="CB139" s="257"/>
      <c r="CC139" s="257"/>
      <c r="CD139" s="257"/>
      <c r="CE139" s="257"/>
      <c r="CF139" s="257"/>
      <c r="CG139" s="257"/>
      <c r="CH139" s="257"/>
      <c r="CI139" s="257"/>
      <c r="CJ139" s="257"/>
      <c r="CK139" s="257"/>
      <c r="CL139" s="257"/>
      <c r="CM139" s="257"/>
      <c r="CN139" s="257"/>
      <c r="CO139" s="257"/>
      <c r="CP139" s="257"/>
      <c r="CQ139" s="257"/>
      <c r="CR139" s="257"/>
      <c r="CS139" s="257"/>
      <c r="CT139" s="257"/>
      <c r="CU139" s="257"/>
      <c r="CV139" s="257"/>
      <c r="CW139" s="257"/>
      <c r="CX139" s="257"/>
      <c r="CY139" s="257"/>
      <c r="CZ139" s="257"/>
      <c r="DA139" s="257"/>
      <c r="DB139" s="257"/>
      <c r="DC139" s="257"/>
      <c r="DD139" s="257"/>
      <c r="DE139" s="257"/>
      <c r="DF139" s="257"/>
      <c r="DG139" s="257"/>
      <c r="DH139" s="257"/>
      <c r="DI139" s="257"/>
      <c r="DJ139" s="257"/>
      <c r="DK139" s="257"/>
      <c r="DL139" s="257"/>
      <c r="DM139" s="257"/>
      <c r="DN139" s="257"/>
      <c r="DO139" s="257"/>
      <c r="DP139" s="257"/>
      <c r="DQ139" s="257"/>
      <c r="DR139" s="257"/>
      <c r="DS139" s="257"/>
      <c r="DT139" s="257"/>
      <c r="DU139" s="257"/>
      <c r="DV139" s="257"/>
      <c r="DW139" s="257"/>
      <c r="DX139" s="257"/>
      <c r="DY139" s="257"/>
      <c r="DZ139" s="257"/>
      <c r="EA139" s="257"/>
      <c r="EB139" s="257"/>
      <c r="EC139" s="257"/>
      <c r="ED139" s="257"/>
      <c r="EE139" s="257"/>
      <c r="EF139" s="257"/>
      <c r="EG139" s="257"/>
      <c r="EH139" s="257"/>
      <c r="EI139" s="257"/>
      <c r="EJ139" s="257"/>
      <c r="EK139" s="257"/>
      <c r="EL139" s="257"/>
      <c r="EM139" s="257"/>
      <c r="EN139" s="257"/>
      <c r="EO139" s="257"/>
      <c r="EP139" s="257"/>
      <c r="EQ139" s="257"/>
      <c r="ER139" s="257"/>
      <c r="ES139" s="257"/>
      <c r="ET139" s="257"/>
      <c r="EU139" s="257"/>
      <c r="EV139" s="257"/>
      <c r="EW139" s="257"/>
      <c r="EX139" s="257"/>
      <c r="EY139" s="257"/>
      <c r="EZ139" s="257"/>
      <c r="FA139" s="257"/>
      <c r="FB139" s="257"/>
      <c r="FC139" s="257"/>
      <c r="FD139" s="257"/>
      <c r="FE139" s="257"/>
      <c r="FF139" s="257"/>
      <c r="FG139" s="257"/>
      <c r="FH139" s="257"/>
      <c r="FI139" s="257"/>
      <c r="FJ139" s="257"/>
      <c r="FK139" s="257"/>
      <c r="FL139" s="257"/>
      <c r="FM139" s="257"/>
      <c r="FN139" s="257"/>
      <c r="FO139" s="257"/>
      <c r="FP139" s="257"/>
      <c r="FQ139" s="257"/>
      <c r="FR139" s="257"/>
      <c r="FS139" s="257"/>
      <c r="FT139" s="257"/>
      <c r="FU139" s="257"/>
      <c r="FV139" s="257"/>
      <c r="FW139" s="257"/>
      <c r="FX139" s="257"/>
      <c r="FY139" s="257"/>
      <c r="FZ139" s="257"/>
      <c r="GA139" s="257"/>
      <c r="GB139" s="257"/>
      <c r="GC139" s="257"/>
      <c r="GD139" s="257"/>
      <c r="GE139" s="257"/>
      <c r="GF139" s="257"/>
      <c r="GG139" s="257"/>
      <c r="GH139" s="257"/>
      <c r="GI139" s="257"/>
      <c r="GJ139" s="257"/>
      <c r="GK139" s="257"/>
      <c r="GL139" s="257"/>
      <c r="GM139" s="257"/>
      <c r="GN139" s="257"/>
      <c r="GO139" s="257"/>
      <c r="GP139" s="257"/>
      <c r="GQ139" s="257"/>
      <c r="GR139" s="257"/>
      <c r="GS139" s="257"/>
      <c r="GT139" s="257"/>
      <c r="GU139" s="257"/>
      <c r="GV139" s="257"/>
      <c r="GW139" s="257"/>
      <c r="GX139" s="257"/>
      <c r="GY139" s="257"/>
      <c r="GZ139" s="257"/>
      <c r="HA139" s="257"/>
      <c r="HB139" s="257"/>
      <c r="HC139" s="257"/>
      <c r="HD139" s="257"/>
      <c r="HE139" s="257"/>
      <c r="HF139" s="257"/>
      <c r="HG139" s="257"/>
      <c r="HH139" s="257"/>
      <c r="HI139" s="257"/>
      <c r="HJ139" s="257"/>
      <c r="HK139" s="257"/>
      <c r="HL139" s="257"/>
      <c r="HM139" s="257"/>
      <c r="HN139" s="257"/>
      <c r="HO139" s="257"/>
      <c r="HP139" s="257"/>
      <c r="HQ139" s="257"/>
      <c r="HR139" s="257"/>
      <c r="HS139" s="257"/>
      <c r="HT139" s="257"/>
      <c r="HU139" s="257"/>
      <c r="HV139" s="257"/>
      <c r="HW139" s="257"/>
      <c r="HX139" s="257"/>
      <c r="HY139" s="257"/>
      <c r="HZ139" s="257"/>
      <c r="IA139" s="257"/>
      <c r="IB139" s="257"/>
      <c r="IC139" s="257"/>
      <c r="ID139" s="257"/>
      <c r="IE139" s="257"/>
      <c r="IF139" s="257"/>
      <c r="IG139" s="257"/>
      <c r="IH139" s="257"/>
      <c r="II139" s="257"/>
      <c r="IJ139" s="257"/>
      <c r="IK139" s="257"/>
      <c r="IL139" s="257"/>
      <c r="IM139" s="257"/>
      <c r="IN139" s="257"/>
      <c r="IO139" s="257"/>
      <c r="IP139" s="257"/>
      <c r="IQ139" s="257"/>
      <c r="IR139" s="257"/>
      <c r="IS139" s="257"/>
      <c r="IT139" s="257"/>
      <c r="IU139" s="257"/>
      <c r="IV139" s="257"/>
      <c r="IW139" s="257"/>
      <c r="IX139" s="257"/>
      <c r="IY139" s="257"/>
      <c r="IZ139" s="257"/>
      <c r="JA139" s="257"/>
      <c r="JB139" s="257"/>
      <c r="JC139" s="257"/>
      <c r="JD139" s="257"/>
      <c r="JE139" s="257"/>
      <c r="JF139" s="257"/>
      <c r="JG139" s="257"/>
      <c r="JH139" s="257"/>
      <c r="JI139" s="257"/>
      <c r="JJ139" s="257"/>
      <c r="JK139" s="257"/>
      <c r="JL139" s="257"/>
      <c r="JM139" s="257"/>
      <c r="JN139" s="257"/>
      <c r="JO139" s="257"/>
      <c r="JP139" s="257"/>
      <c r="JQ139" s="257"/>
      <c r="JR139" s="257"/>
      <c r="JS139" s="257"/>
      <c r="JT139" s="257"/>
      <c r="JU139" s="257"/>
      <c r="JV139" s="257"/>
      <c r="JW139" s="257"/>
      <c r="JX139" s="257"/>
      <c r="JY139" s="257"/>
      <c r="JZ139" s="257"/>
      <c r="KA139" s="257"/>
      <c r="KB139" s="257"/>
      <c r="KC139" s="257"/>
      <c r="KD139" s="257"/>
      <c r="KE139" s="257"/>
      <c r="KF139" s="257"/>
      <c r="KG139" s="257"/>
      <c r="KH139" s="257"/>
      <c r="KI139" s="257"/>
      <c r="KJ139" s="257"/>
      <c r="KK139" s="257"/>
      <c r="KL139" s="257"/>
      <c r="KM139" s="257"/>
      <c r="KN139" s="257"/>
      <c r="KO139" s="257"/>
      <c r="KP139" s="257"/>
      <c r="KQ139" s="257"/>
      <c r="KR139" s="257"/>
      <c r="KS139" s="257"/>
      <c r="KT139" s="257"/>
      <c r="KU139" s="257"/>
      <c r="KV139" s="257"/>
      <c r="KW139" s="257"/>
      <c r="KX139" s="257"/>
      <c r="KY139" s="257"/>
      <c r="KZ139" s="257"/>
      <c r="LA139" s="257"/>
      <c r="LB139" s="257"/>
      <c r="LC139" s="257"/>
      <c r="LD139" s="257"/>
      <c r="LE139" s="257"/>
      <c r="LF139" s="257"/>
      <c r="LG139" s="257"/>
      <c r="LH139" s="257"/>
      <c r="LI139" s="257"/>
      <c r="LJ139" s="257"/>
      <c r="LK139" s="257"/>
      <c r="LL139" s="257"/>
      <c r="LM139" s="257"/>
      <c r="LN139" s="257"/>
      <c r="LO139" s="257"/>
      <c r="LP139" s="257"/>
      <c r="LQ139" s="257"/>
      <c r="LR139" s="257"/>
      <c r="LS139" s="257"/>
      <c r="LT139" s="257"/>
      <c r="LU139" s="257"/>
      <c r="LV139" s="257"/>
      <c r="LW139" s="257"/>
      <c r="LX139" s="257"/>
      <c r="LY139" s="257"/>
      <c r="LZ139" s="257"/>
      <c r="MA139" s="257"/>
      <c r="MB139" s="257"/>
      <c r="MC139" s="257"/>
      <c r="MD139" s="257"/>
      <c r="ME139" s="257"/>
      <c r="MF139" s="257"/>
      <c r="MG139" s="257"/>
      <c r="MH139" s="257"/>
      <c r="MI139" s="257"/>
      <c r="MJ139" s="257"/>
      <c r="MK139" s="257"/>
      <c r="ML139" s="257"/>
      <c r="MM139" s="257"/>
      <c r="MN139" s="257"/>
      <c r="MO139" s="257"/>
      <c r="MP139" s="257"/>
      <c r="MQ139" s="257"/>
      <c r="MR139" s="257"/>
      <c r="MS139" s="257"/>
      <c r="MT139" s="257"/>
      <c r="MU139" s="257"/>
      <c r="MV139" s="257"/>
      <c r="MW139" s="257"/>
      <c r="MX139" s="257"/>
      <c r="MY139" s="257"/>
      <c r="MZ139" s="257"/>
      <c r="NA139" s="257"/>
      <c r="NB139" s="257"/>
      <c r="NC139" s="257"/>
      <c r="ND139" s="257"/>
      <c r="NE139" s="257"/>
      <c r="NF139" s="257"/>
      <c r="NG139" s="257"/>
      <c r="NH139" s="257"/>
      <c r="NI139" s="257"/>
      <c r="NJ139" s="257"/>
      <c r="NK139" s="257"/>
      <c r="NL139" s="257"/>
      <c r="NM139" s="257"/>
      <c r="NN139" s="257"/>
      <c r="NO139" s="257"/>
      <c r="NP139" s="257"/>
      <c r="NQ139" s="257"/>
      <c r="NR139" s="257"/>
      <c r="NS139" s="257"/>
      <c r="NT139" s="257"/>
      <c r="NU139" s="257"/>
      <c r="NV139" s="257"/>
      <c r="NW139" s="257"/>
      <c r="NX139" s="257"/>
      <c r="NY139" s="257"/>
      <c r="NZ139" s="257"/>
      <c r="OA139" s="257"/>
      <c r="OB139" s="257"/>
      <c r="OC139" s="257"/>
      <c r="OD139" s="257"/>
      <c r="OE139" s="257"/>
      <c r="OF139" s="257"/>
      <c r="OG139" s="257"/>
      <c r="OH139" s="257"/>
      <c r="OI139" s="257"/>
      <c r="OJ139" s="257"/>
      <c r="OK139" s="257"/>
      <c r="OL139" s="257"/>
      <c r="OM139" s="257"/>
      <c r="ON139" s="257"/>
      <c r="OO139" s="257"/>
      <c r="OP139" s="257"/>
      <c r="OQ139" s="257"/>
      <c r="OR139" s="257"/>
      <c r="OS139" s="257"/>
      <c r="OT139" s="257"/>
      <c r="OU139" s="257"/>
      <c r="OV139" s="257"/>
      <c r="OW139" s="257"/>
      <c r="OX139" s="257"/>
      <c r="OY139" s="257"/>
      <c r="OZ139" s="257"/>
      <c r="PA139" s="257"/>
      <c r="PB139" s="257"/>
      <c r="PC139" s="257"/>
      <c r="PD139" s="257"/>
      <c r="PE139" s="257"/>
      <c r="PF139" s="257"/>
      <c r="PG139" s="257"/>
      <c r="PH139" s="257"/>
      <c r="PI139" s="257"/>
      <c r="PJ139" s="257"/>
      <c r="PK139" s="257"/>
      <c r="PL139" s="257"/>
      <c r="PM139" s="257"/>
      <c r="PN139" s="257"/>
      <c r="PO139" s="257"/>
      <c r="PP139" s="257"/>
      <c r="PQ139" s="257"/>
      <c r="PR139" s="257"/>
      <c r="PS139" s="257"/>
      <c r="PT139" s="257"/>
      <c r="PU139" s="257"/>
      <c r="PV139" s="257"/>
      <c r="PW139" s="257"/>
      <c r="PX139" s="257"/>
      <c r="PY139" s="257"/>
      <c r="PZ139" s="257"/>
      <c r="QA139" s="257"/>
      <c r="QB139" s="257"/>
      <c r="QC139" s="257"/>
      <c r="QD139" s="257"/>
      <c r="QE139" s="257"/>
      <c r="QF139" s="257"/>
      <c r="QG139" s="257"/>
      <c r="QH139" s="257"/>
      <c r="QI139" s="257"/>
      <c r="QJ139" s="257"/>
      <c r="QK139" s="257"/>
      <c r="QL139" s="257"/>
      <c r="QM139" s="257"/>
      <c r="QN139" s="257"/>
      <c r="QO139" s="257"/>
      <c r="QP139" s="257"/>
      <c r="QQ139" s="257"/>
      <c r="QR139" s="257"/>
      <c r="QS139" s="257"/>
      <c r="QT139" s="257"/>
      <c r="QU139" s="257"/>
      <c r="QV139" s="257"/>
      <c r="QW139" s="257"/>
      <c r="QX139" s="257"/>
      <c r="QY139" s="257"/>
      <c r="QZ139" s="257"/>
      <c r="RA139" s="257"/>
      <c r="RB139" s="257"/>
      <c r="RC139" s="257"/>
      <c r="RD139" s="257"/>
      <c r="RE139" s="257"/>
      <c r="RF139" s="257"/>
      <c r="RG139" s="257"/>
      <c r="RH139" s="257"/>
      <c r="RI139" s="257"/>
      <c r="RJ139" s="257"/>
      <c r="RK139" s="257"/>
      <c r="RL139" s="257"/>
      <c r="RM139" s="257"/>
      <c r="RN139" s="257"/>
      <c r="RO139" s="257"/>
      <c r="RP139" s="257"/>
      <c r="RQ139" s="257"/>
      <c r="RR139" s="257"/>
      <c r="RS139" s="257"/>
      <c r="RT139" s="257"/>
      <c r="RU139" s="257"/>
      <c r="RV139" s="257"/>
      <c r="RW139" s="257"/>
      <c r="RX139" s="257"/>
      <c r="RY139" s="257"/>
      <c r="RZ139" s="257"/>
      <c r="SA139" s="257"/>
      <c r="SB139" s="257"/>
      <c r="SC139" s="257"/>
      <c r="SD139" s="257"/>
      <c r="SE139" s="257"/>
      <c r="SF139" s="257"/>
      <c r="SG139" s="257"/>
      <c r="SH139" s="257"/>
      <c r="SI139" s="257"/>
      <c r="SJ139" s="257"/>
      <c r="SK139" s="257"/>
      <c r="SL139" s="257"/>
      <c r="SM139" s="257"/>
      <c r="SN139" s="257"/>
      <c r="SO139" s="257"/>
      <c r="SP139" s="257"/>
      <c r="SQ139" s="257"/>
      <c r="SR139" s="257"/>
      <c r="SS139" s="257"/>
      <c r="ST139" s="257"/>
      <c r="SU139" s="257"/>
      <c r="SV139" s="257"/>
      <c r="SW139" s="257"/>
      <c r="SX139" s="257"/>
      <c r="SY139" s="257"/>
      <c r="SZ139" s="257"/>
      <c r="TA139" s="257"/>
      <c r="TB139" s="257"/>
      <c r="TC139" s="257"/>
      <c r="TD139" s="257"/>
      <c r="TE139" s="257"/>
      <c r="TF139" s="257"/>
      <c r="TG139" s="257"/>
      <c r="TH139" s="257"/>
      <c r="TI139" s="257"/>
      <c r="TJ139" s="257"/>
      <c r="TK139" s="257"/>
      <c r="TL139" s="257"/>
      <c r="TM139" s="257"/>
      <c r="TN139" s="257"/>
      <c r="TO139" s="257"/>
      <c r="TP139" s="257"/>
      <c r="TQ139" s="257"/>
      <c r="TR139" s="257"/>
      <c r="TS139" s="257"/>
      <c r="TT139" s="257"/>
      <c r="TU139" s="257"/>
      <c r="TV139" s="257"/>
      <c r="TW139" s="257"/>
      <c r="TX139" s="257"/>
      <c r="TY139" s="257"/>
      <c r="TZ139" s="257"/>
      <c r="UA139" s="257"/>
      <c r="UB139" s="257"/>
      <c r="UC139" s="257"/>
      <c r="UD139" s="257"/>
      <c r="UE139" s="257"/>
      <c r="UF139" s="257"/>
      <c r="UG139" s="257"/>
      <c r="UH139" s="257"/>
      <c r="UI139" s="257"/>
      <c r="UJ139" s="257"/>
      <c r="UK139" s="257"/>
      <c r="UL139" s="257"/>
      <c r="UM139" s="257"/>
      <c r="UN139" s="257"/>
      <c r="UO139" s="257"/>
      <c r="UP139" s="257"/>
      <c r="UQ139" s="257"/>
      <c r="UR139" s="257"/>
      <c r="US139" s="257"/>
      <c r="UT139" s="257"/>
      <c r="UU139" s="257"/>
      <c r="UV139" s="257"/>
      <c r="UW139" s="257"/>
      <c r="UX139" s="257"/>
      <c r="UY139" s="257"/>
      <c r="UZ139" s="257"/>
      <c r="VA139" s="257"/>
      <c r="VB139" s="257"/>
      <c r="VC139" s="257"/>
      <c r="VD139" s="257"/>
      <c r="VE139" s="257"/>
      <c r="VF139" s="257"/>
      <c r="VG139" s="257"/>
      <c r="VH139" s="257"/>
      <c r="VI139" s="257"/>
      <c r="VJ139" s="257"/>
      <c r="VK139" s="257"/>
      <c r="VL139" s="257"/>
      <c r="VM139" s="257"/>
      <c r="VN139" s="257"/>
      <c r="VO139" s="257"/>
      <c r="VP139" s="257"/>
      <c r="VQ139" s="257"/>
      <c r="VR139" s="257"/>
      <c r="VS139" s="257"/>
      <c r="VT139" s="257"/>
      <c r="VU139" s="257"/>
      <c r="VV139" s="257"/>
      <c r="VW139" s="257"/>
      <c r="VX139" s="257"/>
      <c r="VY139" s="257"/>
      <c r="VZ139" s="257"/>
      <c r="WA139" s="257"/>
      <c r="WB139" s="257"/>
      <c r="WC139" s="257"/>
      <c r="WD139" s="257"/>
      <c r="WE139" s="257"/>
      <c r="WF139" s="257"/>
      <c r="WG139" s="257"/>
      <c r="WH139" s="257"/>
      <c r="WI139" s="257"/>
      <c r="WJ139" s="257"/>
      <c r="WK139" s="257"/>
      <c r="WL139" s="257"/>
      <c r="WM139" s="257"/>
      <c r="WN139" s="257"/>
      <c r="WO139" s="257"/>
      <c r="WP139" s="257"/>
      <c r="WQ139" s="257"/>
      <c r="WR139" s="257"/>
      <c r="WS139" s="257"/>
      <c r="WT139" s="257"/>
      <c r="WU139" s="257"/>
      <c r="WV139" s="257"/>
      <c r="WW139" s="257"/>
      <c r="WX139" s="257"/>
      <c r="WY139" s="257"/>
      <c r="WZ139" s="257"/>
      <c r="XA139" s="257"/>
      <c r="XB139" s="257"/>
      <c r="XC139" s="257"/>
      <c r="XD139" s="257"/>
      <c r="XE139" s="257"/>
      <c r="XF139" s="257"/>
      <c r="XG139" s="257"/>
      <c r="XH139" s="257"/>
      <c r="XI139" s="257"/>
      <c r="XJ139" s="257"/>
      <c r="XK139" s="257"/>
      <c r="XL139" s="257"/>
      <c r="XM139" s="257"/>
      <c r="XN139" s="257"/>
      <c r="XO139" s="257"/>
      <c r="XP139" s="257"/>
      <c r="XQ139" s="257"/>
      <c r="XR139" s="257"/>
      <c r="XS139" s="257"/>
      <c r="XT139" s="257"/>
      <c r="XU139" s="257"/>
      <c r="XV139" s="257"/>
      <c r="XW139" s="257"/>
      <c r="XX139" s="257"/>
      <c r="XY139" s="257"/>
      <c r="XZ139" s="257"/>
      <c r="YA139" s="257"/>
      <c r="YB139" s="257"/>
      <c r="YC139" s="257"/>
      <c r="YD139" s="257"/>
      <c r="YE139" s="257"/>
      <c r="YF139" s="257"/>
      <c r="YG139" s="257"/>
      <c r="YH139" s="257"/>
      <c r="YI139" s="257"/>
      <c r="YJ139" s="257"/>
      <c r="YK139" s="257"/>
      <c r="YL139" s="257"/>
      <c r="YM139" s="257"/>
      <c r="YN139" s="257"/>
      <c r="YO139" s="257"/>
      <c r="YP139" s="257"/>
      <c r="YQ139" s="257"/>
      <c r="YR139" s="257"/>
      <c r="YS139" s="257"/>
      <c r="YT139" s="257"/>
      <c r="YU139" s="257"/>
      <c r="YV139" s="257"/>
      <c r="YW139" s="257"/>
      <c r="YX139" s="257"/>
      <c r="YY139" s="257"/>
      <c r="YZ139" s="257"/>
      <c r="ZA139" s="257"/>
      <c r="ZB139" s="257"/>
      <c r="ZC139" s="257"/>
      <c r="ZD139" s="257"/>
      <c r="ZE139" s="257"/>
      <c r="ZF139" s="257"/>
      <c r="ZG139" s="257"/>
      <c r="ZH139" s="257"/>
      <c r="ZI139" s="257"/>
      <c r="ZJ139" s="257"/>
      <c r="ZK139" s="257"/>
      <c r="ZL139" s="257"/>
      <c r="ZM139" s="257"/>
      <c r="ZN139" s="257"/>
      <c r="ZO139" s="257"/>
      <c r="ZP139" s="257"/>
      <c r="ZQ139" s="257"/>
      <c r="ZR139" s="257"/>
      <c r="ZS139" s="257"/>
      <c r="ZT139" s="257"/>
      <c r="ZU139" s="257"/>
      <c r="ZV139" s="257"/>
      <c r="ZW139" s="257"/>
      <c r="ZX139" s="257"/>
      <c r="ZY139" s="257"/>
      <c r="ZZ139" s="257"/>
      <c r="AAA139" s="257"/>
      <c r="AAB139" s="257"/>
      <c r="AAC139" s="257"/>
      <c r="AAD139" s="257"/>
      <c r="AAE139" s="257"/>
      <c r="AAF139" s="257"/>
      <c r="AAG139" s="257"/>
      <c r="AAH139" s="257"/>
      <c r="AAI139" s="257"/>
      <c r="AAJ139" s="257"/>
      <c r="AAK139" s="257"/>
      <c r="AAL139" s="257"/>
      <c r="AAM139" s="257"/>
      <c r="AAN139" s="257"/>
      <c r="AAO139" s="257"/>
      <c r="AAP139" s="257"/>
      <c r="AAQ139" s="257"/>
      <c r="AAR139" s="257"/>
      <c r="AAS139" s="257"/>
      <c r="AAT139" s="257"/>
      <c r="AAU139" s="257"/>
      <c r="AAV139" s="257"/>
      <c r="AAW139" s="257"/>
      <c r="AAX139" s="257"/>
      <c r="AAY139" s="257"/>
      <c r="AAZ139" s="257"/>
      <c r="ABA139" s="257"/>
      <c r="ABB139" s="257"/>
      <c r="ABC139" s="257"/>
      <c r="ABD139" s="257"/>
      <c r="ABE139" s="257"/>
      <c r="ABF139" s="257"/>
      <c r="ABG139" s="257"/>
      <c r="ABH139" s="257"/>
      <c r="ABI139" s="257"/>
      <c r="ABJ139" s="257"/>
      <c r="ABK139" s="257"/>
    </row>
    <row r="140" spans="1:739" s="154" customFormat="1" ht="30" customHeight="1" x14ac:dyDescent="0.25">
      <c r="A140" s="30"/>
      <c r="B140" s="261"/>
      <c r="C140" s="261"/>
      <c r="D140" s="167" t="s">
        <v>2</v>
      </c>
      <c r="E140" s="261"/>
      <c r="F140" s="206" t="s">
        <v>1395</v>
      </c>
      <c r="G140" s="23">
        <v>42811</v>
      </c>
      <c r="H140" s="258" t="s">
        <v>37</v>
      </c>
      <c r="I140" s="261" t="s">
        <v>31</v>
      </c>
      <c r="J140" s="189" t="s">
        <v>291</v>
      </c>
      <c r="K140" s="29" t="s">
        <v>18</v>
      </c>
      <c r="L140" s="29" t="s">
        <v>50</v>
      </c>
      <c r="M140" s="29" t="s">
        <v>792</v>
      </c>
      <c r="N140" s="28" t="s">
        <v>793</v>
      </c>
      <c r="O140" s="259" t="s">
        <v>1375</v>
      </c>
      <c r="P140" s="259" t="s">
        <v>794</v>
      </c>
      <c r="Q140" s="260"/>
      <c r="R140" s="71" t="s">
        <v>1396</v>
      </c>
      <c r="S140" s="261" t="s">
        <v>1293</v>
      </c>
      <c r="T140" s="185" t="s">
        <v>1554</v>
      </c>
      <c r="U140" s="185" t="s">
        <v>72</v>
      </c>
      <c r="V140" s="17"/>
      <c r="W140" s="261"/>
      <c r="X140" s="261" t="s">
        <v>245</v>
      </c>
      <c r="Y140" s="99"/>
      <c r="Z140" s="262"/>
      <c r="AA140" s="261"/>
      <c r="AB140" s="265" t="s">
        <v>1396</v>
      </c>
      <c r="AC140" s="17"/>
      <c r="AD140" s="17"/>
      <c r="AE140" s="17"/>
      <c r="AF140" s="17"/>
      <c r="AG140" s="17"/>
      <c r="AH140" s="263" t="s">
        <v>3530</v>
      </c>
      <c r="AI140" s="185" t="s">
        <v>1</v>
      </c>
      <c r="AJ140" s="187" t="s">
        <v>2</v>
      </c>
      <c r="AK140" s="263">
        <v>24</v>
      </c>
      <c r="AL140" s="264" t="s">
        <v>1397</v>
      </c>
      <c r="AM140" s="72" t="s">
        <v>1398</v>
      </c>
      <c r="AN140" s="257"/>
      <c r="AO140" s="257"/>
      <c r="AP140" s="257"/>
      <c r="AQ140" s="257"/>
      <c r="AR140" s="257"/>
      <c r="AS140" s="257"/>
      <c r="AT140" s="257"/>
      <c r="AU140" s="257"/>
      <c r="AV140" s="257"/>
      <c r="AW140" s="257"/>
      <c r="AX140" s="257"/>
      <c r="AY140" s="257"/>
      <c r="AZ140" s="257"/>
      <c r="BA140" s="257"/>
      <c r="BB140" s="257"/>
      <c r="BC140" s="257"/>
      <c r="BD140" s="257"/>
      <c r="BE140" s="257"/>
      <c r="BF140" s="257"/>
      <c r="BG140" s="257"/>
      <c r="BH140" s="257"/>
      <c r="BI140" s="257"/>
      <c r="BJ140" s="257"/>
      <c r="BK140" s="257"/>
      <c r="BL140" s="257"/>
      <c r="BM140" s="257"/>
      <c r="BN140" s="257"/>
      <c r="BO140" s="257"/>
      <c r="BP140" s="257"/>
      <c r="BQ140" s="257"/>
      <c r="BR140" s="257"/>
      <c r="BS140" s="257"/>
      <c r="BT140" s="257"/>
      <c r="BU140" s="257"/>
      <c r="BV140" s="257"/>
      <c r="BW140" s="257"/>
      <c r="BX140" s="257"/>
      <c r="BY140" s="257"/>
      <c r="BZ140" s="257"/>
      <c r="CA140" s="257"/>
      <c r="CB140" s="257"/>
      <c r="CC140" s="257"/>
      <c r="CD140" s="257"/>
      <c r="CE140" s="257"/>
      <c r="CF140" s="257"/>
      <c r="CG140" s="257"/>
      <c r="CH140" s="257"/>
      <c r="CI140" s="257"/>
      <c r="CJ140" s="257"/>
      <c r="CK140" s="257"/>
      <c r="CL140" s="257"/>
      <c r="CM140" s="257"/>
      <c r="CN140" s="257"/>
      <c r="CO140" s="257"/>
      <c r="CP140" s="257"/>
      <c r="CQ140" s="257"/>
      <c r="CR140" s="257"/>
      <c r="CS140" s="257"/>
      <c r="CT140" s="257"/>
      <c r="CU140" s="257"/>
      <c r="CV140" s="257"/>
      <c r="CW140" s="257"/>
      <c r="CX140" s="257"/>
      <c r="CY140" s="257"/>
      <c r="CZ140" s="257"/>
      <c r="DA140" s="257"/>
      <c r="DB140" s="257"/>
      <c r="DC140" s="257"/>
      <c r="DD140" s="257"/>
      <c r="DE140" s="257"/>
      <c r="DF140" s="257"/>
      <c r="DG140" s="257"/>
      <c r="DH140" s="257"/>
      <c r="DI140" s="257"/>
      <c r="DJ140" s="257"/>
      <c r="DK140" s="257"/>
      <c r="DL140" s="257"/>
      <c r="DM140" s="257"/>
      <c r="DN140" s="257"/>
      <c r="DO140" s="257"/>
      <c r="DP140" s="257"/>
      <c r="DQ140" s="257"/>
      <c r="DR140" s="257"/>
      <c r="DS140" s="257"/>
      <c r="DT140" s="257"/>
      <c r="DU140" s="257"/>
      <c r="DV140" s="257"/>
      <c r="DW140" s="257"/>
      <c r="DX140" s="257"/>
      <c r="DY140" s="257"/>
      <c r="DZ140" s="257"/>
      <c r="EA140" s="257"/>
      <c r="EB140" s="257"/>
      <c r="EC140" s="257"/>
      <c r="ED140" s="257"/>
      <c r="EE140" s="257"/>
      <c r="EF140" s="257"/>
      <c r="EG140" s="257"/>
      <c r="EH140" s="257"/>
      <c r="EI140" s="257"/>
      <c r="EJ140" s="257"/>
      <c r="EK140" s="257"/>
      <c r="EL140" s="257"/>
      <c r="EM140" s="257"/>
      <c r="EN140" s="257"/>
      <c r="EO140" s="257"/>
      <c r="EP140" s="257"/>
      <c r="EQ140" s="257"/>
      <c r="ER140" s="257"/>
      <c r="ES140" s="257"/>
      <c r="ET140" s="257"/>
      <c r="EU140" s="257"/>
      <c r="EV140" s="257"/>
      <c r="EW140" s="257"/>
      <c r="EX140" s="257"/>
      <c r="EY140" s="257"/>
      <c r="EZ140" s="257"/>
      <c r="FA140" s="257"/>
      <c r="FB140" s="257"/>
      <c r="FC140" s="257"/>
      <c r="FD140" s="257"/>
      <c r="FE140" s="257"/>
      <c r="FF140" s="257"/>
      <c r="FG140" s="257"/>
      <c r="FH140" s="257"/>
      <c r="FI140" s="257"/>
      <c r="FJ140" s="257"/>
      <c r="FK140" s="257"/>
      <c r="FL140" s="257"/>
      <c r="FM140" s="257"/>
      <c r="FN140" s="257"/>
      <c r="FO140" s="257"/>
      <c r="FP140" s="257"/>
      <c r="FQ140" s="257"/>
      <c r="FR140" s="257"/>
      <c r="FS140" s="257"/>
      <c r="FT140" s="257"/>
      <c r="FU140" s="257"/>
      <c r="FV140" s="257"/>
      <c r="FW140" s="257"/>
      <c r="FX140" s="257"/>
      <c r="FY140" s="257"/>
      <c r="FZ140" s="257"/>
      <c r="GA140" s="257"/>
      <c r="GB140" s="257"/>
      <c r="GC140" s="257"/>
      <c r="GD140" s="257"/>
      <c r="GE140" s="257"/>
      <c r="GF140" s="257"/>
      <c r="GG140" s="257"/>
      <c r="GH140" s="257"/>
      <c r="GI140" s="257"/>
      <c r="GJ140" s="257"/>
      <c r="GK140" s="257"/>
      <c r="GL140" s="257"/>
      <c r="GM140" s="257"/>
      <c r="GN140" s="257"/>
      <c r="GO140" s="257"/>
      <c r="GP140" s="257"/>
      <c r="GQ140" s="257"/>
      <c r="GR140" s="257"/>
      <c r="GS140" s="257"/>
      <c r="GT140" s="257"/>
      <c r="GU140" s="257"/>
      <c r="GV140" s="257"/>
      <c r="GW140" s="257"/>
      <c r="GX140" s="257"/>
      <c r="GY140" s="257"/>
      <c r="GZ140" s="257"/>
      <c r="HA140" s="257"/>
      <c r="HB140" s="257"/>
      <c r="HC140" s="257"/>
      <c r="HD140" s="257"/>
      <c r="HE140" s="257"/>
      <c r="HF140" s="257"/>
      <c r="HG140" s="257"/>
      <c r="HH140" s="257"/>
      <c r="HI140" s="257"/>
      <c r="HJ140" s="257"/>
      <c r="HK140" s="257"/>
      <c r="HL140" s="257"/>
      <c r="HM140" s="257"/>
      <c r="HN140" s="257"/>
      <c r="HO140" s="257"/>
      <c r="HP140" s="257"/>
      <c r="HQ140" s="257"/>
      <c r="HR140" s="257"/>
      <c r="HS140" s="257"/>
      <c r="HT140" s="257"/>
      <c r="HU140" s="257"/>
      <c r="HV140" s="257"/>
      <c r="HW140" s="257"/>
      <c r="HX140" s="257"/>
      <c r="HY140" s="257"/>
      <c r="HZ140" s="257"/>
      <c r="IA140" s="257"/>
      <c r="IB140" s="257"/>
      <c r="IC140" s="257"/>
      <c r="ID140" s="257"/>
      <c r="IE140" s="257"/>
      <c r="IF140" s="257"/>
      <c r="IG140" s="257"/>
      <c r="IH140" s="257"/>
      <c r="II140" s="257"/>
      <c r="IJ140" s="257"/>
      <c r="IK140" s="257"/>
      <c r="IL140" s="257"/>
      <c r="IM140" s="257"/>
      <c r="IN140" s="257"/>
      <c r="IO140" s="257"/>
      <c r="IP140" s="257"/>
      <c r="IQ140" s="257"/>
      <c r="IR140" s="257"/>
      <c r="IS140" s="257"/>
      <c r="IT140" s="257"/>
      <c r="IU140" s="257"/>
      <c r="IV140" s="257"/>
      <c r="IW140" s="257"/>
      <c r="IX140" s="257"/>
      <c r="IY140" s="257"/>
      <c r="IZ140" s="257"/>
      <c r="JA140" s="257"/>
      <c r="JB140" s="257"/>
      <c r="JC140" s="257"/>
      <c r="JD140" s="257"/>
      <c r="JE140" s="257"/>
      <c r="JF140" s="257"/>
      <c r="JG140" s="257"/>
      <c r="JH140" s="257"/>
      <c r="JI140" s="257"/>
      <c r="JJ140" s="257"/>
      <c r="JK140" s="257"/>
      <c r="JL140" s="257"/>
      <c r="JM140" s="257"/>
      <c r="JN140" s="257"/>
      <c r="JO140" s="257"/>
      <c r="JP140" s="257"/>
      <c r="JQ140" s="257"/>
      <c r="JR140" s="257"/>
      <c r="JS140" s="257"/>
      <c r="JT140" s="257"/>
      <c r="JU140" s="257"/>
      <c r="JV140" s="257"/>
      <c r="JW140" s="257"/>
      <c r="JX140" s="257"/>
      <c r="JY140" s="257"/>
      <c r="JZ140" s="257"/>
      <c r="KA140" s="257"/>
      <c r="KB140" s="257"/>
      <c r="KC140" s="257"/>
      <c r="KD140" s="257"/>
      <c r="KE140" s="257"/>
      <c r="KF140" s="257"/>
      <c r="KG140" s="257"/>
      <c r="KH140" s="257"/>
      <c r="KI140" s="257"/>
      <c r="KJ140" s="257"/>
      <c r="KK140" s="257"/>
      <c r="KL140" s="257"/>
      <c r="KM140" s="257"/>
      <c r="KN140" s="257"/>
      <c r="KO140" s="257"/>
      <c r="KP140" s="257"/>
      <c r="KQ140" s="257"/>
      <c r="KR140" s="257"/>
      <c r="KS140" s="257"/>
      <c r="KT140" s="257"/>
      <c r="KU140" s="257"/>
      <c r="KV140" s="257"/>
      <c r="KW140" s="257"/>
      <c r="KX140" s="257"/>
      <c r="KY140" s="257"/>
      <c r="KZ140" s="257"/>
      <c r="LA140" s="257"/>
      <c r="LB140" s="257"/>
      <c r="LC140" s="257"/>
      <c r="LD140" s="257"/>
      <c r="LE140" s="257"/>
      <c r="LF140" s="257"/>
      <c r="LG140" s="257"/>
      <c r="LH140" s="257"/>
      <c r="LI140" s="257"/>
      <c r="LJ140" s="257"/>
      <c r="LK140" s="257"/>
      <c r="LL140" s="257"/>
      <c r="LM140" s="257"/>
      <c r="LN140" s="257"/>
      <c r="LO140" s="257"/>
      <c r="LP140" s="257"/>
      <c r="LQ140" s="257"/>
      <c r="LR140" s="257"/>
      <c r="LS140" s="257"/>
      <c r="LT140" s="257"/>
      <c r="LU140" s="257"/>
      <c r="LV140" s="257"/>
      <c r="LW140" s="257"/>
      <c r="LX140" s="257"/>
      <c r="LY140" s="257"/>
      <c r="LZ140" s="257"/>
      <c r="MA140" s="257"/>
      <c r="MB140" s="257"/>
      <c r="MC140" s="257"/>
      <c r="MD140" s="257"/>
      <c r="ME140" s="257"/>
      <c r="MF140" s="257"/>
      <c r="MG140" s="257"/>
      <c r="MH140" s="257"/>
      <c r="MI140" s="257"/>
      <c r="MJ140" s="257"/>
      <c r="MK140" s="257"/>
      <c r="ML140" s="257"/>
      <c r="MM140" s="257"/>
      <c r="MN140" s="257"/>
      <c r="MO140" s="257"/>
      <c r="MP140" s="257"/>
      <c r="MQ140" s="257"/>
      <c r="MR140" s="257"/>
      <c r="MS140" s="257"/>
      <c r="MT140" s="257"/>
      <c r="MU140" s="257"/>
      <c r="MV140" s="257"/>
      <c r="MW140" s="257"/>
      <c r="MX140" s="257"/>
      <c r="MY140" s="257"/>
      <c r="MZ140" s="257"/>
      <c r="NA140" s="257"/>
      <c r="NB140" s="257"/>
      <c r="NC140" s="257"/>
      <c r="ND140" s="257"/>
      <c r="NE140" s="257"/>
      <c r="NF140" s="257"/>
      <c r="NG140" s="257"/>
      <c r="NH140" s="257"/>
      <c r="NI140" s="257"/>
      <c r="NJ140" s="257"/>
      <c r="NK140" s="257"/>
      <c r="NL140" s="257"/>
      <c r="NM140" s="257"/>
      <c r="NN140" s="257"/>
      <c r="NO140" s="257"/>
      <c r="NP140" s="257"/>
      <c r="NQ140" s="257"/>
      <c r="NR140" s="257"/>
      <c r="NS140" s="257"/>
      <c r="NT140" s="257"/>
      <c r="NU140" s="257"/>
      <c r="NV140" s="257"/>
      <c r="NW140" s="257"/>
      <c r="NX140" s="257"/>
      <c r="NY140" s="257"/>
      <c r="NZ140" s="257"/>
      <c r="OA140" s="257"/>
      <c r="OB140" s="257"/>
      <c r="OC140" s="257"/>
      <c r="OD140" s="257"/>
      <c r="OE140" s="257"/>
      <c r="OF140" s="257"/>
      <c r="OG140" s="257"/>
      <c r="OH140" s="257"/>
      <c r="OI140" s="257"/>
      <c r="OJ140" s="257"/>
      <c r="OK140" s="257"/>
      <c r="OL140" s="257"/>
      <c r="OM140" s="257"/>
      <c r="ON140" s="257"/>
      <c r="OO140" s="257"/>
      <c r="OP140" s="257"/>
      <c r="OQ140" s="257"/>
      <c r="OR140" s="257"/>
      <c r="OS140" s="257"/>
      <c r="OT140" s="257"/>
      <c r="OU140" s="257"/>
      <c r="OV140" s="257"/>
      <c r="OW140" s="257"/>
      <c r="OX140" s="257"/>
      <c r="OY140" s="257"/>
      <c r="OZ140" s="257"/>
      <c r="PA140" s="257"/>
      <c r="PB140" s="257"/>
      <c r="PC140" s="257"/>
      <c r="PD140" s="257"/>
      <c r="PE140" s="257"/>
      <c r="PF140" s="257"/>
      <c r="PG140" s="257"/>
      <c r="PH140" s="257"/>
      <c r="PI140" s="257"/>
      <c r="PJ140" s="257"/>
      <c r="PK140" s="257"/>
      <c r="PL140" s="257"/>
      <c r="PM140" s="257"/>
      <c r="PN140" s="257"/>
      <c r="PO140" s="257"/>
      <c r="PP140" s="257"/>
      <c r="PQ140" s="257"/>
      <c r="PR140" s="257"/>
      <c r="PS140" s="257"/>
      <c r="PT140" s="257"/>
      <c r="PU140" s="257"/>
      <c r="PV140" s="257"/>
      <c r="PW140" s="257"/>
      <c r="PX140" s="257"/>
      <c r="PY140" s="257"/>
      <c r="PZ140" s="257"/>
      <c r="QA140" s="257"/>
      <c r="QB140" s="257"/>
      <c r="QC140" s="257"/>
      <c r="QD140" s="257"/>
      <c r="QE140" s="257"/>
      <c r="QF140" s="257"/>
      <c r="QG140" s="257"/>
      <c r="QH140" s="257"/>
      <c r="QI140" s="257"/>
      <c r="QJ140" s="257"/>
      <c r="QK140" s="257"/>
      <c r="QL140" s="257"/>
      <c r="QM140" s="257"/>
      <c r="QN140" s="257"/>
      <c r="QO140" s="257"/>
      <c r="QP140" s="257"/>
      <c r="QQ140" s="257"/>
      <c r="QR140" s="257"/>
      <c r="QS140" s="257"/>
      <c r="QT140" s="257"/>
      <c r="QU140" s="257"/>
      <c r="QV140" s="257"/>
      <c r="QW140" s="257"/>
      <c r="QX140" s="257"/>
      <c r="QY140" s="257"/>
      <c r="QZ140" s="257"/>
      <c r="RA140" s="257"/>
      <c r="RB140" s="257"/>
      <c r="RC140" s="257"/>
      <c r="RD140" s="257"/>
      <c r="RE140" s="257"/>
      <c r="RF140" s="257"/>
      <c r="RG140" s="257"/>
      <c r="RH140" s="257"/>
      <c r="RI140" s="257"/>
      <c r="RJ140" s="257"/>
      <c r="RK140" s="257"/>
      <c r="RL140" s="257"/>
      <c r="RM140" s="257"/>
      <c r="RN140" s="257"/>
      <c r="RO140" s="257"/>
      <c r="RP140" s="257"/>
      <c r="RQ140" s="257"/>
      <c r="RR140" s="257"/>
      <c r="RS140" s="257"/>
      <c r="RT140" s="257"/>
      <c r="RU140" s="257"/>
      <c r="RV140" s="257"/>
      <c r="RW140" s="257"/>
      <c r="RX140" s="257"/>
      <c r="RY140" s="257"/>
      <c r="RZ140" s="257"/>
      <c r="SA140" s="257"/>
      <c r="SB140" s="257"/>
      <c r="SC140" s="257"/>
      <c r="SD140" s="257"/>
      <c r="SE140" s="257"/>
      <c r="SF140" s="257"/>
      <c r="SG140" s="257"/>
      <c r="SH140" s="257"/>
      <c r="SI140" s="257"/>
      <c r="SJ140" s="257"/>
      <c r="SK140" s="257"/>
      <c r="SL140" s="257"/>
      <c r="SM140" s="257"/>
      <c r="SN140" s="257"/>
      <c r="SO140" s="257"/>
      <c r="SP140" s="257"/>
      <c r="SQ140" s="257"/>
      <c r="SR140" s="257"/>
      <c r="SS140" s="257"/>
      <c r="ST140" s="257"/>
      <c r="SU140" s="257"/>
      <c r="SV140" s="257"/>
      <c r="SW140" s="257"/>
      <c r="SX140" s="257"/>
      <c r="SY140" s="257"/>
      <c r="SZ140" s="257"/>
      <c r="TA140" s="257"/>
      <c r="TB140" s="257"/>
      <c r="TC140" s="257"/>
      <c r="TD140" s="257"/>
      <c r="TE140" s="257"/>
      <c r="TF140" s="257"/>
      <c r="TG140" s="257"/>
      <c r="TH140" s="257"/>
      <c r="TI140" s="257"/>
      <c r="TJ140" s="257"/>
      <c r="TK140" s="257"/>
      <c r="TL140" s="257"/>
      <c r="TM140" s="257"/>
      <c r="TN140" s="257"/>
      <c r="TO140" s="257"/>
      <c r="TP140" s="257"/>
      <c r="TQ140" s="257"/>
      <c r="TR140" s="257"/>
      <c r="TS140" s="257"/>
      <c r="TT140" s="257"/>
      <c r="TU140" s="257"/>
      <c r="TV140" s="257"/>
      <c r="TW140" s="257"/>
      <c r="TX140" s="257"/>
      <c r="TY140" s="257"/>
      <c r="TZ140" s="257"/>
      <c r="UA140" s="257"/>
      <c r="UB140" s="257"/>
      <c r="UC140" s="257"/>
      <c r="UD140" s="257"/>
      <c r="UE140" s="257"/>
      <c r="UF140" s="257"/>
      <c r="UG140" s="257"/>
      <c r="UH140" s="257"/>
      <c r="UI140" s="257"/>
      <c r="UJ140" s="257"/>
      <c r="UK140" s="257"/>
      <c r="UL140" s="257"/>
      <c r="UM140" s="257"/>
      <c r="UN140" s="257"/>
      <c r="UO140" s="257"/>
      <c r="UP140" s="257"/>
      <c r="UQ140" s="257"/>
      <c r="UR140" s="257"/>
      <c r="US140" s="257"/>
      <c r="UT140" s="257"/>
      <c r="UU140" s="257"/>
      <c r="UV140" s="257"/>
      <c r="UW140" s="257"/>
      <c r="UX140" s="257"/>
      <c r="UY140" s="257"/>
      <c r="UZ140" s="257"/>
      <c r="VA140" s="257"/>
      <c r="VB140" s="257"/>
      <c r="VC140" s="257"/>
      <c r="VD140" s="257"/>
      <c r="VE140" s="257"/>
      <c r="VF140" s="257"/>
      <c r="VG140" s="257"/>
      <c r="VH140" s="257"/>
      <c r="VI140" s="257"/>
      <c r="VJ140" s="257"/>
      <c r="VK140" s="257"/>
      <c r="VL140" s="257"/>
      <c r="VM140" s="257"/>
      <c r="VN140" s="257"/>
      <c r="VO140" s="257"/>
      <c r="VP140" s="257"/>
      <c r="VQ140" s="257"/>
      <c r="VR140" s="257"/>
      <c r="VS140" s="257"/>
      <c r="VT140" s="257"/>
      <c r="VU140" s="257"/>
      <c r="VV140" s="257"/>
      <c r="VW140" s="257"/>
      <c r="VX140" s="257"/>
      <c r="VY140" s="257"/>
      <c r="VZ140" s="257"/>
      <c r="WA140" s="257"/>
      <c r="WB140" s="257"/>
      <c r="WC140" s="257"/>
      <c r="WD140" s="257"/>
      <c r="WE140" s="257"/>
      <c r="WF140" s="257"/>
      <c r="WG140" s="257"/>
      <c r="WH140" s="257"/>
      <c r="WI140" s="257"/>
      <c r="WJ140" s="257"/>
      <c r="WK140" s="257"/>
      <c r="WL140" s="257"/>
      <c r="WM140" s="257"/>
      <c r="WN140" s="257"/>
      <c r="WO140" s="257"/>
      <c r="WP140" s="257"/>
      <c r="WQ140" s="257"/>
      <c r="WR140" s="257"/>
      <c r="WS140" s="257"/>
      <c r="WT140" s="257"/>
      <c r="WU140" s="257"/>
      <c r="WV140" s="257"/>
      <c r="WW140" s="257"/>
      <c r="WX140" s="257"/>
      <c r="WY140" s="257"/>
      <c r="WZ140" s="257"/>
      <c r="XA140" s="257"/>
      <c r="XB140" s="257"/>
      <c r="XC140" s="257"/>
      <c r="XD140" s="257"/>
      <c r="XE140" s="257"/>
      <c r="XF140" s="257"/>
      <c r="XG140" s="257"/>
      <c r="XH140" s="257"/>
      <c r="XI140" s="257"/>
      <c r="XJ140" s="257"/>
      <c r="XK140" s="257"/>
      <c r="XL140" s="257"/>
      <c r="XM140" s="257"/>
      <c r="XN140" s="257"/>
      <c r="XO140" s="257"/>
      <c r="XP140" s="257"/>
      <c r="XQ140" s="257"/>
      <c r="XR140" s="257"/>
      <c r="XS140" s="257"/>
      <c r="XT140" s="257"/>
      <c r="XU140" s="257"/>
      <c r="XV140" s="257"/>
      <c r="XW140" s="257"/>
      <c r="XX140" s="257"/>
      <c r="XY140" s="257"/>
      <c r="XZ140" s="257"/>
      <c r="YA140" s="257"/>
      <c r="YB140" s="257"/>
      <c r="YC140" s="257"/>
      <c r="YD140" s="257"/>
      <c r="YE140" s="257"/>
      <c r="YF140" s="257"/>
      <c r="YG140" s="257"/>
      <c r="YH140" s="257"/>
      <c r="YI140" s="257"/>
      <c r="YJ140" s="257"/>
      <c r="YK140" s="257"/>
      <c r="YL140" s="257"/>
      <c r="YM140" s="257"/>
      <c r="YN140" s="257"/>
      <c r="YO140" s="257"/>
      <c r="YP140" s="257"/>
      <c r="YQ140" s="257"/>
      <c r="YR140" s="257"/>
      <c r="YS140" s="257"/>
      <c r="YT140" s="257"/>
      <c r="YU140" s="257"/>
      <c r="YV140" s="257"/>
      <c r="YW140" s="257"/>
      <c r="YX140" s="257"/>
      <c r="YY140" s="257"/>
      <c r="YZ140" s="257"/>
      <c r="ZA140" s="257"/>
      <c r="ZB140" s="257"/>
      <c r="ZC140" s="257"/>
      <c r="ZD140" s="257"/>
      <c r="ZE140" s="257"/>
      <c r="ZF140" s="257"/>
      <c r="ZG140" s="257"/>
      <c r="ZH140" s="257"/>
      <c r="ZI140" s="257"/>
      <c r="ZJ140" s="257"/>
      <c r="ZK140" s="257"/>
      <c r="ZL140" s="257"/>
      <c r="ZM140" s="257"/>
      <c r="ZN140" s="257"/>
      <c r="ZO140" s="257"/>
      <c r="ZP140" s="257"/>
      <c r="ZQ140" s="257"/>
      <c r="ZR140" s="257"/>
      <c r="ZS140" s="257"/>
      <c r="ZT140" s="257"/>
      <c r="ZU140" s="257"/>
      <c r="ZV140" s="257"/>
      <c r="ZW140" s="257"/>
      <c r="ZX140" s="257"/>
      <c r="ZY140" s="257"/>
      <c r="ZZ140" s="257"/>
      <c r="AAA140" s="257"/>
      <c r="AAB140" s="257"/>
      <c r="AAC140" s="257"/>
      <c r="AAD140" s="257"/>
      <c r="AAE140" s="257"/>
      <c r="AAF140" s="257"/>
      <c r="AAG140" s="257"/>
      <c r="AAH140" s="257"/>
      <c r="AAI140" s="257"/>
      <c r="AAJ140" s="257"/>
      <c r="AAK140" s="257"/>
      <c r="AAL140" s="257"/>
      <c r="AAM140" s="257"/>
      <c r="AAN140" s="257"/>
      <c r="AAO140" s="257"/>
      <c r="AAP140" s="257"/>
      <c r="AAQ140" s="257"/>
      <c r="AAR140" s="257"/>
      <c r="AAS140" s="257"/>
      <c r="AAT140" s="257"/>
      <c r="AAU140" s="257"/>
      <c r="AAV140" s="257"/>
      <c r="AAW140" s="257"/>
      <c r="AAX140" s="257"/>
      <c r="AAY140" s="257"/>
      <c r="AAZ140" s="257"/>
      <c r="ABA140" s="257"/>
      <c r="ABB140" s="257"/>
      <c r="ABC140" s="257"/>
      <c r="ABD140" s="257"/>
      <c r="ABE140" s="257"/>
      <c r="ABF140" s="257"/>
      <c r="ABG140" s="257"/>
      <c r="ABH140" s="257"/>
      <c r="ABI140" s="257"/>
      <c r="ABJ140" s="257"/>
      <c r="ABK140" s="257"/>
    </row>
    <row r="141" spans="1:739" s="154" customFormat="1" ht="30" customHeight="1" x14ac:dyDescent="0.25">
      <c r="A141" s="30"/>
      <c r="B141" s="261"/>
      <c r="C141" s="261"/>
      <c r="D141" s="167" t="s">
        <v>2</v>
      </c>
      <c r="E141" s="261"/>
      <c r="F141" s="206" t="s">
        <v>790</v>
      </c>
      <c r="G141" s="14">
        <v>42686</v>
      </c>
      <c r="H141" s="258" t="s">
        <v>37</v>
      </c>
      <c r="I141" s="261" t="s">
        <v>31</v>
      </c>
      <c r="J141" s="189" t="s">
        <v>291</v>
      </c>
      <c r="K141" s="29" t="s">
        <v>18</v>
      </c>
      <c r="L141" s="29" t="s">
        <v>50</v>
      </c>
      <c r="M141" s="29" t="s">
        <v>792</v>
      </c>
      <c r="N141" s="28" t="s">
        <v>793</v>
      </c>
      <c r="O141" s="259" t="s">
        <v>1375</v>
      </c>
      <c r="P141" s="259" t="s">
        <v>794</v>
      </c>
      <c r="Q141" s="260"/>
      <c r="R141" s="71" t="s">
        <v>795</v>
      </c>
      <c r="S141" s="185" t="s">
        <v>1293</v>
      </c>
      <c r="T141" s="185" t="s">
        <v>1554</v>
      </c>
      <c r="U141" s="185" t="s">
        <v>72</v>
      </c>
      <c r="V141" s="17"/>
      <c r="W141" s="261"/>
      <c r="X141" s="261" t="s">
        <v>245</v>
      </c>
      <c r="Y141" s="99"/>
      <c r="Z141" s="262"/>
      <c r="AA141" s="262"/>
      <c r="AB141" s="265" t="s">
        <v>795</v>
      </c>
      <c r="AC141" s="17"/>
      <c r="AD141" s="17"/>
      <c r="AE141" s="17"/>
      <c r="AF141" s="17"/>
      <c r="AG141" s="17"/>
      <c r="AH141" s="263" t="s">
        <v>3530</v>
      </c>
      <c r="AI141" s="185" t="s">
        <v>1</v>
      </c>
      <c r="AJ141" s="187" t="s">
        <v>2</v>
      </c>
      <c r="AK141" s="263">
        <v>23</v>
      </c>
      <c r="AL141" s="264" t="s">
        <v>796</v>
      </c>
      <c r="AM141" s="72">
        <v>42664</v>
      </c>
      <c r="AN141" s="257"/>
      <c r="AO141" s="257"/>
      <c r="AP141" s="257"/>
      <c r="AQ141" s="257"/>
      <c r="AR141" s="257"/>
      <c r="AS141" s="257"/>
      <c r="AT141" s="257"/>
      <c r="AU141" s="257"/>
      <c r="AV141" s="257"/>
      <c r="AW141" s="257"/>
      <c r="AX141" s="257"/>
      <c r="AY141" s="257"/>
      <c r="AZ141" s="257"/>
      <c r="BA141" s="257"/>
      <c r="BB141" s="257"/>
      <c r="BC141" s="257"/>
      <c r="BD141" s="257"/>
      <c r="BE141" s="257"/>
      <c r="BF141" s="257"/>
      <c r="BG141" s="257"/>
      <c r="BH141" s="257"/>
      <c r="BI141" s="257"/>
      <c r="BJ141" s="257"/>
      <c r="BK141" s="257"/>
      <c r="BL141" s="257"/>
      <c r="BM141" s="257"/>
      <c r="BN141" s="257"/>
      <c r="BO141" s="257"/>
      <c r="BP141" s="257"/>
      <c r="BQ141" s="257"/>
      <c r="BR141" s="257"/>
      <c r="BS141" s="257"/>
      <c r="BT141" s="257"/>
      <c r="BU141" s="257"/>
      <c r="BV141" s="257"/>
      <c r="BW141" s="257"/>
      <c r="BX141" s="257"/>
      <c r="BY141" s="257"/>
      <c r="BZ141" s="257"/>
      <c r="CA141" s="257"/>
      <c r="CB141" s="257"/>
      <c r="CC141" s="257"/>
      <c r="CD141" s="257"/>
      <c r="CE141" s="257"/>
      <c r="CF141" s="257"/>
      <c r="CG141" s="257"/>
      <c r="CH141" s="257"/>
      <c r="CI141" s="257"/>
      <c r="CJ141" s="257"/>
      <c r="CK141" s="257"/>
      <c r="CL141" s="257"/>
      <c r="CM141" s="257"/>
      <c r="CN141" s="257"/>
      <c r="CO141" s="257"/>
      <c r="CP141" s="257"/>
      <c r="CQ141" s="257"/>
      <c r="CR141" s="257"/>
      <c r="CS141" s="257"/>
      <c r="CT141" s="257"/>
      <c r="CU141" s="257"/>
      <c r="CV141" s="257"/>
      <c r="CW141" s="257"/>
      <c r="CX141" s="257"/>
      <c r="CY141" s="257"/>
      <c r="CZ141" s="257"/>
      <c r="DA141" s="257"/>
      <c r="DB141" s="257"/>
      <c r="DC141" s="257"/>
      <c r="DD141" s="257"/>
      <c r="DE141" s="257"/>
      <c r="DF141" s="257"/>
      <c r="DG141" s="257"/>
      <c r="DH141" s="257"/>
      <c r="DI141" s="257"/>
      <c r="DJ141" s="257"/>
      <c r="DK141" s="257"/>
      <c r="DL141" s="257"/>
      <c r="DM141" s="257"/>
      <c r="DN141" s="257"/>
      <c r="DO141" s="257"/>
      <c r="DP141" s="257"/>
      <c r="DQ141" s="257"/>
      <c r="DR141" s="257"/>
      <c r="DS141" s="257"/>
      <c r="DT141" s="257"/>
      <c r="DU141" s="257"/>
      <c r="DV141" s="257"/>
      <c r="DW141" s="257"/>
      <c r="DX141" s="257"/>
      <c r="DY141" s="257"/>
      <c r="DZ141" s="257"/>
      <c r="EA141" s="257"/>
      <c r="EB141" s="257"/>
      <c r="EC141" s="257"/>
      <c r="ED141" s="257"/>
      <c r="EE141" s="257"/>
      <c r="EF141" s="257"/>
      <c r="EG141" s="257"/>
      <c r="EH141" s="257"/>
      <c r="EI141" s="257"/>
      <c r="EJ141" s="257"/>
      <c r="EK141" s="257"/>
      <c r="EL141" s="257"/>
      <c r="EM141" s="257"/>
      <c r="EN141" s="257"/>
      <c r="EO141" s="257"/>
      <c r="EP141" s="257"/>
      <c r="EQ141" s="257"/>
      <c r="ER141" s="257"/>
      <c r="ES141" s="257"/>
      <c r="ET141" s="257"/>
      <c r="EU141" s="257"/>
      <c r="EV141" s="257"/>
      <c r="EW141" s="257"/>
      <c r="EX141" s="257"/>
      <c r="EY141" s="257"/>
      <c r="EZ141" s="257"/>
      <c r="FA141" s="257"/>
      <c r="FB141" s="257"/>
      <c r="FC141" s="257"/>
      <c r="FD141" s="257"/>
      <c r="FE141" s="257"/>
      <c r="FF141" s="257"/>
      <c r="FG141" s="257"/>
      <c r="FH141" s="257"/>
      <c r="FI141" s="257"/>
      <c r="FJ141" s="257"/>
      <c r="FK141" s="257"/>
      <c r="FL141" s="257"/>
      <c r="FM141" s="257"/>
      <c r="FN141" s="257"/>
      <c r="FO141" s="257"/>
      <c r="FP141" s="257"/>
      <c r="FQ141" s="257"/>
      <c r="FR141" s="257"/>
      <c r="FS141" s="257"/>
      <c r="FT141" s="257"/>
      <c r="FU141" s="257"/>
      <c r="FV141" s="257"/>
      <c r="FW141" s="257"/>
      <c r="FX141" s="257"/>
      <c r="FY141" s="257"/>
      <c r="FZ141" s="257"/>
      <c r="GA141" s="257"/>
      <c r="GB141" s="257"/>
      <c r="GC141" s="257"/>
      <c r="GD141" s="257"/>
      <c r="GE141" s="257"/>
      <c r="GF141" s="257"/>
      <c r="GG141" s="257"/>
      <c r="GH141" s="257"/>
      <c r="GI141" s="257"/>
      <c r="GJ141" s="257"/>
      <c r="GK141" s="257"/>
      <c r="GL141" s="257"/>
      <c r="GM141" s="257"/>
      <c r="GN141" s="257"/>
      <c r="GO141" s="257"/>
      <c r="GP141" s="257"/>
      <c r="GQ141" s="257"/>
      <c r="GR141" s="257"/>
      <c r="GS141" s="257"/>
      <c r="GT141" s="257"/>
      <c r="GU141" s="257"/>
      <c r="GV141" s="257"/>
      <c r="GW141" s="257"/>
      <c r="GX141" s="257"/>
      <c r="GY141" s="257"/>
      <c r="GZ141" s="257"/>
      <c r="HA141" s="257"/>
      <c r="HB141" s="257"/>
      <c r="HC141" s="257"/>
      <c r="HD141" s="257"/>
      <c r="HE141" s="257"/>
      <c r="HF141" s="257"/>
      <c r="HG141" s="257"/>
      <c r="HH141" s="257"/>
      <c r="HI141" s="257"/>
      <c r="HJ141" s="257"/>
      <c r="HK141" s="257"/>
      <c r="HL141" s="257"/>
      <c r="HM141" s="257"/>
      <c r="HN141" s="257"/>
      <c r="HO141" s="257"/>
      <c r="HP141" s="257"/>
      <c r="HQ141" s="257"/>
      <c r="HR141" s="257"/>
      <c r="HS141" s="257"/>
      <c r="HT141" s="257"/>
      <c r="HU141" s="257"/>
      <c r="HV141" s="257"/>
      <c r="HW141" s="257"/>
      <c r="HX141" s="257"/>
      <c r="HY141" s="257"/>
      <c r="HZ141" s="257"/>
      <c r="IA141" s="257"/>
      <c r="IB141" s="257"/>
      <c r="IC141" s="257"/>
      <c r="ID141" s="257"/>
      <c r="IE141" s="257"/>
      <c r="IF141" s="257"/>
      <c r="IG141" s="257"/>
      <c r="IH141" s="257"/>
      <c r="II141" s="257"/>
      <c r="IJ141" s="257"/>
      <c r="IK141" s="257"/>
      <c r="IL141" s="257"/>
      <c r="IM141" s="257"/>
      <c r="IN141" s="257"/>
      <c r="IO141" s="257"/>
      <c r="IP141" s="257"/>
      <c r="IQ141" s="257"/>
      <c r="IR141" s="257"/>
      <c r="IS141" s="257"/>
      <c r="IT141" s="257"/>
      <c r="IU141" s="257"/>
      <c r="IV141" s="257"/>
      <c r="IW141" s="257"/>
      <c r="IX141" s="257"/>
      <c r="IY141" s="257"/>
      <c r="IZ141" s="257"/>
      <c r="JA141" s="257"/>
      <c r="JB141" s="257"/>
      <c r="JC141" s="257"/>
      <c r="JD141" s="257"/>
      <c r="JE141" s="257"/>
      <c r="JF141" s="257"/>
      <c r="JG141" s="257"/>
      <c r="JH141" s="257"/>
      <c r="JI141" s="257"/>
      <c r="JJ141" s="257"/>
      <c r="JK141" s="257"/>
      <c r="JL141" s="257"/>
      <c r="JM141" s="257"/>
      <c r="JN141" s="257"/>
      <c r="JO141" s="257"/>
      <c r="JP141" s="257"/>
      <c r="JQ141" s="257"/>
      <c r="JR141" s="257"/>
      <c r="JS141" s="257"/>
      <c r="JT141" s="257"/>
      <c r="JU141" s="257"/>
      <c r="JV141" s="257"/>
      <c r="JW141" s="257"/>
      <c r="JX141" s="257"/>
      <c r="JY141" s="257"/>
      <c r="JZ141" s="257"/>
      <c r="KA141" s="257"/>
      <c r="KB141" s="257"/>
      <c r="KC141" s="257"/>
      <c r="KD141" s="257"/>
      <c r="KE141" s="257"/>
      <c r="KF141" s="257"/>
      <c r="KG141" s="257"/>
      <c r="KH141" s="257"/>
      <c r="KI141" s="257"/>
      <c r="KJ141" s="257"/>
      <c r="KK141" s="257"/>
      <c r="KL141" s="257"/>
      <c r="KM141" s="257"/>
      <c r="KN141" s="257"/>
      <c r="KO141" s="257"/>
      <c r="KP141" s="257"/>
      <c r="KQ141" s="257"/>
      <c r="KR141" s="257"/>
      <c r="KS141" s="257"/>
      <c r="KT141" s="257"/>
      <c r="KU141" s="257"/>
      <c r="KV141" s="257"/>
      <c r="KW141" s="257"/>
      <c r="KX141" s="257"/>
      <c r="KY141" s="257"/>
      <c r="KZ141" s="257"/>
      <c r="LA141" s="257"/>
      <c r="LB141" s="257"/>
      <c r="LC141" s="257"/>
      <c r="LD141" s="257"/>
      <c r="LE141" s="257"/>
      <c r="LF141" s="257"/>
      <c r="LG141" s="257"/>
      <c r="LH141" s="257"/>
      <c r="LI141" s="257"/>
      <c r="LJ141" s="257"/>
      <c r="LK141" s="257"/>
      <c r="LL141" s="257"/>
      <c r="LM141" s="257"/>
      <c r="LN141" s="257"/>
      <c r="LO141" s="257"/>
      <c r="LP141" s="257"/>
      <c r="LQ141" s="257"/>
      <c r="LR141" s="257"/>
      <c r="LS141" s="257"/>
      <c r="LT141" s="257"/>
      <c r="LU141" s="257"/>
      <c r="LV141" s="257"/>
      <c r="LW141" s="257"/>
      <c r="LX141" s="257"/>
      <c r="LY141" s="257"/>
      <c r="LZ141" s="257"/>
      <c r="MA141" s="257"/>
      <c r="MB141" s="257"/>
      <c r="MC141" s="257"/>
      <c r="MD141" s="257"/>
      <c r="ME141" s="257"/>
      <c r="MF141" s="257"/>
      <c r="MG141" s="257"/>
      <c r="MH141" s="257"/>
      <c r="MI141" s="257"/>
      <c r="MJ141" s="257"/>
      <c r="MK141" s="257"/>
      <c r="ML141" s="257"/>
      <c r="MM141" s="257"/>
      <c r="MN141" s="257"/>
      <c r="MO141" s="257"/>
      <c r="MP141" s="257"/>
      <c r="MQ141" s="257"/>
      <c r="MR141" s="257"/>
      <c r="MS141" s="257"/>
      <c r="MT141" s="257"/>
      <c r="MU141" s="257"/>
      <c r="MV141" s="257"/>
      <c r="MW141" s="257"/>
      <c r="MX141" s="257"/>
      <c r="MY141" s="257"/>
      <c r="MZ141" s="257"/>
      <c r="NA141" s="257"/>
      <c r="NB141" s="257"/>
      <c r="NC141" s="257"/>
      <c r="ND141" s="257"/>
      <c r="NE141" s="257"/>
      <c r="NF141" s="257"/>
      <c r="NG141" s="257"/>
      <c r="NH141" s="257"/>
      <c r="NI141" s="257"/>
      <c r="NJ141" s="257"/>
      <c r="NK141" s="257"/>
      <c r="NL141" s="257"/>
      <c r="NM141" s="257"/>
      <c r="NN141" s="257"/>
      <c r="NO141" s="257"/>
      <c r="NP141" s="257"/>
      <c r="NQ141" s="257"/>
      <c r="NR141" s="257"/>
      <c r="NS141" s="257"/>
      <c r="NT141" s="257"/>
      <c r="NU141" s="257"/>
      <c r="NV141" s="257"/>
      <c r="NW141" s="257"/>
      <c r="NX141" s="257"/>
      <c r="NY141" s="257"/>
      <c r="NZ141" s="257"/>
      <c r="OA141" s="257"/>
      <c r="OB141" s="257"/>
      <c r="OC141" s="257"/>
      <c r="OD141" s="257"/>
      <c r="OE141" s="257"/>
      <c r="OF141" s="257"/>
      <c r="OG141" s="257"/>
      <c r="OH141" s="257"/>
      <c r="OI141" s="257"/>
      <c r="OJ141" s="257"/>
      <c r="OK141" s="257"/>
      <c r="OL141" s="257"/>
      <c r="OM141" s="257"/>
      <c r="ON141" s="257"/>
      <c r="OO141" s="257"/>
      <c r="OP141" s="257"/>
      <c r="OQ141" s="257"/>
      <c r="OR141" s="257"/>
      <c r="OS141" s="257"/>
      <c r="OT141" s="257"/>
      <c r="OU141" s="257"/>
      <c r="OV141" s="257"/>
      <c r="OW141" s="257"/>
      <c r="OX141" s="257"/>
      <c r="OY141" s="257"/>
      <c r="OZ141" s="257"/>
      <c r="PA141" s="257"/>
      <c r="PB141" s="257"/>
      <c r="PC141" s="257"/>
      <c r="PD141" s="257"/>
      <c r="PE141" s="257"/>
      <c r="PF141" s="257"/>
      <c r="PG141" s="257"/>
      <c r="PH141" s="257"/>
      <c r="PI141" s="257"/>
      <c r="PJ141" s="257"/>
      <c r="PK141" s="257"/>
      <c r="PL141" s="257"/>
      <c r="PM141" s="257"/>
      <c r="PN141" s="257"/>
      <c r="PO141" s="257"/>
      <c r="PP141" s="257"/>
      <c r="PQ141" s="257"/>
      <c r="PR141" s="257"/>
      <c r="PS141" s="257"/>
      <c r="PT141" s="257"/>
      <c r="PU141" s="257"/>
      <c r="PV141" s="257"/>
      <c r="PW141" s="257"/>
      <c r="PX141" s="257"/>
      <c r="PY141" s="257"/>
      <c r="PZ141" s="257"/>
      <c r="QA141" s="257"/>
      <c r="QB141" s="257"/>
      <c r="QC141" s="257"/>
      <c r="QD141" s="257"/>
      <c r="QE141" s="257"/>
      <c r="QF141" s="257"/>
      <c r="QG141" s="257"/>
      <c r="QH141" s="257"/>
      <c r="QI141" s="257"/>
      <c r="QJ141" s="257"/>
      <c r="QK141" s="257"/>
      <c r="QL141" s="257"/>
      <c r="QM141" s="257"/>
      <c r="QN141" s="257"/>
      <c r="QO141" s="257"/>
      <c r="QP141" s="257"/>
      <c r="QQ141" s="257"/>
      <c r="QR141" s="257"/>
      <c r="QS141" s="257"/>
      <c r="QT141" s="257"/>
      <c r="QU141" s="257"/>
      <c r="QV141" s="257"/>
      <c r="QW141" s="257"/>
      <c r="QX141" s="257"/>
      <c r="QY141" s="257"/>
      <c r="QZ141" s="257"/>
      <c r="RA141" s="257"/>
      <c r="RB141" s="257"/>
      <c r="RC141" s="257"/>
      <c r="RD141" s="257"/>
      <c r="RE141" s="257"/>
      <c r="RF141" s="257"/>
      <c r="RG141" s="257"/>
      <c r="RH141" s="257"/>
      <c r="RI141" s="257"/>
      <c r="RJ141" s="257"/>
      <c r="RK141" s="257"/>
      <c r="RL141" s="257"/>
      <c r="RM141" s="257"/>
      <c r="RN141" s="257"/>
      <c r="RO141" s="257"/>
      <c r="RP141" s="257"/>
      <c r="RQ141" s="257"/>
      <c r="RR141" s="257"/>
      <c r="RS141" s="257"/>
      <c r="RT141" s="257"/>
      <c r="RU141" s="257"/>
      <c r="RV141" s="257"/>
      <c r="RW141" s="257"/>
      <c r="RX141" s="257"/>
      <c r="RY141" s="257"/>
      <c r="RZ141" s="257"/>
      <c r="SA141" s="257"/>
      <c r="SB141" s="257"/>
      <c r="SC141" s="257"/>
      <c r="SD141" s="257"/>
      <c r="SE141" s="257"/>
      <c r="SF141" s="257"/>
      <c r="SG141" s="257"/>
      <c r="SH141" s="257"/>
      <c r="SI141" s="257"/>
      <c r="SJ141" s="257"/>
      <c r="SK141" s="257"/>
      <c r="SL141" s="257"/>
      <c r="SM141" s="257"/>
      <c r="SN141" s="257"/>
      <c r="SO141" s="257"/>
      <c r="SP141" s="257"/>
      <c r="SQ141" s="257"/>
      <c r="SR141" s="257"/>
      <c r="SS141" s="257"/>
      <c r="ST141" s="257"/>
      <c r="SU141" s="257"/>
      <c r="SV141" s="257"/>
      <c r="SW141" s="257"/>
      <c r="SX141" s="257"/>
      <c r="SY141" s="257"/>
      <c r="SZ141" s="257"/>
      <c r="TA141" s="257"/>
      <c r="TB141" s="257"/>
      <c r="TC141" s="257"/>
      <c r="TD141" s="257"/>
      <c r="TE141" s="257"/>
      <c r="TF141" s="257"/>
      <c r="TG141" s="257"/>
      <c r="TH141" s="257"/>
      <c r="TI141" s="257"/>
      <c r="TJ141" s="257"/>
      <c r="TK141" s="257"/>
      <c r="TL141" s="257"/>
      <c r="TM141" s="257"/>
      <c r="TN141" s="257"/>
      <c r="TO141" s="257"/>
      <c r="TP141" s="257"/>
      <c r="TQ141" s="257"/>
      <c r="TR141" s="257"/>
      <c r="TS141" s="257"/>
      <c r="TT141" s="257"/>
      <c r="TU141" s="257"/>
      <c r="TV141" s="257"/>
      <c r="TW141" s="257"/>
      <c r="TX141" s="257"/>
      <c r="TY141" s="257"/>
      <c r="TZ141" s="257"/>
      <c r="UA141" s="257"/>
      <c r="UB141" s="257"/>
      <c r="UC141" s="257"/>
      <c r="UD141" s="257"/>
      <c r="UE141" s="257"/>
      <c r="UF141" s="257"/>
      <c r="UG141" s="257"/>
      <c r="UH141" s="257"/>
      <c r="UI141" s="257"/>
      <c r="UJ141" s="257"/>
      <c r="UK141" s="257"/>
      <c r="UL141" s="257"/>
      <c r="UM141" s="257"/>
      <c r="UN141" s="257"/>
      <c r="UO141" s="257"/>
      <c r="UP141" s="257"/>
      <c r="UQ141" s="257"/>
      <c r="UR141" s="257"/>
      <c r="US141" s="257"/>
      <c r="UT141" s="257"/>
      <c r="UU141" s="257"/>
      <c r="UV141" s="257"/>
      <c r="UW141" s="257"/>
      <c r="UX141" s="257"/>
      <c r="UY141" s="257"/>
      <c r="UZ141" s="257"/>
      <c r="VA141" s="257"/>
      <c r="VB141" s="257"/>
      <c r="VC141" s="257"/>
      <c r="VD141" s="257"/>
      <c r="VE141" s="257"/>
      <c r="VF141" s="257"/>
      <c r="VG141" s="257"/>
      <c r="VH141" s="257"/>
      <c r="VI141" s="257"/>
      <c r="VJ141" s="257"/>
      <c r="VK141" s="257"/>
      <c r="VL141" s="257"/>
      <c r="VM141" s="257"/>
      <c r="VN141" s="257"/>
      <c r="VO141" s="257"/>
      <c r="VP141" s="257"/>
      <c r="VQ141" s="257"/>
      <c r="VR141" s="257"/>
      <c r="VS141" s="257"/>
      <c r="VT141" s="257"/>
      <c r="VU141" s="257"/>
      <c r="VV141" s="257"/>
      <c r="VW141" s="257"/>
      <c r="VX141" s="257"/>
      <c r="VY141" s="257"/>
      <c r="VZ141" s="257"/>
      <c r="WA141" s="257"/>
      <c r="WB141" s="257"/>
      <c r="WC141" s="257"/>
      <c r="WD141" s="257"/>
      <c r="WE141" s="257"/>
      <c r="WF141" s="257"/>
      <c r="WG141" s="257"/>
      <c r="WH141" s="257"/>
      <c r="WI141" s="257"/>
      <c r="WJ141" s="257"/>
      <c r="WK141" s="257"/>
      <c r="WL141" s="257"/>
      <c r="WM141" s="257"/>
      <c r="WN141" s="257"/>
      <c r="WO141" s="257"/>
      <c r="WP141" s="257"/>
      <c r="WQ141" s="257"/>
      <c r="WR141" s="257"/>
      <c r="WS141" s="257"/>
      <c r="WT141" s="257"/>
      <c r="WU141" s="257"/>
      <c r="WV141" s="257"/>
      <c r="WW141" s="257"/>
      <c r="WX141" s="257"/>
      <c r="WY141" s="257"/>
      <c r="WZ141" s="257"/>
      <c r="XA141" s="257"/>
      <c r="XB141" s="257"/>
      <c r="XC141" s="257"/>
      <c r="XD141" s="257"/>
      <c r="XE141" s="257"/>
      <c r="XF141" s="257"/>
      <c r="XG141" s="257"/>
      <c r="XH141" s="257"/>
      <c r="XI141" s="257"/>
      <c r="XJ141" s="257"/>
      <c r="XK141" s="257"/>
      <c r="XL141" s="257"/>
      <c r="XM141" s="257"/>
      <c r="XN141" s="257"/>
      <c r="XO141" s="257"/>
      <c r="XP141" s="257"/>
      <c r="XQ141" s="257"/>
      <c r="XR141" s="257"/>
      <c r="XS141" s="257"/>
      <c r="XT141" s="257"/>
      <c r="XU141" s="257"/>
      <c r="XV141" s="257"/>
      <c r="XW141" s="257"/>
      <c r="XX141" s="257"/>
      <c r="XY141" s="257"/>
      <c r="XZ141" s="257"/>
      <c r="YA141" s="257"/>
      <c r="YB141" s="257"/>
      <c r="YC141" s="257"/>
      <c r="YD141" s="257"/>
      <c r="YE141" s="257"/>
      <c r="YF141" s="257"/>
      <c r="YG141" s="257"/>
      <c r="YH141" s="257"/>
      <c r="YI141" s="257"/>
      <c r="YJ141" s="257"/>
      <c r="YK141" s="257"/>
      <c r="YL141" s="257"/>
      <c r="YM141" s="257"/>
      <c r="YN141" s="257"/>
      <c r="YO141" s="257"/>
      <c r="YP141" s="257"/>
      <c r="YQ141" s="257"/>
      <c r="YR141" s="257"/>
      <c r="YS141" s="257"/>
      <c r="YT141" s="257"/>
      <c r="YU141" s="257"/>
      <c r="YV141" s="257"/>
      <c r="YW141" s="257"/>
      <c r="YX141" s="257"/>
      <c r="YY141" s="257"/>
      <c r="YZ141" s="257"/>
      <c r="ZA141" s="257"/>
      <c r="ZB141" s="257"/>
      <c r="ZC141" s="257"/>
      <c r="ZD141" s="257"/>
      <c r="ZE141" s="257"/>
      <c r="ZF141" s="257"/>
      <c r="ZG141" s="257"/>
      <c r="ZH141" s="257"/>
      <c r="ZI141" s="257"/>
      <c r="ZJ141" s="257"/>
      <c r="ZK141" s="257"/>
      <c r="ZL141" s="257"/>
      <c r="ZM141" s="257"/>
      <c r="ZN141" s="257"/>
      <c r="ZO141" s="257"/>
      <c r="ZP141" s="257"/>
      <c r="ZQ141" s="257"/>
      <c r="ZR141" s="257"/>
      <c r="ZS141" s="257"/>
      <c r="ZT141" s="257"/>
      <c r="ZU141" s="257"/>
      <c r="ZV141" s="257"/>
      <c r="ZW141" s="257"/>
      <c r="ZX141" s="257"/>
      <c r="ZY141" s="257"/>
      <c r="ZZ141" s="257"/>
      <c r="AAA141" s="257"/>
      <c r="AAB141" s="257"/>
      <c r="AAC141" s="257"/>
      <c r="AAD141" s="257"/>
      <c r="AAE141" s="257"/>
      <c r="AAF141" s="257"/>
      <c r="AAG141" s="257"/>
      <c r="AAH141" s="257"/>
      <c r="AAI141" s="257"/>
      <c r="AAJ141" s="257"/>
      <c r="AAK141" s="257"/>
      <c r="AAL141" s="257"/>
      <c r="AAM141" s="257"/>
      <c r="AAN141" s="257"/>
      <c r="AAO141" s="257"/>
      <c r="AAP141" s="257"/>
      <c r="AAQ141" s="257"/>
      <c r="AAR141" s="257"/>
      <c r="AAS141" s="257"/>
      <c r="AAT141" s="257"/>
      <c r="AAU141" s="257"/>
      <c r="AAV141" s="257"/>
      <c r="AAW141" s="257"/>
      <c r="AAX141" s="257"/>
      <c r="AAY141" s="257"/>
      <c r="AAZ141" s="257"/>
      <c r="ABA141" s="257"/>
      <c r="ABB141" s="257"/>
      <c r="ABC141" s="257"/>
      <c r="ABD141" s="257"/>
      <c r="ABE141" s="257"/>
      <c r="ABF141" s="257"/>
      <c r="ABG141" s="257"/>
      <c r="ABH141" s="257"/>
      <c r="ABI141" s="257"/>
      <c r="ABJ141" s="257"/>
      <c r="ABK141" s="257"/>
    </row>
    <row r="142" spans="1:739" s="154" customFormat="1" ht="30" customHeight="1" x14ac:dyDescent="0.25">
      <c r="A142" s="30"/>
      <c r="B142" s="261"/>
      <c r="C142" s="261"/>
      <c r="D142" s="167" t="s">
        <v>2</v>
      </c>
      <c r="E142" s="261"/>
      <c r="F142" s="206">
        <v>1076</v>
      </c>
      <c r="G142" s="23">
        <v>43378</v>
      </c>
      <c r="H142" s="258" t="s">
        <v>37</v>
      </c>
      <c r="I142" s="261" t="s">
        <v>31</v>
      </c>
      <c r="J142" s="189" t="s">
        <v>291</v>
      </c>
      <c r="K142" s="29" t="s">
        <v>18</v>
      </c>
      <c r="L142" s="29" t="s">
        <v>50</v>
      </c>
      <c r="M142" s="29" t="s">
        <v>792</v>
      </c>
      <c r="N142" s="28" t="s">
        <v>793</v>
      </c>
      <c r="O142" s="259" t="s">
        <v>1375</v>
      </c>
      <c r="P142" s="259" t="s">
        <v>1689</v>
      </c>
      <c r="Q142" s="260"/>
      <c r="R142" s="71" t="s">
        <v>2762</v>
      </c>
      <c r="S142" s="185" t="s">
        <v>3922</v>
      </c>
      <c r="T142" s="185" t="s">
        <v>3020</v>
      </c>
      <c r="U142" s="185" t="s">
        <v>72</v>
      </c>
      <c r="V142" s="17"/>
      <c r="W142" s="261"/>
      <c r="X142" s="261" t="s">
        <v>245</v>
      </c>
      <c r="Y142" s="99"/>
      <c r="Z142" s="262"/>
      <c r="AA142" s="262"/>
      <c r="AB142" s="265" t="s">
        <v>2762</v>
      </c>
      <c r="AC142" s="17"/>
      <c r="AD142" s="17"/>
      <c r="AE142" s="17"/>
      <c r="AF142" s="17"/>
      <c r="AG142" s="17"/>
      <c r="AH142" s="263" t="s">
        <v>3530</v>
      </c>
      <c r="AI142" s="185" t="s">
        <v>1</v>
      </c>
      <c r="AJ142" s="187" t="s">
        <v>2</v>
      </c>
      <c r="AK142" s="263">
        <v>28</v>
      </c>
      <c r="AL142" s="264" t="s">
        <v>2764</v>
      </c>
      <c r="AM142" s="190">
        <v>43362</v>
      </c>
    </row>
    <row r="143" spans="1:739" s="154" customFormat="1" ht="30" customHeight="1" x14ac:dyDescent="0.25">
      <c r="A143" s="30"/>
      <c r="B143" s="261"/>
      <c r="C143" s="261"/>
      <c r="D143" s="167" t="s">
        <v>2</v>
      </c>
      <c r="E143" s="261"/>
      <c r="F143" s="206">
        <v>1105</v>
      </c>
      <c r="G143" s="23">
        <v>43406</v>
      </c>
      <c r="H143" s="258" t="s">
        <v>37</v>
      </c>
      <c r="I143" s="185" t="s">
        <v>31</v>
      </c>
      <c r="J143" s="189" t="s">
        <v>291</v>
      </c>
      <c r="K143" s="29" t="s">
        <v>18</v>
      </c>
      <c r="L143" s="29" t="s">
        <v>50</v>
      </c>
      <c r="M143" s="29" t="s">
        <v>712</v>
      </c>
      <c r="N143" s="28" t="s">
        <v>713</v>
      </c>
      <c r="O143" s="259" t="s">
        <v>1759</v>
      </c>
      <c r="P143" s="259" t="s">
        <v>2826</v>
      </c>
      <c r="Q143" s="259"/>
      <c r="R143" s="71" t="s">
        <v>2827</v>
      </c>
      <c r="S143" s="261" t="s">
        <v>2828</v>
      </c>
      <c r="T143" s="185" t="s">
        <v>3020</v>
      </c>
      <c r="U143" s="261" t="s">
        <v>72</v>
      </c>
      <c r="V143" s="20"/>
      <c r="W143" s="261"/>
      <c r="X143" s="261" t="s">
        <v>245</v>
      </c>
      <c r="Y143" s="99"/>
      <c r="Z143" s="261"/>
      <c r="AA143" s="261"/>
      <c r="AB143" s="265" t="s">
        <v>2827</v>
      </c>
      <c r="AC143" s="20"/>
      <c r="AD143" s="20"/>
      <c r="AE143" s="20"/>
      <c r="AF143" s="20"/>
      <c r="AG143" s="20"/>
      <c r="AH143" s="263" t="s">
        <v>3530</v>
      </c>
      <c r="AI143" s="261" t="s">
        <v>1</v>
      </c>
      <c r="AJ143" s="263" t="s">
        <v>2</v>
      </c>
      <c r="AK143" s="263">
        <v>25</v>
      </c>
      <c r="AL143" s="264" t="s">
        <v>2829</v>
      </c>
      <c r="AM143" s="190">
        <v>43383</v>
      </c>
    </row>
    <row r="144" spans="1:739" s="154" customFormat="1" ht="30" customHeight="1" x14ac:dyDescent="0.25">
      <c r="A144" s="30"/>
      <c r="B144" s="261"/>
      <c r="C144" s="261"/>
      <c r="D144" s="167" t="s">
        <v>2</v>
      </c>
      <c r="E144" s="261"/>
      <c r="F144" s="206" t="s">
        <v>1758</v>
      </c>
      <c r="G144" s="23">
        <v>43042</v>
      </c>
      <c r="H144" s="258" t="s">
        <v>37</v>
      </c>
      <c r="I144" s="185" t="s">
        <v>31</v>
      </c>
      <c r="J144" s="189" t="s">
        <v>291</v>
      </c>
      <c r="K144" s="29" t="s">
        <v>18</v>
      </c>
      <c r="L144" s="29" t="s">
        <v>50</v>
      </c>
      <c r="M144" s="29" t="s">
        <v>712</v>
      </c>
      <c r="N144" s="28" t="s">
        <v>713</v>
      </c>
      <c r="O144" s="259" t="s">
        <v>1759</v>
      </c>
      <c r="P144" s="259" t="s">
        <v>1760</v>
      </c>
      <c r="Q144" s="259"/>
      <c r="R144" s="71" t="s">
        <v>1761</v>
      </c>
      <c r="S144" s="261" t="s">
        <v>1762</v>
      </c>
      <c r="T144" s="185" t="s">
        <v>1554</v>
      </c>
      <c r="U144" s="261" t="s">
        <v>72</v>
      </c>
      <c r="V144" s="20"/>
      <c r="W144" s="261"/>
      <c r="X144" s="261" t="s">
        <v>245</v>
      </c>
      <c r="Y144" s="99"/>
      <c r="Z144" s="261"/>
      <c r="AA144" s="261"/>
      <c r="AB144" s="265" t="s">
        <v>1761</v>
      </c>
      <c r="AC144" s="20"/>
      <c r="AD144" s="20"/>
      <c r="AE144" s="20"/>
      <c r="AF144" s="20"/>
      <c r="AG144" s="20"/>
      <c r="AH144" s="263" t="s">
        <v>3530</v>
      </c>
      <c r="AI144" s="261" t="s">
        <v>1</v>
      </c>
      <c r="AJ144" s="263" t="s">
        <v>2</v>
      </c>
      <c r="AK144" s="263">
        <v>29</v>
      </c>
      <c r="AL144" s="264" t="s">
        <v>1763</v>
      </c>
      <c r="AM144" s="190">
        <v>43035</v>
      </c>
    </row>
    <row r="145" spans="1:739" s="154" customFormat="1" ht="30" customHeight="1" x14ac:dyDescent="0.25">
      <c r="A145" s="30"/>
      <c r="B145" s="261"/>
      <c r="C145" s="261"/>
      <c r="D145" s="167" t="s">
        <v>2</v>
      </c>
      <c r="E145" s="261"/>
      <c r="F145" s="206" t="s">
        <v>1753</v>
      </c>
      <c r="G145" s="23">
        <v>43042</v>
      </c>
      <c r="H145" s="258" t="s">
        <v>37</v>
      </c>
      <c r="I145" s="185" t="s">
        <v>31</v>
      </c>
      <c r="J145" s="189" t="s">
        <v>291</v>
      </c>
      <c r="K145" s="29" t="s">
        <v>18</v>
      </c>
      <c r="L145" s="29" t="s">
        <v>50</v>
      </c>
      <c r="M145" s="29" t="s">
        <v>712</v>
      </c>
      <c r="N145" s="28" t="s">
        <v>713</v>
      </c>
      <c r="O145" s="259" t="s">
        <v>1749</v>
      </c>
      <c r="P145" s="259" t="s">
        <v>1750</v>
      </c>
      <c r="Q145" s="259"/>
      <c r="R145" s="71" t="s">
        <v>1751</v>
      </c>
      <c r="S145" s="261" t="s">
        <v>1757</v>
      </c>
      <c r="T145" s="185" t="s">
        <v>1554</v>
      </c>
      <c r="U145" s="261" t="s">
        <v>72</v>
      </c>
      <c r="V145" s="20"/>
      <c r="W145" s="261"/>
      <c r="X145" s="261" t="s">
        <v>245</v>
      </c>
      <c r="Y145" s="99"/>
      <c r="Z145" s="261"/>
      <c r="AA145" s="261"/>
      <c r="AB145" s="265" t="s">
        <v>1751</v>
      </c>
      <c r="AC145" s="20"/>
      <c r="AD145" s="20"/>
      <c r="AE145" s="20"/>
      <c r="AF145" s="20"/>
      <c r="AG145" s="20"/>
      <c r="AH145" s="263" t="s">
        <v>3530</v>
      </c>
      <c r="AI145" s="261" t="s">
        <v>1</v>
      </c>
      <c r="AJ145" s="263" t="s">
        <v>2</v>
      </c>
      <c r="AK145" s="263">
        <v>28</v>
      </c>
      <c r="AL145" s="264" t="s">
        <v>1752</v>
      </c>
      <c r="AM145" s="190">
        <v>43034</v>
      </c>
    </row>
    <row r="146" spans="1:739" s="154" customFormat="1" ht="30" customHeight="1" x14ac:dyDescent="0.25">
      <c r="A146" s="30"/>
      <c r="B146" s="261"/>
      <c r="C146" s="261"/>
      <c r="D146" s="167" t="s">
        <v>2</v>
      </c>
      <c r="E146" s="261"/>
      <c r="F146" s="206" t="s">
        <v>1754</v>
      </c>
      <c r="G146" s="23">
        <v>43042</v>
      </c>
      <c r="H146" s="258" t="s">
        <v>37</v>
      </c>
      <c r="I146" s="185" t="s">
        <v>31</v>
      </c>
      <c r="J146" s="189" t="s">
        <v>291</v>
      </c>
      <c r="K146" s="29" t="s">
        <v>18</v>
      </c>
      <c r="L146" s="29" t="s">
        <v>50</v>
      </c>
      <c r="M146" s="29" t="s">
        <v>712</v>
      </c>
      <c r="N146" s="28" t="s">
        <v>713</v>
      </c>
      <c r="O146" s="259" t="s">
        <v>1749</v>
      </c>
      <c r="P146" s="259" t="s">
        <v>1750</v>
      </c>
      <c r="Q146" s="259"/>
      <c r="R146" s="71" t="s">
        <v>1755</v>
      </c>
      <c r="S146" s="261" t="s">
        <v>1757</v>
      </c>
      <c r="T146" s="185" t="s">
        <v>1554</v>
      </c>
      <c r="U146" s="261" t="s">
        <v>72</v>
      </c>
      <c r="V146" s="20"/>
      <c r="W146" s="261"/>
      <c r="X146" s="261" t="s">
        <v>245</v>
      </c>
      <c r="Y146" s="99"/>
      <c r="Z146" s="261"/>
      <c r="AA146" s="261"/>
      <c r="AB146" s="265" t="s">
        <v>1755</v>
      </c>
      <c r="AC146" s="20"/>
      <c r="AD146" s="20"/>
      <c r="AE146" s="20"/>
      <c r="AF146" s="20"/>
      <c r="AG146" s="20"/>
      <c r="AH146" s="263" t="s">
        <v>3530</v>
      </c>
      <c r="AI146" s="261" t="s">
        <v>1</v>
      </c>
      <c r="AJ146" s="263" t="s">
        <v>2</v>
      </c>
      <c r="AK146" s="263">
        <v>29</v>
      </c>
      <c r="AL146" s="264" t="s">
        <v>1756</v>
      </c>
      <c r="AM146" s="190">
        <v>43034</v>
      </c>
    </row>
    <row r="147" spans="1:739" s="154" customFormat="1" ht="30" customHeight="1" x14ac:dyDescent="0.25">
      <c r="A147" s="30"/>
      <c r="B147" s="261"/>
      <c r="C147" s="261"/>
      <c r="D147" s="167" t="s">
        <v>2</v>
      </c>
      <c r="E147" s="261"/>
      <c r="F147" s="206" t="s">
        <v>913</v>
      </c>
      <c r="G147" s="14">
        <v>42709</v>
      </c>
      <c r="H147" s="48" t="s">
        <v>37</v>
      </c>
      <c r="I147" s="185" t="s">
        <v>31</v>
      </c>
      <c r="J147" s="189" t="s">
        <v>291</v>
      </c>
      <c r="K147" s="29" t="s">
        <v>18</v>
      </c>
      <c r="L147" s="29" t="s">
        <v>50</v>
      </c>
      <c r="M147" s="29" t="s">
        <v>712</v>
      </c>
      <c r="N147" s="28" t="s">
        <v>713</v>
      </c>
      <c r="O147" s="259" t="s">
        <v>910</v>
      </c>
      <c r="P147" s="259" t="s">
        <v>911</v>
      </c>
      <c r="Q147" s="260"/>
      <c r="R147" s="71" t="s">
        <v>909</v>
      </c>
      <c r="S147" s="185" t="s">
        <v>1015</v>
      </c>
      <c r="T147" s="185" t="s">
        <v>20</v>
      </c>
      <c r="U147" s="261" t="s">
        <v>1012</v>
      </c>
      <c r="V147" s="17"/>
      <c r="W147" s="261"/>
      <c r="X147" s="261" t="s">
        <v>245</v>
      </c>
      <c r="Y147" s="99"/>
      <c r="Z147" s="262"/>
      <c r="AA147" s="262"/>
      <c r="AB147" s="265" t="s">
        <v>909</v>
      </c>
      <c r="AC147" s="17"/>
      <c r="AD147" s="17"/>
      <c r="AE147" s="17"/>
      <c r="AF147" s="17"/>
      <c r="AG147" s="17"/>
      <c r="AH147" s="263" t="s">
        <v>3530</v>
      </c>
      <c r="AI147" s="185" t="s">
        <v>1</v>
      </c>
      <c r="AJ147" s="187" t="s">
        <v>2</v>
      </c>
      <c r="AK147" s="263">
        <v>11</v>
      </c>
      <c r="AL147" s="264" t="s">
        <v>912</v>
      </c>
      <c r="AM147" s="72">
        <v>42174</v>
      </c>
    </row>
    <row r="148" spans="1:739" s="154" customFormat="1" ht="30" customHeight="1" x14ac:dyDescent="0.25">
      <c r="A148" s="30"/>
      <c r="B148" s="261"/>
      <c r="C148" s="261"/>
      <c r="D148" s="167" t="s">
        <v>2</v>
      </c>
      <c r="E148" s="261"/>
      <c r="F148" s="206" t="s">
        <v>1744</v>
      </c>
      <c r="G148" s="23">
        <v>43042</v>
      </c>
      <c r="H148" s="258" t="s">
        <v>37</v>
      </c>
      <c r="I148" s="185" t="s">
        <v>31</v>
      </c>
      <c r="J148" s="189" t="s">
        <v>291</v>
      </c>
      <c r="K148" s="29" t="s">
        <v>18</v>
      </c>
      <c r="L148" s="29" t="s">
        <v>50</v>
      </c>
      <c r="M148" s="29" t="s">
        <v>712</v>
      </c>
      <c r="N148" s="28" t="s">
        <v>713</v>
      </c>
      <c r="O148" s="259" t="s">
        <v>1745</v>
      </c>
      <c r="P148" s="259" t="s">
        <v>726</v>
      </c>
      <c r="Q148" s="259"/>
      <c r="R148" s="71" t="s">
        <v>1746</v>
      </c>
      <c r="S148" s="261" t="s">
        <v>1747</v>
      </c>
      <c r="T148" s="185" t="s">
        <v>20</v>
      </c>
      <c r="U148" s="261" t="s">
        <v>72</v>
      </c>
      <c r="V148" s="20"/>
      <c r="W148" s="261"/>
      <c r="X148" s="261" t="s">
        <v>245</v>
      </c>
      <c r="Y148" s="99"/>
      <c r="Z148" s="261"/>
      <c r="AA148" s="261"/>
      <c r="AB148" s="265" t="s">
        <v>1746</v>
      </c>
      <c r="AC148" s="20"/>
      <c r="AD148" s="20"/>
      <c r="AE148" s="20"/>
      <c r="AF148" s="20"/>
      <c r="AG148" s="20"/>
      <c r="AH148" s="263" t="s">
        <v>3530</v>
      </c>
      <c r="AI148" s="261" t="s">
        <v>1</v>
      </c>
      <c r="AJ148" s="263" t="s">
        <v>2</v>
      </c>
      <c r="AK148" s="263">
        <v>27</v>
      </c>
      <c r="AL148" s="264" t="s">
        <v>1748</v>
      </c>
      <c r="AM148" s="190">
        <v>43033</v>
      </c>
      <c r="AN148" s="257"/>
      <c r="AO148" s="257"/>
      <c r="AP148" s="257"/>
      <c r="AQ148" s="257"/>
      <c r="AR148" s="257"/>
      <c r="AS148" s="257"/>
      <c r="AT148" s="257"/>
      <c r="AU148" s="257"/>
      <c r="AV148" s="257"/>
      <c r="AW148" s="257"/>
      <c r="AX148" s="257"/>
      <c r="AY148" s="257"/>
      <c r="AZ148" s="257"/>
      <c r="BA148" s="257"/>
      <c r="BB148" s="257"/>
      <c r="BC148" s="257"/>
      <c r="BD148" s="257"/>
      <c r="BE148" s="257"/>
      <c r="BF148" s="257"/>
      <c r="BG148" s="257"/>
      <c r="BH148" s="257"/>
      <c r="BI148" s="257"/>
      <c r="BJ148" s="257"/>
      <c r="BK148" s="257"/>
      <c r="BL148" s="257"/>
      <c r="BM148" s="257"/>
      <c r="BN148" s="257"/>
      <c r="BO148" s="257"/>
      <c r="BP148" s="257"/>
      <c r="BQ148" s="257"/>
      <c r="BR148" s="257"/>
      <c r="BS148" s="257"/>
      <c r="BT148" s="257"/>
      <c r="BU148" s="257"/>
      <c r="BV148" s="257"/>
      <c r="BW148" s="257"/>
      <c r="BX148" s="257"/>
      <c r="BY148" s="257"/>
      <c r="BZ148" s="257"/>
      <c r="CA148" s="257"/>
      <c r="CB148" s="257"/>
      <c r="CC148" s="257"/>
      <c r="CD148" s="257"/>
      <c r="CE148" s="257"/>
      <c r="CF148" s="257"/>
      <c r="CG148" s="257"/>
      <c r="CH148" s="257"/>
      <c r="CI148" s="257"/>
      <c r="CJ148" s="257"/>
      <c r="CK148" s="257"/>
      <c r="CL148" s="257"/>
      <c r="CM148" s="257"/>
      <c r="CN148" s="257"/>
      <c r="CO148" s="257"/>
      <c r="CP148" s="257"/>
      <c r="CQ148" s="257"/>
      <c r="CR148" s="257"/>
      <c r="CS148" s="257"/>
      <c r="CT148" s="257"/>
      <c r="CU148" s="257"/>
      <c r="CV148" s="257"/>
      <c r="CW148" s="257"/>
      <c r="CX148" s="257"/>
      <c r="CY148" s="257"/>
      <c r="CZ148" s="257"/>
      <c r="DA148" s="257"/>
      <c r="DB148" s="257"/>
      <c r="DC148" s="257"/>
      <c r="DD148" s="257"/>
      <c r="DE148" s="257"/>
      <c r="DF148" s="257"/>
      <c r="DG148" s="257"/>
      <c r="DH148" s="257"/>
      <c r="DI148" s="257"/>
      <c r="DJ148" s="257"/>
      <c r="DK148" s="257"/>
      <c r="DL148" s="257"/>
      <c r="DM148" s="257"/>
      <c r="DN148" s="257"/>
      <c r="DO148" s="257"/>
      <c r="DP148" s="257"/>
      <c r="DQ148" s="257"/>
      <c r="DR148" s="257"/>
      <c r="DS148" s="257"/>
      <c r="DT148" s="257"/>
      <c r="DU148" s="257"/>
      <c r="DV148" s="257"/>
      <c r="DW148" s="257"/>
      <c r="DX148" s="257"/>
      <c r="DY148" s="257"/>
      <c r="DZ148" s="257"/>
      <c r="EA148" s="257"/>
      <c r="EB148" s="257"/>
      <c r="EC148" s="257"/>
      <c r="ED148" s="257"/>
      <c r="EE148" s="257"/>
      <c r="EF148" s="257"/>
      <c r="EG148" s="257"/>
      <c r="EH148" s="257"/>
      <c r="EI148" s="257"/>
      <c r="EJ148" s="257"/>
      <c r="EK148" s="257"/>
      <c r="EL148" s="257"/>
      <c r="EM148" s="257"/>
      <c r="EN148" s="257"/>
      <c r="EO148" s="257"/>
      <c r="EP148" s="257"/>
      <c r="EQ148" s="257"/>
      <c r="ER148" s="257"/>
      <c r="ES148" s="257"/>
      <c r="ET148" s="257"/>
      <c r="EU148" s="257"/>
      <c r="EV148" s="257"/>
      <c r="EW148" s="257"/>
      <c r="EX148" s="257"/>
      <c r="EY148" s="257"/>
      <c r="EZ148" s="257"/>
      <c r="FA148" s="257"/>
      <c r="FB148" s="257"/>
      <c r="FC148" s="257"/>
      <c r="FD148" s="257"/>
      <c r="FE148" s="257"/>
      <c r="FF148" s="257"/>
      <c r="FG148" s="257"/>
      <c r="FH148" s="257"/>
      <c r="FI148" s="257"/>
      <c r="FJ148" s="257"/>
      <c r="FK148" s="257"/>
      <c r="FL148" s="257"/>
      <c r="FM148" s="257"/>
      <c r="FN148" s="257"/>
      <c r="FO148" s="257"/>
      <c r="FP148" s="257"/>
      <c r="FQ148" s="257"/>
      <c r="FR148" s="257"/>
      <c r="FS148" s="257"/>
      <c r="FT148" s="257"/>
      <c r="FU148" s="257"/>
      <c r="FV148" s="257"/>
      <c r="FW148" s="257"/>
      <c r="FX148" s="257"/>
      <c r="FY148" s="257"/>
      <c r="FZ148" s="257"/>
      <c r="GA148" s="257"/>
      <c r="GB148" s="257"/>
      <c r="GC148" s="257"/>
      <c r="GD148" s="257"/>
      <c r="GE148" s="257"/>
      <c r="GF148" s="257"/>
      <c r="GG148" s="257"/>
      <c r="GH148" s="257"/>
      <c r="GI148" s="257"/>
      <c r="GJ148" s="257"/>
      <c r="GK148" s="257"/>
      <c r="GL148" s="257"/>
      <c r="GM148" s="257"/>
      <c r="GN148" s="257"/>
      <c r="GO148" s="257"/>
      <c r="GP148" s="257"/>
      <c r="GQ148" s="257"/>
      <c r="GR148" s="257"/>
      <c r="GS148" s="257"/>
      <c r="GT148" s="257"/>
      <c r="GU148" s="257"/>
      <c r="GV148" s="257"/>
      <c r="GW148" s="257"/>
      <c r="GX148" s="257"/>
      <c r="GY148" s="257"/>
      <c r="GZ148" s="257"/>
      <c r="HA148" s="257"/>
      <c r="HB148" s="257"/>
      <c r="HC148" s="257"/>
      <c r="HD148" s="257"/>
      <c r="HE148" s="257"/>
      <c r="HF148" s="257"/>
      <c r="HG148" s="257"/>
      <c r="HH148" s="257"/>
      <c r="HI148" s="257"/>
      <c r="HJ148" s="257"/>
      <c r="HK148" s="257"/>
      <c r="HL148" s="257"/>
      <c r="HM148" s="257"/>
      <c r="HN148" s="257"/>
      <c r="HO148" s="257"/>
      <c r="HP148" s="257"/>
      <c r="HQ148" s="257"/>
      <c r="HR148" s="257"/>
      <c r="HS148" s="257"/>
      <c r="HT148" s="257"/>
      <c r="HU148" s="257"/>
      <c r="HV148" s="257"/>
      <c r="HW148" s="257"/>
      <c r="HX148" s="257"/>
      <c r="HY148" s="257"/>
      <c r="HZ148" s="257"/>
      <c r="IA148" s="257"/>
      <c r="IB148" s="257"/>
      <c r="IC148" s="257"/>
      <c r="ID148" s="257"/>
      <c r="IE148" s="257"/>
      <c r="IF148" s="257"/>
      <c r="IG148" s="257"/>
      <c r="IH148" s="257"/>
      <c r="II148" s="257"/>
      <c r="IJ148" s="257"/>
      <c r="IK148" s="257"/>
      <c r="IL148" s="257"/>
      <c r="IM148" s="257"/>
      <c r="IN148" s="257"/>
      <c r="IO148" s="257"/>
      <c r="IP148" s="257"/>
      <c r="IQ148" s="257"/>
      <c r="IR148" s="257"/>
      <c r="IS148" s="257"/>
      <c r="IT148" s="257"/>
      <c r="IU148" s="257"/>
      <c r="IV148" s="257"/>
      <c r="IW148" s="257"/>
      <c r="IX148" s="257"/>
      <c r="IY148" s="257"/>
      <c r="IZ148" s="257"/>
      <c r="JA148" s="257"/>
      <c r="JB148" s="257"/>
      <c r="JC148" s="257"/>
      <c r="JD148" s="257"/>
      <c r="JE148" s="257"/>
      <c r="JF148" s="257"/>
      <c r="JG148" s="257"/>
      <c r="JH148" s="257"/>
      <c r="JI148" s="257"/>
      <c r="JJ148" s="257"/>
      <c r="JK148" s="257"/>
      <c r="JL148" s="257"/>
      <c r="JM148" s="257"/>
      <c r="JN148" s="257"/>
      <c r="JO148" s="257"/>
      <c r="JP148" s="257"/>
      <c r="JQ148" s="257"/>
      <c r="JR148" s="257"/>
      <c r="JS148" s="257"/>
      <c r="JT148" s="257"/>
      <c r="JU148" s="257"/>
      <c r="JV148" s="257"/>
      <c r="JW148" s="257"/>
      <c r="JX148" s="257"/>
      <c r="JY148" s="257"/>
      <c r="JZ148" s="257"/>
      <c r="KA148" s="257"/>
      <c r="KB148" s="257"/>
      <c r="KC148" s="257"/>
      <c r="KD148" s="257"/>
      <c r="KE148" s="257"/>
      <c r="KF148" s="257"/>
      <c r="KG148" s="257"/>
      <c r="KH148" s="257"/>
      <c r="KI148" s="257"/>
      <c r="KJ148" s="257"/>
      <c r="KK148" s="257"/>
      <c r="KL148" s="257"/>
      <c r="KM148" s="257"/>
      <c r="KN148" s="257"/>
      <c r="KO148" s="257"/>
      <c r="KP148" s="257"/>
      <c r="KQ148" s="257"/>
      <c r="KR148" s="257"/>
      <c r="KS148" s="257"/>
      <c r="KT148" s="257"/>
      <c r="KU148" s="257"/>
      <c r="KV148" s="257"/>
      <c r="KW148" s="257"/>
      <c r="KX148" s="257"/>
      <c r="KY148" s="257"/>
      <c r="KZ148" s="257"/>
      <c r="LA148" s="257"/>
      <c r="LB148" s="257"/>
      <c r="LC148" s="257"/>
      <c r="LD148" s="257"/>
      <c r="LE148" s="257"/>
      <c r="LF148" s="257"/>
      <c r="LG148" s="257"/>
      <c r="LH148" s="257"/>
      <c r="LI148" s="257"/>
      <c r="LJ148" s="257"/>
      <c r="LK148" s="257"/>
      <c r="LL148" s="257"/>
      <c r="LM148" s="257"/>
      <c r="LN148" s="257"/>
      <c r="LO148" s="257"/>
      <c r="LP148" s="257"/>
      <c r="LQ148" s="257"/>
      <c r="LR148" s="257"/>
      <c r="LS148" s="257"/>
      <c r="LT148" s="257"/>
      <c r="LU148" s="257"/>
      <c r="LV148" s="257"/>
      <c r="LW148" s="257"/>
      <c r="LX148" s="257"/>
      <c r="LY148" s="257"/>
      <c r="LZ148" s="257"/>
      <c r="MA148" s="257"/>
      <c r="MB148" s="257"/>
      <c r="MC148" s="257"/>
      <c r="MD148" s="257"/>
      <c r="ME148" s="257"/>
      <c r="MF148" s="257"/>
      <c r="MG148" s="257"/>
      <c r="MH148" s="257"/>
      <c r="MI148" s="257"/>
      <c r="MJ148" s="257"/>
      <c r="MK148" s="257"/>
      <c r="ML148" s="257"/>
      <c r="MM148" s="257"/>
      <c r="MN148" s="257"/>
      <c r="MO148" s="257"/>
      <c r="MP148" s="257"/>
      <c r="MQ148" s="257"/>
      <c r="MR148" s="257"/>
      <c r="MS148" s="257"/>
      <c r="MT148" s="257"/>
      <c r="MU148" s="257"/>
      <c r="MV148" s="257"/>
      <c r="MW148" s="257"/>
      <c r="MX148" s="257"/>
      <c r="MY148" s="257"/>
      <c r="MZ148" s="257"/>
      <c r="NA148" s="257"/>
      <c r="NB148" s="257"/>
      <c r="NC148" s="257"/>
      <c r="ND148" s="257"/>
      <c r="NE148" s="257"/>
      <c r="NF148" s="257"/>
      <c r="NG148" s="257"/>
      <c r="NH148" s="257"/>
      <c r="NI148" s="257"/>
      <c r="NJ148" s="257"/>
      <c r="NK148" s="257"/>
      <c r="NL148" s="257"/>
      <c r="NM148" s="257"/>
      <c r="NN148" s="257"/>
      <c r="NO148" s="257"/>
      <c r="NP148" s="257"/>
      <c r="NQ148" s="257"/>
      <c r="NR148" s="257"/>
      <c r="NS148" s="257"/>
      <c r="NT148" s="257"/>
      <c r="NU148" s="257"/>
      <c r="NV148" s="257"/>
      <c r="NW148" s="257"/>
      <c r="NX148" s="257"/>
      <c r="NY148" s="257"/>
      <c r="NZ148" s="257"/>
      <c r="OA148" s="257"/>
      <c r="OB148" s="257"/>
      <c r="OC148" s="257"/>
      <c r="OD148" s="257"/>
      <c r="OE148" s="257"/>
      <c r="OF148" s="257"/>
      <c r="OG148" s="257"/>
      <c r="OH148" s="257"/>
      <c r="OI148" s="257"/>
      <c r="OJ148" s="257"/>
      <c r="OK148" s="257"/>
      <c r="OL148" s="257"/>
      <c r="OM148" s="257"/>
      <c r="ON148" s="257"/>
      <c r="OO148" s="257"/>
      <c r="OP148" s="257"/>
      <c r="OQ148" s="257"/>
      <c r="OR148" s="257"/>
      <c r="OS148" s="257"/>
      <c r="OT148" s="257"/>
      <c r="OU148" s="257"/>
      <c r="OV148" s="257"/>
      <c r="OW148" s="257"/>
      <c r="OX148" s="257"/>
      <c r="OY148" s="257"/>
      <c r="OZ148" s="257"/>
      <c r="PA148" s="257"/>
      <c r="PB148" s="257"/>
      <c r="PC148" s="257"/>
      <c r="PD148" s="257"/>
      <c r="PE148" s="257"/>
      <c r="PF148" s="257"/>
      <c r="PG148" s="257"/>
      <c r="PH148" s="257"/>
      <c r="PI148" s="257"/>
      <c r="PJ148" s="257"/>
      <c r="PK148" s="257"/>
      <c r="PL148" s="257"/>
      <c r="PM148" s="257"/>
      <c r="PN148" s="257"/>
      <c r="PO148" s="257"/>
      <c r="PP148" s="257"/>
      <c r="PQ148" s="257"/>
      <c r="PR148" s="257"/>
      <c r="PS148" s="257"/>
      <c r="PT148" s="257"/>
      <c r="PU148" s="257"/>
      <c r="PV148" s="257"/>
      <c r="PW148" s="257"/>
      <c r="PX148" s="257"/>
      <c r="PY148" s="257"/>
      <c r="PZ148" s="257"/>
      <c r="QA148" s="257"/>
      <c r="QB148" s="257"/>
      <c r="QC148" s="257"/>
      <c r="QD148" s="257"/>
      <c r="QE148" s="257"/>
      <c r="QF148" s="257"/>
      <c r="QG148" s="257"/>
      <c r="QH148" s="257"/>
      <c r="QI148" s="257"/>
      <c r="QJ148" s="257"/>
      <c r="QK148" s="257"/>
      <c r="QL148" s="257"/>
      <c r="QM148" s="257"/>
      <c r="QN148" s="257"/>
      <c r="QO148" s="257"/>
      <c r="QP148" s="257"/>
      <c r="QQ148" s="257"/>
      <c r="QR148" s="257"/>
      <c r="QS148" s="257"/>
      <c r="QT148" s="257"/>
      <c r="QU148" s="257"/>
      <c r="QV148" s="257"/>
      <c r="QW148" s="257"/>
      <c r="QX148" s="257"/>
      <c r="QY148" s="257"/>
      <c r="QZ148" s="257"/>
      <c r="RA148" s="257"/>
      <c r="RB148" s="257"/>
      <c r="RC148" s="257"/>
      <c r="RD148" s="257"/>
      <c r="RE148" s="257"/>
      <c r="RF148" s="257"/>
      <c r="RG148" s="257"/>
      <c r="RH148" s="257"/>
      <c r="RI148" s="257"/>
      <c r="RJ148" s="257"/>
      <c r="RK148" s="257"/>
      <c r="RL148" s="257"/>
      <c r="RM148" s="257"/>
      <c r="RN148" s="257"/>
      <c r="RO148" s="257"/>
      <c r="RP148" s="257"/>
      <c r="RQ148" s="257"/>
      <c r="RR148" s="257"/>
      <c r="RS148" s="257"/>
      <c r="RT148" s="257"/>
      <c r="RU148" s="257"/>
      <c r="RV148" s="257"/>
      <c r="RW148" s="257"/>
      <c r="RX148" s="257"/>
      <c r="RY148" s="257"/>
      <c r="RZ148" s="257"/>
      <c r="SA148" s="257"/>
      <c r="SB148" s="257"/>
      <c r="SC148" s="257"/>
      <c r="SD148" s="257"/>
      <c r="SE148" s="257"/>
      <c r="SF148" s="257"/>
      <c r="SG148" s="257"/>
      <c r="SH148" s="257"/>
      <c r="SI148" s="257"/>
      <c r="SJ148" s="257"/>
      <c r="SK148" s="257"/>
      <c r="SL148" s="257"/>
      <c r="SM148" s="257"/>
      <c r="SN148" s="257"/>
      <c r="SO148" s="257"/>
      <c r="SP148" s="257"/>
      <c r="SQ148" s="257"/>
      <c r="SR148" s="257"/>
      <c r="SS148" s="257"/>
      <c r="ST148" s="257"/>
      <c r="SU148" s="257"/>
      <c r="SV148" s="257"/>
      <c r="SW148" s="257"/>
      <c r="SX148" s="257"/>
      <c r="SY148" s="257"/>
      <c r="SZ148" s="257"/>
      <c r="TA148" s="257"/>
      <c r="TB148" s="257"/>
      <c r="TC148" s="257"/>
      <c r="TD148" s="257"/>
      <c r="TE148" s="257"/>
      <c r="TF148" s="257"/>
      <c r="TG148" s="257"/>
      <c r="TH148" s="257"/>
      <c r="TI148" s="257"/>
      <c r="TJ148" s="257"/>
      <c r="TK148" s="257"/>
      <c r="TL148" s="257"/>
      <c r="TM148" s="257"/>
      <c r="TN148" s="257"/>
      <c r="TO148" s="257"/>
      <c r="TP148" s="257"/>
      <c r="TQ148" s="257"/>
      <c r="TR148" s="257"/>
      <c r="TS148" s="257"/>
      <c r="TT148" s="257"/>
      <c r="TU148" s="257"/>
      <c r="TV148" s="257"/>
      <c r="TW148" s="257"/>
      <c r="TX148" s="257"/>
      <c r="TY148" s="257"/>
      <c r="TZ148" s="257"/>
      <c r="UA148" s="257"/>
      <c r="UB148" s="257"/>
      <c r="UC148" s="257"/>
      <c r="UD148" s="257"/>
      <c r="UE148" s="257"/>
      <c r="UF148" s="257"/>
      <c r="UG148" s="257"/>
      <c r="UH148" s="257"/>
      <c r="UI148" s="257"/>
      <c r="UJ148" s="257"/>
      <c r="UK148" s="257"/>
      <c r="UL148" s="257"/>
      <c r="UM148" s="257"/>
      <c r="UN148" s="257"/>
      <c r="UO148" s="257"/>
      <c r="UP148" s="257"/>
      <c r="UQ148" s="257"/>
      <c r="UR148" s="257"/>
      <c r="US148" s="257"/>
      <c r="UT148" s="257"/>
      <c r="UU148" s="257"/>
      <c r="UV148" s="257"/>
      <c r="UW148" s="257"/>
      <c r="UX148" s="257"/>
      <c r="UY148" s="257"/>
      <c r="UZ148" s="257"/>
      <c r="VA148" s="257"/>
      <c r="VB148" s="257"/>
      <c r="VC148" s="257"/>
      <c r="VD148" s="257"/>
      <c r="VE148" s="257"/>
      <c r="VF148" s="257"/>
      <c r="VG148" s="257"/>
      <c r="VH148" s="257"/>
      <c r="VI148" s="257"/>
      <c r="VJ148" s="257"/>
      <c r="VK148" s="257"/>
      <c r="VL148" s="257"/>
      <c r="VM148" s="257"/>
      <c r="VN148" s="257"/>
      <c r="VO148" s="257"/>
      <c r="VP148" s="257"/>
      <c r="VQ148" s="257"/>
      <c r="VR148" s="257"/>
      <c r="VS148" s="257"/>
      <c r="VT148" s="257"/>
      <c r="VU148" s="257"/>
      <c r="VV148" s="257"/>
      <c r="VW148" s="257"/>
      <c r="VX148" s="257"/>
      <c r="VY148" s="257"/>
      <c r="VZ148" s="257"/>
      <c r="WA148" s="257"/>
      <c r="WB148" s="257"/>
      <c r="WC148" s="257"/>
      <c r="WD148" s="257"/>
      <c r="WE148" s="257"/>
      <c r="WF148" s="257"/>
      <c r="WG148" s="257"/>
      <c r="WH148" s="257"/>
      <c r="WI148" s="257"/>
      <c r="WJ148" s="257"/>
      <c r="WK148" s="257"/>
      <c r="WL148" s="257"/>
      <c r="WM148" s="257"/>
      <c r="WN148" s="257"/>
      <c r="WO148" s="257"/>
      <c r="WP148" s="257"/>
      <c r="WQ148" s="257"/>
      <c r="WR148" s="257"/>
      <c r="WS148" s="257"/>
      <c r="WT148" s="257"/>
      <c r="WU148" s="257"/>
      <c r="WV148" s="257"/>
      <c r="WW148" s="257"/>
      <c r="WX148" s="257"/>
      <c r="WY148" s="257"/>
      <c r="WZ148" s="257"/>
      <c r="XA148" s="257"/>
      <c r="XB148" s="257"/>
      <c r="XC148" s="257"/>
      <c r="XD148" s="257"/>
      <c r="XE148" s="257"/>
      <c r="XF148" s="257"/>
      <c r="XG148" s="257"/>
      <c r="XH148" s="257"/>
      <c r="XI148" s="257"/>
      <c r="XJ148" s="257"/>
      <c r="XK148" s="257"/>
      <c r="XL148" s="257"/>
      <c r="XM148" s="257"/>
      <c r="XN148" s="257"/>
      <c r="XO148" s="257"/>
      <c r="XP148" s="257"/>
      <c r="XQ148" s="257"/>
      <c r="XR148" s="257"/>
      <c r="XS148" s="257"/>
      <c r="XT148" s="257"/>
      <c r="XU148" s="257"/>
      <c r="XV148" s="257"/>
      <c r="XW148" s="257"/>
      <c r="XX148" s="257"/>
      <c r="XY148" s="257"/>
      <c r="XZ148" s="257"/>
      <c r="YA148" s="257"/>
      <c r="YB148" s="257"/>
      <c r="YC148" s="257"/>
      <c r="YD148" s="257"/>
      <c r="YE148" s="257"/>
      <c r="YF148" s="257"/>
      <c r="YG148" s="257"/>
      <c r="YH148" s="257"/>
      <c r="YI148" s="257"/>
      <c r="YJ148" s="257"/>
      <c r="YK148" s="257"/>
      <c r="YL148" s="257"/>
      <c r="YM148" s="257"/>
      <c r="YN148" s="257"/>
      <c r="YO148" s="257"/>
      <c r="YP148" s="257"/>
      <c r="YQ148" s="257"/>
      <c r="YR148" s="257"/>
      <c r="YS148" s="257"/>
      <c r="YT148" s="257"/>
      <c r="YU148" s="257"/>
      <c r="YV148" s="257"/>
      <c r="YW148" s="257"/>
      <c r="YX148" s="257"/>
      <c r="YY148" s="257"/>
      <c r="YZ148" s="257"/>
      <c r="ZA148" s="257"/>
      <c r="ZB148" s="257"/>
      <c r="ZC148" s="257"/>
      <c r="ZD148" s="257"/>
      <c r="ZE148" s="257"/>
      <c r="ZF148" s="257"/>
      <c r="ZG148" s="257"/>
      <c r="ZH148" s="257"/>
      <c r="ZI148" s="257"/>
      <c r="ZJ148" s="257"/>
      <c r="ZK148" s="257"/>
      <c r="ZL148" s="257"/>
      <c r="ZM148" s="257"/>
      <c r="ZN148" s="257"/>
      <c r="ZO148" s="257"/>
      <c r="ZP148" s="257"/>
      <c r="ZQ148" s="257"/>
      <c r="ZR148" s="257"/>
      <c r="ZS148" s="257"/>
      <c r="ZT148" s="257"/>
      <c r="ZU148" s="257"/>
      <c r="ZV148" s="257"/>
      <c r="ZW148" s="257"/>
      <c r="ZX148" s="257"/>
      <c r="ZY148" s="257"/>
      <c r="ZZ148" s="257"/>
      <c r="AAA148" s="257"/>
      <c r="AAB148" s="257"/>
      <c r="AAC148" s="257"/>
      <c r="AAD148" s="257"/>
      <c r="AAE148" s="257"/>
      <c r="AAF148" s="257"/>
      <c r="AAG148" s="257"/>
      <c r="AAH148" s="257"/>
      <c r="AAI148" s="257"/>
      <c r="AAJ148" s="257"/>
      <c r="AAK148" s="257"/>
      <c r="AAL148" s="257"/>
      <c r="AAM148" s="257"/>
      <c r="AAN148" s="257"/>
      <c r="AAO148" s="257"/>
      <c r="AAP148" s="257"/>
      <c r="AAQ148" s="257"/>
      <c r="AAR148" s="257"/>
      <c r="AAS148" s="257"/>
      <c r="AAT148" s="257"/>
      <c r="AAU148" s="257"/>
      <c r="AAV148" s="257"/>
      <c r="AAW148" s="257"/>
      <c r="AAX148" s="257"/>
      <c r="AAY148" s="257"/>
      <c r="AAZ148" s="257"/>
      <c r="ABA148" s="257"/>
      <c r="ABB148" s="257"/>
      <c r="ABC148" s="257"/>
      <c r="ABD148" s="257"/>
      <c r="ABE148" s="257"/>
      <c r="ABF148" s="257"/>
      <c r="ABG148" s="257"/>
      <c r="ABH148" s="257"/>
      <c r="ABI148" s="257"/>
      <c r="ABJ148" s="257"/>
      <c r="ABK148" s="257"/>
    </row>
    <row r="149" spans="1:739" s="38" customFormat="1" ht="30" customHeight="1" x14ac:dyDescent="0.25">
      <c r="A149" s="30"/>
      <c r="B149" s="261"/>
      <c r="C149" s="261"/>
      <c r="D149" s="167" t="s">
        <v>2</v>
      </c>
      <c r="E149" s="261"/>
      <c r="F149" s="206" t="s">
        <v>1136</v>
      </c>
      <c r="G149" s="14">
        <v>42762</v>
      </c>
      <c r="H149" s="113" t="s">
        <v>37</v>
      </c>
      <c r="I149" s="185" t="s">
        <v>31</v>
      </c>
      <c r="J149" s="189" t="s">
        <v>291</v>
      </c>
      <c r="K149" s="29" t="s">
        <v>18</v>
      </c>
      <c r="L149" s="29" t="s">
        <v>50</v>
      </c>
      <c r="M149" s="29" t="s">
        <v>712</v>
      </c>
      <c r="N149" s="28" t="s">
        <v>713</v>
      </c>
      <c r="O149" s="114" t="s">
        <v>786</v>
      </c>
      <c r="P149" s="114" t="s">
        <v>1137</v>
      </c>
      <c r="Q149" s="174"/>
      <c r="R149" s="71" t="s">
        <v>1138</v>
      </c>
      <c r="S149" s="261" t="s">
        <v>1139</v>
      </c>
      <c r="T149" s="185" t="s">
        <v>20</v>
      </c>
      <c r="U149" s="261" t="s">
        <v>72</v>
      </c>
      <c r="V149" s="20"/>
      <c r="W149" s="249"/>
      <c r="X149" s="115" t="s">
        <v>245</v>
      </c>
      <c r="Y149" s="99"/>
      <c r="Z149" s="261"/>
      <c r="AA149" s="261"/>
      <c r="AB149" s="265" t="s">
        <v>1138</v>
      </c>
      <c r="AC149" s="20"/>
      <c r="AD149" s="20"/>
      <c r="AE149" s="20"/>
      <c r="AF149" s="20"/>
      <c r="AG149" s="20"/>
      <c r="AH149" s="263" t="s">
        <v>3530</v>
      </c>
      <c r="AI149" s="261" t="s">
        <v>1</v>
      </c>
      <c r="AJ149" s="263" t="s">
        <v>2</v>
      </c>
      <c r="AK149" s="263">
        <v>22</v>
      </c>
      <c r="AL149" s="264" t="s">
        <v>1140</v>
      </c>
      <c r="AM149" s="72">
        <v>42753</v>
      </c>
    </row>
    <row r="150" spans="1:739" s="38" customFormat="1" ht="30" customHeight="1" x14ac:dyDescent="0.25">
      <c r="A150" s="30"/>
      <c r="B150" s="115"/>
      <c r="C150" s="115"/>
      <c r="D150" s="167" t="s">
        <v>2</v>
      </c>
      <c r="E150" s="115"/>
      <c r="F150" s="206" t="s">
        <v>789</v>
      </c>
      <c r="G150" s="14">
        <v>42686</v>
      </c>
      <c r="H150" s="113" t="s">
        <v>37</v>
      </c>
      <c r="I150" s="261" t="s">
        <v>31</v>
      </c>
      <c r="J150" s="189" t="s">
        <v>291</v>
      </c>
      <c r="K150" s="29" t="s">
        <v>18</v>
      </c>
      <c r="L150" s="29" t="s">
        <v>50</v>
      </c>
      <c r="M150" s="29" t="s">
        <v>712</v>
      </c>
      <c r="N150" s="291" t="s">
        <v>713</v>
      </c>
      <c r="O150" s="114" t="s">
        <v>786</v>
      </c>
      <c r="P150" s="114" t="s">
        <v>787</v>
      </c>
      <c r="Q150" s="260"/>
      <c r="R150" s="71" t="s">
        <v>784</v>
      </c>
      <c r="S150" s="185" t="s">
        <v>1020</v>
      </c>
      <c r="T150" s="185" t="s">
        <v>1554</v>
      </c>
      <c r="U150" s="185" t="s">
        <v>624</v>
      </c>
      <c r="V150" s="17"/>
      <c r="W150" s="261"/>
      <c r="X150" s="261" t="s">
        <v>245</v>
      </c>
      <c r="Y150" s="99"/>
      <c r="Z150" s="155"/>
      <c r="AA150" s="262"/>
      <c r="AB150" s="39" t="s">
        <v>784</v>
      </c>
      <c r="AC150" s="17"/>
      <c r="AD150" s="17"/>
      <c r="AE150" s="17"/>
      <c r="AF150" s="17"/>
      <c r="AG150" s="17"/>
      <c r="AH150" s="263" t="s">
        <v>3530</v>
      </c>
      <c r="AI150" s="185" t="s">
        <v>1</v>
      </c>
      <c r="AJ150" s="187" t="s">
        <v>2</v>
      </c>
      <c r="AK150" s="70">
        <v>11</v>
      </c>
      <c r="AL150" s="69" t="s">
        <v>788</v>
      </c>
      <c r="AM150" s="72" t="s">
        <v>785</v>
      </c>
    </row>
    <row r="151" spans="1:739" s="38" customFormat="1" ht="30" customHeight="1" x14ac:dyDescent="0.25">
      <c r="A151" s="30"/>
      <c r="B151" s="196"/>
      <c r="C151" s="196"/>
      <c r="D151" s="167" t="s">
        <v>2</v>
      </c>
      <c r="E151" s="196"/>
      <c r="F151" s="206" t="s">
        <v>954</v>
      </c>
      <c r="G151" s="14">
        <v>42709</v>
      </c>
      <c r="H151" s="113" t="s">
        <v>37</v>
      </c>
      <c r="I151" s="261" t="s">
        <v>31</v>
      </c>
      <c r="J151" s="116" t="s">
        <v>291</v>
      </c>
      <c r="K151" s="28" t="s">
        <v>18</v>
      </c>
      <c r="L151" s="28" t="s">
        <v>50</v>
      </c>
      <c r="M151" s="291" t="s">
        <v>712</v>
      </c>
      <c r="N151" s="28" t="s">
        <v>713</v>
      </c>
      <c r="O151" s="114" t="s">
        <v>786</v>
      </c>
      <c r="P151" s="114" t="s">
        <v>787</v>
      </c>
      <c r="Q151" s="33"/>
      <c r="R151" s="71" t="s">
        <v>953</v>
      </c>
      <c r="S151" s="261" t="s">
        <v>1020</v>
      </c>
      <c r="T151" s="261" t="s">
        <v>1554</v>
      </c>
      <c r="U151" s="261" t="s">
        <v>624</v>
      </c>
      <c r="V151" s="20"/>
      <c r="W151" s="249"/>
      <c r="X151" s="115" t="s">
        <v>245</v>
      </c>
      <c r="Y151" s="99"/>
      <c r="Z151" s="261"/>
      <c r="AA151" s="261"/>
      <c r="AB151" s="265" t="s">
        <v>953</v>
      </c>
      <c r="AC151" s="17"/>
      <c r="AD151" s="17"/>
      <c r="AE151" s="17"/>
      <c r="AF151" s="17"/>
      <c r="AG151" s="17"/>
      <c r="AH151" s="263" t="s">
        <v>3530</v>
      </c>
      <c r="AI151" s="261" t="s">
        <v>1</v>
      </c>
      <c r="AJ151" s="263" t="s">
        <v>2</v>
      </c>
      <c r="AK151" s="70">
        <v>18</v>
      </c>
      <c r="AL151" s="69" t="s">
        <v>955</v>
      </c>
      <c r="AM151" s="190">
        <v>42650</v>
      </c>
    </row>
    <row r="152" spans="1:739" s="154" customFormat="1" ht="30" customHeight="1" x14ac:dyDescent="0.25">
      <c r="A152" s="30"/>
      <c r="B152" s="261"/>
      <c r="C152" s="261"/>
      <c r="D152" s="167" t="s">
        <v>2</v>
      </c>
      <c r="E152" s="261"/>
      <c r="F152" s="206" t="s">
        <v>861</v>
      </c>
      <c r="G152" s="14">
        <v>42686</v>
      </c>
      <c r="H152" s="113" t="s">
        <v>37</v>
      </c>
      <c r="I152" s="261" t="s">
        <v>31</v>
      </c>
      <c r="J152" s="10" t="s">
        <v>291</v>
      </c>
      <c r="K152" s="29" t="s">
        <v>18</v>
      </c>
      <c r="L152" s="29" t="s">
        <v>50</v>
      </c>
      <c r="M152" s="29" t="s">
        <v>712</v>
      </c>
      <c r="N152" s="28" t="s">
        <v>713</v>
      </c>
      <c r="O152" s="114" t="s">
        <v>1392</v>
      </c>
      <c r="P152" s="114" t="s">
        <v>836</v>
      </c>
      <c r="Q152" s="34"/>
      <c r="R152" s="71" t="s">
        <v>837</v>
      </c>
      <c r="S152" s="65" t="s">
        <v>838</v>
      </c>
      <c r="T152" s="185" t="s">
        <v>1554</v>
      </c>
      <c r="U152" s="261" t="s">
        <v>72</v>
      </c>
      <c r="V152" s="17"/>
      <c r="W152" s="261"/>
      <c r="X152" s="261" t="s">
        <v>245</v>
      </c>
      <c r="Y152" s="99"/>
      <c r="Z152" s="262"/>
      <c r="AA152" s="262"/>
      <c r="AB152" s="265" t="s">
        <v>837</v>
      </c>
      <c r="AC152" s="17"/>
      <c r="AD152" s="17"/>
      <c r="AE152" s="17"/>
      <c r="AF152" s="17"/>
      <c r="AG152" s="17"/>
      <c r="AH152" s="263" t="s">
        <v>3530</v>
      </c>
      <c r="AI152" s="65" t="s">
        <v>1</v>
      </c>
      <c r="AJ152" s="67" t="s">
        <v>2</v>
      </c>
      <c r="AK152" s="263">
        <v>19</v>
      </c>
      <c r="AL152" s="44" t="s">
        <v>1393</v>
      </c>
      <c r="AM152" s="108">
        <v>42682</v>
      </c>
      <c r="AN152" s="257"/>
      <c r="AO152" s="257"/>
      <c r="AP152" s="257"/>
      <c r="AQ152" s="257"/>
      <c r="AR152" s="257"/>
      <c r="AS152" s="257"/>
      <c r="AT152" s="257"/>
      <c r="AU152" s="257"/>
      <c r="AV152" s="257"/>
      <c r="AW152" s="257"/>
      <c r="AX152" s="257"/>
      <c r="AY152" s="257"/>
      <c r="AZ152" s="257"/>
      <c r="BA152" s="257"/>
      <c r="BB152" s="257"/>
      <c r="BC152" s="257"/>
      <c r="BD152" s="257"/>
      <c r="BE152" s="257"/>
      <c r="BF152" s="257"/>
      <c r="BG152" s="257"/>
      <c r="BH152" s="257"/>
      <c r="BI152" s="257"/>
      <c r="BJ152" s="257"/>
      <c r="BK152" s="257"/>
      <c r="BL152" s="257"/>
      <c r="BM152" s="257"/>
      <c r="BN152" s="257"/>
      <c r="BO152" s="257"/>
      <c r="BP152" s="257"/>
      <c r="BQ152" s="257"/>
      <c r="BR152" s="257"/>
      <c r="BS152" s="257"/>
      <c r="BT152" s="257"/>
      <c r="BU152" s="257"/>
      <c r="BV152" s="257"/>
      <c r="BW152" s="257"/>
      <c r="BX152" s="257"/>
      <c r="BY152" s="257"/>
      <c r="BZ152" s="257"/>
      <c r="CA152" s="257"/>
      <c r="CB152" s="257"/>
      <c r="CC152" s="257"/>
      <c r="CD152" s="257"/>
      <c r="CE152" s="257"/>
      <c r="CF152" s="257"/>
      <c r="CG152" s="257"/>
      <c r="CH152" s="257"/>
      <c r="CI152" s="257"/>
      <c r="CJ152" s="257"/>
      <c r="CK152" s="257"/>
      <c r="CL152" s="257"/>
      <c r="CM152" s="257"/>
      <c r="CN152" s="257"/>
      <c r="CO152" s="257"/>
      <c r="CP152" s="257"/>
      <c r="CQ152" s="257"/>
      <c r="CR152" s="257"/>
      <c r="CS152" s="257"/>
      <c r="CT152" s="257"/>
      <c r="CU152" s="257"/>
      <c r="CV152" s="257"/>
      <c r="CW152" s="257"/>
      <c r="CX152" s="257"/>
      <c r="CY152" s="257"/>
      <c r="CZ152" s="257"/>
      <c r="DA152" s="257"/>
      <c r="DB152" s="257"/>
      <c r="DC152" s="257"/>
      <c r="DD152" s="257"/>
      <c r="DE152" s="257"/>
      <c r="DF152" s="257"/>
      <c r="DG152" s="257"/>
      <c r="DH152" s="257"/>
      <c r="DI152" s="257"/>
      <c r="DJ152" s="257"/>
      <c r="DK152" s="257"/>
      <c r="DL152" s="257"/>
      <c r="DM152" s="257"/>
      <c r="DN152" s="257"/>
      <c r="DO152" s="257"/>
      <c r="DP152" s="257"/>
      <c r="DQ152" s="257"/>
      <c r="DR152" s="257"/>
      <c r="DS152" s="257"/>
      <c r="DT152" s="257"/>
      <c r="DU152" s="257"/>
      <c r="DV152" s="257"/>
      <c r="DW152" s="257"/>
      <c r="DX152" s="257"/>
      <c r="DY152" s="257"/>
      <c r="DZ152" s="257"/>
      <c r="EA152" s="257"/>
      <c r="EB152" s="257"/>
      <c r="EC152" s="257"/>
      <c r="ED152" s="257"/>
      <c r="EE152" s="257"/>
      <c r="EF152" s="257"/>
      <c r="EG152" s="257"/>
      <c r="EH152" s="257"/>
      <c r="EI152" s="257"/>
      <c r="EJ152" s="257"/>
      <c r="EK152" s="257"/>
      <c r="EL152" s="257"/>
      <c r="EM152" s="257"/>
      <c r="EN152" s="257"/>
      <c r="EO152" s="257"/>
      <c r="EP152" s="257"/>
      <c r="EQ152" s="257"/>
      <c r="ER152" s="257"/>
      <c r="ES152" s="257"/>
      <c r="ET152" s="257"/>
      <c r="EU152" s="257"/>
      <c r="EV152" s="257"/>
      <c r="EW152" s="257"/>
      <c r="EX152" s="257"/>
      <c r="EY152" s="257"/>
      <c r="EZ152" s="257"/>
      <c r="FA152" s="257"/>
      <c r="FB152" s="257"/>
      <c r="FC152" s="257"/>
      <c r="FD152" s="257"/>
      <c r="FE152" s="257"/>
      <c r="FF152" s="257"/>
      <c r="FG152" s="257"/>
      <c r="FH152" s="257"/>
      <c r="FI152" s="257"/>
      <c r="FJ152" s="257"/>
      <c r="FK152" s="257"/>
      <c r="FL152" s="257"/>
      <c r="FM152" s="257"/>
      <c r="FN152" s="257"/>
      <c r="FO152" s="257"/>
      <c r="FP152" s="257"/>
      <c r="FQ152" s="257"/>
      <c r="FR152" s="257"/>
      <c r="FS152" s="257"/>
      <c r="FT152" s="257"/>
      <c r="FU152" s="257"/>
      <c r="FV152" s="257"/>
      <c r="FW152" s="257"/>
      <c r="FX152" s="257"/>
      <c r="FY152" s="257"/>
      <c r="FZ152" s="257"/>
      <c r="GA152" s="257"/>
      <c r="GB152" s="257"/>
      <c r="GC152" s="257"/>
      <c r="GD152" s="257"/>
      <c r="GE152" s="257"/>
      <c r="GF152" s="257"/>
      <c r="GG152" s="257"/>
      <c r="GH152" s="257"/>
      <c r="GI152" s="257"/>
      <c r="GJ152" s="257"/>
      <c r="GK152" s="257"/>
      <c r="GL152" s="257"/>
      <c r="GM152" s="257"/>
      <c r="GN152" s="257"/>
      <c r="GO152" s="257"/>
      <c r="GP152" s="257"/>
      <c r="GQ152" s="257"/>
      <c r="GR152" s="257"/>
      <c r="GS152" s="257"/>
      <c r="GT152" s="257"/>
      <c r="GU152" s="257"/>
      <c r="GV152" s="257"/>
      <c r="GW152" s="257"/>
      <c r="GX152" s="257"/>
      <c r="GY152" s="257"/>
      <c r="GZ152" s="257"/>
      <c r="HA152" s="257"/>
      <c r="HB152" s="257"/>
      <c r="HC152" s="257"/>
      <c r="HD152" s="257"/>
      <c r="HE152" s="257"/>
      <c r="HF152" s="257"/>
      <c r="HG152" s="257"/>
      <c r="HH152" s="257"/>
      <c r="HI152" s="257"/>
      <c r="HJ152" s="257"/>
      <c r="HK152" s="257"/>
      <c r="HL152" s="257"/>
      <c r="HM152" s="257"/>
      <c r="HN152" s="257"/>
      <c r="HO152" s="257"/>
      <c r="HP152" s="257"/>
      <c r="HQ152" s="257"/>
      <c r="HR152" s="257"/>
      <c r="HS152" s="257"/>
      <c r="HT152" s="257"/>
      <c r="HU152" s="257"/>
      <c r="HV152" s="257"/>
      <c r="HW152" s="257"/>
      <c r="HX152" s="257"/>
      <c r="HY152" s="257"/>
      <c r="HZ152" s="257"/>
      <c r="IA152" s="257"/>
      <c r="IB152" s="257"/>
      <c r="IC152" s="257"/>
      <c r="ID152" s="257"/>
      <c r="IE152" s="257"/>
      <c r="IF152" s="257"/>
      <c r="IG152" s="257"/>
      <c r="IH152" s="257"/>
      <c r="II152" s="257"/>
      <c r="IJ152" s="257"/>
      <c r="IK152" s="257"/>
      <c r="IL152" s="257"/>
      <c r="IM152" s="257"/>
      <c r="IN152" s="257"/>
      <c r="IO152" s="257"/>
      <c r="IP152" s="257"/>
      <c r="IQ152" s="257"/>
      <c r="IR152" s="257"/>
      <c r="IS152" s="257"/>
      <c r="IT152" s="257"/>
      <c r="IU152" s="257"/>
      <c r="IV152" s="257"/>
      <c r="IW152" s="257"/>
      <c r="IX152" s="257"/>
      <c r="IY152" s="257"/>
      <c r="IZ152" s="257"/>
      <c r="JA152" s="257"/>
      <c r="JB152" s="257"/>
      <c r="JC152" s="257"/>
      <c r="JD152" s="257"/>
      <c r="JE152" s="257"/>
      <c r="JF152" s="257"/>
      <c r="JG152" s="257"/>
      <c r="JH152" s="257"/>
      <c r="JI152" s="257"/>
      <c r="JJ152" s="257"/>
      <c r="JK152" s="257"/>
      <c r="JL152" s="257"/>
      <c r="JM152" s="257"/>
      <c r="JN152" s="257"/>
      <c r="JO152" s="257"/>
      <c r="JP152" s="257"/>
      <c r="JQ152" s="257"/>
      <c r="JR152" s="257"/>
      <c r="JS152" s="257"/>
      <c r="JT152" s="257"/>
      <c r="JU152" s="257"/>
      <c r="JV152" s="257"/>
      <c r="JW152" s="257"/>
      <c r="JX152" s="257"/>
      <c r="JY152" s="257"/>
      <c r="JZ152" s="257"/>
      <c r="KA152" s="257"/>
      <c r="KB152" s="257"/>
      <c r="KC152" s="257"/>
      <c r="KD152" s="257"/>
      <c r="KE152" s="257"/>
      <c r="KF152" s="257"/>
      <c r="KG152" s="257"/>
      <c r="KH152" s="257"/>
      <c r="KI152" s="257"/>
      <c r="KJ152" s="257"/>
      <c r="KK152" s="257"/>
      <c r="KL152" s="257"/>
      <c r="KM152" s="257"/>
      <c r="KN152" s="257"/>
      <c r="KO152" s="257"/>
      <c r="KP152" s="257"/>
      <c r="KQ152" s="257"/>
      <c r="KR152" s="257"/>
      <c r="KS152" s="257"/>
      <c r="KT152" s="257"/>
      <c r="KU152" s="257"/>
      <c r="KV152" s="257"/>
      <c r="KW152" s="257"/>
      <c r="KX152" s="257"/>
      <c r="KY152" s="257"/>
      <c r="KZ152" s="257"/>
      <c r="LA152" s="257"/>
      <c r="LB152" s="257"/>
      <c r="LC152" s="257"/>
      <c r="LD152" s="257"/>
      <c r="LE152" s="257"/>
      <c r="LF152" s="257"/>
      <c r="LG152" s="257"/>
      <c r="LH152" s="257"/>
      <c r="LI152" s="257"/>
      <c r="LJ152" s="257"/>
      <c r="LK152" s="257"/>
      <c r="LL152" s="257"/>
      <c r="LM152" s="257"/>
      <c r="LN152" s="257"/>
      <c r="LO152" s="257"/>
      <c r="LP152" s="257"/>
      <c r="LQ152" s="257"/>
      <c r="LR152" s="257"/>
      <c r="LS152" s="257"/>
      <c r="LT152" s="257"/>
      <c r="LU152" s="257"/>
      <c r="LV152" s="257"/>
      <c r="LW152" s="257"/>
      <c r="LX152" s="257"/>
      <c r="LY152" s="257"/>
      <c r="LZ152" s="257"/>
      <c r="MA152" s="257"/>
      <c r="MB152" s="257"/>
      <c r="MC152" s="257"/>
      <c r="MD152" s="257"/>
      <c r="ME152" s="257"/>
      <c r="MF152" s="257"/>
      <c r="MG152" s="257"/>
      <c r="MH152" s="257"/>
      <c r="MI152" s="257"/>
      <c r="MJ152" s="257"/>
      <c r="MK152" s="257"/>
      <c r="ML152" s="257"/>
      <c r="MM152" s="257"/>
      <c r="MN152" s="257"/>
      <c r="MO152" s="257"/>
      <c r="MP152" s="257"/>
      <c r="MQ152" s="257"/>
      <c r="MR152" s="257"/>
      <c r="MS152" s="257"/>
      <c r="MT152" s="257"/>
      <c r="MU152" s="257"/>
      <c r="MV152" s="257"/>
      <c r="MW152" s="257"/>
      <c r="MX152" s="257"/>
      <c r="MY152" s="257"/>
      <c r="MZ152" s="257"/>
      <c r="NA152" s="257"/>
      <c r="NB152" s="257"/>
      <c r="NC152" s="257"/>
      <c r="ND152" s="257"/>
      <c r="NE152" s="257"/>
      <c r="NF152" s="257"/>
      <c r="NG152" s="257"/>
      <c r="NH152" s="257"/>
      <c r="NI152" s="257"/>
      <c r="NJ152" s="257"/>
      <c r="NK152" s="257"/>
      <c r="NL152" s="257"/>
      <c r="NM152" s="257"/>
      <c r="NN152" s="257"/>
      <c r="NO152" s="257"/>
      <c r="NP152" s="257"/>
      <c r="NQ152" s="257"/>
      <c r="NR152" s="257"/>
      <c r="NS152" s="257"/>
      <c r="NT152" s="257"/>
      <c r="NU152" s="257"/>
      <c r="NV152" s="257"/>
      <c r="NW152" s="257"/>
      <c r="NX152" s="257"/>
      <c r="NY152" s="257"/>
      <c r="NZ152" s="257"/>
      <c r="OA152" s="257"/>
      <c r="OB152" s="257"/>
      <c r="OC152" s="257"/>
      <c r="OD152" s="257"/>
      <c r="OE152" s="257"/>
      <c r="OF152" s="257"/>
      <c r="OG152" s="257"/>
      <c r="OH152" s="257"/>
      <c r="OI152" s="257"/>
      <c r="OJ152" s="257"/>
      <c r="OK152" s="257"/>
      <c r="OL152" s="257"/>
      <c r="OM152" s="257"/>
      <c r="ON152" s="257"/>
      <c r="OO152" s="257"/>
      <c r="OP152" s="257"/>
      <c r="OQ152" s="257"/>
      <c r="OR152" s="257"/>
      <c r="OS152" s="257"/>
      <c r="OT152" s="257"/>
      <c r="OU152" s="257"/>
      <c r="OV152" s="257"/>
      <c r="OW152" s="257"/>
      <c r="OX152" s="257"/>
      <c r="OY152" s="257"/>
      <c r="OZ152" s="257"/>
      <c r="PA152" s="257"/>
      <c r="PB152" s="257"/>
      <c r="PC152" s="257"/>
      <c r="PD152" s="257"/>
      <c r="PE152" s="257"/>
      <c r="PF152" s="257"/>
      <c r="PG152" s="257"/>
      <c r="PH152" s="257"/>
      <c r="PI152" s="257"/>
      <c r="PJ152" s="257"/>
      <c r="PK152" s="257"/>
      <c r="PL152" s="257"/>
      <c r="PM152" s="257"/>
      <c r="PN152" s="257"/>
      <c r="PO152" s="257"/>
      <c r="PP152" s="257"/>
      <c r="PQ152" s="257"/>
      <c r="PR152" s="257"/>
      <c r="PS152" s="257"/>
      <c r="PT152" s="257"/>
      <c r="PU152" s="257"/>
      <c r="PV152" s="257"/>
      <c r="PW152" s="257"/>
      <c r="PX152" s="257"/>
      <c r="PY152" s="257"/>
      <c r="PZ152" s="257"/>
      <c r="QA152" s="257"/>
      <c r="QB152" s="257"/>
      <c r="QC152" s="257"/>
      <c r="QD152" s="257"/>
      <c r="QE152" s="257"/>
      <c r="QF152" s="257"/>
      <c r="QG152" s="257"/>
      <c r="QH152" s="257"/>
      <c r="QI152" s="257"/>
      <c r="QJ152" s="257"/>
      <c r="QK152" s="257"/>
      <c r="QL152" s="257"/>
      <c r="QM152" s="257"/>
      <c r="QN152" s="257"/>
      <c r="QO152" s="257"/>
      <c r="QP152" s="257"/>
      <c r="QQ152" s="257"/>
      <c r="QR152" s="257"/>
      <c r="QS152" s="257"/>
      <c r="QT152" s="257"/>
      <c r="QU152" s="257"/>
      <c r="QV152" s="257"/>
      <c r="QW152" s="257"/>
      <c r="QX152" s="257"/>
      <c r="QY152" s="257"/>
      <c r="QZ152" s="257"/>
      <c r="RA152" s="257"/>
      <c r="RB152" s="257"/>
      <c r="RC152" s="257"/>
      <c r="RD152" s="257"/>
      <c r="RE152" s="257"/>
      <c r="RF152" s="257"/>
      <c r="RG152" s="257"/>
      <c r="RH152" s="257"/>
      <c r="RI152" s="257"/>
      <c r="RJ152" s="257"/>
      <c r="RK152" s="257"/>
      <c r="RL152" s="257"/>
      <c r="RM152" s="257"/>
      <c r="RN152" s="257"/>
      <c r="RO152" s="257"/>
      <c r="RP152" s="257"/>
      <c r="RQ152" s="257"/>
      <c r="RR152" s="257"/>
      <c r="RS152" s="257"/>
      <c r="RT152" s="257"/>
      <c r="RU152" s="257"/>
      <c r="RV152" s="257"/>
      <c r="RW152" s="257"/>
      <c r="RX152" s="257"/>
      <c r="RY152" s="257"/>
      <c r="RZ152" s="257"/>
      <c r="SA152" s="257"/>
      <c r="SB152" s="257"/>
      <c r="SC152" s="257"/>
      <c r="SD152" s="257"/>
      <c r="SE152" s="257"/>
      <c r="SF152" s="257"/>
      <c r="SG152" s="257"/>
      <c r="SH152" s="257"/>
      <c r="SI152" s="257"/>
      <c r="SJ152" s="257"/>
      <c r="SK152" s="257"/>
      <c r="SL152" s="257"/>
      <c r="SM152" s="257"/>
      <c r="SN152" s="257"/>
      <c r="SO152" s="257"/>
      <c r="SP152" s="257"/>
      <c r="SQ152" s="257"/>
      <c r="SR152" s="257"/>
      <c r="SS152" s="257"/>
      <c r="ST152" s="257"/>
      <c r="SU152" s="257"/>
      <c r="SV152" s="257"/>
      <c r="SW152" s="257"/>
      <c r="SX152" s="257"/>
      <c r="SY152" s="257"/>
      <c r="SZ152" s="257"/>
      <c r="TA152" s="257"/>
      <c r="TB152" s="257"/>
      <c r="TC152" s="257"/>
      <c r="TD152" s="257"/>
      <c r="TE152" s="257"/>
      <c r="TF152" s="257"/>
      <c r="TG152" s="257"/>
      <c r="TH152" s="257"/>
      <c r="TI152" s="257"/>
      <c r="TJ152" s="257"/>
      <c r="TK152" s="257"/>
      <c r="TL152" s="257"/>
      <c r="TM152" s="257"/>
      <c r="TN152" s="257"/>
      <c r="TO152" s="257"/>
      <c r="TP152" s="257"/>
      <c r="TQ152" s="257"/>
      <c r="TR152" s="257"/>
      <c r="TS152" s="257"/>
      <c r="TT152" s="257"/>
      <c r="TU152" s="257"/>
      <c r="TV152" s="257"/>
      <c r="TW152" s="257"/>
      <c r="TX152" s="257"/>
      <c r="TY152" s="257"/>
      <c r="TZ152" s="257"/>
      <c r="UA152" s="257"/>
      <c r="UB152" s="257"/>
      <c r="UC152" s="257"/>
      <c r="UD152" s="257"/>
      <c r="UE152" s="257"/>
      <c r="UF152" s="257"/>
      <c r="UG152" s="257"/>
      <c r="UH152" s="257"/>
      <c r="UI152" s="257"/>
      <c r="UJ152" s="257"/>
      <c r="UK152" s="257"/>
      <c r="UL152" s="257"/>
      <c r="UM152" s="257"/>
      <c r="UN152" s="257"/>
      <c r="UO152" s="257"/>
      <c r="UP152" s="257"/>
      <c r="UQ152" s="257"/>
      <c r="UR152" s="257"/>
      <c r="US152" s="257"/>
      <c r="UT152" s="257"/>
      <c r="UU152" s="257"/>
      <c r="UV152" s="257"/>
      <c r="UW152" s="257"/>
      <c r="UX152" s="257"/>
      <c r="UY152" s="257"/>
      <c r="UZ152" s="257"/>
      <c r="VA152" s="257"/>
      <c r="VB152" s="257"/>
      <c r="VC152" s="257"/>
      <c r="VD152" s="257"/>
      <c r="VE152" s="257"/>
      <c r="VF152" s="257"/>
      <c r="VG152" s="257"/>
      <c r="VH152" s="257"/>
      <c r="VI152" s="257"/>
      <c r="VJ152" s="257"/>
      <c r="VK152" s="257"/>
      <c r="VL152" s="257"/>
      <c r="VM152" s="257"/>
      <c r="VN152" s="257"/>
      <c r="VO152" s="257"/>
      <c r="VP152" s="257"/>
      <c r="VQ152" s="257"/>
      <c r="VR152" s="257"/>
      <c r="VS152" s="257"/>
      <c r="VT152" s="257"/>
      <c r="VU152" s="257"/>
      <c r="VV152" s="257"/>
      <c r="VW152" s="257"/>
      <c r="VX152" s="257"/>
      <c r="VY152" s="257"/>
      <c r="VZ152" s="257"/>
      <c r="WA152" s="257"/>
      <c r="WB152" s="257"/>
      <c r="WC152" s="257"/>
      <c r="WD152" s="257"/>
      <c r="WE152" s="257"/>
      <c r="WF152" s="257"/>
      <c r="WG152" s="257"/>
      <c r="WH152" s="257"/>
      <c r="WI152" s="257"/>
      <c r="WJ152" s="257"/>
      <c r="WK152" s="257"/>
      <c r="WL152" s="257"/>
      <c r="WM152" s="257"/>
      <c r="WN152" s="257"/>
      <c r="WO152" s="257"/>
      <c r="WP152" s="257"/>
      <c r="WQ152" s="257"/>
      <c r="WR152" s="257"/>
      <c r="WS152" s="257"/>
      <c r="WT152" s="257"/>
      <c r="WU152" s="257"/>
      <c r="WV152" s="257"/>
      <c r="WW152" s="257"/>
      <c r="WX152" s="257"/>
      <c r="WY152" s="257"/>
      <c r="WZ152" s="257"/>
      <c r="XA152" s="257"/>
      <c r="XB152" s="257"/>
      <c r="XC152" s="257"/>
      <c r="XD152" s="257"/>
      <c r="XE152" s="257"/>
      <c r="XF152" s="257"/>
      <c r="XG152" s="257"/>
      <c r="XH152" s="257"/>
      <c r="XI152" s="257"/>
      <c r="XJ152" s="257"/>
      <c r="XK152" s="257"/>
      <c r="XL152" s="257"/>
      <c r="XM152" s="257"/>
      <c r="XN152" s="257"/>
      <c r="XO152" s="257"/>
      <c r="XP152" s="257"/>
      <c r="XQ152" s="257"/>
      <c r="XR152" s="257"/>
      <c r="XS152" s="257"/>
      <c r="XT152" s="257"/>
      <c r="XU152" s="257"/>
      <c r="XV152" s="257"/>
      <c r="XW152" s="257"/>
      <c r="XX152" s="257"/>
      <c r="XY152" s="257"/>
      <c r="XZ152" s="257"/>
      <c r="YA152" s="257"/>
      <c r="YB152" s="257"/>
      <c r="YC152" s="257"/>
      <c r="YD152" s="257"/>
      <c r="YE152" s="257"/>
      <c r="YF152" s="257"/>
      <c r="YG152" s="257"/>
      <c r="YH152" s="257"/>
      <c r="YI152" s="257"/>
      <c r="YJ152" s="257"/>
      <c r="YK152" s="257"/>
      <c r="YL152" s="257"/>
      <c r="YM152" s="257"/>
      <c r="YN152" s="257"/>
      <c r="YO152" s="257"/>
      <c r="YP152" s="257"/>
      <c r="YQ152" s="257"/>
      <c r="YR152" s="257"/>
      <c r="YS152" s="257"/>
      <c r="YT152" s="257"/>
      <c r="YU152" s="257"/>
      <c r="YV152" s="257"/>
      <c r="YW152" s="257"/>
      <c r="YX152" s="257"/>
      <c r="YY152" s="257"/>
      <c r="YZ152" s="257"/>
      <c r="ZA152" s="257"/>
      <c r="ZB152" s="257"/>
      <c r="ZC152" s="257"/>
      <c r="ZD152" s="257"/>
      <c r="ZE152" s="257"/>
      <c r="ZF152" s="257"/>
      <c r="ZG152" s="257"/>
      <c r="ZH152" s="257"/>
      <c r="ZI152" s="257"/>
      <c r="ZJ152" s="257"/>
      <c r="ZK152" s="257"/>
      <c r="ZL152" s="257"/>
      <c r="ZM152" s="257"/>
      <c r="ZN152" s="257"/>
      <c r="ZO152" s="257"/>
      <c r="ZP152" s="257"/>
      <c r="ZQ152" s="257"/>
      <c r="ZR152" s="257"/>
      <c r="ZS152" s="257"/>
      <c r="ZT152" s="257"/>
      <c r="ZU152" s="257"/>
      <c r="ZV152" s="257"/>
      <c r="ZW152" s="257"/>
      <c r="ZX152" s="257"/>
      <c r="ZY152" s="257"/>
      <c r="ZZ152" s="257"/>
      <c r="AAA152" s="257"/>
      <c r="AAB152" s="257"/>
      <c r="AAC152" s="257"/>
      <c r="AAD152" s="257"/>
      <c r="AAE152" s="257"/>
      <c r="AAF152" s="257"/>
      <c r="AAG152" s="257"/>
      <c r="AAH152" s="257"/>
      <c r="AAI152" s="257"/>
      <c r="AAJ152" s="257"/>
      <c r="AAK152" s="257"/>
      <c r="AAL152" s="257"/>
      <c r="AAM152" s="257"/>
      <c r="AAN152" s="257"/>
      <c r="AAO152" s="257"/>
      <c r="AAP152" s="257"/>
      <c r="AAQ152" s="257"/>
      <c r="AAR152" s="257"/>
      <c r="AAS152" s="257"/>
      <c r="AAT152" s="257"/>
      <c r="AAU152" s="257"/>
      <c r="AAV152" s="257"/>
      <c r="AAW152" s="257"/>
      <c r="AAX152" s="257"/>
      <c r="AAY152" s="257"/>
      <c r="AAZ152" s="257"/>
      <c r="ABA152" s="257"/>
      <c r="ABB152" s="257"/>
      <c r="ABC152" s="257"/>
      <c r="ABD152" s="257"/>
      <c r="ABE152" s="257"/>
      <c r="ABF152" s="257"/>
      <c r="ABG152" s="257"/>
      <c r="ABH152" s="257"/>
      <c r="ABI152" s="257"/>
      <c r="ABJ152" s="257"/>
      <c r="ABK152" s="257"/>
    </row>
    <row r="153" spans="1:739" s="154" customFormat="1" ht="30" customHeight="1" x14ac:dyDescent="0.25">
      <c r="A153" s="30"/>
      <c r="B153" s="261"/>
      <c r="C153" s="261"/>
      <c r="D153" s="167" t="s">
        <v>2</v>
      </c>
      <c r="E153" s="261"/>
      <c r="F153" s="206" t="s">
        <v>1718</v>
      </c>
      <c r="G153" s="23">
        <v>43042</v>
      </c>
      <c r="H153" s="113" t="s">
        <v>37</v>
      </c>
      <c r="I153" s="261" t="s">
        <v>31</v>
      </c>
      <c r="J153" s="10" t="s">
        <v>291</v>
      </c>
      <c r="K153" s="29" t="s">
        <v>18</v>
      </c>
      <c r="L153" s="29" t="s">
        <v>50</v>
      </c>
      <c r="M153" s="29" t="s">
        <v>712</v>
      </c>
      <c r="N153" s="28" t="s">
        <v>713</v>
      </c>
      <c r="O153" s="114" t="s">
        <v>1392</v>
      </c>
      <c r="P153" s="114" t="s">
        <v>836</v>
      </c>
      <c r="Q153" s="34"/>
      <c r="R153" s="71" t="s">
        <v>1719</v>
      </c>
      <c r="S153" s="185" t="s">
        <v>838</v>
      </c>
      <c r="T153" s="185" t="s">
        <v>1554</v>
      </c>
      <c r="U153" s="261" t="s">
        <v>72</v>
      </c>
      <c r="V153" s="17"/>
      <c r="W153" s="261"/>
      <c r="X153" s="261" t="s">
        <v>245</v>
      </c>
      <c r="Y153" s="99"/>
      <c r="Z153" s="262"/>
      <c r="AA153" s="261"/>
      <c r="AB153" s="265" t="s">
        <v>1719</v>
      </c>
      <c r="AC153" s="17"/>
      <c r="AD153" s="17"/>
      <c r="AE153" s="17"/>
      <c r="AF153" s="17"/>
      <c r="AG153" s="17"/>
      <c r="AH153" s="263" t="s">
        <v>3530</v>
      </c>
      <c r="AI153" s="185" t="s">
        <v>1</v>
      </c>
      <c r="AJ153" s="187" t="s">
        <v>2</v>
      </c>
      <c r="AK153" s="263">
        <v>24</v>
      </c>
      <c r="AL153" s="69" t="s">
        <v>1720</v>
      </c>
      <c r="AM153" s="108">
        <v>43013</v>
      </c>
      <c r="AN153" s="257"/>
      <c r="AO153" s="257"/>
      <c r="AP153" s="257"/>
      <c r="AQ153" s="257"/>
      <c r="AR153" s="257"/>
      <c r="AS153" s="257"/>
      <c r="AT153" s="257"/>
      <c r="AU153" s="257"/>
      <c r="AV153" s="257"/>
      <c r="AW153" s="257"/>
      <c r="AX153" s="257"/>
      <c r="AY153" s="257"/>
      <c r="AZ153" s="257"/>
      <c r="BA153" s="257"/>
      <c r="BB153" s="257"/>
      <c r="BC153" s="257"/>
      <c r="BD153" s="257"/>
      <c r="BE153" s="257"/>
      <c r="BF153" s="257"/>
      <c r="BG153" s="257"/>
      <c r="BH153" s="257"/>
      <c r="BI153" s="257"/>
      <c r="BJ153" s="257"/>
      <c r="BK153" s="257"/>
      <c r="BL153" s="257"/>
      <c r="BM153" s="257"/>
      <c r="BN153" s="257"/>
      <c r="BO153" s="257"/>
      <c r="BP153" s="257"/>
      <c r="BQ153" s="257"/>
      <c r="BR153" s="257"/>
      <c r="BS153" s="257"/>
      <c r="BT153" s="257"/>
      <c r="BU153" s="257"/>
      <c r="BV153" s="257"/>
      <c r="BW153" s="257"/>
      <c r="BX153" s="257"/>
      <c r="BY153" s="257"/>
      <c r="BZ153" s="257"/>
      <c r="CA153" s="257"/>
      <c r="CB153" s="257"/>
      <c r="CC153" s="257"/>
      <c r="CD153" s="257"/>
      <c r="CE153" s="257"/>
      <c r="CF153" s="257"/>
      <c r="CG153" s="257"/>
      <c r="CH153" s="257"/>
      <c r="CI153" s="257"/>
      <c r="CJ153" s="257"/>
      <c r="CK153" s="257"/>
      <c r="CL153" s="257"/>
      <c r="CM153" s="257"/>
      <c r="CN153" s="257"/>
      <c r="CO153" s="257"/>
      <c r="CP153" s="257"/>
      <c r="CQ153" s="257"/>
      <c r="CR153" s="257"/>
      <c r="CS153" s="257"/>
      <c r="CT153" s="257"/>
      <c r="CU153" s="257"/>
      <c r="CV153" s="257"/>
      <c r="CW153" s="257"/>
      <c r="CX153" s="257"/>
      <c r="CY153" s="257"/>
      <c r="CZ153" s="257"/>
      <c r="DA153" s="257"/>
      <c r="DB153" s="257"/>
      <c r="DC153" s="257"/>
      <c r="DD153" s="257"/>
      <c r="DE153" s="257"/>
      <c r="DF153" s="257"/>
      <c r="DG153" s="257"/>
      <c r="DH153" s="257"/>
      <c r="DI153" s="257"/>
      <c r="DJ153" s="257"/>
      <c r="DK153" s="257"/>
      <c r="DL153" s="257"/>
      <c r="DM153" s="257"/>
      <c r="DN153" s="257"/>
      <c r="DO153" s="257"/>
      <c r="DP153" s="257"/>
      <c r="DQ153" s="257"/>
      <c r="DR153" s="257"/>
      <c r="DS153" s="257"/>
      <c r="DT153" s="257"/>
      <c r="DU153" s="257"/>
      <c r="DV153" s="257"/>
      <c r="DW153" s="257"/>
      <c r="DX153" s="257"/>
      <c r="DY153" s="257"/>
      <c r="DZ153" s="257"/>
      <c r="EA153" s="257"/>
      <c r="EB153" s="257"/>
      <c r="EC153" s="257"/>
      <c r="ED153" s="257"/>
      <c r="EE153" s="257"/>
      <c r="EF153" s="257"/>
      <c r="EG153" s="257"/>
      <c r="EH153" s="257"/>
      <c r="EI153" s="257"/>
      <c r="EJ153" s="257"/>
      <c r="EK153" s="257"/>
      <c r="EL153" s="257"/>
      <c r="EM153" s="257"/>
      <c r="EN153" s="257"/>
      <c r="EO153" s="257"/>
      <c r="EP153" s="257"/>
      <c r="EQ153" s="257"/>
      <c r="ER153" s="257"/>
      <c r="ES153" s="257"/>
      <c r="ET153" s="257"/>
      <c r="EU153" s="257"/>
      <c r="EV153" s="257"/>
      <c r="EW153" s="257"/>
      <c r="EX153" s="257"/>
      <c r="EY153" s="257"/>
      <c r="EZ153" s="257"/>
      <c r="FA153" s="257"/>
      <c r="FB153" s="257"/>
      <c r="FC153" s="257"/>
      <c r="FD153" s="257"/>
      <c r="FE153" s="257"/>
      <c r="FF153" s="257"/>
      <c r="FG153" s="257"/>
      <c r="FH153" s="257"/>
      <c r="FI153" s="257"/>
      <c r="FJ153" s="257"/>
      <c r="FK153" s="257"/>
      <c r="FL153" s="257"/>
      <c r="FM153" s="257"/>
      <c r="FN153" s="257"/>
      <c r="FO153" s="257"/>
      <c r="FP153" s="257"/>
      <c r="FQ153" s="257"/>
      <c r="FR153" s="257"/>
      <c r="FS153" s="257"/>
      <c r="FT153" s="257"/>
      <c r="FU153" s="257"/>
      <c r="FV153" s="257"/>
      <c r="FW153" s="257"/>
      <c r="FX153" s="257"/>
      <c r="FY153" s="257"/>
      <c r="FZ153" s="257"/>
      <c r="GA153" s="257"/>
      <c r="GB153" s="257"/>
      <c r="GC153" s="257"/>
      <c r="GD153" s="257"/>
      <c r="GE153" s="257"/>
      <c r="GF153" s="257"/>
      <c r="GG153" s="257"/>
      <c r="GH153" s="257"/>
      <c r="GI153" s="257"/>
      <c r="GJ153" s="257"/>
      <c r="GK153" s="257"/>
      <c r="GL153" s="257"/>
      <c r="GM153" s="257"/>
      <c r="GN153" s="257"/>
      <c r="GO153" s="257"/>
      <c r="GP153" s="257"/>
      <c r="GQ153" s="257"/>
      <c r="GR153" s="257"/>
      <c r="GS153" s="257"/>
      <c r="GT153" s="257"/>
      <c r="GU153" s="257"/>
      <c r="GV153" s="257"/>
      <c r="GW153" s="257"/>
      <c r="GX153" s="257"/>
      <c r="GY153" s="257"/>
      <c r="GZ153" s="257"/>
      <c r="HA153" s="257"/>
      <c r="HB153" s="257"/>
      <c r="HC153" s="257"/>
      <c r="HD153" s="257"/>
      <c r="HE153" s="257"/>
      <c r="HF153" s="257"/>
      <c r="HG153" s="257"/>
      <c r="HH153" s="257"/>
      <c r="HI153" s="257"/>
      <c r="HJ153" s="257"/>
      <c r="HK153" s="257"/>
      <c r="HL153" s="257"/>
      <c r="HM153" s="257"/>
      <c r="HN153" s="257"/>
      <c r="HO153" s="257"/>
      <c r="HP153" s="257"/>
      <c r="HQ153" s="257"/>
      <c r="HR153" s="257"/>
      <c r="HS153" s="257"/>
      <c r="HT153" s="257"/>
      <c r="HU153" s="257"/>
      <c r="HV153" s="257"/>
      <c r="HW153" s="257"/>
      <c r="HX153" s="257"/>
      <c r="HY153" s="257"/>
      <c r="HZ153" s="257"/>
      <c r="IA153" s="257"/>
      <c r="IB153" s="257"/>
      <c r="IC153" s="257"/>
      <c r="ID153" s="257"/>
      <c r="IE153" s="257"/>
      <c r="IF153" s="257"/>
      <c r="IG153" s="257"/>
      <c r="IH153" s="257"/>
      <c r="II153" s="257"/>
      <c r="IJ153" s="257"/>
      <c r="IK153" s="257"/>
      <c r="IL153" s="257"/>
      <c r="IM153" s="257"/>
      <c r="IN153" s="257"/>
      <c r="IO153" s="257"/>
      <c r="IP153" s="257"/>
      <c r="IQ153" s="257"/>
      <c r="IR153" s="257"/>
      <c r="IS153" s="257"/>
      <c r="IT153" s="257"/>
      <c r="IU153" s="257"/>
      <c r="IV153" s="257"/>
      <c r="IW153" s="257"/>
      <c r="IX153" s="257"/>
      <c r="IY153" s="257"/>
      <c r="IZ153" s="257"/>
      <c r="JA153" s="257"/>
      <c r="JB153" s="257"/>
      <c r="JC153" s="257"/>
      <c r="JD153" s="257"/>
      <c r="JE153" s="257"/>
      <c r="JF153" s="257"/>
      <c r="JG153" s="257"/>
      <c r="JH153" s="257"/>
      <c r="JI153" s="257"/>
      <c r="JJ153" s="257"/>
      <c r="JK153" s="257"/>
      <c r="JL153" s="257"/>
      <c r="JM153" s="257"/>
      <c r="JN153" s="257"/>
      <c r="JO153" s="257"/>
      <c r="JP153" s="257"/>
      <c r="JQ153" s="257"/>
      <c r="JR153" s="257"/>
      <c r="JS153" s="257"/>
      <c r="JT153" s="257"/>
      <c r="JU153" s="257"/>
      <c r="JV153" s="257"/>
      <c r="JW153" s="257"/>
      <c r="JX153" s="257"/>
      <c r="JY153" s="257"/>
      <c r="JZ153" s="257"/>
      <c r="KA153" s="257"/>
      <c r="KB153" s="257"/>
      <c r="KC153" s="257"/>
      <c r="KD153" s="257"/>
      <c r="KE153" s="257"/>
      <c r="KF153" s="257"/>
      <c r="KG153" s="257"/>
      <c r="KH153" s="257"/>
      <c r="KI153" s="257"/>
      <c r="KJ153" s="257"/>
      <c r="KK153" s="257"/>
      <c r="KL153" s="257"/>
      <c r="KM153" s="257"/>
      <c r="KN153" s="257"/>
      <c r="KO153" s="257"/>
      <c r="KP153" s="257"/>
      <c r="KQ153" s="257"/>
      <c r="KR153" s="257"/>
      <c r="KS153" s="257"/>
      <c r="KT153" s="257"/>
      <c r="KU153" s="257"/>
      <c r="KV153" s="257"/>
      <c r="KW153" s="257"/>
      <c r="KX153" s="257"/>
      <c r="KY153" s="257"/>
      <c r="KZ153" s="257"/>
      <c r="LA153" s="257"/>
      <c r="LB153" s="257"/>
      <c r="LC153" s="257"/>
      <c r="LD153" s="257"/>
      <c r="LE153" s="257"/>
      <c r="LF153" s="257"/>
      <c r="LG153" s="257"/>
      <c r="LH153" s="257"/>
      <c r="LI153" s="257"/>
      <c r="LJ153" s="257"/>
      <c r="LK153" s="257"/>
      <c r="LL153" s="257"/>
      <c r="LM153" s="257"/>
      <c r="LN153" s="257"/>
      <c r="LO153" s="257"/>
      <c r="LP153" s="257"/>
      <c r="LQ153" s="257"/>
      <c r="LR153" s="257"/>
      <c r="LS153" s="257"/>
      <c r="LT153" s="257"/>
      <c r="LU153" s="257"/>
      <c r="LV153" s="257"/>
      <c r="LW153" s="257"/>
      <c r="LX153" s="257"/>
      <c r="LY153" s="257"/>
      <c r="LZ153" s="257"/>
      <c r="MA153" s="257"/>
      <c r="MB153" s="257"/>
      <c r="MC153" s="257"/>
      <c r="MD153" s="257"/>
      <c r="ME153" s="257"/>
      <c r="MF153" s="257"/>
      <c r="MG153" s="257"/>
      <c r="MH153" s="257"/>
      <c r="MI153" s="257"/>
      <c r="MJ153" s="257"/>
      <c r="MK153" s="257"/>
      <c r="ML153" s="257"/>
      <c r="MM153" s="257"/>
      <c r="MN153" s="257"/>
      <c r="MO153" s="257"/>
      <c r="MP153" s="257"/>
      <c r="MQ153" s="257"/>
      <c r="MR153" s="257"/>
      <c r="MS153" s="257"/>
      <c r="MT153" s="257"/>
      <c r="MU153" s="257"/>
      <c r="MV153" s="257"/>
      <c r="MW153" s="257"/>
      <c r="MX153" s="257"/>
      <c r="MY153" s="257"/>
      <c r="MZ153" s="257"/>
      <c r="NA153" s="257"/>
      <c r="NB153" s="257"/>
      <c r="NC153" s="257"/>
      <c r="ND153" s="257"/>
      <c r="NE153" s="257"/>
      <c r="NF153" s="257"/>
      <c r="NG153" s="257"/>
      <c r="NH153" s="257"/>
      <c r="NI153" s="257"/>
      <c r="NJ153" s="257"/>
      <c r="NK153" s="257"/>
      <c r="NL153" s="257"/>
      <c r="NM153" s="257"/>
      <c r="NN153" s="257"/>
      <c r="NO153" s="257"/>
      <c r="NP153" s="257"/>
      <c r="NQ153" s="257"/>
      <c r="NR153" s="257"/>
      <c r="NS153" s="257"/>
      <c r="NT153" s="257"/>
      <c r="NU153" s="257"/>
      <c r="NV153" s="257"/>
      <c r="NW153" s="257"/>
      <c r="NX153" s="257"/>
      <c r="NY153" s="257"/>
      <c r="NZ153" s="257"/>
      <c r="OA153" s="257"/>
      <c r="OB153" s="257"/>
      <c r="OC153" s="257"/>
      <c r="OD153" s="257"/>
      <c r="OE153" s="257"/>
      <c r="OF153" s="257"/>
      <c r="OG153" s="257"/>
      <c r="OH153" s="257"/>
      <c r="OI153" s="257"/>
      <c r="OJ153" s="257"/>
      <c r="OK153" s="257"/>
      <c r="OL153" s="257"/>
      <c r="OM153" s="257"/>
      <c r="ON153" s="257"/>
      <c r="OO153" s="257"/>
      <c r="OP153" s="257"/>
      <c r="OQ153" s="257"/>
      <c r="OR153" s="257"/>
      <c r="OS153" s="257"/>
      <c r="OT153" s="257"/>
      <c r="OU153" s="257"/>
      <c r="OV153" s="257"/>
      <c r="OW153" s="257"/>
      <c r="OX153" s="257"/>
      <c r="OY153" s="257"/>
      <c r="OZ153" s="257"/>
      <c r="PA153" s="257"/>
      <c r="PB153" s="257"/>
      <c r="PC153" s="257"/>
      <c r="PD153" s="257"/>
      <c r="PE153" s="257"/>
      <c r="PF153" s="257"/>
      <c r="PG153" s="257"/>
      <c r="PH153" s="257"/>
      <c r="PI153" s="257"/>
      <c r="PJ153" s="257"/>
      <c r="PK153" s="257"/>
      <c r="PL153" s="257"/>
      <c r="PM153" s="257"/>
      <c r="PN153" s="257"/>
      <c r="PO153" s="257"/>
      <c r="PP153" s="257"/>
      <c r="PQ153" s="257"/>
      <c r="PR153" s="257"/>
      <c r="PS153" s="257"/>
      <c r="PT153" s="257"/>
      <c r="PU153" s="257"/>
      <c r="PV153" s="257"/>
      <c r="PW153" s="257"/>
      <c r="PX153" s="257"/>
      <c r="PY153" s="257"/>
      <c r="PZ153" s="257"/>
      <c r="QA153" s="257"/>
      <c r="QB153" s="257"/>
      <c r="QC153" s="257"/>
      <c r="QD153" s="257"/>
      <c r="QE153" s="257"/>
      <c r="QF153" s="257"/>
      <c r="QG153" s="257"/>
      <c r="QH153" s="257"/>
      <c r="QI153" s="257"/>
      <c r="QJ153" s="257"/>
      <c r="QK153" s="257"/>
      <c r="QL153" s="257"/>
      <c r="QM153" s="257"/>
      <c r="QN153" s="257"/>
      <c r="QO153" s="257"/>
      <c r="QP153" s="257"/>
      <c r="QQ153" s="257"/>
      <c r="QR153" s="257"/>
      <c r="QS153" s="257"/>
      <c r="QT153" s="257"/>
      <c r="QU153" s="257"/>
      <c r="QV153" s="257"/>
      <c r="QW153" s="257"/>
      <c r="QX153" s="257"/>
      <c r="QY153" s="257"/>
      <c r="QZ153" s="257"/>
      <c r="RA153" s="257"/>
      <c r="RB153" s="257"/>
      <c r="RC153" s="257"/>
      <c r="RD153" s="257"/>
      <c r="RE153" s="257"/>
      <c r="RF153" s="257"/>
      <c r="RG153" s="257"/>
      <c r="RH153" s="257"/>
      <c r="RI153" s="257"/>
      <c r="RJ153" s="257"/>
      <c r="RK153" s="257"/>
      <c r="RL153" s="257"/>
      <c r="RM153" s="257"/>
      <c r="RN153" s="257"/>
      <c r="RO153" s="257"/>
      <c r="RP153" s="257"/>
      <c r="RQ153" s="257"/>
      <c r="RR153" s="257"/>
      <c r="RS153" s="257"/>
      <c r="RT153" s="257"/>
      <c r="RU153" s="257"/>
      <c r="RV153" s="257"/>
      <c r="RW153" s="257"/>
      <c r="RX153" s="257"/>
      <c r="RY153" s="257"/>
      <c r="RZ153" s="257"/>
      <c r="SA153" s="257"/>
      <c r="SB153" s="257"/>
      <c r="SC153" s="257"/>
      <c r="SD153" s="257"/>
      <c r="SE153" s="257"/>
      <c r="SF153" s="257"/>
      <c r="SG153" s="257"/>
      <c r="SH153" s="257"/>
      <c r="SI153" s="257"/>
      <c r="SJ153" s="257"/>
      <c r="SK153" s="257"/>
      <c r="SL153" s="257"/>
      <c r="SM153" s="257"/>
      <c r="SN153" s="257"/>
      <c r="SO153" s="257"/>
      <c r="SP153" s="257"/>
      <c r="SQ153" s="257"/>
      <c r="SR153" s="257"/>
      <c r="SS153" s="257"/>
      <c r="ST153" s="257"/>
      <c r="SU153" s="257"/>
      <c r="SV153" s="257"/>
      <c r="SW153" s="257"/>
      <c r="SX153" s="257"/>
      <c r="SY153" s="257"/>
      <c r="SZ153" s="257"/>
      <c r="TA153" s="257"/>
      <c r="TB153" s="257"/>
      <c r="TC153" s="257"/>
      <c r="TD153" s="257"/>
      <c r="TE153" s="257"/>
      <c r="TF153" s="257"/>
      <c r="TG153" s="257"/>
      <c r="TH153" s="257"/>
      <c r="TI153" s="257"/>
      <c r="TJ153" s="257"/>
      <c r="TK153" s="257"/>
      <c r="TL153" s="257"/>
      <c r="TM153" s="257"/>
      <c r="TN153" s="257"/>
      <c r="TO153" s="257"/>
      <c r="TP153" s="257"/>
      <c r="TQ153" s="257"/>
      <c r="TR153" s="257"/>
      <c r="TS153" s="257"/>
      <c r="TT153" s="257"/>
      <c r="TU153" s="257"/>
      <c r="TV153" s="257"/>
      <c r="TW153" s="257"/>
      <c r="TX153" s="257"/>
      <c r="TY153" s="257"/>
      <c r="TZ153" s="257"/>
      <c r="UA153" s="257"/>
      <c r="UB153" s="257"/>
      <c r="UC153" s="257"/>
      <c r="UD153" s="257"/>
      <c r="UE153" s="257"/>
      <c r="UF153" s="257"/>
      <c r="UG153" s="257"/>
      <c r="UH153" s="257"/>
      <c r="UI153" s="257"/>
      <c r="UJ153" s="257"/>
      <c r="UK153" s="257"/>
      <c r="UL153" s="257"/>
      <c r="UM153" s="257"/>
      <c r="UN153" s="257"/>
      <c r="UO153" s="257"/>
      <c r="UP153" s="257"/>
      <c r="UQ153" s="257"/>
      <c r="UR153" s="257"/>
      <c r="US153" s="257"/>
      <c r="UT153" s="257"/>
      <c r="UU153" s="257"/>
      <c r="UV153" s="257"/>
      <c r="UW153" s="257"/>
      <c r="UX153" s="257"/>
      <c r="UY153" s="257"/>
      <c r="UZ153" s="257"/>
      <c r="VA153" s="257"/>
      <c r="VB153" s="257"/>
      <c r="VC153" s="257"/>
      <c r="VD153" s="257"/>
      <c r="VE153" s="257"/>
      <c r="VF153" s="257"/>
      <c r="VG153" s="257"/>
      <c r="VH153" s="257"/>
      <c r="VI153" s="257"/>
      <c r="VJ153" s="257"/>
      <c r="VK153" s="257"/>
      <c r="VL153" s="257"/>
      <c r="VM153" s="257"/>
      <c r="VN153" s="257"/>
      <c r="VO153" s="257"/>
      <c r="VP153" s="257"/>
      <c r="VQ153" s="257"/>
      <c r="VR153" s="257"/>
      <c r="VS153" s="257"/>
      <c r="VT153" s="257"/>
      <c r="VU153" s="257"/>
      <c r="VV153" s="257"/>
      <c r="VW153" s="257"/>
      <c r="VX153" s="257"/>
      <c r="VY153" s="257"/>
      <c r="VZ153" s="257"/>
      <c r="WA153" s="257"/>
      <c r="WB153" s="257"/>
      <c r="WC153" s="257"/>
      <c r="WD153" s="257"/>
      <c r="WE153" s="257"/>
      <c r="WF153" s="257"/>
      <c r="WG153" s="257"/>
      <c r="WH153" s="257"/>
      <c r="WI153" s="257"/>
      <c r="WJ153" s="257"/>
      <c r="WK153" s="257"/>
      <c r="WL153" s="257"/>
      <c r="WM153" s="257"/>
      <c r="WN153" s="257"/>
      <c r="WO153" s="257"/>
      <c r="WP153" s="257"/>
      <c r="WQ153" s="257"/>
      <c r="WR153" s="257"/>
      <c r="WS153" s="257"/>
      <c r="WT153" s="257"/>
      <c r="WU153" s="257"/>
      <c r="WV153" s="257"/>
      <c r="WW153" s="257"/>
      <c r="WX153" s="257"/>
      <c r="WY153" s="257"/>
      <c r="WZ153" s="257"/>
      <c r="XA153" s="257"/>
      <c r="XB153" s="257"/>
      <c r="XC153" s="257"/>
      <c r="XD153" s="257"/>
      <c r="XE153" s="257"/>
      <c r="XF153" s="257"/>
      <c r="XG153" s="257"/>
      <c r="XH153" s="257"/>
      <c r="XI153" s="257"/>
      <c r="XJ153" s="257"/>
      <c r="XK153" s="257"/>
      <c r="XL153" s="257"/>
      <c r="XM153" s="257"/>
      <c r="XN153" s="257"/>
      <c r="XO153" s="257"/>
      <c r="XP153" s="257"/>
      <c r="XQ153" s="257"/>
      <c r="XR153" s="257"/>
      <c r="XS153" s="257"/>
      <c r="XT153" s="257"/>
      <c r="XU153" s="257"/>
      <c r="XV153" s="257"/>
      <c r="XW153" s="257"/>
      <c r="XX153" s="257"/>
      <c r="XY153" s="257"/>
      <c r="XZ153" s="257"/>
      <c r="YA153" s="257"/>
      <c r="YB153" s="257"/>
      <c r="YC153" s="257"/>
      <c r="YD153" s="257"/>
      <c r="YE153" s="257"/>
      <c r="YF153" s="257"/>
      <c r="YG153" s="257"/>
      <c r="YH153" s="257"/>
      <c r="YI153" s="257"/>
      <c r="YJ153" s="257"/>
      <c r="YK153" s="257"/>
      <c r="YL153" s="257"/>
      <c r="YM153" s="257"/>
      <c r="YN153" s="257"/>
      <c r="YO153" s="257"/>
      <c r="YP153" s="257"/>
      <c r="YQ153" s="257"/>
      <c r="YR153" s="257"/>
      <c r="YS153" s="257"/>
      <c r="YT153" s="257"/>
      <c r="YU153" s="257"/>
      <c r="YV153" s="257"/>
      <c r="YW153" s="257"/>
      <c r="YX153" s="257"/>
      <c r="YY153" s="257"/>
      <c r="YZ153" s="257"/>
      <c r="ZA153" s="257"/>
      <c r="ZB153" s="257"/>
      <c r="ZC153" s="257"/>
      <c r="ZD153" s="257"/>
      <c r="ZE153" s="257"/>
      <c r="ZF153" s="257"/>
      <c r="ZG153" s="257"/>
      <c r="ZH153" s="257"/>
      <c r="ZI153" s="257"/>
      <c r="ZJ153" s="257"/>
      <c r="ZK153" s="257"/>
      <c r="ZL153" s="257"/>
      <c r="ZM153" s="257"/>
      <c r="ZN153" s="257"/>
      <c r="ZO153" s="257"/>
      <c r="ZP153" s="257"/>
      <c r="ZQ153" s="257"/>
      <c r="ZR153" s="257"/>
      <c r="ZS153" s="257"/>
      <c r="ZT153" s="257"/>
      <c r="ZU153" s="257"/>
      <c r="ZV153" s="257"/>
      <c r="ZW153" s="257"/>
      <c r="ZX153" s="257"/>
      <c r="ZY153" s="257"/>
      <c r="ZZ153" s="257"/>
      <c r="AAA153" s="257"/>
      <c r="AAB153" s="257"/>
      <c r="AAC153" s="257"/>
      <c r="AAD153" s="257"/>
      <c r="AAE153" s="257"/>
      <c r="AAF153" s="257"/>
      <c r="AAG153" s="257"/>
      <c r="AAH153" s="257"/>
      <c r="AAI153" s="257"/>
      <c r="AAJ153" s="257"/>
      <c r="AAK153" s="257"/>
      <c r="AAL153" s="257"/>
      <c r="AAM153" s="257"/>
      <c r="AAN153" s="257"/>
      <c r="AAO153" s="257"/>
      <c r="AAP153" s="257"/>
      <c r="AAQ153" s="257"/>
      <c r="AAR153" s="257"/>
      <c r="AAS153" s="257"/>
      <c r="AAT153" s="257"/>
      <c r="AAU153" s="257"/>
      <c r="AAV153" s="257"/>
      <c r="AAW153" s="257"/>
      <c r="AAX153" s="257"/>
      <c r="AAY153" s="257"/>
      <c r="AAZ153" s="257"/>
      <c r="ABA153" s="257"/>
      <c r="ABB153" s="257"/>
      <c r="ABC153" s="257"/>
      <c r="ABD153" s="257"/>
      <c r="ABE153" s="257"/>
      <c r="ABF153" s="257"/>
      <c r="ABG153" s="257"/>
      <c r="ABH153" s="257"/>
      <c r="ABI153" s="257"/>
      <c r="ABJ153" s="257"/>
      <c r="ABK153" s="257"/>
    </row>
    <row r="154" spans="1:739" s="154" customFormat="1" ht="30" customHeight="1" x14ac:dyDescent="0.25">
      <c r="A154" s="30"/>
      <c r="B154" s="261"/>
      <c r="C154" s="261"/>
      <c r="D154" s="167" t="s">
        <v>2</v>
      </c>
      <c r="E154" s="115"/>
      <c r="F154" s="206" t="s">
        <v>1474</v>
      </c>
      <c r="G154" s="23">
        <v>42838</v>
      </c>
      <c r="H154" s="258" t="s">
        <v>37</v>
      </c>
      <c r="I154" s="65" t="s">
        <v>31</v>
      </c>
      <c r="J154" s="10" t="s">
        <v>291</v>
      </c>
      <c r="K154" s="29" t="s">
        <v>18</v>
      </c>
      <c r="L154" s="29" t="s">
        <v>50</v>
      </c>
      <c r="M154" s="29" t="s">
        <v>712</v>
      </c>
      <c r="N154" s="28" t="s">
        <v>713</v>
      </c>
      <c r="O154" s="114" t="s">
        <v>1542</v>
      </c>
      <c r="P154" s="114" t="s">
        <v>1543</v>
      </c>
      <c r="Q154" s="259"/>
      <c r="R154" s="71" t="s">
        <v>1475</v>
      </c>
      <c r="S154" s="261" t="s">
        <v>1476</v>
      </c>
      <c r="T154" s="65" t="s">
        <v>1554</v>
      </c>
      <c r="U154" s="115" t="s">
        <v>72</v>
      </c>
      <c r="V154" s="20"/>
      <c r="W154" s="249"/>
      <c r="X154" s="115" t="s">
        <v>245</v>
      </c>
      <c r="Y154" s="99"/>
      <c r="Z154" s="261"/>
      <c r="AA154" s="261"/>
      <c r="AB154" s="39" t="s">
        <v>1475</v>
      </c>
      <c r="AC154" s="20"/>
      <c r="AD154" s="20"/>
      <c r="AE154" s="20"/>
      <c r="AF154" s="20"/>
      <c r="AG154" s="20"/>
      <c r="AH154" s="263" t="s">
        <v>3530</v>
      </c>
      <c r="AI154" s="261" t="s">
        <v>1</v>
      </c>
      <c r="AJ154" s="263" t="s">
        <v>2</v>
      </c>
      <c r="AK154" s="70">
        <v>20</v>
      </c>
      <c r="AL154" s="69" t="s">
        <v>1477</v>
      </c>
      <c r="AM154" s="72" t="s">
        <v>1472</v>
      </c>
    </row>
    <row r="155" spans="1:739" s="154" customFormat="1" ht="30" customHeight="1" x14ac:dyDescent="0.25">
      <c r="A155" s="30"/>
      <c r="B155" s="115"/>
      <c r="C155" s="115"/>
      <c r="D155" s="167" t="s">
        <v>2</v>
      </c>
      <c r="E155" s="115"/>
      <c r="F155" s="206">
        <v>1107</v>
      </c>
      <c r="G155" s="23">
        <v>43406</v>
      </c>
      <c r="H155" s="113" t="s">
        <v>37</v>
      </c>
      <c r="I155" s="185" t="s">
        <v>31</v>
      </c>
      <c r="J155" s="10" t="s">
        <v>291</v>
      </c>
      <c r="K155" s="29" t="s">
        <v>18</v>
      </c>
      <c r="L155" s="29" t="s">
        <v>50</v>
      </c>
      <c r="M155" s="29" t="s">
        <v>712</v>
      </c>
      <c r="N155" s="28" t="s">
        <v>713</v>
      </c>
      <c r="O155" s="114" t="s">
        <v>1542</v>
      </c>
      <c r="P155" s="114" t="s">
        <v>1543</v>
      </c>
      <c r="Q155" s="259"/>
      <c r="R155" s="71" t="s">
        <v>2834</v>
      </c>
      <c r="S155" s="261" t="s">
        <v>1476</v>
      </c>
      <c r="T155" s="65" t="s">
        <v>452</v>
      </c>
      <c r="U155" s="261" t="s">
        <v>72</v>
      </c>
      <c r="V155" s="20"/>
      <c r="W155" s="249"/>
      <c r="X155" s="115" t="s">
        <v>245</v>
      </c>
      <c r="Y155" s="99"/>
      <c r="Z155" s="261"/>
      <c r="AA155" s="261"/>
      <c r="AB155" s="39" t="s">
        <v>2834</v>
      </c>
      <c r="AC155" s="20"/>
      <c r="AD155" s="20"/>
      <c r="AE155" s="20"/>
      <c r="AF155" s="20"/>
      <c r="AG155" s="20"/>
      <c r="AH155" s="263" t="s">
        <v>3530</v>
      </c>
      <c r="AI155" s="261" t="s">
        <v>1</v>
      </c>
      <c r="AJ155" s="263" t="s">
        <v>2</v>
      </c>
      <c r="AK155" s="70">
        <v>26</v>
      </c>
      <c r="AL155" s="69" t="s">
        <v>2835</v>
      </c>
      <c r="AM155" s="72">
        <v>43385</v>
      </c>
    </row>
    <row r="156" spans="1:739" s="154" customFormat="1" ht="30" customHeight="1" x14ac:dyDescent="0.25">
      <c r="A156" s="30"/>
      <c r="B156" s="26"/>
      <c r="C156" s="26"/>
      <c r="D156" s="167" t="s">
        <v>2</v>
      </c>
      <c r="E156" s="196"/>
      <c r="F156" s="206" t="s">
        <v>708</v>
      </c>
      <c r="G156" s="14">
        <v>42625</v>
      </c>
      <c r="H156" s="48" t="s">
        <v>37</v>
      </c>
      <c r="I156" s="65" t="s">
        <v>31</v>
      </c>
      <c r="J156" s="10" t="s">
        <v>291</v>
      </c>
      <c r="K156" s="29" t="s">
        <v>18</v>
      </c>
      <c r="L156" s="29" t="s">
        <v>50</v>
      </c>
      <c r="M156" s="29" t="s">
        <v>712</v>
      </c>
      <c r="N156" s="28" t="s">
        <v>713</v>
      </c>
      <c r="O156" s="114" t="s">
        <v>1348</v>
      </c>
      <c r="P156" s="114" t="s">
        <v>1349</v>
      </c>
      <c r="Q156" s="259" t="s">
        <v>1350</v>
      </c>
      <c r="R156" s="71" t="s">
        <v>714</v>
      </c>
      <c r="S156" s="185" t="s">
        <v>1287</v>
      </c>
      <c r="T156" s="65" t="s">
        <v>20</v>
      </c>
      <c r="U156" s="115" t="s">
        <v>72</v>
      </c>
      <c r="V156" s="17"/>
      <c r="W156" s="249"/>
      <c r="X156" s="115" t="s">
        <v>245</v>
      </c>
      <c r="Y156" s="99"/>
      <c r="Z156" s="262"/>
      <c r="AA156" s="262"/>
      <c r="AB156" s="39" t="s">
        <v>714</v>
      </c>
      <c r="AC156" s="17"/>
      <c r="AD156" s="17"/>
      <c r="AE156" s="17"/>
      <c r="AF156" s="17"/>
      <c r="AG156" s="17"/>
      <c r="AH156" s="263" t="s">
        <v>3530</v>
      </c>
      <c r="AI156" s="185" t="s">
        <v>1</v>
      </c>
      <c r="AJ156" s="187" t="s">
        <v>2</v>
      </c>
      <c r="AK156" s="70">
        <v>24</v>
      </c>
      <c r="AL156" s="69" t="s">
        <v>715</v>
      </c>
      <c r="AM156" s="72">
        <v>42615</v>
      </c>
    </row>
    <row r="157" spans="1:739" s="154" customFormat="1" ht="30" customHeight="1" x14ac:dyDescent="0.25">
      <c r="A157" s="30"/>
      <c r="B157" s="160"/>
      <c r="C157" s="160"/>
      <c r="D157" s="167" t="s">
        <v>2</v>
      </c>
      <c r="E157" s="115"/>
      <c r="F157" s="206" t="s">
        <v>2705</v>
      </c>
      <c r="G157" s="23">
        <v>43313</v>
      </c>
      <c r="H157" s="48" t="s">
        <v>37</v>
      </c>
      <c r="I157" s="65" t="s">
        <v>31</v>
      </c>
      <c r="J157" s="189" t="s">
        <v>291</v>
      </c>
      <c r="K157" s="29" t="s">
        <v>18</v>
      </c>
      <c r="L157" s="29" t="s">
        <v>50</v>
      </c>
      <c r="M157" s="29" t="s">
        <v>712</v>
      </c>
      <c r="N157" s="28" t="s">
        <v>713</v>
      </c>
      <c r="O157" s="114" t="s">
        <v>1348</v>
      </c>
      <c r="P157" s="114" t="s">
        <v>1349</v>
      </c>
      <c r="Q157" s="259" t="s">
        <v>1350</v>
      </c>
      <c r="R157" s="71" t="s">
        <v>2706</v>
      </c>
      <c r="S157" s="65" t="s">
        <v>1287</v>
      </c>
      <c r="T157" s="185" t="s">
        <v>1895</v>
      </c>
      <c r="U157" s="115" t="s">
        <v>72</v>
      </c>
      <c r="V157" s="17"/>
      <c r="W157" s="261"/>
      <c r="X157" s="261" t="s">
        <v>245</v>
      </c>
      <c r="Y157" s="99"/>
      <c r="Z157" s="155"/>
      <c r="AA157" s="155"/>
      <c r="AB157" s="39" t="s">
        <v>2706</v>
      </c>
      <c r="AC157" s="17"/>
      <c r="AD157" s="17"/>
      <c r="AE157" s="17"/>
      <c r="AF157" s="17"/>
      <c r="AG157" s="17"/>
      <c r="AH157" s="263" t="s">
        <v>3530</v>
      </c>
      <c r="AI157" s="65" t="s">
        <v>1</v>
      </c>
      <c r="AJ157" s="67" t="s">
        <v>2</v>
      </c>
      <c r="AK157" s="70">
        <v>23</v>
      </c>
      <c r="AL157" s="69" t="s">
        <v>2707</v>
      </c>
      <c r="AM157" s="72">
        <v>43293</v>
      </c>
      <c r="AN157" s="257"/>
      <c r="AO157" s="257"/>
      <c r="AP157" s="257"/>
      <c r="AQ157" s="257"/>
      <c r="AR157" s="257"/>
      <c r="AS157" s="257"/>
      <c r="AT157" s="257"/>
      <c r="AU157" s="257"/>
      <c r="AV157" s="257"/>
      <c r="AW157" s="257"/>
      <c r="AX157" s="257"/>
      <c r="AY157" s="257"/>
      <c r="AZ157" s="257"/>
      <c r="BA157" s="257"/>
      <c r="BB157" s="257"/>
      <c r="BC157" s="257"/>
      <c r="BD157" s="257"/>
      <c r="BE157" s="257"/>
      <c r="BF157" s="257"/>
      <c r="BG157" s="257"/>
      <c r="BH157" s="257"/>
      <c r="BI157" s="257"/>
      <c r="BJ157" s="257"/>
      <c r="BK157" s="257"/>
      <c r="BL157" s="257"/>
      <c r="BM157" s="257"/>
      <c r="BN157" s="257"/>
      <c r="BO157" s="257"/>
      <c r="BP157" s="257"/>
      <c r="BQ157" s="257"/>
      <c r="BR157" s="257"/>
      <c r="BS157" s="257"/>
      <c r="BT157" s="257"/>
      <c r="BU157" s="257"/>
      <c r="BV157" s="257"/>
      <c r="BW157" s="257"/>
      <c r="BX157" s="257"/>
      <c r="BY157" s="257"/>
      <c r="BZ157" s="257"/>
      <c r="CA157" s="257"/>
      <c r="CB157" s="257"/>
      <c r="CC157" s="257"/>
      <c r="CD157" s="257"/>
      <c r="CE157" s="257"/>
      <c r="CF157" s="257"/>
      <c r="CG157" s="257"/>
      <c r="CH157" s="257"/>
      <c r="CI157" s="257"/>
      <c r="CJ157" s="257"/>
      <c r="CK157" s="257"/>
      <c r="CL157" s="257"/>
      <c r="CM157" s="257"/>
      <c r="CN157" s="257"/>
      <c r="CO157" s="257"/>
      <c r="CP157" s="257"/>
      <c r="CQ157" s="257"/>
      <c r="CR157" s="257"/>
      <c r="CS157" s="257"/>
      <c r="CT157" s="257"/>
      <c r="CU157" s="257"/>
      <c r="CV157" s="257"/>
      <c r="CW157" s="257"/>
      <c r="CX157" s="257"/>
      <c r="CY157" s="257"/>
      <c r="CZ157" s="257"/>
      <c r="DA157" s="257"/>
      <c r="DB157" s="257"/>
      <c r="DC157" s="257"/>
      <c r="DD157" s="257"/>
      <c r="DE157" s="257"/>
      <c r="DF157" s="257"/>
      <c r="DG157" s="257"/>
      <c r="DH157" s="257"/>
      <c r="DI157" s="257"/>
      <c r="DJ157" s="257"/>
      <c r="DK157" s="257"/>
      <c r="DL157" s="257"/>
      <c r="DM157" s="257"/>
      <c r="DN157" s="257"/>
      <c r="DO157" s="257"/>
      <c r="DP157" s="257"/>
      <c r="DQ157" s="257"/>
      <c r="DR157" s="257"/>
      <c r="DS157" s="257"/>
      <c r="DT157" s="257"/>
      <c r="DU157" s="257"/>
      <c r="DV157" s="257"/>
      <c r="DW157" s="257"/>
      <c r="DX157" s="257"/>
      <c r="DY157" s="257"/>
      <c r="DZ157" s="257"/>
      <c r="EA157" s="257"/>
      <c r="EB157" s="257"/>
      <c r="EC157" s="257"/>
      <c r="ED157" s="257"/>
      <c r="EE157" s="257"/>
      <c r="EF157" s="257"/>
      <c r="EG157" s="257"/>
      <c r="EH157" s="257"/>
      <c r="EI157" s="257"/>
      <c r="EJ157" s="257"/>
      <c r="EK157" s="257"/>
      <c r="EL157" s="257"/>
      <c r="EM157" s="257"/>
      <c r="EN157" s="257"/>
      <c r="EO157" s="257"/>
      <c r="EP157" s="257"/>
      <c r="EQ157" s="257"/>
      <c r="ER157" s="257"/>
      <c r="ES157" s="257"/>
      <c r="ET157" s="257"/>
      <c r="EU157" s="257"/>
      <c r="EV157" s="257"/>
      <c r="EW157" s="257"/>
      <c r="EX157" s="257"/>
      <c r="EY157" s="257"/>
      <c r="EZ157" s="257"/>
      <c r="FA157" s="257"/>
      <c r="FB157" s="257"/>
      <c r="FC157" s="257"/>
      <c r="FD157" s="257"/>
      <c r="FE157" s="257"/>
      <c r="FF157" s="257"/>
      <c r="FG157" s="257"/>
      <c r="FH157" s="257"/>
      <c r="FI157" s="257"/>
      <c r="FJ157" s="257"/>
      <c r="FK157" s="257"/>
      <c r="FL157" s="257"/>
      <c r="FM157" s="257"/>
      <c r="FN157" s="257"/>
      <c r="FO157" s="257"/>
      <c r="FP157" s="257"/>
      <c r="FQ157" s="257"/>
      <c r="FR157" s="257"/>
      <c r="FS157" s="257"/>
      <c r="FT157" s="257"/>
      <c r="FU157" s="257"/>
      <c r="FV157" s="257"/>
      <c r="FW157" s="257"/>
      <c r="FX157" s="257"/>
      <c r="FY157" s="257"/>
      <c r="FZ157" s="257"/>
      <c r="GA157" s="257"/>
      <c r="GB157" s="257"/>
      <c r="GC157" s="257"/>
      <c r="GD157" s="257"/>
      <c r="GE157" s="257"/>
      <c r="GF157" s="257"/>
      <c r="GG157" s="257"/>
      <c r="GH157" s="257"/>
      <c r="GI157" s="257"/>
      <c r="GJ157" s="257"/>
      <c r="GK157" s="257"/>
      <c r="GL157" s="257"/>
      <c r="GM157" s="257"/>
      <c r="GN157" s="257"/>
      <c r="GO157" s="257"/>
      <c r="GP157" s="257"/>
      <c r="GQ157" s="257"/>
      <c r="GR157" s="257"/>
      <c r="GS157" s="257"/>
      <c r="GT157" s="257"/>
      <c r="GU157" s="257"/>
      <c r="GV157" s="257"/>
      <c r="GW157" s="257"/>
      <c r="GX157" s="257"/>
      <c r="GY157" s="257"/>
      <c r="GZ157" s="257"/>
      <c r="HA157" s="257"/>
      <c r="HB157" s="257"/>
      <c r="HC157" s="257"/>
      <c r="HD157" s="257"/>
      <c r="HE157" s="257"/>
      <c r="HF157" s="257"/>
      <c r="HG157" s="257"/>
      <c r="HH157" s="257"/>
      <c r="HI157" s="257"/>
      <c r="HJ157" s="257"/>
      <c r="HK157" s="257"/>
      <c r="HL157" s="257"/>
      <c r="HM157" s="257"/>
      <c r="HN157" s="257"/>
      <c r="HO157" s="257"/>
      <c r="HP157" s="257"/>
      <c r="HQ157" s="257"/>
      <c r="HR157" s="257"/>
      <c r="HS157" s="257"/>
      <c r="HT157" s="257"/>
      <c r="HU157" s="257"/>
      <c r="HV157" s="257"/>
      <c r="HW157" s="257"/>
      <c r="HX157" s="257"/>
      <c r="HY157" s="257"/>
      <c r="HZ157" s="257"/>
      <c r="IA157" s="257"/>
      <c r="IB157" s="257"/>
      <c r="IC157" s="257"/>
      <c r="ID157" s="257"/>
      <c r="IE157" s="257"/>
      <c r="IF157" s="257"/>
      <c r="IG157" s="257"/>
      <c r="IH157" s="257"/>
      <c r="II157" s="257"/>
      <c r="IJ157" s="257"/>
      <c r="IK157" s="257"/>
      <c r="IL157" s="257"/>
      <c r="IM157" s="257"/>
      <c r="IN157" s="257"/>
      <c r="IO157" s="257"/>
      <c r="IP157" s="257"/>
      <c r="IQ157" s="257"/>
      <c r="IR157" s="257"/>
      <c r="IS157" s="257"/>
      <c r="IT157" s="257"/>
      <c r="IU157" s="257"/>
      <c r="IV157" s="257"/>
      <c r="IW157" s="257"/>
      <c r="IX157" s="257"/>
      <c r="IY157" s="257"/>
      <c r="IZ157" s="257"/>
      <c r="JA157" s="257"/>
      <c r="JB157" s="257"/>
      <c r="JC157" s="257"/>
      <c r="JD157" s="257"/>
      <c r="JE157" s="257"/>
      <c r="JF157" s="257"/>
      <c r="JG157" s="257"/>
      <c r="JH157" s="257"/>
      <c r="JI157" s="257"/>
      <c r="JJ157" s="257"/>
      <c r="JK157" s="257"/>
      <c r="JL157" s="257"/>
      <c r="JM157" s="257"/>
      <c r="JN157" s="257"/>
      <c r="JO157" s="257"/>
      <c r="JP157" s="257"/>
      <c r="JQ157" s="257"/>
      <c r="JR157" s="257"/>
      <c r="JS157" s="257"/>
      <c r="JT157" s="257"/>
      <c r="JU157" s="257"/>
      <c r="JV157" s="257"/>
      <c r="JW157" s="257"/>
      <c r="JX157" s="257"/>
      <c r="JY157" s="257"/>
      <c r="JZ157" s="257"/>
      <c r="KA157" s="257"/>
      <c r="KB157" s="257"/>
      <c r="KC157" s="257"/>
      <c r="KD157" s="257"/>
      <c r="KE157" s="257"/>
      <c r="KF157" s="257"/>
      <c r="KG157" s="257"/>
      <c r="KH157" s="257"/>
      <c r="KI157" s="257"/>
      <c r="KJ157" s="257"/>
      <c r="KK157" s="257"/>
      <c r="KL157" s="257"/>
      <c r="KM157" s="257"/>
      <c r="KN157" s="257"/>
      <c r="KO157" s="257"/>
      <c r="KP157" s="257"/>
      <c r="KQ157" s="257"/>
      <c r="KR157" s="257"/>
      <c r="KS157" s="257"/>
      <c r="KT157" s="257"/>
      <c r="KU157" s="257"/>
      <c r="KV157" s="257"/>
      <c r="KW157" s="257"/>
      <c r="KX157" s="257"/>
      <c r="KY157" s="257"/>
      <c r="KZ157" s="257"/>
      <c r="LA157" s="257"/>
      <c r="LB157" s="257"/>
      <c r="LC157" s="257"/>
      <c r="LD157" s="257"/>
      <c r="LE157" s="257"/>
      <c r="LF157" s="257"/>
      <c r="LG157" s="257"/>
      <c r="LH157" s="257"/>
      <c r="LI157" s="257"/>
      <c r="LJ157" s="257"/>
      <c r="LK157" s="257"/>
      <c r="LL157" s="257"/>
      <c r="LM157" s="257"/>
      <c r="LN157" s="257"/>
      <c r="LO157" s="257"/>
      <c r="LP157" s="257"/>
      <c r="LQ157" s="257"/>
      <c r="LR157" s="257"/>
      <c r="LS157" s="257"/>
      <c r="LT157" s="257"/>
      <c r="LU157" s="257"/>
      <c r="LV157" s="257"/>
      <c r="LW157" s="257"/>
      <c r="LX157" s="257"/>
      <c r="LY157" s="257"/>
      <c r="LZ157" s="257"/>
      <c r="MA157" s="257"/>
      <c r="MB157" s="257"/>
      <c r="MC157" s="257"/>
      <c r="MD157" s="257"/>
      <c r="ME157" s="257"/>
      <c r="MF157" s="257"/>
      <c r="MG157" s="257"/>
      <c r="MH157" s="257"/>
      <c r="MI157" s="257"/>
      <c r="MJ157" s="257"/>
      <c r="MK157" s="257"/>
      <c r="ML157" s="257"/>
      <c r="MM157" s="257"/>
      <c r="MN157" s="257"/>
      <c r="MO157" s="257"/>
      <c r="MP157" s="257"/>
      <c r="MQ157" s="257"/>
      <c r="MR157" s="257"/>
      <c r="MS157" s="257"/>
      <c r="MT157" s="257"/>
      <c r="MU157" s="257"/>
      <c r="MV157" s="257"/>
      <c r="MW157" s="257"/>
      <c r="MX157" s="257"/>
      <c r="MY157" s="257"/>
      <c r="MZ157" s="257"/>
      <c r="NA157" s="257"/>
      <c r="NB157" s="257"/>
      <c r="NC157" s="257"/>
      <c r="ND157" s="257"/>
      <c r="NE157" s="257"/>
      <c r="NF157" s="257"/>
      <c r="NG157" s="257"/>
      <c r="NH157" s="257"/>
      <c r="NI157" s="257"/>
      <c r="NJ157" s="257"/>
      <c r="NK157" s="257"/>
      <c r="NL157" s="257"/>
      <c r="NM157" s="257"/>
      <c r="NN157" s="257"/>
      <c r="NO157" s="257"/>
      <c r="NP157" s="257"/>
      <c r="NQ157" s="257"/>
      <c r="NR157" s="257"/>
      <c r="NS157" s="257"/>
      <c r="NT157" s="257"/>
      <c r="NU157" s="257"/>
      <c r="NV157" s="257"/>
      <c r="NW157" s="257"/>
      <c r="NX157" s="257"/>
      <c r="NY157" s="257"/>
      <c r="NZ157" s="257"/>
      <c r="OA157" s="257"/>
      <c r="OB157" s="257"/>
      <c r="OC157" s="257"/>
      <c r="OD157" s="257"/>
      <c r="OE157" s="257"/>
      <c r="OF157" s="257"/>
      <c r="OG157" s="257"/>
      <c r="OH157" s="257"/>
      <c r="OI157" s="257"/>
      <c r="OJ157" s="257"/>
      <c r="OK157" s="257"/>
      <c r="OL157" s="257"/>
      <c r="OM157" s="257"/>
      <c r="ON157" s="257"/>
      <c r="OO157" s="257"/>
      <c r="OP157" s="257"/>
      <c r="OQ157" s="257"/>
      <c r="OR157" s="257"/>
      <c r="OS157" s="257"/>
      <c r="OT157" s="257"/>
      <c r="OU157" s="257"/>
      <c r="OV157" s="257"/>
      <c r="OW157" s="257"/>
      <c r="OX157" s="257"/>
      <c r="OY157" s="257"/>
      <c r="OZ157" s="257"/>
      <c r="PA157" s="257"/>
      <c r="PB157" s="257"/>
      <c r="PC157" s="257"/>
      <c r="PD157" s="257"/>
      <c r="PE157" s="257"/>
      <c r="PF157" s="257"/>
      <c r="PG157" s="257"/>
      <c r="PH157" s="257"/>
      <c r="PI157" s="257"/>
      <c r="PJ157" s="257"/>
      <c r="PK157" s="257"/>
      <c r="PL157" s="257"/>
      <c r="PM157" s="257"/>
      <c r="PN157" s="257"/>
      <c r="PO157" s="257"/>
      <c r="PP157" s="257"/>
      <c r="PQ157" s="257"/>
      <c r="PR157" s="257"/>
      <c r="PS157" s="257"/>
      <c r="PT157" s="257"/>
      <c r="PU157" s="257"/>
      <c r="PV157" s="257"/>
      <c r="PW157" s="257"/>
      <c r="PX157" s="257"/>
      <c r="PY157" s="257"/>
      <c r="PZ157" s="257"/>
      <c r="QA157" s="257"/>
      <c r="QB157" s="257"/>
      <c r="QC157" s="257"/>
      <c r="QD157" s="257"/>
      <c r="QE157" s="257"/>
      <c r="QF157" s="257"/>
      <c r="QG157" s="257"/>
      <c r="QH157" s="257"/>
      <c r="QI157" s="257"/>
      <c r="QJ157" s="257"/>
      <c r="QK157" s="257"/>
      <c r="QL157" s="257"/>
      <c r="QM157" s="257"/>
      <c r="QN157" s="257"/>
      <c r="QO157" s="257"/>
      <c r="QP157" s="257"/>
      <c r="QQ157" s="257"/>
      <c r="QR157" s="257"/>
      <c r="QS157" s="257"/>
      <c r="QT157" s="257"/>
      <c r="QU157" s="257"/>
      <c r="QV157" s="257"/>
      <c r="QW157" s="257"/>
      <c r="QX157" s="257"/>
      <c r="QY157" s="257"/>
      <c r="QZ157" s="257"/>
      <c r="RA157" s="257"/>
      <c r="RB157" s="257"/>
      <c r="RC157" s="257"/>
      <c r="RD157" s="257"/>
      <c r="RE157" s="257"/>
      <c r="RF157" s="257"/>
      <c r="RG157" s="257"/>
      <c r="RH157" s="257"/>
      <c r="RI157" s="257"/>
      <c r="RJ157" s="257"/>
      <c r="RK157" s="257"/>
      <c r="RL157" s="257"/>
      <c r="RM157" s="257"/>
      <c r="RN157" s="257"/>
      <c r="RO157" s="257"/>
      <c r="RP157" s="257"/>
      <c r="RQ157" s="257"/>
      <c r="RR157" s="257"/>
      <c r="RS157" s="257"/>
      <c r="RT157" s="257"/>
      <c r="RU157" s="257"/>
      <c r="RV157" s="257"/>
      <c r="RW157" s="257"/>
      <c r="RX157" s="257"/>
      <c r="RY157" s="257"/>
      <c r="RZ157" s="257"/>
      <c r="SA157" s="257"/>
      <c r="SB157" s="257"/>
      <c r="SC157" s="257"/>
      <c r="SD157" s="257"/>
      <c r="SE157" s="257"/>
      <c r="SF157" s="257"/>
      <c r="SG157" s="257"/>
      <c r="SH157" s="257"/>
      <c r="SI157" s="257"/>
      <c r="SJ157" s="257"/>
      <c r="SK157" s="257"/>
      <c r="SL157" s="257"/>
      <c r="SM157" s="257"/>
      <c r="SN157" s="257"/>
      <c r="SO157" s="257"/>
      <c r="SP157" s="257"/>
      <c r="SQ157" s="257"/>
      <c r="SR157" s="257"/>
      <c r="SS157" s="257"/>
      <c r="ST157" s="257"/>
      <c r="SU157" s="257"/>
      <c r="SV157" s="257"/>
      <c r="SW157" s="257"/>
      <c r="SX157" s="257"/>
      <c r="SY157" s="257"/>
      <c r="SZ157" s="257"/>
      <c r="TA157" s="257"/>
      <c r="TB157" s="257"/>
      <c r="TC157" s="257"/>
      <c r="TD157" s="257"/>
      <c r="TE157" s="257"/>
      <c r="TF157" s="257"/>
      <c r="TG157" s="257"/>
      <c r="TH157" s="257"/>
      <c r="TI157" s="257"/>
      <c r="TJ157" s="257"/>
      <c r="TK157" s="257"/>
      <c r="TL157" s="257"/>
      <c r="TM157" s="257"/>
      <c r="TN157" s="257"/>
      <c r="TO157" s="257"/>
      <c r="TP157" s="257"/>
      <c r="TQ157" s="257"/>
      <c r="TR157" s="257"/>
      <c r="TS157" s="257"/>
      <c r="TT157" s="257"/>
      <c r="TU157" s="257"/>
      <c r="TV157" s="257"/>
      <c r="TW157" s="257"/>
      <c r="TX157" s="257"/>
      <c r="TY157" s="257"/>
      <c r="TZ157" s="257"/>
      <c r="UA157" s="257"/>
      <c r="UB157" s="257"/>
      <c r="UC157" s="257"/>
      <c r="UD157" s="257"/>
      <c r="UE157" s="257"/>
      <c r="UF157" s="257"/>
      <c r="UG157" s="257"/>
      <c r="UH157" s="257"/>
      <c r="UI157" s="257"/>
      <c r="UJ157" s="257"/>
      <c r="UK157" s="257"/>
      <c r="UL157" s="257"/>
      <c r="UM157" s="257"/>
      <c r="UN157" s="257"/>
      <c r="UO157" s="257"/>
      <c r="UP157" s="257"/>
      <c r="UQ157" s="257"/>
      <c r="UR157" s="257"/>
      <c r="US157" s="257"/>
      <c r="UT157" s="257"/>
      <c r="UU157" s="257"/>
      <c r="UV157" s="257"/>
      <c r="UW157" s="257"/>
      <c r="UX157" s="257"/>
      <c r="UY157" s="257"/>
      <c r="UZ157" s="257"/>
      <c r="VA157" s="257"/>
      <c r="VB157" s="257"/>
      <c r="VC157" s="257"/>
      <c r="VD157" s="257"/>
      <c r="VE157" s="257"/>
      <c r="VF157" s="257"/>
      <c r="VG157" s="257"/>
      <c r="VH157" s="257"/>
      <c r="VI157" s="257"/>
      <c r="VJ157" s="257"/>
      <c r="VK157" s="257"/>
      <c r="VL157" s="257"/>
      <c r="VM157" s="257"/>
      <c r="VN157" s="257"/>
      <c r="VO157" s="257"/>
      <c r="VP157" s="257"/>
      <c r="VQ157" s="257"/>
      <c r="VR157" s="257"/>
      <c r="VS157" s="257"/>
      <c r="VT157" s="257"/>
      <c r="VU157" s="257"/>
      <c r="VV157" s="257"/>
      <c r="VW157" s="257"/>
      <c r="VX157" s="257"/>
      <c r="VY157" s="257"/>
      <c r="VZ157" s="257"/>
      <c r="WA157" s="257"/>
      <c r="WB157" s="257"/>
      <c r="WC157" s="257"/>
      <c r="WD157" s="257"/>
      <c r="WE157" s="257"/>
      <c r="WF157" s="257"/>
      <c r="WG157" s="257"/>
      <c r="WH157" s="257"/>
      <c r="WI157" s="257"/>
      <c r="WJ157" s="257"/>
      <c r="WK157" s="257"/>
      <c r="WL157" s="257"/>
      <c r="WM157" s="257"/>
      <c r="WN157" s="257"/>
      <c r="WO157" s="257"/>
      <c r="WP157" s="257"/>
      <c r="WQ157" s="257"/>
      <c r="WR157" s="257"/>
      <c r="WS157" s="257"/>
      <c r="WT157" s="257"/>
      <c r="WU157" s="257"/>
      <c r="WV157" s="257"/>
      <c r="WW157" s="257"/>
      <c r="WX157" s="257"/>
      <c r="WY157" s="257"/>
      <c r="WZ157" s="257"/>
      <c r="XA157" s="257"/>
      <c r="XB157" s="257"/>
      <c r="XC157" s="257"/>
      <c r="XD157" s="257"/>
      <c r="XE157" s="257"/>
      <c r="XF157" s="257"/>
      <c r="XG157" s="257"/>
      <c r="XH157" s="257"/>
      <c r="XI157" s="257"/>
      <c r="XJ157" s="257"/>
      <c r="XK157" s="257"/>
      <c r="XL157" s="257"/>
      <c r="XM157" s="257"/>
      <c r="XN157" s="257"/>
      <c r="XO157" s="257"/>
      <c r="XP157" s="257"/>
      <c r="XQ157" s="257"/>
      <c r="XR157" s="257"/>
      <c r="XS157" s="257"/>
      <c r="XT157" s="257"/>
      <c r="XU157" s="257"/>
      <c r="XV157" s="257"/>
      <c r="XW157" s="257"/>
      <c r="XX157" s="257"/>
      <c r="XY157" s="257"/>
      <c r="XZ157" s="257"/>
      <c r="YA157" s="257"/>
      <c r="YB157" s="257"/>
      <c r="YC157" s="257"/>
      <c r="YD157" s="257"/>
      <c r="YE157" s="257"/>
      <c r="YF157" s="257"/>
      <c r="YG157" s="257"/>
      <c r="YH157" s="257"/>
      <c r="YI157" s="257"/>
      <c r="YJ157" s="257"/>
      <c r="YK157" s="257"/>
      <c r="YL157" s="257"/>
      <c r="YM157" s="257"/>
      <c r="YN157" s="257"/>
      <c r="YO157" s="257"/>
      <c r="YP157" s="257"/>
      <c r="YQ157" s="257"/>
      <c r="YR157" s="257"/>
      <c r="YS157" s="257"/>
      <c r="YT157" s="257"/>
      <c r="YU157" s="257"/>
      <c r="YV157" s="257"/>
      <c r="YW157" s="257"/>
      <c r="YX157" s="257"/>
      <c r="YY157" s="257"/>
      <c r="YZ157" s="257"/>
      <c r="ZA157" s="257"/>
      <c r="ZB157" s="257"/>
      <c r="ZC157" s="257"/>
      <c r="ZD157" s="257"/>
      <c r="ZE157" s="257"/>
      <c r="ZF157" s="257"/>
      <c r="ZG157" s="257"/>
      <c r="ZH157" s="257"/>
      <c r="ZI157" s="257"/>
      <c r="ZJ157" s="257"/>
      <c r="ZK157" s="257"/>
      <c r="ZL157" s="257"/>
      <c r="ZM157" s="257"/>
      <c r="ZN157" s="257"/>
      <c r="ZO157" s="257"/>
      <c r="ZP157" s="257"/>
      <c r="ZQ157" s="257"/>
      <c r="ZR157" s="257"/>
      <c r="ZS157" s="257"/>
      <c r="ZT157" s="257"/>
      <c r="ZU157" s="257"/>
      <c r="ZV157" s="257"/>
      <c r="ZW157" s="257"/>
      <c r="ZX157" s="257"/>
      <c r="ZY157" s="257"/>
      <c r="ZZ157" s="257"/>
      <c r="AAA157" s="257"/>
      <c r="AAB157" s="257"/>
      <c r="AAC157" s="257"/>
      <c r="AAD157" s="257"/>
      <c r="AAE157" s="257"/>
      <c r="AAF157" s="257"/>
      <c r="AAG157" s="257"/>
      <c r="AAH157" s="257"/>
      <c r="AAI157" s="257"/>
      <c r="AAJ157" s="257"/>
      <c r="AAK157" s="257"/>
      <c r="AAL157" s="257"/>
      <c r="AAM157" s="257"/>
      <c r="AAN157" s="257"/>
      <c r="AAO157" s="257"/>
      <c r="AAP157" s="257"/>
      <c r="AAQ157" s="257"/>
      <c r="AAR157" s="257"/>
      <c r="AAS157" s="257"/>
      <c r="AAT157" s="257"/>
      <c r="AAU157" s="257"/>
      <c r="AAV157" s="257"/>
      <c r="AAW157" s="257"/>
      <c r="AAX157" s="257"/>
      <c r="AAY157" s="257"/>
      <c r="AAZ157" s="257"/>
      <c r="ABA157" s="257"/>
      <c r="ABB157" s="257"/>
      <c r="ABC157" s="257"/>
      <c r="ABD157" s="257"/>
      <c r="ABE157" s="257"/>
      <c r="ABF157" s="257"/>
      <c r="ABG157" s="257"/>
      <c r="ABH157" s="257"/>
      <c r="ABI157" s="257"/>
      <c r="ABJ157" s="257"/>
      <c r="ABK157" s="257"/>
    </row>
    <row r="158" spans="1:739" s="38" customFormat="1" ht="30" customHeight="1" x14ac:dyDescent="0.25">
      <c r="A158" s="30"/>
      <c r="B158" s="160"/>
      <c r="C158" s="160"/>
      <c r="D158" s="167" t="s">
        <v>2</v>
      </c>
      <c r="E158" s="261"/>
      <c r="F158" s="206" t="s">
        <v>2708</v>
      </c>
      <c r="G158" s="23">
        <v>43313</v>
      </c>
      <c r="H158" s="48" t="s">
        <v>37</v>
      </c>
      <c r="I158" s="185" t="s">
        <v>31</v>
      </c>
      <c r="J158" s="189" t="s">
        <v>291</v>
      </c>
      <c r="K158" s="29" t="s">
        <v>18</v>
      </c>
      <c r="L158" s="29" t="s">
        <v>50</v>
      </c>
      <c r="M158" s="29" t="s">
        <v>712</v>
      </c>
      <c r="N158" s="291" t="s">
        <v>713</v>
      </c>
      <c r="O158" s="114" t="s">
        <v>1348</v>
      </c>
      <c r="P158" s="114" t="s">
        <v>1349</v>
      </c>
      <c r="Q158" s="114"/>
      <c r="R158" s="71" t="s">
        <v>2709</v>
      </c>
      <c r="S158" s="185" t="s">
        <v>2710</v>
      </c>
      <c r="T158" s="185" t="s">
        <v>1895</v>
      </c>
      <c r="U158" s="115" t="s">
        <v>72</v>
      </c>
      <c r="V158" s="17"/>
      <c r="W158" s="261"/>
      <c r="X158" s="261" t="s">
        <v>245</v>
      </c>
      <c r="Y158" s="99"/>
      <c r="Z158" s="262"/>
      <c r="AA158" s="262"/>
      <c r="AB158" s="39" t="s">
        <v>2709</v>
      </c>
      <c r="AC158" s="17"/>
      <c r="AD158" s="17"/>
      <c r="AE158" s="17"/>
      <c r="AF158" s="17"/>
      <c r="AG158" s="17"/>
      <c r="AH158" s="263" t="s">
        <v>3530</v>
      </c>
      <c r="AI158" s="185" t="s">
        <v>1</v>
      </c>
      <c r="AJ158" s="187" t="s">
        <v>2</v>
      </c>
      <c r="AK158" s="70">
        <v>24</v>
      </c>
      <c r="AL158" s="69" t="s">
        <v>2711</v>
      </c>
      <c r="AM158" s="72">
        <v>43293</v>
      </c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  <c r="EV158" s="256"/>
      <c r="EW158" s="256"/>
      <c r="EX158" s="256"/>
      <c r="EY158" s="256"/>
      <c r="EZ158" s="256"/>
      <c r="FA158" s="256"/>
      <c r="FB158" s="256"/>
      <c r="FC158" s="256"/>
      <c r="FD158" s="256"/>
      <c r="FE158" s="256"/>
      <c r="FF158" s="256"/>
      <c r="FG158" s="256"/>
      <c r="FH158" s="256"/>
      <c r="FI158" s="256"/>
      <c r="FJ158" s="256"/>
      <c r="FK158" s="256"/>
      <c r="FL158" s="256"/>
      <c r="FM158" s="256"/>
      <c r="FN158" s="256"/>
      <c r="FO158" s="256"/>
      <c r="FP158" s="256"/>
      <c r="FQ158" s="256"/>
      <c r="FR158" s="256"/>
      <c r="FS158" s="256"/>
      <c r="FT158" s="256"/>
      <c r="FU158" s="256"/>
      <c r="FV158" s="256"/>
      <c r="FW158" s="256"/>
      <c r="FX158" s="256"/>
      <c r="FY158" s="256"/>
      <c r="FZ158" s="256"/>
      <c r="GA158" s="256"/>
      <c r="GB158" s="256"/>
      <c r="GC158" s="256"/>
      <c r="GD158" s="256"/>
      <c r="GE158" s="256"/>
      <c r="GF158" s="256"/>
      <c r="GG158" s="256"/>
      <c r="GH158" s="256"/>
      <c r="GI158" s="256"/>
      <c r="GJ158" s="256"/>
      <c r="GK158" s="256"/>
      <c r="GL158" s="256"/>
      <c r="GM158" s="256"/>
      <c r="GN158" s="256"/>
      <c r="GO158" s="256"/>
      <c r="GP158" s="256"/>
      <c r="GQ158" s="256"/>
      <c r="GR158" s="256"/>
      <c r="GS158" s="256"/>
      <c r="GT158" s="256"/>
      <c r="GU158" s="256"/>
      <c r="GV158" s="256"/>
      <c r="GW158" s="256"/>
      <c r="GX158" s="256"/>
      <c r="GY158" s="256"/>
      <c r="GZ158" s="256"/>
      <c r="HA158" s="256"/>
      <c r="HB158" s="256"/>
      <c r="HC158" s="256"/>
      <c r="HD158" s="256"/>
      <c r="HE158" s="256"/>
      <c r="HF158" s="256"/>
      <c r="HG158" s="256"/>
      <c r="HH158" s="256"/>
      <c r="HI158" s="256"/>
      <c r="HJ158" s="256"/>
      <c r="HK158" s="256"/>
      <c r="HL158" s="256"/>
      <c r="HM158" s="256"/>
      <c r="HN158" s="256"/>
      <c r="HO158" s="256"/>
      <c r="HP158" s="256"/>
      <c r="HQ158" s="256"/>
      <c r="HR158" s="256"/>
      <c r="HS158" s="256"/>
      <c r="HT158" s="256"/>
      <c r="HU158" s="256"/>
      <c r="HV158" s="256"/>
      <c r="HW158" s="256"/>
      <c r="HX158" s="256"/>
      <c r="HY158" s="256"/>
      <c r="HZ158" s="256"/>
      <c r="IA158" s="256"/>
      <c r="IB158" s="256"/>
      <c r="IC158" s="256"/>
      <c r="ID158" s="256"/>
      <c r="IE158" s="256"/>
      <c r="IF158" s="256"/>
      <c r="IG158" s="256"/>
      <c r="IH158" s="256"/>
      <c r="II158" s="256"/>
      <c r="IJ158" s="256"/>
      <c r="IK158" s="256"/>
      <c r="IL158" s="256"/>
      <c r="IM158" s="256"/>
      <c r="IN158" s="256"/>
      <c r="IO158" s="256"/>
      <c r="IP158" s="256"/>
      <c r="IQ158" s="256"/>
      <c r="IR158" s="256"/>
      <c r="IS158" s="256"/>
      <c r="IT158" s="256"/>
      <c r="IU158" s="256"/>
      <c r="IV158" s="256"/>
      <c r="IW158" s="256"/>
      <c r="IX158" s="256"/>
      <c r="IY158" s="256"/>
      <c r="IZ158" s="256"/>
      <c r="JA158" s="256"/>
      <c r="JB158" s="256"/>
      <c r="JC158" s="256"/>
      <c r="JD158" s="256"/>
      <c r="JE158" s="256"/>
      <c r="JF158" s="256"/>
      <c r="JG158" s="256"/>
      <c r="JH158" s="256"/>
      <c r="JI158" s="256"/>
      <c r="JJ158" s="256"/>
      <c r="JK158" s="256"/>
      <c r="JL158" s="256"/>
      <c r="JM158" s="256"/>
      <c r="JN158" s="256"/>
      <c r="JO158" s="256"/>
      <c r="JP158" s="256"/>
      <c r="JQ158" s="256"/>
      <c r="JR158" s="256"/>
      <c r="JS158" s="256"/>
      <c r="JT158" s="256"/>
      <c r="JU158" s="256"/>
      <c r="JV158" s="256"/>
      <c r="JW158" s="256"/>
      <c r="JX158" s="256"/>
      <c r="JY158" s="256"/>
      <c r="JZ158" s="256"/>
      <c r="KA158" s="256"/>
      <c r="KB158" s="256"/>
      <c r="KC158" s="256"/>
      <c r="KD158" s="256"/>
      <c r="KE158" s="256"/>
      <c r="KF158" s="256"/>
      <c r="KG158" s="256"/>
      <c r="KH158" s="256"/>
      <c r="KI158" s="256"/>
      <c r="KJ158" s="256"/>
      <c r="KK158" s="256"/>
      <c r="KL158" s="256"/>
      <c r="KM158" s="256"/>
      <c r="KN158" s="256"/>
      <c r="KO158" s="256"/>
      <c r="KP158" s="256"/>
      <c r="KQ158" s="256"/>
      <c r="KR158" s="256"/>
      <c r="KS158" s="256"/>
      <c r="KT158" s="256"/>
      <c r="KU158" s="256"/>
      <c r="KV158" s="256"/>
      <c r="KW158" s="256"/>
      <c r="KX158" s="256"/>
      <c r="KY158" s="256"/>
      <c r="KZ158" s="256"/>
      <c r="LA158" s="256"/>
      <c r="LB158" s="256"/>
      <c r="LC158" s="256"/>
      <c r="LD158" s="256"/>
      <c r="LE158" s="256"/>
      <c r="LF158" s="256"/>
      <c r="LG158" s="256"/>
      <c r="LH158" s="256"/>
      <c r="LI158" s="256"/>
      <c r="LJ158" s="256"/>
      <c r="LK158" s="256"/>
      <c r="LL158" s="256"/>
      <c r="LM158" s="256"/>
      <c r="LN158" s="256"/>
      <c r="LO158" s="256"/>
      <c r="LP158" s="256"/>
      <c r="LQ158" s="256"/>
      <c r="LR158" s="256"/>
      <c r="LS158" s="256"/>
      <c r="LT158" s="256"/>
      <c r="LU158" s="256"/>
      <c r="LV158" s="256"/>
      <c r="LW158" s="256"/>
      <c r="LX158" s="256"/>
      <c r="LY158" s="256"/>
      <c r="LZ158" s="256"/>
      <c r="MA158" s="256"/>
      <c r="MB158" s="256"/>
      <c r="MC158" s="256"/>
      <c r="MD158" s="256"/>
      <c r="ME158" s="256"/>
      <c r="MF158" s="256"/>
      <c r="MG158" s="256"/>
      <c r="MH158" s="256"/>
      <c r="MI158" s="256"/>
      <c r="MJ158" s="256"/>
      <c r="MK158" s="256"/>
      <c r="ML158" s="256"/>
      <c r="MM158" s="256"/>
      <c r="MN158" s="256"/>
      <c r="MO158" s="256"/>
      <c r="MP158" s="256"/>
      <c r="MQ158" s="256"/>
      <c r="MR158" s="256"/>
      <c r="MS158" s="256"/>
      <c r="MT158" s="256"/>
      <c r="MU158" s="256"/>
      <c r="MV158" s="256"/>
      <c r="MW158" s="256"/>
      <c r="MX158" s="256"/>
      <c r="MY158" s="256"/>
      <c r="MZ158" s="256"/>
      <c r="NA158" s="256"/>
      <c r="NB158" s="256"/>
      <c r="NC158" s="256"/>
      <c r="ND158" s="256"/>
      <c r="NE158" s="256"/>
      <c r="NF158" s="256"/>
      <c r="NG158" s="256"/>
      <c r="NH158" s="256"/>
      <c r="NI158" s="256"/>
      <c r="NJ158" s="256"/>
      <c r="NK158" s="256"/>
      <c r="NL158" s="256"/>
      <c r="NM158" s="256"/>
      <c r="NN158" s="256"/>
      <c r="NO158" s="256"/>
      <c r="NP158" s="256"/>
      <c r="NQ158" s="256"/>
      <c r="NR158" s="256"/>
      <c r="NS158" s="256"/>
      <c r="NT158" s="256"/>
      <c r="NU158" s="256"/>
      <c r="NV158" s="256"/>
      <c r="NW158" s="256"/>
      <c r="NX158" s="256"/>
      <c r="NY158" s="256"/>
      <c r="NZ158" s="256"/>
      <c r="OA158" s="256"/>
      <c r="OB158" s="256"/>
      <c r="OC158" s="256"/>
      <c r="OD158" s="256"/>
      <c r="OE158" s="256"/>
      <c r="OF158" s="256"/>
      <c r="OG158" s="256"/>
      <c r="OH158" s="256"/>
      <c r="OI158" s="256"/>
      <c r="OJ158" s="256"/>
      <c r="OK158" s="256"/>
      <c r="OL158" s="256"/>
      <c r="OM158" s="256"/>
      <c r="ON158" s="256"/>
      <c r="OO158" s="256"/>
      <c r="OP158" s="256"/>
      <c r="OQ158" s="256"/>
      <c r="OR158" s="256"/>
      <c r="OS158" s="256"/>
      <c r="OT158" s="256"/>
      <c r="OU158" s="256"/>
      <c r="OV158" s="256"/>
      <c r="OW158" s="256"/>
      <c r="OX158" s="256"/>
      <c r="OY158" s="256"/>
      <c r="OZ158" s="256"/>
      <c r="PA158" s="256"/>
      <c r="PB158" s="256"/>
      <c r="PC158" s="256"/>
      <c r="PD158" s="256"/>
      <c r="PE158" s="256"/>
      <c r="PF158" s="256"/>
      <c r="PG158" s="256"/>
      <c r="PH158" s="256"/>
      <c r="PI158" s="256"/>
      <c r="PJ158" s="256"/>
      <c r="PK158" s="256"/>
      <c r="PL158" s="256"/>
      <c r="PM158" s="256"/>
      <c r="PN158" s="256"/>
      <c r="PO158" s="256"/>
      <c r="PP158" s="256"/>
      <c r="PQ158" s="256"/>
      <c r="PR158" s="256"/>
      <c r="PS158" s="256"/>
      <c r="PT158" s="256"/>
      <c r="PU158" s="256"/>
      <c r="PV158" s="256"/>
      <c r="PW158" s="256"/>
      <c r="PX158" s="256"/>
      <c r="PY158" s="256"/>
      <c r="PZ158" s="256"/>
      <c r="QA158" s="256"/>
      <c r="QB158" s="256"/>
      <c r="QC158" s="256"/>
      <c r="QD158" s="256"/>
      <c r="QE158" s="256"/>
      <c r="QF158" s="256"/>
      <c r="QG158" s="256"/>
      <c r="QH158" s="256"/>
      <c r="QI158" s="256"/>
      <c r="QJ158" s="256"/>
      <c r="QK158" s="256"/>
      <c r="QL158" s="256"/>
      <c r="QM158" s="256"/>
      <c r="QN158" s="256"/>
      <c r="QO158" s="256"/>
      <c r="QP158" s="256"/>
      <c r="QQ158" s="256"/>
      <c r="QR158" s="256"/>
      <c r="QS158" s="256"/>
      <c r="QT158" s="256"/>
      <c r="QU158" s="256"/>
      <c r="QV158" s="256"/>
      <c r="QW158" s="256"/>
      <c r="QX158" s="256"/>
      <c r="QY158" s="256"/>
      <c r="QZ158" s="256"/>
      <c r="RA158" s="256"/>
      <c r="RB158" s="256"/>
      <c r="RC158" s="256"/>
      <c r="RD158" s="256"/>
      <c r="RE158" s="256"/>
      <c r="RF158" s="256"/>
      <c r="RG158" s="256"/>
      <c r="RH158" s="256"/>
      <c r="RI158" s="256"/>
      <c r="RJ158" s="256"/>
      <c r="RK158" s="256"/>
      <c r="RL158" s="256"/>
      <c r="RM158" s="256"/>
      <c r="RN158" s="256"/>
      <c r="RO158" s="256"/>
      <c r="RP158" s="256"/>
      <c r="RQ158" s="256"/>
      <c r="RR158" s="256"/>
      <c r="RS158" s="256"/>
      <c r="RT158" s="256"/>
      <c r="RU158" s="256"/>
      <c r="RV158" s="256"/>
      <c r="RW158" s="256"/>
      <c r="RX158" s="256"/>
      <c r="RY158" s="256"/>
      <c r="RZ158" s="256"/>
      <c r="SA158" s="256"/>
      <c r="SB158" s="256"/>
      <c r="SC158" s="256"/>
      <c r="SD158" s="256"/>
      <c r="SE158" s="256"/>
      <c r="SF158" s="256"/>
      <c r="SG158" s="256"/>
      <c r="SH158" s="256"/>
      <c r="SI158" s="256"/>
      <c r="SJ158" s="256"/>
      <c r="SK158" s="256"/>
      <c r="SL158" s="256"/>
      <c r="SM158" s="256"/>
      <c r="SN158" s="256"/>
      <c r="SO158" s="256"/>
      <c r="SP158" s="256"/>
      <c r="SQ158" s="256"/>
      <c r="SR158" s="256"/>
      <c r="SS158" s="256"/>
      <c r="ST158" s="256"/>
      <c r="SU158" s="256"/>
      <c r="SV158" s="256"/>
      <c r="SW158" s="256"/>
      <c r="SX158" s="256"/>
      <c r="SY158" s="256"/>
      <c r="SZ158" s="256"/>
      <c r="TA158" s="256"/>
      <c r="TB158" s="256"/>
      <c r="TC158" s="256"/>
      <c r="TD158" s="256"/>
      <c r="TE158" s="256"/>
      <c r="TF158" s="256"/>
      <c r="TG158" s="256"/>
      <c r="TH158" s="256"/>
      <c r="TI158" s="256"/>
      <c r="TJ158" s="256"/>
      <c r="TK158" s="256"/>
      <c r="TL158" s="256"/>
      <c r="TM158" s="256"/>
      <c r="TN158" s="256"/>
      <c r="TO158" s="256"/>
      <c r="TP158" s="256"/>
      <c r="TQ158" s="256"/>
      <c r="TR158" s="256"/>
      <c r="TS158" s="256"/>
      <c r="TT158" s="256"/>
      <c r="TU158" s="256"/>
      <c r="TV158" s="256"/>
      <c r="TW158" s="256"/>
      <c r="TX158" s="256"/>
      <c r="TY158" s="256"/>
      <c r="TZ158" s="256"/>
      <c r="UA158" s="256"/>
      <c r="UB158" s="256"/>
      <c r="UC158" s="256"/>
      <c r="UD158" s="256"/>
      <c r="UE158" s="256"/>
      <c r="UF158" s="256"/>
      <c r="UG158" s="256"/>
      <c r="UH158" s="256"/>
      <c r="UI158" s="256"/>
      <c r="UJ158" s="256"/>
      <c r="UK158" s="256"/>
      <c r="UL158" s="256"/>
      <c r="UM158" s="256"/>
      <c r="UN158" s="256"/>
      <c r="UO158" s="256"/>
      <c r="UP158" s="256"/>
      <c r="UQ158" s="256"/>
      <c r="UR158" s="256"/>
      <c r="US158" s="256"/>
      <c r="UT158" s="256"/>
      <c r="UU158" s="256"/>
      <c r="UV158" s="256"/>
      <c r="UW158" s="256"/>
      <c r="UX158" s="256"/>
      <c r="UY158" s="256"/>
      <c r="UZ158" s="256"/>
      <c r="VA158" s="256"/>
      <c r="VB158" s="256"/>
      <c r="VC158" s="256"/>
      <c r="VD158" s="256"/>
      <c r="VE158" s="256"/>
      <c r="VF158" s="256"/>
      <c r="VG158" s="256"/>
      <c r="VH158" s="256"/>
      <c r="VI158" s="256"/>
      <c r="VJ158" s="256"/>
      <c r="VK158" s="256"/>
      <c r="VL158" s="256"/>
      <c r="VM158" s="256"/>
      <c r="VN158" s="256"/>
      <c r="VO158" s="256"/>
      <c r="VP158" s="256"/>
      <c r="VQ158" s="256"/>
      <c r="VR158" s="256"/>
      <c r="VS158" s="256"/>
      <c r="VT158" s="256"/>
      <c r="VU158" s="256"/>
      <c r="VV158" s="256"/>
      <c r="VW158" s="256"/>
      <c r="VX158" s="256"/>
      <c r="VY158" s="256"/>
      <c r="VZ158" s="256"/>
      <c r="WA158" s="256"/>
      <c r="WB158" s="256"/>
      <c r="WC158" s="256"/>
      <c r="WD158" s="256"/>
      <c r="WE158" s="256"/>
      <c r="WF158" s="256"/>
      <c r="WG158" s="256"/>
      <c r="WH158" s="256"/>
      <c r="WI158" s="256"/>
      <c r="WJ158" s="256"/>
      <c r="WK158" s="256"/>
      <c r="WL158" s="256"/>
      <c r="WM158" s="256"/>
      <c r="WN158" s="256"/>
      <c r="WO158" s="256"/>
      <c r="WP158" s="256"/>
      <c r="WQ158" s="256"/>
      <c r="WR158" s="256"/>
      <c r="WS158" s="256"/>
      <c r="WT158" s="256"/>
      <c r="WU158" s="256"/>
      <c r="WV158" s="256"/>
      <c r="WW158" s="256"/>
      <c r="WX158" s="256"/>
      <c r="WY158" s="256"/>
      <c r="WZ158" s="256"/>
      <c r="XA158" s="256"/>
      <c r="XB158" s="256"/>
      <c r="XC158" s="256"/>
      <c r="XD158" s="256"/>
      <c r="XE158" s="256"/>
      <c r="XF158" s="256"/>
      <c r="XG158" s="256"/>
      <c r="XH158" s="256"/>
      <c r="XI158" s="256"/>
      <c r="XJ158" s="256"/>
      <c r="XK158" s="256"/>
      <c r="XL158" s="256"/>
      <c r="XM158" s="256"/>
      <c r="XN158" s="256"/>
      <c r="XO158" s="256"/>
      <c r="XP158" s="256"/>
      <c r="XQ158" s="256"/>
      <c r="XR158" s="256"/>
      <c r="XS158" s="256"/>
      <c r="XT158" s="256"/>
      <c r="XU158" s="256"/>
      <c r="XV158" s="256"/>
      <c r="XW158" s="256"/>
      <c r="XX158" s="256"/>
      <c r="XY158" s="256"/>
      <c r="XZ158" s="256"/>
      <c r="YA158" s="256"/>
      <c r="YB158" s="256"/>
      <c r="YC158" s="256"/>
      <c r="YD158" s="256"/>
      <c r="YE158" s="256"/>
      <c r="YF158" s="256"/>
      <c r="YG158" s="256"/>
      <c r="YH158" s="256"/>
      <c r="YI158" s="256"/>
      <c r="YJ158" s="256"/>
      <c r="YK158" s="256"/>
      <c r="YL158" s="256"/>
      <c r="YM158" s="256"/>
      <c r="YN158" s="256"/>
      <c r="YO158" s="256"/>
      <c r="YP158" s="256"/>
      <c r="YQ158" s="256"/>
      <c r="YR158" s="256"/>
      <c r="YS158" s="256"/>
      <c r="YT158" s="256"/>
      <c r="YU158" s="256"/>
      <c r="YV158" s="256"/>
      <c r="YW158" s="256"/>
      <c r="YX158" s="256"/>
      <c r="YY158" s="256"/>
      <c r="YZ158" s="256"/>
      <c r="ZA158" s="256"/>
      <c r="ZB158" s="256"/>
      <c r="ZC158" s="256"/>
      <c r="ZD158" s="256"/>
      <c r="ZE158" s="256"/>
      <c r="ZF158" s="256"/>
      <c r="ZG158" s="256"/>
      <c r="ZH158" s="256"/>
      <c r="ZI158" s="256"/>
      <c r="ZJ158" s="256"/>
      <c r="ZK158" s="256"/>
      <c r="ZL158" s="256"/>
      <c r="ZM158" s="256"/>
      <c r="ZN158" s="256"/>
      <c r="ZO158" s="256"/>
      <c r="ZP158" s="256"/>
      <c r="ZQ158" s="256"/>
      <c r="ZR158" s="256"/>
      <c r="ZS158" s="256"/>
      <c r="ZT158" s="256"/>
      <c r="ZU158" s="256"/>
      <c r="ZV158" s="256"/>
      <c r="ZW158" s="256"/>
      <c r="ZX158" s="256"/>
      <c r="ZY158" s="256"/>
      <c r="ZZ158" s="256"/>
      <c r="AAA158" s="256"/>
      <c r="AAB158" s="256"/>
      <c r="AAC158" s="256"/>
      <c r="AAD158" s="256"/>
      <c r="AAE158" s="256"/>
      <c r="AAF158" s="256"/>
      <c r="AAG158" s="256"/>
      <c r="AAH158" s="256"/>
      <c r="AAI158" s="256"/>
      <c r="AAJ158" s="256"/>
      <c r="AAK158" s="256"/>
      <c r="AAL158" s="256"/>
      <c r="AAM158" s="256"/>
      <c r="AAN158" s="256"/>
      <c r="AAO158" s="256"/>
      <c r="AAP158" s="256"/>
      <c r="AAQ158" s="256"/>
      <c r="AAR158" s="256"/>
      <c r="AAS158" s="256"/>
      <c r="AAT158" s="256"/>
      <c r="AAU158" s="256"/>
      <c r="AAV158" s="256"/>
      <c r="AAW158" s="256"/>
      <c r="AAX158" s="256"/>
      <c r="AAY158" s="256"/>
      <c r="AAZ158" s="256"/>
      <c r="ABA158" s="256"/>
      <c r="ABB158" s="256"/>
      <c r="ABC158" s="256"/>
      <c r="ABD158" s="256"/>
      <c r="ABE158" s="256"/>
      <c r="ABF158" s="256"/>
      <c r="ABG158" s="256"/>
      <c r="ABH158" s="256"/>
      <c r="ABI158" s="256"/>
      <c r="ABJ158" s="256"/>
      <c r="ABK158" s="256"/>
    </row>
    <row r="159" spans="1:739" s="38" customFormat="1" ht="30" customHeight="1" x14ac:dyDescent="0.25">
      <c r="A159" s="30"/>
      <c r="B159" s="160"/>
      <c r="C159" s="160"/>
      <c r="D159" s="167" t="s">
        <v>2</v>
      </c>
      <c r="E159" s="261"/>
      <c r="F159" s="206">
        <v>1647</v>
      </c>
      <c r="G159" s="23">
        <v>43892</v>
      </c>
      <c r="H159" s="48" t="s">
        <v>37</v>
      </c>
      <c r="I159" s="65" t="s">
        <v>31</v>
      </c>
      <c r="J159" s="189" t="s">
        <v>291</v>
      </c>
      <c r="K159" s="29" t="s">
        <v>18</v>
      </c>
      <c r="L159" s="29" t="s">
        <v>50</v>
      </c>
      <c r="M159" s="29" t="s">
        <v>712</v>
      </c>
      <c r="N159" s="28" t="s">
        <v>713</v>
      </c>
      <c r="O159" s="114" t="s">
        <v>3292</v>
      </c>
      <c r="P159" s="114" t="s">
        <v>3293</v>
      </c>
      <c r="Q159" s="174" t="s">
        <v>3293</v>
      </c>
      <c r="R159" s="71" t="s">
        <v>3294</v>
      </c>
      <c r="S159" s="185" t="s">
        <v>3295</v>
      </c>
      <c r="T159" s="185" t="s">
        <v>20</v>
      </c>
      <c r="U159" s="261" t="s">
        <v>72</v>
      </c>
      <c r="V159" s="17"/>
      <c r="W159" s="249"/>
      <c r="X159" s="115" t="s">
        <v>245</v>
      </c>
      <c r="Y159" s="99"/>
      <c r="Z159" s="262"/>
      <c r="AA159" s="262"/>
      <c r="AB159" s="265" t="s">
        <v>3294</v>
      </c>
      <c r="AC159" s="17"/>
      <c r="AD159" s="17"/>
      <c r="AE159" s="17"/>
      <c r="AF159" s="17"/>
      <c r="AG159" s="17"/>
      <c r="AH159" s="263" t="s">
        <v>3530</v>
      </c>
      <c r="AI159" s="185" t="s">
        <v>1</v>
      </c>
      <c r="AJ159" s="187" t="s">
        <v>2</v>
      </c>
      <c r="AK159" s="263">
        <v>24</v>
      </c>
      <c r="AL159" s="69" t="s">
        <v>3296</v>
      </c>
      <c r="AM159" s="72">
        <v>43887</v>
      </c>
      <c r="AN159" s="256"/>
      <c r="AO159" s="256"/>
      <c r="AP159" s="256"/>
      <c r="AQ159" s="256"/>
      <c r="AR159" s="256"/>
      <c r="AS159" s="256"/>
      <c r="AT159" s="256"/>
      <c r="AU159" s="256"/>
      <c r="AV159" s="256"/>
      <c r="AW159" s="256"/>
      <c r="AX159" s="256"/>
      <c r="AY159" s="256"/>
      <c r="AZ159" s="25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25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25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  <c r="EV159" s="256"/>
      <c r="EW159" s="256"/>
      <c r="EX159" s="256"/>
      <c r="EY159" s="256"/>
      <c r="EZ159" s="256"/>
      <c r="FA159" s="256"/>
      <c r="FB159" s="256"/>
      <c r="FC159" s="256"/>
      <c r="FD159" s="256"/>
      <c r="FE159" s="256"/>
      <c r="FF159" s="256"/>
      <c r="FG159" s="256"/>
      <c r="FH159" s="256"/>
      <c r="FI159" s="256"/>
      <c r="FJ159" s="256"/>
      <c r="FK159" s="256"/>
      <c r="FL159" s="256"/>
      <c r="FM159" s="256"/>
      <c r="FN159" s="256"/>
      <c r="FO159" s="256"/>
      <c r="FP159" s="256"/>
      <c r="FQ159" s="256"/>
      <c r="FR159" s="256"/>
      <c r="FS159" s="256"/>
      <c r="FT159" s="256"/>
      <c r="FU159" s="256"/>
      <c r="FV159" s="256"/>
      <c r="FW159" s="256"/>
      <c r="FX159" s="256"/>
      <c r="FY159" s="256"/>
      <c r="FZ159" s="256"/>
      <c r="GA159" s="256"/>
      <c r="GB159" s="256"/>
      <c r="GC159" s="256"/>
      <c r="GD159" s="256"/>
      <c r="GE159" s="256"/>
      <c r="GF159" s="256"/>
      <c r="GG159" s="256"/>
      <c r="GH159" s="256"/>
      <c r="GI159" s="256"/>
      <c r="GJ159" s="256"/>
      <c r="GK159" s="256"/>
      <c r="GL159" s="256"/>
      <c r="GM159" s="256"/>
      <c r="GN159" s="256"/>
      <c r="GO159" s="256"/>
      <c r="GP159" s="256"/>
      <c r="GQ159" s="256"/>
      <c r="GR159" s="256"/>
      <c r="GS159" s="256"/>
      <c r="GT159" s="256"/>
      <c r="GU159" s="256"/>
      <c r="GV159" s="256"/>
      <c r="GW159" s="256"/>
      <c r="GX159" s="256"/>
      <c r="GY159" s="256"/>
      <c r="GZ159" s="256"/>
      <c r="HA159" s="256"/>
      <c r="HB159" s="256"/>
      <c r="HC159" s="256"/>
      <c r="HD159" s="256"/>
      <c r="HE159" s="256"/>
      <c r="HF159" s="256"/>
      <c r="HG159" s="256"/>
      <c r="HH159" s="256"/>
      <c r="HI159" s="256"/>
      <c r="HJ159" s="256"/>
      <c r="HK159" s="256"/>
      <c r="HL159" s="256"/>
      <c r="HM159" s="256"/>
      <c r="HN159" s="256"/>
      <c r="HO159" s="256"/>
      <c r="HP159" s="256"/>
      <c r="HQ159" s="256"/>
      <c r="HR159" s="256"/>
      <c r="HS159" s="256"/>
      <c r="HT159" s="256"/>
      <c r="HU159" s="256"/>
      <c r="HV159" s="256"/>
      <c r="HW159" s="256"/>
      <c r="HX159" s="256"/>
      <c r="HY159" s="256"/>
      <c r="HZ159" s="256"/>
      <c r="IA159" s="256"/>
      <c r="IB159" s="256"/>
      <c r="IC159" s="256"/>
      <c r="ID159" s="256"/>
      <c r="IE159" s="256"/>
      <c r="IF159" s="256"/>
      <c r="IG159" s="256"/>
      <c r="IH159" s="256"/>
      <c r="II159" s="256"/>
      <c r="IJ159" s="256"/>
      <c r="IK159" s="256"/>
      <c r="IL159" s="256"/>
      <c r="IM159" s="256"/>
      <c r="IN159" s="256"/>
      <c r="IO159" s="256"/>
      <c r="IP159" s="256"/>
      <c r="IQ159" s="256"/>
      <c r="IR159" s="256"/>
      <c r="IS159" s="256"/>
      <c r="IT159" s="256"/>
      <c r="IU159" s="256"/>
      <c r="IV159" s="256"/>
      <c r="IW159" s="256"/>
      <c r="IX159" s="256"/>
      <c r="IY159" s="256"/>
      <c r="IZ159" s="256"/>
      <c r="JA159" s="256"/>
      <c r="JB159" s="256"/>
      <c r="JC159" s="256"/>
      <c r="JD159" s="256"/>
      <c r="JE159" s="256"/>
      <c r="JF159" s="256"/>
      <c r="JG159" s="256"/>
      <c r="JH159" s="256"/>
      <c r="JI159" s="256"/>
      <c r="JJ159" s="256"/>
      <c r="JK159" s="256"/>
      <c r="JL159" s="256"/>
      <c r="JM159" s="256"/>
      <c r="JN159" s="256"/>
      <c r="JO159" s="256"/>
      <c r="JP159" s="256"/>
      <c r="JQ159" s="256"/>
      <c r="JR159" s="256"/>
      <c r="JS159" s="256"/>
      <c r="JT159" s="256"/>
      <c r="JU159" s="256"/>
      <c r="JV159" s="256"/>
      <c r="JW159" s="256"/>
      <c r="JX159" s="256"/>
      <c r="JY159" s="256"/>
      <c r="JZ159" s="256"/>
      <c r="KA159" s="256"/>
      <c r="KB159" s="256"/>
      <c r="KC159" s="256"/>
      <c r="KD159" s="256"/>
      <c r="KE159" s="256"/>
      <c r="KF159" s="256"/>
      <c r="KG159" s="256"/>
      <c r="KH159" s="256"/>
      <c r="KI159" s="256"/>
      <c r="KJ159" s="256"/>
      <c r="KK159" s="256"/>
      <c r="KL159" s="256"/>
      <c r="KM159" s="256"/>
      <c r="KN159" s="256"/>
      <c r="KO159" s="256"/>
      <c r="KP159" s="256"/>
      <c r="KQ159" s="256"/>
      <c r="KR159" s="256"/>
      <c r="KS159" s="256"/>
      <c r="KT159" s="256"/>
      <c r="KU159" s="256"/>
      <c r="KV159" s="256"/>
      <c r="KW159" s="256"/>
      <c r="KX159" s="256"/>
      <c r="KY159" s="256"/>
      <c r="KZ159" s="256"/>
      <c r="LA159" s="256"/>
      <c r="LB159" s="256"/>
      <c r="LC159" s="256"/>
      <c r="LD159" s="256"/>
      <c r="LE159" s="256"/>
      <c r="LF159" s="256"/>
      <c r="LG159" s="256"/>
      <c r="LH159" s="256"/>
      <c r="LI159" s="256"/>
      <c r="LJ159" s="256"/>
      <c r="LK159" s="256"/>
      <c r="LL159" s="256"/>
      <c r="LM159" s="256"/>
      <c r="LN159" s="256"/>
      <c r="LO159" s="256"/>
      <c r="LP159" s="256"/>
      <c r="LQ159" s="256"/>
      <c r="LR159" s="256"/>
      <c r="LS159" s="256"/>
      <c r="LT159" s="256"/>
      <c r="LU159" s="256"/>
      <c r="LV159" s="256"/>
      <c r="LW159" s="256"/>
      <c r="LX159" s="256"/>
      <c r="LY159" s="256"/>
      <c r="LZ159" s="256"/>
      <c r="MA159" s="256"/>
      <c r="MB159" s="256"/>
      <c r="MC159" s="256"/>
      <c r="MD159" s="256"/>
      <c r="ME159" s="256"/>
      <c r="MF159" s="256"/>
      <c r="MG159" s="256"/>
      <c r="MH159" s="256"/>
      <c r="MI159" s="256"/>
      <c r="MJ159" s="256"/>
      <c r="MK159" s="256"/>
      <c r="ML159" s="256"/>
      <c r="MM159" s="256"/>
      <c r="MN159" s="256"/>
      <c r="MO159" s="256"/>
      <c r="MP159" s="256"/>
      <c r="MQ159" s="256"/>
      <c r="MR159" s="256"/>
      <c r="MS159" s="256"/>
      <c r="MT159" s="256"/>
      <c r="MU159" s="256"/>
      <c r="MV159" s="256"/>
      <c r="MW159" s="256"/>
      <c r="MX159" s="256"/>
      <c r="MY159" s="256"/>
      <c r="MZ159" s="256"/>
      <c r="NA159" s="256"/>
      <c r="NB159" s="256"/>
      <c r="NC159" s="256"/>
      <c r="ND159" s="256"/>
      <c r="NE159" s="256"/>
      <c r="NF159" s="256"/>
      <c r="NG159" s="256"/>
      <c r="NH159" s="256"/>
      <c r="NI159" s="256"/>
      <c r="NJ159" s="256"/>
      <c r="NK159" s="256"/>
      <c r="NL159" s="256"/>
      <c r="NM159" s="256"/>
      <c r="NN159" s="256"/>
      <c r="NO159" s="256"/>
      <c r="NP159" s="256"/>
      <c r="NQ159" s="256"/>
      <c r="NR159" s="256"/>
      <c r="NS159" s="256"/>
      <c r="NT159" s="256"/>
      <c r="NU159" s="256"/>
      <c r="NV159" s="256"/>
      <c r="NW159" s="256"/>
      <c r="NX159" s="256"/>
      <c r="NY159" s="256"/>
      <c r="NZ159" s="256"/>
      <c r="OA159" s="256"/>
      <c r="OB159" s="256"/>
      <c r="OC159" s="256"/>
      <c r="OD159" s="256"/>
      <c r="OE159" s="256"/>
      <c r="OF159" s="256"/>
      <c r="OG159" s="256"/>
      <c r="OH159" s="256"/>
      <c r="OI159" s="256"/>
      <c r="OJ159" s="256"/>
      <c r="OK159" s="256"/>
      <c r="OL159" s="256"/>
      <c r="OM159" s="256"/>
      <c r="ON159" s="256"/>
      <c r="OO159" s="256"/>
      <c r="OP159" s="256"/>
      <c r="OQ159" s="256"/>
      <c r="OR159" s="256"/>
      <c r="OS159" s="256"/>
      <c r="OT159" s="256"/>
      <c r="OU159" s="256"/>
      <c r="OV159" s="256"/>
      <c r="OW159" s="256"/>
      <c r="OX159" s="256"/>
      <c r="OY159" s="256"/>
      <c r="OZ159" s="256"/>
      <c r="PA159" s="256"/>
      <c r="PB159" s="256"/>
      <c r="PC159" s="256"/>
      <c r="PD159" s="256"/>
      <c r="PE159" s="256"/>
      <c r="PF159" s="256"/>
      <c r="PG159" s="256"/>
      <c r="PH159" s="256"/>
      <c r="PI159" s="256"/>
      <c r="PJ159" s="256"/>
      <c r="PK159" s="256"/>
      <c r="PL159" s="256"/>
      <c r="PM159" s="256"/>
      <c r="PN159" s="256"/>
      <c r="PO159" s="256"/>
      <c r="PP159" s="256"/>
      <c r="PQ159" s="256"/>
      <c r="PR159" s="256"/>
      <c r="PS159" s="256"/>
      <c r="PT159" s="256"/>
      <c r="PU159" s="256"/>
      <c r="PV159" s="256"/>
      <c r="PW159" s="256"/>
      <c r="PX159" s="256"/>
      <c r="PY159" s="256"/>
      <c r="PZ159" s="256"/>
      <c r="QA159" s="256"/>
      <c r="QB159" s="256"/>
      <c r="QC159" s="256"/>
      <c r="QD159" s="256"/>
      <c r="QE159" s="256"/>
      <c r="QF159" s="256"/>
      <c r="QG159" s="256"/>
      <c r="QH159" s="256"/>
      <c r="QI159" s="256"/>
      <c r="QJ159" s="256"/>
      <c r="QK159" s="256"/>
      <c r="QL159" s="256"/>
      <c r="QM159" s="256"/>
      <c r="QN159" s="256"/>
      <c r="QO159" s="256"/>
      <c r="QP159" s="256"/>
      <c r="QQ159" s="256"/>
      <c r="QR159" s="256"/>
      <c r="QS159" s="256"/>
      <c r="QT159" s="256"/>
      <c r="QU159" s="256"/>
      <c r="QV159" s="256"/>
      <c r="QW159" s="256"/>
      <c r="QX159" s="256"/>
      <c r="QY159" s="256"/>
      <c r="QZ159" s="256"/>
      <c r="RA159" s="256"/>
      <c r="RB159" s="256"/>
      <c r="RC159" s="256"/>
      <c r="RD159" s="256"/>
      <c r="RE159" s="256"/>
      <c r="RF159" s="256"/>
      <c r="RG159" s="256"/>
      <c r="RH159" s="256"/>
      <c r="RI159" s="256"/>
      <c r="RJ159" s="256"/>
      <c r="RK159" s="256"/>
      <c r="RL159" s="256"/>
      <c r="RM159" s="256"/>
      <c r="RN159" s="256"/>
      <c r="RO159" s="256"/>
      <c r="RP159" s="256"/>
      <c r="RQ159" s="256"/>
      <c r="RR159" s="256"/>
      <c r="RS159" s="256"/>
      <c r="RT159" s="256"/>
      <c r="RU159" s="256"/>
      <c r="RV159" s="256"/>
      <c r="RW159" s="256"/>
      <c r="RX159" s="256"/>
      <c r="RY159" s="256"/>
      <c r="RZ159" s="256"/>
      <c r="SA159" s="256"/>
      <c r="SB159" s="256"/>
      <c r="SC159" s="256"/>
      <c r="SD159" s="256"/>
      <c r="SE159" s="256"/>
      <c r="SF159" s="256"/>
      <c r="SG159" s="256"/>
      <c r="SH159" s="256"/>
      <c r="SI159" s="256"/>
      <c r="SJ159" s="256"/>
      <c r="SK159" s="256"/>
      <c r="SL159" s="256"/>
      <c r="SM159" s="256"/>
      <c r="SN159" s="256"/>
      <c r="SO159" s="256"/>
      <c r="SP159" s="256"/>
      <c r="SQ159" s="256"/>
      <c r="SR159" s="256"/>
      <c r="SS159" s="256"/>
      <c r="ST159" s="256"/>
      <c r="SU159" s="256"/>
      <c r="SV159" s="256"/>
      <c r="SW159" s="256"/>
      <c r="SX159" s="256"/>
      <c r="SY159" s="256"/>
      <c r="SZ159" s="256"/>
      <c r="TA159" s="256"/>
      <c r="TB159" s="256"/>
      <c r="TC159" s="256"/>
      <c r="TD159" s="256"/>
      <c r="TE159" s="256"/>
      <c r="TF159" s="256"/>
      <c r="TG159" s="256"/>
      <c r="TH159" s="256"/>
      <c r="TI159" s="256"/>
      <c r="TJ159" s="256"/>
      <c r="TK159" s="256"/>
      <c r="TL159" s="256"/>
      <c r="TM159" s="256"/>
      <c r="TN159" s="256"/>
      <c r="TO159" s="256"/>
      <c r="TP159" s="256"/>
      <c r="TQ159" s="256"/>
      <c r="TR159" s="256"/>
      <c r="TS159" s="256"/>
      <c r="TT159" s="256"/>
      <c r="TU159" s="256"/>
      <c r="TV159" s="256"/>
      <c r="TW159" s="256"/>
      <c r="TX159" s="256"/>
      <c r="TY159" s="256"/>
      <c r="TZ159" s="256"/>
      <c r="UA159" s="256"/>
      <c r="UB159" s="256"/>
      <c r="UC159" s="256"/>
      <c r="UD159" s="256"/>
      <c r="UE159" s="256"/>
      <c r="UF159" s="256"/>
      <c r="UG159" s="256"/>
      <c r="UH159" s="256"/>
      <c r="UI159" s="256"/>
      <c r="UJ159" s="256"/>
      <c r="UK159" s="256"/>
      <c r="UL159" s="256"/>
      <c r="UM159" s="256"/>
      <c r="UN159" s="256"/>
      <c r="UO159" s="256"/>
      <c r="UP159" s="256"/>
      <c r="UQ159" s="256"/>
      <c r="UR159" s="256"/>
      <c r="US159" s="256"/>
      <c r="UT159" s="256"/>
      <c r="UU159" s="256"/>
      <c r="UV159" s="256"/>
      <c r="UW159" s="256"/>
      <c r="UX159" s="256"/>
      <c r="UY159" s="256"/>
      <c r="UZ159" s="256"/>
      <c r="VA159" s="256"/>
      <c r="VB159" s="256"/>
      <c r="VC159" s="256"/>
      <c r="VD159" s="256"/>
      <c r="VE159" s="256"/>
      <c r="VF159" s="256"/>
      <c r="VG159" s="256"/>
      <c r="VH159" s="256"/>
      <c r="VI159" s="256"/>
      <c r="VJ159" s="256"/>
      <c r="VK159" s="256"/>
      <c r="VL159" s="256"/>
      <c r="VM159" s="256"/>
      <c r="VN159" s="256"/>
      <c r="VO159" s="256"/>
      <c r="VP159" s="256"/>
      <c r="VQ159" s="256"/>
      <c r="VR159" s="256"/>
      <c r="VS159" s="256"/>
      <c r="VT159" s="256"/>
      <c r="VU159" s="256"/>
      <c r="VV159" s="256"/>
      <c r="VW159" s="256"/>
      <c r="VX159" s="256"/>
      <c r="VY159" s="256"/>
      <c r="VZ159" s="256"/>
      <c r="WA159" s="256"/>
      <c r="WB159" s="256"/>
      <c r="WC159" s="256"/>
      <c r="WD159" s="256"/>
      <c r="WE159" s="256"/>
      <c r="WF159" s="256"/>
      <c r="WG159" s="256"/>
      <c r="WH159" s="256"/>
      <c r="WI159" s="256"/>
      <c r="WJ159" s="256"/>
      <c r="WK159" s="256"/>
      <c r="WL159" s="256"/>
      <c r="WM159" s="256"/>
      <c r="WN159" s="256"/>
      <c r="WO159" s="256"/>
      <c r="WP159" s="256"/>
      <c r="WQ159" s="256"/>
      <c r="WR159" s="256"/>
      <c r="WS159" s="256"/>
      <c r="WT159" s="256"/>
      <c r="WU159" s="256"/>
      <c r="WV159" s="256"/>
      <c r="WW159" s="256"/>
      <c r="WX159" s="256"/>
      <c r="WY159" s="256"/>
      <c r="WZ159" s="256"/>
      <c r="XA159" s="256"/>
      <c r="XB159" s="256"/>
      <c r="XC159" s="256"/>
      <c r="XD159" s="256"/>
      <c r="XE159" s="256"/>
      <c r="XF159" s="256"/>
      <c r="XG159" s="256"/>
      <c r="XH159" s="256"/>
      <c r="XI159" s="256"/>
      <c r="XJ159" s="256"/>
      <c r="XK159" s="256"/>
      <c r="XL159" s="256"/>
      <c r="XM159" s="256"/>
      <c r="XN159" s="256"/>
      <c r="XO159" s="256"/>
      <c r="XP159" s="256"/>
      <c r="XQ159" s="256"/>
      <c r="XR159" s="256"/>
      <c r="XS159" s="256"/>
      <c r="XT159" s="256"/>
      <c r="XU159" s="256"/>
      <c r="XV159" s="256"/>
      <c r="XW159" s="256"/>
      <c r="XX159" s="256"/>
      <c r="XY159" s="256"/>
      <c r="XZ159" s="256"/>
      <c r="YA159" s="256"/>
      <c r="YB159" s="256"/>
      <c r="YC159" s="256"/>
      <c r="YD159" s="256"/>
      <c r="YE159" s="256"/>
      <c r="YF159" s="256"/>
      <c r="YG159" s="256"/>
      <c r="YH159" s="256"/>
      <c r="YI159" s="256"/>
      <c r="YJ159" s="256"/>
      <c r="YK159" s="256"/>
      <c r="YL159" s="256"/>
      <c r="YM159" s="256"/>
      <c r="YN159" s="256"/>
      <c r="YO159" s="256"/>
      <c r="YP159" s="256"/>
      <c r="YQ159" s="256"/>
      <c r="YR159" s="256"/>
      <c r="YS159" s="256"/>
      <c r="YT159" s="256"/>
      <c r="YU159" s="256"/>
      <c r="YV159" s="256"/>
      <c r="YW159" s="256"/>
      <c r="YX159" s="256"/>
      <c r="YY159" s="256"/>
      <c r="YZ159" s="256"/>
      <c r="ZA159" s="256"/>
      <c r="ZB159" s="256"/>
      <c r="ZC159" s="256"/>
      <c r="ZD159" s="256"/>
      <c r="ZE159" s="256"/>
      <c r="ZF159" s="256"/>
      <c r="ZG159" s="256"/>
      <c r="ZH159" s="256"/>
      <c r="ZI159" s="256"/>
      <c r="ZJ159" s="256"/>
      <c r="ZK159" s="256"/>
      <c r="ZL159" s="256"/>
      <c r="ZM159" s="256"/>
      <c r="ZN159" s="256"/>
      <c r="ZO159" s="256"/>
      <c r="ZP159" s="256"/>
      <c r="ZQ159" s="256"/>
      <c r="ZR159" s="256"/>
      <c r="ZS159" s="256"/>
      <c r="ZT159" s="256"/>
      <c r="ZU159" s="256"/>
      <c r="ZV159" s="256"/>
      <c r="ZW159" s="256"/>
      <c r="ZX159" s="256"/>
      <c r="ZY159" s="256"/>
      <c r="ZZ159" s="256"/>
      <c r="AAA159" s="256"/>
      <c r="AAB159" s="256"/>
      <c r="AAC159" s="256"/>
      <c r="AAD159" s="256"/>
      <c r="AAE159" s="256"/>
      <c r="AAF159" s="256"/>
      <c r="AAG159" s="256"/>
      <c r="AAH159" s="256"/>
      <c r="AAI159" s="256"/>
      <c r="AAJ159" s="256"/>
      <c r="AAK159" s="256"/>
      <c r="AAL159" s="256"/>
      <c r="AAM159" s="256"/>
      <c r="AAN159" s="256"/>
      <c r="AAO159" s="256"/>
      <c r="AAP159" s="256"/>
      <c r="AAQ159" s="256"/>
      <c r="AAR159" s="256"/>
      <c r="AAS159" s="256"/>
      <c r="AAT159" s="256"/>
      <c r="AAU159" s="256"/>
      <c r="AAV159" s="256"/>
      <c r="AAW159" s="256"/>
      <c r="AAX159" s="256"/>
      <c r="AAY159" s="256"/>
      <c r="AAZ159" s="256"/>
      <c r="ABA159" s="256"/>
      <c r="ABB159" s="256"/>
      <c r="ABC159" s="256"/>
      <c r="ABD159" s="256"/>
      <c r="ABE159" s="256"/>
      <c r="ABF159" s="256"/>
      <c r="ABG159" s="256"/>
      <c r="ABH159" s="256"/>
      <c r="ABI159" s="256"/>
      <c r="ABJ159" s="256"/>
      <c r="ABK159" s="256"/>
    </row>
    <row r="160" spans="1:739" s="38" customFormat="1" ht="30" customHeight="1" x14ac:dyDescent="0.25">
      <c r="A160" s="30"/>
      <c r="B160" s="261"/>
      <c r="C160" s="261"/>
      <c r="D160" s="167" t="s">
        <v>2</v>
      </c>
      <c r="E160" s="261"/>
      <c r="F160" s="206" t="s">
        <v>866</v>
      </c>
      <c r="G160" s="14">
        <v>42686</v>
      </c>
      <c r="H160" s="113" t="s">
        <v>37</v>
      </c>
      <c r="I160" s="261" t="s">
        <v>31</v>
      </c>
      <c r="J160" s="189" t="s">
        <v>291</v>
      </c>
      <c r="K160" s="29" t="s">
        <v>18</v>
      </c>
      <c r="L160" s="29" t="s">
        <v>50</v>
      </c>
      <c r="M160" s="29" t="s">
        <v>712</v>
      </c>
      <c r="N160" s="28" t="s">
        <v>713</v>
      </c>
      <c r="O160" s="259" t="s">
        <v>1382</v>
      </c>
      <c r="P160" s="114" t="s">
        <v>867</v>
      </c>
      <c r="Q160" s="156"/>
      <c r="R160" s="71" t="s">
        <v>868</v>
      </c>
      <c r="S160" s="185" t="s">
        <v>869</v>
      </c>
      <c r="T160" s="185" t="s">
        <v>20</v>
      </c>
      <c r="U160" s="261" t="s">
        <v>72</v>
      </c>
      <c r="V160" s="17"/>
      <c r="W160" s="249"/>
      <c r="X160" s="115" t="s">
        <v>245</v>
      </c>
      <c r="Y160" s="251"/>
      <c r="Z160" s="262"/>
      <c r="AA160" s="262"/>
      <c r="AB160" s="39" t="s">
        <v>868</v>
      </c>
      <c r="AC160" s="17"/>
      <c r="AD160" s="17"/>
      <c r="AE160" s="17"/>
      <c r="AF160" s="17"/>
      <c r="AG160" s="17"/>
      <c r="AH160" s="263" t="s">
        <v>3530</v>
      </c>
      <c r="AI160" s="185" t="s">
        <v>1</v>
      </c>
      <c r="AJ160" s="187" t="s">
        <v>2</v>
      </c>
      <c r="AK160" s="70">
        <v>24</v>
      </c>
      <c r="AL160" s="264" t="s">
        <v>870</v>
      </c>
      <c r="AM160" s="72">
        <v>42684</v>
      </c>
      <c r="AN160" s="256"/>
      <c r="AO160" s="256"/>
      <c r="AP160" s="256"/>
      <c r="AQ160" s="256"/>
      <c r="AR160" s="256"/>
      <c r="AS160" s="256"/>
      <c r="AT160" s="256"/>
      <c r="AU160" s="256"/>
      <c r="AV160" s="256"/>
      <c r="AW160" s="256"/>
      <c r="AX160" s="256"/>
      <c r="AY160" s="256"/>
      <c r="AZ160" s="256"/>
      <c r="BA160" s="256"/>
      <c r="BB160" s="256"/>
      <c r="BC160" s="256"/>
      <c r="BD160" s="256"/>
      <c r="BE160" s="256"/>
      <c r="BF160" s="256"/>
      <c r="BG160" s="256"/>
      <c r="BH160" s="256"/>
      <c r="BI160" s="256"/>
      <c r="BJ160" s="256"/>
      <c r="BK160" s="256"/>
      <c r="BL160" s="25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  <c r="EV160" s="256"/>
      <c r="EW160" s="256"/>
      <c r="EX160" s="256"/>
      <c r="EY160" s="256"/>
      <c r="EZ160" s="256"/>
      <c r="FA160" s="256"/>
      <c r="FB160" s="256"/>
      <c r="FC160" s="256"/>
      <c r="FD160" s="256"/>
      <c r="FE160" s="256"/>
      <c r="FF160" s="256"/>
      <c r="FG160" s="256"/>
      <c r="FH160" s="256"/>
      <c r="FI160" s="256"/>
      <c r="FJ160" s="256"/>
      <c r="FK160" s="256"/>
      <c r="FL160" s="256"/>
      <c r="FM160" s="256"/>
      <c r="FN160" s="256"/>
      <c r="FO160" s="256"/>
      <c r="FP160" s="256"/>
      <c r="FQ160" s="256"/>
      <c r="FR160" s="256"/>
      <c r="FS160" s="256"/>
      <c r="FT160" s="256"/>
      <c r="FU160" s="256"/>
      <c r="FV160" s="256"/>
      <c r="FW160" s="256"/>
      <c r="FX160" s="256"/>
      <c r="FY160" s="256"/>
      <c r="FZ160" s="256"/>
      <c r="GA160" s="256"/>
      <c r="GB160" s="256"/>
      <c r="GC160" s="256"/>
      <c r="GD160" s="256"/>
      <c r="GE160" s="256"/>
      <c r="GF160" s="256"/>
      <c r="GG160" s="256"/>
      <c r="GH160" s="256"/>
      <c r="GI160" s="256"/>
      <c r="GJ160" s="256"/>
      <c r="GK160" s="256"/>
      <c r="GL160" s="256"/>
      <c r="GM160" s="256"/>
      <c r="GN160" s="256"/>
      <c r="GO160" s="256"/>
      <c r="GP160" s="256"/>
      <c r="GQ160" s="256"/>
      <c r="GR160" s="256"/>
      <c r="GS160" s="256"/>
      <c r="GT160" s="256"/>
      <c r="GU160" s="256"/>
      <c r="GV160" s="256"/>
      <c r="GW160" s="256"/>
      <c r="GX160" s="256"/>
      <c r="GY160" s="256"/>
      <c r="GZ160" s="256"/>
      <c r="HA160" s="256"/>
      <c r="HB160" s="256"/>
      <c r="HC160" s="256"/>
      <c r="HD160" s="256"/>
      <c r="HE160" s="256"/>
      <c r="HF160" s="256"/>
      <c r="HG160" s="256"/>
      <c r="HH160" s="256"/>
      <c r="HI160" s="256"/>
      <c r="HJ160" s="256"/>
      <c r="HK160" s="256"/>
      <c r="HL160" s="256"/>
      <c r="HM160" s="256"/>
      <c r="HN160" s="256"/>
      <c r="HO160" s="256"/>
      <c r="HP160" s="256"/>
      <c r="HQ160" s="256"/>
      <c r="HR160" s="256"/>
      <c r="HS160" s="256"/>
      <c r="HT160" s="256"/>
      <c r="HU160" s="256"/>
      <c r="HV160" s="256"/>
      <c r="HW160" s="256"/>
      <c r="HX160" s="256"/>
      <c r="HY160" s="256"/>
      <c r="HZ160" s="256"/>
      <c r="IA160" s="256"/>
      <c r="IB160" s="256"/>
      <c r="IC160" s="256"/>
      <c r="ID160" s="256"/>
      <c r="IE160" s="256"/>
      <c r="IF160" s="256"/>
      <c r="IG160" s="256"/>
      <c r="IH160" s="256"/>
      <c r="II160" s="256"/>
      <c r="IJ160" s="256"/>
      <c r="IK160" s="256"/>
      <c r="IL160" s="256"/>
      <c r="IM160" s="256"/>
      <c r="IN160" s="256"/>
      <c r="IO160" s="256"/>
      <c r="IP160" s="256"/>
      <c r="IQ160" s="256"/>
      <c r="IR160" s="256"/>
      <c r="IS160" s="256"/>
      <c r="IT160" s="256"/>
      <c r="IU160" s="256"/>
      <c r="IV160" s="256"/>
      <c r="IW160" s="256"/>
      <c r="IX160" s="256"/>
      <c r="IY160" s="256"/>
      <c r="IZ160" s="256"/>
      <c r="JA160" s="256"/>
      <c r="JB160" s="256"/>
      <c r="JC160" s="256"/>
      <c r="JD160" s="256"/>
      <c r="JE160" s="256"/>
      <c r="JF160" s="256"/>
      <c r="JG160" s="256"/>
      <c r="JH160" s="256"/>
      <c r="JI160" s="256"/>
      <c r="JJ160" s="256"/>
      <c r="JK160" s="256"/>
      <c r="JL160" s="256"/>
      <c r="JM160" s="256"/>
      <c r="JN160" s="256"/>
      <c r="JO160" s="256"/>
      <c r="JP160" s="256"/>
      <c r="JQ160" s="256"/>
      <c r="JR160" s="256"/>
      <c r="JS160" s="256"/>
      <c r="JT160" s="256"/>
      <c r="JU160" s="256"/>
      <c r="JV160" s="256"/>
      <c r="JW160" s="256"/>
      <c r="JX160" s="256"/>
      <c r="JY160" s="256"/>
      <c r="JZ160" s="256"/>
      <c r="KA160" s="256"/>
      <c r="KB160" s="256"/>
      <c r="KC160" s="256"/>
      <c r="KD160" s="256"/>
      <c r="KE160" s="256"/>
      <c r="KF160" s="256"/>
      <c r="KG160" s="256"/>
      <c r="KH160" s="256"/>
      <c r="KI160" s="256"/>
      <c r="KJ160" s="256"/>
      <c r="KK160" s="256"/>
      <c r="KL160" s="256"/>
      <c r="KM160" s="256"/>
      <c r="KN160" s="256"/>
      <c r="KO160" s="256"/>
      <c r="KP160" s="256"/>
      <c r="KQ160" s="256"/>
      <c r="KR160" s="256"/>
      <c r="KS160" s="256"/>
      <c r="KT160" s="256"/>
      <c r="KU160" s="256"/>
      <c r="KV160" s="256"/>
      <c r="KW160" s="256"/>
      <c r="KX160" s="256"/>
      <c r="KY160" s="256"/>
      <c r="KZ160" s="256"/>
      <c r="LA160" s="256"/>
      <c r="LB160" s="256"/>
      <c r="LC160" s="256"/>
      <c r="LD160" s="256"/>
      <c r="LE160" s="256"/>
      <c r="LF160" s="256"/>
      <c r="LG160" s="256"/>
      <c r="LH160" s="256"/>
      <c r="LI160" s="256"/>
      <c r="LJ160" s="256"/>
      <c r="LK160" s="256"/>
      <c r="LL160" s="256"/>
      <c r="LM160" s="256"/>
      <c r="LN160" s="256"/>
      <c r="LO160" s="256"/>
      <c r="LP160" s="256"/>
      <c r="LQ160" s="256"/>
      <c r="LR160" s="256"/>
      <c r="LS160" s="256"/>
      <c r="LT160" s="256"/>
      <c r="LU160" s="256"/>
      <c r="LV160" s="256"/>
      <c r="LW160" s="256"/>
      <c r="LX160" s="256"/>
      <c r="LY160" s="256"/>
      <c r="LZ160" s="256"/>
      <c r="MA160" s="256"/>
      <c r="MB160" s="256"/>
      <c r="MC160" s="256"/>
      <c r="MD160" s="256"/>
      <c r="ME160" s="256"/>
      <c r="MF160" s="256"/>
      <c r="MG160" s="256"/>
      <c r="MH160" s="256"/>
      <c r="MI160" s="256"/>
      <c r="MJ160" s="256"/>
      <c r="MK160" s="256"/>
      <c r="ML160" s="256"/>
      <c r="MM160" s="256"/>
      <c r="MN160" s="256"/>
      <c r="MO160" s="256"/>
      <c r="MP160" s="256"/>
      <c r="MQ160" s="256"/>
      <c r="MR160" s="256"/>
      <c r="MS160" s="256"/>
      <c r="MT160" s="256"/>
      <c r="MU160" s="256"/>
      <c r="MV160" s="256"/>
      <c r="MW160" s="256"/>
      <c r="MX160" s="256"/>
      <c r="MY160" s="256"/>
      <c r="MZ160" s="256"/>
      <c r="NA160" s="256"/>
      <c r="NB160" s="256"/>
      <c r="NC160" s="256"/>
      <c r="ND160" s="256"/>
      <c r="NE160" s="256"/>
      <c r="NF160" s="256"/>
      <c r="NG160" s="256"/>
      <c r="NH160" s="256"/>
      <c r="NI160" s="256"/>
      <c r="NJ160" s="256"/>
      <c r="NK160" s="256"/>
      <c r="NL160" s="256"/>
      <c r="NM160" s="256"/>
      <c r="NN160" s="256"/>
      <c r="NO160" s="256"/>
      <c r="NP160" s="256"/>
      <c r="NQ160" s="256"/>
      <c r="NR160" s="256"/>
      <c r="NS160" s="256"/>
      <c r="NT160" s="256"/>
      <c r="NU160" s="256"/>
      <c r="NV160" s="256"/>
      <c r="NW160" s="256"/>
      <c r="NX160" s="256"/>
      <c r="NY160" s="256"/>
      <c r="NZ160" s="256"/>
      <c r="OA160" s="256"/>
      <c r="OB160" s="256"/>
      <c r="OC160" s="256"/>
      <c r="OD160" s="256"/>
      <c r="OE160" s="256"/>
      <c r="OF160" s="256"/>
      <c r="OG160" s="256"/>
      <c r="OH160" s="256"/>
      <c r="OI160" s="256"/>
      <c r="OJ160" s="256"/>
      <c r="OK160" s="256"/>
      <c r="OL160" s="256"/>
      <c r="OM160" s="256"/>
      <c r="ON160" s="256"/>
      <c r="OO160" s="256"/>
      <c r="OP160" s="256"/>
      <c r="OQ160" s="256"/>
      <c r="OR160" s="256"/>
      <c r="OS160" s="256"/>
      <c r="OT160" s="256"/>
      <c r="OU160" s="256"/>
      <c r="OV160" s="256"/>
      <c r="OW160" s="256"/>
      <c r="OX160" s="256"/>
      <c r="OY160" s="256"/>
      <c r="OZ160" s="256"/>
      <c r="PA160" s="256"/>
      <c r="PB160" s="256"/>
      <c r="PC160" s="256"/>
      <c r="PD160" s="256"/>
      <c r="PE160" s="256"/>
      <c r="PF160" s="256"/>
      <c r="PG160" s="256"/>
      <c r="PH160" s="256"/>
      <c r="PI160" s="256"/>
      <c r="PJ160" s="256"/>
      <c r="PK160" s="256"/>
      <c r="PL160" s="256"/>
      <c r="PM160" s="256"/>
      <c r="PN160" s="256"/>
      <c r="PO160" s="256"/>
      <c r="PP160" s="256"/>
      <c r="PQ160" s="256"/>
      <c r="PR160" s="256"/>
      <c r="PS160" s="256"/>
      <c r="PT160" s="256"/>
      <c r="PU160" s="256"/>
      <c r="PV160" s="256"/>
      <c r="PW160" s="256"/>
      <c r="PX160" s="256"/>
      <c r="PY160" s="256"/>
      <c r="PZ160" s="256"/>
      <c r="QA160" s="256"/>
      <c r="QB160" s="256"/>
      <c r="QC160" s="256"/>
      <c r="QD160" s="256"/>
      <c r="QE160" s="256"/>
      <c r="QF160" s="256"/>
      <c r="QG160" s="256"/>
      <c r="QH160" s="256"/>
      <c r="QI160" s="256"/>
      <c r="QJ160" s="256"/>
      <c r="QK160" s="256"/>
      <c r="QL160" s="256"/>
      <c r="QM160" s="256"/>
      <c r="QN160" s="256"/>
      <c r="QO160" s="256"/>
      <c r="QP160" s="256"/>
      <c r="QQ160" s="256"/>
      <c r="QR160" s="256"/>
      <c r="QS160" s="256"/>
      <c r="QT160" s="256"/>
      <c r="QU160" s="256"/>
      <c r="QV160" s="256"/>
      <c r="QW160" s="256"/>
      <c r="QX160" s="256"/>
      <c r="QY160" s="256"/>
      <c r="QZ160" s="256"/>
      <c r="RA160" s="256"/>
      <c r="RB160" s="256"/>
      <c r="RC160" s="256"/>
      <c r="RD160" s="256"/>
      <c r="RE160" s="256"/>
      <c r="RF160" s="256"/>
      <c r="RG160" s="256"/>
      <c r="RH160" s="256"/>
      <c r="RI160" s="256"/>
      <c r="RJ160" s="256"/>
      <c r="RK160" s="256"/>
      <c r="RL160" s="256"/>
      <c r="RM160" s="256"/>
      <c r="RN160" s="256"/>
      <c r="RO160" s="256"/>
      <c r="RP160" s="256"/>
      <c r="RQ160" s="256"/>
      <c r="RR160" s="256"/>
      <c r="RS160" s="256"/>
      <c r="RT160" s="256"/>
      <c r="RU160" s="256"/>
      <c r="RV160" s="256"/>
      <c r="RW160" s="256"/>
      <c r="RX160" s="256"/>
      <c r="RY160" s="256"/>
      <c r="RZ160" s="256"/>
      <c r="SA160" s="256"/>
      <c r="SB160" s="256"/>
      <c r="SC160" s="256"/>
      <c r="SD160" s="256"/>
      <c r="SE160" s="256"/>
      <c r="SF160" s="256"/>
      <c r="SG160" s="256"/>
      <c r="SH160" s="256"/>
      <c r="SI160" s="256"/>
      <c r="SJ160" s="256"/>
      <c r="SK160" s="256"/>
      <c r="SL160" s="256"/>
      <c r="SM160" s="256"/>
      <c r="SN160" s="256"/>
      <c r="SO160" s="256"/>
      <c r="SP160" s="256"/>
      <c r="SQ160" s="256"/>
      <c r="SR160" s="256"/>
      <c r="SS160" s="256"/>
      <c r="ST160" s="256"/>
      <c r="SU160" s="256"/>
      <c r="SV160" s="256"/>
      <c r="SW160" s="256"/>
      <c r="SX160" s="256"/>
      <c r="SY160" s="256"/>
      <c r="SZ160" s="256"/>
      <c r="TA160" s="256"/>
      <c r="TB160" s="256"/>
      <c r="TC160" s="256"/>
      <c r="TD160" s="256"/>
      <c r="TE160" s="256"/>
      <c r="TF160" s="256"/>
      <c r="TG160" s="256"/>
      <c r="TH160" s="256"/>
      <c r="TI160" s="256"/>
      <c r="TJ160" s="256"/>
      <c r="TK160" s="256"/>
      <c r="TL160" s="256"/>
      <c r="TM160" s="256"/>
      <c r="TN160" s="256"/>
      <c r="TO160" s="256"/>
      <c r="TP160" s="256"/>
      <c r="TQ160" s="256"/>
      <c r="TR160" s="256"/>
      <c r="TS160" s="256"/>
      <c r="TT160" s="256"/>
      <c r="TU160" s="256"/>
      <c r="TV160" s="256"/>
      <c r="TW160" s="256"/>
      <c r="TX160" s="256"/>
      <c r="TY160" s="256"/>
      <c r="TZ160" s="256"/>
      <c r="UA160" s="256"/>
      <c r="UB160" s="256"/>
      <c r="UC160" s="256"/>
      <c r="UD160" s="256"/>
      <c r="UE160" s="256"/>
      <c r="UF160" s="256"/>
      <c r="UG160" s="256"/>
      <c r="UH160" s="256"/>
      <c r="UI160" s="256"/>
      <c r="UJ160" s="256"/>
      <c r="UK160" s="256"/>
      <c r="UL160" s="256"/>
      <c r="UM160" s="256"/>
      <c r="UN160" s="256"/>
      <c r="UO160" s="256"/>
      <c r="UP160" s="256"/>
      <c r="UQ160" s="256"/>
      <c r="UR160" s="256"/>
      <c r="US160" s="256"/>
      <c r="UT160" s="256"/>
      <c r="UU160" s="256"/>
      <c r="UV160" s="256"/>
      <c r="UW160" s="256"/>
      <c r="UX160" s="256"/>
      <c r="UY160" s="256"/>
      <c r="UZ160" s="256"/>
      <c r="VA160" s="256"/>
      <c r="VB160" s="256"/>
      <c r="VC160" s="256"/>
      <c r="VD160" s="256"/>
      <c r="VE160" s="256"/>
      <c r="VF160" s="256"/>
      <c r="VG160" s="256"/>
      <c r="VH160" s="256"/>
      <c r="VI160" s="256"/>
      <c r="VJ160" s="256"/>
      <c r="VK160" s="256"/>
      <c r="VL160" s="256"/>
      <c r="VM160" s="256"/>
      <c r="VN160" s="256"/>
      <c r="VO160" s="256"/>
      <c r="VP160" s="256"/>
      <c r="VQ160" s="256"/>
      <c r="VR160" s="256"/>
      <c r="VS160" s="256"/>
      <c r="VT160" s="256"/>
      <c r="VU160" s="256"/>
      <c r="VV160" s="256"/>
      <c r="VW160" s="256"/>
      <c r="VX160" s="256"/>
      <c r="VY160" s="256"/>
      <c r="VZ160" s="256"/>
      <c r="WA160" s="256"/>
      <c r="WB160" s="256"/>
      <c r="WC160" s="256"/>
      <c r="WD160" s="256"/>
      <c r="WE160" s="256"/>
      <c r="WF160" s="256"/>
      <c r="WG160" s="256"/>
      <c r="WH160" s="256"/>
      <c r="WI160" s="256"/>
      <c r="WJ160" s="256"/>
      <c r="WK160" s="256"/>
      <c r="WL160" s="256"/>
      <c r="WM160" s="256"/>
      <c r="WN160" s="256"/>
      <c r="WO160" s="256"/>
      <c r="WP160" s="256"/>
      <c r="WQ160" s="256"/>
      <c r="WR160" s="256"/>
      <c r="WS160" s="256"/>
      <c r="WT160" s="256"/>
      <c r="WU160" s="256"/>
      <c r="WV160" s="256"/>
      <c r="WW160" s="256"/>
      <c r="WX160" s="256"/>
      <c r="WY160" s="256"/>
      <c r="WZ160" s="256"/>
      <c r="XA160" s="256"/>
      <c r="XB160" s="256"/>
      <c r="XC160" s="256"/>
      <c r="XD160" s="256"/>
      <c r="XE160" s="256"/>
      <c r="XF160" s="256"/>
      <c r="XG160" s="256"/>
      <c r="XH160" s="256"/>
      <c r="XI160" s="256"/>
      <c r="XJ160" s="256"/>
      <c r="XK160" s="256"/>
      <c r="XL160" s="256"/>
      <c r="XM160" s="256"/>
      <c r="XN160" s="256"/>
      <c r="XO160" s="256"/>
      <c r="XP160" s="256"/>
      <c r="XQ160" s="256"/>
      <c r="XR160" s="256"/>
      <c r="XS160" s="256"/>
      <c r="XT160" s="256"/>
      <c r="XU160" s="256"/>
      <c r="XV160" s="256"/>
      <c r="XW160" s="256"/>
      <c r="XX160" s="256"/>
      <c r="XY160" s="256"/>
      <c r="XZ160" s="256"/>
      <c r="YA160" s="256"/>
      <c r="YB160" s="256"/>
      <c r="YC160" s="256"/>
      <c r="YD160" s="256"/>
      <c r="YE160" s="256"/>
      <c r="YF160" s="256"/>
      <c r="YG160" s="256"/>
      <c r="YH160" s="256"/>
      <c r="YI160" s="256"/>
      <c r="YJ160" s="256"/>
      <c r="YK160" s="256"/>
      <c r="YL160" s="256"/>
      <c r="YM160" s="256"/>
      <c r="YN160" s="256"/>
      <c r="YO160" s="256"/>
      <c r="YP160" s="256"/>
      <c r="YQ160" s="256"/>
      <c r="YR160" s="256"/>
      <c r="YS160" s="256"/>
      <c r="YT160" s="256"/>
      <c r="YU160" s="256"/>
      <c r="YV160" s="256"/>
      <c r="YW160" s="256"/>
      <c r="YX160" s="256"/>
      <c r="YY160" s="256"/>
      <c r="YZ160" s="256"/>
      <c r="ZA160" s="256"/>
      <c r="ZB160" s="256"/>
      <c r="ZC160" s="256"/>
      <c r="ZD160" s="256"/>
      <c r="ZE160" s="256"/>
      <c r="ZF160" s="256"/>
      <c r="ZG160" s="256"/>
      <c r="ZH160" s="256"/>
      <c r="ZI160" s="256"/>
      <c r="ZJ160" s="256"/>
      <c r="ZK160" s="256"/>
      <c r="ZL160" s="256"/>
      <c r="ZM160" s="256"/>
      <c r="ZN160" s="256"/>
      <c r="ZO160" s="256"/>
      <c r="ZP160" s="256"/>
      <c r="ZQ160" s="256"/>
      <c r="ZR160" s="256"/>
      <c r="ZS160" s="256"/>
      <c r="ZT160" s="256"/>
      <c r="ZU160" s="256"/>
      <c r="ZV160" s="256"/>
      <c r="ZW160" s="256"/>
      <c r="ZX160" s="256"/>
      <c r="ZY160" s="256"/>
      <c r="ZZ160" s="256"/>
      <c r="AAA160" s="256"/>
      <c r="AAB160" s="256"/>
      <c r="AAC160" s="256"/>
      <c r="AAD160" s="256"/>
      <c r="AAE160" s="256"/>
      <c r="AAF160" s="256"/>
      <c r="AAG160" s="256"/>
      <c r="AAH160" s="256"/>
      <c r="AAI160" s="256"/>
      <c r="AAJ160" s="256"/>
      <c r="AAK160" s="256"/>
      <c r="AAL160" s="256"/>
      <c r="AAM160" s="256"/>
      <c r="AAN160" s="256"/>
      <c r="AAO160" s="256"/>
      <c r="AAP160" s="256"/>
      <c r="AAQ160" s="256"/>
      <c r="AAR160" s="256"/>
      <c r="AAS160" s="256"/>
      <c r="AAT160" s="256"/>
      <c r="AAU160" s="256"/>
      <c r="AAV160" s="256"/>
      <c r="AAW160" s="256"/>
      <c r="AAX160" s="256"/>
      <c r="AAY160" s="256"/>
      <c r="AAZ160" s="256"/>
      <c r="ABA160" s="256"/>
      <c r="ABB160" s="256"/>
      <c r="ABC160" s="256"/>
      <c r="ABD160" s="256"/>
      <c r="ABE160" s="256"/>
      <c r="ABF160" s="256"/>
      <c r="ABG160" s="256"/>
      <c r="ABH160" s="256"/>
      <c r="ABI160" s="256"/>
      <c r="ABJ160" s="256"/>
      <c r="ABK160" s="256"/>
    </row>
    <row r="161" spans="1:739" s="38" customFormat="1" ht="30" customHeight="1" x14ac:dyDescent="0.25">
      <c r="A161" s="30"/>
      <c r="B161" s="261"/>
      <c r="C161" s="261"/>
      <c r="D161" s="167" t="s">
        <v>2</v>
      </c>
      <c r="E161" s="261"/>
      <c r="F161" s="206" t="s">
        <v>1448</v>
      </c>
      <c r="G161" s="23">
        <v>42838</v>
      </c>
      <c r="H161" s="113" t="s">
        <v>37</v>
      </c>
      <c r="I161" s="185" t="s">
        <v>31</v>
      </c>
      <c r="J161" s="189" t="s">
        <v>291</v>
      </c>
      <c r="K161" s="29" t="s">
        <v>18</v>
      </c>
      <c r="L161" s="29" t="s">
        <v>50</v>
      </c>
      <c r="M161" s="290" t="s">
        <v>712</v>
      </c>
      <c r="N161" s="28" t="s">
        <v>713</v>
      </c>
      <c r="O161" s="114" t="s">
        <v>1538</v>
      </c>
      <c r="P161" s="114" t="s">
        <v>1449</v>
      </c>
      <c r="Q161" s="174"/>
      <c r="R161" s="71" t="s">
        <v>1450</v>
      </c>
      <c r="S161" s="115" t="s">
        <v>1451</v>
      </c>
      <c r="T161" s="185" t="s">
        <v>1554</v>
      </c>
      <c r="U161" s="261" t="s">
        <v>72</v>
      </c>
      <c r="V161" s="20"/>
      <c r="W161" s="249"/>
      <c r="X161" s="115" t="s">
        <v>245</v>
      </c>
      <c r="Y161" s="99"/>
      <c r="Z161" s="261"/>
      <c r="AA161" s="261"/>
      <c r="AB161" s="265" t="s">
        <v>1450</v>
      </c>
      <c r="AC161" s="20"/>
      <c r="AD161" s="20"/>
      <c r="AE161" s="20"/>
      <c r="AF161" s="20"/>
      <c r="AG161" s="20"/>
      <c r="AH161" s="263" t="s">
        <v>3530</v>
      </c>
      <c r="AI161" s="115" t="s">
        <v>1</v>
      </c>
      <c r="AJ161" s="70" t="s">
        <v>2</v>
      </c>
      <c r="AK161" s="70">
        <v>18</v>
      </c>
      <c r="AL161" s="69" t="s">
        <v>1452</v>
      </c>
      <c r="AM161" s="72" t="s">
        <v>1453</v>
      </c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  <c r="EV161" s="256"/>
      <c r="EW161" s="256"/>
      <c r="EX161" s="256"/>
      <c r="EY161" s="256"/>
      <c r="EZ161" s="256"/>
      <c r="FA161" s="256"/>
      <c r="FB161" s="256"/>
      <c r="FC161" s="256"/>
      <c r="FD161" s="256"/>
      <c r="FE161" s="256"/>
      <c r="FF161" s="256"/>
      <c r="FG161" s="256"/>
      <c r="FH161" s="256"/>
      <c r="FI161" s="256"/>
      <c r="FJ161" s="256"/>
      <c r="FK161" s="256"/>
      <c r="FL161" s="256"/>
      <c r="FM161" s="256"/>
      <c r="FN161" s="256"/>
      <c r="FO161" s="256"/>
      <c r="FP161" s="256"/>
      <c r="FQ161" s="256"/>
      <c r="FR161" s="256"/>
      <c r="FS161" s="256"/>
      <c r="FT161" s="256"/>
      <c r="FU161" s="256"/>
      <c r="FV161" s="256"/>
      <c r="FW161" s="256"/>
      <c r="FX161" s="256"/>
      <c r="FY161" s="256"/>
      <c r="FZ161" s="256"/>
      <c r="GA161" s="256"/>
      <c r="GB161" s="256"/>
      <c r="GC161" s="256"/>
      <c r="GD161" s="256"/>
      <c r="GE161" s="256"/>
      <c r="GF161" s="256"/>
      <c r="GG161" s="256"/>
      <c r="GH161" s="256"/>
      <c r="GI161" s="256"/>
      <c r="GJ161" s="256"/>
      <c r="GK161" s="256"/>
      <c r="GL161" s="256"/>
      <c r="GM161" s="256"/>
      <c r="GN161" s="256"/>
      <c r="GO161" s="256"/>
      <c r="GP161" s="256"/>
      <c r="GQ161" s="256"/>
      <c r="GR161" s="256"/>
      <c r="GS161" s="256"/>
      <c r="GT161" s="256"/>
      <c r="GU161" s="256"/>
      <c r="GV161" s="256"/>
      <c r="GW161" s="256"/>
      <c r="GX161" s="256"/>
      <c r="GY161" s="256"/>
      <c r="GZ161" s="256"/>
      <c r="HA161" s="256"/>
      <c r="HB161" s="256"/>
      <c r="HC161" s="256"/>
      <c r="HD161" s="256"/>
      <c r="HE161" s="256"/>
      <c r="HF161" s="256"/>
      <c r="HG161" s="256"/>
      <c r="HH161" s="256"/>
      <c r="HI161" s="256"/>
      <c r="HJ161" s="256"/>
      <c r="HK161" s="256"/>
      <c r="HL161" s="256"/>
      <c r="HM161" s="256"/>
      <c r="HN161" s="256"/>
      <c r="HO161" s="256"/>
      <c r="HP161" s="256"/>
      <c r="HQ161" s="256"/>
      <c r="HR161" s="256"/>
      <c r="HS161" s="256"/>
      <c r="HT161" s="256"/>
      <c r="HU161" s="256"/>
      <c r="HV161" s="256"/>
      <c r="HW161" s="256"/>
      <c r="HX161" s="256"/>
      <c r="HY161" s="256"/>
      <c r="HZ161" s="256"/>
      <c r="IA161" s="256"/>
      <c r="IB161" s="256"/>
      <c r="IC161" s="256"/>
      <c r="ID161" s="256"/>
      <c r="IE161" s="256"/>
      <c r="IF161" s="256"/>
      <c r="IG161" s="256"/>
      <c r="IH161" s="256"/>
      <c r="II161" s="256"/>
      <c r="IJ161" s="256"/>
      <c r="IK161" s="256"/>
      <c r="IL161" s="256"/>
      <c r="IM161" s="256"/>
      <c r="IN161" s="256"/>
      <c r="IO161" s="256"/>
      <c r="IP161" s="256"/>
      <c r="IQ161" s="256"/>
      <c r="IR161" s="256"/>
      <c r="IS161" s="256"/>
      <c r="IT161" s="256"/>
      <c r="IU161" s="256"/>
      <c r="IV161" s="256"/>
      <c r="IW161" s="256"/>
      <c r="IX161" s="256"/>
      <c r="IY161" s="256"/>
      <c r="IZ161" s="256"/>
      <c r="JA161" s="256"/>
      <c r="JB161" s="256"/>
      <c r="JC161" s="256"/>
      <c r="JD161" s="256"/>
      <c r="JE161" s="256"/>
      <c r="JF161" s="256"/>
      <c r="JG161" s="256"/>
      <c r="JH161" s="256"/>
      <c r="JI161" s="256"/>
      <c r="JJ161" s="256"/>
      <c r="JK161" s="256"/>
      <c r="JL161" s="256"/>
      <c r="JM161" s="256"/>
      <c r="JN161" s="256"/>
      <c r="JO161" s="256"/>
      <c r="JP161" s="256"/>
      <c r="JQ161" s="256"/>
      <c r="JR161" s="256"/>
      <c r="JS161" s="256"/>
      <c r="JT161" s="256"/>
      <c r="JU161" s="256"/>
      <c r="JV161" s="256"/>
      <c r="JW161" s="256"/>
      <c r="JX161" s="256"/>
      <c r="JY161" s="256"/>
      <c r="JZ161" s="256"/>
      <c r="KA161" s="256"/>
      <c r="KB161" s="256"/>
      <c r="KC161" s="256"/>
      <c r="KD161" s="256"/>
      <c r="KE161" s="256"/>
      <c r="KF161" s="256"/>
      <c r="KG161" s="256"/>
      <c r="KH161" s="256"/>
      <c r="KI161" s="256"/>
      <c r="KJ161" s="256"/>
      <c r="KK161" s="256"/>
      <c r="KL161" s="256"/>
      <c r="KM161" s="256"/>
      <c r="KN161" s="256"/>
      <c r="KO161" s="256"/>
      <c r="KP161" s="256"/>
      <c r="KQ161" s="256"/>
      <c r="KR161" s="256"/>
      <c r="KS161" s="256"/>
      <c r="KT161" s="256"/>
      <c r="KU161" s="256"/>
      <c r="KV161" s="256"/>
      <c r="KW161" s="256"/>
      <c r="KX161" s="256"/>
      <c r="KY161" s="256"/>
      <c r="KZ161" s="256"/>
      <c r="LA161" s="256"/>
      <c r="LB161" s="256"/>
      <c r="LC161" s="256"/>
      <c r="LD161" s="256"/>
      <c r="LE161" s="256"/>
      <c r="LF161" s="256"/>
      <c r="LG161" s="256"/>
      <c r="LH161" s="256"/>
      <c r="LI161" s="256"/>
      <c r="LJ161" s="256"/>
      <c r="LK161" s="256"/>
      <c r="LL161" s="256"/>
      <c r="LM161" s="256"/>
      <c r="LN161" s="256"/>
      <c r="LO161" s="256"/>
      <c r="LP161" s="256"/>
      <c r="LQ161" s="256"/>
      <c r="LR161" s="256"/>
      <c r="LS161" s="256"/>
      <c r="LT161" s="256"/>
      <c r="LU161" s="256"/>
      <c r="LV161" s="256"/>
      <c r="LW161" s="256"/>
      <c r="LX161" s="256"/>
      <c r="LY161" s="256"/>
      <c r="LZ161" s="256"/>
      <c r="MA161" s="256"/>
      <c r="MB161" s="256"/>
      <c r="MC161" s="256"/>
      <c r="MD161" s="256"/>
      <c r="ME161" s="256"/>
      <c r="MF161" s="256"/>
      <c r="MG161" s="256"/>
      <c r="MH161" s="256"/>
      <c r="MI161" s="256"/>
      <c r="MJ161" s="256"/>
      <c r="MK161" s="256"/>
      <c r="ML161" s="256"/>
      <c r="MM161" s="256"/>
      <c r="MN161" s="256"/>
      <c r="MO161" s="256"/>
      <c r="MP161" s="256"/>
      <c r="MQ161" s="256"/>
      <c r="MR161" s="256"/>
      <c r="MS161" s="256"/>
      <c r="MT161" s="256"/>
      <c r="MU161" s="256"/>
      <c r="MV161" s="256"/>
      <c r="MW161" s="256"/>
      <c r="MX161" s="256"/>
      <c r="MY161" s="256"/>
      <c r="MZ161" s="256"/>
      <c r="NA161" s="256"/>
      <c r="NB161" s="256"/>
      <c r="NC161" s="256"/>
      <c r="ND161" s="256"/>
      <c r="NE161" s="256"/>
      <c r="NF161" s="256"/>
      <c r="NG161" s="256"/>
      <c r="NH161" s="256"/>
      <c r="NI161" s="256"/>
      <c r="NJ161" s="256"/>
      <c r="NK161" s="256"/>
      <c r="NL161" s="256"/>
      <c r="NM161" s="256"/>
      <c r="NN161" s="256"/>
      <c r="NO161" s="256"/>
      <c r="NP161" s="256"/>
      <c r="NQ161" s="256"/>
      <c r="NR161" s="256"/>
      <c r="NS161" s="256"/>
      <c r="NT161" s="256"/>
      <c r="NU161" s="256"/>
      <c r="NV161" s="256"/>
      <c r="NW161" s="256"/>
      <c r="NX161" s="256"/>
      <c r="NY161" s="256"/>
      <c r="NZ161" s="256"/>
      <c r="OA161" s="256"/>
      <c r="OB161" s="256"/>
      <c r="OC161" s="256"/>
      <c r="OD161" s="256"/>
      <c r="OE161" s="256"/>
      <c r="OF161" s="256"/>
      <c r="OG161" s="256"/>
      <c r="OH161" s="256"/>
      <c r="OI161" s="256"/>
      <c r="OJ161" s="256"/>
      <c r="OK161" s="256"/>
      <c r="OL161" s="256"/>
      <c r="OM161" s="256"/>
      <c r="ON161" s="256"/>
      <c r="OO161" s="256"/>
      <c r="OP161" s="256"/>
      <c r="OQ161" s="256"/>
      <c r="OR161" s="256"/>
      <c r="OS161" s="256"/>
      <c r="OT161" s="256"/>
      <c r="OU161" s="256"/>
      <c r="OV161" s="256"/>
      <c r="OW161" s="256"/>
      <c r="OX161" s="256"/>
      <c r="OY161" s="256"/>
      <c r="OZ161" s="256"/>
      <c r="PA161" s="256"/>
      <c r="PB161" s="256"/>
      <c r="PC161" s="256"/>
      <c r="PD161" s="256"/>
      <c r="PE161" s="256"/>
      <c r="PF161" s="256"/>
      <c r="PG161" s="256"/>
      <c r="PH161" s="256"/>
      <c r="PI161" s="256"/>
      <c r="PJ161" s="256"/>
      <c r="PK161" s="256"/>
      <c r="PL161" s="256"/>
      <c r="PM161" s="256"/>
      <c r="PN161" s="256"/>
      <c r="PO161" s="256"/>
      <c r="PP161" s="256"/>
      <c r="PQ161" s="256"/>
      <c r="PR161" s="256"/>
      <c r="PS161" s="256"/>
      <c r="PT161" s="256"/>
      <c r="PU161" s="256"/>
      <c r="PV161" s="256"/>
      <c r="PW161" s="256"/>
      <c r="PX161" s="256"/>
      <c r="PY161" s="256"/>
      <c r="PZ161" s="256"/>
      <c r="QA161" s="256"/>
      <c r="QB161" s="256"/>
      <c r="QC161" s="256"/>
      <c r="QD161" s="256"/>
      <c r="QE161" s="256"/>
      <c r="QF161" s="256"/>
      <c r="QG161" s="256"/>
      <c r="QH161" s="256"/>
      <c r="QI161" s="256"/>
      <c r="QJ161" s="256"/>
      <c r="QK161" s="256"/>
      <c r="QL161" s="256"/>
      <c r="QM161" s="256"/>
      <c r="QN161" s="256"/>
      <c r="QO161" s="256"/>
      <c r="QP161" s="256"/>
      <c r="QQ161" s="256"/>
      <c r="QR161" s="256"/>
      <c r="QS161" s="256"/>
      <c r="QT161" s="256"/>
      <c r="QU161" s="256"/>
      <c r="QV161" s="256"/>
      <c r="QW161" s="256"/>
      <c r="QX161" s="256"/>
      <c r="QY161" s="256"/>
      <c r="QZ161" s="256"/>
      <c r="RA161" s="256"/>
      <c r="RB161" s="256"/>
      <c r="RC161" s="256"/>
      <c r="RD161" s="256"/>
      <c r="RE161" s="256"/>
      <c r="RF161" s="256"/>
      <c r="RG161" s="256"/>
      <c r="RH161" s="256"/>
      <c r="RI161" s="256"/>
      <c r="RJ161" s="256"/>
      <c r="RK161" s="256"/>
      <c r="RL161" s="256"/>
      <c r="RM161" s="256"/>
      <c r="RN161" s="256"/>
      <c r="RO161" s="256"/>
      <c r="RP161" s="256"/>
      <c r="RQ161" s="256"/>
      <c r="RR161" s="256"/>
      <c r="RS161" s="256"/>
      <c r="RT161" s="256"/>
      <c r="RU161" s="256"/>
      <c r="RV161" s="256"/>
      <c r="RW161" s="256"/>
      <c r="RX161" s="256"/>
      <c r="RY161" s="256"/>
      <c r="RZ161" s="256"/>
      <c r="SA161" s="256"/>
      <c r="SB161" s="256"/>
      <c r="SC161" s="256"/>
      <c r="SD161" s="256"/>
      <c r="SE161" s="256"/>
      <c r="SF161" s="256"/>
      <c r="SG161" s="256"/>
      <c r="SH161" s="256"/>
      <c r="SI161" s="256"/>
      <c r="SJ161" s="256"/>
      <c r="SK161" s="256"/>
      <c r="SL161" s="256"/>
      <c r="SM161" s="256"/>
      <c r="SN161" s="256"/>
      <c r="SO161" s="256"/>
      <c r="SP161" s="256"/>
      <c r="SQ161" s="256"/>
      <c r="SR161" s="256"/>
      <c r="SS161" s="256"/>
      <c r="ST161" s="256"/>
      <c r="SU161" s="256"/>
      <c r="SV161" s="256"/>
      <c r="SW161" s="256"/>
      <c r="SX161" s="256"/>
      <c r="SY161" s="256"/>
      <c r="SZ161" s="256"/>
      <c r="TA161" s="256"/>
      <c r="TB161" s="256"/>
      <c r="TC161" s="256"/>
      <c r="TD161" s="256"/>
      <c r="TE161" s="256"/>
      <c r="TF161" s="256"/>
      <c r="TG161" s="256"/>
      <c r="TH161" s="256"/>
      <c r="TI161" s="256"/>
      <c r="TJ161" s="256"/>
      <c r="TK161" s="256"/>
      <c r="TL161" s="256"/>
      <c r="TM161" s="256"/>
      <c r="TN161" s="256"/>
      <c r="TO161" s="256"/>
      <c r="TP161" s="256"/>
      <c r="TQ161" s="256"/>
      <c r="TR161" s="256"/>
      <c r="TS161" s="256"/>
      <c r="TT161" s="256"/>
      <c r="TU161" s="256"/>
      <c r="TV161" s="256"/>
      <c r="TW161" s="256"/>
      <c r="TX161" s="256"/>
      <c r="TY161" s="256"/>
      <c r="TZ161" s="256"/>
      <c r="UA161" s="256"/>
      <c r="UB161" s="256"/>
      <c r="UC161" s="256"/>
      <c r="UD161" s="256"/>
      <c r="UE161" s="256"/>
      <c r="UF161" s="256"/>
      <c r="UG161" s="256"/>
      <c r="UH161" s="256"/>
      <c r="UI161" s="256"/>
      <c r="UJ161" s="256"/>
      <c r="UK161" s="256"/>
      <c r="UL161" s="256"/>
      <c r="UM161" s="256"/>
      <c r="UN161" s="256"/>
      <c r="UO161" s="256"/>
      <c r="UP161" s="256"/>
      <c r="UQ161" s="256"/>
      <c r="UR161" s="256"/>
      <c r="US161" s="256"/>
      <c r="UT161" s="256"/>
      <c r="UU161" s="256"/>
      <c r="UV161" s="256"/>
      <c r="UW161" s="256"/>
      <c r="UX161" s="256"/>
      <c r="UY161" s="256"/>
      <c r="UZ161" s="256"/>
      <c r="VA161" s="256"/>
      <c r="VB161" s="256"/>
      <c r="VC161" s="256"/>
      <c r="VD161" s="256"/>
      <c r="VE161" s="256"/>
      <c r="VF161" s="256"/>
      <c r="VG161" s="256"/>
      <c r="VH161" s="256"/>
      <c r="VI161" s="256"/>
      <c r="VJ161" s="256"/>
      <c r="VK161" s="256"/>
      <c r="VL161" s="256"/>
      <c r="VM161" s="256"/>
      <c r="VN161" s="256"/>
      <c r="VO161" s="256"/>
      <c r="VP161" s="256"/>
      <c r="VQ161" s="256"/>
      <c r="VR161" s="256"/>
      <c r="VS161" s="256"/>
      <c r="VT161" s="256"/>
      <c r="VU161" s="256"/>
      <c r="VV161" s="256"/>
      <c r="VW161" s="256"/>
      <c r="VX161" s="256"/>
      <c r="VY161" s="256"/>
      <c r="VZ161" s="256"/>
      <c r="WA161" s="256"/>
      <c r="WB161" s="256"/>
      <c r="WC161" s="256"/>
      <c r="WD161" s="256"/>
      <c r="WE161" s="256"/>
      <c r="WF161" s="256"/>
      <c r="WG161" s="256"/>
      <c r="WH161" s="256"/>
      <c r="WI161" s="256"/>
      <c r="WJ161" s="256"/>
      <c r="WK161" s="256"/>
      <c r="WL161" s="256"/>
      <c r="WM161" s="256"/>
      <c r="WN161" s="256"/>
      <c r="WO161" s="256"/>
      <c r="WP161" s="256"/>
      <c r="WQ161" s="256"/>
      <c r="WR161" s="256"/>
      <c r="WS161" s="256"/>
      <c r="WT161" s="256"/>
      <c r="WU161" s="256"/>
      <c r="WV161" s="256"/>
      <c r="WW161" s="256"/>
      <c r="WX161" s="256"/>
      <c r="WY161" s="256"/>
      <c r="WZ161" s="256"/>
      <c r="XA161" s="256"/>
      <c r="XB161" s="256"/>
      <c r="XC161" s="256"/>
      <c r="XD161" s="256"/>
      <c r="XE161" s="256"/>
      <c r="XF161" s="256"/>
      <c r="XG161" s="256"/>
      <c r="XH161" s="256"/>
      <c r="XI161" s="256"/>
      <c r="XJ161" s="256"/>
      <c r="XK161" s="256"/>
      <c r="XL161" s="256"/>
      <c r="XM161" s="256"/>
      <c r="XN161" s="256"/>
      <c r="XO161" s="256"/>
      <c r="XP161" s="256"/>
      <c r="XQ161" s="256"/>
      <c r="XR161" s="256"/>
      <c r="XS161" s="256"/>
      <c r="XT161" s="256"/>
      <c r="XU161" s="256"/>
      <c r="XV161" s="256"/>
      <c r="XW161" s="256"/>
      <c r="XX161" s="256"/>
      <c r="XY161" s="256"/>
      <c r="XZ161" s="256"/>
      <c r="YA161" s="256"/>
      <c r="YB161" s="256"/>
      <c r="YC161" s="256"/>
      <c r="YD161" s="256"/>
      <c r="YE161" s="256"/>
      <c r="YF161" s="256"/>
      <c r="YG161" s="256"/>
      <c r="YH161" s="256"/>
      <c r="YI161" s="256"/>
      <c r="YJ161" s="256"/>
      <c r="YK161" s="256"/>
      <c r="YL161" s="256"/>
      <c r="YM161" s="256"/>
      <c r="YN161" s="256"/>
      <c r="YO161" s="256"/>
      <c r="YP161" s="256"/>
      <c r="YQ161" s="256"/>
      <c r="YR161" s="256"/>
      <c r="YS161" s="256"/>
      <c r="YT161" s="256"/>
      <c r="YU161" s="256"/>
      <c r="YV161" s="256"/>
      <c r="YW161" s="256"/>
      <c r="YX161" s="256"/>
      <c r="YY161" s="256"/>
      <c r="YZ161" s="256"/>
      <c r="ZA161" s="256"/>
      <c r="ZB161" s="256"/>
      <c r="ZC161" s="256"/>
      <c r="ZD161" s="256"/>
      <c r="ZE161" s="256"/>
      <c r="ZF161" s="256"/>
      <c r="ZG161" s="256"/>
      <c r="ZH161" s="256"/>
      <c r="ZI161" s="256"/>
      <c r="ZJ161" s="256"/>
      <c r="ZK161" s="256"/>
      <c r="ZL161" s="256"/>
      <c r="ZM161" s="256"/>
      <c r="ZN161" s="256"/>
      <c r="ZO161" s="256"/>
      <c r="ZP161" s="256"/>
      <c r="ZQ161" s="256"/>
      <c r="ZR161" s="256"/>
      <c r="ZS161" s="256"/>
      <c r="ZT161" s="256"/>
      <c r="ZU161" s="256"/>
      <c r="ZV161" s="256"/>
      <c r="ZW161" s="256"/>
      <c r="ZX161" s="256"/>
      <c r="ZY161" s="256"/>
      <c r="ZZ161" s="256"/>
      <c r="AAA161" s="256"/>
      <c r="AAB161" s="256"/>
      <c r="AAC161" s="256"/>
      <c r="AAD161" s="256"/>
      <c r="AAE161" s="256"/>
      <c r="AAF161" s="256"/>
      <c r="AAG161" s="256"/>
      <c r="AAH161" s="256"/>
      <c r="AAI161" s="256"/>
      <c r="AAJ161" s="256"/>
      <c r="AAK161" s="256"/>
      <c r="AAL161" s="256"/>
      <c r="AAM161" s="256"/>
      <c r="AAN161" s="256"/>
      <c r="AAO161" s="256"/>
      <c r="AAP161" s="256"/>
      <c r="AAQ161" s="256"/>
      <c r="AAR161" s="256"/>
      <c r="AAS161" s="256"/>
      <c r="AAT161" s="256"/>
      <c r="AAU161" s="256"/>
      <c r="AAV161" s="256"/>
      <c r="AAW161" s="256"/>
      <c r="AAX161" s="256"/>
      <c r="AAY161" s="256"/>
      <c r="AAZ161" s="256"/>
      <c r="ABA161" s="256"/>
      <c r="ABB161" s="256"/>
      <c r="ABC161" s="256"/>
      <c r="ABD161" s="256"/>
      <c r="ABE161" s="256"/>
      <c r="ABF161" s="256"/>
      <c r="ABG161" s="256"/>
      <c r="ABH161" s="256"/>
      <c r="ABI161" s="256"/>
      <c r="ABJ161" s="256"/>
      <c r="ABK161" s="256"/>
    </row>
    <row r="162" spans="1:739" s="38" customFormat="1" ht="30" customHeight="1" x14ac:dyDescent="0.25">
      <c r="A162" s="30"/>
      <c r="B162" s="261"/>
      <c r="C162" s="261"/>
      <c r="D162" s="167" t="s">
        <v>2</v>
      </c>
      <c r="E162" s="261"/>
      <c r="F162" s="206" t="s">
        <v>1478</v>
      </c>
      <c r="G162" s="23">
        <v>42838</v>
      </c>
      <c r="H162" s="113" t="s">
        <v>37</v>
      </c>
      <c r="I162" s="185" t="s">
        <v>31</v>
      </c>
      <c r="J162" s="189" t="s">
        <v>291</v>
      </c>
      <c r="K162" s="29" t="s">
        <v>18</v>
      </c>
      <c r="L162" s="29" t="s">
        <v>50</v>
      </c>
      <c r="M162" s="29" t="s">
        <v>712</v>
      </c>
      <c r="N162" s="28" t="s">
        <v>713</v>
      </c>
      <c r="O162" s="114" t="s">
        <v>1538</v>
      </c>
      <c r="P162" s="114" t="s">
        <v>1449</v>
      </c>
      <c r="Q162" s="174"/>
      <c r="R162" s="71" t="s">
        <v>1479</v>
      </c>
      <c r="S162" s="261" t="s">
        <v>1451</v>
      </c>
      <c r="T162" s="185" t="s">
        <v>1554</v>
      </c>
      <c r="U162" s="261" t="s">
        <v>72</v>
      </c>
      <c r="V162" s="20"/>
      <c r="W162" s="249"/>
      <c r="X162" s="115" t="s">
        <v>245</v>
      </c>
      <c r="Y162" s="99"/>
      <c r="Z162" s="261"/>
      <c r="AA162" s="261"/>
      <c r="AB162" s="265" t="s">
        <v>1479</v>
      </c>
      <c r="AC162" s="20"/>
      <c r="AD162" s="20"/>
      <c r="AE162" s="20"/>
      <c r="AF162" s="20"/>
      <c r="AG162" s="20"/>
      <c r="AH162" s="263" t="s">
        <v>3530</v>
      </c>
      <c r="AI162" s="261" t="s">
        <v>1</v>
      </c>
      <c r="AJ162" s="263" t="s">
        <v>2</v>
      </c>
      <c r="AK162" s="70">
        <v>20</v>
      </c>
      <c r="AL162" s="69" t="s">
        <v>1480</v>
      </c>
      <c r="AM162" s="72" t="s">
        <v>1472</v>
      </c>
      <c r="AN162" s="256"/>
      <c r="AO162" s="256"/>
      <c r="AP162" s="256"/>
      <c r="AQ162" s="256"/>
      <c r="AR162" s="256"/>
      <c r="AS162" s="256"/>
      <c r="AT162" s="256"/>
      <c r="AU162" s="256"/>
      <c r="AV162" s="256"/>
      <c r="AW162" s="256"/>
      <c r="AX162" s="256"/>
      <c r="AY162" s="256"/>
      <c r="AZ162" s="25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25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  <c r="EV162" s="256"/>
      <c r="EW162" s="256"/>
      <c r="EX162" s="256"/>
      <c r="EY162" s="256"/>
      <c r="EZ162" s="256"/>
      <c r="FA162" s="256"/>
      <c r="FB162" s="256"/>
      <c r="FC162" s="256"/>
      <c r="FD162" s="256"/>
      <c r="FE162" s="256"/>
      <c r="FF162" s="256"/>
      <c r="FG162" s="256"/>
      <c r="FH162" s="256"/>
      <c r="FI162" s="256"/>
      <c r="FJ162" s="256"/>
      <c r="FK162" s="256"/>
      <c r="FL162" s="256"/>
      <c r="FM162" s="256"/>
      <c r="FN162" s="256"/>
      <c r="FO162" s="256"/>
      <c r="FP162" s="256"/>
      <c r="FQ162" s="256"/>
      <c r="FR162" s="256"/>
      <c r="FS162" s="256"/>
      <c r="FT162" s="256"/>
      <c r="FU162" s="256"/>
      <c r="FV162" s="256"/>
      <c r="FW162" s="256"/>
      <c r="FX162" s="256"/>
      <c r="FY162" s="256"/>
      <c r="FZ162" s="256"/>
      <c r="GA162" s="256"/>
      <c r="GB162" s="256"/>
      <c r="GC162" s="256"/>
      <c r="GD162" s="256"/>
      <c r="GE162" s="256"/>
      <c r="GF162" s="256"/>
      <c r="GG162" s="256"/>
      <c r="GH162" s="256"/>
      <c r="GI162" s="256"/>
      <c r="GJ162" s="256"/>
      <c r="GK162" s="256"/>
      <c r="GL162" s="256"/>
      <c r="GM162" s="256"/>
      <c r="GN162" s="256"/>
      <c r="GO162" s="256"/>
      <c r="GP162" s="256"/>
      <c r="GQ162" s="256"/>
      <c r="GR162" s="256"/>
      <c r="GS162" s="256"/>
      <c r="GT162" s="256"/>
      <c r="GU162" s="256"/>
      <c r="GV162" s="256"/>
      <c r="GW162" s="256"/>
      <c r="GX162" s="256"/>
      <c r="GY162" s="256"/>
      <c r="GZ162" s="256"/>
      <c r="HA162" s="256"/>
      <c r="HB162" s="256"/>
      <c r="HC162" s="256"/>
      <c r="HD162" s="256"/>
      <c r="HE162" s="256"/>
      <c r="HF162" s="256"/>
      <c r="HG162" s="256"/>
      <c r="HH162" s="256"/>
      <c r="HI162" s="256"/>
      <c r="HJ162" s="256"/>
      <c r="HK162" s="256"/>
      <c r="HL162" s="256"/>
      <c r="HM162" s="256"/>
      <c r="HN162" s="256"/>
      <c r="HO162" s="256"/>
      <c r="HP162" s="256"/>
      <c r="HQ162" s="256"/>
      <c r="HR162" s="256"/>
      <c r="HS162" s="256"/>
      <c r="HT162" s="256"/>
      <c r="HU162" s="256"/>
      <c r="HV162" s="256"/>
      <c r="HW162" s="256"/>
      <c r="HX162" s="256"/>
      <c r="HY162" s="256"/>
      <c r="HZ162" s="256"/>
      <c r="IA162" s="256"/>
      <c r="IB162" s="256"/>
      <c r="IC162" s="256"/>
      <c r="ID162" s="256"/>
      <c r="IE162" s="256"/>
      <c r="IF162" s="256"/>
      <c r="IG162" s="256"/>
      <c r="IH162" s="256"/>
      <c r="II162" s="256"/>
      <c r="IJ162" s="256"/>
      <c r="IK162" s="256"/>
      <c r="IL162" s="256"/>
      <c r="IM162" s="256"/>
      <c r="IN162" s="256"/>
      <c r="IO162" s="256"/>
      <c r="IP162" s="256"/>
      <c r="IQ162" s="256"/>
      <c r="IR162" s="256"/>
      <c r="IS162" s="256"/>
      <c r="IT162" s="256"/>
      <c r="IU162" s="256"/>
      <c r="IV162" s="256"/>
      <c r="IW162" s="256"/>
      <c r="IX162" s="256"/>
      <c r="IY162" s="256"/>
      <c r="IZ162" s="256"/>
      <c r="JA162" s="256"/>
      <c r="JB162" s="256"/>
      <c r="JC162" s="256"/>
      <c r="JD162" s="256"/>
      <c r="JE162" s="256"/>
      <c r="JF162" s="256"/>
      <c r="JG162" s="256"/>
      <c r="JH162" s="256"/>
      <c r="JI162" s="256"/>
      <c r="JJ162" s="256"/>
      <c r="JK162" s="256"/>
      <c r="JL162" s="256"/>
      <c r="JM162" s="256"/>
      <c r="JN162" s="256"/>
      <c r="JO162" s="256"/>
      <c r="JP162" s="256"/>
      <c r="JQ162" s="256"/>
      <c r="JR162" s="256"/>
      <c r="JS162" s="256"/>
      <c r="JT162" s="256"/>
      <c r="JU162" s="256"/>
      <c r="JV162" s="256"/>
      <c r="JW162" s="256"/>
      <c r="JX162" s="256"/>
      <c r="JY162" s="256"/>
      <c r="JZ162" s="256"/>
      <c r="KA162" s="256"/>
      <c r="KB162" s="256"/>
      <c r="KC162" s="256"/>
      <c r="KD162" s="256"/>
      <c r="KE162" s="256"/>
      <c r="KF162" s="256"/>
      <c r="KG162" s="256"/>
      <c r="KH162" s="256"/>
      <c r="KI162" s="256"/>
      <c r="KJ162" s="256"/>
      <c r="KK162" s="256"/>
      <c r="KL162" s="256"/>
      <c r="KM162" s="256"/>
      <c r="KN162" s="256"/>
      <c r="KO162" s="256"/>
      <c r="KP162" s="256"/>
      <c r="KQ162" s="256"/>
      <c r="KR162" s="256"/>
      <c r="KS162" s="256"/>
      <c r="KT162" s="256"/>
      <c r="KU162" s="256"/>
      <c r="KV162" s="256"/>
      <c r="KW162" s="256"/>
      <c r="KX162" s="256"/>
      <c r="KY162" s="256"/>
      <c r="KZ162" s="256"/>
      <c r="LA162" s="256"/>
      <c r="LB162" s="256"/>
      <c r="LC162" s="256"/>
      <c r="LD162" s="256"/>
      <c r="LE162" s="256"/>
      <c r="LF162" s="256"/>
      <c r="LG162" s="256"/>
      <c r="LH162" s="256"/>
      <c r="LI162" s="256"/>
      <c r="LJ162" s="256"/>
      <c r="LK162" s="256"/>
      <c r="LL162" s="256"/>
      <c r="LM162" s="256"/>
      <c r="LN162" s="256"/>
      <c r="LO162" s="256"/>
      <c r="LP162" s="256"/>
      <c r="LQ162" s="256"/>
      <c r="LR162" s="256"/>
      <c r="LS162" s="256"/>
      <c r="LT162" s="256"/>
      <c r="LU162" s="256"/>
      <c r="LV162" s="256"/>
      <c r="LW162" s="256"/>
      <c r="LX162" s="256"/>
      <c r="LY162" s="256"/>
      <c r="LZ162" s="256"/>
      <c r="MA162" s="256"/>
      <c r="MB162" s="256"/>
      <c r="MC162" s="256"/>
      <c r="MD162" s="256"/>
      <c r="ME162" s="256"/>
      <c r="MF162" s="256"/>
      <c r="MG162" s="256"/>
      <c r="MH162" s="256"/>
      <c r="MI162" s="256"/>
      <c r="MJ162" s="256"/>
      <c r="MK162" s="256"/>
      <c r="ML162" s="256"/>
      <c r="MM162" s="256"/>
      <c r="MN162" s="256"/>
      <c r="MO162" s="256"/>
      <c r="MP162" s="256"/>
      <c r="MQ162" s="256"/>
      <c r="MR162" s="256"/>
      <c r="MS162" s="256"/>
      <c r="MT162" s="256"/>
      <c r="MU162" s="256"/>
      <c r="MV162" s="256"/>
      <c r="MW162" s="256"/>
      <c r="MX162" s="256"/>
      <c r="MY162" s="256"/>
      <c r="MZ162" s="256"/>
      <c r="NA162" s="256"/>
      <c r="NB162" s="256"/>
      <c r="NC162" s="256"/>
      <c r="ND162" s="256"/>
      <c r="NE162" s="256"/>
      <c r="NF162" s="256"/>
      <c r="NG162" s="256"/>
      <c r="NH162" s="256"/>
      <c r="NI162" s="256"/>
      <c r="NJ162" s="256"/>
      <c r="NK162" s="256"/>
      <c r="NL162" s="256"/>
      <c r="NM162" s="256"/>
      <c r="NN162" s="256"/>
      <c r="NO162" s="256"/>
      <c r="NP162" s="256"/>
      <c r="NQ162" s="256"/>
      <c r="NR162" s="256"/>
      <c r="NS162" s="256"/>
      <c r="NT162" s="256"/>
      <c r="NU162" s="256"/>
      <c r="NV162" s="256"/>
      <c r="NW162" s="256"/>
      <c r="NX162" s="256"/>
      <c r="NY162" s="256"/>
      <c r="NZ162" s="256"/>
      <c r="OA162" s="256"/>
      <c r="OB162" s="256"/>
      <c r="OC162" s="256"/>
      <c r="OD162" s="256"/>
      <c r="OE162" s="256"/>
      <c r="OF162" s="256"/>
      <c r="OG162" s="256"/>
      <c r="OH162" s="256"/>
      <c r="OI162" s="256"/>
      <c r="OJ162" s="256"/>
      <c r="OK162" s="256"/>
      <c r="OL162" s="256"/>
      <c r="OM162" s="256"/>
      <c r="ON162" s="256"/>
      <c r="OO162" s="256"/>
      <c r="OP162" s="256"/>
      <c r="OQ162" s="256"/>
      <c r="OR162" s="256"/>
      <c r="OS162" s="256"/>
      <c r="OT162" s="256"/>
      <c r="OU162" s="256"/>
      <c r="OV162" s="256"/>
      <c r="OW162" s="256"/>
      <c r="OX162" s="256"/>
      <c r="OY162" s="256"/>
      <c r="OZ162" s="256"/>
      <c r="PA162" s="256"/>
      <c r="PB162" s="256"/>
      <c r="PC162" s="256"/>
      <c r="PD162" s="256"/>
      <c r="PE162" s="256"/>
      <c r="PF162" s="256"/>
      <c r="PG162" s="256"/>
      <c r="PH162" s="256"/>
      <c r="PI162" s="256"/>
      <c r="PJ162" s="256"/>
      <c r="PK162" s="256"/>
      <c r="PL162" s="256"/>
      <c r="PM162" s="256"/>
      <c r="PN162" s="256"/>
      <c r="PO162" s="256"/>
      <c r="PP162" s="256"/>
      <c r="PQ162" s="256"/>
      <c r="PR162" s="256"/>
      <c r="PS162" s="256"/>
      <c r="PT162" s="256"/>
      <c r="PU162" s="256"/>
      <c r="PV162" s="256"/>
      <c r="PW162" s="256"/>
      <c r="PX162" s="256"/>
      <c r="PY162" s="256"/>
      <c r="PZ162" s="256"/>
      <c r="QA162" s="256"/>
      <c r="QB162" s="256"/>
      <c r="QC162" s="256"/>
      <c r="QD162" s="256"/>
      <c r="QE162" s="256"/>
      <c r="QF162" s="256"/>
      <c r="QG162" s="256"/>
      <c r="QH162" s="256"/>
      <c r="QI162" s="256"/>
      <c r="QJ162" s="256"/>
      <c r="QK162" s="256"/>
      <c r="QL162" s="256"/>
      <c r="QM162" s="256"/>
      <c r="QN162" s="256"/>
      <c r="QO162" s="256"/>
      <c r="QP162" s="256"/>
      <c r="QQ162" s="256"/>
      <c r="QR162" s="256"/>
      <c r="QS162" s="256"/>
      <c r="QT162" s="256"/>
      <c r="QU162" s="256"/>
      <c r="QV162" s="256"/>
      <c r="QW162" s="256"/>
      <c r="QX162" s="256"/>
      <c r="QY162" s="256"/>
      <c r="QZ162" s="256"/>
      <c r="RA162" s="256"/>
      <c r="RB162" s="256"/>
      <c r="RC162" s="256"/>
      <c r="RD162" s="256"/>
      <c r="RE162" s="256"/>
      <c r="RF162" s="256"/>
      <c r="RG162" s="256"/>
      <c r="RH162" s="256"/>
      <c r="RI162" s="256"/>
      <c r="RJ162" s="256"/>
      <c r="RK162" s="256"/>
      <c r="RL162" s="256"/>
      <c r="RM162" s="256"/>
      <c r="RN162" s="256"/>
      <c r="RO162" s="256"/>
      <c r="RP162" s="256"/>
      <c r="RQ162" s="256"/>
      <c r="RR162" s="256"/>
      <c r="RS162" s="256"/>
      <c r="RT162" s="256"/>
      <c r="RU162" s="256"/>
      <c r="RV162" s="256"/>
      <c r="RW162" s="256"/>
      <c r="RX162" s="256"/>
      <c r="RY162" s="256"/>
      <c r="RZ162" s="256"/>
      <c r="SA162" s="256"/>
      <c r="SB162" s="256"/>
      <c r="SC162" s="256"/>
      <c r="SD162" s="256"/>
      <c r="SE162" s="256"/>
      <c r="SF162" s="256"/>
      <c r="SG162" s="256"/>
      <c r="SH162" s="256"/>
      <c r="SI162" s="256"/>
      <c r="SJ162" s="256"/>
      <c r="SK162" s="256"/>
      <c r="SL162" s="256"/>
      <c r="SM162" s="256"/>
      <c r="SN162" s="256"/>
      <c r="SO162" s="256"/>
      <c r="SP162" s="256"/>
      <c r="SQ162" s="256"/>
      <c r="SR162" s="256"/>
      <c r="SS162" s="256"/>
      <c r="ST162" s="256"/>
      <c r="SU162" s="256"/>
      <c r="SV162" s="256"/>
      <c r="SW162" s="256"/>
      <c r="SX162" s="256"/>
      <c r="SY162" s="256"/>
      <c r="SZ162" s="256"/>
      <c r="TA162" s="256"/>
      <c r="TB162" s="256"/>
      <c r="TC162" s="256"/>
      <c r="TD162" s="256"/>
      <c r="TE162" s="256"/>
      <c r="TF162" s="256"/>
      <c r="TG162" s="256"/>
      <c r="TH162" s="256"/>
      <c r="TI162" s="256"/>
      <c r="TJ162" s="256"/>
      <c r="TK162" s="256"/>
      <c r="TL162" s="256"/>
      <c r="TM162" s="256"/>
      <c r="TN162" s="256"/>
      <c r="TO162" s="256"/>
      <c r="TP162" s="256"/>
      <c r="TQ162" s="256"/>
      <c r="TR162" s="256"/>
      <c r="TS162" s="256"/>
      <c r="TT162" s="256"/>
      <c r="TU162" s="256"/>
      <c r="TV162" s="256"/>
      <c r="TW162" s="256"/>
      <c r="TX162" s="256"/>
      <c r="TY162" s="256"/>
      <c r="TZ162" s="256"/>
      <c r="UA162" s="256"/>
      <c r="UB162" s="256"/>
      <c r="UC162" s="256"/>
      <c r="UD162" s="256"/>
      <c r="UE162" s="256"/>
      <c r="UF162" s="256"/>
      <c r="UG162" s="256"/>
      <c r="UH162" s="256"/>
      <c r="UI162" s="256"/>
      <c r="UJ162" s="256"/>
      <c r="UK162" s="256"/>
      <c r="UL162" s="256"/>
      <c r="UM162" s="256"/>
      <c r="UN162" s="256"/>
      <c r="UO162" s="256"/>
      <c r="UP162" s="256"/>
      <c r="UQ162" s="256"/>
      <c r="UR162" s="256"/>
      <c r="US162" s="256"/>
      <c r="UT162" s="256"/>
      <c r="UU162" s="256"/>
      <c r="UV162" s="256"/>
      <c r="UW162" s="256"/>
      <c r="UX162" s="256"/>
      <c r="UY162" s="256"/>
      <c r="UZ162" s="256"/>
      <c r="VA162" s="256"/>
      <c r="VB162" s="256"/>
      <c r="VC162" s="256"/>
      <c r="VD162" s="256"/>
      <c r="VE162" s="256"/>
      <c r="VF162" s="256"/>
      <c r="VG162" s="256"/>
      <c r="VH162" s="256"/>
      <c r="VI162" s="256"/>
      <c r="VJ162" s="256"/>
      <c r="VK162" s="256"/>
      <c r="VL162" s="256"/>
      <c r="VM162" s="256"/>
      <c r="VN162" s="256"/>
      <c r="VO162" s="256"/>
      <c r="VP162" s="256"/>
      <c r="VQ162" s="256"/>
      <c r="VR162" s="256"/>
      <c r="VS162" s="256"/>
      <c r="VT162" s="256"/>
      <c r="VU162" s="256"/>
      <c r="VV162" s="256"/>
      <c r="VW162" s="256"/>
      <c r="VX162" s="256"/>
      <c r="VY162" s="256"/>
      <c r="VZ162" s="256"/>
      <c r="WA162" s="256"/>
      <c r="WB162" s="256"/>
      <c r="WC162" s="256"/>
      <c r="WD162" s="256"/>
      <c r="WE162" s="256"/>
      <c r="WF162" s="256"/>
      <c r="WG162" s="256"/>
      <c r="WH162" s="256"/>
      <c r="WI162" s="256"/>
      <c r="WJ162" s="256"/>
      <c r="WK162" s="256"/>
      <c r="WL162" s="256"/>
      <c r="WM162" s="256"/>
      <c r="WN162" s="256"/>
      <c r="WO162" s="256"/>
      <c r="WP162" s="256"/>
      <c r="WQ162" s="256"/>
      <c r="WR162" s="256"/>
      <c r="WS162" s="256"/>
      <c r="WT162" s="256"/>
      <c r="WU162" s="256"/>
      <c r="WV162" s="256"/>
      <c r="WW162" s="256"/>
      <c r="WX162" s="256"/>
      <c r="WY162" s="256"/>
      <c r="WZ162" s="256"/>
      <c r="XA162" s="256"/>
      <c r="XB162" s="256"/>
      <c r="XC162" s="256"/>
      <c r="XD162" s="256"/>
      <c r="XE162" s="256"/>
      <c r="XF162" s="256"/>
      <c r="XG162" s="256"/>
      <c r="XH162" s="256"/>
      <c r="XI162" s="256"/>
      <c r="XJ162" s="256"/>
      <c r="XK162" s="256"/>
      <c r="XL162" s="256"/>
      <c r="XM162" s="256"/>
      <c r="XN162" s="256"/>
      <c r="XO162" s="256"/>
      <c r="XP162" s="256"/>
      <c r="XQ162" s="256"/>
      <c r="XR162" s="256"/>
      <c r="XS162" s="256"/>
      <c r="XT162" s="256"/>
      <c r="XU162" s="256"/>
      <c r="XV162" s="256"/>
      <c r="XW162" s="256"/>
      <c r="XX162" s="256"/>
      <c r="XY162" s="256"/>
      <c r="XZ162" s="256"/>
      <c r="YA162" s="256"/>
      <c r="YB162" s="256"/>
      <c r="YC162" s="256"/>
      <c r="YD162" s="256"/>
      <c r="YE162" s="256"/>
      <c r="YF162" s="256"/>
      <c r="YG162" s="256"/>
      <c r="YH162" s="256"/>
      <c r="YI162" s="256"/>
      <c r="YJ162" s="256"/>
      <c r="YK162" s="256"/>
      <c r="YL162" s="256"/>
      <c r="YM162" s="256"/>
      <c r="YN162" s="256"/>
      <c r="YO162" s="256"/>
      <c r="YP162" s="256"/>
      <c r="YQ162" s="256"/>
      <c r="YR162" s="256"/>
      <c r="YS162" s="256"/>
      <c r="YT162" s="256"/>
      <c r="YU162" s="256"/>
      <c r="YV162" s="256"/>
      <c r="YW162" s="256"/>
      <c r="YX162" s="256"/>
      <c r="YY162" s="256"/>
      <c r="YZ162" s="256"/>
      <c r="ZA162" s="256"/>
      <c r="ZB162" s="256"/>
      <c r="ZC162" s="256"/>
      <c r="ZD162" s="256"/>
      <c r="ZE162" s="256"/>
      <c r="ZF162" s="256"/>
      <c r="ZG162" s="256"/>
      <c r="ZH162" s="256"/>
      <c r="ZI162" s="256"/>
      <c r="ZJ162" s="256"/>
      <c r="ZK162" s="256"/>
      <c r="ZL162" s="256"/>
      <c r="ZM162" s="256"/>
      <c r="ZN162" s="256"/>
      <c r="ZO162" s="256"/>
      <c r="ZP162" s="256"/>
      <c r="ZQ162" s="256"/>
      <c r="ZR162" s="256"/>
      <c r="ZS162" s="256"/>
      <c r="ZT162" s="256"/>
      <c r="ZU162" s="256"/>
      <c r="ZV162" s="256"/>
      <c r="ZW162" s="256"/>
      <c r="ZX162" s="256"/>
      <c r="ZY162" s="256"/>
      <c r="ZZ162" s="256"/>
      <c r="AAA162" s="256"/>
      <c r="AAB162" s="256"/>
      <c r="AAC162" s="256"/>
      <c r="AAD162" s="256"/>
      <c r="AAE162" s="256"/>
      <c r="AAF162" s="256"/>
      <c r="AAG162" s="256"/>
      <c r="AAH162" s="256"/>
      <c r="AAI162" s="256"/>
      <c r="AAJ162" s="256"/>
      <c r="AAK162" s="256"/>
      <c r="AAL162" s="256"/>
      <c r="AAM162" s="256"/>
      <c r="AAN162" s="256"/>
      <c r="AAO162" s="256"/>
      <c r="AAP162" s="256"/>
      <c r="AAQ162" s="256"/>
      <c r="AAR162" s="256"/>
      <c r="AAS162" s="256"/>
      <c r="AAT162" s="256"/>
      <c r="AAU162" s="256"/>
      <c r="AAV162" s="256"/>
      <c r="AAW162" s="256"/>
      <c r="AAX162" s="256"/>
      <c r="AAY162" s="256"/>
      <c r="AAZ162" s="256"/>
      <c r="ABA162" s="256"/>
      <c r="ABB162" s="256"/>
      <c r="ABC162" s="256"/>
      <c r="ABD162" s="256"/>
      <c r="ABE162" s="256"/>
      <c r="ABF162" s="256"/>
      <c r="ABG162" s="256"/>
      <c r="ABH162" s="256"/>
      <c r="ABI162" s="256"/>
      <c r="ABJ162" s="256"/>
      <c r="ABK162" s="256"/>
    </row>
    <row r="163" spans="1:739" s="38" customFormat="1" ht="30" customHeight="1" x14ac:dyDescent="0.25">
      <c r="A163" s="30"/>
      <c r="B163" s="261"/>
      <c r="C163" s="261"/>
      <c r="D163" s="167" t="s">
        <v>2</v>
      </c>
      <c r="E163" s="261"/>
      <c r="F163" s="206" t="s">
        <v>1399</v>
      </c>
      <c r="G163" s="23">
        <v>42811</v>
      </c>
      <c r="H163" s="113" t="s">
        <v>37</v>
      </c>
      <c r="I163" s="185" t="s">
        <v>31</v>
      </c>
      <c r="J163" s="189" t="s">
        <v>291</v>
      </c>
      <c r="K163" s="29" t="s">
        <v>18</v>
      </c>
      <c r="L163" s="29" t="s">
        <v>50</v>
      </c>
      <c r="M163" s="29" t="s">
        <v>712</v>
      </c>
      <c r="N163" s="28" t="s">
        <v>713</v>
      </c>
      <c r="O163" s="114" t="s">
        <v>1532</v>
      </c>
      <c r="P163" s="114" t="s">
        <v>1533</v>
      </c>
      <c r="Q163" s="259"/>
      <c r="R163" s="71" t="s">
        <v>1400</v>
      </c>
      <c r="S163" s="261" t="s">
        <v>3049</v>
      </c>
      <c r="T163" s="185" t="s">
        <v>20</v>
      </c>
      <c r="U163" s="115" t="s">
        <v>72</v>
      </c>
      <c r="V163" s="20"/>
      <c r="W163" s="261"/>
      <c r="X163" s="261" t="s">
        <v>245</v>
      </c>
      <c r="Y163" s="99"/>
      <c r="Z163" s="261"/>
      <c r="AA163" s="261"/>
      <c r="AB163" s="265" t="s">
        <v>1400</v>
      </c>
      <c r="AC163" s="20"/>
      <c r="AD163" s="20"/>
      <c r="AE163" s="20"/>
      <c r="AF163" s="20"/>
      <c r="AG163" s="20"/>
      <c r="AH163" s="263" t="s">
        <v>3530</v>
      </c>
      <c r="AI163" s="261" t="s">
        <v>1</v>
      </c>
      <c r="AJ163" s="263" t="s">
        <v>2</v>
      </c>
      <c r="AK163" s="70">
        <v>20</v>
      </c>
      <c r="AL163" s="69" t="s">
        <v>1402</v>
      </c>
      <c r="AM163" s="72" t="s">
        <v>1398</v>
      </c>
      <c r="AN163" s="256"/>
      <c r="AO163" s="256"/>
      <c r="AP163" s="256"/>
      <c r="AQ163" s="256"/>
      <c r="AR163" s="256"/>
      <c r="AS163" s="256"/>
      <c r="AT163" s="256"/>
      <c r="AU163" s="256"/>
      <c r="AV163" s="256"/>
      <c r="AW163" s="256"/>
      <c r="AX163" s="256"/>
      <c r="AY163" s="256"/>
      <c r="AZ163" s="256"/>
      <c r="BA163" s="256"/>
      <c r="BB163" s="256"/>
      <c r="BC163" s="256"/>
      <c r="BD163" s="256"/>
      <c r="BE163" s="256"/>
      <c r="BF163" s="256"/>
      <c r="BG163" s="256"/>
      <c r="BH163" s="256"/>
      <c r="BI163" s="256"/>
      <c r="BJ163" s="256"/>
      <c r="BK163" s="256"/>
      <c r="BL163" s="25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  <c r="EV163" s="256"/>
      <c r="EW163" s="256"/>
      <c r="EX163" s="256"/>
      <c r="EY163" s="256"/>
      <c r="EZ163" s="256"/>
      <c r="FA163" s="256"/>
      <c r="FB163" s="256"/>
      <c r="FC163" s="256"/>
      <c r="FD163" s="256"/>
      <c r="FE163" s="256"/>
      <c r="FF163" s="256"/>
      <c r="FG163" s="256"/>
      <c r="FH163" s="256"/>
      <c r="FI163" s="256"/>
      <c r="FJ163" s="256"/>
      <c r="FK163" s="256"/>
      <c r="FL163" s="256"/>
      <c r="FM163" s="256"/>
      <c r="FN163" s="256"/>
      <c r="FO163" s="256"/>
      <c r="FP163" s="256"/>
      <c r="FQ163" s="256"/>
      <c r="FR163" s="256"/>
      <c r="FS163" s="256"/>
      <c r="FT163" s="256"/>
      <c r="FU163" s="256"/>
      <c r="FV163" s="256"/>
      <c r="FW163" s="256"/>
      <c r="FX163" s="256"/>
      <c r="FY163" s="256"/>
      <c r="FZ163" s="256"/>
      <c r="GA163" s="256"/>
      <c r="GB163" s="256"/>
      <c r="GC163" s="256"/>
      <c r="GD163" s="256"/>
      <c r="GE163" s="256"/>
      <c r="GF163" s="256"/>
      <c r="GG163" s="256"/>
      <c r="GH163" s="256"/>
      <c r="GI163" s="256"/>
      <c r="GJ163" s="256"/>
      <c r="GK163" s="256"/>
      <c r="GL163" s="256"/>
      <c r="GM163" s="256"/>
      <c r="GN163" s="256"/>
      <c r="GO163" s="256"/>
      <c r="GP163" s="256"/>
      <c r="GQ163" s="256"/>
      <c r="GR163" s="256"/>
      <c r="GS163" s="256"/>
      <c r="GT163" s="256"/>
      <c r="GU163" s="256"/>
      <c r="GV163" s="256"/>
      <c r="GW163" s="256"/>
      <c r="GX163" s="256"/>
      <c r="GY163" s="256"/>
      <c r="GZ163" s="256"/>
      <c r="HA163" s="256"/>
      <c r="HB163" s="256"/>
      <c r="HC163" s="256"/>
      <c r="HD163" s="256"/>
      <c r="HE163" s="256"/>
      <c r="HF163" s="256"/>
      <c r="HG163" s="256"/>
      <c r="HH163" s="256"/>
      <c r="HI163" s="256"/>
      <c r="HJ163" s="256"/>
      <c r="HK163" s="256"/>
      <c r="HL163" s="256"/>
      <c r="HM163" s="256"/>
      <c r="HN163" s="256"/>
      <c r="HO163" s="256"/>
      <c r="HP163" s="256"/>
      <c r="HQ163" s="256"/>
      <c r="HR163" s="256"/>
      <c r="HS163" s="256"/>
      <c r="HT163" s="256"/>
      <c r="HU163" s="256"/>
      <c r="HV163" s="256"/>
      <c r="HW163" s="256"/>
      <c r="HX163" s="256"/>
      <c r="HY163" s="256"/>
      <c r="HZ163" s="256"/>
      <c r="IA163" s="256"/>
      <c r="IB163" s="256"/>
      <c r="IC163" s="256"/>
      <c r="ID163" s="256"/>
      <c r="IE163" s="256"/>
      <c r="IF163" s="256"/>
      <c r="IG163" s="256"/>
      <c r="IH163" s="256"/>
      <c r="II163" s="256"/>
      <c r="IJ163" s="256"/>
      <c r="IK163" s="256"/>
      <c r="IL163" s="256"/>
      <c r="IM163" s="256"/>
      <c r="IN163" s="256"/>
      <c r="IO163" s="256"/>
      <c r="IP163" s="256"/>
      <c r="IQ163" s="256"/>
      <c r="IR163" s="256"/>
      <c r="IS163" s="256"/>
      <c r="IT163" s="256"/>
      <c r="IU163" s="256"/>
      <c r="IV163" s="256"/>
      <c r="IW163" s="256"/>
      <c r="IX163" s="256"/>
      <c r="IY163" s="256"/>
      <c r="IZ163" s="256"/>
      <c r="JA163" s="256"/>
      <c r="JB163" s="256"/>
      <c r="JC163" s="256"/>
      <c r="JD163" s="256"/>
      <c r="JE163" s="256"/>
      <c r="JF163" s="256"/>
      <c r="JG163" s="256"/>
      <c r="JH163" s="256"/>
      <c r="JI163" s="256"/>
      <c r="JJ163" s="256"/>
      <c r="JK163" s="256"/>
      <c r="JL163" s="256"/>
      <c r="JM163" s="256"/>
      <c r="JN163" s="256"/>
      <c r="JO163" s="256"/>
      <c r="JP163" s="256"/>
      <c r="JQ163" s="256"/>
      <c r="JR163" s="256"/>
      <c r="JS163" s="256"/>
      <c r="JT163" s="256"/>
      <c r="JU163" s="256"/>
      <c r="JV163" s="256"/>
      <c r="JW163" s="256"/>
      <c r="JX163" s="256"/>
      <c r="JY163" s="256"/>
      <c r="JZ163" s="256"/>
      <c r="KA163" s="256"/>
      <c r="KB163" s="256"/>
      <c r="KC163" s="256"/>
      <c r="KD163" s="256"/>
      <c r="KE163" s="256"/>
      <c r="KF163" s="256"/>
      <c r="KG163" s="256"/>
      <c r="KH163" s="256"/>
      <c r="KI163" s="256"/>
      <c r="KJ163" s="256"/>
      <c r="KK163" s="256"/>
      <c r="KL163" s="256"/>
      <c r="KM163" s="256"/>
      <c r="KN163" s="256"/>
      <c r="KO163" s="256"/>
      <c r="KP163" s="256"/>
      <c r="KQ163" s="256"/>
      <c r="KR163" s="256"/>
      <c r="KS163" s="256"/>
      <c r="KT163" s="256"/>
      <c r="KU163" s="256"/>
      <c r="KV163" s="256"/>
      <c r="KW163" s="256"/>
      <c r="KX163" s="256"/>
      <c r="KY163" s="256"/>
      <c r="KZ163" s="256"/>
      <c r="LA163" s="256"/>
      <c r="LB163" s="256"/>
      <c r="LC163" s="256"/>
      <c r="LD163" s="256"/>
      <c r="LE163" s="256"/>
      <c r="LF163" s="256"/>
      <c r="LG163" s="256"/>
      <c r="LH163" s="256"/>
      <c r="LI163" s="256"/>
      <c r="LJ163" s="256"/>
      <c r="LK163" s="256"/>
      <c r="LL163" s="256"/>
      <c r="LM163" s="256"/>
      <c r="LN163" s="256"/>
      <c r="LO163" s="256"/>
      <c r="LP163" s="256"/>
      <c r="LQ163" s="256"/>
      <c r="LR163" s="256"/>
      <c r="LS163" s="256"/>
      <c r="LT163" s="256"/>
      <c r="LU163" s="256"/>
      <c r="LV163" s="256"/>
      <c r="LW163" s="256"/>
      <c r="LX163" s="256"/>
      <c r="LY163" s="256"/>
      <c r="LZ163" s="256"/>
      <c r="MA163" s="256"/>
      <c r="MB163" s="256"/>
      <c r="MC163" s="256"/>
      <c r="MD163" s="256"/>
      <c r="ME163" s="256"/>
      <c r="MF163" s="256"/>
      <c r="MG163" s="256"/>
      <c r="MH163" s="256"/>
      <c r="MI163" s="256"/>
      <c r="MJ163" s="256"/>
      <c r="MK163" s="256"/>
      <c r="ML163" s="256"/>
      <c r="MM163" s="256"/>
      <c r="MN163" s="256"/>
      <c r="MO163" s="256"/>
      <c r="MP163" s="256"/>
      <c r="MQ163" s="256"/>
      <c r="MR163" s="256"/>
      <c r="MS163" s="256"/>
      <c r="MT163" s="256"/>
      <c r="MU163" s="256"/>
      <c r="MV163" s="256"/>
      <c r="MW163" s="256"/>
      <c r="MX163" s="256"/>
      <c r="MY163" s="256"/>
      <c r="MZ163" s="256"/>
      <c r="NA163" s="256"/>
      <c r="NB163" s="256"/>
      <c r="NC163" s="256"/>
      <c r="ND163" s="256"/>
      <c r="NE163" s="256"/>
      <c r="NF163" s="256"/>
      <c r="NG163" s="256"/>
      <c r="NH163" s="256"/>
      <c r="NI163" s="256"/>
      <c r="NJ163" s="256"/>
      <c r="NK163" s="256"/>
      <c r="NL163" s="256"/>
      <c r="NM163" s="256"/>
      <c r="NN163" s="256"/>
      <c r="NO163" s="256"/>
      <c r="NP163" s="256"/>
      <c r="NQ163" s="256"/>
      <c r="NR163" s="256"/>
      <c r="NS163" s="256"/>
      <c r="NT163" s="256"/>
      <c r="NU163" s="256"/>
      <c r="NV163" s="256"/>
      <c r="NW163" s="256"/>
      <c r="NX163" s="256"/>
      <c r="NY163" s="256"/>
      <c r="NZ163" s="256"/>
      <c r="OA163" s="256"/>
      <c r="OB163" s="256"/>
      <c r="OC163" s="256"/>
      <c r="OD163" s="256"/>
      <c r="OE163" s="256"/>
      <c r="OF163" s="256"/>
      <c r="OG163" s="256"/>
      <c r="OH163" s="256"/>
      <c r="OI163" s="256"/>
      <c r="OJ163" s="256"/>
      <c r="OK163" s="256"/>
      <c r="OL163" s="256"/>
      <c r="OM163" s="256"/>
      <c r="ON163" s="256"/>
      <c r="OO163" s="256"/>
      <c r="OP163" s="256"/>
      <c r="OQ163" s="256"/>
      <c r="OR163" s="256"/>
      <c r="OS163" s="256"/>
      <c r="OT163" s="256"/>
      <c r="OU163" s="256"/>
      <c r="OV163" s="256"/>
      <c r="OW163" s="256"/>
      <c r="OX163" s="256"/>
      <c r="OY163" s="256"/>
      <c r="OZ163" s="256"/>
      <c r="PA163" s="256"/>
      <c r="PB163" s="256"/>
      <c r="PC163" s="256"/>
      <c r="PD163" s="256"/>
      <c r="PE163" s="256"/>
      <c r="PF163" s="256"/>
      <c r="PG163" s="256"/>
      <c r="PH163" s="256"/>
      <c r="PI163" s="256"/>
      <c r="PJ163" s="256"/>
      <c r="PK163" s="256"/>
      <c r="PL163" s="256"/>
      <c r="PM163" s="256"/>
      <c r="PN163" s="256"/>
      <c r="PO163" s="256"/>
      <c r="PP163" s="256"/>
      <c r="PQ163" s="256"/>
      <c r="PR163" s="256"/>
      <c r="PS163" s="256"/>
      <c r="PT163" s="256"/>
      <c r="PU163" s="256"/>
      <c r="PV163" s="256"/>
      <c r="PW163" s="256"/>
      <c r="PX163" s="256"/>
      <c r="PY163" s="256"/>
      <c r="PZ163" s="256"/>
      <c r="QA163" s="256"/>
      <c r="QB163" s="256"/>
      <c r="QC163" s="256"/>
      <c r="QD163" s="256"/>
      <c r="QE163" s="256"/>
      <c r="QF163" s="256"/>
      <c r="QG163" s="256"/>
      <c r="QH163" s="256"/>
      <c r="QI163" s="256"/>
      <c r="QJ163" s="256"/>
      <c r="QK163" s="256"/>
      <c r="QL163" s="256"/>
      <c r="QM163" s="256"/>
      <c r="QN163" s="256"/>
      <c r="QO163" s="256"/>
      <c r="QP163" s="256"/>
      <c r="QQ163" s="256"/>
      <c r="QR163" s="256"/>
      <c r="QS163" s="256"/>
      <c r="QT163" s="256"/>
      <c r="QU163" s="256"/>
      <c r="QV163" s="256"/>
      <c r="QW163" s="256"/>
      <c r="QX163" s="256"/>
      <c r="QY163" s="256"/>
      <c r="QZ163" s="256"/>
      <c r="RA163" s="256"/>
      <c r="RB163" s="256"/>
      <c r="RC163" s="256"/>
      <c r="RD163" s="256"/>
      <c r="RE163" s="256"/>
      <c r="RF163" s="256"/>
      <c r="RG163" s="256"/>
      <c r="RH163" s="256"/>
      <c r="RI163" s="256"/>
      <c r="RJ163" s="256"/>
      <c r="RK163" s="256"/>
      <c r="RL163" s="256"/>
      <c r="RM163" s="256"/>
      <c r="RN163" s="256"/>
      <c r="RO163" s="256"/>
      <c r="RP163" s="256"/>
      <c r="RQ163" s="256"/>
      <c r="RR163" s="256"/>
      <c r="RS163" s="256"/>
      <c r="RT163" s="256"/>
      <c r="RU163" s="256"/>
      <c r="RV163" s="256"/>
      <c r="RW163" s="256"/>
      <c r="RX163" s="256"/>
      <c r="RY163" s="256"/>
      <c r="RZ163" s="256"/>
      <c r="SA163" s="256"/>
      <c r="SB163" s="256"/>
      <c r="SC163" s="256"/>
      <c r="SD163" s="256"/>
      <c r="SE163" s="256"/>
      <c r="SF163" s="256"/>
      <c r="SG163" s="256"/>
      <c r="SH163" s="256"/>
      <c r="SI163" s="256"/>
      <c r="SJ163" s="256"/>
      <c r="SK163" s="256"/>
      <c r="SL163" s="256"/>
      <c r="SM163" s="256"/>
      <c r="SN163" s="256"/>
      <c r="SO163" s="256"/>
      <c r="SP163" s="256"/>
      <c r="SQ163" s="256"/>
      <c r="SR163" s="256"/>
      <c r="SS163" s="256"/>
      <c r="ST163" s="256"/>
      <c r="SU163" s="256"/>
      <c r="SV163" s="256"/>
      <c r="SW163" s="256"/>
      <c r="SX163" s="256"/>
      <c r="SY163" s="256"/>
      <c r="SZ163" s="256"/>
      <c r="TA163" s="256"/>
      <c r="TB163" s="256"/>
      <c r="TC163" s="256"/>
      <c r="TD163" s="256"/>
      <c r="TE163" s="256"/>
      <c r="TF163" s="256"/>
      <c r="TG163" s="256"/>
      <c r="TH163" s="256"/>
      <c r="TI163" s="256"/>
      <c r="TJ163" s="256"/>
      <c r="TK163" s="256"/>
      <c r="TL163" s="256"/>
      <c r="TM163" s="256"/>
      <c r="TN163" s="256"/>
      <c r="TO163" s="256"/>
      <c r="TP163" s="256"/>
      <c r="TQ163" s="256"/>
      <c r="TR163" s="256"/>
      <c r="TS163" s="256"/>
      <c r="TT163" s="256"/>
      <c r="TU163" s="256"/>
      <c r="TV163" s="256"/>
      <c r="TW163" s="256"/>
      <c r="TX163" s="256"/>
      <c r="TY163" s="256"/>
      <c r="TZ163" s="256"/>
      <c r="UA163" s="256"/>
      <c r="UB163" s="256"/>
      <c r="UC163" s="256"/>
      <c r="UD163" s="256"/>
      <c r="UE163" s="256"/>
      <c r="UF163" s="256"/>
      <c r="UG163" s="256"/>
      <c r="UH163" s="256"/>
      <c r="UI163" s="256"/>
      <c r="UJ163" s="256"/>
      <c r="UK163" s="256"/>
      <c r="UL163" s="256"/>
      <c r="UM163" s="256"/>
      <c r="UN163" s="256"/>
      <c r="UO163" s="256"/>
      <c r="UP163" s="256"/>
      <c r="UQ163" s="256"/>
      <c r="UR163" s="256"/>
      <c r="US163" s="256"/>
      <c r="UT163" s="256"/>
      <c r="UU163" s="256"/>
      <c r="UV163" s="256"/>
      <c r="UW163" s="256"/>
      <c r="UX163" s="256"/>
      <c r="UY163" s="256"/>
      <c r="UZ163" s="256"/>
      <c r="VA163" s="256"/>
      <c r="VB163" s="256"/>
      <c r="VC163" s="256"/>
      <c r="VD163" s="256"/>
      <c r="VE163" s="256"/>
      <c r="VF163" s="256"/>
      <c r="VG163" s="256"/>
      <c r="VH163" s="256"/>
      <c r="VI163" s="256"/>
      <c r="VJ163" s="256"/>
      <c r="VK163" s="256"/>
      <c r="VL163" s="256"/>
      <c r="VM163" s="256"/>
      <c r="VN163" s="256"/>
      <c r="VO163" s="256"/>
      <c r="VP163" s="256"/>
      <c r="VQ163" s="256"/>
      <c r="VR163" s="256"/>
      <c r="VS163" s="256"/>
      <c r="VT163" s="256"/>
      <c r="VU163" s="256"/>
      <c r="VV163" s="256"/>
      <c r="VW163" s="256"/>
      <c r="VX163" s="256"/>
      <c r="VY163" s="256"/>
      <c r="VZ163" s="256"/>
      <c r="WA163" s="256"/>
      <c r="WB163" s="256"/>
      <c r="WC163" s="256"/>
      <c r="WD163" s="256"/>
      <c r="WE163" s="256"/>
      <c r="WF163" s="256"/>
      <c r="WG163" s="256"/>
      <c r="WH163" s="256"/>
      <c r="WI163" s="256"/>
      <c r="WJ163" s="256"/>
      <c r="WK163" s="256"/>
      <c r="WL163" s="256"/>
      <c r="WM163" s="256"/>
      <c r="WN163" s="256"/>
      <c r="WO163" s="256"/>
      <c r="WP163" s="256"/>
      <c r="WQ163" s="256"/>
      <c r="WR163" s="256"/>
      <c r="WS163" s="256"/>
      <c r="WT163" s="256"/>
      <c r="WU163" s="256"/>
      <c r="WV163" s="256"/>
      <c r="WW163" s="256"/>
      <c r="WX163" s="256"/>
      <c r="WY163" s="256"/>
      <c r="WZ163" s="256"/>
      <c r="XA163" s="256"/>
      <c r="XB163" s="256"/>
      <c r="XC163" s="256"/>
      <c r="XD163" s="256"/>
      <c r="XE163" s="256"/>
      <c r="XF163" s="256"/>
      <c r="XG163" s="256"/>
      <c r="XH163" s="256"/>
      <c r="XI163" s="256"/>
      <c r="XJ163" s="256"/>
      <c r="XK163" s="256"/>
      <c r="XL163" s="256"/>
      <c r="XM163" s="256"/>
      <c r="XN163" s="256"/>
      <c r="XO163" s="256"/>
      <c r="XP163" s="256"/>
      <c r="XQ163" s="256"/>
      <c r="XR163" s="256"/>
      <c r="XS163" s="256"/>
      <c r="XT163" s="256"/>
      <c r="XU163" s="256"/>
      <c r="XV163" s="256"/>
      <c r="XW163" s="256"/>
      <c r="XX163" s="256"/>
      <c r="XY163" s="256"/>
      <c r="XZ163" s="256"/>
      <c r="YA163" s="256"/>
      <c r="YB163" s="256"/>
      <c r="YC163" s="256"/>
      <c r="YD163" s="256"/>
      <c r="YE163" s="256"/>
      <c r="YF163" s="256"/>
      <c r="YG163" s="256"/>
      <c r="YH163" s="256"/>
      <c r="YI163" s="256"/>
      <c r="YJ163" s="256"/>
      <c r="YK163" s="256"/>
      <c r="YL163" s="256"/>
      <c r="YM163" s="256"/>
      <c r="YN163" s="256"/>
      <c r="YO163" s="256"/>
      <c r="YP163" s="256"/>
      <c r="YQ163" s="256"/>
      <c r="YR163" s="256"/>
      <c r="YS163" s="256"/>
      <c r="YT163" s="256"/>
      <c r="YU163" s="256"/>
      <c r="YV163" s="256"/>
      <c r="YW163" s="256"/>
      <c r="YX163" s="256"/>
      <c r="YY163" s="256"/>
      <c r="YZ163" s="256"/>
      <c r="ZA163" s="256"/>
      <c r="ZB163" s="256"/>
      <c r="ZC163" s="256"/>
      <c r="ZD163" s="256"/>
      <c r="ZE163" s="256"/>
      <c r="ZF163" s="256"/>
      <c r="ZG163" s="256"/>
      <c r="ZH163" s="256"/>
      <c r="ZI163" s="256"/>
      <c r="ZJ163" s="256"/>
      <c r="ZK163" s="256"/>
      <c r="ZL163" s="256"/>
      <c r="ZM163" s="256"/>
      <c r="ZN163" s="256"/>
      <c r="ZO163" s="256"/>
      <c r="ZP163" s="256"/>
      <c r="ZQ163" s="256"/>
      <c r="ZR163" s="256"/>
      <c r="ZS163" s="256"/>
      <c r="ZT163" s="256"/>
      <c r="ZU163" s="256"/>
      <c r="ZV163" s="256"/>
      <c r="ZW163" s="256"/>
      <c r="ZX163" s="256"/>
      <c r="ZY163" s="256"/>
      <c r="ZZ163" s="256"/>
      <c r="AAA163" s="256"/>
      <c r="AAB163" s="256"/>
      <c r="AAC163" s="256"/>
      <c r="AAD163" s="256"/>
      <c r="AAE163" s="256"/>
      <c r="AAF163" s="256"/>
      <c r="AAG163" s="256"/>
      <c r="AAH163" s="256"/>
      <c r="AAI163" s="256"/>
      <c r="AAJ163" s="256"/>
      <c r="AAK163" s="256"/>
      <c r="AAL163" s="256"/>
      <c r="AAM163" s="256"/>
      <c r="AAN163" s="256"/>
      <c r="AAO163" s="256"/>
      <c r="AAP163" s="256"/>
      <c r="AAQ163" s="256"/>
      <c r="AAR163" s="256"/>
      <c r="AAS163" s="256"/>
      <c r="AAT163" s="256"/>
      <c r="AAU163" s="256"/>
      <c r="AAV163" s="256"/>
      <c r="AAW163" s="256"/>
      <c r="AAX163" s="256"/>
      <c r="AAY163" s="256"/>
      <c r="AAZ163" s="256"/>
      <c r="ABA163" s="256"/>
      <c r="ABB163" s="256"/>
      <c r="ABC163" s="256"/>
      <c r="ABD163" s="256"/>
      <c r="ABE163" s="256"/>
      <c r="ABF163" s="256"/>
      <c r="ABG163" s="256"/>
      <c r="ABH163" s="256"/>
      <c r="ABI163" s="256"/>
      <c r="ABJ163" s="256"/>
      <c r="ABK163" s="256"/>
    </row>
    <row r="164" spans="1:739" s="154" customFormat="1" ht="30" customHeight="1" x14ac:dyDescent="0.25">
      <c r="A164" s="30"/>
      <c r="B164" s="160"/>
      <c r="C164" s="160"/>
      <c r="D164" s="167" t="s">
        <v>2</v>
      </c>
      <c r="E164" s="261"/>
      <c r="F164" s="206">
        <v>1570</v>
      </c>
      <c r="G164" s="23">
        <v>43802</v>
      </c>
      <c r="H164" s="48" t="s">
        <v>37</v>
      </c>
      <c r="I164" s="65" t="s">
        <v>31</v>
      </c>
      <c r="J164" s="189" t="s">
        <v>291</v>
      </c>
      <c r="K164" s="29" t="s">
        <v>18</v>
      </c>
      <c r="L164" s="29" t="s">
        <v>50</v>
      </c>
      <c r="M164" s="29" t="s">
        <v>712</v>
      </c>
      <c r="N164" s="28" t="s">
        <v>713</v>
      </c>
      <c r="O164" s="114" t="s">
        <v>3143</v>
      </c>
      <c r="P164" s="114" t="s">
        <v>3144</v>
      </c>
      <c r="Q164" s="114"/>
      <c r="R164" s="71" t="s">
        <v>3145</v>
      </c>
      <c r="S164" s="185" t="s">
        <v>3147</v>
      </c>
      <c r="T164" s="185" t="s">
        <v>20</v>
      </c>
      <c r="U164" s="115" t="s">
        <v>72</v>
      </c>
      <c r="V164" s="17"/>
      <c r="W164" s="249"/>
      <c r="X164" s="115" t="s">
        <v>245</v>
      </c>
      <c r="Y164" s="99"/>
      <c r="Z164" s="262"/>
      <c r="AA164" s="262"/>
      <c r="AB164" s="39" t="s">
        <v>3145</v>
      </c>
      <c r="AC164" s="17"/>
      <c r="AD164" s="17"/>
      <c r="AE164" s="17"/>
      <c r="AF164" s="17"/>
      <c r="AG164" s="17"/>
      <c r="AH164" s="263" t="s">
        <v>3530</v>
      </c>
      <c r="AI164" s="185" t="s">
        <v>1</v>
      </c>
      <c r="AJ164" s="187" t="s">
        <v>2</v>
      </c>
      <c r="AK164" s="70">
        <v>25</v>
      </c>
      <c r="AL164" s="69" t="s">
        <v>3146</v>
      </c>
      <c r="AM164" s="72">
        <v>43788</v>
      </c>
    </row>
    <row r="165" spans="1:739" s="154" customFormat="1" ht="30" customHeight="1" x14ac:dyDescent="0.25">
      <c r="A165" s="30"/>
      <c r="B165" s="261"/>
      <c r="C165" s="261"/>
      <c r="D165" s="167" t="s">
        <v>2</v>
      </c>
      <c r="E165" s="261"/>
      <c r="F165" s="206" t="s">
        <v>1730</v>
      </c>
      <c r="G165" s="23">
        <v>43042</v>
      </c>
      <c r="H165" s="258" t="s">
        <v>37</v>
      </c>
      <c r="I165" s="65" t="s">
        <v>31</v>
      </c>
      <c r="J165" s="189" t="s">
        <v>291</v>
      </c>
      <c r="K165" s="29" t="s">
        <v>18</v>
      </c>
      <c r="L165" s="29" t="s">
        <v>50</v>
      </c>
      <c r="M165" s="29" t="s">
        <v>712</v>
      </c>
      <c r="N165" s="28" t="s">
        <v>713</v>
      </c>
      <c r="O165" s="114" t="s">
        <v>1731</v>
      </c>
      <c r="P165" s="114" t="s">
        <v>1732</v>
      </c>
      <c r="Q165" s="114"/>
      <c r="R165" s="71" t="s">
        <v>1733</v>
      </c>
      <c r="S165" s="261" t="s">
        <v>1734</v>
      </c>
      <c r="T165" s="185" t="s">
        <v>1554</v>
      </c>
      <c r="U165" s="115" t="s">
        <v>72</v>
      </c>
      <c r="V165" s="20"/>
      <c r="W165" s="249"/>
      <c r="X165" s="115" t="s">
        <v>245</v>
      </c>
      <c r="Y165" s="99"/>
      <c r="Z165" s="261"/>
      <c r="AA165" s="261"/>
      <c r="AB165" s="39" t="s">
        <v>1733</v>
      </c>
      <c r="AC165" s="20"/>
      <c r="AD165" s="20"/>
      <c r="AE165" s="20"/>
      <c r="AF165" s="20"/>
      <c r="AG165" s="20"/>
      <c r="AH165" s="263" t="s">
        <v>3530</v>
      </c>
      <c r="AI165" s="261" t="s">
        <v>1</v>
      </c>
      <c r="AJ165" s="263" t="s">
        <v>2</v>
      </c>
      <c r="AK165" s="70">
        <v>31</v>
      </c>
      <c r="AL165" s="69" t="s">
        <v>1735</v>
      </c>
      <c r="AM165" s="72">
        <v>43014</v>
      </c>
    </row>
    <row r="166" spans="1:739" s="154" customFormat="1" ht="30" customHeight="1" x14ac:dyDescent="0.25">
      <c r="A166" s="30"/>
      <c r="B166" s="160"/>
      <c r="C166" s="160"/>
      <c r="D166" s="167" t="s">
        <v>2</v>
      </c>
      <c r="E166" s="261"/>
      <c r="F166" s="206" t="s">
        <v>2716</v>
      </c>
      <c r="G166" s="23">
        <v>43313</v>
      </c>
      <c r="H166" s="48" t="s">
        <v>37</v>
      </c>
      <c r="I166" s="65" t="s">
        <v>31</v>
      </c>
      <c r="J166" s="189" t="s">
        <v>291</v>
      </c>
      <c r="K166" s="29" t="s">
        <v>18</v>
      </c>
      <c r="L166" s="29" t="s">
        <v>50</v>
      </c>
      <c r="M166" s="29" t="s">
        <v>712</v>
      </c>
      <c r="N166" s="28" t="s">
        <v>713</v>
      </c>
      <c r="O166" s="114" t="s">
        <v>2712</v>
      </c>
      <c r="P166" s="114" t="s">
        <v>2713</v>
      </c>
      <c r="Q166" s="114"/>
      <c r="R166" s="71" t="s">
        <v>2714</v>
      </c>
      <c r="S166" s="65" t="s">
        <v>2717</v>
      </c>
      <c r="T166" s="185" t="s">
        <v>1895</v>
      </c>
      <c r="U166" s="115" t="s">
        <v>72</v>
      </c>
      <c r="V166" s="17"/>
      <c r="W166" s="249"/>
      <c r="X166" s="115" t="s">
        <v>245</v>
      </c>
      <c r="Y166" s="99"/>
      <c r="Z166" s="155"/>
      <c r="AA166" s="155"/>
      <c r="AB166" s="39" t="s">
        <v>2714</v>
      </c>
      <c r="AC166" s="17"/>
      <c r="AD166" s="17"/>
      <c r="AE166" s="17"/>
      <c r="AF166" s="17"/>
      <c r="AG166" s="17"/>
      <c r="AH166" s="263" t="s">
        <v>3530</v>
      </c>
      <c r="AI166" s="65" t="s">
        <v>1</v>
      </c>
      <c r="AJ166" s="67" t="s">
        <v>2</v>
      </c>
      <c r="AK166" s="70">
        <v>29</v>
      </c>
      <c r="AL166" s="69" t="s">
        <v>2715</v>
      </c>
      <c r="AM166" s="72">
        <v>43297</v>
      </c>
    </row>
    <row r="167" spans="1:739" s="38" customFormat="1" ht="30" customHeight="1" x14ac:dyDescent="0.25">
      <c r="A167" s="30"/>
      <c r="B167" s="160"/>
      <c r="C167" s="160"/>
      <c r="D167" s="167" t="s">
        <v>2</v>
      </c>
      <c r="E167" s="261"/>
      <c r="F167" s="206" t="s">
        <v>2718</v>
      </c>
      <c r="G167" s="23">
        <v>43313</v>
      </c>
      <c r="H167" s="48" t="s">
        <v>37</v>
      </c>
      <c r="I167" s="185" t="s">
        <v>31</v>
      </c>
      <c r="J167" s="189" t="s">
        <v>291</v>
      </c>
      <c r="K167" s="29" t="s">
        <v>18</v>
      </c>
      <c r="L167" s="29" t="s">
        <v>50</v>
      </c>
      <c r="M167" s="29" t="s">
        <v>712</v>
      </c>
      <c r="N167" s="28" t="s">
        <v>713</v>
      </c>
      <c r="O167" s="114" t="s">
        <v>2712</v>
      </c>
      <c r="P167" s="114" t="s">
        <v>2719</v>
      </c>
      <c r="Q167" s="114" t="s">
        <v>2720</v>
      </c>
      <c r="R167" s="71" t="s">
        <v>2721</v>
      </c>
      <c r="S167" s="185" t="s">
        <v>2722</v>
      </c>
      <c r="T167" s="185" t="s">
        <v>1895</v>
      </c>
      <c r="U167" s="115" t="s">
        <v>72</v>
      </c>
      <c r="V167" s="17"/>
      <c r="W167" s="249"/>
      <c r="X167" s="115" t="s">
        <v>245</v>
      </c>
      <c r="Y167" s="99"/>
      <c r="Z167" s="155"/>
      <c r="AA167" s="155"/>
      <c r="AB167" s="39" t="s">
        <v>2721</v>
      </c>
      <c r="AC167" s="17"/>
      <c r="AD167" s="17"/>
      <c r="AE167" s="17"/>
      <c r="AF167" s="17"/>
      <c r="AG167" s="17"/>
      <c r="AH167" s="263" t="s">
        <v>3530</v>
      </c>
      <c r="AI167" s="185" t="s">
        <v>1</v>
      </c>
      <c r="AJ167" s="187" t="s">
        <v>2</v>
      </c>
      <c r="AK167" s="70">
        <v>28</v>
      </c>
      <c r="AL167" s="69" t="s">
        <v>2723</v>
      </c>
      <c r="AM167" s="72">
        <v>43297</v>
      </c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  <c r="EV167" s="256"/>
      <c r="EW167" s="256"/>
      <c r="EX167" s="256"/>
      <c r="EY167" s="256"/>
      <c r="EZ167" s="256"/>
      <c r="FA167" s="256"/>
      <c r="FB167" s="256"/>
      <c r="FC167" s="256"/>
      <c r="FD167" s="256"/>
      <c r="FE167" s="256"/>
      <c r="FF167" s="256"/>
      <c r="FG167" s="256"/>
      <c r="FH167" s="256"/>
      <c r="FI167" s="256"/>
      <c r="FJ167" s="256"/>
      <c r="FK167" s="256"/>
      <c r="FL167" s="256"/>
      <c r="FM167" s="256"/>
      <c r="FN167" s="256"/>
      <c r="FO167" s="256"/>
      <c r="FP167" s="256"/>
      <c r="FQ167" s="256"/>
      <c r="FR167" s="256"/>
      <c r="FS167" s="256"/>
      <c r="FT167" s="256"/>
      <c r="FU167" s="256"/>
      <c r="FV167" s="256"/>
      <c r="FW167" s="256"/>
      <c r="FX167" s="256"/>
      <c r="FY167" s="256"/>
      <c r="FZ167" s="256"/>
      <c r="GA167" s="256"/>
      <c r="GB167" s="256"/>
      <c r="GC167" s="256"/>
      <c r="GD167" s="256"/>
      <c r="GE167" s="256"/>
      <c r="GF167" s="256"/>
      <c r="GG167" s="256"/>
      <c r="GH167" s="256"/>
      <c r="GI167" s="256"/>
      <c r="GJ167" s="256"/>
      <c r="GK167" s="256"/>
      <c r="GL167" s="256"/>
      <c r="GM167" s="256"/>
      <c r="GN167" s="256"/>
      <c r="GO167" s="256"/>
      <c r="GP167" s="256"/>
      <c r="GQ167" s="256"/>
      <c r="GR167" s="256"/>
      <c r="GS167" s="256"/>
      <c r="GT167" s="256"/>
      <c r="GU167" s="256"/>
      <c r="GV167" s="256"/>
      <c r="GW167" s="256"/>
      <c r="GX167" s="256"/>
      <c r="GY167" s="256"/>
      <c r="GZ167" s="256"/>
      <c r="HA167" s="256"/>
      <c r="HB167" s="256"/>
      <c r="HC167" s="256"/>
      <c r="HD167" s="256"/>
      <c r="HE167" s="256"/>
      <c r="HF167" s="256"/>
      <c r="HG167" s="256"/>
      <c r="HH167" s="256"/>
      <c r="HI167" s="256"/>
      <c r="HJ167" s="256"/>
      <c r="HK167" s="256"/>
      <c r="HL167" s="256"/>
      <c r="HM167" s="256"/>
      <c r="HN167" s="256"/>
      <c r="HO167" s="256"/>
      <c r="HP167" s="256"/>
      <c r="HQ167" s="256"/>
      <c r="HR167" s="256"/>
      <c r="HS167" s="256"/>
      <c r="HT167" s="256"/>
      <c r="HU167" s="256"/>
      <c r="HV167" s="256"/>
      <c r="HW167" s="256"/>
      <c r="HX167" s="256"/>
      <c r="HY167" s="256"/>
      <c r="HZ167" s="256"/>
      <c r="IA167" s="256"/>
      <c r="IB167" s="256"/>
      <c r="IC167" s="256"/>
      <c r="ID167" s="256"/>
      <c r="IE167" s="256"/>
      <c r="IF167" s="256"/>
      <c r="IG167" s="256"/>
      <c r="IH167" s="256"/>
      <c r="II167" s="256"/>
      <c r="IJ167" s="256"/>
      <c r="IK167" s="256"/>
      <c r="IL167" s="256"/>
      <c r="IM167" s="256"/>
      <c r="IN167" s="256"/>
      <c r="IO167" s="256"/>
      <c r="IP167" s="256"/>
      <c r="IQ167" s="256"/>
      <c r="IR167" s="256"/>
      <c r="IS167" s="256"/>
      <c r="IT167" s="256"/>
      <c r="IU167" s="256"/>
      <c r="IV167" s="256"/>
      <c r="IW167" s="256"/>
      <c r="IX167" s="256"/>
      <c r="IY167" s="256"/>
      <c r="IZ167" s="256"/>
      <c r="JA167" s="256"/>
      <c r="JB167" s="256"/>
      <c r="JC167" s="256"/>
      <c r="JD167" s="256"/>
      <c r="JE167" s="256"/>
      <c r="JF167" s="256"/>
      <c r="JG167" s="256"/>
      <c r="JH167" s="256"/>
      <c r="JI167" s="256"/>
      <c r="JJ167" s="256"/>
      <c r="JK167" s="256"/>
      <c r="JL167" s="256"/>
      <c r="JM167" s="256"/>
      <c r="JN167" s="256"/>
      <c r="JO167" s="256"/>
      <c r="JP167" s="256"/>
      <c r="JQ167" s="256"/>
      <c r="JR167" s="256"/>
      <c r="JS167" s="256"/>
      <c r="JT167" s="256"/>
      <c r="JU167" s="256"/>
      <c r="JV167" s="256"/>
      <c r="JW167" s="256"/>
      <c r="JX167" s="256"/>
      <c r="JY167" s="256"/>
      <c r="JZ167" s="256"/>
      <c r="KA167" s="256"/>
      <c r="KB167" s="256"/>
      <c r="KC167" s="256"/>
      <c r="KD167" s="256"/>
      <c r="KE167" s="256"/>
      <c r="KF167" s="256"/>
      <c r="KG167" s="256"/>
      <c r="KH167" s="256"/>
      <c r="KI167" s="256"/>
      <c r="KJ167" s="256"/>
      <c r="KK167" s="256"/>
      <c r="KL167" s="256"/>
      <c r="KM167" s="256"/>
      <c r="KN167" s="256"/>
      <c r="KO167" s="256"/>
      <c r="KP167" s="256"/>
      <c r="KQ167" s="256"/>
      <c r="KR167" s="256"/>
      <c r="KS167" s="256"/>
      <c r="KT167" s="256"/>
      <c r="KU167" s="256"/>
      <c r="KV167" s="256"/>
      <c r="KW167" s="256"/>
      <c r="KX167" s="256"/>
      <c r="KY167" s="256"/>
      <c r="KZ167" s="256"/>
      <c r="LA167" s="256"/>
      <c r="LB167" s="256"/>
      <c r="LC167" s="256"/>
      <c r="LD167" s="256"/>
      <c r="LE167" s="256"/>
      <c r="LF167" s="256"/>
      <c r="LG167" s="256"/>
      <c r="LH167" s="256"/>
      <c r="LI167" s="256"/>
      <c r="LJ167" s="256"/>
      <c r="LK167" s="256"/>
      <c r="LL167" s="256"/>
      <c r="LM167" s="256"/>
      <c r="LN167" s="256"/>
      <c r="LO167" s="256"/>
      <c r="LP167" s="256"/>
      <c r="LQ167" s="256"/>
      <c r="LR167" s="256"/>
      <c r="LS167" s="256"/>
      <c r="LT167" s="256"/>
      <c r="LU167" s="256"/>
      <c r="LV167" s="256"/>
      <c r="LW167" s="256"/>
      <c r="LX167" s="256"/>
      <c r="LY167" s="256"/>
      <c r="LZ167" s="256"/>
      <c r="MA167" s="256"/>
      <c r="MB167" s="256"/>
      <c r="MC167" s="256"/>
      <c r="MD167" s="256"/>
      <c r="ME167" s="256"/>
      <c r="MF167" s="256"/>
      <c r="MG167" s="256"/>
      <c r="MH167" s="256"/>
      <c r="MI167" s="256"/>
      <c r="MJ167" s="256"/>
      <c r="MK167" s="256"/>
      <c r="ML167" s="256"/>
      <c r="MM167" s="256"/>
      <c r="MN167" s="256"/>
      <c r="MO167" s="256"/>
      <c r="MP167" s="256"/>
      <c r="MQ167" s="256"/>
      <c r="MR167" s="256"/>
      <c r="MS167" s="256"/>
      <c r="MT167" s="256"/>
      <c r="MU167" s="256"/>
      <c r="MV167" s="256"/>
      <c r="MW167" s="256"/>
      <c r="MX167" s="256"/>
      <c r="MY167" s="256"/>
      <c r="MZ167" s="256"/>
      <c r="NA167" s="256"/>
      <c r="NB167" s="256"/>
      <c r="NC167" s="256"/>
      <c r="ND167" s="256"/>
      <c r="NE167" s="256"/>
      <c r="NF167" s="256"/>
      <c r="NG167" s="256"/>
      <c r="NH167" s="256"/>
      <c r="NI167" s="256"/>
      <c r="NJ167" s="256"/>
      <c r="NK167" s="256"/>
      <c r="NL167" s="256"/>
      <c r="NM167" s="256"/>
      <c r="NN167" s="256"/>
      <c r="NO167" s="256"/>
      <c r="NP167" s="256"/>
      <c r="NQ167" s="256"/>
      <c r="NR167" s="256"/>
      <c r="NS167" s="256"/>
      <c r="NT167" s="256"/>
      <c r="NU167" s="256"/>
      <c r="NV167" s="256"/>
      <c r="NW167" s="256"/>
      <c r="NX167" s="256"/>
      <c r="NY167" s="256"/>
      <c r="NZ167" s="256"/>
      <c r="OA167" s="256"/>
      <c r="OB167" s="256"/>
      <c r="OC167" s="256"/>
      <c r="OD167" s="256"/>
      <c r="OE167" s="256"/>
      <c r="OF167" s="256"/>
      <c r="OG167" s="256"/>
      <c r="OH167" s="256"/>
      <c r="OI167" s="256"/>
      <c r="OJ167" s="256"/>
      <c r="OK167" s="256"/>
      <c r="OL167" s="256"/>
      <c r="OM167" s="256"/>
      <c r="ON167" s="256"/>
      <c r="OO167" s="256"/>
      <c r="OP167" s="256"/>
      <c r="OQ167" s="256"/>
      <c r="OR167" s="256"/>
      <c r="OS167" s="256"/>
      <c r="OT167" s="256"/>
      <c r="OU167" s="256"/>
      <c r="OV167" s="256"/>
      <c r="OW167" s="256"/>
      <c r="OX167" s="256"/>
      <c r="OY167" s="256"/>
      <c r="OZ167" s="256"/>
      <c r="PA167" s="256"/>
      <c r="PB167" s="256"/>
      <c r="PC167" s="256"/>
      <c r="PD167" s="256"/>
      <c r="PE167" s="256"/>
      <c r="PF167" s="256"/>
      <c r="PG167" s="256"/>
      <c r="PH167" s="256"/>
      <c r="PI167" s="256"/>
      <c r="PJ167" s="256"/>
      <c r="PK167" s="256"/>
      <c r="PL167" s="256"/>
      <c r="PM167" s="256"/>
      <c r="PN167" s="256"/>
      <c r="PO167" s="256"/>
      <c r="PP167" s="256"/>
      <c r="PQ167" s="256"/>
      <c r="PR167" s="256"/>
      <c r="PS167" s="256"/>
      <c r="PT167" s="256"/>
      <c r="PU167" s="256"/>
      <c r="PV167" s="256"/>
      <c r="PW167" s="256"/>
      <c r="PX167" s="256"/>
      <c r="PY167" s="256"/>
      <c r="PZ167" s="256"/>
      <c r="QA167" s="256"/>
      <c r="QB167" s="256"/>
      <c r="QC167" s="256"/>
      <c r="QD167" s="256"/>
      <c r="QE167" s="256"/>
      <c r="QF167" s="256"/>
      <c r="QG167" s="256"/>
      <c r="QH167" s="256"/>
      <c r="QI167" s="256"/>
      <c r="QJ167" s="256"/>
      <c r="QK167" s="256"/>
      <c r="QL167" s="256"/>
      <c r="QM167" s="256"/>
      <c r="QN167" s="256"/>
      <c r="QO167" s="256"/>
      <c r="QP167" s="256"/>
      <c r="QQ167" s="256"/>
      <c r="QR167" s="256"/>
      <c r="QS167" s="256"/>
      <c r="QT167" s="256"/>
      <c r="QU167" s="256"/>
      <c r="QV167" s="256"/>
      <c r="QW167" s="256"/>
      <c r="QX167" s="256"/>
      <c r="QY167" s="256"/>
      <c r="QZ167" s="256"/>
      <c r="RA167" s="256"/>
      <c r="RB167" s="256"/>
      <c r="RC167" s="256"/>
      <c r="RD167" s="256"/>
      <c r="RE167" s="256"/>
      <c r="RF167" s="256"/>
      <c r="RG167" s="256"/>
      <c r="RH167" s="256"/>
      <c r="RI167" s="256"/>
      <c r="RJ167" s="256"/>
      <c r="RK167" s="256"/>
      <c r="RL167" s="256"/>
      <c r="RM167" s="256"/>
      <c r="RN167" s="256"/>
      <c r="RO167" s="256"/>
      <c r="RP167" s="256"/>
      <c r="RQ167" s="256"/>
      <c r="RR167" s="256"/>
      <c r="RS167" s="256"/>
      <c r="RT167" s="256"/>
      <c r="RU167" s="256"/>
      <c r="RV167" s="256"/>
      <c r="RW167" s="256"/>
      <c r="RX167" s="256"/>
      <c r="RY167" s="256"/>
      <c r="RZ167" s="256"/>
      <c r="SA167" s="256"/>
      <c r="SB167" s="256"/>
      <c r="SC167" s="256"/>
      <c r="SD167" s="256"/>
      <c r="SE167" s="256"/>
      <c r="SF167" s="256"/>
      <c r="SG167" s="256"/>
      <c r="SH167" s="256"/>
      <c r="SI167" s="256"/>
      <c r="SJ167" s="256"/>
      <c r="SK167" s="256"/>
      <c r="SL167" s="256"/>
      <c r="SM167" s="256"/>
      <c r="SN167" s="256"/>
      <c r="SO167" s="256"/>
      <c r="SP167" s="256"/>
      <c r="SQ167" s="256"/>
      <c r="SR167" s="256"/>
      <c r="SS167" s="256"/>
      <c r="ST167" s="256"/>
      <c r="SU167" s="256"/>
      <c r="SV167" s="256"/>
      <c r="SW167" s="256"/>
      <c r="SX167" s="256"/>
      <c r="SY167" s="256"/>
      <c r="SZ167" s="256"/>
      <c r="TA167" s="256"/>
      <c r="TB167" s="256"/>
      <c r="TC167" s="256"/>
      <c r="TD167" s="256"/>
      <c r="TE167" s="256"/>
      <c r="TF167" s="256"/>
      <c r="TG167" s="256"/>
      <c r="TH167" s="256"/>
      <c r="TI167" s="256"/>
      <c r="TJ167" s="256"/>
      <c r="TK167" s="256"/>
      <c r="TL167" s="256"/>
      <c r="TM167" s="256"/>
      <c r="TN167" s="256"/>
      <c r="TO167" s="256"/>
      <c r="TP167" s="256"/>
      <c r="TQ167" s="256"/>
      <c r="TR167" s="256"/>
      <c r="TS167" s="256"/>
      <c r="TT167" s="256"/>
      <c r="TU167" s="256"/>
      <c r="TV167" s="256"/>
      <c r="TW167" s="256"/>
      <c r="TX167" s="256"/>
      <c r="TY167" s="256"/>
      <c r="TZ167" s="256"/>
      <c r="UA167" s="256"/>
      <c r="UB167" s="256"/>
      <c r="UC167" s="256"/>
      <c r="UD167" s="256"/>
      <c r="UE167" s="256"/>
      <c r="UF167" s="256"/>
      <c r="UG167" s="256"/>
      <c r="UH167" s="256"/>
      <c r="UI167" s="256"/>
      <c r="UJ167" s="256"/>
      <c r="UK167" s="256"/>
      <c r="UL167" s="256"/>
      <c r="UM167" s="256"/>
      <c r="UN167" s="256"/>
      <c r="UO167" s="256"/>
      <c r="UP167" s="256"/>
      <c r="UQ167" s="256"/>
      <c r="UR167" s="256"/>
      <c r="US167" s="256"/>
      <c r="UT167" s="256"/>
      <c r="UU167" s="256"/>
      <c r="UV167" s="256"/>
      <c r="UW167" s="256"/>
      <c r="UX167" s="256"/>
      <c r="UY167" s="256"/>
      <c r="UZ167" s="256"/>
      <c r="VA167" s="256"/>
      <c r="VB167" s="256"/>
      <c r="VC167" s="256"/>
      <c r="VD167" s="256"/>
      <c r="VE167" s="256"/>
      <c r="VF167" s="256"/>
      <c r="VG167" s="256"/>
      <c r="VH167" s="256"/>
      <c r="VI167" s="256"/>
      <c r="VJ167" s="256"/>
      <c r="VK167" s="256"/>
      <c r="VL167" s="256"/>
      <c r="VM167" s="256"/>
      <c r="VN167" s="256"/>
      <c r="VO167" s="256"/>
      <c r="VP167" s="256"/>
      <c r="VQ167" s="256"/>
      <c r="VR167" s="256"/>
      <c r="VS167" s="256"/>
      <c r="VT167" s="256"/>
      <c r="VU167" s="256"/>
      <c r="VV167" s="256"/>
      <c r="VW167" s="256"/>
      <c r="VX167" s="256"/>
      <c r="VY167" s="256"/>
      <c r="VZ167" s="256"/>
      <c r="WA167" s="256"/>
      <c r="WB167" s="256"/>
      <c r="WC167" s="256"/>
      <c r="WD167" s="256"/>
      <c r="WE167" s="256"/>
      <c r="WF167" s="256"/>
      <c r="WG167" s="256"/>
      <c r="WH167" s="256"/>
      <c r="WI167" s="256"/>
      <c r="WJ167" s="256"/>
      <c r="WK167" s="256"/>
      <c r="WL167" s="256"/>
      <c r="WM167" s="256"/>
      <c r="WN167" s="256"/>
      <c r="WO167" s="256"/>
      <c r="WP167" s="256"/>
      <c r="WQ167" s="256"/>
      <c r="WR167" s="256"/>
      <c r="WS167" s="256"/>
      <c r="WT167" s="256"/>
      <c r="WU167" s="256"/>
      <c r="WV167" s="256"/>
      <c r="WW167" s="256"/>
      <c r="WX167" s="256"/>
      <c r="WY167" s="256"/>
      <c r="WZ167" s="256"/>
      <c r="XA167" s="256"/>
      <c r="XB167" s="256"/>
      <c r="XC167" s="256"/>
      <c r="XD167" s="256"/>
      <c r="XE167" s="256"/>
      <c r="XF167" s="256"/>
      <c r="XG167" s="256"/>
      <c r="XH167" s="256"/>
      <c r="XI167" s="256"/>
      <c r="XJ167" s="256"/>
      <c r="XK167" s="256"/>
      <c r="XL167" s="256"/>
      <c r="XM167" s="256"/>
      <c r="XN167" s="256"/>
      <c r="XO167" s="256"/>
      <c r="XP167" s="256"/>
      <c r="XQ167" s="256"/>
      <c r="XR167" s="256"/>
      <c r="XS167" s="256"/>
      <c r="XT167" s="256"/>
      <c r="XU167" s="256"/>
      <c r="XV167" s="256"/>
      <c r="XW167" s="256"/>
      <c r="XX167" s="256"/>
      <c r="XY167" s="256"/>
      <c r="XZ167" s="256"/>
      <c r="YA167" s="256"/>
      <c r="YB167" s="256"/>
      <c r="YC167" s="256"/>
      <c r="YD167" s="256"/>
      <c r="YE167" s="256"/>
      <c r="YF167" s="256"/>
      <c r="YG167" s="256"/>
      <c r="YH167" s="256"/>
      <c r="YI167" s="256"/>
      <c r="YJ167" s="256"/>
      <c r="YK167" s="256"/>
      <c r="YL167" s="256"/>
      <c r="YM167" s="256"/>
      <c r="YN167" s="256"/>
      <c r="YO167" s="256"/>
      <c r="YP167" s="256"/>
      <c r="YQ167" s="256"/>
      <c r="YR167" s="256"/>
      <c r="YS167" s="256"/>
      <c r="YT167" s="256"/>
      <c r="YU167" s="256"/>
      <c r="YV167" s="256"/>
      <c r="YW167" s="256"/>
      <c r="YX167" s="256"/>
      <c r="YY167" s="256"/>
      <c r="YZ167" s="256"/>
      <c r="ZA167" s="256"/>
      <c r="ZB167" s="256"/>
      <c r="ZC167" s="256"/>
      <c r="ZD167" s="256"/>
      <c r="ZE167" s="256"/>
      <c r="ZF167" s="256"/>
      <c r="ZG167" s="256"/>
      <c r="ZH167" s="256"/>
      <c r="ZI167" s="256"/>
      <c r="ZJ167" s="256"/>
      <c r="ZK167" s="256"/>
      <c r="ZL167" s="256"/>
      <c r="ZM167" s="256"/>
      <c r="ZN167" s="256"/>
      <c r="ZO167" s="256"/>
      <c r="ZP167" s="256"/>
      <c r="ZQ167" s="256"/>
      <c r="ZR167" s="256"/>
      <c r="ZS167" s="256"/>
      <c r="ZT167" s="256"/>
      <c r="ZU167" s="256"/>
      <c r="ZV167" s="256"/>
      <c r="ZW167" s="256"/>
      <c r="ZX167" s="256"/>
      <c r="ZY167" s="256"/>
      <c r="ZZ167" s="256"/>
      <c r="AAA167" s="256"/>
      <c r="AAB167" s="256"/>
      <c r="AAC167" s="256"/>
      <c r="AAD167" s="256"/>
      <c r="AAE167" s="256"/>
      <c r="AAF167" s="256"/>
      <c r="AAG167" s="256"/>
      <c r="AAH167" s="256"/>
      <c r="AAI167" s="256"/>
      <c r="AAJ167" s="256"/>
      <c r="AAK167" s="256"/>
      <c r="AAL167" s="256"/>
      <c r="AAM167" s="256"/>
      <c r="AAN167" s="256"/>
      <c r="AAO167" s="256"/>
      <c r="AAP167" s="256"/>
      <c r="AAQ167" s="256"/>
      <c r="AAR167" s="256"/>
      <c r="AAS167" s="256"/>
      <c r="AAT167" s="256"/>
      <c r="AAU167" s="256"/>
      <c r="AAV167" s="256"/>
      <c r="AAW167" s="256"/>
      <c r="AAX167" s="256"/>
      <c r="AAY167" s="256"/>
      <c r="AAZ167" s="256"/>
      <c r="ABA167" s="256"/>
      <c r="ABB167" s="256"/>
      <c r="ABC167" s="256"/>
      <c r="ABD167" s="256"/>
      <c r="ABE167" s="256"/>
      <c r="ABF167" s="256"/>
      <c r="ABG167" s="256"/>
      <c r="ABH167" s="256"/>
      <c r="ABI167" s="256"/>
      <c r="ABJ167" s="256"/>
      <c r="ABK167" s="256"/>
    </row>
    <row r="168" spans="1:739" s="154" customFormat="1" ht="30" customHeight="1" x14ac:dyDescent="0.25">
      <c r="A168" s="30"/>
      <c r="B168" s="196"/>
      <c r="C168" s="196"/>
      <c r="D168" s="167" t="s">
        <v>2</v>
      </c>
      <c r="E168" s="196"/>
      <c r="F168" s="206" t="s">
        <v>1204</v>
      </c>
      <c r="G168" s="14">
        <v>42762</v>
      </c>
      <c r="H168" s="258" t="s">
        <v>37</v>
      </c>
      <c r="I168" s="65" t="s">
        <v>31</v>
      </c>
      <c r="J168" s="189" t="s">
        <v>291</v>
      </c>
      <c r="K168" s="29" t="s">
        <v>18</v>
      </c>
      <c r="L168" s="29" t="s">
        <v>50</v>
      </c>
      <c r="M168" s="29" t="s">
        <v>712</v>
      </c>
      <c r="N168" s="28" t="s">
        <v>713</v>
      </c>
      <c r="O168" s="259" t="s">
        <v>1359</v>
      </c>
      <c r="P168" s="259" t="s">
        <v>1027</v>
      </c>
      <c r="Q168" s="259"/>
      <c r="R168" s="71" t="s">
        <v>1205</v>
      </c>
      <c r="S168" s="261" t="s">
        <v>1029</v>
      </c>
      <c r="T168" s="65" t="s">
        <v>20</v>
      </c>
      <c r="U168" s="261" t="s">
        <v>72</v>
      </c>
      <c r="V168" s="20"/>
      <c r="W168" s="261"/>
      <c r="X168" s="261" t="s">
        <v>245</v>
      </c>
      <c r="Y168" s="99"/>
      <c r="Z168" s="261"/>
      <c r="AA168" s="261"/>
      <c r="AB168" s="265" t="s">
        <v>1205</v>
      </c>
      <c r="AC168" s="20"/>
      <c r="AD168" s="20"/>
      <c r="AE168" s="20"/>
      <c r="AF168" s="20"/>
      <c r="AG168" s="20"/>
      <c r="AH168" s="263" t="s">
        <v>3530</v>
      </c>
      <c r="AI168" s="261" t="s">
        <v>1</v>
      </c>
      <c r="AJ168" s="263" t="s">
        <v>2</v>
      </c>
      <c r="AK168" s="263">
        <v>24</v>
      </c>
      <c r="AL168" s="264" t="s">
        <v>1206</v>
      </c>
      <c r="AM168" s="72">
        <v>42753</v>
      </c>
      <c r="AN168" s="257"/>
      <c r="AO168" s="257"/>
      <c r="AP168" s="257"/>
      <c r="AQ168" s="257"/>
      <c r="AR168" s="257"/>
      <c r="AS168" s="257"/>
      <c r="AT168" s="257"/>
      <c r="AU168" s="257"/>
      <c r="AV168" s="257"/>
      <c r="AW168" s="257"/>
      <c r="AX168" s="257"/>
      <c r="AY168" s="257"/>
      <c r="AZ168" s="257"/>
      <c r="BA168" s="257"/>
      <c r="BB168" s="257"/>
      <c r="BC168" s="257"/>
      <c r="BD168" s="257"/>
      <c r="BE168" s="257"/>
      <c r="BF168" s="257"/>
      <c r="BG168" s="257"/>
      <c r="BH168" s="257"/>
      <c r="BI168" s="257"/>
      <c r="BJ168" s="257"/>
      <c r="BK168" s="257"/>
      <c r="BL168" s="257"/>
      <c r="BM168" s="257"/>
      <c r="BN168" s="257"/>
      <c r="BO168" s="257"/>
      <c r="BP168" s="257"/>
      <c r="BQ168" s="257"/>
      <c r="BR168" s="257"/>
      <c r="BS168" s="257"/>
      <c r="BT168" s="257"/>
      <c r="BU168" s="257"/>
      <c r="BV168" s="257"/>
      <c r="BW168" s="257"/>
      <c r="BX168" s="257"/>
      <c r="BY168" s="257"/>
      <c r="BZ168" s="257"/>
      <c r="CA168" s="257"/>
      <c r="CB168" s="257"/>
      <c r="CC168" s="257"/>
      <c r="CD168" s="257"/>
      <c r="CE168" s="257"/>
      <c r="CF168" s="257"/>
      <c r="CG168" s="257"/>
      <c r="CH168" s="257"/>
      <c r="CI168" s="257"/>
      <c r="CJ168" s="257"/>
      <c r="CK168" s="257"/>
      <c r="CL168" s="257"/>
      <c r="CM168" s="257"/>
      <c r="CN168" s="257"/>
      <c r="CO168" s="257"/>
      <c r="CP168" s="257"/>
      <c r="CQ168" s="257"/>
      <c r="CR168" s="257"/>
      <c r="CS168" s="257"/>
      <c r="CT168" s="257"/>
      <c r="CU168" s="257"/>
      <c r="CV168" s="257"/>
      <c r="CW168" s="257"/>
      <c r="CX168" s="257"/>
      <c r="CY168" s="257"/>
      <c r="CZ168" s="257"/>
      <c r="DA168" s="257"/>
      <c r="DB168" s="257"/>
      <c r="DC168" s="257"/>
      <c r="DD168" s="257"/>
      <c r="DE168" s="257"/>
      <c r="DF168" s="257"/>
      <c r="DG168" s="257"/>
      <c r="DH168" s="257"/>
      <c r="DI168" s="257"/>
      <c r="DJ168" s="257"/>
      <c r="DK168" s="257"/>
      <c r="DL168" s="257"/>
      <c r="DM168" s="257"/>
      <c r="DN168" s="257"/>
      <c r="DO168" s="257"/>
      <c r="DP168" s="257"/>
      <c r="DQ168" s="257"/>
      <c r="DR168" s="257"/>
      <c r="DS168" s="257"/>
      <c r="DT168" s="257"/>
      <c r="DU168" s="257"/>
      <c r="DV168" s="257"/>
      <c r="DW168" s="257"/>
      <c r="DX168" s="257"/>
      <c r="DY168" s="257"/>
      <c r="DZ168" s="257"/>
      <c r="EA168" s="257"/>
      <c r="EB168" s="257"/>
      <c r="EC168" s="257"/>
      <c r="ED168" s="257"/>
      <c r="EE168" s="257"/>
      <c r="EF168" s="257"/>
      <c r="EG168" s="257"/>
      <c r="EH168" s="257"/>
      <c r="EI168" s="257"/>
      <c r="EJ168" s="257"/>
      <c r="EK168" s="257"/>
      <c r="EL168" s="257"/>
      <c r="EM168" s="257"/>
      <c r="EN168" s="257"/>
      <c r="EO168" s="257"/>
      <c r="EP168" s="257"/>
      <c r="EQ168" s="257"/>
      <c r="ER168" s="257"/>
      <c r="ES168" s="257"/>
      <c r="ET168" s="257"/>
      <c r="EU168" s="257"/>
      <c r="EV168" s="257"/>
      <c r="EW168" s="257"/>
      <c r="EX168" s="257"/>
      <c r="EY168" s="257"/>
      <c r="EZ168" s="257"/>
      <c r="FA168" s="257"/>
      <c r="FB168" s="257"/>
      <c r="FC168" s="257"/>
      <c r="FD168" s="257"/>
      <c r="FE168" s="257"/>
      <c r="FF168" s="257"/>
      <c r="FG168" s="257"/>
      <c r="FH168" s="257"/>
      <c r="FI168" s="257"/>
      <c r="FJ168" s="257"/>
      <c r="FK168" s="257"/>
      <c r="FL168" s="257"/>
      <c r="FM168" s="257"/>
      <c r="FN168" s="257"/>
      <c r="FO168" s="257"/>
      <c r="FP168" s="257"/>
      <c r="FQ168" s="257"/>
      <c r="FR168" s="257"/>
      <c r="FS168" s="257"/>
      <c r="FT168" s="257"/>
      <c r="FU168" s="257"/>
      <c r="FV168" s="257"/>
      <c r="FW168" s="257"/>
      <c r="FX168" s="257"/>
      <c r="FY168" s="257"/>
      <c r="FZ168" s="257"/>
      <c r="GA168" s="257"/>
      <c r="GB168" s="257"/>
      <c r="GC168" s="257"/>
      <c r="GD168" s="257"/>
      <c r="GE168" s="257"/>
      <c r="GF168" s="257"/>
      <c r="GG168" s="257"/>
      <c r="GH168" s="257"/>
      <c r="GI168" s="257"/>
      <c r="GJ168" s="257"/>
      <c r="GK168" s="257"/>
      <c r="GL168" s="257"/>
      <c r="GM168" s="257"/>
      <c r="GN168" s="257"/>
      <c r="GO168" s="257"/>
      <c r="GP168" s="257"/>
      <c r="GQ168" s="257"/>
      <c r="GR168" s="257"/>
      <c r="GS168" s="257"/>
      <c r="GT168" s="257"/>
      <c r="GU168" s="257"/>
      <c r="GV168" s="257"/>
      <c r="GW168" s="257"/>
      <c r="GX168" s="257"/>
      <c r="GY168" s="257"/>
      <c r="GZ168" s="257"/>
      <c r="HA168" s="257"/>
      <c r="HB168" s="257"/>
      <c r="HC168" s="257"/>
      <c r="HD168" s="257"/>
      <c r="HE168" s="257"/>
      <c r="HF168" s="257"/>
      <c r="HG168" s="257"/>
      <c r="HH168" s="257"/>
      <c r="HI168" s="257"/>
      <c r="HJ168" s="257"/>
      <c r="HK168" s="257"/>
      <c r="HL168" s="257"/>
      <c r="HM168" s="257"/>
      <c r="HN168" s="257"/>
      <c r="HO168" s="257"/>
      <c r="HP168" s="257"/>
      <c r="HQ168" s="257"/>
      <c r="HR168" s="257"/>
      <c r="HS168" s="257"/>
      <c r="HT168" s="257"/>
      <c r="HU168" s="257"/>
      <c r="HV168" s="257"/>
      <c r="HW168" s="257"/>
      <c r="HX168" s="257"/>
      <c r="HY168" s="257"/>
      <c r="HZ168" s="257"/>
      <c r="IA168" s="257"/>
      <c r="IB168" s="257"/>
      <c r="IC168" s="257"/>
      <c r="ID168" s="257"/>
      <c r="IE168" s="257"/>
      <c r="IF168" s="257"/>
      <c r="IG168" s="257"/>
      <c r="IH168" s="257"/>
      <c r="II168" s="257"/>
      <c r="IJ168" s="257"/>
      <c r="IK168" s="257"/>
      <c r="IL168" s="257"/>
      <c r="IM168" s="257"/>
      <c r="IN168" s="257"/>
      <c r="IO168" s="257"/>
      <c r="IP168" s="257"/>
      <c r="IQ168" s="257"/>
      <c r="IR168" s="257"/>
      <c r="IS168" s="257"/>
      <c r="IT168" s="257"/>
      <c r="IU168" s="257"/>
      <c r="IV168" s="257"/>
      <c r="IW168" s="257"/>
      <c r="IX168" s="257"/>
      <c r="IY168" s="257"/>
      <c r="IZ168" s="257"/>
      <c r="JA168" s="257"/>
      <c r="JB168" s="257"/>
      <c r="JC168" s="257"/>
      <c r="JD168" s="257"/>
      <c r="JE168" s="257"/>
      <c r="JF168" s="257"/>
      <c r="JG168" s="257"/>
      <c r="JH168" s="257"/>
      <c r="JI168" s="257"/>
      <c r="JJ168" s="257"/>
      <c r="JK168" s="257"/>
      <c r="JL168" s="257"/>
      <c r="JM168" s="257"/>
      <c r="JN168" s="257"/>
      <c r="JO168" s="257"/>
      <c r="JP168" s="257"/>
      <c r="JQ168" s="257"/>
      <c r="JR168" s="257"/>
      <c r="JS168" s="257"/>
      <c r="JT168" s="257"/>
      <c r="JU168" s="257"/>
      <c r="JV168" s="257"/>
      <c r="JW168" s="257"/>
      <c r="JX168" s="257"/>
      <c r="JY168" s="257"/>
      <c r="JZ168" s="257"/>
      <c r="KA168" s="257"/>
      <c r="KB168" s="257"/>
      <c r="KC168" s="257"/>
      <c r="KD168" s="257"/>
      <c r="KE168" s="257"/>
      <c r="KF168" s="257"/>
      <c r="KG168" s="257"/>
      <c r="KH168" s="257"/>
      <c r="KI168" s="257"/>
      <c r="KJ168" s="257"/>
      <c r="KK168" s="257"/>
      <c r="KL168" s="257"/>
      <c r="KM168" s="257"/>
      <c r="KN168" s="257"/>
      <c r="KO168" s="257"/>
      <c r="KP168" s="257"/>
      <c r="KQ168" s="257"/>
      <c r="KR168" s="257"/>
      <c r="KS168" s="257"/>
      <c r="KT168" s="257"/>
      <c r="KU168" s="257"/>
      <c r="KV168" s="257"/>
      <c r="KW168" s="257"/>
      <c r="KX168" s="257"/>
      <c r="KY168" s="257"/>
      <c r="KZ168" s="257"/>
      <c r="LA168" s="257"/>
      <c r="LB168" s="257"/>
      <c r="LC168" s="257"/>
      <c r="LD168" s="257"/>
      <c r="LE168" s="257"/>
      <c r="LF168" s="257"/>
      <c r="LG168" s="257"/>
      <c r="LH168" s="257"/>
      <c r="LI168" s="257"/>
      <c r="LJ168" s="257"/>
      <c r="LK168" s="257"/>
      <c r="LL168" s="257"/>
      <c r="LM168" s="257"/>
      <c r="LN168" s="257"/>
      <c r="LO168" s="257"/>
      <c r="LP168" s="257"/>
      <c r="LQ168" s="257"/>
      <c r="LR168" s="257"/>
      <c r="LS168" s="257"/>
      <c r="LT168" s="257"/>
      <c r="LU168" s="257"/>
      <c r="LV168" s="257"/>
      <c r="LW168" s="257"/>
      <c r="LX168" s="257"/>
      <c r="LY168" s="257"/>
      <c r="LZ168" s="257"/>
      <c r="MA168" s="257"/>
      <c r="MB168" s="257"/>
      <c r="MC168" s="257"/>
      <c r="MD168" s="257"/>
      <c r="ME168" s="257"/>
      <c r="MF168" s="257"/>
      <c r="MG168" s="257"/>
      <c r="MH168" s="257"/>
      <c r="MI168" s="257"/>
      <c r="MJ168" s="257"/>
      <c r="MK168" s="257"/>
      <c r="ML168" s="257"/>
      <c r="MM168" s="257"/>
      <c r="MN168" s="257"/>
      <c r="MO168" s="257"/>
      <c r="MP168" s="257"/>
      <c r="MQ168" s="257"/>
      <c r="MR168" s="257"/>
      <c r="MS168" s="257"/>
      <c r="MT168" s="257"/>
      <c r="MU168" s="257"/>
      <c r="MV168" s="257"/>
      <c r="MW168" s="257"/>
      <c r="MX168" s="257"/>
      <c r="MY168" s="257"/>
      <c r="MZ168" s="257"/>
      <c r="NA168" s="257"/>
      <c r="NB168" s="257"/>
      <c r="NC168" s="257"/>
      <c r="ND168" s="257"/>
      <c r="NE168" s="257"/>
      <c r="NF168" s="257"/>
      <c r="NG168" s="257"/>
      <c r="NH168" s="257"/>
      <c r="NI168" s="257"/>
      <c r="NJ168" s="257"/>
      <c r="NK168" s="257"/>
      <c r="NL168" s="257"/>
      <c r="NM168" s="257"/>
      <c r="NN168" s="257"/>
      <c r="NO168" s="257"/>
      <c r="NP168" s="257"/>
      <c r="NQ168" s="257"/>
      <c r="NR168" s="257"/>
      <c r="NS168" s="257"/>
      <c r="NT168" s="257"/>
      <c r="NU168" s="257"/>
      <c r="NV168" s="257"/>
      <c r="NW168" s="257"/>
      <c r="NX168" s="257"/>
      <c r="NY168" s="257"/>
      <c r="NZ168" s="257"/>
      <c r="OA168" s="257"/>
      <c r="OB168" s="257"/>
      <c r="OC168" s="257"/>
      <c r="OD168" s="257"/>
      <c r="OE168" s="257"/>
      <c r="OF168" s="257"/>
      <c r="OG168" s="257"/>
      <c r="OH168" s="257"/>
      <c r="OI168" s="257"/>
      <c r="OJ168" s="257"/>
      <c r="OK168" s="257"/>
      <c r="OL168" s="257"/>
      <c r="OM168" s="257"/>
      <c r="ON168" s="257"/>
      <c r="OO168" s="257"/>
      <c r="OP168" s="257"/>
      <c r="OQ168" s="257"/>
      <c r="OR168" s="257"/>
      <c r="OS168" s="257"/>
      <c r="OT168" s="257"/>
      <c r="OU168" s="257"/>
      <c r="OV168" s="257"/>
      <c r="OW168" s="257"/>
      <c r="OX168" s="257"/>
      <c r="OY168" s="257"/>
      <c r="OZ168" s="257"/>
      <c r="PA168" s="257"/>
      <c r="PB168" s="257"/>
      <c r="PC168" s="257"/>
      <c r="PD168" s="257"/>
      <c r="PE168" s="257"/>
      <c r="PF168" s="257"/>
      <c r="PG168" s="257"/>
      <c r="PH168" s="257"/>
      <c r="PI168" s="257"/>
      <c r="PJ168" s="257"/>
      <c r="PK168" s="257"/>
      <c r="PL168" s="257"/>
      <c r="PM168" s="257"/>
      <c r="PN168" s="257"/>
      <c r="PO168" s="257"/>
      <c r="PP168" s="257"/>
      <c r="PQ168" s="257"/>
      <c r="PR168" s="257"/>
      <c r="PS168" s="257"/>
      <c r="PT168" s="257"/>
      <c r="PU168" s="257"/>
      <c r="PV168" s="257"/>
      <c r="PW168" s="257"/>
      <c r="PX168" s="257"/>
      <c r="PY168" s="257"/>
      <c r="PZ168" s="257"/>
      <c r="QA168" s="257"/>
      <c r="QB168" s="257"/>
      <c r="QC168" s="257"/>
      <c r="QD168" s="257"/>
      <c r="QE168" s="257"/>
      <c r="QF168" s="257"/>
      <c r="QG168" s="257"/>
      <c r="QH168" s="257"/>
      <c r="QI168" s="257"/>
      <c r="QJ168" s="257"/>
      <c r="QK168" s="257"/>
      <c r="QL168" s="257"/>
      <c r="QM168" s="257"/>
      <c r="QN168" s="257"/>
      <c r="QO168" s="257"/>
      <c r="QP168" s="257"/>
      <c r="QQ168" s="257"/>
      <c r="QR168" s="257"/>
      <c r="QS168" s="257"/>
      <c r="QT168" s="257"/>
      <c r="QU168" s="257"/>
      <c r="QV168" s="257"/>
      <c r="QW168" s="257"/>
      <c r="QX168" s="257"/>
      <c r="QY168" s="257"/>
      <c r="QZ168" s="257"/>
      <c r="RA168" s="257"/>
      <c r="RB168" s="257"/>
      <c r="RC168" s="257"/>
      <c r="RD168" s="257"/>
      <c r="RE168" s="257"/>
      <c r="RF168" s="257"/>
      <c r="RG168" s="257"/>
      <c r="RH168" s="257"/>
      <c r="RI168" s="257"/>
      <c r="RJ168" s="257"/>
      <c r="RK168" s="257"/>
      <c r="RL168" s="257"/>
      <c r="RM168" s="257"/>
      <c r="RN168" s="257"/>
      <c r="RO168" s="257"/>
      <c r="RP168" s="257"/>
      <c r="RQ168" s="257"/>
      <c r="RR168" s="257"/>
      <c r="RS168" s="257"/>
      <c r="RT168" s="257"/>
      <c r="RU168" s="257"/>
      <c r="RV168" s="257"/>
      <c r="RW168" s="257"/>
      <c r="RX168" s="257"/>
      <c r="RY168" s="257"/>
      <c r="RZ168" s="257"/>
      <c r="SA168" s="257"/>
      <c r="SB168" s="257"/>
      <c r="SC168" s="257"/>
      <c r="SD168" s="257"/>
      <c r="SE168" s="257"/>
      <c r="SF168" s="257"/>
      <c r="SG168" s="257"/>
      <c r="SH168" s="257"/>
      <c r="SI168" s="257"/>
      <c r="SJ168" s="257"/>
      <c r="SK168" s="257"/>
      <c r="SL168" s="257"/>
      <c r="SM168" s="257"/>
      <c r="SN168" s="257"/>
      <c r="SO168" s="257"/>
      <c r="SP168" s="257"/>
      <c r="SQ168" s="257"/>
      <c r="SR168" s="257"/>
      <c r="SS168" s="257"/>
      <c r="ST168" s="257"/>
      <c r="SU168" s="257"/>
      <c r="SV168" s="257"/>
      <c r="SW168" s="257"/>
      <c r="SX168" s="257"/>
      <c r="SY168" s="257"/>
      <c r="SZ168" s="257"/>
      <c r="TA168" s="257"/>
      <c r="TB168" s="257"/>
      <c r="TC168" s="257"/>
      <c r="TD168" s="257"/>
      <c r="TE168" s="257"/>
      <c r="TF168" s="257"/>
      <c r="TG168" s="257"/>
      <c r="TH168" s="257"/>
      <c r="TI168" s="257"/>
      <c r="TJ168" s="257"/>
      <c r="TK168" s="257"/>
      <c r="TL168" s="257"/>
      <c r="TM168" s="257"/>
      <c r="TN168" s="257"/>
      <c r="TO168" s="257"/>
      <c r="TP168" s="257"/>
      <c r="TQ168" s="257"/>
      <c r="TR168" s="257"/>
      <c r="TS168" s="257"/>
      <c r="TT168" s="257"/>
      <c r="TU168" s="257"/>
      <c r="TV168" s="257"/>
      <c r="TW168" s="257"/>
      <c r="TX168" s="257"/>
      <c r="TY168" s="257"/>
      <c r="TZ168" s="257"/>
      <c r="UA168" s="257"/>
      <c r="UB168" s="257"/>
      <c r="UC168" s="257"/>
      <c r="UD168" s="257"/>
      <c r="UE168" s="257"/>
      <c r="UF168" s="257"/>
      <c r="UG168" s="257"/>
      <c r="UH168" s="257"/>
      <c r="UI168" s="257"/>
      <c r="UJ168" s="257"/>
      <c r="UK168" s="257"/>
      <c r="UL168" s="257"/>
      <c r="UM168" s="257"/>
      <c r="UN168" s="257"/>
      <c r="UO168" s="257"/>
      <c r="UP168" s="257"/>
      <c r="UQ168" s="257"/>
      <c r="UR168" s="257"/>
      <c r="US168" s="257"/>
      <c r="UT168" s="257"/>
      <c r="UU168" s="257"/>
      <c r="UV168" s="257"/>
      <c r="UW168" s="257"/>
      <c r="UX168" s="257"/>
      <c r="UY168" s="257"/>
      <c r="UZ168" s="257"/>
      <c r="VA168" s="257"/>
      <c r="VB168" s="257"/>
      <c r="VC168" s="257"/>
      <c r="VD168" s="257"/>
      <c r="VE168" s="257"/>
      <c r="VF168" s="257"/>
      <c r="VG168" s="257"/>
      <c r="VH168" s="257"/>
      <c r="VI168" s="257"/>
      <c r="VJ168" s="257"/>
      <c r="VK168" s="257"/>
      <c r="VL168" s="257"/>
      <c r="VM168" s="257"/>
      <c r="VN168" s="257"/>
      <c r="VO168" s="257"/>
      <c r="VP168" s="257"/>
      <c r="VQ168" s="257"/>
      <c r="VR168" s="257"/>
      <c r="VS168" s="257"/>
      <c r="VT168" s="257"/>
      <c r="VU168" s="257"/>
      <c r="VV168" s="257"/>
      <c r="VW168" s="257"/>
      <c r="VX168" s="257"/>
      <c r="VY168" s="257"/>
      <c r="VZ168" s="257"/>
      <c r="WA168" s="257"/>
      <c r="WB168" s="257"/>
      <c r="WC168" s="257"/>
      <c r="WD168" s="257"/>
      <c r="WE168" s="257"/>
      <c r="WF168" s="257"/>
      <c r="WG168" s="257"/>
      <c r="WH168" s="257"/>
      <c r="WI168" s="257"/>
      <c r="WJ168" s="257"/>
      <c r="WK168" s="257"/>
      <c r="WL168" s="257"/>
      <c r="WM168" s="257"/>
      <c r="WN168" s="257"/>
      <c r="WO168" s="257"/>
      <c r="WP168" s="257"/>
      <c r="WQ168" s="257"/>
      <c r="WR168" s="257"/>
      <c r="WS168" s="257"/>
      <c r="WT168" s="257"/>
      <c r="WU168" s="257"/>
      <c r="WV168" s="257"/>
      <c r="WW168" s="257"/>
      <c r="WX168" s="257"/>
      <c r="WY168" s="257"/>
      <c r="WZ168" s="257"/>
      <c r="XA168" s="257"/>
      <c r="XB168" s="257"/>
      <c r="XC168" s="257"/>
      <c r="XD168" s="257"/>
      <c r="XE168" s="257"/>
      <c r="XF168" s="257"/>
      <c r="XG168" s="257"/>
      <c r="XH168" s="257"/>
      <c r="XI168" s="257"/>
      <c r="XJ168" s="257"/>
      <c r="XK168" s="257"/>
      <c r="XL168" s="257"/>
      <c r="XM168" s="257"/>
      <c r="XN168" s="257"/>
      <c r="XO168" s="257"/>
      <c r="XP168" s="257"/>
      <c r="XQ168" s="257"/>
      <c r="XR168" s="257"/>
      <c r="XS168" s="257"/>
      <c r="XT168" s="257"/>
      <c r="XU168" s="257"/>
      <c r="XV168" s="257"/>
      <c r="XW168" s="257"/>
      <c r="XX168" s="257"/>
      <c r="XY168" s="257"/>
      <c r="XZ168" s="257"/>
      <c r="YA168" s="257"/>
      <c r="YB168" s="257"/>
      <c r="YC168" s="257"/>
      <c r="YD168" s="257"/>
      <c r="YE168" s="257"/>
      <c r="YF168" s="257"/>
      <c r="YG168" s="257"/>
      <c r="YH168" s="257"/>
      <c r="YI168" s="257"/>
      <c r="YJ168" s="257"/>
      <c r="YK168" s="257"/>
      <c r="YL168" s="257"/>
      <c r="YM168" s="257"/>
      <c r="YN168" s="257"/>
      <c r="YO168" s="257"/>
      <c r="YP168" s="257"/>
      <c r="YQ168" s="257"/>
      <c r="YR168" s="257"/>
      <c r="YS168" s="257"/>
      <c r="YT168" s="257"/>
      <c r="YU168" s="257"/>
      <c r="YV168" s="257"/>
      <c r="YW168" s="257"/>
      <c r="YX168" s="257"/>
      <c r="YY168" s="257"/>
      <c r="YZ168" s="257"/>
      <c r="ZA168" s="257"/>
      <c r="ZB168" s="257"/>
      <c r="ZC168" s="257"/>
      <c r="ZD168" s="257"/>
      <c r="ZE168" s="257"/>
      <c r="ZF168" s="257"/>
      <c r="ZG168" s="257"/>
      <c r="ZH168" s="257"/>
      <c r="ZI168" s="257"/>
      <c r="ZJ168" s="257"/>
      <c r="ZK168" s="257"/>
      <c r="ZL168" s="257"/>
      <c r="ZM168" s="257"/>
      <c r="ZN168" s="257"/>
      <c r="ZO168" s="257"/>
      <c r="ZP168" s="257"/>
      <c r="ZQ168" s="257"/>
      <c r="ZR168" s="257"/>
      <c r="ZS168" s="257"/>
      <c r="ZT168" s="257"/>
      <c r="ZU168" s="257"/>
      <c r="ZV168" s="257"/>
      <c r="ZW168" s="257"/>
      <c r="ZX168" s="257"/>
      <c r="ZY168" s="257"/>
      <c r="ZZ168" s="257"/>
      <c r="AAA168" s="257"/>
      <c r="AAB168" s="257"/>
      <c r="AAC168" s="257"/>
      <c r="AAD168" s="257"/>
      <c r="AAE168" s="257"/>
      <c r="AAF168" s="257"/>
      <c r="AAG168" s="257"/>
      <c r="AAH168" s="257"/>
      <c r="AAI168" s="257"/>
      <c r="AAJ168" s="257"/>
      <c r="AAK168" s="257"/>
      <c r="AAL168" s="257"/>
      <c r="AAM168" s="257"/>
      <c r="AAN168" s="257"/>
      <c r="AAO168" s="257"/>
      <c r="AAP168" s="257"/>
      <c r="AAQ168" s="257"/>
      <c r="AAR168" s="257"/>
      <c r="AAS168" s="257"/>
      <c r="AAT168" s="257"/>
      <c r="AAU168" s="257"/>
      <c r="AAV168" s="257"/>
      <c r="AAW168" s="257"/>
      <c r="AAX168" s="257"/>
      <c r="AAY168" s="257"/>
      <c r="AAZ168" s="257"/>
      <c r="ABA168" s="257"/>
      <c r="ABB168" s="257"/>
      <c r="ABC168" s="257"/>
      <c r="ABD168" s="257"/>
      <c r="ABE168" s="257"/>
      <c r="ABF168" s="257"/>
      <c r="ABG168" s="257"/>
      <c r="ABH168" s="257"/>
      <c r="ABI168" s="257"/>
      <c r="ABJ168" s="257"/>
      <c r="ABK168" s="257"/>
    </row>
    <row r="169" spans="1:739" s="154" customFormat="1" ht="30" customHeight="1" x14ac:dyDescent="0.25">
      <c r="A169" s="30"/>
      <c r="B169" s="196"/>
      <c r="C169" s="196"/>
      <c r="D169" s="167" t="s">
        <v>2</v>
      </c>
      <c r="E169" s="196"/>
      <c r="F169" s="206" t="s">
        <v>1026</v>
      </c>
      <c r="G169" s="14">
        <v>42726</v>
      </c>
      <c r="H169" s="258" t="s">
        <v>37</v>
      </c>
      <c r="I169" s="261" t="s">
        <v>31</v>
      </c>
      <c r="J169" s="189" t="s">
        <v>291</v>
      </c>
      <c r="K169" s="29" t="s">
        <v>18</v>
      </c>
      <c r="L169" s="29" t="s">
        <v>50</v>
      </c>
      <c r="M169" s="29" t="s">
        <v>712</v>
      </c>
      <c r="N169" s="28" t="s">
        <v>713</v>
      </c>
      <c r="O169" s="259" t="s">
        <v>1359</v>
      </c>
      <c r="P169" s="259" t="s">
        <v>1027</v>
      </c>
      <c r="Q169" s="259"/>
      <c r="R169" s="71" t="s">
        <v>1028</v>
      </c>
      <c r="S169" s="261" t="s">
        <v>1029</v>
      </c>
      <c r="T169" s="185" t="s">
        <v>20</v>
      </c>
      <c r="U169" s="261" t="s">
        <v>72</v>
      </c>
      <c r="V169" s="20"/>
      <c r="W169" s="261"/>
      <c r="X169" s="261" t="s">
        <v>245</v>
      </c>
      <c r="Y169" s="99"/>
      <c r="Z169" s="261"/>
      <c r="AA169" s="261"/>
      <c r="AB169" s="265" t="s">
        <v>1028</v>
      </c>
      <c r="AC169" s="20"/>
      <c r="AD169" s="20"/>
      <c r="AE169" s="20"/>
      <c r="AF169" s="20"/>
      <c r="AG169" s="20"/>
      <c r="AH169" s="263" t="s">
        <v>3530</v>
      </c>
      <c r="AI169" s="261" t="s">
        <v>1</v>
      </c>
      <c r="AJ169" s="263" t="s">
        <v>2</v>
      </c>
      <c r="AK169" s="263">
        <v>23</v>
      </c>
      <c r="AL169" s="264" t="s">
        <v>1030</v>
      </c>
      <c r="AM169" s="72">
        <v>42717</v>
      </c>
      <c r="AN169" s="257"/>
      <c r="AO169" s="257"/>
      <c r="AP169" s="257"/>
      <c r="AQ169" s="257"/>
      <c r="AR169" s="257"/>
      <c r="AS169" s="257"/>
      <c r="AT169" s="257"/>
      <c r="AU169" s="257"/>
      <c r="AV169" s="257"/>
      <c r="AW169" s="257"/>
      <c r="AX169" s="257"/>
      <c r="AY169" s="257"/>
      <c r="AZ169" s="257"/>
      <c r="BA169" s="257"/>
      <c r="BB169" s="257"/>
      <c r="BC169" s="257"/>
      <c r="BD169" s="257"/>
      <c r="BE169" s="257"/>
      <c r="BF169" s="257"/>
      <c r="BG169" s="257"/>
      <c r="BH169" s="257"/>
      <c r="BI169" s="257"/>
      <c r="BJ169" s="257"/>
      <c r="BK169" s="257"/>
      <c r="BL169" s="257"/>
      <c r="BM169" s="257"/>
      <c r="BN169" s="257"/>
      <c r="BO169" s="257"/>
      <c r="BP169" s="257"/>
      <c r="BQ169" s="257"/>
      <c r="BR169" s="257"/>
      <c r="BS169" s="257"/>
      <c r="BT169" s="257"/>
      <c r="BU169" s="257"/>
      <c r="BV169" s="257"/>
      <c r="BW169" s="257"/>
      <c r="BX169" s="257"/>
      <c r="BY169" s="257"/>
      <c r="BZ169" s="257"/>
      <c r="CA169" s="257"/>
      <c r="CB169" s="257"/>
      <c r="CC169" s="257"/>
      <c r="CD169" s="257"/>
      <c r="CE169" s="257"/>
      <c r="CF169" s="257"/>
      <c r="CG169" s="257"/>
      <c r="CH169" s="257"/>
      <c r="CI169" s="257"/>
      <c r="CJ169" s="257"/>
      <c r="CK169" s="257"/>
      <c r="CL169" s="257"/>
      <c r="CM169" s="257"/>
      <c r="CN169" s="257"/>
      <c r="CO169" s="257"/>
      <c r="CP169" s="257"/>
      <c r="CQ169" s="257"/>
      <c r="CR169" s="257"/>
      <c r="CS169" s="257"/>
      <c r="CT169" s="257"/>
      <c r="CU169" s="257"/>
      <c r="CV169" s="257"/>
      <c r="CW169" s="257"/>
      <c r="CX169" s="257"/>
      <c r="CY169" s="257"/>
      <c r="CZ169" s="257"/>
      <c r="DA169" s="257"/>
      <c r="DB169" s="257"/>
      <c r="DC169" s="257"/>
      <c r="DD169" s="257"/>
      <c r="DE169" s="257"/>
      <c r="DF169" s="257"/>
      <c r="DG169" s="257"/>
      <c r="DH169" s="257"/>
      <c r="DI169" s="257"/>
      <c r="DJ169" s="257"/>
      <c r="DK169" s="257"/>
      <c r="DL169" s="257"/>
      <c r="DM169" s="257"/>
      <c r="DN169" s="257"/>
      <c r="DO169" s="257"/>
      <c r="DP169" s="257"/>
      <c r="DQ169" s="257"/>
      <c r="DR169" s="257"/>
      <c r="DS169" s="257"/>
      <c r="DT169" s="257"/>
      <c r="DU169" s="257"/>
      <c r="DV169" s="257"/>
      <c r="DW169" s="257"/>
      <c r="DX169" s="257"/>
      <c r="DY169" s="257"/>
      <c r="DZ169" s="257"/>
      <c r="EA169" s="257"/>
      <c r="EB169" s="257"/>
      <c r="EC169" s="257"/>
      <c r="ED169" s="257"/>
      <c r="EE169" s="257"/>
      <c r="EF169" s="257"/>
      <c r="EG169" s="257"/>
      <c r="EH169" s="257"/>
      <c r="EI169" s="257"/>
      <c r="EJ169" s="257"/>
      <c r="EK169" s="257"/>
      <c r="EL169" s="257"/>
      <c r="EM169" s="257"/>
      <c r="EN169" s="257"/>
      <c r="EO169" s="257"/>
      <c r="EP169" s="257"/>
      <c r="EQ169" s="257"/>
      <c r="ER169" s="257"/>
      <c r="ES169" s="257"/>
      <c r="ET169" s="257"/>
      <c r="EU169" s="257"/>
      <c r="EV169" s="257"/>
      <c r="EW169" s="257"/>
      <c r="EX169" s="257"/>
      <c r="EY169" s="257"/>
      <c r="EZ169" s="257"/>
      <c r="FA169" s="257"/>
      <c r="FB169" s="257"/>
      <c r="FC169" s="257"/>
      <c r="FD169" s="257"/>
      <c r="FE169" s="257"/>
      <c r="FF169" s="257"/>
      <c r="FG169" s="257"/>
      <c r="FH169" s="257"/>
      <c r="FI169" s="257"/>
      <c r="FJ169" s="257"/>
      <c r="FK169" s="257"/>
      <c r="FL169" s="257"/>
      <c r="FM169" s="257"/>
      <c r="FN169" s="257"/>
      <c r="FO169" s="257"/>
      <c r="FP169" s="257"/>
      <c r="FQ169" s="257"/>
      <c r="FR169" s="257"/>
      <c r="FS169" s="257"/>
      <c r="FT169" s="257"/>
      <c r="FU169" s="257"/>
      <c r="FV169" s="257"/>
      <c r="FW169" s="257"/>
      <c r="FX169" s="257"/>
      <c r="FY169" s="257"/>
      <c r="FZ169" s="257"/>
      <c r="GA169" s="257"/>
      <c r="GB169" s="257"/>
      <c r="GC169" s="257"/>
      <c r="GD169" s="257"/>
      <c r="GE169" s="257"/>
      <c r="GF169" s="257"/>
      <c r="GG169" s="257"/>
      <c r="GH169" s="257"/>
      <c r="GI169" s="257"/>
      <c r="GJ169" s="257"/>
      <c r="GK169" s="257"/>
      <c r="GL169" s="257"/>
      <c r="GM169" s="257"/>
      <c r="GN169" s="257"/>
      <c r="GO169" s="257"/>
      <c r="GP169" s="257"/>
      <c r="GQ169" s="257"/>
      <c r="GR169" s="257"/>
      <c r="GS169" s="257"/>
      <c r="GT169" s="257"/>
      <c r="GU169" s="257"/>
      <c r="GV169" s="257"/>
      <c r="GW169" s="257"/>
      <c r="GX169" s="257"/>
      <c r="GY169" s="257"/>
      <c r="GZ169" s="257"/>
      <c r="HA169" s="257"/>
      <c r="HB169" s="257"/>
      <c r="HC169" s="257"/>
      <c r="HD169" s="257"/>
      <c r="HE169" s="257"/>
      <c r="HF169" s="257"/>
      <c r="HG169" s="257"/>
      <c r="HH169" s="257"/>
      <c r="HI169" s="257"/>
      <c r="HJ169" s="257"/>
      <c r="HK169" s="257"/>
      <c r="HL169" s="257"/>
      <c r="HM169" s="257"/>
      <c r="HN169" s="257"/>
      <c r="HO169" s="257"/>
      <c r="HP169" s="257"/>
      <c r="HQ169" s="257"/>
      <c r="HR169" s="257"/>
      <c r="HS169" s="257"/>
      <c r="HT169" s="257"/>
      <c r="HU169" s="257"/>
      <c r="HV169" s="257"/>
      <c r="HW169" s="257"/>
      <c r="HX169" s="257"/>
      <c r="HY169" s="257"/>
      <c r="HZ169" s="257"/>
      <c r="IA169" s="257"/>
      <c r="IB169" s="257"/>
      <c r="IC169" s="257"/>
      <c r="ID169" s="257"/>
      <c r="IE169" s="257"/>
      <c r="IF169" s="257"/>
      <c r="IG169" s="257"/>
      <c r="IH169" s="257"/>
      <c r="II169" s="257"/>
      <c r="IJ169" s="257"/>
      <c r="IK169" s="257"/>
      <c r="IL169" s="257"/>
      <c r="IM169" s="257"/>
      <c r="IN169" s="257"/>
      <c r="IO169" s="257"/>
      <c r="IP169" s="257"/>
      <c r="IQ169" s="257"/>
      <c r="IR169" s="257"/>
      <c r="IS169" s="257"/>
      <c r="IT169" s="257"/>
      <c r="IU169" s="257"/>
      <c r="IV169" s="257"/>
      <c r="IW169" s="257"/>
      <c r="IX169" s="257"/>
      <c r="IY169" s="257"/>
      <c r="IZ169" s="257"/>
      <c r="JA169" s="257"/>
      <c r="JB169" s="257"/>
      <c r="JC169" s="257"/>
      <c r="JD169" s="257"/>
      <c r="JE169" s="257"/>
      <c r="JF169" s="257"/>
      <c r="JG169" s="257"/>
      <c r="JH169" s="257"/>
      <c r="JI169" s="257"/>
      <c r="JJ169" s="257"/>
      <c r="JK169" s="257"/>
      <c r="JL169" s="257"/>
      <c r="JM169" s="257"/>
      <c r="JN169" s="257"/>
      <c r="JO169" s="257"/>
      <c r="JP169" s="257"/>
      <c r="JQ169" s="257"/>
      <c r="JR169" s="257"/>
      <c r="JS169" s="257"/>
      <c r="JT169" s="257"/>
      <c r="JU169" s="257"/>
      <c r="JV169" s="257"/>
      <c r="JW169" s="257"/>
      <c r="JX169" s="257"/>
      <c r="JY169" s="257"/>
      <c r="JZ169" s="257"/>
      <c r="KA169" s="257"/>
      <c r="KB169" s="257"/>
      <c r="KC169" s="257"/>
      <c r="KD169" s="257"/>
      <c r="KE169" s="257"/>
      <c r="KF169" s="257"/>
      <c r="KG169" s="257"/>
      <c r="KH169" s="257"/>
      <c r="KI169" s="257"/>
      <c r="KJ169" s="257"/>
      <c r="KK169" s="257"/>
      <c r="KL169" s="257"/>
      <c r="KM169" s="257"/>
      <c r="KN169" s="257"/>
      <c r="KO169" s="257"/>
      <c r="KP169" s="257"/>
      <c r="KQ169" s="257"/>
      <c r="KR169" s="257"/>
      <c r="KS169" s="257"/>
      <c r="KT169" s="257"/>
      <c r="KU169" s="257"/>
      <c r="KV169" s="257"/>
      <c r="KW169" s="257"/>
      <c r="KX169" s="257"/>
      <c r="KY169" s="257"/>
      <c r="KZ169" s="257"/>
      <c r="LA169" s="257"/>
      <c r="LB169" s="257"/>
      <c r="LC169" s="257"/>
      <c r="LD169" s="257"/>
      <c r="LE169" s="257"/>
      <c r="LF169" s="257"/>
      <c r="LG169" s="257"/>
      <c r="LH169" s="257"/>
      <c r="LI169" s="257"/>
      <c r="LJ169" s="257"/>
      <c r="LK169" s="257"/>
      <c r="LL169" s="257"/>
      <c r="LM169" s="257"/>
      <c r="LN169" s="257"/>
      <c r="LO169" s="257"/>
      <c r="LP169" s="257"/>
      <c r="LQ169" s="257"/>
      <c r="LR169" s="257"/>
      <c r="LS169" s="257"/>
      <c r="LT169" s="257"/>
      <c r="LU169" s="257"/>
      <c r="LV169" s="257"/>
      <c r="LW169" s="257"/>
      <c r="LX169" s="257"/>
      <c r="LY169" s="257"/>
      <c r="LZ169" s="257"/>
      <c r="MA169" s="257"/>
      <c r="MB169" s="257"/>
      <c r="MC169" s="257"/>
      <c r="MD169" s="257"/>
      <c r="ME169" s="257"/>
      <c r="MF169" s="257"/>
      <c r="MG169" s="257"/>
      <c r="MH169" s="257"/>
      <c r="MI169" s="257"/>
      <c r="MJ169" s="257"/>
      <c r="MK169" s="257"/>
      <c r="ML169" s="257"/>
      <c r="MM169" s="257"/>
      <c r="MN169" s="257"/>
      <c r="MO169" s="257"/>
      <c r="MP169" s="257"/>
      <c r="MQ169" s="257"/>
      <c r="MR169" s="257"/>
      <c r="MS169" s="257"/>
      <c r="MT169" s="257"/>
      <c r="MU169" s="257"/>
      <c r="MV169" s="257"/>
      <c r="MW169" s="257"/>
      <c r="MX169" s="257"/>
      <c r="MY169" s="257"/>
      <c r="MZ169" s="257"/>
      <c r="NA169" s="257"/>
      <c r="NB169" s="257"/>
      <c r="NC169" s="257"/>
      <c r="ND169" s="257"/>
      <c r="NE169" s="257"/>
      <c r="NF169" s="257"/>
      <c r="NG169" s="257"/>
      <c r="NH169" s="257"/>
      <c r="NI169" s="257"/>
      <c r="NJ169" s="257"/>
      <c r="NK169" s="257"/>
      <c r="NL169" s="257"/>
      <c r="NM169" s="257"/>
      <c r="NN169" s="257"/>
      <c r="NO169" s="257"/>
      <c r="NP169" s="257"/>
      <c r="NQ169" s="257"/>
      <c r="NR169" s="257"/>
      <c r="NS169" s="257"/>
      <c r="NT169" s="257"/>
      <c r="NU169" s="257"/>
      <c r="NV169" s="257"/>
      <c r="NW169" s="257"/>
      <c r="NX169" s="257"/>
      <c r="NY169" s="257"/>
      <c r="NZ169" s="257"/>
      <c r="OA169" s="257"/>
      <c r="OB169" s="257"/>
      <c r="OC169" s="257"/>
      <c r="OD169" s="257"/>
      <c r="OE169" s="257"/>
      <c r="OF169" s="257"/>
      <c r="OG169" s="257"/>
      <c r="OH169" s="257"/>
      <c r="OI169" s="257"/>
      <c r="OJ169" s="257"/>
      <c r="OK169" s="257"/>
      <c r="OL169" s="257"/>
      <c r="OM169" s="257"/>
      <c r="ON169" s="257"/>
      <c r="OO169" s="257"/>
      <c r="OP169" s="257"/>
      <c r="OQ169" s="257"/>
      <c r="OR169" s="257"/>
      <c r="OS169" s="257"/>
      <c r="OT169" s="257"/>
      <c r="OU169" s="257"/>
      <c r="OV169" s="257"/>
      <c r="OW169" s="257"/>
      <c r="OX169" s="257"/>
      <c r="OY169" s="257"/>
      <c r="OZ169" s="257"/>
      <c r="PA169" s="257"/>
      <c r="PB169" s="257"/>
      <c r="PC169" s="257"/>
      <c r="PD169" s="257"/>
      <c r="PE169" s="257"/>
      <c r="PF169" s="257"/>
      <c r="PG169" s="257"/>
      <c r="PH169" s="257"/>
      <c r="PI169" s="257"/>
      <c r="PJ169" s="257"/>
      <c r="PK169" s="257"/>
      <c r="PL169" s="257"/>
      <c r="PM169" s="257"/>
      <c r="PN169" s="257"/>
      <c r="PO169" s="257"/>
      <c r="PP169" s="257"/>
      <c r="PQ169" s="257"/>
      <c r="PR169" s="257"/>
      <c r="PS169" s="257"/>
      <c r="PT169" s="257"/>
      <c r="PU169" s="257"/>
      <c r="PV169" s="257"/>
      <c r="PW169" s="257"/>
      <c r="PX169" s="257"/>
      <c r="PY169" s="257"/>
      <c r="PZ169" s="257"/>
      <c r="QA169" s="257"/>
      <c r="QB169" s="257"/>
      <c r="QC169" s="257"/>
      <c r="QD169" s="257"/>
      <c r="QE169" s="257"/>
      <c r="QF169" s="257"/>
      <c r="QG169" s="257"/>
      <c r="QH169" s="257"/>
      <c r="QI169" s="257"/>
      <c r="QJ169" s="257"/>
      <c r="QK169" s="257"/>
      <c r="QL169" s="257"/>
      <c r="QM169" s="257"/>
      <c r="QN169" s="257"/>
      <c r="QO169" s="257"/>
      <c r="QP169" s="257"/>
      <c r="QQ169" s="257"/>
      <c r="QR169" s="257"/>
      <c r="QS169" s="257"/>
      <c r="QT169" s="257"/>
      <c r="QU169" s="257"/>
      <c r="QV169" s="257"/>
      <c r="QW169" s="257"/>
      <c r="QX169" s="257"/>
      <c r="QY169" s="257"/>
      <c r="QZ169" s="257"/>
      <c r="RA169" s="257"/>
      <c r="RB169" s="257"/>
      <c r="RC169" s="257"/>
      <c r="RD169" s="257"/>
      <c r="RE169" s="257"/>
      <c r="RF169" s="257"/>
      <c r="RG169" s="257"/>
      <c r="RH169" s="257"/>
      <c r="RI169" s="257"/>
      <c r="RJ169" s="257"/>
      <c r="RK169" s="257"/>
      <c r="RL169" s="257"/>
      <c r="RM169" s="257"/>
      <c r="RN169" s="257"/>
      <c r="RO169" s="257"/>
      <c r="RP169" s="257"/>
      <c r="RQ169" s="257"/>
      <c r="RR169" s="257"/>
      <c r="RS169" s="257"/>
      <c r="RT169" s="257"/>
      <c r="RU169" s="257"/>
      <c r="RV169" s="257"/>
      <c r="RW169" s="257"/>
      <c r="RX169" s="257"/>
      <c r="RY169" s="257"/>
      <c r="RZ169" s="257"/>
      <c r="SA169" s="257"/>
      <c r="SB169" s="257"/>
      <c r="SC169" s="257"/>
      <c r="SD169" s="257"/>
      <c r="SE169" s="257"/>
      <c r="SF169" s="257"/>
      <c r="SG169" s="257"/>
      <c r="SH169" s="257"/>
      <c r="SI169" s="257"/>
      <c r="SJ169" s="257"/>
      <c r="SK169" s="257"/>
      <c r="SL169" s="257"/>
      <c r="SM169" s="257"/>
      <c r="SN169" s="257"/>
      <c r="SO169" s="257"/>
      <c r="SP169" s="257"/>
      <c r="SQ169" s="257"/>
      <c r="SR169" s="257"/>
      <c r="SS169" s="257"/>
      <c r="ST169" s="257"/>
      <c r="SU169" s="257"/>
      <c r="SV169" s="257"/>
      <c r="SW169" s="257"/>
      <c r="SX169" s="257"/>
      <c r="SY169" s="257"/>
      <c r="SZ169" s="257"/>
      <c r="TA169" s="257"/>
      <c r="TB169" s="257"/>
      <c r="TC169" s="257"/>
      <c r="TD169" s="257"/>
      <c r="TE169" s="257"/>
      <c r="TF169" s="257"/>
      <c r="TG169" s="257"/>
      <c r="TH169" s="257"/>
      <c r="TI169" s="257"/>
      <c r="TJ169" s="257"/>
      <c r="TK169" s="257"/>
      <c r="TL169" s="257"/>
      <c r="TM169" s="257"/>
      <c r="TN169" s="257"/>
      <c r="TO169" s="257"/>
      <c r="TP169" s="257"/>
      <c r="TQ169" s="257"/>
      <c r="TR169" s="257"/>
      <c r="TS169" s="257"/>
      <c r="TT169" s="257"/>
      <c r="TU169" s="257"/>
      <c r="TV169" s="257"/>
      <c r="TW169" s="257"/>
      <c r="TX169" s="257"/>
      <c r="TY169" s="257"/>
      <c r="TZ169" s="257"/>
      <c r="UA169" s="257"/>
      <c r="UB169" s="257"/>
      <c r="UC169" s="257"/>
      <c r="UD169" s="257"/>
      <c r="UE169" s="257"/>
      <c r="UF169" s="257"/>
      <c r="UG169" s="257"/>
      <c r="UH169" s="257"/>
      <c r="UI169" s="257"/>
      <c r="UJ169" s="257"/>
      <c r="UK169" s="257"/>
      <c r="UL169" s="257"/>
      <c r="UM169" s="257"/>
      <c r="UN169" s="257"/>
      <c r="UO169" s="257"/>
      <c r="UP169" s="257"/>
      <c r="UQ169" s="257"/>
      <c r="UR169" s="257"/>
      <c r="US169" s="257"/>
      <c r="UT169" s="257"/>
      <c r="UU169" s="257"/>
      <c r="UV169" s="257"/>
      <c r="UW169" s="257"/>
      <c r="UX169" s="257"/>
      <c r="UY169" s="257"/>
      <c r="UZ169" s="257"/>
      <c r="VA169" s="257"/>
      <c r="VB169" s="257"/>
      <c r="VC169" s="257"/>
      <c r="VD169" s="257"/>
      <c r="VE169" s="257"/>
      <c r="VF169" s="257"/>
      <c r="VG169" s="257"/>
      <c r="VH169" s="257"/>
      <c r="VI169" s="257"/>
      <c r="VJ169" s="257"/>
      <c r="VK169" s="257"/>
      <c r="VL169" s="257"/>
      <c r="VM169" s="257"/>
      <c r="VN169" s="257"/>
      <c r="VO169" s="257"/>
      <c r="VP169" s="257"/>
      <c r="VQ169" s="257"/>
      <c r="VR169" s="257"/>
      <c r="VS169" s="257"/>
      <c r="VT169" s="257"/>
      <c r="VU169" s="257"/>
      <c r="VV169" s="257"/>
      <c r="VW169" s="257"/>
      <c r="VX169" s="257"/>
      <c r="VY169" s="257"/>
      <c r="VZ169" s="257"/>
      <c r="WA169" s="257"/>
      <c r="WB169" s="257"/>
      <c r="WC169" s="257"/>
      <c r="WD169" s="257"/>
      <c r="WE169" s="257"/>
      <c r="WF169" s="257"/>
      <c r="WG169" s="257"/>
      <c r="WH169" s="257"/>
      <c r="WI169" s="257"/>
      <c r="WJ169" s="257"/>
      <c r="WK169" s="257"/>
      <c r="WL169" s="257"/>
      <c r="WM169" s="257"/>
      <c r="WN169" s="257"/>
      <c r="WO169" s="257"/>
      <c r="WP169" s="257"/>
      <c r="WQ169" s="257"/>
      <c r="WR169" s="257"/>
      <c r="WS169" s="257"/>
      <c r="WT169" s="257"/>
      <c r="WU169" s="257"/>
      <c r="WV169" s="257"/>
      <c r="WW169" s="257"/>
      <c r="WX169" s="257"/>
      <c r="WY169" s="257"/>
      <c r="WZ169" s="257"/>
      <c r="XA169" s="257"/>
      <c r="XB169" s="257"/>
      <c r="XC169" s="257"/>
      <c r="XD169" s="257"/>
      <c r="XE169" s="257"/>
      <c r="XF169" s="257"/>
      <c r="XG169" s="257"/>
      <c r="XH169" s="257"/>
      <c r="XI169" s="257"/>
      <c r="XJ169" s="257"/>
      <c r="XK169" s="257"/>
      <c r="XL169" s="257"/>
      <c r="XM169" s="257"/>
      <c r="XN169" s="257"/>
      <c r="XO169" s="257"/>
      <c r="XP169" s="257"/>
      <c r="XQ169" s="257"/>
      <c r="XR169" s="257"/>
      <c r="XS169" s="257"/>
      <c r="XT169" s="257"/>
      <c r="XU169" s="257"/>
      <c r="XV169" s="257"/>
      <c r="XW169" s="257"/>
      <c r="XX169" s="257"/>
      <c r="XY169" s="257"/>
      <c r="XZ169" s="257"/>
      <c r="YA169" s="257"/>
      <c r="YB169" s="257"/>
      <c r="YC169" s="257"/>
      <c r="YD169" s="257"/>
      <c r="YE169" s="257"/>
      <c r="YF169" s="257"/>
      <c r="YG169" s="257"/>
      <c r="YH169" s="257"/>
      <c r="YI169" s="257"/>
      <c r="YJ169" s="257"/>
      <c r="YK169" s="257"/>
      <c r="YL169" s="257"/>
      <c r="YM169" s="257"/>
      <c r="YN169" s="257"/>
      <c r="YO169" s="257"/>
      <c r="YP169" s="257"/>
      <c r="YQ169" s="257"/>
      <c r="YR169" s="257"/>
      <c r="YS169" s="257"/>
      <c r="YT169" s="257"/>
      <c r="YU169" s="257"/>
      <c r="YV169" s="257"/>
      <c r="YW169" s="257"/>
      <c r="YX169" s="257"/>
      <c r="YY169" s="257"/>
      <c r="YZ169" s="257"/>
      <c r="ZA169" s="257"/>
      <c r="ZB169" s="257"/>
      <c r="ZC169" s="257"/>
      <c r="ZD169" s="257"/>
      <c r="ZE169" s="257"/>
      <c r="ZF169" s="257"/>
      <c r="ZG169" s="257"/>
      <c r="ZH169" s="257"/>
      <c r="ZI169" s="257"/>
      <c r="ZJ169" s="257"/>
      <c r="ZK169" s="257"/>
      <c r="ZL169" s="257"/>
      <c r="ZM169" s="257"/>
      <c r="ZN169" s="257"/>
      <c r="ZO169" s="257"/>
      <c r="ZP169" s="257"/>
      <c r="ZQ169" s="257"/>
      <c r="ZR169" s="257"/>
      <c r="ZS169" s="257"/>
      <c r="ZT169" s="257"/>
      <c r="ZU169" s="257"/>
      <c r="ZV169" s="257"/>
      <c r="ZW169" s="257"/>
      <c r="ZX169" s="257"/>
      <c r="ZY169" s="257"/>
      <c r="ZZ169" s="257"/>
      <c r="AAA169" s="257"/>
      <c r="AAB169" s="257"/>
      <c r="AAC169" s="257"/>
      <c r="AAD169" s="257"/>
      <c r="AAE169" s="257"/>
      <c r="AAF169" s="257"/>
      <c r="AAG169" s="257"/>
      <c r="AAH169" s="257"/>
      <c r="AAI169" s="257"/>
      <c r="AAJ169" s="257"/>
      <c r="AAK169" s="257"/>
      <c r="AAL169" s="257"/>
      <c r="AAM169" s="257"/>
      <c r="AAN169" s="257"/>
      <c r="AAO169" s="257"/>
      <c r="AAP169" s="257"/>
      <c r="AAQ169" s="257"/>
      <c r="AAR169" s="257"/>
      <c r="AAS169" s="257"/>
      <c r="AAT169" s="257"/>
      <c r="AAU169" s="257"/>
      <c r="AAV169" s="257"/>
      <c r="AAW169" s="257"/>
      <c r="AAX169" s="257"/>
      <c r="AAY169" s="257"/>
      <c r="AAZ169" s="257"/>
      <c r="ABA169" s="257"/>
      <c r="ABB169" s="257"/>
      <c r="ABC169" s="257"/>
      <c r="ABD169" s="257"/>
      <c r="ABE169" s="257"/>
      <c r="ABF169" s="257"/>
      <c r="ABG169" s="257"/>
      <c r="ABH169" s="257"/>
      <c r="ABI169" s="257"/>
      <c r="ABJ169" s="257"/>
      <c r="ABK169" s="257"/>
    </row>
    <row r="170" spans="1:739" s="154" customFormat="1" ht="30" customHeight="1" x14ac:dyDescent="0.25">
      <c r="A170" s="30"/>
      <c r="B170" s="196"/>
      <c r="C170" s="196"/>
      <c r="D170" s="167" t="s">
        <v>2</v>
      </c>
      <c r="E170" s="196"/>
      <c r="F170" s="206" t="s">
        <v>1724</v>
      </c>
      <c r="G170" s="23">
        <v>43042</v>
      </c>
      <c r="H170" s="258" t="s">
        <v>37</v>
      </c>
      <c r="I170" s="185" t="s">
        <v>31</v>
      </c>
      <c r="J170" s="189" t="s">
        <v>291</v>
      </c>
      <c r="K170" s="29" t="s">
        <v>18</v>
      </c>
      <c r="L170" s="29" t="s">
        <v>50</v>
      </c>
      <c r="M170" s="29" t="s">
        <v>712</v>
      </c>
      <c r="N170" s="28" t="s">
        <v>713</v>
      </c>
      <c r="O170" s="259" t="s">
        <v>1725</v>
      </c>
      <c r="P170" s="259" t="s">
        <v>1726</v>
      </c>
      <c r="Q170" s="259"/>
      <c r="R170" s="71" t="s">
        <v>1727</v>
      </c>
      <c r="S170" s="261" t="s">
        <v>1728</v>
      </c>
      <c r="T170" s="185" t="s">
        <v>1554</v>
      </c>
      <c r="U170" s="261" t="s">
        <v>72</v>
      </c>
      <c r="V170" s="20"/>
      <c r="W170" s="261"/>
      <c r="X170" s="261" t="s">
        <v>245</v>
      </c>
      <c r="Y170" s="99"/>
      <c r="Z170" s="261"/>
      <c r="AA170" s="261"/>
      <c r="AB170" s="265" t="s">
        <v>1727</v>
      </c>
      <c r="AC170" s="20"/>
      <c r="AD170" s="20"/>
      <c r="AE170" s="20"/>
      <c r="AF170" s="20"/>
      <c r="AG170" s="20"/>
      <c r="AH170" s="263" t="s">
        <v>3530</v>
      </c>
      <c r="AI170" s="261" t="s">
        <v>1</v>
      </c>
      <c r="AJ170" s="263" t="s">
        <v>2</v>
      </c>
      <c r="AK170" s="263">
        <v>30</v>
      </c>
      <c r="AL170" s="264" t="s">
        <v>1729</v>
      </c>
      <c r="AM170" s="72">
        <v>43014</v>
      </c>
      <c r="AN170" s="257"/>
      <c r="AO170" s="257"/>
      <c r="AP170" s="257"/>
      <c r="AQ170" s="257"/>
      <c r="AR170" s="257"/>
      <c r="AS170" s="257"/>
      <c r="AT170" s="257"/>
      <c r="AU170" s="257"/>
      <c r="AV170" s="257"/>
      <c r="AW170" s="257"/>
      <c r="AX170" s="257"/>
      <c r="AY170" s="257"/>
      <c r="AZ170" s="257"/>
      <c r="BA170" s="257"/>
      <c r="BB170" s="257"/>
      <c r="BC170" s="257"/>
      <c r="BD170" s="257"/>
      <c r="BE170" s="257"/>
      <c r="BF170" s="257"/>
      <c r="BG170" s="257"/>
      <c r="BH170" s="257"/>
      <c r="BI170" s="257"/>
      <c r="BJ170" s="257"/>
      <c r="BK170" s="257"/>
      <c r="BL170" s="257"/>
      <c r="BM170" s="257"/>
      <c r="BN170" s="257"/>
      <c r="BO170" s="257"/>
      <c r="BP170" s="257"/>
      <c r="BQ170" s="257"/>
      <c r="BR170" s="257"/>
      <c r="BS170" s="257"/>
      <c r="BT170" s="257"/>
      <c r="BU170" s="257"/>
      <c r="BV170" s="257"/>
      <c r="BW170" s="257"/>
      <c r="BX170" s="257"/>
      <c r="BY170" s="257"/>
      <c r="BZ170" s="257"/>
      <c r="CA170" s="257"/>
      <c r="CB170" s="257"/>
      <c r="CC170" s="257"/>
      <c r="CD170" s="257"/>
      <c r="CE170" s="257"/>
      <c r="CF170" s="257"/>
      <c r="CG170" s="257"/>
      <c r="CH170" s="257"/>
      <c r="CI170" s="257"/>
      <c r="CJ170" s="257"/>
      <c r="CK170" s="257"/>
      <c r="CL170" s="257"/>
      <c r="CM170" s="257"/>
      <c r="CN170" s="257"/>
      <c r="CO170" s="257"/>
      <c r="CP170" s="257"/>
      <c r="CQ170" s="257"/>
      <c r="CR170" s="257"/>
      <c r="CS170" s="257"/>
      <c r="CT170" s="257"/>
      <c r="CU170" s="257"/>
      <c r="CV170" s="257"/>
      <c r="CW170" s="257"/>
      <c r="CX170" s="257"/>
      <c r="CY170" s="257"/>
      <c r="CZ170" s="257"/>
      <c r="DA170" s="257"/>
      <c r="DB170" s="257"/>
      <c r="DC170" s="257"/>
      <c r="DD170" s="257"/>
      <c r="DE170" s="257"/>
      <c r="DF170" s="257"/>
      <c r="DG170" s="257"/>
      <c r="DH170" s="257"/>
      <c r="DI170" s="257"/>
      <c r="DJ170" s="257"/>
      <c r="DK170" s="257"/>
      <c r="DL170" s="257"/>
      <c r="DM170" s="257"/>
      <c r="DN170" s="257"/>
      <c r="DO170" s="257"/>
      <c r="DP170" s="257"/>
      <c r="DQ170" s="257"/>
      <c r="DR170" s="257"/>
      <c r="DS170" s="257"/>
      <c r="DT170" s="257"/>
      <c r="DU170" s="257"/>
      <c r="DV170" s="257"/>
      <c r="DW170" s="257"/>
      <c r="DX170" s="257"/>
      <c r="DY170" s="257"/>
      <c r="DZ170" s="257"/>
      <c r="EA170" s="257"/>
      <c r="EB170" s="257"/>
      <c r="EC170" s="257"/>
      <c r="ED170" s="257"/>
      <c r="EE170" s="257"/>
      <c r="EF170" s="257"/>
      <c r="EG170" s="257"/>
      <c r="EH170" s="257"/>
      <c r="EI170" s="257"/>
      <c r="EJ170" s="257"/>
      <c r="EK170" s="257"/>
      <c r="EL170" s="257"/>
      <c r="EM170" s="257"/>
      <c r="EN170" s="257"/>
      <c r="EO170" s="257"/>
      <c r="EP170" s="257"/>
      <c r="EQ170" s="257"/>
      <c r="ER170" s="257"/>
      <c r="ES170" s="257"/>
      <c r="ET170" s="257"/>
      <c r="EU170" s="257"/>
      <c r="EV170" s="257"/>
      <c r="EW170" s="257"/>
      <c r="EX170" s="257"/>
      <c r="EY170" s="257"/>
      <c r="EZ170" s="257"/>
      <c r="FA170" s="257"/>
      <c r="FB170" s="257"/>
      <c r="FC170" s="257"/>
      <c r="FD170" s="257"/>
      <c r="FE170" s="257"/>
      <c r="FF170" s="257"/>
      <c r="FG170" s="257"/>
      <c r="FH170" s="257"/>
      <c r="FI170" s="257"/>
      <c r="FJ170" s="257"/>
      <c r="FK170" s="257"/>
      <c r="FL170" s="257"/>
      <c r="FM170" s="257"/>
      <c r="FN170" s="257"/>
      <c r="FO170" s="257"/>
      <c r="FP170" s="257"/>
      <c r="FQ170" s="257"/>
      <c r="FR170" s="257"/>
      <c r="FS170" s="257"/>
      <c r="FT170" s="257"/>
      <c r="FU170" s="257"/>
      <c r="FV170" s="257"/>
      <c r="FW170" s="257"/>
      <c r="FX170" s="257"/>
      <c r="FY170" s="257"/>
      <c r="FZ170" s="257"/>
      <c r="GA170" s="257"/>
      <c r="GB170" s="257"/>
      <c r="GC170" s="257"/>
      <c r="GD170" s="257"/>
      <c r="GE170" s="257"/>
      <c r="GF170" s="257"/>
      <c r="GG170" s="257"/>
      <c r="GH170" s="257"/>
      <c r="GI170" s="257"/>
      <c r="GJ170" s="257"/>
      <c r="GK170" s="257"/>
      <c r="GL170" s="257"/>
      <c r="GM170" s="257"/>
      <c r="GN170" s="257"/>
      <c r="GO170" s="257"/>
      <c r="GP170" s="257"/>
      <c r="GQ170" s="257"/>
      <c r="GR170" s="257"/>
      <c r="GS170" s="257"/>
      <c r="GT170" s="257"/>
      <c r="GU170" s="257"/>
      <c r="GV170" s="257"/>
      <c r="GW170" s="257"/>
      <c r="GX170" s="257"/>
      <c r="GY170" s="257"/>
      <c r="GZ170" s="257"/>
      <c r="HA170" s="257"/>
      <c r="HB170" s="257"/>
      <c r="HC170" s="257"/>
      <c r="HD170" s="257"/>
      <c r="HE170" s="257"/>
      <c r="HF170" s="257"/>
      <c r="HG170" s="257"/>
      <c r="HH170" s="257"/>
      <c r="HI170" s="257"/>
      <c r="HJ170" s="257"/>
      <c r="HK170" s="257"/>
      <c r="HL170" s="257"/>
      <c r="HM170" s="257"/>
      <c r="HN170" s="257"/>
      <c r="HO170" s="257"/>
      <c r="HP170" s="257"/>
      <c r="HQ170" s="257"/>
      <c r="HR170" s="257"/>
      <c r="HS170" s="257"/>
      <c r="HT170" s="257"/>
      <c r="HU170" s="257"/>
      <c r="HV170" s="257"/>
      <c r="HW170" s="257"/>
      <c r="HX170" s="257"/>
      <c r="HY170" s="257"/>
      <c r="HZ170" s="257"/>
      <c r="IA170" s="257"/>
      <c r="IB170" s="257"/>
      <c r="IC170" s="257"/>
      <c r="ID170" s="257"/>
      <c r="IE170" s="257"/>
      <c r="IF170" s="257"/>
      <c r="IG170" s="257"/>
      <c r="IH170" s="257"/>
      <c r="II170" s="257"/>
      <c r="IJ170" s="257"/>
      <c r="IK170" s="257"/>
      <c r="IL170" s="257"/>
      <c r="IM170" s="257"/>
      <c r="IN170" s="257"/>
      <c r="IO170" s="257"/>
      <c r="IP170" s="257"/>
      <c r="IQ170" s="257"/>
      <c r="IR170" s="257"/>
      <c r="IS170" s="257"/>
      <c r="IT170" s="257"/>
      <c r="IU170" s="257"/>
      <c r="IV170" s="257"/>
      <c r="IW170" s="257"/>
      <c r="IX170" s="257"/>
      <c r="IY170" s="257"/>
      <c r="IZ170" s="257"/>
      <c r="JA170" s="257"/>
      <c r="JB170" s="257"/>
      <c r="JC170" s="257"/>
      <c r="JD170" s="257"/>
      <c r="JE170" s="257"/>
      <c r="JF170" s="257"/>
      <c r="JG170" s="257"/>
      <c r="JH170" s="257"/>
      <c r="JI170" s="257"/>
      <c r="JJ170" s="257"/>
      <c r="JK170" s="257"/>
      <c r="JL170" s="257"/>
      <c r="JM170" s="257"/>
      <c r="JN170" s="257"/>
      <c r="JO170" s="257"/>
      <c r="JP170" s="257"/>
      <c r="JQ170" s="257"/>
      <c r="JR170" s="257"/>
      <c r="JS170" s="257"/>
      <c r="JT170" s="257"/>
      <c r="JU170" s="257"/>
      <c r="JV170" s="257"/>
      <c r="JW170" s="257"/>
      <c r="JX170" s="257"/>
      <c r="JY170" s="257"/>
      <c r="JZ170" s="257"/>
      <c r="KA170" s="257"/>
      <c r="KB170" s="257"/>
      <c r="KC170" s="257"/>
      <c r="KD170" s="257"/>
      <c r="KE170" s="257"/>
      <c r="KF170" s="257"/>
      <c r="KG170" s="257"/>
      <c r="KH170" s="257"/>
      <c r="KI170" s="257"/>
      <c r="KJ170" s="257"/>
      <c r="KK170" s="257"/>
      <c r="KL170" s="257"/>
      <c r="KM170" s="257"/>
      <c r="KN170" s="257"/>
      <c r="KO170" s="257"/>
      <c r="KP170" s="257"/>
      <c r="KQ170" s="257"/>
      <c r="KR170" s="257"/>
      <c r="KS170" s="257"/>
      <c r="KT170" s="257"/>
      <c r="KU170" s="257"/>
      <c r="KV170" s="257"/>
      <c r="KW170" s="257"/>
      <c r="KX170" s="257"/>
      <c r="KY170" s="257"/>
      <c r="KZ170" s="257"/>
      <c r="LA170" s="257"/>
      <c r="LB170" s="257"/>
      <c r="LC170" s="257"/>
      <c r="LD170" s="257"/>
      <c r="LE170" s="257"/>
      <c r="LF170" s="257"/>
      <c r="LG170" s="257"/>
      <c r="LH170" s="257"/>
      <c r="LI170" s="257"/>
      <c r="LJ170" s="257"/>
      <c r="LK170" s="257"/>
      <c r="LL170" s="257"/>
      <c r="LM170" s="257"/>
      <c r="LN170" s="257"/>
      <c r="LO170" s="257"/>
      <c r="LP170" s="257"/>
      <c r="LQ170" s="257"/>
      <c r="LR170" s="257"/>
      <c r="LS170" s="257"/>
      <c r="LT170" s="257"/>
      <c r="LU170" s="257"/>
      <c r="LV170" s="257"/>
      <c r="LW170" s="257"/>
      <c r="LX170" s="257"/>
      <c r="LY170" s="257"/>
      <c r="LZ170" s="257"/>
      <c r="MA170" s="257"/>
      <c r="MB170" s="257"/>
      <c r="MC170" s="257"/>
      <c r="MD170" s="257"/>
      <c r="ME170" s="257"/>
      <c r="MF170" s="257"/>
      <c r="MG170" s="257"/>
      <c r="MH170" s="257"/>
      <c r="MI170" s="257"/>
      <c r="MJ170" s="257"/>
      <c r="MK170" s="257"/>
      <c r="ML170" s="257"/>
      <c r="MM170" s="257"/>
      <c r="MN170" s="257"/>
      <c r="MO170" s="257"/>
      <c r="MP170" s="257"/>
      <c r="MQ170" s="257"/>
      <c r="MR170" s="257"/>
      <c r="MS170" s="257"/>
      <c r="MT170" s="257"/>
      <c r="MU170" s="257"/>
      <c r="MV170" s="257"/>
      <c r="MW170" s="257"/>
      <c r="MX170" s="257"/>
      <c r="MY170" s="257"/>
      <c r="MZ170" s="257"/>
      <c r="NA170" s="257"/>
      <c r="NB170" s="257"/>
      <c r="NC170" s="257"/>
      <c r="ND170" s="257"/>
      <c r="NE170" s="257"/>
      <c r="NF170" s="257"/>
      <c r="NG170" s="257"/>
      <c r="NH170" s="257"/>
      <c r="NI170" s="257"/>
      <c r="NJ170" s="257"/>
      <c r="NK170" s="257"/>
      <c r="NL170" s="257"/>
      <c r="NM170" s="257"/>
      <c r="NN170" s="257"/>
      <c r="NO170" s="257"/>
      <c r="NP170" s="257"/>
      <c r="NQ170" s="257"/>
      <c r="NR170" s="257"/>
      <c r="NS170" s="257"/>
      <c r="NT170" s="257"/>
      <c r="NU170" s="257"/>
      <c r="NV170" s="257"/>
      <c r="NW170" s="257"/>
      <c r="NX170" s="257"/>
      <c r="NY170" s="257"/>
      <c r="NZ170" s="257"/>
      <c r="OA170" s="257"/>
      <c r="OB170" s="257"/>
      <c r="OC170" s="257"/>
      <c r="OD170" s="257"/>
      <c r="OE170" s="257"/>
      <c r="OF170" s="257"/>
      <c r="OG170" s="257"/>
      <c r="OH170" s="257"/>
      <c r="OI170" s="257"/>
      <c r="OJ170" s="257"/>
      <c r="OK170" s="257"/>
      <c r="OL170" s="257"/>
      <c r="OM170" s="257"/>
      <c r="ON170" s="257"/>
      <c r="OO170" s="257"/>
      <c r="OP170" s="257"/>
      <c r="OQ170" s="257"/>
      <c r="OR170" s="257"/>
      <c r="OS170" s="257"/>
      <c r="OT170" s="257"/>
      <c r="OU170" s="257"/>
      <c r="OV170" s="257"/>
      <c r="OW170" s="257"/>
      <c r="OX170" s="257"/>
      <c r="OY170" s="257"/>
      <c r="OZ170" s="257"/>
      <c r="PA170" s="257"/>
      <c r="PB170" s="257"/>
      <c r="PC170" s="257"/>
      <c r="PD170" s="257"/>
      <c r="PE170" s="257"/>
      <c r="PF170" s="257"/>
      <c r="PG170" s="257"/>
      <c r="PH170" s="257"/>
      <c r="PI170" s="257"/>
      <c r="PJ170" s="257"/>
      <c r="PK170" s="257"/>
      <c r="PL170" s="257"/>
      <c r="PM170" s="257"/>
      <c r="PN170" s="257"/>
      <c r="PO170" s="257"/>
      <c r="PP170" s="257"/>
      <c r="PQ170" s="257"/>
      <c r="PR170" s="257"/>
      <c r="PS170" s="257"/>
      <c r="PT170" s="257"/>
      <c r="PU170" s="257"/>
      <c r="PV170" s="257"/>
      <c r="PW170" s="257"/>
      <c r="PX170" s="257"/>
      <c r="PY170" s="257"/>
      <c r="PZ170" s="257"/>
      <c r="QA170" s="257"/>
      <c r="QB170" s="257"/>
      <c r="QC170" s="257"/>
      <c r="QD170" s="257"/>
      <c r="QE170" s="257"/>
      <c r="QF170" s="257"/>
      <c r="QG170" s="257"/>
      <c r="QH170" s="257"/>
      <c r="QI170" s="257"/>
      <c r="QJ170" s="257"/>
      <c r="QK170" s="257"/>
      <c r="QL170" s="257"/>
      <c r="QM170" s="257"/>
      <c r="QN170" s="257"/>
      <c r="QO170" s="257"/>
      <c r="QP170" s="257"/>
      <c r="QQ170" s="257"/>
      <c r="QR170" s="257"/>
      <c r="QS170" s="257"/>
      <c r="QT170" s="257"/>
      <c r="QU170" s="257"/>
      <c r="QV170" s="257"/>
      <c r="QW170" s="257"/>
      <c r="QX170" s="257"/>
      <c r="QY170" s="257"/>
      <c r="QZ170" s="257"/>
      <c r="RA170" s="257"/>
      <c r="RB170" s="257"/>
      <c r="RC170" s="257"/>
      <c r="RD170" s="257"/>
      <c r="RE170" s="257"/>
      <c r="RF170" s="257"/>
      <c r="RG170" s="257"/>
      <c r="RH170" s="257"/>
      <c r="RI170" s="257"/>
      <c r="RJ170" s="257"/>
      <c r="RK170" s="257"/>
      <c r="RL170" s="257"/>
      <c r="RM170" s="257"/>
      <c r="RN170" s="257"/>
      <c r="RO170" s="257"/>
      <c r="RP170" s="257"/>
      <c r="RQ170" s="257"/>
      <c r="RR170" s="257"/>
      <c r="RS170" s="257"/>
      <c r="RT170" s="257"/>
      <c r="RU170" s="257"/>
      <c r="RV170" s="257"/>
      <c r="RW170" s="257"/>
      <c r="RX170" s="257"/>
      <c r="RY170" s="257"/>
      <c r="RZ170" s="257"/>
      <c r="SA170" s="257"/>
      <c r="SB170" s="257"/>
      <c r="SC170" s="257"/>
      <c r="SD170" s="257"/>
      <c r="SE170" s="257"/>
      <c r="SF170" s="257"/>
      <c r="SG170" s="257"/>
      <c r="SH170" s="257"/>
      <c r="SI170" s="257"/>
      <c r="SJ170" s="257"/>
      <c r="SK170" s="257"/>
      <c r="SL170" s="257"/>
      <c r="SM170" s="257"/>
      <c r="SN170" s="257"/>
      <c r="SO170" s="257"/>
      <c r="SP170" s="257"/>
      <c r="SQ170" s="257"/>
      <c r="SR170" s="257"/>
      <c r="SS170" s="257"/>
      <c r="ST170" s="257"/>
      <c r="SU170" s="257"/>
      <c r="SV170" s="257"/>
      <c r="SW170" s="257"/>
      <c r="SX170" s="257"/>
      <c r="SY170" s="257"/>
      <c r="SZ170" s="257"/>
      <c r="TA170" s="257"/>
      <c r="TB170" s="257"/>
      <c r="TC170" s="257"/>
      <c r="TD170" s="257"/>
      <c r="TE170" s="257"/>
      <c r="TF170" s="257"/>
      <c r="TG170" s="257"/>
      <c r="TH170" s="257"/>
      <c r="TI170" s="257"/>
      <c r="TJ170" s="257"/>
      <c r="TK170" s="257"/>
      <c r="TL170" s="257"/>
      <c r="TM170" s="257"/>
      <c r="TN170" s="257"/>
      <c r="TO170" s="257"/>
      <c r="TP170" s="257"/>
      <c r="TQ170" s="257"/>
      <c r="TR170" s="257"/>
      <c r="TS170" s="257"/>
      <c r="TT170" s="257"/>
      <c r="TU170" s="257"/>
      <c r="TV170" s="257"/>
      <c r="TW170" s="257"/>
      <c r="TX170" s="257"/>
      <c r="TY170" s="257"/>
      <c r="TZ170" s="257"/>
      <c r="UA170" s="257"/>
      <c r="UB170" s="257"/>
      <c r="UC170" s="257"/>
      <c r="UD170" s="257"/>
      <c r="UE170" s="257"/>
      <c r="UF170" s="257"/>
      <c r="UG170" s="257"/>
      <c r="UH170" s="257"/>
      <c r="UI170" s="257"/>
      <c r="UJ170" s="257"/>
      <c r="UK170" s="257"/>
      <c r="UL170" s="257"/>
      <c r="UM170" s="257"/>
      <c r="UN170" s="257"/>
      <c r="UO170" s="257"/>
      <c r="UP170" s="257"/>
      <c r="UQ170" s="257"/>
      <c r="UR170" s="257"/>
      <c r="US170" s="257"/>
      <c r="UT170" s="257"/>
      <c r="UU170" s="257"/>
      <c r="UV170" s="257"/>
      <c r="UW170" s="257"/>
      <c r="UX170" s="257"/>
      <c r="UY170" s="257"/>
      <c r="UZ170" s="257"/>
      <c r="VA170" s="257"/>
      <c r="VB170" s="257"/>
      <c r="VC170" s="257"/>
      <c r="VD170" s="257"/>
      <c r="VE170" s="257"/>
      <c r="VF170" s="257"/>
      <c r="VG170" s="257"/>
      <c r="VH170" s="257"/>
      <c r="VI170" s="257"/>
      <c r="VJ170" s="257"/>
      <c r="VK170" s="257"/>
      <c r="VL170" s="257"/>
      <c r="VM170" s="257"/>
      <c r="VN170" s="257"/>
      <c r="VO170" s="257"/>
      <c r="VP170" s="257"/>
      <c r="VQ170" s="257"/>
      <c r="VR170" s="257"/>
      <c r="VS170" s="257"/>
      <c r="VT170" s="257"/>
      <c r="VU170" s="257"/>
      <c r="VV170" s="257"/>
      <c r="VW170" s="257"/>
      <c r="VX170" s="257"/>
      <c r="VY170" s="257"/>
      <c r="VZ170" s="257"/>
      <c r="WA170" s="257"/>
      <c r="WB170" s="257"/>
      <c r="WC170" s="257"/>
      <c r="WD170" s="257"/>
      <c r="WE170" s="257"/>
      <c r="WF170" s="257"/>
      <c r="WG170" s="257"/>
      <c r="WH170" s="257"/>
      <c r="WI170" s="257"/>
      <c r="WJ170" s="257"/>
      <c r="WK170" s="257"/>
      <c r="WL170" s="257"/>
      <c r="WM170" s="257"/>
      <c r="WN170" s="257"/>
      <c r="WO170" s="257"/>
      <c r="WP170" s="257"/>
      <c r="WQ170" s="257"/>
      <c r="WR170" s="257"/>
      <c r="WS170" s="257"/>
      <c r="WT170" s="257"/>
      <c r="WU170" s="257"/>
      <c r="WV170" s="257"/>
      <c r="WW170" s="257"/>
      <c r="WX170" s="257"/>
      <c r="WY170" s="257"/>
      <c r="WZ170" s="257"/>
      <c r="XA170" s="257"/>
      <c r="XB170" s="257"/>
      <c r="XC170" s="257"/>
      <c r="XD170" s="257"/>
      <c r="XE170" s="257"/>
      <c r="XF170" s="257"/>
      <c r="XG170" s="257"/>
      <c r="XH170" s="257"/>
      <c r="XI170" s="257"/>
      <c r="XJ170" s="257"/>
      <c r="XK170" s="257"/>
      <c r="XL170" s="257"/>
      <c r="XM170" s="257"/>
      <c r="XN170" s="257"/>
      <c r="XO170" s="257"/>
      <c r="XP170" s="257"/>
      <c r="XQ170" s="257"/>
      <c r="XR170" s="257"/>
      <c r="XS170" s="257"/>
      <c r="XT170" s="257"/>
      <c r="XU170" s="257"/>
      <c r="XV170" s="257"/>
      <c r="XW170" s="257"/>
      <c r="XX170" s="257"/>
      <c r="XY170" s="257"/>
      <c r="XZ170" s="257"/>
      <c r="YA170" s="257"/>
      <c r="YB170" s="257"/>
      <c r="YC170" s="257"/>
      <c r="YD170" s="257"/>
      <c r="YE170" s="257"/>
      <c r="YF170" s="257"/>
      <c r="YG170" s="257"/>
      <c r="YH170" s="257"/>
      <c r="YI170" s="257"/>
      <c r="YJ170" s="257"/>
      <c r="YK170" s="257"/>
      <c r="YL170" s="257"/>
      <c r="YM170" s="257"/>
      <c r="YN170" s="257"/>
      <c r="YO170" s="257"/>
      <c r="YP170" s="257"/>
      <c r="YQ170" s="257"/>
      <c r="YR170" s="257"/>
      <c r="YS170" s="257"/>
      <c r="YT170" s="257"/>
      <c r="YU170" s="257"/>
      <c r="YV170" s="257"/>
      <c r="YW170" s="257"/>
      <c r="YX170" s="257"/>
      <c r="YY170" s="257"/>
      <c r="YZ170" s="257"/>
      <c r="ZA170" s="257"/>
      <c r="ZB170" s="257"/>
      <c r="ZC170" s="257"/>
      <c r="ZD170" s="257"/>
      <c r="ZE170" s="257"/>
      <c r="ZF170" s="257"/>
      <c r="ZG170" s="257"/>
      <c r="ZH170" s="257"/>
      <c r="ZI170" s="257"/>
      <c r="ZJ170" s="257"/>
      <c r="ZK170" s="257"/>
      <c r="ZL170" s="257"/>
      <c r="ZM170" s="257"/>
      <c r="ZN170" s="257"/>
      <c r="ZO170" s="257"/>
      <c r="ZP170" s="257"/>
      <c r="ZQ170" s="257"/>
      <c r="ZR170" s="257"/>
      <c r="ZS170" s="257"/>
      <c r="ZT170" s="257"/>
      <c r="ZU170" s="257"/>
      <c r="ZV170" s="257"/>
      <c r="ZW170" s="257"/>
      <c r="ZX170" s="257"/>
      <c r="ZY170" s="257"/>
      <c r="ZZ170" s="257"/>
      <c r="AAA170" s="257"/>
      <c r="AAB170" s="257"/>
      <c r="AAC170" s="257"/>
      <c r="AAD170" s="257"/>
      <c r="AAE170" s="257"/>
      <c r="AAF170" s="257"/>
      <c r="AAG170" s="257"/>
      <c r="AAH170" s="257"/>
      <c r="AAI170" s="257"/>
      <c r="AAJ170" s="257"/>
      <c r="AAK170" s="257"/>
      <c r="AAL170" s="257"/>
      <c r="AAM170" s="257"/>
      <c r="AAN170" s="257"/>
      <c r="AAO170" s="257"/>
      <c r="AAP170" s="257"/>
      <c r="AAQ170" s="257"/>
      <c r="AAR170" s="257"/>
      <c r="AAS170" s="257"/>
      <c r="AAT170" s="257"/>
      <c r="AAU170" s="257"/>
      <c r="AAV170" s="257"/>
      <c r="AAW170" s="257"/>
      <c r="AAX170" s="257"/>
      <c r="AAY170" s="257"/>
      <c r="AAZ170" s="257"/>
      <c r="ABA170" s="257"/>
      <c r="ABB170" s="257"/>
      <c r="ABC170" s="257"/>
      <c r="ABD170" s="257"/>
      <c r="ABE170" s="257"/>
      <c r="ABF170" s="257"/>
      <c r="ABG170" s="257"/>
      <c r="ABH170" s="257"/>
      <c r="ABI170" s="257"/>
      <c r="ABJ170" s="257"/>
      <c r="ABK170" s="257"/>
    </row>
    <row r="171" spans="1:739" s="154" customFormat="1" ht="30" customHeight="1" x14ac:dyDescent="0.25">
      <c r="A171" s="30"/>
      <c r="B171" s="196"/>
      <c r="C171" s="196"/>
      <c r="D171" s="167" t="s">
        <v>2</v>
      </c>
      <c r="E171" s="26"/>
      <c r="F171" s="206" t="s">
        <v>862</v>
      </c>
      <c r="G171" s="14">
        <v>42686</v>
      </c>
      <c r="H171" s="258" t="s">
        <v>37</v>
      </c>
      <c r="I171" s="261" t="s">
        <v>31</v>
      </c>
      <c r="J171" s="189" t="s">
        <v>291</v>
      </c>
      <c r="K171" s="29" t="s">
        <v>18</v>
      </c>
      <c r="L171" s="29" t="s">
        <v>50</v>
      </c>
      <c r="M171" s="29" t="s">
        <v>712</v>
      </c>
      <c r="N171" s="28" t="s">
        <v>713</v>
      </c>
      <c r="O171" s="259" t="s">
        <v>1381</v>
      </c>
      <c r="P171" s="259" t="s">
        <v>820</v>
      </c>
      <c r="Q171" s="260"/>
      <c r="R171" s="71" t="s">
        <v>821</v>
      </c>
      <c r="S171" s="185" t="s">
        <v>822</v>
      </c>
      <c r="T171" s="185" t="s">
        <v>20</v>
      </c>
      <c r="U171" s="261" t="s">
        <v>72</v>
      </c>
      <c r="V171" s="17"/>
      <c r="W171" s="261"/>
      <c r="X171" s="261" t="s">
        <v>245</v>
      </c>
      <c r="Y171" s="99"/>
      <c r="Z171" s="262"/>
      <c r="AA171" s="262"/>
      <c r="AB171" s="265" t="s">
        <v>821</v>
      </c>
      <c r="AC171" s="17"/>
      <c r="AD171" s="17"/>
      <c r="AE171" s="17"/>
      <c r="AF171" s="17"/>
      <c r="AG171" s="17"/>
      <c r="AH171" s="263" t="s">
        <v>3530</v>
      </c>
      <c r="AI171" s="185" t="s">
        <v>1</v>
      </c>
      <c r="AJ171" s="187" t="s">
        <v>2</v>
      </c>
      <c r="AK171" s="263">
        <v>21</v>
      </c>
      <c r="AL171" s="264" t="s">
        <v>823</v>
      </c>
      <c r="AM171" s="72">
        <v>42682</v>
      </c>
    </row>
    <row r="172" spans="1:739" s="154" customFormat="1" ht="30" customHeight="1" x14ac:dyDescent="0.25">
      <c r="A172" s="30"/>
      <c r="B172" s="196"/>
      <c r="C172" s="196"/>
      <c r="D172" s="167" t="s">
        <v>2</v>
      </c>
      <c r="E172" s="196"/>
      <c r="F172" s="206" t="s">
        <v>1721</v>
      </c>
      <c r="G172" s="23">
        <v>43042</v>
      </c>
      <c r="H172" s="258" t="s">
        <v>37</v>
      </c>
      <c r="I172" s="185" t="s">
        <v>31</v>
      </c>
      <c r="J172" s="189" t="s">
        <v>291</v>
      </c>
      <c r="K172" s="29" t="s">
        <v>18</v>
      </c>
      <c r="L172" s="29" t="s">
        <v>50</v>
      </c>
      <c r="M172" s="29" t="s">
        <v>712</v>
      </c>
      <c r="N172" s="28" t="s">
        <v>713</v>
      </c>
      <c r="O172" s="259" t="s">
        <v>1369</v>
      </c>
      <c r="P172" s="259" t="s">
        <v>1370</v>
      </c>
      <c r="Q172" s="259"/>
      <c r="R172" s="71" t="s">
        <v>1722</v>
      </c>
      <c r="S172" s="261" t="s">
        <v>1201</v>
      </c>
      <c r="T172" s="185" t="s">
        <v>20</v>
      </c>
      <c r="U172" s="261" t="s">
        <v>72</v>
      </c>
      <c r="V172" s="20"/>
      <c r="W172" s="261"/>
      <c r="X172" s="261" t="s">
        <v>245</v>
      </c>
      <c r="Y172" s="99"/>
      <c r="Z172" s="261"/>
      <c r="AA172" s="261"/>
      <c r="AB172" s="265" t="s">
        <v>1722</v>
      </c>
      <c r="AC172" s="20"/>
      <c r="AD172" s="20"/>
      <c r="AE172" s="20"/>
      <c r="AF172" s="20"/>
      <c r="AG172" s="20"/>
      <c r="AH172" s="263" t="s">
        <v>3530</v>
      </c>
      <c r="AI172" s="261" t="s">
        <v>1</v>
      </c>
      <c r="AJ172" s="263" t="s">
        <v>2</v>
      </c>
      <c r="AK172" s="263">
        <v>30</v>
      </c>
      <c r="AL172" s="264" t="s">
        <v>1723</v>
      </c>
      <c r="AM172" s="72">
        <v>43014</v>
      </c>
    </row>
    <row r="173" spans="1:739" s="154" customFormat="1" ht="30" customHeight="1" x14ac:dyDescent="0.25">
      <c r="A173" s="30"/>
      <c r="B173" s="196"/>
      <c r="C173" s="196"/>
      <c r="D173" s="167" t="s">
        <v>2</v>
      </c>
      <c r="E173" s="30"/>
      <c r="F173" s="206" t="s">
        <v>1199</v>
      </c>
      <c r="G173" s="14">
        <v>42762</v>
      </c>
      <c r="H173" s="258" t="s">
        <v>37</v>
      </c>
      <c r="I173" s="185" t="s">
        <v>31</v>
      </c>
      <c r="J173" s="189" t="s">
        <v>291</v>
      </c>
      <c r="K173" s="29" t="s">
        <v>18</v>
      </c>
      <c r="L173" s="29" t="s">
        <v>50</v>
      </c>
      <c r="M173" s="29" t="s">
        <v>712</v>
      </c>
      <c r="N173" s="28" t="s">
        <v>713</v>
      </c>
      <c r="O173" s="259" t="s">
        <v>1369</v>
      </c>
      <c r="P173" s="259" t="s">
        <v>1370</v>
      </c>
      <c r="Q173" s="259"/>
      <c r="R173" s="71" t="s">
        <v>1200</v>
      </c>
      <c r="S173" s="261" t="s">
        <v>1201</v>
      </c>
      <c r="T173" s="185" t="s">
        <v>20</v>
      </c>
      <c r="U173" s="261" t="s">
        <v>72</v>
      </c>
      <c r="V173" s="20"/>
      <c r="W173" s="261"/>
      <c r="X173" s="261" t="s">
        <v>245</v>
      </c>
      <c r="Y173" s="99"/>
      <c r="Z173" s="261"/>
      <c r="AA173" s="261"/>
      <c r="AB173" s="265" t="s">
        <v>1200</v>
      </c>
      <c r="AC173" s="20"/>
      <c r="AD173" s="20"/>
      <c r="AE173" s="20"/>
      <c r="AF173" s="20"/>
      <c r="AG173" s="20"/>
      <c r="AH173" s="263" t="s">
        <v>3530</v>
      </c>
      <c r="AI173" s="261" t="s">
        <v>1</v>
      </c>
      <c r="AJ173" s="263" t="s">
        <v>2</v>
      </c>
      <c r="AK173" s="263">
        <v>20</v>
      </c>
      <c r="AL173" s="264" t="s">
        <v>1202</v>
      </c>
      <c r="AM173" s="72" t="s">
        <v>1203</v>
      </c>
      <c r="AN173" s="257"/>
      <c r="AO173" s="257"/>
      <c r="AP173" s="257"/>
      <c r="AQ173" s="257"/>
      <c r="AR173" s="257"/>
      <c r="AS173" s="257"/>
      <c r="AT173" s="257"/>
      <c r="AU173" s="257"/>
      <c r="AV173" s="257"/>
      <c r="AW173" s="257"/>
      <c r="AX173" s="257"/>
      <c r="AY173" s="257"/>
      <c r="AZ173" s="257"/>
      <c r="BA173" s="257"/>
      <c r="BB173" s="257"/>
      <c r="BC173" s="257"/>
      <c r="BD173" s="257"/>
      <c r="BE173" s="257"/>
      <c r="BF173" s="257"/>
      <c r="BG173" s="257"/>
      <c r="BH173" s="257"/>
      <c r="BI173" s="257"/>
      <c r="BJ173" s="257"/>
      <c r="BK173" s="257"/>
      <c r="BL173" s="257"/>
      <c r="BM173" s="257"/>
      <c r="BN173" s="257"/>
      <c r="BO173" s="257"/>
      <c r="BP173" s="257"/>
      <c r="BQ173" s="257"/>
      <c r="BR173" s="257"/>
      <c r="BS173" s="257"/>
      <c r="BT173" s="257"/>
      <c r="BU173" s="257"/>
      <c r="BV173" s="257"/>
      <c r="BW173" s="257"/>
      <c r="BX173" s="257"/>
      <c r="BY173" s="257"/>
      <c r="BZ173" s="257"/>
      <c r="CA173" s="257"/>
      <c r="CB173" s="257"/>
      <c r="CC173" s="257"/>
      <c r="CD173" s="257"/>
      <c r="CE173" s="257"/>
      <c r="CF173" s="257"/>
      <c r="CG173" s="257"/>
      <c r="CH173" s="257"/>
      <c r="CI173" s="257"/>
      <c r="CJ173" s="257"/>
      <c r="CK173" s="257"/>
      <c r="CL173" s="257"/>
      <c r="CM173" s="257"/>
      <c r="CN173" s="257"/>
      <c r="CO173" s="257"/>
      <c r="CP173" s="257"/>
      <c r="CQ173" s="257"/>
      <c r="CR173" s="257"/>
      <c r="CS173" s="257"/>
      <c r="CT173" s="257"/>
      <c r="CU173" s="257"/>
      <c r="CV173" s="257"/>
      <c r="CW173" s="257"/>
      <c r="CX173" s="257"/>
      <c r="CY173" s="257"/>
      <c r="CZ173" s="257"/>
      <c r="DA173" s="257"/>
      <c r="DB173" s="257"/>
      <c r="DC173" s="257"/>
      <c r="DD173" s="257"/>
      <c r="DE173" s="257"/>
      <c r="DF173" s="257"/>
      <c r="DG173" s="257"/>
      <c r="DH173" s="257"/>
      <c r="DI173" s="257"/>
      <c r="DJ173" s="257"/>
      <c r="DK173" s="257"/>
      <c r="DL173" s="257"/>
      <c r="DM173" s="257"/>
      <c r="DN173" s="257"/>
      <c r="DO173" s="257"/>
      <c r="DP173" s="257"/>
      <c r="DQ173" s="257"/>
      <c r="DR173" s="257"/>
      <c r="DS173" s="257"/>
      <c r="DT173" s="257"/>
      <c r="DU173" s="257"/>
      <c r="DV173" s="257"/>
      <c r="DW173" s="257"/>
      <c r="DX173" s="257"/>
      <c r="DY173" s="257"/>
      <c r="DZ173" s="257"/>
      <c r="EA173" s="257"/>
      <c r="EB173" s="257"/>
      <c r="EC173" s="257"/>
      <c r="ED173" s="257"/>
      <c r="EE173" s="257"/>
      <c r="EF173" s="257"/>
      <c r="EG173" s="257"/>
      <c r="EH173" s="257"/>
      <c r="EI173" s="257"/>
      <c r="EJ173" s="257"/>
      <c r="EK173" s="257"/>
      <c r="EL173" s="257"/>
      <c r="EM173" s="257"/>
      <c r="EN173" s="257"/>
      <c r="EO173" s="257"/>
      <c r="EP173" s="257"/>
      <c r="EQ173" s="257"/>
      <c r="ER173" s="257"/>
      <c r="ES173" s="257"/>
      <c r="ET173" s="257"/>
      <c r="EU173" s="257"/>
      <c r="EV173" s="257"/>
      <c r="EW173" s="257"/>
      <c r="EX173" s="257"/>
      <c r="EY173" s="257"/>
      <c r="EZ173" s="257"/>
      <c r="FA173" s="257"/>
      <c r="FB173" s="257"/>
      <c r="FC173" s="257"/>
      <c r="FD173" s="257"/>
      <c r="FE173" s="257"/>
      <c r="FF173" s="257"/>
      <c r="FG173" s="257"/>
      <c r="FH173" s="257"/>
      <c r="FI173" s="257"/>
      <c r="FJ173" s="257"/>
      <c r="FK173" s="257"/>
      <c r="FL173" s="257"/>
      <c r="FM173" s="257"/>
      <c r="FN173" s="257"/>
      <c r="FO173" s="257"/>
      <c r="FP173" s="257"/>
      <c r="FQ173" s="257"/>
      <c r="FR173" s="257"/>
      <c r="FS173" s="257"/>
      <c r="FT173" s="257"/>
      <c r="FU173" s="257"/>
      <c r="FV173" s="257"/>
      <c r="FW173" s="257"/>
      <c r="FX173" s="257"/>
      <c r="FY173" s="257"/>
      <c r="FZ173" s="257"/>
      <c r="GA173" s="257"/>
      <c r="GB173" s="257"/>
      <c r="GC173" s="257"/>
      <c r="GD173" s="257"/>
      <c r="GE173" s="257"/>
      <c r="GF173" s="257"/>
      <c r="GG173" s="257"/>
      <c r="GH173" s="257"/>
      <c r="GI173" s="257"/>
      <c r="GJ173" s="257"/>
      <c r="GK173" s="257"/>
      <c r="GL173" s="257"/>
      <c r="GM173" s="257"/>
      <c r="GN173" s="257"/>
      <c r="GO173" s="257"/>
      <c r="GP173" s="257"/>
      <c r="GQ173" s="257"/>
      <c r="GR173" s="257"/>
      <c r="GS173" s="257"/>
      <c r="GT173" s="257"/>
      <c r="GU173" s="257"/>
      <c r="GV173" s="257"/>
      <c r="GW173" s="257"/>
      <c r="GX173" s="257"/>
      <c r="GY173" s="257"/>
      <c r="GZ173" s="257"/>
      <c r="HA173" s="257"/>
      <c r="HB173" s="257"/>
      <c r="HC173" s="257"/>
      <c r="HD173" s="257"/>
      <c r="HE173" s="257"/>
      <c r="HF173" s="257"/>
      <c r="HG173" s="257"/>
      <c r="HH173" s="257"/>
      <c r="HI173" s="257"/>
      <c r="HJ173" s="257"/>
      <c r="HK173" s="257"/>
      <c r="HL173" s="257"/>
      <c r="HM173" s="257"/>
      <c r="HN173" s="257"/>
      <c r="HO173" s="257"/>
      <c r="HP173" s="257"/>
      <c r="HQ173" s="257"/>
      <c r="HR173" s="257"/>
      <c r="HS173" s="257"/>
      <c r="HT173" s="257"/>
      <c r="HU173" s="257"/>
      <c r="HV173" s="257"/>
      <c r="HW173" s="257"/>
      <c r="HX173" s="257"/>
      <c r="HY173" s="257"/>
      <c r="HZ173" s="257"/>
      <c r="IA173" s="257"/>
      <c r="IB173" s="257"/>
      <c r="IC173" s="257"/>
      <c r="ID173" s="257"/>
      <c r="IE173" s="257"/>
      <c r="IF173" s="257"/>
      <c r="IG173" s="257"/>
      <c r="IH173" s="257"/>
      <c r="II173" s="257"/>
      <c r="IJ173" s="257"/>
      <c r="IK173" s="257"/>
      <c r="IL173" s="257"/>
      <c r="IM173" s="257"/>
      <c r="IN173" s="257"/>
      <c r="IO173" s="257"/>
      <c r="IP173" s="257"/>
      <c r="IQ173" s="257"/>
      <c r="IR173" s="257"/>
      <c r="IS173" s="257"/>
      <c r="IT173" s="257"/>
      <c r="IU173" s="257"/>
      <c r="IV173" s="257"/>
      <c r="IW173" s="257"/>
      <c r="IX173" s="257"/>
      <c r="IY173" s="257"/>
      <c r="IZ173" s="257"/>
      <c r="JA173" s="257"/>
      <c r="JB173" s="257"/>
      <c r="JC173" s="257"/>
      <c r="JD173" s="257"/>
      <c r="JE173" s="257"/>
      <c r="JF173" s="257"/>
      <c r="JG173" s="257"/>
      <c r="JH173" s="257"/>
      <c r="JI173" s="257"/>
      <c r="JJ173" s="257"/>
      <c r="JK173" s="257"/>
      <c r="JL173" s="257"/>
      <c r="JM173" s="257"/>
      <c r="JN173" s="257"/>
      <c r="JO173" s="257"/>
      <c r="JP173" s="257"/>
      <c r="JQ173" s="257"/>
      <c r="JR173" s="257"/>
      <c r="JS173" s="257"/>
      <c r="JT173" s="257"/>
      <c r="JU173" s="257"/>
      <c r="JV173" s="257"/>
      <c r="JW173" s="257"/>
      <c r="JX173" s="257"/>
      <c r="JY173" s="257"/>
      <c r="JZ173" s="257"/>
      <c r="KA173" s="257"/>
      <c r="KB173" s="257"/>
      <c r="KC173" s="257"/>
      <c r="KD173" s="257"/>
      <c r="KE173" s="257"/>
      <c r="KF173" s="257"/>
      <c r="KG173" s="257"/>
      <c r="KH173" s="257"/>
      <c r="KI173" s="257"/>
      <c r="KJ173" s="257"/>
      <c r="KK173" s="257"/>
      <c r="KL173" s="257"/>
      <c r="KM173" s="257"/>
      <c r="KN173" s="257"/>
      <c r="KO173" s="257"/>
      <c r="KP173" s="257"/>
      <c r="KQ173" s="257"/>
      <c r="KR173" s="257"/>
      <c r="KS173" s="257"/>
      <c r="KT173" s="257"/>
      <c r="KU173" s="257"/>
      <c r="KV173" s="257"/>
      <c r="KW173" s="257"/>
      <c r="KX173" s="257"/>
      <c r="KY173" s="257"/>
      <c r="KZ173" s="257"/>
      <c r="LA173" s="257"/>
      <c r="LB173" s="257"/>
      <c r="LC173" s="257"/>
      <c r="LD173" s="257"/>
      <c r="LE173" s="257"/>
      <c r="LF173" s="257"/>
      <c r="LG173" s="257"/>
      <c r="LH173" s="257"/>
      <c r="LI173" s="257"/>
      <c r="LJ173" s="257"/>
      <c r="LK173" s="257"/>
      <c r="LL173" s="257"/>
      <c r="LM173" s="257"/>
      <c r="LN173" s="257"/>
      <c r="LO173" s="257"/>
      <c r="LP173" s="257"/>
      <c r="LQ173" s="257"/>
      <c r="LR173" s="257"/>
      <c r="LS173" s="257"/>
      <c r="LT173" s="257"/>
      <c r="LU173" s="257"/>
      <c r="LV173" s="257"/>
      <c r="LW173" s="257"/>
      <c r="LX173" s="257"/>
      <c r="LY173" s="257"/>
      <c r="LZ173" s="257"/>
      <c r="MA173" s="257"/>
      <c r="MB173" s="257"/>
      <c r="MC173" s="257"/>
      <c r="MD173" s="257"/>
      <c r="ME173" s="257"/>
      <c r="MF173" s="257"/>
      <c r="MG173" s="257"/>
      <c r="MH173" s="257"/>
      <c r="MI173" s="257"/>
      <c r="MJ173" s="257"/>
      <c r="MK173" s="257"/>
      <c r="ML173" s="257"/>
      <c r="MM173" s="257"/>
      <c r="MN173" s="257"/>
      <c r="MO173" s="257"/>
      <c r="MP173" s="257"/>
      <c r="MQ173" s="257"/>
      <c r="MR173" s="257"/>
      <c r="MS173" s="257"/>
      <c r="MT173" s="257"/>
      <c r="MU173" s="257"/>
      <c r="MV173" s="257"/>
      <c r="MW173" s="257"/>
      <c r="MX173" s="257"/>
      <c r="MY173" s="257"/>
      <c r="MZ173" s="257"/>
      <c r="NA173" s="257"/>
      <c r="NB173" s="257"/>
      <c r="NC173" s="257"/>
      <c r="ND173" s="257"/>
      <c r="NE173" s="257"/>
      <c r="NF173" s="257"/>
      <c r="NG173" s="257"/>
      <c r="NH173" s="257"/>
      <c r="NI173" s="257"/>
      <c r="NJ173" s="257"/>
      <c r="NK173" s="257"/>
      <c r="NL173" s="257"/>
      <c r="NM173" s="257"/>
      <c r="NN173" s="257"/>
      <c r="NO173" s="257"/>
      <c r="NP173" s="257"/>
      <c r="NQ173" s="257"/>
      <c r="NR173" s="257"/>
      <c r="NS173" s="257"/>
      <c r="NT173" s="257"/>
      <c r="NU173" s="257"/>
      <c r="NV173" s="257"/>
      <c r="NW173" s="257"/>
      <c r="NX173" s="257"/>
      <c r="NY173" s="257"/>
      <c r="NZ173" s="257"/>
      <c r="OA173" s="257"/>
      <c r="OB173" s="257"/>
      <c r="OC173" s="257"/>
      <c r="OD173" s="257"/>
      <c r="OE173" s="257"/>
      <c r="OF173" s="257"/>
      <c r="OG173" s="257"/>
      <c r="OH173" s="257"/>
      <c r="OI173" s="257"/>
      <c r="OJ173" s="257"/>
      <c r="OK173" s="257"/>
      <c r="OL173" s="257"/>
      <c r="OM173" s="257"/>
      <c r="ON173" s="257"/>
      <c r="OO173" s="257"/>
      <c r="OP173" s="257"/>
      <c r="OQ173" s="257"/>
      <c r="OR173" s="257"/>
      <c r="OS173" s="257"/>
      <c r="OT173" s="257"/>
      <c r="OU173" s="257"/>
      <c r="OV173" s="257"/>
      <c r="OW173" s="257"/>
      <c r="OX173" s="257"/>
      <c r="OY173" s="257"/>
      <c r="OZ173" s="257"/>
      <c r="PA173" s="257"/>
      <c r="PB173" s="257"/>
      <c r="PC173" s="257"/>
      <c r="PD173" s="257"/>
      <c r="PE173" s="257"/>
      <c r="PF173" s="257"/>
      <c r="PG173" s="257"/>
      <c r="PH173" s="257"/>
      <c r="PI173" s="257"/>
      <c r="PJ173" s="257"/>
      <c r="PK173" s="257"/>
      <c r="PL173" s="257"/>
      <c r="PM173" s="257"/>
      <c r="PN173" s="257"/>
      <c r="PO173" s="257"/>
      <c r="PP173" s="257"/>
      <c r="PQ173" s="257"/>
      <c r="PR173" s="257"/>
      <c r="PS173" s="257"/>
      <c r="PT173" s="257"/>
      <c r="PU173" s="257"/>
      <c r="PV173" s="257"/>
      <c r="PW173" s="257"/>
      <c r="PX173" s="257"/>
      <c r="PY173" s="257"/>
      <c r="PZ173" s="257"/>
      <c r="QA173" s="257"/>
      <c r="QB173" s="257"/>
      <c r="QC173" s="257"/>
      <c r="QD173" s="257"/>
      <c r="QE173" s="257"/>
      <c r="QF173" s="257"/>
      <c r="QG173" s="257"/>
      <c r="QH173" s="257"/>
      <c r="QI173" s="257"/>
      <c r="QJ173" s="257"/>
      <c r="QK173" s="257"/>
      <c r="QL173" s="257"/>
      <c r="QM173" s="257"/>
      <c r="QN173" s="257"/>
      <c r="QO173" s="257"/>
      <c r="QP173" s="257"/>
      <c r="QQ173" s="257"/>
      <c r="QR173" s="257"/>
      <c r="QS173" s="257"/>
      <c r="QT173" s="257"/>
      <c r="QU173" s="257"/>
      <c r="QV173" s="257"/>
      <c r="QW173" s="257"/>
      <c r="QX173" s="257"/>
      <c r="QY173" s="257"/>
      <c r="QZ173" s="257"/>
      <c r="RA173" s="257"/>
      <c r="RB173" s="257"/>
      <c r="RC173" s="257"/>
      <c r="RD173" s="257"/>
      <c r="RE173" s="257"/>
      <c r="RF173" s="257"/>
      <c r="RG173" s="257"/>
      <c r="RH173" s="257"/>
      <c r="RI173" s="257"/>
      <c r="RJ173" s="257"/>
      <c r="RK173" s="257"/>
      <c r="RL173" s="257"/>
      <c r="RM173" s="257"/>
      <c r="RN173" s="257"/>
      <c r="RO173" s="257"/>
      <c r="RP173" s="257"/>
      <c r="RQ173" s="257"/>
      <c r="RR173" s="257"/>
      <c r="RS173" s="257"/>
      <c r="RT173" s="257"/>
      <c r="RU173" s="257"/>
      <c r="RV173" s="257"/>
      <c r="RW173" s="257"/>
      <c r="RX173" s="257"/>
      <c r="RY173" s="257"/>
      <c r="RZ173" s="257"/>
      <c r="SA173" s="257"/>
      <c r="SB173" s="257"/>
      <c r="SC173" s="257"/>
      <c r="SD173" s="257"/>
      <c r="SE173" s="257"/>
      <c r="SF173" s="257"/>
      <c r="SG173" s="257"/>
      <c r="SH173" s="257"/>
      <c r="SI173" s="257"/>
      <c r="SJ173" s="257"/>
      <c r="SK173" s="257"/>
      <c r="SL173" s="257"/>
      <c r="SM173" s="257"/>
      <c r="SN173" s="257"/>
      <c r="SO173" s="257"/>
      <c r="SP173" s="257"/>
      <c r="SQ173" s="257"/>
      <c r="SR173" s="257"/>
      <c r="SS173" s="257"/>
      <c r="ST173" s="257"/>
      <c r="SU173" s="257"/>
      <c r="SV173" s="257"/>
      <c r="SW173" s="257"/>
      <c r="SX173" s="257"/>
      <c r="SY173" s="257"/>
      <c r="SZ173" s="257"/>
      <c r="TA173" s="257"/>
      <c r="TB173" s="257"/>
      <c r="TC173" s="257"/>
      <c r="TD173" s="257"/>
      <c r="TE173" s="257"/>
      <c r="TF173" s="257"/>
      <c r="TG173" s="257"/>
      <c r="TH173" s="257"/>
      <c r="TI173" s="257"/>
      <c r="TJ173" s="257"/>
      <c r="TK173" s="257"/>
      <c r="TL173" s="257"/>
      <c r="TM173" s="257"/>
      <c r="TN173" s="257"/>
      <c r="TO173" s="257"/>
      <c r="TP173" s="257"/>
      <c r="TQ173" s="257"/>
      <c r="TR173" s="257"/>
      <c r="TS173" s="257"/>
      <c r="TT173" s="257"/>
      <c r="TU173" s="257"/>
      <c r="TV173" s="257"/>
      <c r="TW173" s="257"/>
      <c r="TX173" s="257"/>
      <c r="TY173" s="257"/>
      <c r="TZ173" s="257"/>
      <c r="UA173" s="257"/>
      <c r="UB173" s="257"/>
      <c r="UC173" s="257"/>
      <c r="UD173" s="257"/>
      <c r="UE173" s="257"/>
      <c r="UF173" s="257"/>
      <c r="UG173" s="257"/>
      <c r="UH173" s="257"/>
      <c r="UI173" s="257"/>
      <c r="UJ173" s="257"/>
      <c r="UK173" s="257"/>
      <c r="UL173" s="257"/>
      <c r="UM173" s="257"/>
      <c r="UN173" s="257"/>
      <c r="UO173" s="257"/>
      <c r="UP173" s="257"/>
      <c r="UQ173" s="257"/>
      <c r="UR173" s="257"/>
      <c r="US173" s="257"/>
      <c r="UT173" s="257"/>
      <c r="UU173" s="257"/>
      <c r="UV173" s="257"/>
      <c r="UW173" s="257"/>
      <c r="UX173" s="257"/>
      <c r="UY173" s="257"/>
      <c r="UZ173" s="257"/>
      <c r="VA173" s="257"/>
      <c r="VB173" s="257"/>
      <c r="VC173" s="257"/>
      <c r="VD173" s="257"/>
      <c r="VE173" s="257"/>
      <c r="VF173" s="257"/>
      <c r="VG173" s="257"/>
      <c r="VH173" s="257"/>
      <c r="VI173" s="257"/>
      <c r="VJ173" s="257"/>
      <c r="VK173" s="257"/>
      <c r="VL173" s="257"/>
      <c r="VM173" s="257"/>
      <c r="VN173" s="257"/>
      <c r="VO173" s="257"/>
      <c r="VP173" s="257"/>
      <c r="VQ173" s="257"/>
      <c r="VR173" s="257"/>
      <c r="VS173" s="257"/>
      <c r="VT173" s="257"/>
      <c r="VU173" s="257"/>
      <c r="VV173" s="257"/>
      <c r="VW173" s="257"/>
      <c r="VX173" s="257"/>
      <c r="VY173" s="257"/>
      <c r="VZ173" s="257"/>
      <c r="WA173" s="257"/>
      <c r="WB173" s="257"/>
      <c r="WC173" s="257"/>
      <c r="WD173" s="257"/>
      <c r="WE173" s="257"/>
      <c r="WF173" s="257"/>
      <c r="WG173" s="257"/>
      <c r="WH173" s="257"/>
      <c r="WI173" s="257"/>
      <c r="WJ173" s="257"/>
      <c r="WK173" s="257"/>
      <c r="WL173" s="257"/>
      <c r="WM173" s="257"/>
      <c r="WN173" s="257"/>
      <c r="WO173" s="257"/>
      <c r="WP173" s="257"/>
      <c r="WQ173" s="257"/>
      <c r="WR173" s="257"/>
      <c r="WS173" s="257"/>
      <c r="WT173" s="257"/>
      <c r="WU173" s="257"/>
      <c r="WV173" s="257"/>
      <c r="WW173" s="257"/>
      <c r="WX173" s="257"/>
      <c r="WY173" s="257"/>
      <c r="WZ173" s="257"/>
      <c r="XA173" s="257"/>
      <c r="XB173" s="257"/>
      <c r="XC173" s="257"/>
      <c r="XD173" s="257"/>
      <c r="XE173" s="257"/>
      <c r="XF173" s="257"/>
      <c r="XG173" s="257"/>
      <c r="XH173" s="257"/>
      <c r="XI173" s="257"/>
      <c r="XJ173" s="257"/>
      <c r="XK173" s="257"/>
      <c r="XL173" s="257"/>
      <c r="XM173" s="257"/>
      <c r="XN173" s="257"/>
      <c r="XO173" s="257"/>
      <c r="XP173" s="257"/>
      <c r="XQ173" s="257"/>
      <c r="XR173" s="257"/>
      <c r="XS173" s="257"/>
      <c r="XT173" s="257"/>
      <c r="XU173" s="257"/>
      <c r="XV173" s="257"/>
      <c r="XW173" s="257"/>
      <c r="XX173" s="257"/>
      <c r="XY173" s="257"/>
      <c r="XZ173" s="257"/>
      <c r="YA173" s="257"/>
      <c r="YB173" s="257"/>
      <c r="YC173" s="257"/>
      <c r="YD173" s="257"/>
      <c r="YE173" s="257"/>
      <c r="YF173" s="257"/>
      <c r="YG173" s="257"/>
      <c r="YH173" s="257"/>
      <c r="YI173" s="257"/>
      <c r="YJ173" s="257"/>
      <c r="YK173" s="257"/>
      <c r="YL173" s="257"/>
      <c r="YM173" s="257"/>
      <c r="YN173" s="257"/>
      <c r="YO173" s="257"/>
      <c r="YP173" s="257"/>
      <c r="YQ173" s="257"/>
      <c r="YR173" s="257"/>
      <c r="YS173" s="257"/>
      <c r="YT173" s="257"/>
      <c r="YU173" s="257"/>
      <c r="YV173" s="257"/>
      <c r="YW173" s="257"/>
      <c r="YX173" s="257"/>
      <c r="YY173" s="257"/>
      <c r="YZ173" s="257"/>
      <c r="ZA173" s="257"/>
      <c r="ZB173" s="257"/>
      <c r="ZC173" s="257"/>
      <c r="ZD173" s="257"/>
      <c r="ZE173" s="257"/>
      <c r="ZF173" s="257"/>
      <c r="ZG173" s="257"/>
      <c r="ZH173" s="257"/>
      <c r="ZI173" s="257"/>
      <c r="ZJ173" s="257"/>
      <c r="ZK173" s="257"/>
      <c r="ZL173" s="257"/>
      <c r="ZM173" s="257"/>
      <c r="ZN173" s="257"/>
      <c r="ZO173" s="257"/>
      <c r="ZP173" s="257"/>
      <c r="ZQ173" s="257"/>
      <c r="ZR173" s="257"/>
      <c r="ZS173" s="257"/>
      <c r="ZT173" s="257"/>
      <c r="ZU173" s="257"/>
      <c r="ZV173" s="257"/>
      <c r="ZW173" s="257"/>
      <c r="ZX173" s="257"/>
      <c r="ZY173" s="257"/>
      <c r="ZZ173" s="257"/>
      <c r="AAA173" s="257"/>
      <c r="AAB173" s="257"/>
      <c r="AAC173" s="257"/>
      <c r="AAD173" s="257"/>
      <c r="AAE173" s="257"/>
      <c r="AAF173" s="257"/>
      <c r="AAG173" s="257"/>
      <c r="AAH173" s="257"/>
      <c r="AAI173" s="257"/>
      <c r="AAJ173" s="257"/>
      <c r="AAK173" s="257"/>
      <c r="AAL173" s="257"/>
      <c r="AAM173" s="257"/>
      <c r="AAN173" s="257"/>
      <c r="AAO173" s="257"/>
      <c r="AAP173" s="257"/>
      <c r="AAQ173" s="257"/>
      <c r="AAR173" s="257"/>
      <c r="AAS173" s="257"/>
      <c r="AAT173" s="257"/>
      <c r="AAU173" s="257"/>
      <c r="AAV173" s="257"/>
      <c r="AAW173" s="257"/>
      <c r="AAX173" s="257"/>
      <c r="AAY173" s="257"/>
      <c r="AAZ173" s="257"/>
      <c r="ABA173" s="257"/>
      <c r="ABB173" s="257"/>
      <c r="ABC173" s="257"/>
      <c r="ABD173" s="257"/>
      <c r="ABE173" s="257"/>
      <c r="ABF173" s="257"/>
      <c r="ABG173" s="257"/>
      <c r="ABH173" s="257"/>
      <c r="ABI173" s="257"/>
      <c r="ABJ173" s="257"/>
      <c r="ABK173" s="257"/>
    </row>
    <row r="174" spans="1:739" s="154" customFormat="1" ht="30" customHeight="1" x14ac:dyDescent="0.25">
      <c r="A174" s="30"/>
      <c r="B174" s="196"/>
      <c r="C174" s="196"/>
      <c r="D174" s="167" t="s">
        <v>2</v>
      </c>
      <c r="E174" s="196"/>
      <c r="F174" s="206" t="s">
        <v>1736</v>
      </c>
      <c r="G174" s="23">
        <v>43042</v>
      </c>
      <c r="H174" s="258" t="s">
        <v>37</v>
      </c>
      <c r="I174" s="261" t="s">
        <v>31</v>
      </c>
      <c r="J174" s="116" t="s">
        <v>291</v>
      </c>
      <c r="K174" s="28" t="s">
        <v>18</v>
      </c>
      <c r="L174" s="28" t="s">
        <v>50</v>
      </c>
      <c r="M174" s="28" t="s">
        <v>1737</v>
      </c>
      <c r="N174" s="28" t="s">
        <v>1738</v>
      </c>
      <c r="O174" s="259" t="s">
        <v>1739</v>
      </c>
      <c r="P174" s="259" t="s">
        <v>1740</v>
      </c>
      <c r="Q174" s="259"/>
      <c r="R174" s="71" t="s">
        <v>1741</v>
      </c>
      <c r="S174" s="261" t="s">
        <v>1742</v>
      </c>
      <c r="T174" s="261" t="s">
        <v>1575</v>
      </c>
      <c r="U174" s="261" t="s">
        <v>72</v>
      </c>
      <c r="V174" s="17"/>
      <c r="W174" s="261"/>
      <c r="X174" s="261" t="s">
        <v>245</v>
      </c>
      <c r="Y174" s="99"/>
      <c r="Z174" s="185"/>
      <c r="AA174" s="261"/>
      <c r="AB174" s="186" t="s">
        <v>1741</v>
      </c>
      <c r="AC174" s="17"/>
      <c r="AD174" s="17"/>
      <c r="AE174" s="17"/>
      <c r="AF174" s="17"/>
      <c r="AG174" s="17"/>
      <c r="AH174" s="263" t="s">
        <v>3530</v>
      </c>
      <c r="AI174" s="185" t="s">
        <v>1</v>
      </c>
      <c r="AJ174" s="187" t="s">
        <v>2</v>
      </c>
      <c r="AK174" s="263">
        <v>22</v>
      </c>
      <c r="AL174" s="264" t="s">
        <v>1743</v>
      </c>
      <c r="AM174" s="190">
        <v>43033</v>
      </c>
    </row>
    <row r="175" spans="1:739" s="154" customFormat="1" ht="30" customHeight="1" x14ac:dyDescent="0.25">
      <c r="A175" s="30"/>
      <c r="B175" s="196"/>
      <c r="C175" s="196"/>
      <c r="D175" s="167" t="s">
        <v>2</v>
      </c>
      <c r="E175" s="196"/>
      <c r="F175" s="206">
        <v>1538</v>
      </c>
      <c r="G175" s="23">
        <v>43774</v>
      </c>
      <c r="H175" s="258" t="s">
        <v>37</v>
      </c>
      <c r="I175" s="261" t="s">
        <v>31</v>
      </c>
      <c r="J175" s="116" t="s">
        <v>291</v>
      </c>
      <c r="K175" s="28" t="s">
        <v>18</v>
      </c>
      <c r="L175" s="28" t="s">
        <v>50</v>
      </c>
      <c r="M175" s="28" t="s">
        <v>1737</v>
      </c>
      <c r="N175" s="28" t="s">
        <v>1738</v>
      </c>
      <c r="O175" s="259" t="s">
        <v>1739</v>
      </c>
      <c r="P175" s="259" t="s">
        <v>1740</v>
      </c>
      <c r="Q175" s="259"/>
      <c r="R175" s="71" t="s">
        <v>3057</v>
      </c>
      <c r="S175" s="261" t="s">
        <v>1742</v>
      </c>
      <c r="T175" s="185" t="s">
        <v>20</v>
      </c>
      <c r="U175" s="261" t="s">
        <v>72</v>
      </c>
      <c r="V175" s="17"/>
      <c r="W175" s="261"/>
      <c r="X175" s="261" t="s">
        <v>245</v>
      </c>
      <c r="Y175" s="99"/>
      <c r="Z175" s="185"/>
      <c r="AA175" s="261"/>
      <c r="AB175" s="186" t="s">
        <v>3057</v>
      </c>
      <c r="AC175" s="17"/>
      <c r="AD175" s="17"/>
      <c r="AE175" s="17"/>
      <c r="AF175" s="17"/>
      <c r="AG175" s="17"/>
      <c r="AH175" s="263" t="s">
        <v>3530</v>
      </c>
      <c r="AI175" s="185" t="s">
        <v>1</v>
      </c>
      <c r="AJ175" s="187" t="s">
        <v>2</v>
      </c>
      <c r="AK175" s="263">
        <v>24</v>
      </c>
      <c r="AL175" s="264" t="s">
        <v>3058</v>
      </c>
      <c r="AM175" s="190">
        <v>43766</v>
      </c>
    </row>
    <row r="176" spans="1:739" s="154" customFormat="1" ht="30" customHeight="1" x14ac:dyDescent="0.25">
      <c r="A176" s="30"/>
      <c r="B176" s="196"/>
      <c r="C176" s="196"/>
      <c r="D176" s="167" t="s">
        <v>2</v>
      </c>
      <c r="E176" s="196"/>
      <c r="F176" s="206" t="s">
        <v>791</v>
      </c>
      <c r="G176" s="14">
        <v>42686</v>
      </c>
      <c r="H176" s="258" t="s">
        <v>37</v>
      </c>
      <c r="I176" s="261" t="s">
        <v>31</v>
      </c>
      <c r="J176" s="189" t="s">
        <v>291</v>
      </c>
      <c r="K176" s="29" t="s">
        <v>18</v>
      </c>
      <c r="L176" s="29" t="s">
        <v>50</v>
      </c>
      <c r="M176" s="29" t="s">
        <v>797</v>
      </c>
      <c r="N176" s="28" t="s">
        <v>798</v>
      </c>
      <c r="O176" s="259" t="s">
        <v>1376</v>
      </c>
      <c r="P176" s="259" t="s">
        <v>799</v>
      </c>
      <c r="Q176" s="260"/>
      <c r="R176" s="71" t="s">
        <v>800</v>
      </c>
      <c r="S176" s="185" t="s">
        <v>1294</v>
      </c>
      <c r="T176" s="185" t="s">
        <v>1554</v>
      </c>
      <c r="U176" s="185" t="s">
        <v>72</v>
      </c>
      <c r="V176" s="17"/>
      <c r="W176" s="261"/>
      <c r="X176" s="261" t="s">
        <v>245</v>
      </c>
      <c r="Y176" s="99"/>
      <c r="Z176" s="262"/>
      <c r="AA176" s="262"/>
      <c r="AB176" s="265" t="s">
        <v>800</v>
      </c>
      <c r="AC176" s="17"/>
      <c r="AD176" s="17"/>
      <c r="AE176" s="17"/>
      <c r="AF176" s="17"/>
      <c r="AG176" s="17"/>
      <c r="AH176" s="263" t="s">
        <v>3530</v>
      </c>
      <c r="AI176" s="185" t="s">
        <v>1</v>
      </c>
      <c r="AJ176" s="187" t="s">
        <v>2</v>
      </c>
      <c r="AK176" s="263">
        <v>22</v>
      </c>
      <c r="AL176" s="264" t="s">
        <v>801</v>
      </c>
      <c r="AM176" s="72">
        <v>42298</v>
      </c>
      <c r="AN176" s="257"/>
      <c r="AO176" s="257"/>
      <c r="AP176" s="257"/>
      <c r="AQ176" s="257"/>
      <c r="AR176" s="257"/>
      <c r="AS176" s="257"/>
      <c r="AT176" s="257"/>
      <c r="AU176" s="257"/>
      <c r="AV176" s="257"/>
      <c r="AW176" s="257"/>
      <c r="AX176" s="257"/>
      <c r="AY176" s="257"/>
      <c r="AZ176" s="257"/>
      <c r="BA176" s="257"/>
      <c r="BB176" s="257"/>
      <c r="BC176" s="257"/>
      <c r="BD176" s="257"/>
      <c r="BE176" s="257"/>
      <c r="BF176" s="257"/>
      <c r="BG176" s="257"/>
      <c r="BH176" s="257"/>
      <c r="BI176" s="257"/>
      <c r="BJ176" s="257"/>
      <c r="BK176" s="257"/>
      <c r="BL176" s="257"/>
      <c r="BM176" s="257"/>
      <c r="BN176" s="257"/>
      <c r="BO176" s="257"/>
      <c r="BP176" s="257"/>
      <c r="BQ176" s="257"/>
      <c r="BR176" s="257"/>
      <c r="BS176" s="257"/>
      <c r="BT176" s="257"/>
      <c r="BU176" s="257"/>
      <c r="BV176" s="257"/>
      <c r="BW176" s="257"/>
      <c r="BX176" s="257"/>
      <c r="BY176" s="257"/>
      <c r="BZ176" s="257"/>
      <c r="CA176" s="257"/>
      <c r="CB176" s="257"/>
      <c r="CC176" s="257"/>
      <c r="CD176" s="257"/>
      <c r="CE176" s="257"/>
      <c r="CF176" s="257"/>
      <c r="CG176" s="257"/>
      <c r="CH176" s="257"/>
      <c r="CI176" s="257"/>
      <c r="CJ176" s="257"/>
      <c r="CK176" s="257"/>
      <c r="CL176" s="257"/>
      <c r="CM176" s="257"/>
      <c r="CN176" s="257"/>
      <c r="CO176" s="257"/>
      <c r="CP176" s="257"/>
      <c r="CQ176" s="257"/>
      <c r="CR176" s="257"/>
      <c r="CS176" s="257"/>
      <c r="CT176" s="257"/>
      <c r="CU176" s="257"/>
      <c r="CV176" s="257"/>
      <c r="CW176" s="257"/>
      <c r="CX176" s="257"/>
      <c r="CY176" s="257"/>
      <c r="CZ176" s="257"/>
      <c r="DA176" s="257"/>
      <c r="DB176" s="257"/>
      <c r="DC176" s="257"/>
      <c r="DD176" s="257"/>
      <c r="DE176" s="257"/>
      <c r="DF176" s="257"/>
      <c r="DG176" s="257"/>
      <c r="DH176" s="257"/>
      <c r="DI176" s="257"/>
      <c r="DJ176" s="257"/>
      <c r="DK176" s="257"/>
      <c r="DL176" s="257"/>
      <c r="DM176" s="257"/>
      <c r="DN176" s="257"/>
      <c r="DO176" s="257"/>
      <c r="DP176" s="257"/>
      <c r="DQ176" s="257"/>
      <c r="DR176" s="257"/>
      <c r="DS176" s="257"/>
      <c r="DT176" s="257"/>
      <c r="DU176" s="257"/>
      <c r="DV176" s="257"/>
      <c r="DW176" s="257"/>
      <c r="DX176" s="257"/>
      <c r="DY176" s="257"/>
      <c r="DZ176" s="257"/>
      <c r="EA176" s="257"/>
      <c r="EB176" s="257"/>
      <c r="EC176" s="257"/>
      <c r="ED176" s="257"/>
      <c r="EE176" s="257"/>
      <c r="EF176" s="257"/>
      <c r="EG176" s="257"/>
      <c r="EH176" s="257"/>
      <c r="EI176" s="257"/>
      <c r="EJ176" s="257"/>
      <c r="EK176" s="257"/>
      <c r="EL176" s="257"/>
      <c r="EM176" s="257"/>
      <c r="EN176" s="257"/>
      <c r="EO176" s="257"/>
      <c r="EP176" s="257"/>
      <c r="EQ176" s="257"/>
      <c r="ER176" s="257"/>
      <c r="ES176" s="257"/>
      <c r="ET176" s="257"/>
      <c r="EU176" s="257"/>
      <c r="EV176" s="257"/>
      <c r="EW176" s="257"/>
      <c r="EX176" s="257"/>
      <c r="EY176" s="257"/>
      <c r="EZ176" s="257"/>
      <c r="FA176" s="257"/>
      <c r="FB176" s="257"/>
      <c r="FC176" s="257"/>
      <c r="FD176" s="257"/>
      <c r="FE176" s="257"/>
      <c r="FF176" s="257"/>
      <c r="FG176" s="257"/>
      <c r="FH176" s="257"/>
      <c r="FI176" s="257"/>
      <c r="FJ176" s="257"/>
      <c r="FK176" s="257"/>
      <c r="FL176" s="257"/>
      <c r="FM176" s="257"/>
      <c r="FN176" s="257"/>
      <c r="FO176" s="257"/>
      <c r="FP176" s="257"/>
      <c r="FQ176" s="257"/>
      <c r="FR176" s="257"/>
      <c r="FS176" s="257"/>
      <c r="FT176" s="257"/>
      <c r="FU176" s="257"/>
      <c r="FV176" s="257"/>
      <c r="FW176" s="257"/>
      <c r="FX176" s="257"/>
      <c r="FY176" s="257"/>
      <c r="FZ176" s="257"/>
      <c r="GA176" s="257"/>
      <c r="GB176" s="257"/>
      <c r="GC176" s="257"/>
      <c r="GD176" s="257"/>
      <c r="GE176" s="257"/>
      <c r="GF176" s="257"/>
      <c r="GG176" s="257"/>
      <c r="GH176" s="257"/>
      <c r="GI176" s="257"/>
      <c r="GJ176" s="257"/>
      <c r="GK176" s="257"/>
      <c r="GL176" s="257"/>
      <c r="GM176" s="257"/>
      <c r="GN176" s="257"/>
      <c r="GO176" s="257"/>
      <c r="GP176" s="257"/>
      <c r="GQ176" s="257"/>
      <c r="GR176" s="257"/>
      <c r="GS176" s="257"/>
      <c r="GT176" s="257"/>
      <c r="GU176" s="257"/>
      <c r="GV176" s="257"/>
      <c r="GW176" s="257"/>
      <c r="GX176" s="257"/>
      <c r="GY176" s="257"/>
      <c r="GZ176" s="257"/>
      <c r="HA176" s="257"/>
      <c r="HB176" s="257"/>
      <c r="HC176" s="257"/>
      <c r="HD176" s="257"/>
      <c r="HE176" s="257"/>
      <c r="HF176" s="257"/>
      <c r="HG176" s="257"/>
      <c r="HH176" s="257"/>
      <c r="HI176" s="257"/>
      <c r="HJ176" s="257"/>
      <c r="HK176" s="257"/>
      <c r="HL176" s="257"/>
      <c r="HM176" s="257"/>
      <c r="HN176" s="257"/>
      <c r="HO176" s="257"/>
      <c r="HP176" s="257"/>
      <c r="HQ176" s="257"/>
      <c r="HR176" s="257"/>
      <c r="HS176" s="257"/>
      <c r="HT176" s="257"/>
      <c r="HU176" s="257"/>
      <c r="HV176" s="257"/>
      <c r="HW176" s="257"/>
      <c r="HX176" s="257"/>
      <c r="HY176" s="257"/>
      <c r="HZ176" s="257"/>
      <c r="IA176" s="257"/>
      <c r="IB176" s="257"/>
      <c r="IC176" s="257"/>
      <c r="ID176" s="257"/>
      <c r="IE176" s="257"/>
      <c r="IF176" s="257"/>
      <c r="IG176" s="257"/>
      <c r="IH176" s="257"/>
      <c r="II176" s="257"/>
      <c r="IJ176" s="257"/>
      <c r="IK176" s="257"/>
      <c r="IL176" s="257"/>
      <c r="IM176" s="257"/>
      <c r="IN176" s="257"/>
      <c r="IO176" s="257"/>
      <c r="IP176" s="257"/>
      <c r="IQ176" s="257"/>
      <c r="IR176" s="257"/>
      <c r="IS176" s="257"/>
      <c r="IT176" s="257"/>
      <c r="IU176" s="257"/>
      <c r="IV176" s="257"/>
      <c r="IW176" s="257"/>
      <c r="IX176" s="257"/>
      <c r="IY176" s="257"/>
      <c r="IZ176" s="257"/>
      <c r="JA176" s="257"/>
      <c r="JB176" s="257"/>
      <c r="JC176" s="257"/>
      <c r="JD176" s="257"/>
      <c r="JE176" s="257"/>
      <c r="JF176" s="257"/>
      <c r="JG176" s="257"/>
      <c r="JH176" s="257"/>
      <c r="JI176" s="257"/>
      <c r="JJ176" s="257"/>
      <c r="JK176" s="257"/>
      <c r="JL176" s="257"/>
      <c r="JM176" s="257"/>
      <c r="JN176" s="257"/>
      <c r="JO176" s="257"/>
      <c r="JP176" s="257"/>
      <c r="JQ176" s="257"/>
      <c r="JR176" s="257"/>
      <c r="JS176" s="257"/>
      <c r="JT176" s="257"/>
      <c r="JU176" s="257"/>
      <c r="JV176" s="257"/>
      <c r="JW176" s="257"/>
      <c r="JX176" s="257"/>
      <c r="JY176" s="257"/>
      <c r="JZ176" s="257"/>
      <c r="KA176" s="257"/>
      <c r="KB176" s="257"/>
      <c r="KC176" s="257"/>
      <c r="KD176" s="257"/>
      <c r="KE176" s="257"/>
      <c r="KF176" s="257"/>
      <c r="KG176" s="257"/>
      <c r="KH176" s="257"/>
      <c r="KI176" s="257"/>
      <c r="KJ176" s="257"/>
      <c r="KK176" s="257"/>
      <c r="KL176" s="257"/>
      <c r="KM176" s="257"/>
      <c r="KN176" s="257"/>
      <c r="KO176" s="257"/>
      <c r="KP176" s="257"/>
      <c r="KQ176" s="257"/>
      <c r="KR176" s="257"/>
      <c r="KS176" s="257"/>
      <c r="KT176" s="257"/>
      <c r="KU176" s="257"/>
      <c r="KV176" s="257"/>
      <c r="KW176" s="257"/>
      <c r="KX176" s="257"/>
      <c r="KY176" s="257"/>
      <c r="KZ176" s="257"/>
      <c r="LA176" s="257"/>
      <c r="LB176" s="257"/>
      <c r="LC176" s="257"/>
      <c r="LD176" s="257"/>
      <c r="LE176" s="257"/>
      <c r="LF176" s="257"/>
      <c r="LG176" s="257"/>
      <c r="LH176" s="257"/>
      <c r="LI176" s="257"/>
      <c r="LJ176" s="257"/>
      <c r="LK176" s="257"/>
      <c r="LL176" s="257"/>
      <c r="LM176" s="257"/>
      <c r="LN176" s="257"/>
      <c r="LO176" s="257"/>
      <c r="LP176" s="257"/>
      <c r="LQ176" s="257"/>
      <c r="LR176" s="257"/>
      <c r="LS176" s="257"/>
      <c r="LT176" s="257"/>
      <c r="LU176" s="257"/>
      <c r="LV176" s="257"/>
      <c r="LW176" s="257"/>
      <c r="LX176" s="257"/>
      <c r="LY176" s="257"/>
      <c r="LZ176" s="257"/>
      <c r="MA176" s="257"/>
      <c r="MB176" s="257"/>
      <c r="MC176" s="257"/>
      <c r="MD176" s="257"/>
      <c r="ME176" s="257"/>
      <c r="MF176" s="257"/>
      <c r="MG176" s="257"/>
      <c r="MH176" s="257"/>
      <c r="MI176" s="257"/>
      <c r="MJ176" s="257"/>
      <c r="MK176" s="257"/>
      <c r="ML176" s="257"/>
      <c r="MM176" s="257"/>
      <c r="MN176" s="257"/>
      <c r="MO176" s="257"/>
      <c r="MP176" s="257"/>
      <c r="MQ176" s="257"/>
      <c r="MR176" s="257"/>
      <c r="MS176" s="257"/>
      <c r="MT176" s="257"/>
      <c r="MU176" s="257"/>
      <c r="MV176" s="257"/>
      <c r="MW176" s="257"/>
      <c r="MX176" s="257"/>
      <c r="MY176" s="257"/>
      <c r="MZ176" s="257"/>
      <c r="NA176" s="257"/>
      <c r="NB176" s="257"/>
      <c r="NC176" s="257"/>
      <c r="ND176" s="257"/>
      <c r="NE176" s="257"/>
      <c r="NF176" s="257"/>
      <c r="NG176" s="257"/>
      <c r="NH176" s="257"/>
      <c r="NI176" s="257"/>
      <c r="NJ176" s="257"/>
      <c r="NK176" s="257"/>
      <c r="NL176" s="257"/>
      <c r="NM176" s="257"/>
      <c r="NN176" s="257"/>
      <c r="NO176" s="257"/>
      <c r="NP176" s="257"/>
      <c r="NQ176" s="257"/>
      <c r="NR176" s="257"/>
      <c r="NS176" s="257"/>
      <c r="NT176" s="257"/>
      <c r="NU176" s="257"/>
      <c r="NV176" s="257"/>
      <c r="NW176" s="257"/>
      <c r="NX176" s="257"/>
      <c r="NY176" s="257"/>
      <c r="NZ176" s="257"/>
      <c r="OA176" s="257"/>
      <c r="OB176" s="257"/>
      <c r="OC176" s="257"/>
      <c r="OD176" s="257"/>
      <c r="OE176" s="257"/>
      <c r="OF176" s="257"/>
      <c r="OG176" s="257"/>
      <c r="OH176" s="257"/>
      <c r="OI176" s="257"/>
      <c r="OJ176" s="257"/>
      <c r="OK176" s="257"/>
      <c r="OL176" s="257"/>
      <c r="OM176" s="257"/>
      <c r="ON176" s="257"/>
      <c r="OO176" s="257"/>
      <c r="OP176" s="257"/>
      <c r="OQ176" s="257"/>
      <c r="OR176" s="257"/>
      <c r="OS176" s="257"/>
      <c r="OT176" s="257"/>
      <c r="OU176" s="257"/>
      <c r="OV176" s="257"/>
      <c r="OW176" s="257"/>
      <c r="OX176" s="257"/>
      <c r="OY176" s="257"/>
      <c r="OZ176" s="257"/>
      <c r="PA176" s="257"/>
      <c r="PB176" s="257"/>
      <c r="PC176" s="257"/>
      <c r="PD176" s="257"/>
      <c r="PE176" s="257"/>
      <c r="PF176" s="257"/>
      <c r="PG176" s="257"/>
      <c r="PH176" s="257"/>
      <c r="PI176" s="257"/>
      <c r="PJ176" s="257"/>
      <c r="PK176" s="257"/>
      <c r="PL176" s="257"/>
      <c r="PM176" s="257"/>
      <c r="PN176" s="257"/>
      <c r="PO176" s="257"/>
      <c r="PP176" s="257"/>
      <c r="PQ176" s="257"/>
      <c r="PR176" s="257"/>
      <c r="PS176" s="257"/>
      <c r="PT176" s="257"/>
      <c r="PU176" s="257"/>
      <c r="PV176" s="257"/>
      <c r="PW176" s="257"/>
      <c r="PX176" s="257"/>
      <c r="PY176" s="257"/>
      <c r="PZ176" s="257"/>
      <c r="QA176" s="257"/>
      <c r="QB176" s="257"/>
      <c r="QC176" s="257"/>
      <c r="QD176" s="257"/>
      <c r="QE176" s="257"/>
      <c r="QF176" s="257"/>
      <c r="QG176" s="257"/>
      <c r="QH176" s="257"/>
      <c r="QI176" s="257"/>
      <c r="QJ176" s="257"/>
      <c r="QK176" s="257"/>
      <c r="QL176" s="257"/>
      <c r="QM176" s="257"/>
      <c r="QN176" s="257"/>
      <c r="QO176" s="257"/>
      <c r="QP176" s="257"/>
      <c r="QQ176" s="257"/>
      <c r="QR176" s="257"/>
      <c r="QS176" s="257"/>
      <c r="QT176" s="257"/>
      <c r="QU176" s="257"/>
      <c r="QV176" s="257"/>
      <c r="QW176" s="257"/>
      <c r="QX176" s="257"/>
      <c r="QY176" s="257"/>
      <c r="QZ176" s="257"/>
      <c r="RA176" s="257"/>
      <c r="RB176" s="257"/>
      <c r="RC176" s="257"/>
      <c r="RD176" s="257"/>
      <c r="RE176" s="257"/>
      <c r="RF176" s="257"/>
      <c r="RG176" s="257"/>
      <c r="RH176" s="257"/>
      <c r="RI176" s="257"/>
      <c r="RJ176" s="257"/>
      <c r="RK176" s="257"/>
      <c r="RL176" s="257"/>
      <c r="RM176" s="257"/>
      <c r="RN176" s="257"/>
      <c r="RO176" s="257"/>
      <c r="RP176" s="257"/>
      <c r="RQ176" s="257"/>
      <c r="RR176" s="257"/>
      <c r="RS176" s="257"/>
      <c r="RT176" s="257"/>
      <c r="RU176" s="257"/>
      <c r="RV176" s="257"/>
      <c r="RW176" s="257"/>
      <c r="RX176" s="257"/>
      <c r="RY176" s="257"/>
      <c r="RZ176" s="257"/>
      <c r="SA176" s="257"/>
      <c r="SB176" s="257"/>
      <c r="SC176" s="257"/>
      <c r="SD176" s="257"/>
      <c r="SE176" s="257"/>
      <c r="SF176" s="257"/>
      <c r="SG176" s="257"/>
      <c r="SH176" s="257"/>
      <c r="SI176" s="257"/>
      <c r="SJ176" s="257"/>
      <c r="SK176" s="257"/>
      <c r="SL176" s="257"/>
      <c r="SM176" s="257"/>
      <c r="SN176" s="257"/>
      <c r="SO176" s="257"/>
      <c r="SP176" s="257"/>
      <c r="SQ176" s="257"/>
      <c r="SR176" s="257"/>
      <c r="SS176" s="257"/>
      <c r="ST176" s="257"/>
      <c r="SU176" s="257"/>
      <c r="SV176" s="257"/>
      <c r="SW176" s="257"/>
      <c r="SX176" s="257"/>
      <c r="SY176" s="257"/>
      <c r="SZ176" s="257"/>
      <c r="TA176" s="257"/>
      <c r="TB176" s="257"/>
      <c r="TC176" s="257"/>
      <c r="TD176" s="257"/>
      <c r="TE176" s="257"/>
      <c r="TF176" s="257"/>
      <c r="TG176" s="257"/>
      <c r="TH176" s="257"/>
      <c r="TI176" s="257"/>
      <c r="TJ176" s="257"/>
      <c r="TK176" s="257"/>
      <c r="TL176" s="257"/>
      <c r="TM176" s="257"/>
      <c r="TN176" s="257"/>
      <c r="TO176" s="257"/>
      <c r="TP176" s="257"/>
      <c r="TQ176" s="257"/>
      <c r="TR176" s="257"/>
      <c r="TS176" s="257"/>
      <c r="TT176" s="257"/>
      <c r="TU176" s="257"/>
      <c r="TV176" s="257"/>
      <c r="TW176" s="257"/>
      <c r="TX176" s="257"/>
      <c r="TY176" s="257"/>
      <c r="TZ176" s="257"/>
      <c r="UA176" s="257"/>
      <c r="UB176" s="257"/>
      <c r="UC176" s="257"/>
      <c r="UD176" s="257"/>
      <c r="UE176" s="257"/>
      <c r="UF176" s="257"/>
      <c r="UG176" s="257"/>
      <c r="UH176" s="257"/>
      <c r="UI176" s="257"/>
      <c r="UJ176" s="257"/>
      <c r="UK176" s="257"/>
      <c r="UL176" s="257"/>
      <c r="UM176" s="257"/>
      <c r="UN176" s="257"/>
      <c r="UO176" s="257"/>
      <c r="UP176" s="257"/>
      <c r="UQ176" s="257"/>
      <c r="UR176" s="257"/>
      <c r="US176" s="257"/>
      <c r="UT176" s="257"/>
      <c r="UU176" s="257"/>
      <c r="UV176" s="257"/>
      <c r="UW176" s="257"/>
      <c r="UX176" s="257"/>
      <c r="UY176" s="257"/>
      <c r="UZ176" s="257"/>
      <c r="VA176" s="257"/>
      <c r="VB176" s="257"/>
      <c r="VC176" s="257"/>
      <c r="VD176" s="257"/>
      <c r="VE176" s="257"/>
      <c r="VF176" s="257"/>
      <c r="VG176" s="257"/>
      <c r="VH176" s="257"/>
      <c r="VI176" s="257"/>
      <c r="VJ176" s="257"/>
      <c r="VK176" s="257"/>
      <c r="VL176" s="257"/>
      <c r="VM176" s="257"/>
      <c r="VN176" s="257"/>
      <c r="VO176" s="257"/>
      <c r="VP176" s="257"/>
      <c r="VQ176" s="257"/>
      <c r="VR176" s="257"/>
      <c r="VS176" s="257"/>
      <c r="VT176" s="257"/>
      <c r="VU176" s="257"/>
      <c r="VV176" s="257"/>
      <c r="VW176" s="257"/>
      <c r="VX176" s="257"/>
      <c r="VY176" s="257"/>
      <c r="VZ176" s="257"/>
      <c r="WA176" s="257"/>
      <c r="WB176" s="257"/>
      <c r="WC176" s="257"/>
      <c r="WD176" s="257"/>
      <c r="WE176" s="257"/>
      <c r="WF176" s="257"/>
      <c r="WG176" s="257"/>
      <c r="WH176" s="257"/>
      <c r="WI176" s="257"/>
      <c r="WJ176" s="257"/>
      <c r="WK176" s="257"/>
      <c r="WL176" s="257"/>
      <c r="WM176" s="257"/>
      <c r="WN176" s="257"/>
      <c r="WO176" s="257"/>
      <c r="WP176" s="257"/>
      <c r="WQ176" s="257"/>
      <c r="WR176" s="257"/>
      <c r="WS176" s="257"/>
      <c r="WT176" s="257"/>
      <c r="WU176" s="257"/>
      <c r="WV176" s="257"/>
      <c r="WW176" s="257"/>
      <c r="WX176" s="257"/>
      <c r="WY176" s="257"/>
      <c r="WZ176" s="257"/>
      <c r="XA176" s="257"/>
      <c r="XB176" s="257"/>
      <c r="XC176" s="257"/>
      <c r="XD176" s="257"/>
      <c r="XE176" s="257"/>
      <c r="XF176" s="257"/>
      <c r="XG176" s="257"/>
      <c r="XH176" s="257"/>
      <c r="XI176" s="257"/>
      <c r="XJ176" s="257"/>
      <c r="XK176" s="257"/>
      <c r="XL176" s="257"/>
      <c r="XM176" s="257"/>
      <c r="XN176" s="257"/>
      <c r="XO176" s="257"/>
      <c r="XP176" s="257"/>
      <c r="XQ176" s="257"/>
      <c r="XR176" s="257"/>
      <c r="XS176" s="257"/>
      <c r="XT176" s="257"/>
      <c r="XU176" s="257"/>
      <c r="XV176" s="257"/>
      <c r="XW176" s="257"/>
      <c r="XX176" s="257"/>
      <c r="XY176" s="257"/>
      <c r="XZ176" s="257"/>
      <c r="YA176" s="257"/>
      <c r="YB176" s="257"/>
      <c r="YC176" s="257"/>
      <c r="YD176" s="257"/>
      <c r="YE176" s="257"/>
      <c r="YF176" s="257"/>
      <c r="YG176" s="257"/>
      <c r="YH176" s="257"/>
      <c r="YI176" s="257"/>
      <c r="YJ176" s="257"/>
      <c r="YK176" s="257"/>
      <c r="YL176" s="257"/>
      <c r="YM176" s="257"/>
      <c r="YN176" s="257"/>
      <c r="YO176" s="257"/>
      <c r="YP176" s="257"/>
      <c r="YQ176" s="257"/>
      <c r="YR176" s="257"/>
      <c r="YS176" s="257"/>
      <c r="YT176" s="257"/>
      <c r="YU176" s="257"/>
      <c r="YV176" s="257"/>
      <c r="YW176" s="257"/>
      <c r="YX176" s="257"/>
      <c r="YY176" s="257"/>
      <c r="YZ176" s="257"/>
      <c r="ZA176" s="257"/>
      <c r="ZB176" s="257"/>
      <c r="ZC176" s="257"/>
      <c r="ZD176" s="257"/>
      <c r="ZE176" s="257"/>
      <c r="ZF176" s="257"/>
      <c r="ZG176" s="257"/>
      <c r="ZH176" s="257"/>
      <c r="ZI176" s="257"/>
      <c r="ZJ176" s="257"/>
      <c r="ZK176" s="257"/>
      <c r="ZL176" s="257"/>
      <c r="ZM176" s="257"/>
      <c r="ZN176" s="257"/>
      <c r="ZO176" s="257"/>
      <c r="ZP176" s="257"/>
      <c r="ZQ176" s="257"/>
      <c r="ZR176" s="257"/>
      <c r="ZS176" s="257"/>
      <c r="ZT176" s="257"/>
      <c r="ZU176" s="257"/>
      <c r="ZV176" s="257"/>
      <c r="ZW176" s="257"/>
      <c r="ZX176" s="257"/>
      <c r="ZY176" s="257"/>
      <c r="ZZ176" s="257"/>
      <c r="AAA176" s="257"/>
      <c r="AAB176" s="257"/>
      <c r="AAC176" s="257"/>
      <c r="AAD176" s="257"/>
      <c r="AAE176" s="257"/>
      <c r="AAF176" s="257"/>
      <c r="AAG176" s="257"/>
      <c r="AAH176" s="257"/>
      <c r="AAI176" s="257"/>
      <c r="AAJ176" s="257"/>
      <c r="AAK176" s="257"/>
      <c r="AAL176" s="257"/>
      <c r="AAM176" s="257"/>
      <c r="AAN176" s="257"/>
      <c r="AAO176" s="257"/>
      <c r="AAP176" s="257"/>
      <c r="AAQ176" s="257"/>
      <c r="AAR176" s="257"/>
      <c r="AAS176" s="257"/>
      <c r="AAT176" s="257"/>
      <c r="AAU176" s="257"/>
      <c r="AAV176" s="257"/>
      <c r="AAW176" s="257"/>
      <c r="AAX176" s="257"/>
      <c r="AAY176" s="257"/>
      <c r="AAZ176" s="257"/>
      <c r="ABA176" s="257"/>
      <c r="ABB176" s="257"/>
      <c r="ABC176" s="257"/>
      <c r="ABD176" s="257"/>
      <c r="ABE176" s="257"/>
      <c r="ABF176" s="257"/>
      <c r="ABG176" s="257"/>
      <c r="ABH176" s="257"/>
      <c r="ABI176" s="257"/>
      <c r="ABJ176" s="257"/>
      <c r="ABK176" s="257"/>
    </row>
    <row r="177" spans="1:739" s="154" customFormat="1" ht="30" customHeight="1" x14ac:dyDescent="0.25">
      <c r="A177" s="30"/>
      <c r="B177" s="196"/>
      <c r="C177" s="196"/>
      <c r="D177" s="167" t="s">
        <v>2</v>
      </c>
      <c r="E177" s="196"/>
      <c r="F177" s="206">
        <v>1648</v>
      </c>
      <c r="G177" s="23">
        <v>43892</v>
      </c>
      <c r="H177" s="258" t="s">
        <v>37</v>
      </c>
      <c r="I177" s="261" t="s">
        <v>31</v>
      </c>
      <c r="J177" s="189" t="s">
        <v>291</v>
      </c>
      <c r="K177" s="29" t="s">
        <v>18</v>
      </c>
      <c r="L177" s="29" t="s">
        <v>50</v>
      </c>
      <c r="M177" s="29" t="s">
        <v>797</v>
      </c>
      <c r="N177" s="28" t="s">
        <v>798</v>
      </c>
      <c r="O177" s="259" t="s">
        <v>1376</v>
      </c>
      <c r="P177" s="259" t="s">
        <v>799</v>
      </c>
      <c r="Q177" s="260"/>
      <c r="R177" s="71" t="s">
        <v>3297</v>
      </c>
      <c r="S177" s="185" t="s">
        <v>1294</v>
      </c>
      <c r="T177" s="185" t="s">
        <v>1554</v>
      </c>
      <c r="U177" s="185" t="s">
        <v>72</v>
      </c>
      <c r="V177" s="17"/>
      <c r="W177" s="261"/>
      <c r="X177" s="261" t="s">
        <v>245</v>
      </c>
      <c r="Y177" s="99"/>
      <c r="Z177" s="262"/>
      <c r="AA177" s="262"/>
      <c r="AB177" s="265" t="s">
        <v>3297</v>
      </c>
      <c r="AC177" s="17"/>
      <c r="AD177" s="17"/>
      <c r="AE177" s="17"/>
      <c r="AF177" s="17"/>
      <c r="AG177" s="17"/>
      <c r="AH177" s="263" t="s">
        <v>3530</v>
      </c>
      <c r="AI177" s="185" t="s">
        <v>1</v>
      </c>
      <c r="AJ177" s="187" t="s">
        <v>2</v>
      </c>
      <c r="AK177" s="263">
        <v>27</v>
      </c>
      <c r="AL177" s="264" t="s">
        <v>3298</v>
      </c>
      <c r="AM177" s="72">
        <v>43887</v>
      </c>
      <c r="AN177" s="257"/>
      <c r="AO177" s="257"/>
      <c r="AP177" s="257"/>
      <c r="AQ177" s="257"/>
      <c r="AR177" s="257"/>
      <c r="AS177" s="257"/>
      <c r="AT177" s="257"/>
      <c r="AU177" s="257"/>
      <c r="AV177" s="257"/>
      <c r="AW177" s="257"/>
      <c r="AX177" s="257"/>
      <c r="AY177" s="257"/>
      <c r="AZ177" s="257"/>
      <c r="BA177" s="257"/>
      <c r="BB177" s="257"/>
      <c r="BC177" s="257"/>
      <c r="BD177" s="257"/>
      <c r="BE177" s="257"/>
      <c r="BF177" s="257"/>
      <c r="BG177" s="257"/>
      <c r="BH177" s="257"/>
      <c r="BI177" s="257"/>
      <c r="BJ177" s="257"/>
      <c r="BK177" s="257"/>
      <c r="BL177" s="257"/>
      <c r="BM177" s="257"/>
      <c r="BN177" s="257"/>
      <c r="BO177" s="257"/>
      <c r="BP177" s="257"/>
      <c r="BQ177" s="257"/>
      <c r="BR177" s="257"/>
      <c r="BS177" s="257"/>
      <c r="BT177" s="257"/>
      <c r="BU177" s="257"/>
      <c r="BV177" s="257"/>
      <c r="BW177" s="257"/>
      <c r="BX177" s="257"/>
      <c r="BY177" s="257"/>
      <c r="BZ177" s="257"/>
      <c r="CA177" s="257"/>
      <c r="CB177" s="257"/>
      <c r="CC177" s="257"/>
      <c r="CD177" s="257"/>
      <c r="CE177" s="257"/>
      <c r="CF177" s="257"/>
      <c r="CG177" s="257"/>
      <c r="CH177" s="257"/>
      <c r="CI177" s="257"/>
      <c r="CJ177" s="257"/>
      <c r="CK177" s="257"/>
      <c r="CL177" s="257"/>
      <c r="CM177" s="257"/>
      <c r="CN177" s="257"/>
      <c r="CO177" s="257"/>
      <c r="CP177" s="257"/>
      <c r="CQ177" s="257"/>
      <c r="CR177" s="257"/>
      <c r="CS177" s="257"/>
      <c r="CT177" s="257"/>
      <c r="CU177" s="257"/>
      <c r="CV177" s="257"/>
      <c r="CW177" s="257"/>
      <c r="CX177" s="257"/>
      <c r="CY177" s="257"/>
      <c r="CZ177" s="257"/>
      <c r="DA177" s="257"/>
      <c r="DB177" s="257"/>
      <c r="DC177" s="257"/>
      <c r="DD177" s="257"/>
      <c r="DE177" s="257"/>
      <c r="DF177" s="257"/>
      <c r="DG177" s="257"/>
      <c r="DH177" s="257"/>
      <c r="DI177" s="257"/>
      <c r="DJ177" s="257"/>
      <c r="DK177" s="257"/>
      <c r="DL177" s="257"/>
      <c r="DM177" s="257"/>
      <c r="DN177" s="257"/>
      <c r="DO177" s="257"/>
      <c r="DP177" s="257"/>
      <c r="DQ177" s="257"/>
      <c r="DR177" s="257"/>
      <c r="DS177" s="257"/>
      <c r="DT177" s="257"/>
      <c r="DU177" s="257"/>
      <c r="DV177" s="257"/>
      <c r="DW177" s="257"/>
      <c r="DX177" s="257"/>
      <c r="DY177" s="257"/>
      <c r="DZ177" s="257"/>
      <c r="EA177" s="257"/>
      <c r="EB177" s="257"/>
      <c r="EC177" s="257"/>
      <c r="ED177" s="257"/>
      <c r="EE177" s="257"/>
      <c r="EF177" s="257"/>
      <c r="EG177" s="257"/>
      <c r="EH177" s="257"/>
      <c r="EI177" s="257"/>
      <c r="EJ177" s="257"/>
      <c r="EK177" s="257"/>
      <c r="EL177" s="257"/>
      <c r="EM177" s="257"/>
      <c r="EN177" s="257"/>
      <c r="EO177" s="257"/>
      <c r="EP177" s="257"/>
      <c r="EQ177" s="257"/>
      <c r="ER177" s="257"/>
      <c r="ES177" s="257"/>
      <c r="ET177" s="257"/>
      <c r="EU177" s="257"/>
      <c r="EV177" s="257"/>
      <c r="EW177" s="257"/>
      <c r="EX177" s="257"/>
      <c r="EY177" s="257"/>
      <c r="EZ177" s="257"/>
      <c r="FA177" s="257"/>
      <c r="FB177" s="257"/>
      <c r="FC177" s="257"/>
      <c r="FD177" s="257"/>
      <c r="FE177" s="257"/>
      <c r="FF177" s="257"/>
      <c r="FG177" s="257"/>
      <c r="FH177" s="257"/>
      <c r="FI177" s="257"/>
      <c r="FJ177" s="257"/>
      <c r="FK177" s="257"/>
      <c r="FL177" s="257"/>
      <c r="FM177" s="257"/>
      <c r="FN177" s="257"/>
      <c r="FO177" s="257"/>
      <c r="FP177" s="257"/>
      <c r="FQ177" s="257"/>
      <c r="FR177" s="257"/>
      <c r="FS177" s="257"/>
      <c r="FT177" s="257"/>
      <c r="FU177" s="257"/>
      <c r="FV177" s="257"/>
      <c r="FW177" s="257"/>
      <c r="FX177" s="257"/>
      <c r="FY177" s="257"/>
      <c r="FZ177" s="257"/>
      <c r="GA177" s="257"/>
      <c r="GB177" s="257"/>
      <c r="GC177" s="257"/>
      <c r="GD177" s="257"/>
      <c r="GE177" s="257"/>
      <c r="GF177" s="257"/>
      <c r="GG177" s="257"/>
      <c r="GH177" s="257"/>
      <c r="GI177" s="257"/>
      <c r="GJ177" s="257"/>
      <c r="GK177" s="257"/>
      <c r="GL177" s="257"/>
      <c r="GM177" s="257"/>
      <c r="GN177" s="257"/>
      <c r="GO177" s="257"/>
      <c r="GP177" s="257"/>
      <c r="GQ177" s="257"/>
      <c r="GR177" s="257"/>
      <c r="GS177" s="257"/>
      <c r="GT177" s="257"/>
      <c r="GU177" s="257"/>
      <c r="GV177" s="257"/>
      <c r="GW177" s="257"/>
      <c r="GX177" s="257"/>
      <c r="GY177" s="257"/>
      <c r="GZ177" s="257"/>
      <c r="HA177" s="257"/>
      <c r="HB177" s="257"/>
      <c r="HC177" s="257"/>
      <c r="HD177" s="257"/>
      <c r="HE177" s="257"/>
      <c r="HF177" s="257"/>
      <c r="HG177" s="257"/>
      <c r="HH177" s="257"/>
      <c r="HI177" s="257"/>
      <c r="HJ177" s="257"/>
      <c r="HK177" s="257"/>
      <c r="HL177" s="257"/>
      <c r="HM177" s="257"/>
      <c r="HN177" s="257"/>
      <c r="HO177" s="257"/>
      <c r="HP177" s="257"/>
      <c r="HQ177" s="257"/>
      <c r="HR177" s="257"/>
      <c r="HS177" s="257"/>
      <c r="HT177" s="257"/>
      <c r="HU177" s="257"/>
      <c r="HV177" s="257"/>
      <c r="HW177" s="257"/>
      <c r="HX177" s="257"/>
      <c r="HY177" s="257"/>
      <c r="HZ177" s="257"/>
      <c r="IA177" s="257"/>
      <c r="IB177" s="257"/>
      <c r="IC177" s="257"/>
      <c r="ID177" s="257"/>
      <c r="IE177" s="257"/>
      <c r="IF177" s="257"/>
      <c r="IG177" s="257"/>
      <c r="IH177" s="257"/>
      <c r="II177" s="257"/>
      <c r="IJ177" s="257"/>
      <c r="IK177" s="257"/>
      <c r="IL177" s="257"/>
      <c r="IM177" s="257"/>
      <c r="IN177" s="257"/>
      <c r="IO177" s="257"/>
      <c r="IP177" s="257"/>
      <c r="IQ177" s="257"/>
      <c r="IR177" s="257"/>
      <c r="IS177" s="257"/>
      <c r="IT177" s="257"/>
      <c r="IU177" s="257"/>
      <c r="IV177" s="257"/>
      <c r="IW177" s="257"/>
      <c r="IX177" s="257"/>
      <c r="IY177" s="257"/>
      <c r="IZ177" s="257"/>
      <c r="JA177" s="257"/>
      <c r="JB177" s="257"/>
      <c r="JC177" s="257"/>
      <c r="JD177" s="257"/>
      <c r="JE177" s="257"/>
      <c r="JF177" s="257"/>
      <c r="JG177" s="257"/>
      <c r="JH177" s="257"/>
      <c r="JI177" s="257"/>
      <c r="JJ177" s="257"/>
      <c r="JK177" s="257"/>
      <c r="JL177" s="257"/>
      <c r="JM177" s="257"/>
      <c r="JN177" s="257"/>
      <c r="JO177" s="257"/>
      <c r="JP177" s="257"/>
      <c r="JQ177" s="257"/>
      <c r="JR177" s="257"/>
      <c r="JS177" s="257"/>
      <c r="JT177" s="257"/>
      <c r="JU177" s="257"/>
      <c r="JV177" s="257"/>
      <c r="JW177" s="257"/>
      <c r="JX177" s="257"/>
      <c r="JY177" s="257"/>
      <c r="JZ177" s="257"/>
      <c r="KA177" s="257"/>
      <c r="KB177" s="257"/>
      <c r="KC177" s="257"/>
      <c r="KD177" s="257"/>
      <c r="KE177" s="257"/>
      <c r="KF177" s="257"/>
      <c r="KG177" s="257"/>
      <c r="KH177" s="257"/>
      <c r="KI177" s="257"/>
      <c r="KJ177" s="257"/>
      <c r="KK177" s="257"/>
      <c r="KL177" s="257"/>
      <c r="KM177" s="257"/>
      <c r="KN177" s="257"/>
      <c r="KO177" s="257"/>
      <c r="KP177" s="257"/>
      <c r="KQ177" s="257"/>
      <c r="KR177" s="257"/>
      <c r="KS177" s="257"/>
      <c r="KT177" s="257"/>
      <c r="KU177" s="257"/>
      <c r="KV177" s="257"/>
      <c r="KW177" s="257"/>
      <c r="KX177" s="257"/>
      <c r="KY177" s="257"/>
      <c r="KZ177" s="257"/>
      <c r="LA177" s="257"/>
      <c r="LB177" s="257"/>
      <c r="LC177" s="257"/>
      <c r="LD177" s="257"/>
      <c r="LE177" s="257"/>
      <c r="LF177" s="257"/>
      <c r="LG177" s="257"/>
      <c r="LH177" s="257"/>
      <c r="LI177" s="257"/>
      <c r="LJ177" s="257"/>
      <c r="LK177" s="257"/>
      <c r="LL177" s="257"/>
      <c r="LM177" s="257"/>
      <c r="LN177" s="257"/>
      <c r="LO177" s="257"/>
      <c r="LP177" s="257"/>
      <c r="LQ177" s="257"/>
      <c r="LR177" s="257"/>
      <c r="LS177" s="257"/>
      <c r="LT177" s="257"/>
      <c r="LU177" s="257"/>
      <c r="LV177" s="257"/>
      <c r="LW177" s="257"/>
      <c r="LX177" s="257"/>
      <c r="LY177" s="257"/>
      <c r="LZ177" s="257"/>
      <c r="MA177" s="257"/>
      <c r="MB177" s="257"/>
      <c r="MC177" s="257"/>
      <c r="MD177" s="257"/>
      <c r="ME177" s="257"/>
      <c r="MF177" s="257"/>
      <c r="MG177" s="257"/>
      <c r="MH177" s="257"/>
      <c r="MI177" s="257"/>
      <c r="MJ177" s="257"/>
      <c r="MK177" s="257"/>
      <c r="ML177" s="257"/>
      <c r="MM177" s="257"/>
      <c r="MN177" s="257"/>
      <c r="MO177" s="257"/>
      <c r="MP177" s="257"/>
      <c r="MQ177" s="257"/>
      <c r="MR177" s="257"/>
      <c r="MS177" s="257"/>
      <c r="MT177" s="257"/>
      <c r="MU177" s="257"/>
      <c r="MV177" s="257"/>
      <c r="MW177" s="257"/>
      <c r="MX177" s="257"/>
      <c r="MY177" s="257"/>
      <c r="MZ177" s="257"/>
      <c r="NA177" s="257"/>
      <c r="NB177" s="257"/>
      <c r="NC177" s="257"/>
      <c r="ND177" s="257"/>
      <c r="NE177" s="257"/>
      <c r="NF177" s="257"/>
      <c r="NG177" s="257"/>
      <c r="NH177" s="257"/>
      <c r="NI177" s="257"/>
      <c r="NJ177" s="257"/>
      <c r="NK177" s="257"/>
      <c r="NL177" s="257"/>
      <c r="NM177" s="257"/>
      <c r="NN177" s="257"/>
      <c r="NO177" s="257"/>
      <c r="NP177" s="257"/>
      <c r="NQ177" s="257"/>
      <c r="NR177" s="257"/>
      <c r="NS177" s="257"/>
      <c r="NT177" s="257"/>
      <c r="NU177" s="257"/>
      <c r="NV177" s="257"/>
      <c r="NW177" s="257"/>
      <c r="NX177" s="257"/>
      <c r="NY177" s="257"/>
      <c r="NZ177" s="257"/>
      <c r="OA177" s="257"/>
      <c r="OB177" s="257"/>
      <c r="OC177" s="257"/>
      <c r="OD177" s="257"/>
      <c r="OE177" s="257"/>
      <c r="OF177" s="257"/>
      <c r="OG177" s="257"/>
      <c r="OH177" s="257"/>
      <c r="OI177" s="257"/>
      <c r="OJ177" s="257"/>
      <c r="OK177" s="257"/>
      <c r="OL177" s="257"/>
      <c r="OM177" s="257"/>
      <c r="ON177" s="257"/>
      <c r="OO177" s="257"/>
      <c r="OP177" s="257"/>
      <c r="OQ177" s="257"/>
      <c r="OR177" s="257"/>
      <c r="OS177" s="257"/>
      <c r="OT177" s="257"/>
      <c r="OU177" s="257"/>
      <c r="OV177" s="257"/>
      <c r="OW177" s="257"/>
      <c r="OX177" s="257"/>
      <c r="OY177" s="257"/>
      <c r="OZ177" s="257"/>
      <c r="PA177" s="257"/>
      <c r="PB177" s="257"/>
      <c r="PC177" s="257"/>
      <c r="PD177" s="257"/>
      <c r="PE177" s="257"/>
      <c r="PF177" s="257"/>
      <c r="PG177" s="257"/>
      <c r="PH177" s="257"/>
      <c r="PI177" s="257"/>
      <c r="PJ177" s="257"/>
      <c r="PK177" s="257"/>
      <c r="PL177" s="257"/>
      <c r="PM177" s="257"/>
      <c r="PN177" s="257"/>
      <c r="PO177" s="257"/>
      <c r="PP177" s="257"/>
      <c r="PQ177" s="257"/>
      <c r="PR177" s="257"/>
      <c r="PS177" s="257"/>
      <c r="PT177" s="257"/>
      <c r="PU177" s="257"/>
      <c r="PV177" s="257"/>
      <c r="PW177" s="257"/>
      <c r="PX177" s="257"/>
      <c r="PY177" s="257"/>
      <c r="PZ177" s="257"/>
      <c r="QA177" s="257"/>
      <c r="QB177" s="257"/>
      <c r="QC177" s="257"/>
      <c r="QD177" s="257"/>
      <c r="QE177" s="257"/>
      <c r="QF177" s="257"/>
      <c r="QG177" s="257"/>
      <c r="QH177" s="257"/>
      <c r="QI177" s="257"/>
      <c r="QJ177" s="257"/>
      <c r="QK177" s="257"/>
      <c r="QL177" s="257"/>
      <c r="QM177" s="257"/>
      <c r="QN177" s="257"/>
      <c r="QO177" s="257"/>
      <c r="QP177" s="257"/>
      <c r="QQ177" s="257"/>
      <c r="QR177" s="257"/>
      <c r="QS177" s="257"/>
      <c r="QT177" s="257"/>
      <c r="QU177" s="257"/>
      <c r="QV177" s="257"/>
      <c r="QW177" s="257"/>
      <c r="QX177" s="257"/>
      <c r="QY177" s="257"/>
      <c r="QZ177" s="257"/>
      <c r="RA177" s="257"/>
      <c r="RB177" s="257"/>
      <c r="RC177" s="257"/>
      <c r="RD177" s="257"/>
      <c r="RE177" s="257"/>
      <c r="RF177" s="257"/>
      <c r="RG177" s="257"/>
      <c r="RH177" s="257"/>
      <c r="RI177" s="257"/>
      <c r="RJ177" s="257"/>
      <c r="RK177" s="257"/>
      <c r="RL177" s="257"/>
      <c r="RM177" s="257"/>
      <c r="RN177" s="257"/>
      <c r="RO177" s="257"/>
      <c r="RP177" s="257"/>
      <c r="RQ177" s="257"/>
      <c r="RR177" s="257"/>
      <c r="RS177" s="257"/>
      <c r="RT177" s="257"/>
      <c r="RU177" s="257"/>
      <c r="RV177" s="257"/>
      <c r="RW177" s="257"/>
      <c r="RX177" s="257"/>
      <c r="RY177" s="257"/>
      <c r="RZ177" s="257"/>
      <c r="SA177" s="257"/>
      <c r="SB177" s="257"/>
      <c r="SC177" s="257"/>
      <c r="SD177" s="257"/>
      <c r="SE177" s="257"/>
      <c r="SF177" s="257"/>
      <c r="SG177" s="257"/>
      <c r="SH177" s="257"/>
      <c r="SI177" s="257"/>
      <c r="SJ177" s="257"/>
      <c r="SK177" s="257"/>
      <c r="SL177" s="257"/>
      <c r="SM177" s="257"/>
      <c r="SN177" s="257"/>
      <c r="SO177" s="257"/>
      <c r="SP177" s="257"/>
      <c r="SQ177" s="257"/>
      <c r="SR177" s="257"/>
      <c r="SS177" s="257"/>
      <c r="ST177" s="257"/>
      <c r="SU177" s="257"/>
      <c r="SV177" s="257"/>
      <c r="SW177" s="257"/>
      <c r="SX177" s="257"/>
      <c r="SY177" s="257"/>
      <c r="SZ177" s="257"/>
      <c r="TA177" s="257"/>
      <c r="TB177" s="257"/>
      <c r="TC177" s="257"/>
      <c r="TD177" s="257"/>
      <c r="TE177" s="257"/>
      <c r="TF177" s="257"/>
      <c r="TG177" s="257"/>
      <c r="TH177" s="257"/>
      <c r="TI177" s="257"/>
      <c r="TJ177" s="257"/>
      <c r="TK177" s="257"/>
      <c r="TL177" s="257"/>
      <c r="TM177" s="257"/>
      <c r="TN177" s="257"/>
      <c r="TO177" s="257"/>
      <c r="TP177" s="257"/>
      <c r="TQ177" s="257"/>
      <c r="TR177" s="257"/>
      <c r="TS177" s="257"/>
      <c r="TT177" s="257"/>
      <c r="TU177" s="257"/>
      <c r="TV177" s="257"/>
      <c r="TW177" s="257"/>
      <c r="TX177" s="257"/>
      <c r="TY177" s="257"/>
      <c r="TZ177" s="257"/>
      <c r="UA177" s="257"/>
      <c r="UB177" s="257"/>
      <c r="UC177" s="257"/>
      <c r="UD177" s="257"/>
      <c r="UE177" s="257"/>
      <c r="UF177" s="257"/>
      <c r="UG177" s="257"/>
      <c r="UH177" s="257"/>
      <c r="UI177" s="257"/>
      <c r="UJ177" s="257"/>
      <c r="UK177" s="257"/>
      <c r="UL177" s="257"/>
      <c r="UM177" s="257"/>
      <c r="UN177" s="257"/>
      <c r="UO177" s="257"/>
      <c r="UP177" s="257"/>
      <c r="UQ177" s="257"/>
      <c r="UR177" s="257"/>
      <c r="US177" s="257"/>
      <c r="UT177" s="257"/>
      <c r="UU177" s="257"/>
      <c r="UV177" s="257"/>
      <c r="UW177" s="257"/>
      <c r="UX177" s="257"/>
      <c r="UY177" s="257"/>
      <c r="UZ177" s="257"/>
      <c r="VA177" s="257"/>
      <c r="VB177" s="257"/>
      <c r="VC177" s="257"/>
      <c r="VD177" s="257"/>
      <c r="VE177" s="257"/>
      <c r="VF177" s="257"/>
      <c r="VG177" s="257"/>
      <c r="VH177" s="257"/>
      <c r="VI177" s="257"/>
      <c r="VJ177" s="257"/>
      <c r="VK177" s="257"/>
      <c r="VL177" s="257"/>
      <c r="VM177" s="257"/>
      <c r="VN177" s="257"/>
      <c r="VO177" s="257"/>
      <c r="VP177" s="257"/>
      <c r="VQ177" s="257"/>
      <c r="VR177" s="257"/>
      <c r="VS177" s="257"/>
      <c r="VT177" s="257"/>
      <c r="VU177" s="257"/>
      <c r="VV177" s="257"/>
      <c r="VW177" s="257"/>
      <c r="VX177" s="257"/>
      <c r="VY177" s="257"/>
      <c r="VZ177" s="257"/>
      <c r="WA177" s="257"/>
      <c r="WB177" s="257"/>
      <c r="WC177" s="257"/>
      <c r="WD177" s="257"/>
      <c r="WE177" s="257"/>
      <c r="WF177" s="257"/>
      <c r="WG177" s="257"/>
      <c r="WH177" s="257"/>
      <c r="WI177" s="257"/>
      <c r="WJ177" s="257"/>
      <c r="WK177" s="257"/>
      <c r="WL177" s="257"/>
      <c r="WM177" s="257"/>
      <c r="WN177" s="257"/>
      <c r="WO177" s="257"/>
      <c r="WP177" s="257"/>
      <c r="WQ177" s="257"/>
      <c r="WR177" s="257"/>
      <c r="WS177" s="257"/>
      <c r="WT177" s="257"/>
      <c r="WU177" s="257"/>
      <c r="WV177" s="257"/>
      <c r="WW177" s="257"/>
      <c r="WX177" s="257"/>
      <c r="WY177" s="257"/>
      <c r="WZ177" s="257"/>
      <c r="XA177" s="257"/>
      <c r="XB177" s="257"/>
      <c r="XC177" s="257"/>
      <c r="XD177" s="257"/>
      <c r="XE177" s="257"/>
      <c r="XF177" s="257"/>
      <c r="XG177" s="257"/>
      <c r="XH177" s="257"/>
      <c r="XI177" s="257"/>
      <c r="XJ177" s="257"/>
      <c r="XK177" s="257"/>
      <c r="XL177" s="257"/>
      <c r="XM177" s="257"/>
      <c r="XN177" s="257"/>
      <c r="XO177" s="257"/>
      <c r="XP177" s="257"/>
      <c r="XQ177" s="257"/>
      <c r="XR177" s="257"/>
      <c r="XS177" s="257"/>
      <c r="XT177" s="257"/>
      <c r="XU177" s="257"/>
      <c r="XV177" s="257"/>
      <c r="XW177" s="257"/>
      <c r="XX177" s="257"/>
      <c r="XY177" s="257"/>
      <c r="XZ177" s="257"/>
      <c r="YA177" s="257"/>
      <c r="YB177" s="257"/>
      <c r="YC177" s="257"/>
      <c r="YD177" s="257"/>
      <c r="YE177" s="257"/>
      <c r="YF177" s="257"/>
      <c r="YG177" s="257"/>
      <c r="YH177" s="257"/>
      <c r="YI177" s="257"/>
      <c r="YJ177" s="257"/>
      <c r="YK177" s="257"/>
      <c r="YL177" s="257"/>
      <c r="YM177" s="257"/>
      <c r="YN177" s="257"/>
      <c r="YO177" s="257"/>
      <c r="YP177" s="257"/>
      <c r="YQ177" s="257"/>
      <c r="YR177" s="257"/>
      <c r="YS177" s="257"/>
      <c r="YT177" s="257"/>
      <c r="YU177" s="257"/>
      <c r="YV177" s="257"/>
      <c r="YW177" s="257"/>
      <c r="YX177" s="257"/>
      <c r="YY177" s="257"/>
      <c r="YZ177" s="257"/>
      <c r="ZA177" s="257"/>
      <c r="ZB177" s="257"/>
      <c r="ZC177" s="257"/>
      <c r="ZD177" s="257"/>
      <c r="ZE177" s="257"/>
      <c r="ZF177" s="257"/>
      <c r="ZG177" s="257"/>
      <c r="ZH177" s="257"/>
      <c r="ZI177" s="257"/>
      <c r="ZJ177" s="257"/>
      <c r="ZK177" s="257"/>
      <c r="ZL177" s="257"/>
      <c r="ZM177" s="257"/>
      <c r="ZN177" s="257"/>
      <c r="ZO177" s="257"/>
      <c r="ZP177" s="257"/>
      <c r="ZQ177" s="257"/>
      <c r="ZR177" s="257"/>
      <c r="ZS177" s="257"/>
      <c r="ZT177" s="257"/>
      <c r="ZU177" s="257"/>
      <c r="ZV177" s="257"/>
      <c r="ZW177" s="257"/>
      <c r="ZX177" s="257"/>
      <c r="ZY177" s="257"/>
      <c r="ZZ177" s="257"/>
      <c r="AAA177" s="257"/>
      <c r="AAB177" s="257"/>
      <c r="AAC177" s="257"/>
      <c r="AAD177" s="257"/>
      <c r="AAE177" s="257"/>
      <c r="AAF177" s="257"/>
      <c r="AAG177" s="257"/>
      <c r="AAH177" s="257"/>
      <c r="AAI177" s="257"/>
      <c r="AAJ177" s="257"/>
      <c r="AAK177" s="257"/>
      <c r="AAL177" s="257"/>
      <c r="AAM177" s="257"/>
      <c r="AAN177" s="257"/>
      <c r="AAO177" s="257"/>
      <c r="AAP177" s="257"/>
      <c r="AAQ177" s="257"/>
      <c r="AAR177" s="257"/>
      <c r="AAS177" s="257"/>
      <c r="AAT177" s="257"/>
      <c r="AAU177" s="257"/>
      <c r="AAV177" s="257"/>
      <c r="AAW177" s="257"/>
      <c r="AAX177" s="257"/>
      <c r="AAY177" s="257"/>
      <c r="AAZ177" s="257"/>
      <c r="ABA177" s="257"/>
      <c r="ABB177" s="257"/>
      <c r="ABC177" s="257"/>
      <c r="ABD177" s="257"/>
      <c r="ABE177" s="257"/>
      <c r="ABF177" s="257"/>
      <c r="ABG177" s="257"/>
      <c r="ABH177" s="257"/>
      <c r="ABI177" s="257"/>
      <c r="ABJ177" s="257"/>
      <c r="ABK177" s="257"/>
    </row>
    <row r="178" spans="1:739" s="38" customFormat="1" ht="30" customHeight="1" x14ac:dyDescent="0.25">
      <c r="A178" s="30"/>
      <c r="B178" s="261"/>
      <c r="C178" s="261"/>
      <c r="D178" s="167" t="s">
        <v>2</v>
      </c>
      <c r="E178" s="261"/>
      <c r="F178" s="206" t="s">
        <v>1515</v>
      </c>
      <c r="G178" s="23">
        <v>42838</v>
      </c>
      <c r="H178" s="113" t="s">
        <v>37</v>
      </c>
      <c r="I178" s="261" t="s">
        <v>31</v>
      </c>
      <c r="J178" s="189" t="s">
        <v>291</v>
      </c>
      <c r="K178" s="29" t="s">
        <v>18</v>
      </c>
      <c r="L178" s="29" t="s">
        <v>50</v>
      </c>
      <c r="M178" s="29" t="s">
        <v>797</v>
      </c>
      <c r="N178" s="28" t="s">
        <v>798</v>
      </c>
      <c r="O178" s="114" t="s">
        <v>1376</v>
      </c>
      <c r="P178" s="114" t="s">
        <v>1516</v>
      </c>
      <c r="Q178" s="260"/>
      <c r="R178" s="71" t="s">
        <v>1517</v>
      </c>
      <c r="S178" s="115" t="s">
        <v>1518</v>
      </c>
      <c r="T178" s="185" t="s">
        <v>3169</v>
      </c>
      <c r="U178" s="185" t="s">
        <v>72</v>
      </c>
      <c r="V178" s="17"/>
      <c r="W178" s="249"/>
      <c r="X178" s="115" t="s">
        <v>245</v>
      </c>
      <c r="Y178" s="99"/>
      <c r="Z178" s="262"/>
      <c r="AA178" s="261"/>
      <c r="AB178" s="39" t="s">
        <v>1517</v>
      </c>
      <c r="AC178" s="17"/>
      <c r="AD178" s="17"/>
      <c r="AE178" s="17"/>
      <c r="AF178" s="17"/>
      <c r="AG178" s="17"/>
      <c r="AH178" s="263" t="s">
        <v>3530</v>
      </c>
      <c r="AI178" s="185" t="s">
        <v>1</v>
      </c>
      <c r="AJ178" s="187" t="s">
        <v>2</v>
      </c>
      <c r="AK178" s="70">
        <v>27</v>
      </c>
      <c r="AL178" s="69" t="s">
        <v>1519</v>
      </c>
      <c r="AM178" s="72">
        <v>42830</v>
      </c>
    </row>
    <row r="179" spans="1:739" s="38" customFormat="1" ht="30" customHeight="1" x14ac:dyDescent="0.25">
      <c r="A179" s="30"/>
      <c r="B179" s="261"/>
      <c r="C179" s="261"/>
      <c r="D179" s="167" t="s">
        <v>2</v>
      </c>
      <c r="E179" s="261"/>
      <c r="F179" s="206" t="s">
        <v>1893</v>
      </c>
      <c r="G179" s="23">
        <v>43249</v>
      </c>
      <c r="H179" s="113" t="s">
        <v>37</v>
      </c>
      <c r="I179" s="261" t="s">
        <v>31</v>
      </c>
      <c r="J179" s="189" t="s">
        <v>291</v>
      </c>
      <c r="K179" s="29" t="s">
        <v>18</v>
      </c>
      <c r="L179" s="29" t="s">
        <v>50</v>
      </c>
      <c r="M179" s="29" t="s">
        <v>797</v>
      </c>
      <c r="N179" s="28" t="s">
        <v>798</v>
      </c>
      <c r="O179" s="114" t="s">
        <v>1376</v>
      </c>
      <c r="P179" s="114" t="s">
        <v>1516</v>
      </c>
      <c r="Q179" s="260"/>
      <c r="R179" s="71" t="s">
        <v>1894</v>
      </c>
      <c r="S179" s="185" t="s">
        <v>1518</v>
      </c>
      <c r="T179" s="185" t="s">
        <v>1895</v>
      </c>
      <c r="U179" s="185" t="s">
        <v>72</v>
      </c>
      <c r="V179" s="17"/>
      <c r="W179" s="249"/>
      <c r="X179" s="115" t="s">
        <v>245</v>
      </c>
      <c r="Y179" s="99"/>
      <c r="Z179" s="262"/>
      <c r="AA179" s="262"/>
      <c r="AB179" s="39" t="s">
        <v>1894</v>
      </c>
      <c r="AC179" s="17"/>
      <c r="AD179" s="17"/>
      <c r="AE179" s="17"/>
      <c r="AF179" s="17"/>
      <c r="AG179" s="17"/>
      <c r="AH179" s="263" t="s">
        <v>3530</v>
      </c>
      <c r="AI179" s="185" t="s">
        <v>1</v>
      </c>
      <c r="AJ179" s="187" t="s">
        <v>2</v>
      </c>
      <c r="AK179" s="70">
        <v>25</v>
      </c>
      <c r="AL179" s="69" t="s">
        <v>1896</v>
      </c>
      <c r="AM179" s="72">
        <v>43242</v>
      </c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  <c r="EV179" s="256"/>
      <c r="EW179" s="256"/>
      <c r="EX179" s="256"/>
      <c r="EY179" s="256"/>
      <c r="EZ179" s="256"/>
      <c r="FA179" s="256"/>
      <c r="FB179" s="256"/>
      <c r="FC179" s="256"/>
      <c r="FD179" s="256"/>
      <c r="FE179" s="256"/>
      <c r="FF179" s="256"/>
      <c r="FG179" s="256"/>
      <c r="FH179" s="256"/>
      <c r="FI179" s="256"/>
      <c r="FJ179" s="256"/>
      <c r="FK179" s="256"/>
      <c r="FL179" s="256"/>
      <c r="FM179" s="256"/>
      <c r="FN179" s="256"/>
      <c r="FO179" s="256"/>
      <c r="FP179" s="256"/>
      <c r="FQ179" s="256"/>
      <c r="FR179" s="256"/>
      <c r="FS179" s="256"/>
      <c r="FT179" s="256"/>
      <c r="FU179" s="256"/>
      <c r="FV179" s="256"/>
      <c r="FW179" s="256"/>
      <c r="FX179" s="256"/>
      <c r="FY179" s="256"/>
      <c r="FZ179" s="256"/>
      <c r="GA179" s="256"/>
      <c r="GB179" s="256"/>
      <c r="GC179" s="256"/>
      <c r="GD179" s="256"/>
      <c r="GE179" s="256"/>
      <c r="GF179" s="256"/>
      <c r="GG179" s="256"/>
      <c r="GH179" s="256"/>
      <c r="GI179" s="256"/>
      <c r="GJ179" s="256"/>
      <c r="GK179" s="256"/>
      <c r="GL179" s="256"/>
      <c r="GM179" s="256"/>
      <c r="GN179" s="256"/>
      <c r="GO179" s="256"/>
      <c r="GP179" s="256"/>
      <c r="GQ179" s="256"/>
      <c r="GR179" s="256"/>
      <c r="GS179" s="256"/>
      <c r="GT179" s="256"/>
      <c r="GU179" s="256"/>
      <c r="GV179" s="256"/>
      <c r="GW179" s="256"/>
      <c r="GX179" s="256"/>
      <c r="GY179" s="256"/>
      <c r="GZ179" s="256"/>
      <c r="HA179" s="256"/>
      <c r="HB179" s="256"/>
      <c r="HC179" s="256"/>
      <c r="HD179" s="256"/>
      <c r="HE179" s="256"/>
      <c r="HF179" s="256"/>
      <c r="HG179" s="256"/>
      <c r="HH179" s="256"/>
      <c r="HI179" s="256"/>
      <c r="HJ179" s="256"/>
      <c r="HK179" s="256"/>
      <c r="HL179" s="256"/>
      <c r="HM179" s="256"/>
      <c r="HN179" s="256"/>
      <c r="HO179" s="256"/>
      <c r="HP179" s="256"/>
      <c r="HQ179" s="256"/>
      <c r="HR179" s="256"/>
      <c r="HS179" s="256"/>
      <c r="HT179" s="256"/>
      <c r="HU179" s="256"/>
      <c r="HV179" s="256"/>
      <c r="HW179" s="256"/>
      <c r="HX179" s="256"/>
      <c r="HY179" s="256"/>
      <c r="HZ179" s="256"/>
      <c r="IA179" s="256"/>
      <c r="IB179" s="256"/>
      <c r="IC179" s="256"/>
      <c r="ID179" s="256"/>
      <c r="IE179" s="256"/>
      <c r="IF179" s="256"/>
      <c r="IG179" s="256"/>
      <c r="IH179" s="256"/>
      <c r="II179" s="256"/>
      <c r="IJ179" s="256"/>
      <c r="IK179" s="256"/>
      <c r="IL179" s="256"/>
      <c r="IM179" s="256"/>
      <c r="IN179" s="256"/>
      <c r="IO179" s="256"/>
      <c r="IP179" s="256"/>
      <c r="IQ179" s="256"/>
      <c r="IR179" s="256"/>
      <c r="IS179" s="256"/>
      <c r="IT179" s="256"/>
      <c r="IU179" s="256"/>
      <c r="IV179" s="256"/>
      <c r="IW179" s="256"/>
      <c r="IX179" s="256"/>
      <c r="IY179" s="256"/>
      <c r="IZ179" s="256"/>
      <c r="JA179" s="256"/>
      <c r="JB179" s="256"/>
      <c r="JC179" s="256"/>
      <c r="JD179" s="256"/>
      <c r="JE179" s="256"/>
      <c r="JF179" s="256"/>
      <c r="JG179" s="256"/>
      <c r="JH179" s="256"/>
      <c r="JI179" s="256"/>
      <c r="JJ179" s="256"/>
      <c r="JK179" s="256"/>
      <c r="JL179" s="256"/>
      <c r="JM179" s="256"/>
      <c r="JN179" s="256"/>
      <c r="JO179" s="256"/>
      <c r="JP179" s="256"/>
      <c r="JQ179" s="256"/>
      <c r="JR179" s="256"/>
      <c r="JS179" s="256"/>
      <c r="JT179" s="256"/>
      <c r="JU179" s="256"/>
      <c r="JV179" s="256"/>
      <c r="JW179" s="256"/>
      <c r="JX179" s="256"/>
      <c r="JY179" s="256"/>
      <c r="JZ179" s="256"/>
      <c r="KA179" s="256"/>
      <c r="KB179" s="256"/>
      <c r="KC179" s="256"/>
      <c r="KD179" s="256"/>
      <c r="KE179" s="256"/>
      <c r="KF179" s="256"/>
      <c r="KG179" s="256"/>
      <c r="KH179" s="256"/>
      <c r="KI179" s="256"/>
      <c r="KJ179" s="256"/>
      <c r="KK179" s="256"/>
      <c r="KL179" s="256"/>
      <c r="KM179" s="256"/>
      <c r="KN179" s="256"/>
      <c r="KO179" s="256"/>
      <c r="KP179" s="256"/>
      <c r="KQ179" s="256"/>
      <c r="KR179" s="256"/>
      <c r="KS179" s="256"/>
      <c r="KT179" s="256"/>
      <c r="KU179" s="256"/>
      <c r="KV179" s="256"/>
      <c r="KW179" s="256"/>
      <c r="KX179" s="256"/>
      <c r="KY179" s="256"/>
      <c r="KZ179" s="256"/>
      <c r="LA179" s="256"/>
      <c r="LB179" s="256"/>
      <c r="LC179" s="256"/>
      <c r="LD179" s="256"/>
      <c r="LE179" s="256"/>
      <c r="LF179" s="256"/>
      <c r="LG179" s="256"/>
      <c r="LH179" s="256"/>
      <c r="LI179" s="256"/>
      <c r="LJ179" s="256"/>
      <c r="LK179" s="256"/>
      <c r="LL179" s="256"/>
      <c r="LM179" s="256"/>
      <c r="LN179" s="256"/>
      <c r="LO179" s="256"/>
      <c r="LP179" s="256"/>
      <c r="LQ179" s="256"/>
      <c r="LR179" s="256"/>
      <c r="LS179" s="256"/>
      <c r="LT179" s="256"/>
      <c r="LU179" s="256"/>
      <c r="LV179" s="256"/>
      <c r="LW179" s="256"/>
      <c r="LX179" s="256"/>
      <c r="LY179" s="256"/>
      <c r="LZ179" s="256"/>
      <c r="MA179" s="256"/>
      <c r="MB179" s="256"/>
      <c r="MC179" s="256"/>
      <c r="MD179" s="256"/>
      <c r="ME179" s="256"/>
      <c r="MF179" s="256"/>
      <c r="MG179" s="256"/>
      <c r="MH179" s="256"/>
      <c r="MI179" s="256"/>
      <c r="MJ179" s="256"/>
      <c r="MK179" s="256"/>
      <c r="ML179" s="256"/>
      <c r="MM179" s="256"/>
      <c r="MN179" s="256"/>
      <c r="MO179" s="256"/>
      <c r="MP179" s="256"/>
      <c r="MQ179" s="256"/>
      <c r="MR179" s="256"/>
      <c r="MS179" s="256"/>
      <c r="MT179" s="256"/>
      <c r="MU179" s="256"/>
      <c r="MV179" s="256"/>
      <c r="MW179" s="256"/>
      <c r="MX179" s="256"/>
      <c r="MY179" s="256"/>
      <c r="MZ179" s="256"/>
      <c r="NA179" s="256"/>
      <c r="NB179" s="256"/>
      <c r="NC179" s="256"/>
      <c r="ND179" s="256"/>
      <c r="NE179" s="256"/>
      <c r="NF179" s="256"/>
      <c r="NG179" s="256"/>
      <c r="NH179" s="256"/>
      <c r="NI179" s="256"/>
      <c r="NJ179" s="256"/>
      <c r="NK179" s="256"/>
      <c r="NL179" s="256"/>
      <c r="NM179" s="256"/>
      <c r="NN179" s="256"/>
      <c r="NO179" s="256"/>
      <c r="NP179" s="256"/>
      <c r="NQ179" s="256"/>
      <c r="NR179" s="256"/>
      <c r="NS179" s="256"/>
      <c r="NT179" s="256"/>
      <c r="NU179" s="256"/>
      <c r="NV179" s="256"/>
      <c r="NW179" s="256"/>
      <c r="NX179" s="256"/>
      <c r="NY179" s="256"/>
      <c r="NZ179" s="256"/>
      <c r="OA179" s="256"/>
      <c r="OB179" s="256"/>
      <c r="OC179" s="256"/>
      <c r="OD179" s="256"/>
      <c r="OE179" s="256"/>
      <c r="OF179" s="256"/>
      <c r="OG179" s="256"/>
      <c r="OH179" s="256"/>
      <c r="OI179" s="256"/>
      <c r="OJ179" s="256"/>
      <c r="OK179" s="256"/>
      <c r="OL179" s="256"/>
      <c r="OM179" s="256"/>
      <c r="ON179" s="256"/>
      <c r="OO179" s="256"/>
      <c r="OP179" s="256"/>
      <c r="OQ179" s="256"/>
      <c r="OR179" s="256"/>
      <c r="OS179" s="256"/>
      <c r="OT179" s="256"/>
      <c r="OU179" s="256"/>
      <c r="OV179" s="256"/>
      <c r="OW179" s="256"/>
      <c r="OX179" s="256"/>
      <c r="OY179" s="256"/>
      <c r="OZ179" s="256"/>
      <c r="PA179" s="256"/>
      <c r="PB179" s="256"/>
      <c r="PC179" s="256"/>
      <c r="PD179" s="256"/>
      <c r="PE179" s="256"/>
      <c r="PF179" s="256"/>
      <c r="PG179" s="256"/>
      <c r="PH179" s="256"/>
      <c r="PI179" s="256"/>
      <c r="PJ179" s="256"/>
      <c r="PK179" s="256"/>
      <c r="PL179" s="256"/>
      <c r="PM179" s="256"/>
      <c r="PN179" s="256"/>
      <c r="PO179" s="256"/>
      <c r="PP179" s="256"/>
      <c r="PQ179" s="256"/>
      <c r="PR179" s="256"/>
      <c r="PS179" s="256"/>
      <c r="PT179" s="256"/>
      <c r="PU179" s="256"/>
      <c r="PV179" s="256"/>
      <c r="PW179" s="256"/>
      <c r="PX179" s="256"/>
      <c r="PY179" s="256"/>
      <c r="PZ179" s="256"/>
      <c r="QA179" s="256"/>
      <c r="QB179" s="256"/>
      <c r="QC179" s="256"/>
      <c r="QD179" s="256"/>
      <c r="QE179" s="256"/>
      <c r="QF179" s="256"/>
      <c r="QG179" s="256"/>
      <c r="QH179" s="256"/>
      <c r="QI179" s="256"/>
      <c r="QJ179" s="256"/>
      <c r="QK179" s="256"/>
      <c r="QL179" s="256"/>
      <c r="QM179" s="256"/>
      <c r="QN179" s="256"/>
      <c r="QO179" s="256"/>
      <c r="QP179" s="256"/>
      <c r="QQ179" s="256"/>
      <c r="QR179" s="256"/>
      <c r="QS179" s="256"/>
      <c r="QT179" s="256"/>
      <c r="QU179" s="256"/>
      <c r="QV179" s="256"/>
      <c r="QW179" s="256"/>
      <c r="QX179" s="256"/>
      <c r="QY179" s="256"/>
      <c r="QZ179" s="256"/>
      <c r="RA179" s="256"/>
      <c r="RB179" s="256"/>
      <c r="RC179" s="256"/>
      <c r="RD179" s="256"/>
      <c r="RE179" s="256"/>
      <c r="RF179" s="256"/>
      <c r="RG179" s="256"/>
      <c r="RH179" s="256"/>
      <c r="RI179" s="256"/>
      <c r="RJ179" s="256"/>
      <c r="RK179" s="256"/>
      <c r="RL179" s="256"/>
      <c r="RM179" s="256"/>
      <c r="RN179" s="256"/>
      <c r="RO179" s="256"/>
      <c r="RP179" s="256"/>
      <c r="RQ179" s="256"/>
      <c r="RR179" s="256"/>
      <c r="RS179" s="256"/>
      <c r="RT179" s="256"/>
      <c r="RU179" s="256"/>
      <c r="RV179" s="256"/>
      <c r="RW179" s="256"/>
      <c r="RX179" s="256"/>
      <c r="RY179" s="256"/>
      <c r="RZ179" s="256"/>
      <c r="SA179" s="256"/>
      <c r="SB179" s="256"/>
      <c r="SC179" s="256"/>
      <c r="SD179" s="256"/>
      <c r="SE179" s="256"/>
      <c r="SF179" s="256"/>
      <c r="SG179" s="256"/>
      <c r="SH179" s="256"/>
      <c r="SI179" s="256"/>
      <c r="SJ179" s="256"/>
      <c r="SK179" s="256"/>
      <c r="SL179" s="256"/>
      <c r="SM179" s="256"/>
      <c r="SN179" s="256"/>
      <c r="SO179" s="256"/>
      <c r="SP179" s="256"/>
      <c r="SQ179" s="256"/>
      <c r="SR179" s="256"/>
      <c r="SS179" s="256"/>
      <c r="ST179" s="256"/>
      <c r="SU179" s="256"/>
      <c r="SV179" s="256"/>
      <c r="SW179" s="256"/>
      <c r="SX179" s="256"/>
      <c r="SY179" s="256"/>
      <c r="SZ179" s="256"/>
      <c r="TA179" s="256"/>
      <c r="TB179" s="256"/>
      <c r="TC179" s="256"/>
      <c r="TD179" s="256"/>
      <c r="TE179" s="256"/>
      <c r="TF179" s="256"/>
      <c r="TG179" s="256"/>
      <c r="TH179" s="256"/>
      <c r="TI179" s="256"/>
      <c r="TJ179" s="256"/>
      <c r="TK179" s="256"/>
      <c r="TL179" s="256"/>
      <c r="TM179" s="256"/>
      <c r="TN179" s="256"/>
      <c r="TO179" s="256"/>
      <c r="TP179" s="256"/>
      <c r="TQ179" s="256"/>
      <c r="TR179" s="256"/>
      <c r="TS179" s="256"/>
      <c r="TT179" s="256"/>
      <c r="TU179" s="256"/>
      <c r="TV179" s="256"/>
      <c r="TW179" s="256"/>
      <c r="TX179" s="256"/>
      <c r="TY179" s="256"/>
      <c r="TZ179" s="256"/>
      <c r="UA179" s="256"/>
      <c r="UB179" s="256"/>
      <c r="UC179" s="256"/>
      <c r="UD179" s="256"/>
      <c r="UE179" s="256"/>
      <c r="UF179" s="256"/>
      <c r="UG179" s="256"/>
      <c r="UH179" s="256"/>
      <c r="UI179" s="256"/>
      <c r="UJ179" s="256"/>
      <c r="UK179" s="256"/>
      <c r="UL179" s="256"/>
      <c r="UM179" s="256"/>
      <c r="UN179" s="256"/>
      <c r="UO179" s="256"/>
      <c r="UP179" s="256"/>
      <c r="UQ179" s="256"/>
      <c r="UR179" s="256"/>
      <c r="US179" s="256"/>
      <c r="UT179" s="256"/>
      <c r="UU179" s="256"/>
      <c r="UV179" s="256"/>
      <c r="UW179" s="256"/>
      <c r="UX179" s="256"/>
      <c r="UY179" s="256"/>
      <c r="UZ179" s="256"/>
      <c r="VA179" s="256"/>
      <c r="VB179" s="256"/>
      <c r="VC179" s="256"/>
      <c r="VD179" s="256"/>
      <c r="VE179" s="256"/>
      <c r="VF179" s="256"/>
      <c r="VG179" s="256"/>
      <c r="VH179" s="256"/>
      <c r="VI179" s="256"/>
      <c r="VJ179" s="256"/>
      <c r="VK179" s="256"/>
      <c r="VL179" s="256"/>
      <c r="VM179" s="256"/>
      <c r="VN179" s="256"/>
      <c r="VO179" s="256"/>
      <c r="VP179" s="256"/>
      <c r="VQ179" s="256"/>
      <c r="VR179" s="256"/>
      <c r="VS179" s="256"/>
      <c r="VT179" s="256"/>
      <c r="VU179" s="256"/>
      <c r="VV179" s="256"/>
      <c r="VW179" s="256"/>
      <c r="VX179" s="256"/>
      <c r="VY179" s="256"/>
      <c r="VZ179" s="256"/>
      <c r="WA179" s="256"/>
      <c r="WB179" s="256"/>
      <c r="WC179" s="256"/>
      <c r="WD179" s="256"/>
      <c r="WE179" s="256"/>
      <c r="WF179" s="256"/>
      <c r="WG179" s="256"/>
      <c r="WH179" s="256"/>
      <c r="WI179" s="256"/>
      <c r="WJ179" s="256"/>
      <c r="WK179" s="256"/>
      <c r="WL179" s="256"/>
      <c r="WM179" s="256"/>
      <c r="WN179" s="256"/>
      <c r="WO179" s="256"/>
      <c r="WP179" s="256"/>
      <c r="WQ179" s="256"/>
      <c r="WR179" s="256"/>
      <c r="WS179" s="256"/>
      <c r="WT179" s="256"/>
      <c r="WU179" s="256"/>
      <c r="WV179" s="256"/>
      <c r="WW179" s="256"/>
      <c r="WX179" s="256"/>
      <c r="WY179" s="256"/>
      <c r="WZ179" s="256"/>
      <c r="XA179" s="256"/>
      <c r="XB179" s="256"/>
      <c r="XC179" s="256"/>
      <c r="XD179" s="256"/>
      <c r="XE179" s="256"/>
      <c r="XF179" s="256"/>
      <c r="XG179" s="256"/>
      <c r="XH179" s="256"/>
      <c r="XI179" s="256"/>
      <c r="XJ179" s="256"/>
      <c r="XK179" s="256"/>
      <c r="XL179" s="256"/>
      <c r="XM179" s="256"/>
      <c r="XN179" s="256"/>
      <c r="XO179" s="256"/>
      <c r="XP179" s="256"/>
      <c r="XQ179" s="256"/>
      <c r="XR179" s="256"/>
      <c r="XS179" s="256"/>
      <c r="XT179" s="256"/>
      <c r="XU179" s="256"/>
      <c r="XV179" s="256"/>
      <c r="XW179" s="256"/>
      <c r="XX179" s="256"/>
      <c r="XY179" s="256"/>
      <c r="XZ179" s="256"/>
      <c r="YA179" s="256"/>
      <c r="YB179" s="256"/>
      <c r="YC179" s="256"/>
      <c r="YD179" s="256"/>
      <c r="YE179" s="256"/>
      <c r="YF179" s="256"/>
      <c r="YG179" s="256"/>
      <c r="YH179" s="256"/>
      <c r="YI179" s="256"/>
      <c r="YJ179" s="256"/>
      <c r="YK179" s="256"/>
      <c r="YL179" s="256"/>
      <c r="YM179" s="256"/>
      <c r="YN179" s="256"/>
      <c r="YO179" s="256"/>
      <c r="YP179" s="256"/>
      <c r="YQ179" s="256"/>
      <c r="YR179" s="256"/>
      <c r="YS179" s="256"/>
      <c r="YT179" s="256"/>
      <c r="YU179" s="256"/>
      <c r="YV179" s="256"/>
      <c r="YW179" s="256"/>
      <c r="YX179" s="256"/>
      <c r="YY179" s="256"/>
      <c r="YZ179" s="256"/>
      <c r="ZA179" s="256"/>
      <c r="ZB179" s="256"/>
      <c r="ZC179" s="256"/>
      <c r="ZD179" s="256"/>
      <c r="ZE179" s="256"/>
      <c r="ZF179" s="256"/>
      <c r="ZG179" s="256"/>
      <c r="ZH179" s="256"/>
      <c r="ZI179" s="256"/>
      <c r="ZJ179" s="256"/>
      <c r="ZK179" s="256"/>
      <c r="ZL179" s="256"/>
      <c r="ZM179" s="256"/>
      <c r="ZN179" s="256"/>
      <c r="ZO179" s="256"/>
      <c r="ZP179" s="256"/>
      <c r="ZQ179" s="256"/>
      <c r="ZR179" s="256"/>
      <c r="ZS179" s="256"/>
      <c r="ZT179" s="256"/>
      <c r="ZU179" s="256"/>
      <c r="ZV179" s="256"/>
      <c r="ZW179" s="256"/>
      <c r="ZX179" s="256"/>
      <c r="ZY179" s="256"/>
      <c r="ZZ179" s="256"/>
      <c r="AAA179" s="256"/>
      <c r="AAB179" s="256"/>
      <c r="AAC179" s="256"/>
      <c r="AAD179" s="256"/>
      <c r="AAE179" s="256"/>
      <c r="AAF179" s="256"/>
      <c r="AAG179" s="256"/>
      <c r="AAH179" s="256"/>
      <c r="AAI179" s="256"/>
      <c r="AAJ179" s="256"/>
      <c r="AAK179" s="256"/>
      <c r="AAL179" s="256"/>
      <c r="AAM179" s="256"/>
      <c r="AAN179" s="256"/>
      <c r="AAO179" s="256"/>
      <c r="AAP179" s="256"/>
      <c r="AAQ179" s="256"/>
      <c r="AAR179" s="256"/>
      <c r="AAS179" s="256"/>
      <c r="AAT179" s="256"/>
      <c r="AAU179" s="256"/>
      <c r="AAV179" s="256"/>
      <c r="AAW179" s="256"/>
      <c r="AAX179" s="256"/>
      <c r="AAY179" s="256"/>
      <c r="AAZ179" s="256"/>
      <c r="ABA179" s="256"/>
      <c r="ABB179" s="256"/>
      <c r="ABC179" s="256"/>
      <c r="ABD179" s="256"/>
      <c r="ABE179" s="256"/>
      <c r="ABF179" s="256"/>
      <c r="ABG179" s="256"/>
      <c r="ABH179" s="256"/>
      <c r="ABI179" s="256"/>
      <c r="ABJ179" s="256"/>
      <c r="ABK179" s="256"/>
    </row>
    <row r="180" spans="1:739" s="38" customFormat="1" ht="30" customHeight="1" x14ac:dyDescent="0.25">
      <c r="A180" s="30"/>
      <c r="B180" s="261"/>
      <c r="C180" s="261"/>
      <c r="D180" s="167" t="s">
        <v>2</v>
      </c>
      <c r="E180" s="261"/>
      <c r="F180" s="206" t="s">
        <v>1528</v>
      </c>
      <c r="G180" s="23">
        <v>42838</v>
      </c>
      <c r="H180" s="113" t="s">
        <v>37</v>
      </c>
      <c r="I180" s="261" t="s">
        <v>31</v>
      </c>
      <c r="J180" s="189" t="s">
        <v>291</v>
      </c>
      <c r="K180" s="29" t="s">
        <v>18</v>
      </c>
      <c r="L180" s="29" t="s">
        <v>50</v>
      </c>
      <c r="M180" s="29" t="s">
        <v>797</v>
      </c>
      <c r="N180" s="28" t="s">
        <v>798</v>
      </c>
      <c r="O180" s="114" t="s">
        <v>1376</v>
      </c>
      <c r="P180" s="114" t="s">
        <v>1444</v>
      </c>
      <c r="Q180" s="260"/>
      <c r="R180" s="71" t="s">
        <v>1529</v>
      </c>
      <c r="S180" s="115" t="s">
        <v>1446</v>
      </c>
      <c r="T180" s="185" t="s">
        <v>3169</v>
      </c>
      <c r="U180" s="185" t="s">
        <v>72</v>
      </c>
      <c r="V180" s="17"/>
      <c r="W180" s="249"/>
      <c r="X180" s="115" t="s">
        <v>245</v>
      </c>
      <c r="Y180" s="99"/>
      <c r="Z180" s="262"/>
      <c r="AA180" s="261"/>
      <c r="AB180" s="39" t="s">
        <v>1529</v>
      </c>
      <c r="AC180" s="17"/>
      <c r="AD180" s="17"/>
      <c r="AE180" s="17"/>
      <c r="AF180" s="17"/>
      <c r="AG180" s="17"/>
      <c r="AH180" s="263" t="s">
        <v>3530</v>
      </c>
      <c r="AI180" s="185" t="s">
        <v>1</v>
      </c>
      <c r="AJ180" s="187" t="s">
        <v>2</v>
      </c>
      <c r="AK180" s="70">
        <v>25</v>
      </c>
      <c r="AL180" s="69" t="s">
        <v>1530</v>
      </c>
      <c r="AM180" s="72" t="s">
        <v>1526</v>
      </c>
      <c r="AN180" s="256"/>
      <c r="AO180" s="256"/>
      <c r="AP180" s="256"/>
      <c r="AQ180" s="256"/>
      <c r="AR180" s="256"/>
      <c r="AS180" s="256"/>
      <c r="AT180" s="256"/>
      <c r="AU180" s="256"/>
      <c r="AV180" s="256"/>
      <c r="AW180" s="256"/>
      <c r="AX180" s="256"/>
      <c r="AY180" s="256"/>
      <c r="AZ180" s="256"/>
      <c r="BA180" s="256"/>
      <c r="BB180" s="256"/>
      <c r="BC180" s="256"/>
      <c r="BD180" s="256"/>
      <c r="BE180" s="256"/>
      <c r="BF180" s="256"/>
      <c r="BG180" s="256"/>
      <c r="BH180" s="256"/>
      <c r="BI180" s="256"/>
      <c r="BJ180" s="256"/>
      <c r="BK180" s="256"/>
      <c r="BL180" s="25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25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  <c r="EV180" s="256"/>
      <c r="EW180" s="256"/>
      <c r="EX180" s="256"/>
      <c r="EY180" s="256"/>
      <c r="EZ180" s="256"/>
      <c r="FA180" s="256"/>
      <c r="FB180" s="256"/>
      <c r="FC180" s="256"/>
      <c r="FD180" s="256"/>
      <c r="FE180" s="256"/>
      <c r="FF180" s="256"/>
      <c r="FG180" s="256"/>
      <c r="FH180" s="256"/>
      <c r="FI180" s="256"/>
      <c r="FJ180" s="256"/>
      <c r="FK180" s="256"/>
      <c r="FL180" s="256"/>
      <c r="FM180" s="256"/>
      <c r="FN180" s="256"/>
      <c r="FO180" s="256"/>
      <c r="FP180" s="256"/>
      <c r="FQ180" s="256"/>
      <c r="FR180" s="256"/>
      <c r="FS180" s="256"/>
      <c r="FT180" s="256"/>
      <c r="FU180" s="256"/>
      <c r="FV180" s="256"/>
      <c r="FW180" s="256"/>
      <c r="FX180" s="256"/>
      <c r="FY180" s="256"/>
      <c r="FZ180" s="256"/>
      <c r="GA180" s="256"/>
      <c r="GB180" s="256"/>
      <c r="GC180" s="256"/>
      <c r="GD180" s="256"/>
      <c r="GE180" s="256"/>
      <c r="GF180" s="256"/>
      <c r="GG180" s="256"/>
      <c r="GH180" s="256"/>
      <c r="GI180" s="256"/>
      <c r="GJ180" s="256"/>
      <c r="GK180" s="256"/>
      <c r="GL180" s="256"/>
      <c r="GM180" s="256"/>
      <c r="GN180" s="256"/>
      <c r="GO180" s="256"/>
      <c r="GP180" s="256"/>
      <c r="GQ180" s="256"/>
      <c r="GR180" s="256"/>
      <c r="GS180" s="256"/>
      <c r="GT180" s="256"/>
      <c r="GU180" s="256"/>
      <c r="GV180" s="256"/>
      <c r="GW180" s="256"/>
      <c r="GX180" s="256"/>
      <c r="GY180" s="256"/>
      <c r="GZ180" s="256"/>
      <c r="HA180" s="256"/>
      <c r="HB180" s="256"/>
      <c r="HC180" s="256"/>
      <c r="HD180" s="256"/>
      <c r="HE180" s="256"/>
      <c r="HF180" s="256"/>
      <c r="HG180" s="256"/>
      <c r="HH180" s="256"/>
      <c r="HI180" s="256"/>
      <c r="HJ180" s="256"/>
      <c r="HK180" s="256"/>
      <c r="HL180" s="256"/>
      <c r="HM180" s="256"/>
      <c r="HN180" s="256"/>
      <c r="HO180" s="256"/>
      <c r="HP180" s="256"/>
      <c r="HQ180" s="256"/>
      <c r="HR180" s="256"/>
      <c r="HS180" s="256"/>
      <c r="HT180" s="256"/>
      <c r="HU180" s="256"/>
      <c r="HV180" s="256"/>
      <c r="HW180" s="256"/>
      <c r="HX180" s="256"/>
      <c r="HY180" s="256"/>
      <c r="HZ180" s="256"/>
      <c r="IA180" s="256"/>
      <c r="IB180" s="256"/>
      <c r="IC180" s="256"/>
      <c r="ID180" s="256"/>
      <c r="IE180" s="256"/>
      <c r="IF180" s="256"/>
      <c r="IG180" s="256"/>
      <c r="IH180" s="256"/>
      <c r="II180" s="256"/>
      <c r="IJ180" s="256"/>
      <c r="IK180" s="256"/>
      <c r="IL180" s="256"/>
      <c r="IM180" s="256"/>
      <c r="IN180" s="256"/>
      <c r="IO180" s="256"/>
      <c r="IP180" s="256"/>
      <c r="IQ180" s="256"/>
      <c r="IR180" s="256"/>
      <c r="IS180" s="256"/>
      <c r="IT180" s="256"/>
      <c r="IU180" s="256"/>
      <c r="IV180" s="256"/>
      <c r="IW180" s="256"/>
      <c r="IX180" s="256"/>
      <c r="IY180" s="256"/>
      <c r="IZ180" s="256"/>
      <c r="JA180" s="256"/>
      <c r="JB180" s="256"/>
      <c r="JC180" s="256"/>
      <c r="JD180" s="256"/>
      <c r="JE180" s="256"/>
      <c r="JF180" s="256"/>
      <c r="JG180" s="256"/>
      <c r="JH180" s="256"/>
      <c r="JI180" s="256"/>
      <c r="JJ180" s="256"/>
      <c r="JK180" s="256"/>
      <c r="JL180" s="256"/>
      <c r="JM180" s="256"/>
      <c r="JN180" s="256"/>
      <c r="JO180" s="256"/>
      <c r="JP180" s="256"/>
      <c r="JQ180" s="256"/>
      <c r="JR180" s="256"/>
      <c r="JS180" s="256"/>
      <c r="JT180" s="256"/>
      <c r="JU180" s="256"/>
      <c r="JV180" s="256"/>
      <c r="JW180" s="256"/>
      <c r="JX180" s="256"/>
      <c r="JY180" s="256"/>
      <c r="JZ180" s="256"/>
      <c r="KA180" s="256"/>
      <c r="KB180" s="256"/>
      <c r="KC180" s="256"/>
      <c r="KD180" s="256"/>
      <c r="KE180" s="256"/>
      <c r="KF180" s="256"/>
      <c r="KG180" s="256"/>
      <c r="KH180" s="256"/>
      <c r="KI180" s="256"/>
      <c r="KJ180" s="256"/>
      <c r="KK180" s="256"/>
      <c r="KL180" s="256"/>
      <c r="KM180" s="256"/>
      <c r="KN180" s="256"/>
      <c r="KO180" s="256"/>
      <c r="KP180" s="256"/>
      <c r="KQ180" s="256"/>
      <c r="KR180" s="256"/>
      <c r="KS180" s="256"/>
      <c r="KT180" s="256"/>
      <c r="KU180" s="256"/>
      <c r="KV180" s="256"/>
      <c r="KW180" s="256"/>
      <c r="KX180" s="256"/>
      <c r="KY180" s="256"/>
      <c r="KZ180" s="256"/>
      <c r="LA180" s="256"/>
      <c r="LB180" s="256"/>
      <c r="LC180" s="256"/>
      <c r="LD180" s="256"/>
      <c r="LE180" s="256"/>
      <c r="LF180" s="256"/>
      <c r="LG180" s="256"/>
      <c r="LH180" s="256"/>
      <c r="LI180" s="256"/>
      <c r="LJ180" s="256"/>
      <c r="LK180" s="256"/>
      <c r="LL180" s="256"/>
      <c r="LM180" s="256"/>
      <c r="LN180" s="256"/>
      <c r="LO180" s="256"/>
      <c r="LP180" s="256"/>
      <c r="LQ180" s="256"/>
      <c r="LR180" s="256"/>
      <c r="LS180" s="256"/>
      <c r="LT180" s="256"/>
      <c r="LU180" s="256"/>
      <c r="LV180" s="256"/>
      <c r="LW180" s="256"/>
      <c r="LX180" s="256"/>
      <c r="LY180" s="256"/>
      <c r="LZ180" s="256"/>
      <c r="MA180" s="256"/>
      <c r="MB180" s="256"/>
      <c r="MC180" s="256"/>
      <c r="MD180" s="256"/>
      <c r="ME180" s="256"/>
      <c r="MF180" s="256"/>
      <c r="MG180" s="256"/>
      <c r="MH180" s="256"/>
      <c r="MI180" s="256"/>
      <c r="MJ180" s="256"/>
      <c r="MK180" s="256"/>
      <c r="ML180" s="256"/>
      <c r="MM180" s="256"/>
      <c r="MN180" s="256"/>
      <c r="MO180" s="256"/>
      <c r="MP180" s="256"/>
      <c r="MQ180" s="256"/>
      <c r="MR180" s="256"/>
      <c r="MS180" s="256"/>
      <c r="MT180" s="256"/>
      <c r="MU180" s="256"/>
      <c r="MV180" s="256"/>
      <c r="MW180" s="256"/>
      <c r="MX180" s="256"/>
      <c r="MY180" s="256"/>
      <c r="MZ180" s="256"/>
      <c r="NA180" s="256"/>
      <c r="NB180" s="256"/>
      <c r="NC180" s="256"/>
      <c r="ND180" s="256"/>
      <c r="NE180" s="256"/>
      <c r="NF180" s="256"/>
      <c r="NG180" s="256"/>
      <c r="NH180" s="256"/>
      <c r="NI180" s="256"/>
      <c r="NJ180" s="256"/>
      <c r="NK180" s="256"/>
      <c r="NL180" s="256"/>
      <c r="NM180" s="256"/>
      <c r="NN180" s="256"/>
      <c r="NO180" s="256"/>
      <c r="NP180" s="256"/>
      <c r="NQ180" s="256"/>
      <c r="NR180" s="256"/>
      <c r="NS180" s="256"/>
      <c r="NT180" s="256"/>
      <c r="NU180" s="256"/>
      <c r="NV180" s="256"/>
      <c r="NW180" s="256"/>
      <c r="NX180" s="256"/>
      <c r="NY180" s="256"/>
      <c r="NZ180" s="256"/>
      <c r="OA180" s="256"/>
      <c r="OB180" s="256"/>
      <c r="OC180" s="256"/>
      <c r="OD180" s="256"/>
      <c r="OE180" s="256"/>
      <c r="OF180" s="256"/>
      <c r="OG180" s="256"/>
      <c r="OH180" s="256"/>
      <c r="OI180" s="256"/>
      <c r="OJ180" s="256"/>
      <c r="OK180" s="256"/>
      <c r="OL180" s="256"/>
      <c r="OM180" s="256"/>
      <c r="ON180" s="256"/>
      <c r="OO180" s="256"/>
      <c r="OP180" s="256"/>
      <c r="OQ180" s="256"/>
      <c r="OR180" s="256"/>
      <c r="OS180" s="256"/>
      <c r="OT180" s="256"/>
      <c r="OU180" s="256"/>
      <c r="OV180" s="256"/>
      <c r="OW180" s="256"/>
      <c r="OX180" s="256"/>
      <c r="OY180" s="256"/>
      <c r="OZ180" s="256"/>
      <c r="PA180" s="256"/>
      <c r="PB180" s="256"/>
      <c r="PC180" s="256"/>
      <c r="PD180" s="256"/>
      <c r="PE180" s="256"/>
      <c r="PF180" s="256"/>
      <c r="PG180" s="256"/>
      <c r="PH180" s="256"/>
      <c r="PI180" s="256"/>
      <c r="PJ180" s="256"/>
      <c r="PK180" s="256"/>
      <c r="PL180" s="256"/>
      <c r="PM180" s="256"/>
      <c r="PN180" s="256"/>
      <c r="PO180" s="256"/>
      <c r="PP180" s="256"/>
      <c r="PQ180" s="256"/>
      <c r="PR180" s="256"/>
      <c r="PS180" s="256"/>
      <c r="PT180" s="256"/>
      <c r="PU180" s="256"/>
      <c r="PV180" s="256"/>
      <c r="PW180" s="256"/>
      <c r="PX180" s="256"/>
      <c r="PY180" s="256"/>
      <c r="PZ180" s="256"/>
      <c r="QA180" s="256"/>
      <c r="QB180" s="256"/>
      <c r="QC180" s="256"/>
      <c r="QD180" s="256"/>
      <c r="QE180" s="256"/>
      <c r="QF180" s="256"/>
      <c r="QG180" s="256"/>
      <c r="QH180" s="256"/>
      <c r="QI180" s="256"/>
      <c r="QJ180" s="256"/>
      <c r="QK180" s="256"/>
      <c r="QL180" s="256"/>
      <c r="QM180" s="256"/>
      <c r="QN180" s="256"/>
      <c r="QO180" s="256"/>
      <c r="QP180" s="256"/>
      <c r="QQ180" s="256"/>
      <c r="QR180" s="256"/>
      <c r="QS180" s="256"/>
      <c r="QT180" s="256"/>
      <c r="QU180" s="256"/>
      <c r="QV180" s="256"/>
      <c r="QW180" s="256"/>
      <c r="QX180" s="256"/>
      <c r="QY180" s="256"/>
      <c r="QZ180" s="256"/>
      <c r="RA180" s="256"/>
      <c r="RB180" s="256"/>
      <c r="RC180" s="256"/>
      <c r="RD180" s="256"/>
      <c r="RE180" s="256"/>
      <c r="RF180" s="256"/>
      <c r="RG180" s="256"/>
      <c r="RH180" s="256"/>
      <c r="RI180" s="256"/>
      <c r="RJ180" s="256"/>
      <c r="RK180" s="256"/>
      <c r="RL180" s="256"/>
      <c r="RM180" s="256"/>
      <c r="RN180" s="256"/>
      <c r="RO180" s="256"/>
      <c r="RP180" s="256"/>
      <c r="RQ180" s="256"/>
      <c r="RR180" s="256"/>
      <c r="RS180" s="256"/>
      <c r="RT180" s="256"/>
      <c r="RU180" s="256"/>
      <c r="RV180" s="256"/>
      <c r="RW180" s="256"/>
      <c r="RX180" s="256"/>
      <c r="RY180" s="256"/>
      <c r="RZ180" s="256"/>
      <c r="SA180" s="256"/>
      <c r="SB180" s="256"/>
      <c r="SC180" s="256"/>
      <c r="SD180" s="256"/>
      <c r="SE180" s="256"/>
      <c r="SF180" s="256"/>
      <c r="SG180" s="256"/>
      <c r="SH180" s="256"/>
      <c r="SI180" s="256"/>
      <c r="SJ180" s="256"/>
      <c r="SK180" s="256"/>
      <c r="SL180" s="256"/>
      <c r="SM180" s="256"/>
      <c r="SN180" s="256"/>
      <c r="SO180" s="256"/>
      <c r="SP180" s="256"/>
      <c r="SQ180" s="256"/>
      <c r="SR180" s="256"/>
      <c r="SS180" s="256"/>
      <c r="ST180" s="256"/>
      <c r="SU180" s="256"/>
      <c r="SV180" s="256"/>
      <c r="SW180" s="256"/>
      <c r="SX180" s="256"/>
      <c r="SY180" s="256"/>
      <c r="SZ180" s="256"/>
      <c r="TA180" s="256"/>
      <c r="TB180" s="256"/>
      <c r="TC180" s="256"/>
      <c r="TD180" s="256"/>
      <c r="TE180" s="256"/>
      <c r="TF180" s="256"/>
      <c r="TG180" s="256"/>
      <c r="TH180" s="256"/>
      <c r="TI180" s="256"/>
      <c r="TJ180" s="256"/>
      <c r="TK180" s="256"/>
      <c r="TL180" s="256"/>
      <c r="TM180" s="256"/>
      <c r="TN180" s="256"/>
      <c r="TO180" s="256"/>
      <c r="TP180" s="256"/>
      <c r="TQ180" s="256"/>
      <c r="TR180" s="256"/>
      <c r="TS180" s="256"/>
      <c r="TT180" s="256"/>
      <c r="TU180" s="256"/>
      <c r="TV180" s="256"/>
      <c r="TW180" s="256"/>
      <c r="TX180" s="256"/>
      <c r="TY180" s="256"/>
      <c r="TZ180" s="256"/>
      <c r="UA180" s="256"/>
      <c r="UB180" s="256"/>
      <c r="UC180" s="256"/>
      <c r="UD180" s="256"/>
      <c r="UE180" s="256"/>
      <c r="UF180" s="256"/>
      <c r="UG180" s="256"/>
      <c r="UH180" s="256"/>
      <c r="UI180" s="256"/>
      <c r="UJ180" s="256"/>
      <c r="UK180" s="256"/>
      <c r="UL180" s="256"/>
      <c r="UM180" s="256"/>
      <c r="UN180" s="256"/>
      <c r="UO180" s="256"/>
      <c r="UP180" s="256"/>
      <c r="UQ180" s="256"/>
      <c r="UR180" s="256"/>
      <c r="US180" s="256"/>
      <c r="UT180" s="256"/>
      <c r="UU180" s="256"/>
      <c r="UV180" s="256"/>
      <c r="UW180" s="256"/>
      <c r="UX180" s="256"/>
      <c r="UY180" s="256"/>
      <c r="UZ180" s="256"/>
      <c r="VA180" s="256"/>
      <c r="VB180" s="256"/>
      <c r="VC180" s="256"/>
      <c r="VD180" s="256"/>
      <c r="VE180" s="256"/>
      <c r="VF180" s="256"/>
      <c r="VG180" s="256"/>
      <c r="VH180" s="256"/>
      <c r="VI180" s="256"/>
      <c r="VJ180" s="256"/>
      <c r="VK180" s="256"/>
      <c r="VL180" s="256"/>
      <c r="VM180" s="256"/>
      <c r="VN180" s="256"/>
      <c r="VO180" s="256"/>
      <c r="VP180" s="256"/>
      <c r="VQ180" s="256"/>
      <c r="VR180" s="256"/>
      <c r="VS180" s="256"/>
      <c r="VT180" s="256"/>
      <c r="VU180" s="256"/>
      <c r="VV180" s="256"/>
      <c r="VW180" s="256"/>
      <c r="VX180" s="256"/>
      <c r="VY180" s="256"/>
      <c r="VZ180" s="256"/>
      <c r="WA180" s="256"/>
      <c r="WB180" s="256"/>
      <c r="WC180" s="256"/>
      <c r="WD180" s="256"/>
      <c r="WE180" s="256"/>
      <c r="WF180" s="256"/>
      <c r="WG180" s="256"/>
      <c r="WH180" s="256"/>
      <c r="WI180" s="256"/>
      <c r="WJ180" s="256"/>
      <c r="WK180" s="256"/>
      <c r="WL180" s="256"/>
      <c r="WM180" s="256"/>
      <c r="WN180" s="256"/>
      <c r="WO180" s="256"/>
      <c r="WP180" s="256"/>
      <c r="WQ180" s="256"/>
      <c r="WR180" s="256"/>
      <c r="WS180" s="256"/>
      <c r="WT180" s="256"/>
      <c r="WU180" s="256"/>
      <c r="WV180" s="256"/>
      <c r="WW180" s="256"/>
      <c r="WX180" s="256"/>
      <c r="WY180" s="256"/>
      <c r="WZ180" s="256"/>
      <c r="XA180" s="256"/>
      <c r="XB180" s="256"/>
      <c r="XC180" s="256"/>
      <c r="XD180" s="256"/>
      <c r="XE180" s="256"/>
      <c r="XF180" s="256"/>
      <c r="XG180" s="256"/>
      <c r="XH180" s="256"/>
      <c r="XI180" s="256"/>
      <c r="XJ180" s="256"/>
      <c r="XK180" s="256"/>
      <c r="XL180" s="256"/>
      <c r="XM180" s="256"/>
      <c r="XN180" s="256"/>
      <c r="XO180" s="256"/>
      <c r="XP180" s="256"/>
      <c r="XQ180" s="256"/>
      <c r="XR180" s="256"/>
      <c r="XS180" s="256"/>
      <c r="XT180" s="256"/>
      <c r="XU180" s="256"/>
      <c r="XV180" s="256"/>
      <c r="XW180" s="256"/>
      <c r="XX180" s="256"/>
      <c r="XY180" s="256"/>
      <c r="XZ180" s="256"/>
      <c r="YA180" s="256"/>
      <c r="YB180" s="256"/>
      <c r="YC180" s="256"/>
      <c r="YD180" s="256"/>
      <c r="YE180" s="256"/>
      <c r="YF180" s="256"/>
      <c r="YG180" s="256"/>
      <c r="YH180" s="256"/>
      <c r="YI180" s="256"/>
      <c r="YJ180" s="256"/>
      <c r="YK180" s="256"/>
      <c r="YL180" s="256"/>
      <c r="YM180" s="256"/>
      <c r="YN180" s="256"/>
      <c r="YO180" s="256"/>
      <c r="YP180" s="256"/>
      <c r="YQ180" s="256"/>
      <c r="YR180" s="256"/>
      <c r="YS180" s="256"/>
      <c r="YT180" s="256"/>
      <c r="YU180" s="256"/>
      <c r="YV180" s="256"/>
      <c r="YW180" s="256"/>
      <c r="YX180" s="256"/>
      <c r="YY180" s="256"/>
      <c r="YZ180" s="256"/>
      <c r="ZA180" s="256"/>
      <c r="ZB180" s="256"/>
      <c r="ZC180" s="256"/>
      <c r="ZD180" s="256"/>
      <c r="ZE180" s="256"/>
      <c r="ZF180" s="256"/>
      <c r="ZG180" s="256"/>
      <c r="ZH180" s="256"/>
      <c r="ZI180" s="256"/>
      <c r="ZJ180" s="256"/>
      <c r="ZK180" s="256"/>
      <c r="ZL180" s="256"/>
      <c r="ZM180" s="256"/>
      <c r="ZN180" s="256"/>
      <c r="ZO180" s="256"/>
      <c r="ZP180" s="256"/>
      <c r="ZQ180" s="256"/>
      <c r="ZR180" s="256"/>
      <c r="ZS180" s="256"/>
      <c r="ZT180" s="256"/>
      <c r="ZU180" s="256"/>
      <c r="ZV180" s="256"/>
      <c r="ZW180" s="256"/>
      <c r="ZX180" s="256"/>
      <c r="ZY180" s="256"/>
      <c r="ZZ180" s="256"/>
      <c r="AAA180" s="256"/>
      <c r="AAB180" s="256"/>
      <c r="AAC180" s="256"/>
      <c r="AAD180" s="256"/>
      <c r="AAE180" s="256"/>
      <c r="AAF180" s="256"/>
      <c r="AAG180" s="256"/>
      <c r="AAH180" s="256"/>
      <c r="AAI180" s="256"/>
      <c r="AAJ180" s="256"/>
      <c r="AAK180" s="256"/>
      <c r="AAL180" s="256"/>
      <c r="AAM180" s="256"/>
      <c r="AAN180" s="256"/>
      <c r="AAO180" s="256"/>
      <c r="AAP180" s="256"/>
      <c r="AAQ180" s="256"/>
      <c r="AAR180" s="256"/>
      <c r="AAS180" s="256"/>
      <c r="AAT180" s="256"/>
      <c r="AAU180" s="256"/>
      <c r="AAV180" s="256"/>
      <c r="AAW180" s="256"/>
      <c r="AAX180" s="256"/>
      <c r="AAY180" s="256"/>
      <c r="AAZ180" s="256"/>
      <c r="ABA180" s="256"/>
      <c r="ABB180" s="256"/>
      <c r="ABC180" s="256"/>
      <c r="ABD180" s="256"/>
      <c r="ABE180" s="256"/>
      <c r="ABF180" s="256"/>
      <c r="ABG180" s="256"/>
      <c r="ABH180" s="256"/>
      <c r="ABI180" s="256"/>
      <c r="ABJ180" s="256"/>
      <c r="ABK180" s="256"/>
    </row>
    <row r="181" spans="1:739" s="154" customFormat="1" ht="30" customHeight="1" x14ac:dyDescent="0.25">
      <c r="A181" s="30"/>
      <c r="B181" s="115"/>
      <c r="C181" s="115"/>
      <c r="D181" s="167" t="s">
        <v>2</v>
      </c>
      <c r="E181" s="261"/>
      <c r="F181" s="206" t="s">
        <v>1443</v>
      </c>
      <c r="G181" s="23">
        <v>42838</v>
      </c>
      <c r="H181" s="258" t="s">
        <v>37</v>
      </c>
      <c r="I181" s="261" t="s">
        <v>31</v>
      </c>
      <c r="J181" s="10" t="s">
        <v>291</v>
      </c>
      <c r="K181" s="29" t="s">
        <v>18</v>
      </c>
      <c r="L181" s="29" t="s">
        <v>50</v>
      </c>
      <c r="M181" s="29" t="s">
        <v>797</v>
      </c>
      <c r="N181" s="28" t="s">
        <v>798</v>
      </c>
      <c r="O181" s="114" t="s">
        <v>1376</v>
      </c>
      <c r="P181" s="114" t="s">
        <v>1444</v>
      </c>
      <c r="Q181" s="260"/>
      <c r="R181" s="71" t="s">
        <v>1445</v>
      </c>
      <c r="S181" s="261" t="s">
        <v>1446</v>
      </c>
      <c r="T181" s="65" t="s">
        <v>3169</v>
      </c>
      <c r="U181" s="185" t="s">
        <v>72</v>
      </c>
      <c r="V181" s="17"/>
      <c r="W181" s="249"/>
      <c r="X181" s="115" t="s">
        <v>245</v>
      </c>
      <c r="Y181" s="99"/>
      <c r="Z181" s="155"/>
      <c r="AA181" s="261"/>
      <c r="AB181" s="39" t="s">
        <v>1445</v>
      </c>
      <c r="AC181" s="17"/>
      <c r="AD181" s="17"/>
      <c r="AE181" s="17"/>
      <c r="AF181" s="17"/>
      <c r="AG181" s="17"/>
      <c r="AH181" s="263" t="s">
        <v>3530</v>
      </c>
      <c r="AI181" s="65" t="s">
        <v>1</v>
      </c>
      <c r="AJ181" s="187" t="s">
        <v>2</v>
      </c>
      <c r="AK181" s="70">
        <v>22</v>
      </c>
      <c r="AL181" s="69" t="s">
        <v>1447</v>
      </c>
      <c r="AM181" s="72">
        <v>42811</v>
      </c>
    </row>
    <row r="182" spans="1:739" s="154" customFormat="1" ht="30" customHeight="1" x14ac:dyDescent="0.25">
      <c r="A182" s="30"/>
      <c r="B182" s="261"/>
      <c r="C182" s="261"/>
      <c r="D182" s="167" t="s">
        <v>2</v>
      </c>
      <c r="E182" s="261"/>
      <c r="F182" s="206" t="s">
        <v>1612</v>
      </c>
      <c r="G182" s="23">
        <v>42979</v>
      </c>
      <c r="H182" s="258" t="s">
        <v>37</v>
      </c>
      <c r="I182" s="261" t="s">
        <v>31</v>
      </c>
      <c r="J182" s="10" t="s">
        <v>291</v>
      </c>
      <c r="K182" s="29" t="s">
        <v>18</v>
      </c>
      <c r="L182" s="29" t="s">
        <v>50</v>
      </c>
      <c r="M182" s="29" t="s">
        <v>466</v>
      </c>
      <c r="N182" s="28" t="s">
        <v>467</v>
      </c>
      <c r="O182" s="114" t="s">
        <v>1351</v>
      </c>
      <c r="P182" s="114" t="s">
        <v>1613</v>
      </c>
      <c r="Q182" s="114"/>
      <c r="R182" s="71" t="s">
        <v>1614</v>
      </c>
      <c r="S182" s="261" t="s">
        <v>1620</v>
      </c>
      <c r="T182" s="65" t="s">
        <v>20</v>
      </c>
      <c r="U182" s="115" t="s">
        <v>72</v>
      </c>
      <c r="V182" s="20"/>
      <c r="W182" s="249"/>
      <c r="X182" s="115" t="s">
        <v>245</v>
      </c>
      <c r="Y182" s="99"/>
      <c r="Z182" s="261"/>
      <c r="AA182" s="261"/>
      <c r="AB182" s="265" t="s">
        <v>1614</v>
      </c>
      <c r="AC182" s="20"/>
      <c r="AD182" s="20"/>
      <c r="AE182" s="20"/>
      <c r="AF182" s="20"/>
      <c r="AG182" s="20"/>
      <c r="AH182" s="263" t="s">
        <v>3530</v>
      </c>
      <c r="AI182" s="261" t="s">
        <v>1</v>
      </c>
      <c r="AJ182" s="263" t="s">
        <v>2</v>
      </c>
      <c r="AK182" s="70">
        <v>28</v>
      </c>
      <c r="AL182" s="69" t="s">
        <v>1616</v>
      </c>
      <c r="AM182" s="72">
        <v>42976</v>
      </c>
    </row>
    <row r="183" spans="1:739" s="38" customFormat="1" ht="30" customHeight="1" x14ac:dyDescent="0.25">
      <c r="A183" s="30"/>
      <c r="B183" s="196"/>
      <c r="C183" s="196"/>
      <c r="D183" s="167" t="s">
        <v>2</v>
      </c>
      <c r="E183" s="196"/>
      <c r="F183" s="206" t="s">
        <v>1617</v>
      </c>
      <c r="G183" s="23">
        <v>42979</v>
      </c>
      <c r="H183" s="113" t="s">
        <v>37</v>
      </c>
      <c r="I183" s="261" t="s">
        <v>31</v>
      </c>
      <c r="J183" s="189" t="s">
        <v>291</v>
      </c>
      <c r="K183" s="29" t="s">
        <v>18</v>
      </c>
      <c r="L183" s="29" t="s">
        <v>50</v>
      </c>
      <c r="M183" s="29" t="s">
        <v>466</v>
      </c>
      <c r="N183" s="28" t="s">
        <v>467</v>
      </c>
      <c r="O183" s="114" t="s">
        <v>1351</v>
      </c>
      <c r="P183" s="114" t="s">
        <v>1613</v>
      </c>
      <c r="Q183" s="259"/>
      <c r="R183" s="71" t="s">
        <v>1618</v>
      </c>
      <c r="S183" s="115" t="s">
        <v>1620</v>
      </c>
      <c r="T183" s="185" t="s">
        <v>20</v>
      </c>
      <c r="U183" s="115" t="s">
        <v>72</v>
      </c>
      <c r="V183" s="20"/>
      <c r="W183" s="249"/>
      <c r="X183" s="115" t="s">
        <v>245</v>
      </c>
      <c r="Y183" s="99"/>
      <c r="Z183" s="261"/>
      <c r="AA183" s="261"/>
      <c r="AB183" s="39" t="s">
        <v>1618</v>
      </c>
      <c r="AC183" s="20"/>
      <c r="AD183" s="20"/>
      <c r="AE183" s="20"/>
      <c r="AF183" s="20"/>
      <c r="AG183" s="20"/>
      <c r="AH183" s="263" t="s">
        <v>3530</v>
      </c>
      <c r="AI183" s="115" t="s">
        <v>1</v>
      </c>
      <c r="AJ183" s="70" t="s">
        <v>2</v>
      </c>
      <c r="AK183" s="70">
        <v>27</v>
      </c>
      <c r="AL183" s="69" t="s">
        <v>1619</v>
      </c>
      <c r="AM183" s="72">
        <v>42976</v>
      </c>
      <c r="AN183" s="256"/>
      <c r="AO183" s="256"/>
      <c r="AP183" s="256"/>
      <c r="AQ183" s="256"/>
      <c r="AR183" s="256"/>
      <c r="AS183" s="256"/>
      <c r="AT183" s="256"/>
      <c r="AU183" s="25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25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  <c r="EV183" s="256"/>
      <c r="EW183" s="256"/>
      <c r="EX183" s="256"/>
      <c r="EY183" s="256"/>
      <c r="EZ183" s="256"/>
      <c r="FA183" s="256"/>
      <c r="FB183" s="256"/>
      <c r="FC183" s="256"/>
      <c r="FD183" s="256"/>
      <c r="FE183" s="256"/>
      <c r="FF183" s="256"/>
      <c r="FG183" s="256"/>
      <c r="FH183" s="256"/>
      <c r="FI183" s="256"/>
      <c r="FJ183" s="256"/>
      <c r="FK183" s="256"/>
      <c r="FL183" s="256"/>
      <c r="FM183" s="256"/>
      <c r="FN183" s="256"/>
      <c r="FO183" s="256"/>
      <c r="FP183" s="256"/>
      <c r="FQ183" s="256"/>
      <c r="FR183" s="256"/>
      <c r="FS183" s="256"/>
      <c r="FT183" s="256"/>
      <c r="FU183" s="256"/>
      <c r="FV183" s="256"/>
      <c r="FW183" s="256"/>
      <c r="FX183" s="256"/>
      <c r="FY183" s="256"/>
      <c r="FZ183" s="256"/>
      <c r="GA183" s="256"/>
      <c r="GB183" s="256"/>
      <c r="GC183" s="256"/>
      <c r="GD183" s="256"/>
      <c r="GE183" s="256"/>
      <c r="GF183" s="256"/>
      <c r="GG183" s="256"/>
      <c r="GH183" s="256"/>
      <c r="GI183" s="256"/>
      <c r="GJ183" s="256"/>
      <c r="GK183" s="256"/>
      <c r="GL183" s="256"/>
      <c r="GM183" s="256"/>
      <c r="GN183" s="256"/>
      <c r="GO183" s="256"/>
      <c r="GP183" s="256"/>
      <c r="GQ183" s="256"/>
      <c r="GR183" s="256"/>
      <c r="GS183" s="256"/>
      <c r="GT183" s="256"/>
      <c r="GU183" s="256"/>
      <c r="GV183" s="256"/>
      <c r="GW183" s="256"/>
      <c r="GX183" s="256"/>
      <c r="GY183" s="256"/>
      <c r="GZ183" s="256"/>
      <c r="HA183" s="256"/>
      <c r="HB183" s="256"/>
      <c r="HC183" s="256"/>
      <c r="HD183" s="256"/>
      <c r="HE183" s="256"/>
      <c r="HF183" s="256"/>
      <c r="HG183" s="256"/>
      <c r="HH183" s="256"/>
      <c r="HI183" s="256"/>
      <c r="HJ183" s="256"/>
      <c r="HK183" s="256"/>
      <c r="HL183" s="256"/>
      <c r="HM183" s="256"/>
      <c r="HN183" s="256"/>
      <c r="HO183" s="256"/>
      <c r="HP183" s="256"/>
      <c r="HQ183" s="256"/>
      <c r="HR183" s="256"/>
      <c r="HS183" s="256"/>
      <c r="HT183" s="256"/>
      <c r="HU183" s="256"/>
      <c r="HV183" s="256"/>
      <c r="HW183" s="256"/>
      <c r="HX183" s="256"/>
      <c r="HY183" s="256"/>
      <c r="HZ183" s="256"/>
      <c r="IA183" s="256"/>
      <c r="IB183" s="256"/>
      <c r="IC183" s="256"/>
      <c r="ID183" s="256"/>
      <c r="IE183" s="256"/>
      <c r="IF183" s="256"/>
      <c r="IG183" s="256"/>
      <c r="IH183" s="256"/>
      <c r="II183" s="256"/>
      <c r="IJ183" s="256"/>
      <c r="IK183" s="256"/>
      <c r="IL183" s="256"/>
      <c r="IM183" s="256"/>
      <c r="IN183" s="256"/>
      <c r="IO183" s="256"/>
      <c r="IP183" s="256"/>
      <c r="IQ183" s="256"/>
      <c r="IR183" s="256"/>
      <c r="IS183" s="256"/>
      <c r="IT183" s="256"/>
      <c r="IU183" s="256"/>
      <c r="IV183" s="256"/>
      <c r="IW183" s="256"/>
      <c r="IX183" s="256"/>
      <c r="IY183" s="256"/>
      <c r="IZ183" s="256"/>
      <c r="JA183" s="256"/>
      <c r="JB183" s="256"/>
      <c r="JC183" s="256"/>
      <c r="JD183" s="256"/>
      <c r="JE183" s="256"/>
      <c r="JF183" s="256"/>
      <c r="JG183" s="256"/>
      <c r="JH183" s="256"/>
      <c r="JI183" s="256"/>
      <c r="JJ183" s="256"/>
      <c r="JK183" s="256"/>
      <c r="JL183" s="256"/>
      <c r="JM183" s="256"/>
      <c r="JN183" s="256"/>
      <c r="JO183" s="256"/>
      <c r="JP183" s="256"/>
      <c r="JQ183" s="256"/>
      <c r="JR183" s="256"/>
      <c r="JS183" s="256"/>
      <c r="JT183" s="256"/>
      <c r="JU183" s="256"/>
      <c r="JV183" s="256"/>
      <c r="JW183" s="256"/>
      <c r="JX183" s="256"/>
      <c r="JY183" s="256"/>
      <c r="JZ183" s="256"/>
      <c r="KA183" s="256"/>
      <c r="KB183" s="256"/>
      <c r="KC183" s="256"/>
      <c r="KD183" s="256"/>
      <c r="KE183" s="256"/>
      <c r="KF183" s="256"/>
      <c r="KG183" s="256"/>
      <c r="KH183" s="256"/>
      <c r="KI183" s="256"/>
      <c r="KJ183" s="256"/>
      <c r="KK183" s="256"/>
      <c r="KL183" s="256"/>
      <c r="KM183" s="256"/>
      <c r="KN183" s="256"/>
      <c r="KO183" s="256"/>
      <c r="KP183" s="256"/>
      <c r="KQ183" s="256"/>
      <c r="KR183" s="256"/>
      <c r="KS183" s="256"/>
      <c r="KT183" s="256"/>
      <c r="KU183" s="256"/>
      <c r="KV183" s="256"/>
      <c r="KW183" s="256"/>
      <c r="KX183" s="256"/>
      <c r="KY183" s="256"/>
      <c r="KZ183" s="256"/>
      <c r="LA183" s="256"/>
      <c r="LB183" s="256"/>
      <c r="LC183" s="256"/>
      <c r="LD183" s="256"/>
      <c r="LE183" s="256"/>
      <c r="LF183" s="256"/>
      <c r="LG183" s="256"/>
      <c r="LH183" s="256"/>
      <c r="LI183" s="256"/>
      <c r="LJ183" s="256"/>
      <c r="LK183" s="256"/>
      <c r="LL183" s="256"/>
      <c r="LM183" s="256"/>
      <c r="LN183" s="256"/>
      <c r="LO183" s="256"/>
      <c r="LP183" s="256"/>
      <c r="LQ183" s="256"/>
      <c r="LR183" s="256"/>
      <c r="LS183" s="256"/>
      <c r="LT183" s="256"/>
      <c r="LU183" s="256"/>
      <c r="LV183" s="256"/>
      <c r="LW183" s="256"/>
      <c r="LX183" s="256"/>
      <c r="LY183" s="256"/>
      <c r="LZ183" s="256"/>
      <c r="MA183" s="256"/>
      <c r="MB183" s="256"/>
      <c r="MC183" s="256"/>
      <c r="MD183" s="256"/>
      <c r="ME183" s="256"/>
      <c r="MF183" s="256"/>
      <c r="MG183" s="256"/>
      <c r="MH183" s="256"/>
      <c r="MI183" s="256"/>
      <c r="MJ183" s="256"/>
      <c r="MK183" s="256"/>
      <c r="ML183" s="256"/>
      <c r="MM183" s="256"/>
      <c r="MN183" s="256"/>
      <c r="MO183" s="256"/>
      <c r="MP183" s="256"/>
      <c r="MQ183" s="256"/>
      <c r="MR183" s="256"/>
      <c r="MS183" s="256"/>
      <c r="MT183" s="256"/>
      <c r="MU183" s="256"/>
      <c r="MV183" s="256"/>
      <c r="MW183" s="256"/>
      <c r="MX183" s="256"/>
      <c r="MY183" s="256"/>
      <c r="MZ183" s="256"/>
      <c r="NA183" s="256"/>
      <c r="NB183" s="256"/>
      <c r="NC183" s="256"/>
      <c r="ND183" s="256"/>
      <c r="NE183" s="256"/>
      <c r="NF183" s="256"/>
      <c r="NG183" s="256"/>
      <c r="NH183" s="256"/>
      <c r="NI183" s="256"/>
      <c r="NJ183" s="256"/>
      <c r="NK183" s="256"/>
      <c r="NL183" s="256"/>
      <c r="NM183" s="256"/>
      <c r="NN183" s="256"/>
      <c r="NO183" s="256"/>
      <c r="NP183" s="256"/>
      <c r="NQ183" s="256"/>
      <c r="NR183" s="256"/>
      <c r="NS183" s="256"/>
      <c r="NT183" s="256"/>
      <c r="NU183" s="256"/>
      <c r="NV183" s="256"/>
      <c r="NW183" s="256"/>
      <c r="NX183" s="256"/>
      <c r="NY183" s="256"/>
      <c r="NZ183" s="256"/>
      <c r="OA183" s="256"/>
      <c r="OB183" s="256"/>
      <c r="OC183" s="256"/>
      <c r="OD183" s="256"/>
      <c r="OE183" s="256"/>
      <c r="OF183" s="256"/>
      <c r="OG183" s="256"/>
      <c r="OH183" s="256"/>
      <c r="OI183" s="256"/>
      <c r="OJ183" s="256"/>
      <c r="OK183" s="256"/>
      <c r="OL183" s="256"/>
      <c r="OM183" s="256"/>
      <c r="ON183" s="256"/>
      <c r="OO183" s="256"/>
      <c r="OP183" s="256"/>
      <c r="OQ183" s="256"/>
      <c r="OR183" s="256"/>
      <c r="OS183" s="256"/>
      <c r="OT183" s="256"/>
      <c r="OU183" s="256"/>
      <c r="OV183" s="256"/>
      <c r="OW183" s="256"/>
      <c r="OX183" s="256"/>
      <c r="OY183" s="256"/>
      <c r="OZ183" s="256"/>
      <c r="PA183" s="256"/>
      <c r="PB183" s="256"/>
      <c r="PC183" s="256"/>
      <c r="PD183" s="256"/>
      <c r="PE183" s="256"/>
      <c r="PF183" s="256"/>
      <c r="PG183" s="256"/>
      <c r="PH183" s="256"/>
      <c r="PI183" s="256"/>
      <c r="PJ183" s="256"/>
      <c r="PK183" s="256"/>
      <c r="PL183" s="256"/>
      <c r="PM183" s="256"/>
      <c r="PN183" s="256"/>
      <c r="PO183" s="256"/>
      <c r="PP183" s="256"/>
      <c r="PQ183" s="256"/>
      <c r="PR183" s="256"/>
      <c r="PS183" s="256"/>
      <c r="PT183" s="256"/>
      <c r="PU183" s="256"/>
      <c r="PV183" s="256"/>
      <c r="PW183" s="256"/>
      <c r="PX183" s="256"/>
      <c r="PY183" s="256"/>
      <c r="PZ183" s="256"/>
      <c r="QA183" s="256"/>
      <c r="QB183" s="256"/>
      <c r="QC183" s="256"/>
      <c r="QD183" s="256"/>
      <c r="QE183" s="256"/>
      <c r="QF183" s="256"/>
      <c r="QG183" s="256"/>
      <c r="QH183" s="256"/>
      <c r="QI183" s="256"/>
      <c r="QJ183" s="256"/>
      <c r="QK183" s="256"/>
      <c r="QL183" s="256"/>
      <c r="QM183" s="256"/>
      <c r="QN183" s="256"/>
      <c r="QO183" s="256"/>
      <c r="QP183" s="256"/>
      <c r="QQ183" s="256"/>
      <c r="QR183" s="256"/>
      <c r="QS183" s="256"/>
      <c r="QT183" s="256"/>
      <c r="QU183" s="256"/>
      <c r="QV183" s="256"/>
      <c r="QW183" s="256"/>
      <c r="QX183" s="256"/>
      <c r="QY183" s="256"/>
      <c r="QZ183" s="256"/>
      <c r="RA183" s="256"/>
      <c r="RB183" s="256"/>
      <c r="RC183" s="256"/>
      <c r="RD183" s="256"/>
      <c r="RE183" s="256"/>
      <c r="RF183" s="256"/>
      <c r="RG183" s="256"/>
      <c r="RH183" s="256"/>
      <c r="RI183" s="256"/>
      <c r="RJ183" s="256"/>
      <c r="RK183" s="256"/>
      <c r="RL183" s="256"/>
      <c r="RM183" s="256"/>
      <c r="RN183" s="256"/>
      <c r="RO183" s="256"/>
      <c r="RP183" s="256"/>
      <c r="RQ183" s="256"/>
      <c r="RR183" s="256"/>
      <c r="RS183" s="256"/>
      <c r="RT183" s="256"/>
      <c r="RU183" s="256"/>
      <c r="RV183" s="256"/>
      <c r="RW183" s="256"/>
      <c r="RX183" s="256"/>
      <c r="RY183" s="256"/>
      <c r="RZ183" s="256"/>
      <c r="SA183" s="256"/>
      <c r="SB183" s="256"/>
      <c r="SC183" s="256"/>
      <c r="SD183" s="256"/>
      <c r="SE183" s="256"/>
      <c r="SF183" s="256"/>
      <c r="SG183" s="256"/>
      <c r="SH183" s="256"/>
      <c r="SI183" s="256"/>
      <c r="SJ183" s="256"/>
      <c r="SK183" s="256"/>
      <c r="SL183" s="256"/>
      <c r="SM183" s="256"/>
      <c r="SN183" s="256"/>
      <c r="SO183" s="256"/>
      <c r="SP183" s="256"/>
      <c r="SQ183" s="256"/>
      <c r="SR183" s="256"/>
      <c r="SS183" s="256"/>
      <c r="ST183" s="256"/>
      <c r="SU183" s="256"/>
      <c r="SV183" s="256"/>
      <c r="SW183" s="256"/>
      <c r="SX183" s="256"/>
      <c r="SY183" s="256"/>
      <c r="SZ183" s="256"/>
      <c r="TA183" s="256"/>
      <c r="TB183" s="256"/>
      <c r="TC183" s="256"/>
      <c r="TD183" s="256"/>
      <c r="TE183" s="256"/>
      <c r="TF183" s="256"/>
      <c r="TG183" s="256"/>
      <c r="TH183" s="256"/>
      <c r="TI183" s="256"/>
      <c r="TJ183" s="256"/>
      <c r="TK183" s="256"/>
      <c r="TL183" s="256"/>
      <c r="TM183" s="256"/>
      <c r="TN183" s="256"/>
      <c r="TO183" s="256"/>
      <c r="TP183" s="256"/>
      <c r="TQ183" s="256"/>
      <c r="TR183" s="256"/>
      <c r="TS183" s="256"/>
      <c r="TT183" s="256"/>
      <c r="TU183" s="256"/>
      <c r="TV183" s="256"/>
      <c r="TW183" s="256"/>
      <c r="TX183" s="256"/>
      <c r="TY183" s="256"/>
      <c r="TZ183" s="256"/>
      <c r="UA183" s="256"/>
      <c r="UB183" s="256"/>
      <c r="UC183" s="256"/>
      <c r="UD183" s="256"/>
      <c r="UE183" s="256"/>
      <c r="UF183" s="256"/>
      <c r="UG183" s="256"/>
      <c r="UH183" s="256"/>
      <c r="UI183" s="256"/>
      <c r="UJ183" s="256"/>
      <c r="UK183" s="256"/>
      <c r="UL183" s="256"/>
      <c r="UM183" s="256"/>
      <c r="UN183" s="256"/>
      <c r="UO183" s="256"/>
      <c r="UP183" s="256"/>
      <c r="UQ183" s="256"/>
      <c r="UR183" s="256"/>
      <c r="US183" s="256"/>
      <c r="UT183" s="256"/>
      <c r="UU183" s="256"/>
      <c r="UV183" s="256"/>
      <c r="UW183" s="256"/>
      <c r="UX183" s="256"/>
      <c r="UY183" s="256"/>
      <c r="UZ183" s="256"/>
      <c r="VA183" s="256"/>
      <c r="VB183" s="256"/>
      <c r="VC183" s="256"/>
      <c r="VD183" s="256"/>
      <c r="VE183" s="256"/>
      <c r="VF183" s="256"/>
      <c r="VG183" s="256"/>
      <c r="VH183" s="256"/>
      <c r="VI183" s="256"/>
      <c r="VJ183" s="256"/>
      <c r="VK183" s="256"/>
      <c r="VL183" s="256"/>
      <c r="VM183" s="256"/>
      <c r="VN183" s="256"/>
      <c r="VO183" s="256"/>
      <c r="VP183" s="256"/>
      <c r="VQ183" s="256"/>
      <c r="VR183" s="256"/>
      <c r="VS183" s="256"/>
      <c r="VT183" s="256"/>
      <c r="VU183" s="256"/>
      <c r="VV183" s="256"/>
      <c r="VW183" s="256"/>
      <c r="VX183" s="256"/>
      <c r="VY183" s="256"/>
      <c r="VZ183" s="256"/>
      <c r="WA183" s="256"/>
      <c r="WB183" s="256"/>
      <c r="WC183" s="256"/>
      <c r="WD183" s="256"/>
      <c r="WE183" s="256"/>
      <c r="WF183" s="256"/>
      <c r="WG183" s="256"/>
      <c r="WH183" s="256"/>
      <c r="WI183" s="256"/>
      <c r="WJ183" s="256"/>
      <c r="WK183" s="256"/>
      <c r="WL183" s="256"/>
      <c r="WM183" s="256"/>
      <c r="WN183" s="256"/>
      <c r="WO183" s="256"/>
      <c r="WP183" s="256"/>
      <c r="WQ183" s="256"/>
      <c r="WR183" s="256"/>
      <c r="WS183" s="256"/>
      <c r="WT183" s="256"/>
      <c r="WU183" s="256"/>
      <c r="WV183" s="256"/>
      <c r="WW183" s="256"/>
      <c r="WX183" s="256"/>
      <c r="WY183" s="256"/>
      <c r="WZ183" s="256"/>
      <c r="XA183" s="256"/>
      <c r="XB183" s="256"/>
      <c r="XC183" s="256"/>
      <c r="XD183" s="256"/>
      <c r="XE183" s="256"/>
      <c r="XF183" s="256"/>
      <c r="XG183" s="256"/>
      <c r="XH183" s="256"/>
      <c r="XI183" s="256"/>
      <c r="XJ183" s="256"/>
      <c r="XK183" s="256"/>
      <c r="XL183" s="256"/>
      <c r="XM183" s="256"/>
      <c r="XN183" s="256"/>
      <c r="XO183" s="256"/>
      <c r="XP183" s="256"/>
      <c r="XQ183" s="256"/>
      <c r="XR183" s="256"/>
      <c r="XS183" s="256"/>
      <c r="XT183" s="256"/>
      <c r="XU183" s="256"/>
      <c r="XV183" s="256"/>
      <c r="XW183" s="256"/>
      <c r="XX183" s="256"/>
      <c r="XY183" s="256"/>
      <c r="XZ183" s="256"/>
      <c r="YA183" s="256"/>
      <c r="YB183" s="256"/>
      <c r="YC183" s="256"/>
      <c r="YD183" s="256"/>
      <c r="YE183" s="256"/>
      <c r="YF183" s="256"/>
      <c r="YG183" s="256"/>
      <c r="YH183" s="256"/>
      <c r="YI183" s="256"/>
      <c r="YJ183" s="256"/>
      <c r="YK183" s="256"/>
      <c r="YL183" s="256"/>
      <c r="YM183" s="256"/>
      <c r="YN183" s="256"/>
      <c r="YO183" s="256"/>
      <c r="YP183" s="256"/>
      <c r="YQ183" s="256"/>
      <c r="YR183" s="256"/>
      <c r="YS183" s="256"/>
      <c r="YT183" s="256"/>
      <c r="YU183" s="256"/>
      <c r="YV183" s="256"/>
      <c r="YW183" s="256"/>
      <c r="YX183" s="256"/>
      <c r="YY183" s="256"/>
      <c r="YZ183" s="256"/>
      <c r="ZA183" s="256"/>
      <c r="ZB183" s="256"/>
      <c r="ZC183" s="256"/>
      <c r="ZD183" s="256"/>
      <c r="ZE183" s="256"/>
      <c r="ZF183" s="256"/>
      <c r="ZG183" s="256"/>
      <c r="ZH183" s="256"/>
      <c r="ZI183" s="256"/>
      <c r="ZJ183" s="256"/>
      <c r="ZK183" s="256"/>
      <c r="ZL183" s="256"/>
      <c r="ZM183" s="256"/>
      <c r="ZN183" s="256"/>
      <c r="ZO183" s="256"/>
      <c r="ZP183" s="256"/>
      <c r="ZQ183" s="256"/>
      <c r="ZR183" s="256"/>
      <c r="ZS183" s="256"/>
      <c r="ZT183" s="256"/>
      <c r="ZU183" s="256"/>
      <c r="ZV183" s="256"/>
      <c r="ZW183" s="256"/>
      <c r="ZX183" s="256"/>
      <c r="ZY183" s="256"/>
      <c r="ZZ183" s="256"/>
      <c r="AAA183" s="256"/>
      <c r="AAB183" s="256"/>
      <c r="AAC183" s="256"/>
      <c r="AAD183" s="256"/>
      <c r="AAE183" s="256"/>
      <c r="AAF183" s="256"/>
      <c r="AAG183" s="256"/>
      <c r="AAH183" s="256"/>
      <c r="AAI183" s="256"/>
      <c r="AAJ183" s="256"/>
      <c r="AAK183" s="256"/>
      <c r="AAL183" s="256"/>
      <c r="AAM183" s="256"/>
      <c r="AAN183" s="256"/>
      <c r="AAO183" s="256"/>
      <c r="AAP183" s="256"/>
      <c r="AAQ183" s="256"/>
      <c r="AAR183" s="256"/>
      <c r="AAS183" s="256"/>
      <c r="AAT183" s="256"/>
      <c r="AAU183" s="256"/>
      <c r="AAV183" s="256"/>
      <c r="AAW183" s="256"/>
      <c r="AAX183" s="256"/>
      <c r="AAY183" s="256"/>
      <c r="AAZ183" s="256"/>
      <c r="ABA183" s="256"/>
      <c r="ABB183" s="256"/>
      <c r="ABC183" s="256"/>
      <c r="ABD183" s="256"/>
      <c r="ABE183" s="256"/>
      <c r="ABF183" s="256"/>
      <c r="ABG183" s="256"/>
      <c r="ABH183" s="256"/>
      <c r="ABI183" s="256"/>
      <c r="ABJ183" s="256"/>
      <c r="ABK183" s="256"/>
    </row>
    <row r="184" spans="1:739" s="154" customFormat="1" ht="30" customHeight="1" x14ac:dyDescent="0.25">
      <c r="A184" s="30"/>
      <c r="B184" s="196"/>
      <c r="C184" s="196"/>
      <c r="D184" s="167" t="s">
        <v>2</v>
      </c>
      <c r="E184" s="196"/>
      <c r="F184" s="206">
        <v>1102</v>
      </c>
      <c r="G184" s="23">
        <v>43406</v>
      </c>
      <c r="H184" s="258" t="s">
        <v>37</v>
      </c>
      <c r="I184" s="261" t="s">
        <v>31</v>
      </c>
      <c r="J184" s="189" t="s">
        <v>291</v>
      </c>
      <c r="K184" s="29" t="s">
        <v>18</v>
      </c>
      <c r="L184" s="29" t="s">
        <v>50</v>
      </c>
      <c r="M184" s="29" t="s">
        <v>466</v>
      </c>
      <c r="N184" s="28" t="s">
        <v>467</v>
      </c>
      <c r="O184" s="114" t="s">
        <v>1351</v>
      </c>
      <c r="P184" s="114" t="s">
        <v>1613</v>
      </c>
      <c r="Q184" s="259"/>
      <c r="R184" s="71" t="s">
        <v>2817</v>
      </c>
      <c r="S184" s="115" t="s">
        <v>1620</v>
      </c>
      <c r="T184" s="185" t="s">
        <v>452</v>
      </c>
      <c r="U184" s="115" t="s">
        <v>72</v>
      </c>
      <c r="V184" s="20"/>
      <c r="W184" s="249"/>
      <c r="X184" s="115" t="s">
        <v>245</v>
      </c>
      <c r="Y184" s="99"/>
      <c r="Z184" s="261"/>
      <c r="AA184" s="261"/>
      <c r="AB184" s="265" t="s">
        <v>2817</v>
      </c>
      <c r="AC184" s="20"/>
      <c r="AD184" s="20"/>
      <c r="AE184" s="20"/>
      <c r="AF184" s="20"/>
      <c r="AG184" s="20"/>
      <c r="AH184" s="263" t="s">
        <v>3530</v>
      </c>
      <c r="AI184" s="261" t="s">
        <v>1</v>
      </c>
      <c r="AJ184" s="263" t="s">
        <v>2</v>
      </c>
      <c r="AK184" s="70">
        <v>21</v>
      </c>
      <c r="AL184" s="69" t="s">
        <v>2818</v>
      </c>
      <c r="AM184" s="72">
        <v>43382</v>
      </c>
    </row>
    <row r="185" spans="1:739" s="154" customFormat="1" ht="30" customHeight="1" x14ac:dyDescent="0.25">
      <c r="A185" s="30"/>
      <c r="B185" s="115"/>
      <c r="C185" s="115"/>
      <c r="D185" s="167" t="s">
        <v>2</v>
      </c>
      <c r="E185" s="115"/>
      <c r="F185" s="206" t="s">
        <v>727</v>
      </c>
      <c r="G185" s="14">
        <v>42625</v>
      </c>
      <c r="H185" s="113" t="s">
        <v>37</v>
      </c>
      <c r="I185" s="115" t="s">
        <v>31</v>
      </c>
      <c r="J185" s="189" t="s">
        <v>291</v>
      </c>
      <c r="K185" s="29" t="s">
        <v>18</v>
      </c>
      <c r="L185" s="29" t="s">
        <v>50</v>
      </c>
      <c r="M185" s="29" t="s">
        <v>466</v>
      </c>
      <c r="N185" s="28" t="s">
        <v>467</v>
      </c>
      <c r="O185" s="259" t="s">
        <v>1351</v>
      </c>
      <c r="P185" s="259" t="s">
        <v>1352</v>
      </c>
      <c r="Q185" s="259"/>
      <c r="R185" s="71" t="s">
        <v>716</v>
      </c>
      <c r="S185" s="115" t="s">
        <v>1615</v>
      </c>
      <c r="T185" s="65" t="s">
        <v>1554</v>
      </c>
      <c r="U185" s="115" t="s">
        <v>624</v>
      </c>
      <c r="V185" s="20"/>
      <c r="W185" s="249"/>
      <c r="X185" s="115" t="s">
        <v>245</v>
      </c>
      <c r="Y185" s="99"/>
      <c r="Z185" s="261"/>
      <c r="AA185" s="261"/>
      <c r="AB185" s="265" t="s">
        <v>716</v>
      </c>
      <c r="AC185" s="20"/>
      <c r="AD185" s="20"/>
      <c r="AE185" s="20"/>
      <c r="AF185" s="20"/>
      <c r="AG185" s="20"/>
      <c r="AH185" s="263" t="s">
        <v>3530</v>
      </c>
      <c r="AI185" s="261" t="s">
        <v>1</v>
      </c>
      <c r="AJ185" s="263" t="s">
        <v>2</v>
      </c>
      <c r="AK185" s="70">
        <v>19</v>
      </c>
      <c r="AL185" s="69" t="s">
        <v>717</v>
      </c>
      <c r="AM185" s="72" t="s">
        <v>718</v>
      </c>
    </row>
    <row r="186" spans="1:739" s="38" customFormat="1" ht="30" customHeight="1" x14ac:dyDescent="0.25">
      <c r="A186" s="30"/>
      <c r="B186" s="196"/>
      <c r="C186" s="196"/>
      <c r="D186" s="167" t="s">
        <v>2</v>
      </c>
      <c r="E186" s="196"/>
      <c r="F186" s="206" t="s">
        <v>465</v>
      </c>
      <c r="G186" s="14">
        <v>42475</v>
      </c>
      <c r="H186" s="113" t="s">
        <v>37</v>
      </c>
      <c r="I186" s="115" t="s">
        <v>31</v>
      </c>
      <c r="J186" s="189" t="s">
        <v>291</v>
      </c>
      <c r="K186" s="29" t="s">
        <v>18</v>
      </c>
      <c r="L186" s="29" t="s">
        <v>50</v>
      </c>
      <c r="M186" s="29" t="s">
        <v>466</v>
      </c>
      <c r="N186" s="28" t="s">
        <v>467</v>
      </c>
      <c r="O186" s="114" t="s">
        <v>468</v>
      </c>
      <c r="P186" s="114" t="s">
        <v>469</v>
      </c>
      <c r="Q186" s="259"/>
      <c r="R186" s="71" t="s">
        <v>470</v>
      </c>
      <c r="S186" s="261" t="s">
        <v>970</v>
      </c>
      <c r="T186" s="185" t="s">
        <v>1554</v>
      </c>
      <c r="U186" s="261" t="s">
        <v>72</v>
      </c>
      <c r="V186" s="20"/>
      <c r="W186" s="249"/>
      <c r="X186" s="115" t="s">
        <v>245</v>
      </c>
      <c r="Y186" s="99"/>
      <c r="Z186" s="261"/>
      <c r="AA186" s="261"/>
      <c r="AB186" s="39" t="s">
        <v>470</v>
      </c>
      <c r="AC186" s="20"/>
      <c r="AD186" s="20"/>
      <c r="AE186" s="20"/>
      <c r="AF186" s="20"/>
      <c r="AG186" s="20"/>
      <c r="AH186" s="263" t="s">
        <v>3530</v>
      </c>
      <c r="AI186" s="261" t="s">
        <v>1</v>
      </c>
      <c r="AJ186" s="263" t="s">
        <v>2</v>
      </c>
      <c r="AK186" s="70">
        <v>21</v>
      </c>
      <c r="AL186" s="69" t="s">
        <v>471</v>
      </c>
      <c r="AM186" s="72" t="s">
        <v>477</v>
      </c>
      <c r="AN186" s="256"/>
      <c r="AO186" s="256"/>
      <c r="AP186" s="256"/>
      <c r="AQ186" s="256"/>
      <c r="AR186" s="256"/>
      <c r="AS186" s="256"/>
      <c r="AT186" s="256"/>
      <c r="AU186" s="256"/>
      <c r="AV186" s="256"/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  <c r="EV186" s="256"/>
      <c r="EW186" s="256"/>
      <c r="EX186" s="256"/>
      <c r="EY186" s="256"/>
      <c r="EZ186" s="256"/>
      <c r="FA186" s="256"/>
      <c r="FB186" s="256"/>
      <c r="FC186" s="256"/>
      <c r="FD186" s="256"/>
      <c r="FE186" s="256"/>
      <c r="FF186" s="256"/>
      <c r="FG186" s="256"/>
      <c r="FH186" s="256"/>
      <c r="FI186" s="256"/>
      <c r="FJ186" s="256"/>
      <c r="FK186" s="256"/>
      <c r="FL186" s="256"/>
      <c r="FM186" s="256"/>
      <c r="FN186" s="256"/>
      <c r="FO186" s="256"/>
      <c r="FP186" s="256"/>
      <c r="FQ186" s="256"/>
      <c r="FR186" s="256"/>
      <c r="FS186" s="256"/>
      <c r="FT186" s="256"/>
      <c r="FU186" s="256"/>
      <c r="FV186" s="256"/>
      <c r="FW186" s="256"/>
      <c r="FX186" s="256"/>
      <c r="FY186" s="256"/>
      <c r="FZ186" s="256"/>
      <c r="GA186" s="256"/>
      <c r="GB186" s="256"/>
      <c r="GC186" s="256"/>
      <c r="GD186" s="256"/>
      <c r="GE186" s="256"/>
      <c r="GF186" s="256"/>
      <c r="GG186" s="256"/>
      <c r="GH186" s="256"/>
      <c r="GI186" s="256"/>
      <c r="GJ186" s="256"/>
      <c r="GK186" s="256"/>
      <c r="GL186" s="256"/>
      <c r="GM186" s="256"/>
      <c r="GN186" s="256"/>
      <c r="GO186" s="256"/>
      <c r="GP186" s="256"/>
      <c r="GQ186" s="256"/>
      <c r="GR186" s="256"/>
      <c r="GS186" s="256"/>
      <c r="GT186" s="256"/>
      <c r="GU186" s="256"/>
      <c r="GV186" s="256"/>
      <c r="GW186" s="256"/>
      <c r="GX186" s="256"/>
      <c r="GY186" s="256"/>
      <c r="GZ186" s="256"/>
      <c r="HA186" s="256"/>
      <c r="HB186" s="256"/>
      <c r="HC186" s="256"/>
      <c r="HD186" s="256"/>
      <c r="HE186" s="256"/>
      <c r="HF186" s="256"/>
      <c r="HG186" s="256"/>
      <c r="HH186" s="256"/>
      <c r="HI186" s="256"/>
      <c r="HJ186" s="256"/>
      <c r="HK186" s="256"/>
      <c r="HL186" s="256"/>
      <c r="HM186" s="256"/>
      <c r="HN186" s="256"/>
      <c r="HO186" s="256"/>
      <c r="HP186" s="256"/>
      <c r="HQ186" s="256"/>
      <c r="HR186" s="256"/>
      <c r="HS186" s="256"/>
      <c r="HT186" s="256"/>
      <c r="HU186" s="256"/>
      <c r="HV186" s="256"/>
      <c r="HW186" s="256"/>
      <c r="HX186" s="256"/>
      <c r="HY186" s="256"/>
      <c r="HZ186" s="256"/>
      <c r="IA186" s="256"/>
      <c r="IB186" s="256"/>
      <c r="IC186" s="256"/>
      <c r="ID186" s="256"/>
      <c r="IE186" s="256"/>
      <c r="IF186" s="256"/>
      <c r="IG186" s="256"/>
      <c r="IH186" s="256"/>
      <c r="II186" s="256"/>
      <c r="IJ186" s="256"/>
      <c r="IK186" s="256"/>
      <c r="IL186" s="256"/>
      <c r="IM186" s="256"/>
      <c r="IN186" s="256"/>
      <c r="IO186" s="256"/>
      <c r="IP186" s="256"/>
      <c r="IQ186" s="256"/>
      <c r="IR186" s="256"/>
      <c r="IS186" s="256"/>
      <c r="IT186" s="256"/>
      <c r="IU186" s="256"/>
      <c r="IV186" s="256"/>
      <c r="IW186" s="256"/>
      <c r="IX186" s="256"/>
      <c r="IY186" s="256"/>
      <c r="IZ186" s="256"/>
      <c r="JA186" s="256"/>
      <c r="JB186" s="256"/>
      <c r="JC186" s="256"/>
      <c r="JD186" s="256"/>
      <c r="JE186" s="256"/>
      <c r="JF186" s="256"/>
      <c r="JG186" s="256"/>
      <c r="JH186" s="256"/>
      <c r="JI186" s="256"/>
      <c r="JJ186" s="256"/>
      <c r="JK186" s="256"/>
      <c r="JL186" s="256"/>
      <c r="JM186" s="256"/>
      <c r="JN186" s="256"/>
      <c r="JO186" s="256"/>
      <c r="JP186" s="256"/>
      <c r="JQ186" s="256"/>
      <c r="JR186" s="256"/>
      <c r="JS186" s="256"/>
      <c r="JT186" s="256"/>
      <c r="JU186" s="256"/>
      <c r="JV186" s="256"/>
      <c r="JW186" s="256"/>
      <c r="JX186" s="256"/>
      <c r="JY186" s="256"/>
      <c r="JZ186" s="256"/>
      <c r="KA186" s="256"/>
      <c r="KB186" s="256"/>
      <c r="KC186" s="256"/>
      <c r="KD186" s="256"/>
      <c r="KE186" s="256"/>
      <c r="KF186" s="256"/>
      <c r="KG186" s="256"/>
      <c r="KH186" s="256"/>
      <c r="KI186" s="256"/>
      <c r="KJ186" s="256"/>
      <c r="KK186" s="256"/>
      <c r="KL186" s="256"/>
      <c r="KM186" s="256"/>
      <c r="KN186" s="256"/>
      <c r="KO186" s="256"/>
      <c r="KP186" s="256"/>
      <c r="KQ186" s="256"/>
      <c r="KR186" s="256"/>
      <c r="KS186" s="256"/>
      <c r="KT186" s="256"/>
      <c r="KU186" s="256"/>
      <c r="KV186" s="256"/>
      <c r="KW186" s="256"/>
      <c r="KX186" s="256"/>
      <c r="KY186" s="256"/>
      <c r="KZ186" s="256"/>
      <c r="LA186" s="256"/>
      <c r="LB186" s="256"/>
      <c r="LC186" s="256"/>
      <c r="LD186" s="256"/>
      <c r="LE186" s="256"/>
      <c r="LF186" s="256"/>
      <c r="LG186" s="256"/>
      <c r="LH186" s="256"/>
      <c r="LI186" s="256"/>
      <c r="LJ186" s="256"/>
      <c r="LK186" s="256"/>
      <c r="LL186" s="256"/>
      <c r="LM186" s="256"/>
      <c r="LN186" s="256"/>
      <c r="LO186" s="256"/>
      <c r="LP186" s="256"/>
      <c r="LQ186" s="256"/>
      <c r="LR186" s="256"/>
      <c r="LS186" s="256"/>
      <c r="LT186" s="256"/>
      <c r="LU186" s="256"/>
      <c r="LV186" s="256"/>
      <c r="LW186" s="256"/>
      <c r="LX186" s="256"/>
      <c r="LY186" s="256"/>
      <c r="LZ186" s="256"/>
      <c r="MA186" s="256"/>
      <c r="MB186" s="256"/>
      <c r="MC186" s="256"/>
      <c r="MD186" s="256"/>
      <c r="ME186" s="256"/>
      <c r="MF186" s="256"/>
      <c r="MG186" s="256"/>
      <c r="MH186" s="256"/>
      <c r="MI186" s="256"/>
      <c r="MJ186" s="256"/>
      <c r="MK186" s="256"/>
      <c r="ML186" s="256"/>
      <c r="MM186" s="256"/>
      <c r="MN186" s="256"/>
      <c r="MO186" s="256"/>
      <c r="MP186" s="256"/>
      <c r="MQ186" s="256"/>
      <c r="MR186" s="256"/>
      <c r="MS186" s="256"/>
      <c r="MT186" s="256"/>
      <c r="MU186" s="256"/>
      <c r="MV186" s="256"/>
      <c r="MW186" s="256"/>
      <c r="MX186" s="256"/>
      <c r="MY186" s="256"/>
      <c r="MZ186" s="256"/>
      <c r="NA186" s="256"/>
      <c r="NB186" s="256"/>
      <c r="NC186" s="256"/>
      <c r="ND186" s="256"/>
      <c r="NE186" s="256"/>
      <c r="NF186" s="256"/>
      <c r="NG186" s="256"/>
      <c r="NH186" s="256"/>
      <c r="NI186" s="256"/>
      <c r="NJ186" s="256"/>
      <c r="NK186" s="256"/>
      <c r="NL186" s="256"/>
      <c r="NM186" s="256"/>
      <c r="NN186" s="256"/>
      <c r="NO186" s="256"/>
      <c r="NP186" s="256"/>
      <c r="NQ186" s="256"/>
      <c r="NR186" s="256"/>
      <c r="NS186" s="256"/>
      <c r="NT186" s="256"/>
      <c r="NU186" s="256"/>
      <c r="NV186" s="256"/>
      <c r="NW186" s="256"/>
      <c r="NX186" s="256"/>
      <c r="NY186" s="256"/>
      <c r="NZ186" s="256"/>
      <c r="OA186" s="256"/>
      <c r="OB186" s="256"/>
      <c r="OC186" s="256"/>
      <c r="OD186" s="256"/>
      <c r="OE186" s="256"/>
      <c r="OF186" s="256"/>
      <c r="OG186" s="256"/>
      <c r="OH186" s="256"/>
      <c r="OI186" s="256"/>
      <c r="OJ186" s="256"/>
      <c r="OK186" s="256"/>
      <c r="OL186" s="256"/>
      <c r="OM186" s="256"/>
      <c r="ON186" s="256"/>
      <c r="OO186" s="256"/>
      <c r="OP186" s="256"/>
      <c r="OQ186" s="256"/>
      <c r="OR186" s="256"/>
      <c r="OS186" s="256"/>
      <c r="OT186" s="256"/>
      <c r="OU186" s="256"/>
      <c r="OV186" s="256"/>
      <c r="OW186" s="256"/>
      <c r="OX186" s="256"/>
      <c r="OY186" s="256"/>
      <c r="OZ186" s="256"/>
      <c r="PA186" s="256"/>
      <c r="PB186" s="256"/>
      <c r="PC186" s="256"/>
      <c r="PD186" s="256"/>
      <c r="PE186" s="256"/>
      <c r="PF186" s="256"/>
      <c r="PG186" s="256"/>
      <c r="PH186" s="256"/>
      <c r="PI186" s="256"/>
      <c r="PJ186" s="256"/>
      <c r="PK186" s="256"/>
      <c r="PL186" s="256"/>
      <c r="PM186" s="256"/>
      <c r="PN186" s="256"/>
      <c r="PO186" s="256"/>
      <c r="PP186" s="256"/>
      <c r="PQ186" s="256"/>
      <c r="PR186" s="256"/>
      <c r="PS186" s="256"/>
      <c r="PT186" s="256"/>
      <c r="PU186" s="256"/>
      <c r="PV186" s="256"/>
      <c r="PW186" s="256"/>
      <c r="PX186" s="256"/>
      <c r="PY186" s="256"/>
      <c r="PZ186" s="256"/>
      <c r="QA186" s="256"/>
      <c r="QB186" s="256"/>
      <c r="QC186" s="256"/>
      <c r="QD186" s="256"/>
      <c r="QE186" s="256"/>
      <c r="QF186" s="256"/>
      <c r="QG186" s="256"/>
      <c r="QH186" s="256"/>
      <c r="QI186" s="256"/>
      <c r="QJ186" s="256"/>
      <c r="QK186" s="256"/>
      <c r="QL186" s="256"/>
      <c r="QM186" s="256"/>
      <c r="QN186" s="256"/>
      <c r="QO186" s="256"/>
      <c r="QP186" s="256"/>
      <c r="QQ186" s="256"/>
      <c r="QR186" s="256"/>
      <c r="QS186" s="256"/>
      <c r="QT186" s="256"/>
      <c r="QU186" s="256"/>
      <c r="QV186" s="256"/>
      <c r="QW186" s="256"/>
      <c r="QX186" s="256"/>
      <c r="QY186" s="256"/>
      <c r="QZ186" s="256"/>
      <c r="RA186" s="256"/>
      <c r="RB186" s="256"/>
      <c r="RC186" s="256"/>
      <c r="RD186" s="256"/>
      <c r="RE186" s="256"/>
      <c r="RF186" s="256"/>
      <c r="RG186" s="256"/>
      <c r="RH186" s="256"/>
      <c r="RI186" s="256"/>
      <c r="RJ186" s="256"/>
      <c r="RK186" s="256"/>
      <c r="RL186" s="256"/>
      <c r="RM186" s="256"/>
      <c r="RN186" s="256"/>
      <c r="RO186" s="256"/>
      <c r="RP186" s="256"/>
      <c r="RQ186" s="256"/>
      <c r="RR186" s="256"/>
      <c r="RS186" s="256"/>
      <c r="RT186" s="256"/>
      <c r="RU186" s="256"/>
      <c r="RV186" s="256"/>
      <c r="RW186" s="256"/>
      <c r="RX186" s="256"/>
      <c r="RY186" s="256"/>
      <c r="RZ186" s="256"/>
      <c r="SA186" s="256"/>
      <c r="SB186" s="256"/>
      <c r="SC186" s="256"/>
      <c r="SD186" s="256"/>
      <c r="SE186" s="256"/>
      <c r="SF186" s="256"/>
      <c r="SG186" s="256"/>
      <c r="SH186" s="256"/>
      <c r="SI186" s="256"/>
      <c r="SJ186" s="256"/>
      <c r="SK186" s="256"/>
      <c r="SL186" s="256"/>
      <c r="SM186" s="256"/>
      <c r="SN186" s="256"/>
      <c r="SO186" s="256"/>
      <c r="SP186" s="256"/>
      <c r="SQ186" s="256"/>
      <c r="SR186" s="256"/>
      <c r="SS186" s="256"/>
      <c r="ST186" s="256"/>
      <c r="SU186" s="256"/>
      <c r="SV186" s="256"/>
      <c r="SW186" s="256"/>
      <c r="SX186" s="256"/>
      <c r="SY186" s="256"/>
      <c r="SZ186" s="256"/>
      <c r="TA186" s="256"/>
      <c r="TB186" s="256"/>
      <c r="TC186" s="256"/>
      <c r="TD186" s="256"/>
      <c r="TE186" s="256"/>
      <c r="TF186" s="256"/>
      <c r="TG186" s="256"/>
      <c r="TH186" s="256"/>
      <c r="TI186" s="256"/>
      <c r="TJ186" s="256"/>
      <c r="TK186" s="256"/>
      <c r="TL186" s="256"/>
      <c r="TM186" s="256"/>
      <c r="TN186" s="256"/>
      <c r="TO186" s="256"/>
      <c r="TP186" s="256"/>
      <c r="TQ186" s="256"/>
      <c r="TR186" s="256"/>
      <c r="TS186" s="256"/>
      <c r="TT186" s="256"/>
      <c r="TU186" s="256"/>
      <c r="TV186" s="256"/>
      <c r="TW186" s="256"/>
      <c r="TX186" s="256"/>
      <c r="TY186" s="256"/>
      <c r="TZ186" s="256"/>
      <c r="UA186" s="256"/>
      <c r="UB186" s="256"/>
      <c r="UC186" s="256"/>
      <c r="UD186" s="256"/>
      <c r="UE186" s="256"/>
      <c r="UF186" s="256"/>
      <c r="UG186" s="256"/>
      <c r="UH186" s="256"/>
      <c r="UI186" s="256"/>
      <c r="UJ186" s="256"/>
      <c r="UK186" s="256"/>
      <c r="UL186" s="256"/>
      <c r="UM186" s="256"/>
      <c r="UN186" s="256"/>
      <c r="UO186" s="256"/>
      <c r="UP186" s="256"/>
      <c r="UQ186" s="256"/>
      <c r="UR186" s="256"/>
      <c r="US186" s="256"/>
      <c r="UT186" s="256"/>
      <c r="UU186" s="256"/>
      <c r="UV186" s="256"/>
      <c r="UW186" s="256"/>
      <c r="UX186" s="256"/>
      <c r="UY186" s="256"/>
      <c r="UZ186" s="256"/>
      <c r="VA186" s="256"/>
      <c r="VB186" s="256"/>
      <c r="VC186" s="256"/>
      <c r="VD186" s="256"/>
      <c r="VE186" s="256"/>
      <c r="VF186" s="256"/>
      <c r="VG186" s="256"/>
      <c r="VH186" s="256"/>
      <c r="VI186" s="256"/>
      <c r="VJ186" s="256"/>
      <c r="VK186" s="256"/>
      <c r="VL186" s="256"/>
      <c r="VM186" s="256"/>
      <c r="VN186" s="256"/>
      <c r="VO186" s="256"/>
      <c r="VP186" s="256"/>
      <c r="VQ186" s="256"/>
      <c r="VR186" s="256"/>
      <c r="VS186" s="256"/>
      <c r="VT186" s="256"/>
      <c r="VU186" s="256"/>
      <c r="VV186" s="256"/>
      <c r="VW186" s="256"/>
      <c r="VX186" s="256"/>
      <c r="VY186" s="256"/>
      <c r="VZ186" s="256"/>
      <c r="WA186" s="256"/>
      <c r="WB186" s="256"/>
      <c r="WC186" s="256"/>
      <c r="WD186" s="256"/>
      <c r="WE186" s="256"/>
      <c r="WF186" s="256"/>
      <c r="WG186" s="256"/>
      <c r="WH186" s="256"/>
      <c r="WI186" s="256"/>
      <c r="WJ186" s="256"/>
      <c r="WK186" s="256"/>
      <c r="WL186" s="256"/>
      <c r="WM186" s="256"/>
      <c r="WN186" s="256"/>
      <c r="WO186" s="256"/>
      <c r="WP186" s="256"/>
      <c r="WQ186" s="256"/>
      <c r="WR186" s="256"/>
      <c r="WS186" s="256"/>
      <c r="WT186" s="256"/>
      <c r="WU186" s="256"/>
      <c r="WV186" s="256"/>
      <c r="WW186" s="256"/>
      <c r="WX186" s="256"/>
      <c r="WY186" s="256"/>
      <c r="WZ186" s="256"/>
      <c r="XA186" s="256"/>
      <c r="XB186" s="256"/>
      <c r="XC186" s="256"/>
      <c r="XD186" s="256"/>
      <c r="XE186" s="256"/>
      <c r="XF186" s="256"/>
      <c r="XG186" s="256"/>
      <c r="XH186" s="256"/>
      <c r="XI186" s="256"/>
      <c r="XJ186" s="256"/>
      <c r="XK186" s="256"/>
      <c r="XL186" s="256"/>
      <c r="XM186" s="256"/>
      <c r="XN186" s="256"/>
      <c r="XO186" s="256"/>
      <c r="XP186" s="256"/>
      <c r="XQ186" s="256"/>
      <c r="XR186" s="256"/>
      <c r="XS186" s="256"/>
      <c r="XT186" s="256"/>
      <c r="XU186" s="256"/>
      <c r="XV186" s="256"/>
      <c r="XW186" s="256"/>
      <c r="XX186" s="256"/>
      <c r="XY186" s="256"/>
      <c r="XZ186" s="256"/>
      <c r="YA186" s="256"/>
      <c r="YB186" s="256"/>
      <c r="YC186" s="256"/>
      <c r="YD186" s="256"/>
      <c r="YE186" s="256"/>
      <c r="YF186" s="256"/>
      <c r="YG186" s="256"/>
      <c r="YH186" s="256"/>
      <c r="YI186" s="256"/>
      <c r="YJ186" s="256"/>
      <c r="YK186" s="256"/>
      <c r="YL186" s="256"/>
      <c r="YM186" s="256"/>
      <c r="YN186" s="256"/>
      <c r="YO186" s="256"/>
      <c r="YP186" s="256"/>
      <c r="YQ186" s="256"/>
      <c r="YR186" s="256"/>
      <c r="YS186" s="256"/>
      <c r="YT186" s="256"/>
      <c r="YU186" s="256"/>
      <c r="YV186" s="256"/>
      <c r="YW186" s="256"/>
      <c r="YX186" s="256"/>
      <c r="YY186" s="256"/>
      <c r="YZ186" s="256"/>
      <c r="ZA186" s="256"/>
      <c r="ZB186" s="256"/>
      <c r="ZC186" s="256"/>
      <c r="ZD186" s="256"/>
      <c r="ZE186" s="256"/>
      <c r="ZF186" s="256"/>
      <c r="ZG186" s="256"/>
      <c r="ZH186" s="256"/>
      <c r="ZI186" s="256"/>
      <c r="ZJ186" s="256"/>
      <c r="ZK186" s="256"/>
      <c r="ZL186" s="256"/>
      <c r="ZM186" s="256"/>
      <c r="ZN186" s="256"/>
      <c r="ZO186" s="256"/>
      <c r="ZP186" s="256"/>
      <c r="ZQ186" s="256"/>
      <c r="ZR186" s="256"/>
      <c r="ZS186" s="256"/>
      <c r="ZT186" s="256"/>
      <c r="ZU186" s="256"/>
      <c r="ZV186" s="256"/>
      <c r="ZW186" s="256"/>
      <c r="ZX186" s="256"/>
      <c r="ZY186" s="256"/>
      <c r="ZZ186" s="256"/>
      <c r="AAA186" s="256"/>
      <c r="AAB186" s="256"/>
      <c r="AAC186" s="256"/>
      <c r="AAD186" s="256"/>
      <c r="AAE186" s="256"/>
      <c r="AAF186" s="256"/>
      <c r="AAG186" s="256"/>
      <c r="AAH186" s="256"/>
      <c r="AAI186" s="256"/>
      <c r="AAJ186" s="256"/>
      <c r="AAK186" s="256"/>
      <c r="AAL186" s="256"/>
      <c r="AAM186" s="256"/>
      <c r="AAN186" s="256"/>
      <c r="AAO186" s="256"/>
      <c r="AAP186" s="256"/>
      <c r="AAQ186" s="256"/>
      <c r="AAR186" s="256"/>
      <c r="AAS186" s="256"/>
      <c r="AAT186" s="256"/>
      <c r="AAU186" s="256"/>
      <c r="AAV186" s="256"/>
      <c r="AAW186" s="256"/>
      <c r="AAX186" s="256"/>
      <c r="AAY186" s="256"/>
      <c r="AAZ186" s="256"/>
      <c r="ABA186" s="256"/>
      <c r="ABB186" s="256"/>
      <c r="ABC186" s="256"/>
      <c r="ABD186" s="256"/>
      <c r="ABE186" s="256"/>
      <c r="ABF186" s="256"/>
      <c r="ABG186" s="256"/>
      <c r="ABH186" s="256"/>
      <c r="ABI186" s="256"/>
      <c r="ABJ186" s="256"/>
      <c r="ABK186" s="256"/>
    </row>
    <row r="187" spans="1:739" s="38" customFormat="1" ht="30" customHeight="1" x14ac:dyDescent="0.25">
      <c r="A187" s="30"/>
      <c r="B187" s="261"/>
      <c r="C187" s="261"/>
      <c r="D187" s="167" t="s">
        <v>2</v>
      </c>
      <c r="E187" s="261"/>
      <c r="F187" s="206">
        <v>1536</v>
      </c>
      <c r="G187" s="23">
        <v>43774</v>
      </c>
      <c r="H187" s="113" t="s">
        <v>37</v>
      </c>
      <c r="I187" s="115" t="s">
        <v>31</v>
      </c>
      <c r="J187" s="116" t="s">
        <v>291</v>
      </c>
      <c r="K187" s="28" t="s">
        <v>18</v>
      </c>
      <c r="L187" s="28" t="s">
        <v>50</v>
      </c>
      <c r="M187" s="28" t="s">
        <v>339</v>
      </c>
      <c r="N187" s="28" t="s">
        <v>340</v>
      </c>
      <c r="O187" s="259" t="s">
        <v>341</v>
      </c>
      <c r="P187" s="114" t="s">
        <v>342</v>
      </c>
      <c r="Q187" s="259" t="s">
        <v>2781</v>
      </c>
      <c r="R187" s="71" t="s">
        <v>3054</v>
      </c>
      <c r="S187" s="261" t="s">
        <v>3055</v>
      </c>
      <c r="T187" s="185" t="s">
        <v>20</v>
      </c>
      <c r="U187" s="261" t="s">
        <v>72</v>
      </c>
      <c r="V187" s="17"/>
      <c r="W187" s="185"/>
      <c r="X187" s="185" t="s">
        <v>80</v>
      </c>
      <c r="Y187" s="99"/>
      <c r="Z187" s="185"/>
      <c r="AA187" s="185"/>
      <c r="AB187" s="186" t="s">
        <v>3054</v>
      </c>
      <c r="AC187" s="17"/>
      <c r="AD187" s="17"/>
      <c r="AE187" s="17"/>
      <c r="AF187" s="17"/>
      <c r="AG187" s="17"/>
      <c r="AH187" s="263" t="s">
        <v>3530</v>
      </c>
      <c r="AI187" s="185" t="s">
        <v>1</v>
      </c>
      <c r="AJ187" s="187" t="s">
        <v>2</v>
      </c>
      <c r="AK187" s="70">
        <v>28</v>
      </c>
      <c r="AL187" s="69" t="s">
        <v>3056</v>
      </c>
      <c r="AM187" s="190">
        <v>43763</v>
      </c>
      <c r="AN187" s="256"/>
      <c r="AO187" s="256"/>
      <c r="AP187" s="256"/>
      <c r="AQ187" s="256"/>
      <c r="AR187" s="256"/>
      <c r="AS187" s="256"/>
      <c r="AT187" s="256"/>
      <c r="AU187" s="256"/>
      <c r="AV187" s="256"/>
      <c r="AW187" s="256"/>
      <c r="AX187" s="256"/>
      <c r="AY187" s="256"/>
      <c r="AZ187" s="256"/>
      <c r="BA187" s="256"/>
      <c r="BB187" s="256"/>
      <c r="BC187" s="256"/>
      <c r="BD187" s="256"/>
      <c r="BE187" s="256"/>
      <c r="BF187" s="256"/>
      <c r="BG187" s="256"/>
      <c r="BH187" s="256"/>
      <c r="BI187" s="256"/>
      <c r="BJ187" s="256"/>
      <c r="BK187" s="256"/>
      <c r="BL187" s="25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25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  <c r="EV187" s="256"/>
      <c r="EW187" s="256"/>
      <c r="EX187" s="256"/>
      <c r="EY187" s="256"/>
      <c r="EZ187" s="256"/>
      <c r="FA187" s="256"/>
      <c r="FB187" s="256"/>
      <c r="FC187" s="256"/>
      <c r="FD187" s="256"/>
      <c r="FE187" s="256"/>
      <c r="FF187" s="256"/>
      <c r="FG187" s="256"/>
      <c r="FH187" s="256"/>
      <c r="FI187" s="256"/>
      <c r="FJ187" s="256"/>
      <c r="FK187" s="256"/>
      <c r="FL187" s="256"/>
      <c r="FM187" s="256"/>
      <c r="FN187" s="256"/>
      <c r="FO187" s="256"/>
      <c r="FP187" s="256"/>
      <c r="FQ187" s="256"/>
      <c r="FR187" s="256"/>
      <c r="FS187" s="256"/>
      <c r="FT187" s="256"/>
      <c r="FU187" s="256"/>
      <c r="FV187" s="256"/>
      <c r="FW187" s="256"/>
      <c r="FX187" s="256"/>
      <c r="FY187" s="256"/>
      <c r="FZ187" s="256"/>
      <c r="GA187" s="256"/>
      <c r="GB187" s="256"/>
      <c r="GC187" s="256"/>
      <c r="GD187" s="256"/>
      <c r="GE187" s="256"/>
      <c r="GF187" s="256"/>
      <c r="GG187" s="256"/>
      <c r="GH187" s="256"/>
      <c r="GI187" s="256"/>
      <c r="GJ187" s="256"/>
      <c r="GK187" s="256"/>
      <c r="GL187" s="256"/>
      <c r="GM187" s="256"/>
      <c r="GN187" s="256"/>
      <c r="GO187" s="256"/>
      <c r="GP187" s="256"/>
      <c r="GQ187" s="256"/>
      <c r="GR187" s="256"/>
      <c r="GS187" s="256"/>
      <c r="GT187" s="256"/>
      <c r="GU187" s="256"/>
      <c r="GV187" s="256"/>
      <c r="GW187" s="256"/>
      <c r="GX187" s="256"/>
      <c r="GY187" s="256"/>
      <c r="GZ187" s="256"/>
      <c r="HA187" s="256"/>
      <c r="HB187" s="256"/>
      <c r="HC187" s="256"/>
      <c r="HD187" s="256"/>
      <c r="HE187" s="256"/>
      <c r="HF187" s="256"/>
      <c r="HG187" s="256"/>
      <c r="HH187" s="256"/>
      <c r="HI187" s="256"/>
      <c r="HJ187" s="256"/>
      <c r="HK187" s="256"/>
      <c r="HL187" s="256"/>
      <c r="HM187" s="256"/>
      <c r="HN187" s="256"/>
      <c r="HO187" s="256"/>
      <c r="HP187" s="256"/>
      <c r="HQ187" s="256"/>
      <c r="HR187" s="256"/>
      <c r="HS187" s="256"/>
      <c r="HT187" s="256"/>
      <c r="HU187" s="256"/>
      <c r="HV187" s="256"/>
      <c r="HW187" s="256"/>
      <c r="HX187" s="256"/>
      <c r="HY187" s="256"/>
      <c r="HZ187" s="256"/>
      <c r="IA187" s="256"/>
      <c r="IB187" s="256"/>
      <c r="IC187" s="256"/>
      <c r="ID187" s="256"/>
      <c r="IE187" s="256"/>
      <c r="IF187" s="256"/>
      <c r="IG187" s="256"/>
      <c r="IH187" s="256"/>
      <c r="II187" s="256"/>
      <c r="IJ187" s="256"/>
      <c r="IK187" s="256"/>
      <c r="IL187" s="256"/>
      <c r="IM187" s="256"/>
      <c r="IN187" s="256"/>
      <c r="IO187" s="256"/>
      <c r="IP187" s="256"/>
      <c r="IQ187" s="256"/>
      <c r="IR187" s="256"/>
      <c r="IS187" s="256"/>
      <c r="IT187" s="256"/>
      <c r="IU187" s="256"/>
      <c r="IV187" s="256"/>
      <c r="IW187" s="256"/>
      <c r="IX187" s="256"/>
      <c r="IY187" s="256"/>
      <c r="IZ187" s="256"/>
      <c r="JA187" s="256"/>
      <c r="JB187" s="256"/>
      <c r="JC187" s="256"/>
      <c r="JD187" s="256"/>
      <c r="JE187" s="256"/>
      <c r="JF187" s="256"/>
      <c r="JG187" s="256"/>
      <c r="JH187" s="256"/>
      <c r="JI187" s="256"/>
      <c r="JJ187" s="256"/>
      <c r="JK187" s="256"/>
      <c r="JL187" s="256"/>
      <c r="JM187" s="256"/>
      <c r="JN187" s="256"/>
      <c r="JO187" s="256"/>
      <c r="JP187" s="256"/>
      <c r="JQ187" s="256"/>
      <c r="JR187" s="256"/>
      <c r="JS187" s="256"/>
      <c r="JT187" s="256"/>
      <c r="JU187" s="256"/>
      <c r="JV187" s="256"/>
      <c r="JW187" s="256"/>
      <c r="JX187" s="256"/>
      <c r="JY187" s="256"/>
      <c r="JZ187" s="256"/>
      <c r="KA187" s="256"/>
      <c r="KB187" s="256"/>
      <c r="KC187" s="256"/>
      <c r="KD187" s="256"/>
      <c r="KE187" s="256"/>
      <c r="KF187" s="256"/>
      <c r="KG187" s="256"/>
      <c r="KH187" s="256"/>
      <c r="KI187" s="256"/>
      <c r="KJ187" s="256"/>
      <c r="KK187" s="256"/>
      <c r="KL187" s="256"/>
      <c r="KM187" s="256"/>
      <c r="KN187" s="256"/>
      <c r="KO187" s="256"/>
      <c r="KP187" s="256"/>
      <c r="KQ187" s="256"/>
      <c r="KR187" s="256"/>
      <c r="KS187" s="256"/>
      <c r="KT187" s="256"/>
      <c r="KU187" s="256"/>
      <c r="KV187" s="256"/>
      <c r="KW187" s="256"/>
      <c r="KX187" s="256"/>
      <c r="KY187" s="256"/>
      <c r="KZ187" s="256"/>
      <c r="LA187" s="256"/>
      <c r="LB187" s="256"/>
      <c r="LC187" s="256"/>
      <c r="LD187" s="256"/>
      <c r="LE187" s="256"/>
      <c r="LF187" s="256"/>
      <c r="LG187" s="256"/>
      <c r="LH187" s="256"/>
      <c r="LI187" s="256"/>
      <c r="LJ187" s="256"/>
      <c r="LK187" s="256"/>
      <c r="LL187" s="256"/>
      <c r="LM187" s="256"/>
      <c r="LN187" s="256"/>
      <c r="LO187" s="256"/>
      <c r="LP187" s="256"/>
      <c r="LQ187" s="256"/>
      <c r="LR187" s="256"/>
      <c r="LS187" s="256"/>
      <c r="LT187" s="256"/>
      <c r="LU187" s="256"/>
      <c r="LV187" s="256"/>
      <c r="LW187" s="256"/>
      <c r="LX187" s="256"/>
      <c r="LY187" s="256"/>
      <c r="LZ187" s="256"/>
      <c r="MA187" s="256"/>
      <c r="MB187" s="256"/>
      <c r="MC187" s="256"/>
      <c r="MD187" s="256"/>
      <c r="ME187" s="256"/>
      <c r="MF187" s="256"/>
      <c r="MG187" s="256"/>
      <c r="MH187" s="256"/>
      <c r="MI187" s="256"/>
      <c r="MJ187" s="256"/>
      <c r="MK187" s="256"/>
      <c r="ML187" s="256"/>
      <c r="MM187" s="256"/>
      <c r="MN187" s="256"/>
      <c r="MO187" s="256"/>
      <c r="MP187" s="256"/>
      <c r="MQ187" s="256"/>
      <c r="MR187" s="256"/>
      <c r="MS187" s="256"/>
      <c r="MT187" s="256"/>
      <c r="MU187" s="256"/>
      <c r="MV187" s="256"/>
      <c r="MW187" s="256"/>
      <c r="MX187" s="256"/>
      <c r="MY187" s="256"/>
      <c r="MZ187" s="256"/>
      <c r="NA187" s="256"/>
      <c r="NB187" s="256"/>
      <c r="NC187" s="256"/>
      <c r="ND187" s="256"/>
      <c r="NE187" s="256"/>
      <c r="NF187" s="256"/>
      <c r="NG187" s="256"/>
      <c r="NH187" s="256"/>
      <c r="NI187" s="256"/>
      <c r="NJ187" s="256"/>
      <c r="NK187" s="256"/>
      <c r="NL187" s="256"/>
      <c r="NM187" s="256"/>
      <c r="NN187" s="256"/>
      <c r="NO187" s="256"/>
      <c r="NP187" s="256"/>
      <c r="NQ187" s="256"/>
      <c r="NR187" s="256"/>
      <c r="NS187" s="256"/>
      <c r="NT187" s="256"/>
      <c r="NU187" s="256"/>
      <c r="NV187" s="256"/>
      <c r="NW187" s="256"/>
      <c r="NX187" s="256"/>
      <c r="NY187" s="256"/>
      <c r="NZ187" s="256"/>
      <c r="OA187" s="256"/>
      <c r="OB187" s="256"/>
      <c r="OC187" s="256"/>
      <c r="OD187" s="256"/>
      <c r="OE187" s="256"/>
      <c r="OF187" s="256"/>
      <c r="OG187" s="256"/>
      <c r="OH187" s="256"/>
      <c r="OI187" s="256"/>
      <c r="OJ187" s="256"/>
      <c r="OK187" s="256"/>
      <c r="OL187" s="256"/>
      <c r="OM187" s="256"/>
      <c r="ON187" s="256"/>
      <c r="OO187" s="256"/>
      <c r="OP187" s="256"/>
      <c r="OQ187" s="256"/>
      <c r="OR187" s="256"/>
      <c r="OS187" s="256"/>
      <c r="OT187" s="256"/>
      <c r="OU187" s="256"/>
      <c r="OV187" s="256"/>
      <c r="OW187" s="256"/>
      <c r="OX187" s="256"/>
      <c r="OY187" s="256"/>
      <c r="OZ187" s="256"/>
      <c r="PA187" s="256"/>
      <c r="PB187" s="256"/>
      <c r="PC187" s="256"/>
      <c r="PD187" s="256"/>
      <c r="PE187" s="256"/>
      <c r="PF187" s="256"/>
      <c r="PG187" s="256"/>
      <c r="PH187" s="256"/>
      <c r="PI187" s="256"/>
      <c r="PJ187" s="256"/>
      <c r="PK187" s="256"/>
      <c r="PL187" s="256"/>
      <c r="PM187" s="256"/>
      <c r="PN187" s="256"/>
      <c r="PO187" s="256"/>
      <c r="PP187" s="256"/>
      <c r="PQ187" s="256"/>
      <c r="PR187" s="256"/>
      <c r="PS187" s="256"/>
      <c r="PT187" s="256"/>
      <c r="PU187" s="256"/>
      <c r="PV187" s="256"/>
      <c r="PW187" s="256"/>
      <c r="PX187" s="256"/>
      <c r="PY187" s="256"/>
      <c r="PZ187" s="256"/>
      <c r="QA187" s="256"/>
      <c r="QB187" s="256"/>
      <c r="QC187" s="256"/>
      <c r="QD187" s="256"/>
      <c r="QE187" s="256"/>
      <c r="QF187" s="256"/>
      <c r="QG187" s="256"/>
      <c r="QH187" s="256"/>
      <c r="QI187" s="256"/>
      <c r="QJ187" s="256"/>
      <c r="QK187" s="256"/>
      <c r="QL187" s="256"/>
      <c r="QM187" s="256"/>
      <c r="QN187" s="256"/>
      <c r="QO187" s="256"/>
      <c r="QP187" s="256"/>
      <c r="QQ187" s="256"/>
      <c r="QR187" s="256"/>
      <c r="QS187" s="256"/>
      <c r="QT187" s="256"/>
      <c r="QU187" s="256"/>
      <c r="QV187" s="256"/>
      <c r="QW187" s="256"/>
      <c r="QX187" s="256"/>
      <c r="QY187" s="256"/>
      <c r="QZ187" s="256"/>
      <c r="RA187" s="256"/>
      <c r="RB187" s="256"/>
      <c r="RC187" s="256"/>
      <c r="RD187" s="256"/>
      <c r="RE187" s="256"/>
      <c r="RF187" s="256"/>
      <c r="RG187" s="256"/>
      <c r="RH187" s="256"/>
      <c r="RI187" s="256"/>
      <c r="RJ187" s="256"/>
      <c r="RK187" s="256"/>
      <c r="RL187" s="256"/>
      <c r="RM187" s="256"/>
      <c r="RN187" s="256"/>
      <c r="RO187" s="256"/>
      <c r="RP187" s="256"/>
      <c r="RQ187" s="256"/>
      <c r="RR187" s="256"/>
      <c r="RS187" s="256"/>
      <c r="RT187" s="256"/>
      <c r="RU187" s="256"/>
      <c r="RV187" s="256"/>
      <c r="RW187" s="256"/>
      <c r="RX187" s="256"/>
      <c r="RY187" s="256"/>
      <c r="RZ187" s="256"/>
      <c r="SA187" s="256"/>
      <c r="SB187" s="256"/>
      <c r="SC187" s="256"/>
      <c r="SD187" s="256"/>
      <c r="SE187" s="256"/>
      <c r="SF187" s="256"/>
      <c r="SG187" s="256"/>
      <c r="SH187" s="256"/>
      <c r="SI187" s="256"/>
      <c r="SJ187" s="256"/>
      <c r="SK187" s="256"/>
      <c r="SL187" s="256"/>
      <c r="SM187" s="256"/>
      <c r="SN187" s="256"/>
      <c r="SO187" s="256"/>
      <c r="SP187" s="256"/>
      <c r="SQ187" s="256"/>
      <c r="SR187" s="256"/>
      <c r="SS187" s="256"/>
      <c r="ST187" s="256"/>
      <c r="SU187" s="256"/>
      <c r="SV187" s="256"/>
      <c r="SW187" s="256"/>
      <c r="SX187" s="256"/>
      <c r="SY187" s="256"/>
      <c r="SZ187" s="256"/>
      <c r="TA187" s="256"/>
      <c r="TB187" s="256"/>
      <c r="TC187" s="256"/>
      <c r="TD187" s="256"/>
      <c r="TE187" s="256"/>
      <c r="TF187" s="256"/>
      <c r="TG187" s="256"/>
      <c r="TH187" s="256"/>
      <c r="TI187" s="256"/>
      <c r="TJ187" s="256"/>
      <c r="TK187" s="256"/>
      <c r="TL187" s="256"/>
      <c r="TM187" s="256"/>
      <c r="TN187" s="256"/>
      <c r="TO187" s="256"/>
      <c r="TP187" s="256"/>
      <c r="TQ187" s="256"/>
      <c r="TR187" s="256"/>
      <c r="TS187" s="256"/>
      <c r="TT187" s="256"/>
      <c r="TU187" s="256"/>
      <c r="TV187" s="256"/>
      <c r="TW187" s="256"/>
      <c r="TX187" s="256"/>
      <c r="TY187" s="256"/>
      <c r="TZ187" s="256"/>
      <c r="UA187" s="256"/>
      <c r="UB187" s="256"/>
      <c r="UC187" s="256"/>
      <c r="UD187" s="256"/>
      <c r="UE187" s="256"/>
      <c r="UF187" s="256"/>
      <c r="UG187" s="256"/>
      <c r="UH187" s="256"/>
      <c r="UI187" s="256"/>
      <c r="UJ187" s="256"/>
      <c r="UK187" s="256"/>
      <c r="UL187" s="256"/>
      <c r="UM187" s="256"/>
      <c r="UN187" s="256"/>
      <c r="UO187" s="256"/>
      <c r="UP187" s="256"/>
      <c r="UQ187" s="256"/>
      <c r="UR187" s="256"/>
      <c r="US187" s="256"/>
      <c r="UT187" s="256"/>
      <c r="UU187" s="256"/>
      <c r="UV187" s="256"/>
      <c r="UW187" s="256"/>
      <c r="UX187" s="256"/>
      <c r="UY187" s="256"/>
      <c r="UZ187" s="256"/>
      <c r="VA187" s="256"/>
      <c r="VB187" s="256"/>
      <c r="VC187" s="256"/>
      <c r="VD187" s="256"/>
      <c r="VE187" s="256"/>
      <c r="VF187" s="256"/>
      <c r="VG187" s="256"/>
      <c r="VH187" s="256"/>
      <c r="VI187" s="256"/>
      <c r="VJ187" s="256"/>
      <c r="VK187" s="256"/>
      <c r="VL187" s="256"/>
      <c r="VM187" s="256"/>
      <c r="VN187" s="256"/>
      <c r="VO187" s="256"/>
      <c r="VP187" s="256"/>
      <c r="VQ187" s="256"/>
      <c r="VR187" s="256"/>
      <c r="VS187" s="256"/>
      <c r="VT187" s="256"/>
      <c r="VU187" s="256"/>
      <c r="VV187" s="256"/>
      <c r="VW187" s="256"/>
      <c r="VX187" s="256"/>
      <c r="VY187" s="256"/>
      <c r="VZ187" s="256"/>
      <c r="WA187" s="256"/>
      <c r="WB187" s="256"/>
      <c r="WC187" s="256"/>
      <c r="WD187" s="256"/>
      <c r="WE187" s="256"/>
      <c r="WF187" s="256"/>
      <c r="WG187" s="256"/>
      <c r="WH187" s="256"/>
      <c r="WI187" s="256"/>
      <c r="WJ187" s="256"/>
      <c r="WK187" s="256"/>
      <c r="WL187" s="256"/>
      <c r="WM187" s="256"/>
      <c r="WN187" s="256"/>
      <c r="WO187" s="256"/>
      <c r="WP187" s="256"/>
      <c r="WQ187" s="256"/>
      <c r="WR187" s="256"/>
      <c r="WS187" s="256"/>
      <c r="WT187" s="256"/>
      <c r="WU187" s="256"/>
      <c r="WV187" s="256"/>
      <c r="WW187" s="256"/>
      <c r="WX187" s="256"/>
      <c r="WY187" s="256"/>
      <c r="WZ187" s="256"/>
      <c r="XA187" s="256"/>
      <c r="XB187" s="256"/>
      <c r="XC187" s="256"/>
      <c r="XD187" s="256"/>
      <c r="XE187" s="256"/>
      <c r="XF187" s="256"/>
      <c r="XG187" s="256"/>
      <c r="XH187" s="256"/>
      <c r="XI187" s="256"/>
      <c r="XJ187" s="256"/>
      <c r="XK187" s="256"/>
      <c r="XL187" s="256"/>
      <c r="XM187" s="256"/>
      <c r="XN187" s="256"/>
      <c r="XO187" s="256"/>
      <c r="XP187" s="256"/>
      <c r="XQ187" s="256"/>
      <c r="XR187" s="256"/>
      <c r="XS187" s="256"/>
      <c r="XT187" s="256"/>
      <c r="XU187" s="256"/>
      <c r="XV187" s="256"/>
      <c r="XW187" s="256"/>
      <c r="XX187" s="256"/>
      <c r="XY187" s="256"/>
      <c r="XZ187" s="256"/>
      <c r="YA187" s="256"/>
      <c r="YB187" s="256"/>
      <c r="YC187" s="256"/>
      <c r="YD187" s="256"/>
      <c r="YE187" s="256"/>
      <c r="YF187" s="256"/>
      <c r="YG187" s="256"/>
      <c r="YH187" s="256"/>
      <c r="YI187" s="256"/>
      <c r="YJ187" s="256"/>
      <c r="YK187" s="256"/>
      <c r="YL187" s="256"/>
      <c r="YM187" s="256"/>
      <c r="YN187" s="256"/>
      <c r="YO187" s="256"/>
      <c r="YP187" s="256"/>
      <c r="YQ187" s="256"/>
      <c r="YR187" s="256"/>
      <c r="YS187" s="256"/>
      <c r="YT187" s="256"/>
      <c r="YU187" s="256"/>
      <c r="YV187" s="256"/>
      <c r="YW187" s="256"/>
      <c r="YX187" s="256"/>
      <c r="YY187" s="256"/>
      <c r="YZ187" s="256"/>
      <c r="ZA187" s="256"/>
      <c r="ZB187" s="256"/>
      <c r="ZC187" s="256"/>
      <c r="ZD187" s="256"/>
      <c r="ZE187" s="256"/>
      <c r="ZF187" s="256"/>
      <c r="ZG187" s="256"/>
      <c r="ZH187" s="256"/>
      <c r="ZI187" s="256"/>
      <c r="ZJ187" s="256"/>
      <c r="ZK187" s="256"/>
      <c r="ZL187" s="256"/>
      <c r="ZM187" s="256"/>
      <c r="ZN187" s="256"/>
      <c r="ZO187" s="256"/>
      <c r="ZP187" s="256"/>
      <c r="ZQ187" s="256"/>
      <c r="ZR187" s="256"/>
      <c r="ZS187" s="256"/>
      <c r="ZT187" s="256"/>
      <c r="ZU187" s="256"/>
      <c r="ZV187" s="256"/>
      <c r="ZW187" s="256"/>
      <c r="ZX187" s="256"/>
      <c r="ZY187" s="256"/>
      <c r="ZZ187" s="256"/>
      <c r="AAA187" s="256"/>
      <c r="AAB187" s="256"/>
      <c r="AAC187" s="256"/>
      <c r="AAD187" s="256"/>
      <c r="AAE187" s="256"/>
      <c r="AAF187" s="256"/>
      <c r="AAG187" s="256"/>
      <c r="AAH187" s="256"/>
      <c r="AAI187" s="256"/>
      <c r="AAJ187" s="256"/>
      <c r="AAK187" s="256"/>
      <c r="AAL187" s="256"/>
      <c r="AAM187" s="256"/>
      <c r="AAN187" s="256"/>
      <c r="AAO187" s="256"/>
      <c r="AAP187" s="256"/>
      <c r="AAQ187" s="256"/>
      <c r="AAR187" s="256"/>
      <c r="AAS187" s="256"/>
      <c r="AAT187" s="256"/>
      <c r="AAU187" s="256"/>
      <c r="AAV187" s="256"/>
      <c r="AAW187" s="256"/>
      <c r="AAX187" s="256"/>
      <c r="AAY187" s="256"/>
      <c r="AAZ187" s="256"/>
      <c r="ABA187" s="256"/>
      <c r="ABB187" s="256"/>
      <c r="ABC187" s="256"/>
      <c r="ABD187" s="256"/>
      <c r="ABE187" s="256"/>
      <c r="ABF187" s="256"/>
      <c r="ABG187" s="256"/>
      <c r="ABH187" s="256"/>
      <c r="ABI187" s="256"/>
      <c r="ABJ187" s="256"/>
      <c r="ABK187" s="256"/>
    </row>
    <row r="188" spans="1:739" s="38" customFormat="1" ht="30" customHeight="1" x14ac:dyDescent="0.25">
      <c r="A188" s="30"/>
      <c r="B188" s="261"/>
      <c r="C188" s="261"/>
      <c r="D188" s="167" t="s">
        <v>2</v>
      </c>
      <c r="E188" s="261"/>
      <c r="F188" s="206" t="s">
        <v>345</v>
      </c>
      <c r="G188" s="37">
        <v>42467</v>
      </c>
      <c r="H188" s="113" t="s">
        <v>37</v>
      </c>
      <c r="I188" s="115" t="s">
        <v>31</v>
      </c>
      <c r="J188" s="116" t="s">
        <v>291</v>
      </c>
      <c r="K188" s="28" t="s">
        <v>18</v>
      </c>
      <c r="L188" s="28" t="s">
        <v>50</v>
      </c>
      <c r="M188" s="28" t="s">
        <v>339</v>
      </c>
      <c r="N188" s="28" t="s">
        <v>340</v>
      </c>
      <c r="O188" s="259" t="s">
        <v>341</v>
      </c>
      <c r="P188" s="114" t="s">
        <v>342</v>
      </c>
      <c r="Q188" s="259"/>
      <c r="R188" s="71" t="s">
        <v>343</v>
      </c>
      <c r="S188" s="115" t="s">
        <v>967</v>
      </c>
      <c r="T188" s="261" t="s">
        <v>346</v>
      </c>
      <c r="U188" s="261" t="s">
        <v>72</v>
      </c>
      <c r="V188" s="17"/>
      <c r="W188" s="185"/>
      <c r="X188" s="185" t="s">
        <v>80</v>
      </c>
      <c r="Y188" s="99"/>
      <c r="Z188" s="185" t="s">
        <v>347</v>
      </c>
      <c r="AA188" s="185"/>
      <c r="AB188" s="186" t="s">
        <v>343</v>
      </c>
      <c r="AC188" s="17"/>
      <c r="AD188" s="17"/>
      <c r="AE188" s="17"/>
      <c r="AF188" s="17"/>
      <c r="AG188" s="17"/>
      <c r="AH188" s="263" t="s">
        <v>3530</v>
      </c>
      <c r="AI188" s="65" t="s">
        <v>1</v>
      </c>
      <c r="AJ188" s="67" t="s">
        <v>2</v>
      </c>
      <c r="AK188" s="70">
        <v>22</v>
      </c>
      <c r="AL188" s="69" t="s">
        <v>344</v>
      </c>
      <c r="AM188" s="190" t="s">
        <v>338</v>
      </c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  <c r="EV188" s="256"/>
      <c r="EW188" s="256"/>
      <c r="EX188" s="256"/>
      <c r="EY188" s="256"/>
      <c r="EZ188" s="256"/>
      <c r="FA188" s="256"/>
      <c r="FB188" s="256"/>
      <c r="FC188" s="256"/>
      <c r="FD188" s="256"/>
      <c r="FE188" s="256"/>
      <c r="FF188" s="256"/>
      <c r="FG188" s="256"/>
      <c r="FH188" s="256"/>
      <c r="FI188" s="256"/>
      <c r="FJ188" s="256"/>
      <c r="FK188" s="256"/>
      <c r="FL188" s="256"/>
      <c r="FM188" s="256"/>
      <c r="FN188" s="256"/>
      <c r="FO188" s="256"/>
      <c r="FP188" s="256"/>
      <c r="FQ188" s="256"/>
      <c r="FR188" s="256"/>
      <c r="FS188" s="256"/>
      <c r="FT188" s="256"/>
      <c r="FU188" s="256"/>
      <c r="FV188" s="256"/>
      <c r="FW188" s="256"/>
      <c r="FX188" s="256"/>
      <c r="FY188" s="256"/>
      <c r="FZ188" s="256"/>
      <c r="GA188" s="256"/>
      <c r="GB188" s="256"/>
      <c r="GC188" s="256"/>
      <c r="GD188" s="256"/>
      <c r="GE188" s="256"/>
      <c r="GF188" s="256"/>
      <c r="GG188" s="256"/>
      <c r="GH188" s="256"/>
      <c r="GI188" s="256"/>
      <c r="GJ188" s="256"/>
      <c r="GK188" s="256"/>
      <c r="GL188" s="256"/>
      <c r="GM188" s="256"/>
      <c r="GN188" s="256"/>
      <c r="GO188" s="256"/>
      <c r="GP188" s="256"/>
      <c r="GQ188" s="256"/>
      <c r="GR188" s="256"/>
      <c r="GS188" s="256"/>
      <c r="GT188" s="256"/>
      <c r="GU188" s="256"/>
      <c r="GV188" s="256"/>
      <c r="GW188" s="256"/>
      <c r="GX188" s="256"/>
      <c r="GY188" s="256"/>
      <c r="GZ188" s="256"/>
      <c r="HA188" s="256"/>
      <c r="HB188" s="256"/>
      <c r="HC188" s="256"/>
      <c r="HD188" s="256"/>
      <c r="HE188" s="256"/>
      <c r="HF188" s="256"/>
      <c r="HG188" s="256"/>
      <c r="HH188" s="256"/>
      <c r="HI188" s="256"/>
      <c r="HJ188" s="256"/>
      <c r="HK188" s="256"/>
      <c r="HL188" s="256"/>
      <c r="HM188" s="256"/>
      <c r="HN188" s="256"/>
      <c r="HO188" s="256"/>
      <c r="HP188" s="256"/>
      <c r="HQ188" s="256"/>
      <c r="HR188" s="256"/>
      <c r="HS188" s="256"/>
      <c r="HT188" s="256"/>
      <c r="HU188" s="256"/>
      <c r="HV188" s="256"/>
      <c r="HW188" s="256"/>
      <c r="HX188" s="256"/>
      <c r="HY188" s="256"/>
      <c r="HZ188" s="256"/>
      <c r="IA188" s="256"/>
      <c r="IB188" s="256"/>
      <c r="IC188" s="256"/>
      <c r="ID188" s="256"/>
      <c r="IE188" s="256"/>
      <c r="IF188" s="256"/>
      <c r="IG188" s="256"/>
      <c r="IH188" s="256"/>
      <c r="II188" s="256"/>
      <c r="IJ188" s="256"/>
      <c r="IK188" s="256"/>
      <c r="IL188" s="256"/>
      <c r="IM188" s="256"/>
      <c r="IN188" s="256"/>
      <c r="IO188" s="256"/>
      <c r="IP188" s="256"/>
      <c r="IQ188" s="256"/>
      <c r="IR188" s="256"/>
      <c r="IS188" s="256"/>
      <c r="IT188" s="256"/>
      <c r="IU188" s="256"/>
      <c r="IV188" s="256"/>
      <c r="IW188" s="256"/>
      <c r="IX188" s="256"/>
      <c r="IY188" s="256"/>
      <c r="IZ188" s="256"/>
      <c r="JA188" s="256"/>
      <c r="JB188" s="256"/>
      <c r="JC188" s="256"/>
      <c r="JD188" s="256"/>
      <c r="JE188" s="256"/>
      <c r="JF188" s="256"/>
      <c r="JG188" s="256"/>
      <c r="JH188" s="256"/>
      <c r="JI188" s="256"/>
      <c r="JJ188" s="256"/>
      <c r="JK188" s="256"/>
      <c r="JL188" s="256"/>
      <c r="JM188" s="256"/>
      <c r="JN188" s="256"/>
      <c r="JO188" s="256"/>
      <c r="JP188" s="256"/>
      <c r="JQ188" s="256"/>
      <c r="JR188" s="256"/>
      <c r="JS188" s="256"/>
      <c r="JT188" s="256"/>
      <c r="JU188" s="256"/>
      <c r="JV188" s="256"/>
      <c r="JW188" s="256"/>
      <c r="JX188" s="256"/>
      <c r="JY188" s="256"/>
      <c r="JZ188" s="256"/>
      <c r="KA188" s="256"/>
      <c r="KB188" s="256"/>
      <c r="KC188" s="256"/>
      <c r="KD188" s="256"/>
      <c r="KE188" s="256"/>
      <c r="KF188" s="256"/>
      <c r="KG188" s="256"/>
      <c r="KH188" s="256"/>
      <c r="KI188" s="256"/>
      <c r="KJ188" s="256"/>
      <c r="KK188" s="256"/>
      <c r="KL188" s="256"/>
      <c r="KM188" s="256"/>
      <c r="KN188" s="256"/>
      <c r="KO188" s="256"/>
      <c r="KP188" s="256"/>
      <c r="KQ188" s="256"/>
      <c r="KR188" s="256"/>
      <c r="KS188" s="256"/>
      <c r="KT188" s="256"/>
      <c r="KU188" s="256"/>
      <c r="KV188" s="256"/>
      <c r="KW188" s="256"/>
      <c r="KX188" s="256"/>
      <c r="KY188" s="256"/>
      <c r="KZ188" s="256"/>
      <c r="LA188" s="256"/>
      <c r="LB188" s="256"/>
      <c r="LC188" s="256"/>
      <c r="LD188" s="256"/>
      <c r="LE188" s="256"/>
      <c r="LF188" s="256"/>
      <c r="LG188" s="256"/>
      <c r="LH188" s="256"/>
      <c r="LI188" s="256"/>
      <c r="LJ188" s="256"/>
      <c r="LK188" s="256"/>
      <c r="LL188" s="256"/>
      <c r="LM188" s="256"/>
      <c r="LN188" s="256"/>
      <c r="LO188" s="256"/>
      <c r="LP188" s="256"/>
      <c r="LQ188" s="256"/>
      <c r="LR188" s="256"/>
      <c r="LS188" s="256"/>
      <c r="LT188" s="256"/>
      <c r="LU188" s="256"/>
      <c r="LV188" s="256"/>
      <c r="LW188" s="256"/>
      <c r="LX188" s="256"/>
      <c r="LY188" s="256"/>
      <c r="LZ188" s="256"/>
      <c r="MA188" s="256"/>
      <c r="MB188" s="256"/>
      <c r="MC188" s="256"/>
      <c r="MD188" s="256"/>
      <c r="ME188" s="256"/>
      <c r="MF188" s="256"/>
      <c r="MG188" s="256"/>
      <c r="MH188" s="256"/>
      <c r="MI188" s="256"/>
      <c r="MJ188" s="256"/>
      <c r="MK188" s="256"/>
      <c r="ML188" s="256"/>
      <c r="MM188" s="256"/>
      <c r="MN188" s="256"/>
      <c r="MO188" s="256"/>
      <c r="MP188" s="256"/>
      <c r="MQ188" s="256"/>
      <c r="MR188" s="256"/>
      <c r="MS188" s="256"/>
      <c r="MT188" s="256"/>
      <c r="MU188" s="256"/>
      <c r="MV188" s="256"/>
      <c r="MW188" s="256"/>
      <c r="MX188" s="256"/>
      <c r="MY188" s="256"/>
      <c r="MZ188" s="256"/>
      <c r="NA188" s="256"/>
      <c r="NB188" s="256"/>
      <c r="NC188" s="256"/>
      <c r="ND188" s="256"/>
      <c r="NE188" s="256"/>
      <c r="NF188" s="256"/>
      <c r="NG188" s="256"/>
      <c r="NH188" s="256"/>
      <c r="NI188" s="256"/>
      <c r="NJ188" s="256"/>
      <c r="NK188" s="256"/>
      <c r="NL188" s="256"/>
      <c r="NM188" s="256"/>
      <c r="NN188" s="256"/>
      <c r="NO188" s="256"/>
      <c r="NP188" s="256"/>
      <c r="NQ188" s="256"/>
      <c r="NR188" s="256"/>
      <c r="NS188" s="256"/>
      <c r="NT188" s="256"/>
      <c r="NU188" s="256"/>
      <c r="NV188" s="256"/>
      <c r="NW188" s="256"/>
      <c r="NX188" s="256"/>
      <c r="NY188" s="256"/>
      <c r="NZ188" s="256"/>
      <c r="OA188" s="256"/>
      <c r="OB188" s="256"/>
      <c r="OC188" s="256"/>
      <c r="OD188" s="256"/>
      <c r="OE188" s="256"/>
      <c r="OF188" s="256"/>
      <c r="OG188" s="256"/>
      <c r="OH188" s="256"/>
      <c r="OI188" s="256"/>
      <c r="OJ188" s="256"/>
      <c r="OK188" s="256"/>
      <c r="OL188" s="256"/>
      <c r="OM188" s="256"/>
      <c r="ON188" s="256"/>
      <c r="OO188" s="256"/>
      <c r="OP188" s="256"/>
      <c r="OQ188" s="256"/>
      <c r="OR188" s="256"/>
      <c r="OS188" s="256"/>
      <c r="OT188" s="256"/>
      <c r="OU188" s="256"/>
      <c r="OV188" s="256"/>
      <c r="OW188" s="256"/>
      <c r="OX188" s="256"/>
      <c r="OY188" s="256"/>
      <c r="OZ188" s="256"/>
      <c r="PA188" s="256"/>
      <c r="PB188" s="256"/>
      <c r="PC188" s="256"/>
      <c r="PD188" s="256"/>
      <c r="PE188" s="256"/>
      <c r="PF188" s="256"/>
      <c r="PG188" s="256"/>
      <c r="PH188" s="256"/>
      <c r="PI188" s="256"/>
      <c r="PJ188" s="256"/>
      <c r="PK188" s="256"/>
      <c r="PL188" s="256"/>
      <c r="PM188" s="256"/>
      <c r="PN188" s="256"/>
      <c r="PO188" s="256"/>
      <c r="PP188" s="256"/>
      <c r="PQ188" s="256"/>
      <c r="PR188" s="256"/>
      <c r="PS188" s="256"/>
      <c r="PT188" s="256"/>
      <c r="PU188" s="256"/>
      <c r="PV188" s="256"/>
      <c r="PW188" s="256"/>
      <c r="PX188" s="256"/>
      <c r="PY188" s="256"/>
      <c r="PZ188" s="256"/>
      <c r="QA188" s="256"/>
      <c r="QB188" s="256"/>
      <c r="QC188" s="256"/>
      <c r="QD188" s="256"/>
      <c r="QE188" s="256"/>
      <c r="QF188" s="256"/>
      <c r="QG188" s="256"/>
      <c r="QH188" s="256"/>
      <c r="QI188" s="256"/>
      <c r="QJ188" s="256"/>
      <c r="QK188" s="256"/>
      <c r="QL188" s="256"/>
      <c r="QM188" s="256"/>
      <c r="QN188" s="256"/>
      <c r="QO188" s="256"/>
      <c r="QP188" s="256"/>
      <c r="QQ188" s="256"/>
      <c r="QR188" s="256"/>
      <c r="QS188" s="256"/>
      <c r="QT188" s="256"/>
      <c r="QU188" s="256"/>
      <c r="QV188" s="256"/>
      <c r="QW188" s="256"/>
      <c r="QX188" s="256"/>
      <c r="QY188" s="256"/>
      <c r="QZ188" s="256"/>
      <c r="RA188" s="256"/>
      <c r="RB188" s="256"/>
      <c r="RC188" s="256"/>
      <c r="RD188" s="256"/>
      <c r="RE188" s="256"/>
      <c r="RF188" s="256"/>
      <c r="RG188" s="256"/>
      <c r="RH188" s="256"/>
      <c r="RI188" s="256"/>
      <c r="RJ188" s="256"/>
      <c r="RK188" s="256"/>
      <c r="RL188" s="256"/>
      <c r="RM188" s="256"/>
      <c r="RN188" s="256"/>
      <c r="RO188" s="256"/>
      <c r="RP188" s="256"/>
      <c r="RQ188" s="256"/>
      <c r="RR188" s="256"/>
      <c r="RS188" s="256"/>
      <c r="RT188" s="256"/>
      <c r="RU188" s="256"/>
      <c r="RV188" s="256"/>
      <c r="RW188" s="256"/>
      <c r="RX188" s="256"/>
      <c r="RY188" s="256"/>
      <c r="RZ188" s="256"/>
      <c r="SA188" s="256"/>
      <c r="SB188" s="256"/>
      <c r="SC188" s="256"/>
      <c r="SD188" s="256"/>
      <c r="SE188" s="256"/>
      <c r="SF188" s="256"/>
      <c r="SG188" s="256"/>
      <c r="SH188" s="256"/>
      <c r="SI188" s="256"/>
      <c r="SJ188" s="256"/>
      <c r="SK188" s="256"/>
      <c r="SL188" s="256"/>
      <c r="SM188" s="256"/>
      <c r="SN188" s="256"/>
      <c r="SO188" s="256"/>
      <c r="SP188" s="256"/>
      <c r="SQ188" s="256"/>
      <c r="SR188" s="256"/>
      <c r="SS188" s="256"/>
      <c r="ST188" s="256"/>
      <c r="SU188" s="256"/>
      <c r="SV188" s="256"/>
      <c r="SW188" s="256"/>
      <c r="SX188" s="256"/>
      <c r="SY188" s="256"/>
      <c r="SZ188" s="256"/>
      <c r="TA188" s="256"/>
      <c r="TB188" s="256"/>
      <c r="TC188" s="256"/>
      <c r="TD188" s="256"/>
      <c r="TE188" s="256"/>
      <c r="TF188" s="256"/>
      <c r="TG188" s="256"/>
      <c r="TH188" s="256"/>
      <c r="TI188" s="256"/>
      <c r="TJ188" s="256"/>
      <c r="TK188" s="256"/>
      <c r="TL188" s="256"/>
      <c r="TM188" s="256"/>
      <c r="TN188" s="256"/>
      <c r="TO188" s="256"/>
      <c r="TP188" s="256"/>
      <c r="TQ188" s="256"/>
      <c r="TR188" s="256"/>
      <c r="TS188" s="256"/>
      <c r="TT188" s="256"/>
      <c r="TU188" s="256"/>
      <c r="TV188" s="256"/>
      <c r="TW188" s="256"/>
      <c r="TX188" s="256"/>
      <c r="TY188" s="256"/>
      <c r="TZ188" s="256"/>
      <c r="UA188" s="256"/>
      <c r="UB188" s="256"/>
      <c r="UC188" s="256"/>
      <c r="UD188" s="256"/>
      <c r="UE188" s="256"/>
      <c r="UF188" s="256"/>
      <c r="UG188" s="256"/>
      <c r="UH188" s="256"/>
      <c r="UI188" s="256"/>
      <c r="UJ188" s="256"/>
      <c r="UK188" s="256"/>
      <c r="UL188" s="256"/>
      <c r="UM188" s="256"/>
      <c r="UN188" s="256"/>
      <c r="UO188" s="256"/>
      <c r="UP188" s="256"/>
      <c r="UQ188" s="256"/>
      <c r="UR188" s="256"/>
      <c r="US188" s="256"/>
      <c r="UT188" s="256"/>
      <c r="UU188" s="256"/>
      <c r="UV188" s="256"/>
      <c r="UW188" s="256"/>
      <c r="UX188" s="256"/>
      <c r="UY188" s="256"/>
      <c r="UZ188" s="256"/>
      <c r="VA188" s="256"/>
      <c r="VB188" s="256"/>
      <c r="VC188" s="256"/>
      <c r="VD188" s="256"/>
      <c r="VE188" s="256"/>
      <c r="VF188" s="256"/>
      <c r="VG188" s="256"/>
      <c r="VH188" s="256"/>
      <c r="VI188" s="256"/>
      <c r="VJ188" s="256"/>
      <c r="VK188" s="256"/>
      <c r="VL188" s="256"/>
      <c r="VM188" s="256"/>
      <c r="VN188" s="256"/>
      <c r="VO188" s="256"/>
      <c r="VP188" s="256"/>
      <c r="VQ188" s="256"/>
      <c r="VR188" s="256"/>
      <c r="VS188" s="256"/>
      <c r="VT188" s="256"/>
      <c r="VU188" s="256"/>
      <c r="VV188" s="256"/>
      <c r="VW188" s="256"/>
      <c r="VX188" s="256"/>
      <c r="VY188" s="256"/>
      <c r="VZ188" s="256"/>
      <c r="WA188" s="256"/>
      <c r="WB188" s="256"/>
      <c r="WC188" s="256"/>
      <c r="WD188" s="256"/>
      <c r="WE188" s="256"/>
      <c r="WF188" s="256"/>
      <c r="WG188" s="256"/>
      <c r="WH188" s="256"/>
      <c r="WI188" s="256"/>
      <c r="WJ188" s="256"/>
      <c r="WK188" s="256"/>
      <c r="WL188" s="256"/>
      <c r="WM188" s="256"/>
      <c r="WN188" s="256"/>
      <c r="WO188" s="256"/>
      <c r="WP188" s="256"/>
      <c r="WQ188" s="256"/>
      <c r="WR188" s="256"/>
      <c r="WS188" s="256"/>
      <c r="WT188" s="256"/>
      <c r="WU188" s="256"/>
      <c r="WV188" s="256"/>
      <c r="WW188" s="256"/>
      <c r="WX188" s="256"/>
      <c r="WY188" s="256"/>
      <c r="WZ188" s="256"/>
      <c r="XA188" s="256"/>
      <c r="XB188" s="256"/>
      <c r="XC188" s="256"/>
      <c r="XD188" s="256"/>
      <c r="XE188" s="256"/>
      <c r="XF188" s="256"/>
      <c r="XG188" s="256"/>
      <c r="XH188" s="256"/>
      <c r="XI188" s="256"/>
      <c r="XJ188" s="256"/>
      <c r="XK188" s="256"/>
      <c r="XL188" s="256"/>
      <c r="XM188" s="256"/>
      <c r="XN188" s="256"/>
      <c r="XO188" s="256"/>
      <c r="XP188" s="256"/>
      <c r="XQ188" s="256"/>
      <c r="XR188" s="256"/>
      <c r="XS188" s="256"/>
      <c r="XT188" s="256"/>
      <c r="XU188" s="256"/>
      <c r="XV188" s="256"/>
      <c r="XW188" s="256"/>
      <c r="XX188" s="256"/>
      <c r="XY188" s="256"/>
      <c r="XZ188" s="256"/>
      <c r="YA188" s="256"/>
      <c r="YB188" s="256"/>
      <c r="YC188" s="256"/>
      <c r="YD188" s="256"/>
      <c r="YE188" s="256"/>
      <c r="YF188" s="256"/>
      <c r="YG188" s="256"/>
      <c r="YH188" s="256"/>
      <c r="YI188" s="256"/>
      <c r="YJ188" s="256"/>
      <c r="YK188" s="256"/>
      <c r="YL188" s="256"/>
      <c r="YM188" s="256"/>
      <c r="YN188" s="256"/>
      <c r="YO188" s="256"/>
      <c r="YP188" s="256"/>
      <c r="YQ188" s="256"/>
      <c r="YR188" s="256"/>
      <c r="YS188" s="256"/>
      <c r="YT188" s="256"/>
      <c r="YU188" s="256"/>
      <c r="YV188" s="256"/>
      <c r="YW188" s="256"/>
      <c r="YX188" s="256"/>
      <c r="YY188" s="256"/>
      <c r="YZ188" s="256"/>
      <c r="ZA188" s="256"/>
      <c r="ZB188" s="256"/>
      <c r="ZC188" s="256"/>
      <c r="ZD188" s="256"/>
      <c r="ZE188" s="256"/>
      <c r="ZF188" s="256"/>
      <c r="ZG188" s="256"/>
      <c r="ZH188" s="256"/>
      <c r="ZI188" s="256"/>
      <c r="ZJ188" s="256"/>
      <c r="ZK188" s="256"/>
      <c r="ZL188" s="256"/>
      <c r="ZM188" s="256"/>
      <c r="ZN188" s="256"/>
      <c r="ZO188" s="256"/>
      <c r="ZP188" s="256"/>
      <c r="ZQ188" s="256"/>
      <c r="ZR188" s="256"/>
      <c r="ZS188" s="256"/>
      <c r="ZT188" s="256"/>
      <c r="ZU188" s="256"/>
      <c r="ZV188" s="256"/>
      <c r="ZW188" s="256"/>
      <c r="ZX188" s="256"/>
      <c r="ZY188" s="256"/>
      <c r="ZZ188" s="256"/>
      <c r="AAA188" s="256"/>
      <c r="AAB188" s="256"/>
      <c r="AAC188" s="256"/>
      <c r="AAD188" s="256"/>
      <c r="AAE188" s="256"/>
      <c r="AAF188" s="256"/>
      <c r="AAG188" s="256"/>
      <c r="AAH188" s="256"/>
      <c r="AAI188" s="256"/>
      <c r="AAJ188" s="256"/>
      <c r="AAK188" s="256"/>
      <c r="AAL188" s="256"/>
      <c r="AAM188" s="256"/>
      <c r="AAN188" s="256"/>
      <c r="AAO188" s="256"/>
      <c r="AAP188" s="256"/>
      <c r="AAQ188" s="256"/>
      <c r="AAR188" s="256"/>
      <c r="AAS188" s="256"/>
      <c r="AAT188" s="256"/>
      <c r="AAU188" s="256"/>
      <c r="AAV188" s="256"/>
      <c r="AAW188" s="256"/>
      <c r="AAX188" s="256"/>
      <c r="AAY188" s="256"/>
      <c r="AAZ188" s="256"/>
      <c r="ABA188" s="256"/>
      <c r="ABB188" s="256"/>
      <c r="ABC188" s="256"/>
      <c r="ABD188" s="256"/>
      <c r="ABE188" s="256"/>
      <c r="ABF188" s="256"/>
      <c r="ABG188" s="256"/>
      <c r="ABH188" s="256"/>
      <c r="ABI188" s="256"/>
      <c r="ABJ188" s="256"/>
      <c r="ABK188" s="256"/>
    </row>
    <row r="189" spans="1:739" s="154" customFormat="1" ht="30" customHeight="1" x14ac:dyDescent="0.25">
      <c r="A189" s="30"/>
      <c r="B189" s="115"/>
      <c r="C189" s="115"/>
      <c r="D189" s="167" t="s">
        <v>2</v>
      </c>
      <c r="E189" s="115"/>
      <c r="F189" s="206" t="s">
        <v>1061</v>
      </c>
      <c r="G189" s="14">
        <v>42726</v>
      </c>
      <c r="H189" s="113" t="s">
        <v>37</v>
      </c>
      <c r="I189" s="115" t="s">
        <v>31</v>
      </c>
      <c r="J189" s="10" t="s">
        <v>291</v>
      </c>
      <c r="K189" s="29" t="s">
        <v>18</v>
      </c>
      <c r="L189" s="29" t="s">
        <v>50</v>
      </c>
      <c r="M189" s="29" t="s">
        <v>339</v>
      </c>
      <c r="N189" s="28" t="s">
        <v>340</v>
      </c>
      <c r="O189" s="114" t="s">
        <v>341</v>
      </c>
      <c r="P189" s="114" t="s">
        <v>342</v>
      </c>
      <c r="Q189" s="259"/>
      <c r="R189" s="71" t="s">
        <v>1062</v>
      </c>
      <c r="S189" s="261" t="s">
        <v>1063</v>
      </c>
      <c r="T189" s="65" t="s">
        <v>20</v>
      </c>
      <c r="U189" s="261" t="s">
        <v>72</v>
      </c>
      <c r="V189" s="20"/>
      <c r="W189" s="249"/>
      <c r="X189" s="115" t="s">
        <v>245</v>
      </c>
      <c r="Y189" s="99"/>
      <c r="Z189" s="261"/>
      <c r="AA189" s="261"/>
      <c r="AB189" s="39" t="s">
        <v>1062</v>
      </c>
      <c r="AC189" s="20"/>
      <c r="AD189" s="20"/>
      <c r="AE189" s="20"/>
      <c r="AF189" s="20"/>
      <c r="AG189" s="20"/>
      <c r="AH189" s="263" t="s">
        <v>3530</v>
      </c>
      <c r="AI189" s="261" t="s">
        <v>1</v>
      </c>
      <c r="AJ189" s="263" t="s">
        <v>2</v>
      </c>
      <c r="AK189" s="70">
        <v>23</v>
      </c>
      <c r="AL189" s="69" t="s">
        <v>1064</v>
      </c>
      <c r="AM189" s="72">
        <v>42717</v>
      </c>
    </row>
    <row r="190" spans="1:739" s="154" customFormat="1" ht="30" customHeight="1" x14ac:dyDescent="0.25">
      <c r="A190" s="30"/>
      <c r="B190" s="115"/>
      <c r="C190" s="115"/>
      <c r="D190" s="167" t="s">
        <v>2</v>
      </c>
      <c r="E190" s="115"/>
      <c r="F190" s="206" t="s">
        <v>1782</v>
      </c>
      <c r="G190" s="23">
        <v>43069</v>
      </c>
      <c r="H190" s="113" t="s">
        <v>37</v>
      </c>
      <c r="I190" s="115" t="s">
        <v>31</v>
      </c>
      <c r="J190" s="116" t="s">
        <v>291</v>
      </c>
      <c r="K190" s="28" t="s">
        <v>18</v>
      </c>
      <c r="L190" s="28" t="s">
        <v>50</v>
      </c>
      <c r="M190" s="28" t="s">
        <v>339</v>
      </c>
      <c r="N190" s="28" t="s">
        <v>340</v>
      </c>
      <c r="O190" s="114" t="s">
        <v>341</v>
      </c>
      <c r="P190" s="114" t="s">
        <v>342</v>
      </c>
      <c r="Q190" s="259"/>
      <c r="R190" s="71" t="s">
        <v>1783</v>
      </c>
      <c r="S190" s="115" t="s">
        <v>967</v>
      </c>
      <c r="T190" s="261" t="s">
        <v>1784</v>
      </c>
      <c r="U190" s="261" t="s">
        <v>72</v>
      </c>
      <c r="V190" s="17"/>
      <c r="W190" s="41"/>
      <c r="X190" s="41" t="s">
        <v>1172</v>
      </c>
      <c r="Y190" s="99"/>
      <c r="Z190" s="185"/>
      <c r="AA190" s="115"/>
      <c r="AB190" s="186" t="s">
        <v>1783</v>
      </c>
      <c r="AC190" s="17"/>
      <c r="AD190" s="17"/>
      <c r="AE190" s="17"/>
      <c r="AF190" s="17"/>
      <c r="AG190" s="17"/>
      <c r="AH190" s="263" t="s">
        <v>3530</v>
      </c>
      <c r="AI190" s="185" t="s">
        <v>1</v>
      </c>
      <c r="AJ190" s="187" t="s">
        <v>2</v>
      </c>
      <c r="AK190" s="70">
        <v>25</v>
      </c>
      <c r="AL190" s="69" t="s">
        <v>1785</v>
      </c>
      <c r="AM190" s="72">
        <v>43049</v>
      </c>
      <c r="AN190" s="257"/>
      <c r="AO190" s="257"/>
      <c r="AP190" s="257"/>
      <c r="AQ190" s="257"/>
      <c r="AR190" s="257"/>
      <c r="AS190" s="257"/>
      <c r="AT190" s="257"/>
      <c r="AU190" s="257"/>
      <c r="AV190" s="257"/>
      <c r="AW190" s="257"/>
      <c r="AX190" s="257"/>
      <c r="AY190" s="257"/>
      <c r="AZ190" s="257"/>
      <c r="BA190" s="257"/>
      <c r="BB190" s="257"/>
      <c r="BC190" s="257"/>
      <c r="BD190" s="257"/>
      <c r="BE190" s="257"/>
      <c r="BF190" s="257"/>
      <c r="BG190" s="257"/>
      <c r="BH190" s="257"/>
      <c r="BI190" s="257"/>
      <c r="BJ190" s="257"/>
      <c r="BK190" s="257"/>
      <c r="BL190" s="257"/>
      <c r="BM190" s="257"/>
      <c r="BN190" s="257"/>
      <c r="BO190" s="257"/>
      <c r="BP190" s="257"/>
      <c r="BQ190" s="257"/>
      <c r="BR190" s="257"/>
      <c r="BS190" s="257"/>
      <c r="BT190" s="257"/>
      <c r="BU190" s="257"/>
      <c r="BV190" s="257"/>
      <c r="BW190" s="257"/>
      <c r="BX190" s="257"/>
      <c r="BY190" s="257"/>
      <c r="BZ190" s="257"/>
      <c r="CA190" s="257"/>
      <c r="CB190" s="257"/>
      <c r="CC190" s="257"/>
      <c r="CD190" s="257"/>
      <c r="CE190" s="257"/>
      <c r="CF190" s="257"/>
      <c r="CG190" s="257"/>
      <c r="CH190" s="257"/>
      <c r="CI190" s="257"/>
      <c r="CJ190" s="257"/>
      <c r="CK190" s="257"/>
      <c r="CL190" s="257"/>
      <c r="CM190" s="257"/>
      <c r="CN190" s="257"/>
      <c r="CO190" s="257"/>
      <c r="CP190" s="257"/>
      <c r="CQ190" s="257"/>
      <c r="CR190" s="257"/>
      <c r="CS190" s="257"/>
      <c r="CT190" s="257"/>
      <c r="CU190" s="257"/>
      <c r="CV190" s="257"/>
      <c r="CW190" s="257"/>
      <c r="CX190" s="257"/>
      <c r="CY190" s="257"/>
      <c r="CZ190" s="257"/>
      <c r="DA190" s="257"/>
      <c r="DB190" s="257"/>
      <c r="DC190" s="257"/>
      <c r="DD190" s="257"/>
      <c r="DE190" s="257"/>
      <c r="DF190" s="257"/>
      <c r="DG190" s="257"/>
      <c r="DH190" s="257"/>
      <c r="DI190" s="257"/>
      <c r="DJ190" s="257"/>
      <c r="DK190" s="257"/>
      <c r="DL190" s="257"/>
      <c r="DM190" s="257"/>
      <c r="DN190" s="257"/>
      <c r="DO190" s="257"/>
      <c r="DP190" s="257"/>
      <c r="DQ190" s="257"/>
      <c r="DR190" s="257"/>
      <c r="DS190" s="257"/>
      <c r="DT190" s="257"/>
      <c r="DU190" s="257"/>
      <c r="DV190" s="257"/>
      <c r="DW190" s="257"/>
      <c r="DX190" s="257"/>
      <c r="DY190" s="257"/>
      <c r="DZ190" s="257"/>
      <c r="EA190" s="257"/>
      <c r="EB190" s="257"/>
      <c r="EC190" s="257"/>
      <c r="ED190" s="257"/>
      <c r="EE190" s="257"/>
      <c r="EF190" s="257"/>
      <c r="EG190" s="257"/>
      <c r="EH190" s="257"/>
      <c r="EI190" s="257"/>
      <c r="EJ190" s="257"/>
      <c r="EK190" s="257"/>
      <c r="EL190" s="257"/>
      <c r="EM190" s="257"/>
      <c r="EN190" s="257"/>
      <c r="EO190" s="257"/>
      <c r="EP190" s="257"/>
      <c r="EQ190" s="257"/>
      <c r="ER190" s="257"/>
      <c r="ES190" s="257"/>
      <c r="ET190" s="257"/>
      <c r="EU190" s="257"/>
      <c r="EV190" s="257"/>
      <c r="EW190" s="257"/>
      <c r="EX190" s="257"/>
      <c r="EY190" s="257"/>
      <c r="EZ190" s="257"/>
      <c r="FA190" s="257"/>
      <c r="FB190" s="257"/>
      <c r="FC190" s="257"/>
      <c r="FD190" s="257"/>
      <c r="FE190" s="257"/>
      <c r="FF190" s="257"/>
      <c r="FG190" s="257"/>
      <c r="FH190" s="257"/>
      <c r="FI190" s="257"/>
      <c r="FJ190" s="257"/>
      <c r="FK190" s="257"/>
      <c r="FL190" s="257"/>
      <c r="FM190" s="257"/>
      <c r="FN190" s="257"/>
      <c r="FO190" s="257"/>
      <c r="FP190" s="257"/>
      <c r="FQ190" s="257"/>
      <c r="FR190" s="257"/>
      <c r="FS190" s="257"/>
      <c r="FT190" s="257"/>
      <c r="FU190" s="257"/>
      <c r="FV190" s="257"/>
      <c r="FW190" s="257"/>
      <c r="FX190" s="257"/>
      <c r="FY190" s="257"/>
      <c r="FZ190" s="257"/>
      <c r="GA190" s="257"/>
      <c r="GB190" s="257"/>
      <c r="GC190" s="257"/>
      <c r="GD190" s="257"/>
      <c r="GE190" s="257"/>
      <c r="GF190" s="257"/>
      <c r="GG190" s="257"/>
      <c r="GH190" s="257"/>
      <c r="GI190" s="257"/>
      <c r="GJ190" s="257"/>
      <c r="GK190" s="257"/>
      <c r="GL190" s="257"/>
      <c r="GM190" s="257"/>
      <c r="GN190" s="257"/>
      <c r="GO190" s="257"/>
      <c r="GP190" s="257"/>
      <c r="GQ190" s="257"/>
      <c r="GR190" s="257"/>
      <c r="GS190" s="257"/>
      <c r="GT190" s="257"/>
      <c r="GU190" s="257"/>
      <c r="GV190" s="257"/>
      <c r="GW190" s="257"/>
      <c r="GX190" s="257"/>
      <c r="GY190" s="257"/>
      <c r="GZ190" s="257"/>
      <c r="HA190" s="257"/>
      <c r="HB190" s="257"/>
      <c r="HC190" s="257"/>
      <c r="HD190" s="257"/>
      <c r="HE190" s="257"/>
      <c r="HF190" s="257"/>
      <c r="HG190" s="257"/>
      <c r="HH190" s="257"/>
      <c r="HI190" s="257"/>
      <c r="HJ190" s="257"/>
      <c r="HK190" s="257"/>
      <c r="HL190" s="257"/>
      <c r="HM190" s="257"/>
      <c r="HN190" s="257"/>
      <c r="HO190" s="257"/>
      <c r="HP190" s="257"/>
      <c r="HQ190" s="257"/>
      <c r="HR190" s="257"/>
      <c r="HS190" s="257"/>
      <c r="HT190" s="257"/>
      <c r="HU190" s="257"/>
      <c r="HV190" s="257"/>
      <c r="HW190" s="257"/>
      <c r="HX190" s="257"/>
      <c r="HY190" s="257"/>
      <c r="HZ190" s="257"/>
      <c r="IA190" s="257"/>
      <c r="IB190" s="257"/>
      <c r="IC190" s="257"/>
      <c r="ID190" s="257"/>
      <c r="IE190" s="257"/>
      <c r="IF190" s="257"/>
      <c r="IG190" s="257"/>
      <c r="IH190" s="257"/>
      <c r="II190" s="257"/>
      <c r="IJ190" s="257"/>
      <c r="IK190" s="257"/>
      <c r="IL190" s="257"/>
      <c r="IM190" s="257"/>
      <c r="IN190" s="257"/>
      <c r="IO190" s="257"/>
      <c r="IP190" s="257"/>
      <c r="IQ190" s="257"/>
      <c r="IR190" s="257"/>
      <c r="IS190" s="257"/>
      <c r="IT190" s="257"/>
      <c r="IU190" s="257"/>
      <c r="IV190" s="257"/>
      <c r="IW190" s="257"/>
      <c r="IX190" s="257"/>
      <c r="IY190" s="257"/>
      <c r="IZ190" s="257"/>
      <c r="JA190" s="257"/>
      <c r="JB190" s="257"/>
      <c r="JC190" s="257"/>
      <c r="JD190" s="257"/>
      <c r="JE190" s="257"/>
      <c r="JF190" s="257"/>
      <c r="JG190" s="257"/>
      <c r="JH190" s="257"/>
      <c r="JI190" s="257"/>
      <c r="JJ190" s="257"/>
      <c r="JK190" s="257"/>
      <c r="JL190" s="257"/>
      <c r="JM190" s="257"/>
      <c r="JN190" s="257"/>
      <c r="JO190" s="257"/>
      <c r="JP190" s="257"/>
      <c r="JQ190" s="257"/>
      <c r="JR190" s="257"/>
      <c r="JS190" s="257"/>
      <c r="JT190" s="257"/>
      <c r="JU190" s="257"/>
      <c r="JV190" s="257"/>
      <c r="JW190" s="257"/>
      <c r="JX190" s="257"/>
      <c r="JY190" s="257"/>
      <c r="JZ190" s="257"/>
      <c r="KA190" s="257"/>
      <c r="KB190" s="257"/>
      <c r="KC190" s="257"/>
      <c r="KD190" s="257"/>
      <c r="KE190" s="257"/>
      <c r="KF190" s="257"/>
      <c r="KG190" s="257"/>
      <c r="KH190" s="257"/>
      <c r="KI190" s="257"/>
      <c r="KJ190" s="257"/>
      <c r="KK190" s="257"/>
      <c r="KL190" s="257"/>
      <c r="KM190" s="257"/>
      <c r="KN190" s="257"/>
      <c r="KO190" s="257"/>
      <c r="KP190" s="257"/>
      <c r="KQ190" s="257"/>
      <c r="KR190" s="257"/>
      <c r="KS190" s="257"/>
      <c r="KT190" s="257"/>
      <c r="KU190" s="257"/>
      <c r="KV190" s="257"/>
      <c r="KW190" s="257"/>
      <c r="KX190" s="257"/>
      <c r="KY190" s="257"/>
      <c r="KZ190" s="257"/>
      <c r="LA190" s="257"/>
      <c r="LB190" s="257"/>
      <c r="LC190" s="257"/>
      <c r="LD190" s="257"/>
      <c r="LE190" s="257"/>
      <c r="LF190" s="257"/>
      <c r="LG190" s="257"/>
      <c r="LH190" s="257"/>
      <c r="LI190" s="257"/>
      <c r="LJ190" s="257"/>
      <c r="LK190" s="257"/>
      <c r="LL190" s="257"/>
      <c r="LM190" s="257"/>
      <c r="LN190" s="257"/>
      <c r="LO190" s="257"/>
      <c r="LP190" s="257"/>
      <c r="LQ190" s="257"/>
      <c r="LR190" s="257"/>
      <c r="LS190" s="257"/>
      <c r="LT190" s="257"/>
      <c r="LU190" s="257"/>
      <c r="LV190" s="257"/>
      <c r="LW190" s="257"/>
      <c r="LX190" s="257"/>
      <c r="LY190" s="257"/>
      <c r="LZ190" s="257"/>
      <c r="MA190" s="257"/>
      <c r="MB190" s="257"/>
      <c r="MC190" s="257"/>
      <c r="MD190" s="257"/>
      <c r="ME190" s="257"/>
      <c r="MF190" s="257"/>
      <c r="MG190" s="257"/>
      <c r="MH190" s="257"/>
      <c r="MI190" s="257"/>
      <c r="MJ190" s="257"/>
      <c r="MK190" s="257"/>
      <c r="ML190" s="257"/>
      <c r="MM190" s="257"/>
      <c r="MN190" s="257"/>
      <c r="MO190" s="257"/>
      <c r="MP190" s="257"/>
      <c r="MQ190" s="257"/>
      <c r="MR190" s="257"/>
      <c r="MS190" s="257"/>
      <c r="MT190" s="257"/>
      <c r="MU190" s="257"/>
      <c r="MV190" s="257"/>
      <c r="MW190" s="257"/>
      <c r="MX190" s="257"/>
      <c r="MY190" s="257"/>
      <c r="MZ190" s="257"/>
      <c r="NA190" s="257"/>
      <c r="NB190" s="257"/>
      <c r="NC190" s="257"/>
      <c r="ND190" s="257"/>
      <c r="NE190" s="257"/>
      <c r="NF190" s="257"/>
      <c r="NG190" s="257"/>
      <c r="NH190" s="257"/>
      <c r="NI190" s="257"/>
      <c r="NJ190" s="257"/>
      <c r="NK190" s="257"/>
      <c r="NL190" s="257"/>
      <c r="NM190" s="257"/>
      <c r="NN190" s="257"/>
      <c r="NO190" s="257"/>
      <c r="NP190" s="257"/>
      <c r="NQ190" s="257"/>
      <c r="NR190" s="257"/>
      <c r="NS190" s="257"/>
      <c r="NT190" s="257"/>
      <c r="NU190" s="257"/>
      <c r="NV190" s="257"/>
      <c r="NW190" s="257"/>
      <c r="NX190" s="257"/>
      <c r="NY190" s="257"/>
      <c r="NZ190" s="257"/>
      <c r="OA190" s="257"/>
      <c r="OB190" s="257"/>
      <c r="OC190" s="257"/>
      <c r="OD190" s="257"/>
      <c r="OE190" s="257"/>
      <c r="OF190" s="257"/>
      <c r="OG190" s="257"/>
      <c r="OH190" s="257"/>
      <c r="OI190" s="257"/>
      <c r="OJ190" s="257"/>
      <c r="OK190" s="257"/>
      <c r="OL190" s="257"/>
      <c r="OM190" s="257"/>
      <c r="ON190" s="257"/>
      <c r="OO190" s="257"/>
      <c r="OP190" s="257"/>
      <c r="OQ190" s="257"/>
      <c r="OR190" s="257"/>
      <c r="OS190" s="257"/>
      <c r="OT190" s="257"/>
      <c r="OU190" s="257"/>
      <c r="OV190" s="257"/>
      <c r="OW190" s="257"/>
      <c r="OX190" s="257"/>
      <c r="OY190" s="257"/>
      <c r="OZ190" s="257"/>
      <c r="PA190" s="257"/>
      <c r="PB190" s="257"/>
      <c r="PC190" s="257"/>
      <c r="PD190" s="257"/>
      <c r="PE190" s="257"/>
      <c r="PF190" s="257"/>
      <c r="PG190" s="257"/>
      <c r="PH190" s="257"/>
      <c r="PI190" s="257"/>
      <c r="PJ190" s="257"/>
      <c r="PK190" s="257"/>
      <c r="PL190" s="257"/>
      <c r="PM190" s="257"/>
      <c r="PN190" s="257"/>
      <c r="PO190" s="257"/>
      <c r="PP190" s="257"/>
      <c r="PQ190" s="257"/>
      <c r="PR190" s="257"/>
      <c r="PS190" s="257"/>
      <c r="PT190" s="257"/>
      <c r="PU190" s="257"/>
      <c r="PV190" s="257"/>
      <c r="PW190" s="257"/>
      <c r="PX190" s="257"/>
      <c r="PY190" s="257"/>
      <c r="PZ190" s="257"/>
      <c r="QA190" s="257"/>
      <c r="QB190" s="257"/>
      <c r="QC190" s="257"/>
      <c r="QD190" s="257"/>
      <c r="QE190" s="257"/>
      <c r="QF190" s="257"/>
      <c r="QG190" s="257"/>
      <c r="QH190" s="257"/>
      <c r="QI190" s="257"/>
      <c r="QJ190" s="257"/>
      <c r="QK190" s="257"/>
      <c r="QL190" s="257"/>
      <c r="QM190" s="257"/>
      <c r="QN190" s="257"/>
      <c r="QO190" s="257"/>
      <c r="QP190" s="257"/>
      <c r="QQ190" s="257"/>
      <c r="QR190" s="257"/>
      <c r="QS190" s="257"/>
      <c r="QT190" s="257"/>
      <c r="QU190" s="257"/>
      <c r="QV190" s="257"/>
      <c r="QW190" s="257"/>
      <c r="QX190" s="257"/>
      <c r="QY190" s="257"/>
      <c r="QZ190" s="257"/>
      <c r="RA190" s="257"/>
      <c r="RB190" s="257"/>
      <c r="RC190" s="257"/>
      <c r="RD190" s="257"/>
      <c r="RE190" s="257"/>
      <c r="RF190" s="257"/>
      <c r="RG190" s="257"/>
      <c r="RH190" s="257"/>
      <c r="RI190" s="257"/>
      <c r="RJ190" s="257"/>
      <c r="RK190" s="257"/>
      <c r="RL190" s="257"/>
      <c r="RM190" s="257"/>
      <c r="RN190" s="257"/>
      <c r="RO190" s="257"/>
      <c r="RP190" s="257"/>
      <c r="RQ190" s="257"/>
      <c r="RR190" s="257"/>
      <c r="RS190" s="257"/>
      <c r="RT190" s="257"/>
      <c r="RU190" s="257"/>
      <c r="RV190" s="257"/>
      <c r="RW190" s="257"/>
      <c r="RX190" s="257"/>
      <c r="RY190" s="257"/>
      <c r="RZ190" s="257"/>
      <c r="SA190" s="257"/>
      <c r="SB190" s="257"/>
      <c r="SC190" s="257"/>
      <c r="SD190" s="257"/>
      <c r="SE190" s="257"/>
      <c r="SF190" s="257"/>
      <c r="SG190" s="257"/>
      <c r="SH190" s="257"/>
      <c r="SI190" s="257"/>
      <c r="SJ190" s="257"/>
      <c r="SK190" s="257"/>
      <c r="SL190" s="257"/>
      <c r="SM190" s="257"/>
      <c r="SN190" s="257"/>
      <c r="SO190" s="257"/>
      <c r="SP190" s="257"/>
      <c r="SQ190" s="257"/>
      <c r="SR190" s="257"/>
      <c r="SS190" s="257"/>
      <c r="ST190" s="257"/>
      <c r="SU190" s="257"/>
      <c r="SV190" s="257"/>
      <c r="SW190" s="257"/>
      <c r="SX190" s="257"/>
      <c r="SY190" s="257"/>
      <c r="SZ190" s="257"/>
      <c r="TA190" s="257"/>
      <c r="TB190" s="257"/>
      <c r="TC190" s="257"/>
      <c r="TD190" s="257"/>
      <c r="TE190" s="257"/>
      <c r="TF190" s="257"/>
      <c r="TG190" s="257"/>
      <c r="TH190" s="257"/>
      <c r="TI190" s="257"/>
      <c r="TJ190" s="257"/>
      <c r="TK190" s="257"/>
      <c r="TL190" s="257"/>
      <c r="TM190" s="257"/>
      <c r="TN190" s="257"/>
      <c r="TO190" s="257"/>
      <c r="TP190" s="257"/>
      <c r="TQ190" s="257"/>
      <c r="TR190" s="257"/>
      <c r="TS190" s="257"/>
      <c r="TT190" s="257"/>
      <c r="TU190" s="257"/>
      <c r="TV190" s="257"/>
      <c r="TW190" s="257"/>
      <c r="TX190" s="257"/>
      <c r="TY190" s="257"/>
      <c r="TZ190" s="257"/>
      <c r="UA190" s="257"/>
      <c r="UB190" s="257"/>
      <c r="UC190" s="257"/>
      <c r="UD190" s="257"/>
      <c r="UE190" s="257"/>
      <c r="UF190" s="257"/>
      <c r="UG190" s="257"/>
      <c r="UH190" s="257"/>
      <c r="UI190" s="257"/>
      <c r="UJ190" s="257"/>
      <c r="UK190" s="257"/>
      <c r="UL190" s="257"/>
      <c r="UM190" s="257"/>
      <c r="UN190" s="257"/>
      <c r="UO190" s="257"/>
      <c r="UP190" s="257"/>
      <c r="UQ190" s="257"/>
      <c r="UR190" s="257"/>
      <c r="US190" s="257"/>
      <c r="UT190" s="257"/>
      <c r="UU190" s="257"/>
      <c r="UV190" s="257"/>
      <c r="UW190" s="257"/>
      <c r="UX190" s="257"/>
      <c r="UY190" s="257"/>
      <c r="UZ190" s="257"/>
      <c r="VA190" s="257"/>
      <c r="VB190" s="257"/>
      <c r="VC190" s="257"/>
      <c r="VD190" s="257"/>
      <c r="VE190" s="257"/>
      <c r="VF190" s="257"/>
      <c r="VG190" s="257"/>
      <c r="VH190" s="257"/>
      <c r="VI190" s="257"/>
      <c r="VJ190" s="257"/>
      <c r="VK190" s="257"/>
      <c r="VL190" s="257"/>
      <c r="VM190" s="257"/>
      <c r="VN190" s="257"/>
      <c r="VO190" s="257"/>
      <c r="VP190" s="257"/>
      <c r="VQ190" s="257"/>
      <c r="VR190" s="257"/>
      <c r="VS190" s="257"/>
      <c r="VT190" s="257"/>
      <c r="VU190" s="257"/>
      <c r="VV190" s="257"/>
      <c r="VW190" s="257"/>
      <c r="VX190" s="257"/>
      <c r="VY190" s="257"/>
      <c r="VZ190" s="257"/>
      <c r="WA190" s="257"/>
      <c r="WB190" s="257"/>
      <c r="WC190" s="257"/>
      <c r="WD190" s="257"/>
      <c r="WE190" s="257"/>
      <c r="WF190" s="257"/>
      <c r="WG190" s="257"/>
      <c r="WH190" s="257"/>
      <c r="WI190" s="257"/>
      <c r="WJ190" s="257"/>
      <c r="WK190" s="257"/>
      <c r="WL190" s="257"/>
      <c r="WM190" s="257"/>
      <c r="WN190" s="257"/>
      <c r="WO190" s="257"/>
      <c r="WP190" s="257"/>
      <c r="WQ190" s="257"/>
      <c r="WR190" s="257"/>
      <c r="WS190" s="257"/>
      <c r="WT190" s="257"/>
      <c r="WU190" s="257"/>
      <c r="WV190" s="257"/>
      <c r="WW190" s="257"/>
      <c r="WX190" s="257"/>
      <c r="WY190" s="257"/>
      <c r="WZ190" s="257"/>
      <c r="XA190" s="257"/>
      <c r="XB190" s="257"/>
      <c r="XC190" s="257"/>
      <c r="XD190" s="257"/>
      <c r="XE190" s="257"/>
      <c r="XF190" s="257"/>
      <c r="XG190" s="257"/>
      <c r="XH190" s="257"/>
      <c r="XI190" s="257"/>
      <c r="XJ190" s="257"/>
      <c r="XK190" s="257"/>
      <c r="XL190" s="257"/>
      <c r="XM190" s="257"/>
      <c r="XN190" s="257"/>
      <c r="XO190" s="257"/>
      <c r="XP190" s="257"/>
      <c r="XQ190" s="257"/>
      <c r="XR190" s="257"/>
      <c r="XS190" s="257"/>
      <c r="XT190" s="257"/>
      <c r="XU190" s="257"/>
      <c r="XV190" s="257"/>
      <c r="XW190" s="257"/>
      <c r="XX190" s="257"/>
      <c r="XY190" s="257"/>
      <c r="XZ190" s="257"/>
      <c r="YA190" s="257"/>
      <c r="YB190" s="257"/>
      <c r="YC190" s="257"/>
      <c r="YD190" s="257"/>
      <c r="YE190" s="257"/>
      <c r="YF190" s="257"/>
      <c r="YG190" s="257"/>
      <c r="YH190" s="257"/>
      <c r="YI190" s="257"/>
      <c r="YJ190" s="257"/>
      <c r="YK190" s="257"/>
      <c r="YL190" s="257"/>
      <c r="YM190" s="257"/>
      <c r="YN190" s="257"/>
      <c r="YO190" s="257"/>
      <c r="YP190" s="257"/>
      <c r="YQ190" s="257"/>
      <c r="YR190" s="257"/>
      <c r="YS190" s="257"/>
      <c r="YT190" s="257"/>
      <c r="YU190" s="257"/>
      <c r="YV190" s="257"/>
      <c r="YW190" s="257"/>
      <c r="YX190" s="257"/>
      <c r="YY190" s="257"/>
      <c r="YZ190" s="257"/>
      <c r="ZA190" s="257"/>
      <c r="ZB190" s="257"/>
      <c r="ZC190" s="257"/>
      <c r="ZD190" s="257"/>
      <c r="ZE190" s="257"/>
      <c r="ZF190" s="257"/>
      <c r="ZG190" s="257"/>
      <c r="ZH190" s="257"/>
      <c r="ZI190" s="257"/>
      <c r="ZJ190" s="257"/>
      <c r="ZK190" s="257"/>
      <c r="ZL190" s="257"/>
      <c r="ZM190" s="257"/>
      <c r="ZN190" s="257"/>
      <c r="ZO190" s="257"/>
      <c r="ZP190" s="257"/>
      <c r="ZQ190" s="257"/>
      <c r="ZR190" s="257"/>
      <c r="ZS190" s="257"/>
      <c r="ZT190" s="257"/>
      <c r="ZU190" s="257"/>
      <c r="ZV190" s="257"/>
      <c r="ZW190" s="257"/>
      <c r="ZX190" s="257"/>
      <c r="ZY190" s="257"/>
      <c r="ZZ190" s="257"/>
      <c r="AAA190" s="257"/>
      <c r="AAB190" s="257"/>
      <c r="AAC190" s="257"/>
      <c r="AAD190" s="257"/>
      <c r="AAE190" s="257"/>
      <c r="AAF190" s="257"/>
      <c r="AAG190" s="257"/>
      <c r="AAH190" s="257"/>
      <c r="AAI190" s="257"/>
      <c r="AAJ190" s="257"/>
      <c r="AAK190" s="257"/>
      <c r="AAL190" s="257"/>
      <c r="AAM190" s="257"/>
      <c r="AAN190" s="257"/>
      <c r="AAO190" s="257"/>
      <c r="AAP190" s="257"/>
      <c r="AAQ190" s="257"/>
      <c r="AAR190" s="257"/>
      <c r="AAS190" s="257"/>
      <c r="AAT190" s="257"/>
      <c r="AAU190" s="257"/>
      <c r="AAV190" s="257"/>
      <c r="AAW190" s="257"/>
      <c r="AAX190" s="257"/>
      <c r="AAY190" s="257"/>
      <c r="AAZ190" s="257"/>
      <c r="ABA190" s="257"/>
      <c r="ABB190" s="257"/>
      <c r="ABC190" s="257"/>
      <c r="ABD190" s="257"/>
      <c r="ABE190" s="257"/>
      <c r="ABF190" s="257"/>
      <c r="ABG190" s="257"/>
      <c r="ABH190" s="257"/>
      <c r="ABI190" s="257"/>
      <c r="ABJ190" s="257"/>
      <c r="ABK190" s="257"/>
    </row>
    <row r="191" spans="1:739" s="154" customFormat="1" ht="30" customHeight="1" x14ac:dyDescent="0.25">
      <c r="A191" s="30"/>
      <c r="B191" s="115"/>
      <c r="C191" s="115"/>
      <c r="D191" s="167" t="s">
        <v>2</v>
      </c>
      <c r="E191" s="115"/>
      <c r="F191" s="206" t="s">
        <v>1840</v>
      </c>
      <c r="G191" s="23">
        <v>43164</v>
      </c>
      <c r="H191" s="258" t="s">
        <v>37</v>
      </c>
      <c r="I191" s="261" t="s">
        <v>31</v>
      </c>
      <c r="J191" s="116" t="s">
        <v>291</v>
      </c>
      <c r="K191" s="28" t="s">
        <v>18</v>
      </c>
      <c r="L191" s="28" t="s">
        <v>50</v>
      </c>
      <c r="M191" s="28" t="s">
        <v>339</v>
      </c>
      <c r="N191" s="28" t="s">
        <v>340</v>
      </c>
      <c r="O191" s="114" t="s">
        <v>341</v>
      </c>
      <c r="P191" s="114" t="s">
        <v>342</v>
      </c>
      <c r="Q191" s="259"/>
      <c r="R191" s="71" t="s">
        <v>1841</v>
      </c>
      <c r="S191" s="261" t="s">
        <v>1805</v>
      </c>
      <c r="T191" s="261" t="s">
        <v>772</v>
      </c>
      <c r="U191" s="261" t="s">
        <v>1800</v>
      </c>
      <c r="V191" s="17"/>
      <c r="W191" s="185"/>
      <c r="X191" s="185" t="s">
        <v>80</v>
      </c>
      <c r="Y191" s="99"/>
      <c r="Z191" s="185"/>
      <c r="AA191" s="261"/>
      <c r="AB191" s="186" t="s">
        <v>1841</v>
      </c>
      <c r="AC191" s="17"/>
      <c r="AD191" s="17"/>
      <c r="AE191" s="17"/>
      <c r="AF191" s="17"/>
      <c r="AG191" s="17"/>
      <c r="AH191" s="263" t="s">
        <v>3530</v>
      </c>
      <c r="AI191" s="65" t="s">
        <v>1</v>
      </c>
      <c r="AJ191" s="67" t="s">
        <v>2</v>
      </c>
      <c r="AK191" s="70">
        <v>20</v>
      </c>
      <c r="AL191" s="69" t="s">
        <v>1842</v>
      </c>
      <c r="AM191" s="190">
        <v>43146</v>
      </c>
    </row>
    <row r="192" spans="1:739" s="154" customFormat="1" ht="30" customHeight="1" x14ac:dyDescent="0.25">
      <c r="A192" s="30"/>
      <c r="B192" s="196"/>
      <c r="C192" s="196"/>
      <c r="D192" s="167" t="s">
        <v>2</v>
      </c>
      <c r="E192" s="196"/>
      <c r="F192" s="206" t="s">
        <v>1797</v>
      </c>
      <c r="G192" s="23">
        <v>43112</v>
      </c>
      <c r="H192" s="258" t="s">
        <v>37</v>
      </c>
      <c r="I192" s="261" t="s">
        <v>31</v>
      </c>
      <c r="J192" s="116" t="s">
        <v>291</v>
      </c>
      <c r="K192" s="28" t="s">
        <v>18</v>
      </c>
      <c r="L192" s="28" t="s">
        <v>50</v>
      </c>
      <c r="M192" s="28" t="s">
        <v>339</v>
      </c>
      <c r="N192" s="28" t="s">
        <v>340</v>
      </c>
      <c r="O192" s="114" t="s">
        <v>341</v>
      </c>
      <c r="P192" s="114" t="s">
        <v>342</v>
      </c>
      <c r="Q192" s="259"/>
      <c r="R192" s="71" t="s">
        <v>1798</v>
      </c>
      <c r="S192" s="261" t="s">
        <v>1805</v>
      </c>
      <c r="T192" s="261" t="s">
        <v>1799</v>
      </c>
      <c r="U192" s="115" t="s">
        <v>1800</v>
      </c>
      <c r="V192" s="17"/>
      <c r="W192" s="185"/>
      <c r="X192" s="185" t="s">
        <v>80</v>
      </c>
      <c r="Y192" s="99"/>
      <c r="Z192" s="185"/>
      <c r="AA192" s="261"/>
      <c r="AB192" s="186" t="s">
        <v>1798</v>
      </c>
      <c r="AC192" s="17"/>
      <c r="AD192" s="17"/>
      <c r="AE192" s="17"/>
      <c r="AF192" s="17"/>
      <c r="AG192" s="17"/>
      <c r="AH192" s="263" t="s">
        <v>3530</v>
      </c>
      <c r="AI192" s="185" t="s">
        <v>1</v>
      </c>
      <c r="AJ192" s="187" t="s">
        <v>2</v>
      </c>
      <c r="AK192" s="70">
        <v>35</v>
      </c>
      <c r="AL192" s="69" t="s">
        <v>1801</v>
      </c>
      <c r="AM192" s="190">
        <v>43081</v>
      </c>
    </row>
    <row r="193" spans="1:739" s="154" customFormat="1" ht="30" customHeight="1" x14ac:dyDescent="0.25">
      <c r="A193" s="30"/>
      <c r="B193" s="115"/>
      <c r="C193" s="115"/>
      <c r="D193" s="167" t="s">
        <v>2</v>
      </c>
      <c r="E193" s="160"/>
      <c r="F193" s="206" t="s">
        <v>863</v>
      </c>
      <c r="G193" s="14">
        <v>42686</v>
      </c>
      <c r="H193" s="258" t="s">
        <v>37</v>
      </c>
      <c r="I193" s="261" t="s">
        <v>31</v>
      </c>
      <c r="J193" s="10" t="s">
        <v>291</v>
      </c>
      <c r="K193" s="29" t="s">
        <v>18</v>
      </c>
      <c r="L193" s="29" t="s">
        <v>50</v>
      </c>
      <c r="M193" s="29" t="s">
        <v>1591</v>
      </c>
      <c r="N193" s="28" t="s">
        <v>839</v>
      </c>
      <c r="O193" s="114" t="s">
        <v>855</v>
      </c>
      <c r="P193" s="114" t="s">
        <v>856</v>
      </c>
      <c r="Q193" s="260"/>
      <c r="R193" s="71" t="s">
        <v>840</v>
      </c>
      <c r="S193" s="185" t="s">
        <v>841</v>
      </c>
      <c r="T193" s="65" t="s">
        <v>1554</v>
      </c>
      <c r="U193" s="115" t="s">
        <v>72</v>
      </c>
      <c r="V193" s="17"/>
      <c r="W193" s="249"/>
      <c r="X193" s="115" t="s">
        <v>245</v>
      </c>
      <c r="Y193" s="99"/>
      <c r="Z193" s="262"/>
      <c r="AA193" s="262"/>
      <c r="AB193" s="39" t="s">
        <v>840</v>
      </c>
      <c r="AC193" s="17"/>
      <c r="AD193" s="17"/>
      <c r="AE193" s="17"/>
      <c r="AF193" s="17"/>
      <c r="AG193" s="17"/>
      <c r="AH193" s="263" t="s">
        <v>3530</v>
      </c>
      <c r="AI193" s="185" t="s">
        <v>1</v>
      </c>
      <c r="AJ193" s="187" t="s">
        <v>2</v>
      </c>
      <c r="AK193" s="70">
        <v>22</v>
      </c>
      <c r="AL193" s="69" t="s">
        <v>1394</v>
      </c>
      <c r="AM193" s="72">
        <v>42682</v>
      </c>
    </row>
    <row r="194" spans="1:739" s="154" customFormat="1" ht="30" customHeight="1" x14ac:dyDescent="0.25">
      <c r="A194" s="30"/>
      <c r="B194" s="115"/>
      <c r="C194" s="115"/>
      <c r="D194" s="167" t="s">
        <v>2</v>
      </c>
      <c r="E194" s="115"/>
      <c r="F194" s="206">
        <v>1126</v>
      </c>
      <c r="G194" s="23">
        <v>43447</v>
      </c>
      <c r="H194" s="48" t="s">
        <v>37</v>
      </c>
      <c r="I194" s="185" t="s">
        <v>31</v>
      </c>
      <c r="J194" s="189" t="s">
        <v>291</v>
      </c>
      <c r="K194" s="29" t="s">
        <v>18</v>
      </c>
      <c r="L194" s="29" t="s">
        <v>17</v>
      </c>
      <c r="M194" s="29" t="s">
        <v>3365</v>
      </c>
      <c r="N194" s="28" t="s">
        <v>45</v>
      </c>
      <c r="O194" s="114" t="s">
        <v>2859</v>
      </c>
      <c r="P194" s="114" t="s">
        <v>2860</v>
      </c>
      <c r="Q194" s="114"/>
      <c r="R194" s="192" t="s">
        <v>2861</v>
      </c>
      <c r="S194" s="185" t="s">
        <v>2862</v>
      </c>
      <c r="T194" s="65" t="s">
        <v>288</v>
      </c>
      <c r="U194" s="115" t="s">
        <v>72</v>
      </c>
      <c r="V194" s="17"/>
      <c r="W194" s="249"/>
      <c r="X194" s="115" t="s">
        <v>245</v>
      </c>
      <c r="Y194" s="99"/>
      <c r="Z194" s="262"/>
      <c r="AA194" s="262"/>
      <c r="AB194" s="186" t="s">
        <v>2861</v>
      </c>
      <c r="AC194" s="17"/>
      <c r="AD194" s="17"/>
      <c r="AE194" s="17"/>
      <c r="AF194" s="17"/>
      <c r="AG194" s="17"/>
      <c r="AH194" s="263" t="s">
        <v>3530</v>
      </c>
      <c r="AI194" s="185" t="s">
        <v>1</v>
      </c>
      <c r="AJ194" s="187" t="s">
        <v>2</v>
      </c>
      <c r="AK194" s="70">
        <v>18</v>
      </c>
      <c r="AL194" s="69" t="s">
        <v>2863</v>
      </c>
      <c r="AM194" s="72">
        <v>43424</v>
      </c>
    </row>
    <row r="195" spans="1:739" s="154" customFormat="1" ht="30" customHeight="1" x14ac:dyDescent="0.25">
      <c r="A195" s="30"/>
      <c r="B195" s="115"/>
      <c r="C195" s="115"/>
      <c r="D195" s="167" t="s">
        <v>2</v>
      </c>
      <c r="E195" s="115"/>
      <c r="F195" s="206" t="s">
        <v>569</v>
      </c>
      <c r="G195" s="14">
        <v>42503</v>
      </c>
      <c r="H195" s="48" t="s">
        <v>37</v>
      </c>
      <c r="I195" s="185" t="s">
        <v>31</v>
      </c>
      <c r="J195" s="116" t="s">
        <v>291</v>
      </c>
      <c r="K195" s="29" t="s">
        <v>18</v>
      </c>
      <c r="L195" s="29" t="s">
        <v>17</v>
      </c>
      <c r="M195" s="29" t="s">
        <v>3365</v>
      </c>
      <c r="N195" s="28" t="s">
        <v>45</v>
      </c>
      <c r="O195" s="114" t="s">
        <v>107</v>
      </c>
      <c r="P195" s="114" t="s">
        <v>646</v>
      </c>
      <c r="Q195" s="260"/>
      <c r="R195" s="71" t="s">
        <v>570</v>
      </c>
      <c r="S195" s="185" t="s">
        <v>1005</v>
      </c>
      <c r="T195" s="261" t="s">
        <v>1554</v>
      </c>
      <c r="U195" s="185" t="s">
        <v>72</v>
      </c>
      <c r="V195" s="17"/>
      <c r="W195" s="249"/>
      <c r="X195" s="115" t="s">
        <v>245</v>
      </c>
      <c r="Y195" s="99"/>
      <c r="Z195" s="262"/>
      <c r="AA195" s="262"/>
      <c r="AB195" s="39" t="s">
        <v>570</v>
      </c>
      <c r="AC195" s="17"/>
      <c r="AD195" s="17"/>
      <c r="AE195" s="17"/>
      <c r="AF195" s="17"/>
      <c r="AG195" s="17"/>
      <c r="AH195" s="263" t="s">
        <v>3530</v>
      </c>
      <c r="AI195" s="185" t="s">
        <v>1</v>
      </c>
      <c r="AJ195" s="263" t="s">
        <v>2</v>
      </c>
      <c r="AK195" s="70">
        <v>24</v>
      </c>
      <c r="AL195" s="69" t="s">
        <v>571</v>
      </c>
      <c r="AM195" s="72" t="s">
        <v>568</v>
      </c>
    </row>
    <row r="196" spans="1:739" s="154" customFormat="1" ht="30" customHeight="1" x14ac:dyDescent="0.25">
      <c r="A196" s="30"/>
      <c r="B196" s="115"/>
      <c r="C196" s="115"/>
      <c r="D196" s="167" t="s">
        <v>2</v>
      </c>
      <c r="E196" s="115"/>
      <c r="F196" s="206" t="s">
        <v>105</v>
      </c>
      <c r="G196" s="14">
        <v>42283</v>
      </c>
      <c r="H196" s="48" t="s">
        <v>37</v>
      </c>
      <c r="I196" s="185" t="s">
        <v>31</v>
      </c>
      <c r="J196" s="189" t="s">
        <v>291</v>
      </c>
      <c r="K196" s="29" t="s">
        <v>18</v>
      </c>
      <c r="L196" s="29" t="s">
        <v>17</v>
      </c>
      <c r="M196" s="29" t="s">
        <v>3365</v>
      </c>
      <c r="N196" s="29" t="s">
        <v>45</v>
      </c>
      <c r="O196" s="114" t="s">
        <v>107</v>
      </c>
      <c r="P196" s="114" t="s">
        <v>646</v>
      </c>
      <c r="Q196" s="260"/>
      <c r="R196" s="71" t="s">
        <v>108</v>
      </c>
      <c r="S196" s="185" t="s">
        <v>854</v>
      </c>
      <c r="T196" s="65" t="s">
        <v>1554</v>
      </c>
      <c r="U196" s="115" t="s">
        <v>72</v>
      </c>
      <c r="V196" s="17"/>
      <c r="W196" s="249"/>
      <c r="X196" s="115" t="s">
        <v>245</v>
      </c>
      <c r="Y196" s="99"/>
      <c r="Z196" s="262"/>
      <c r="AA196" s="262"/>
      <c r="AB196" s="265" t="s">
        <v>118</v>
      </c>
      <c r="AC196" s="17"/>
      <c r="AD196" s="17"/>
      <c r="AE196" s="17"/>
      <c r="AF196" s="17"/>
      <c r="AG196" s="17"/>
      <c r="AH196" s="263" t="s">
        <v>3530</v>
      </c>
      <c r="AI196" s="185" t="s">
        <v>1</v>
      </c>
      <c r="AJ196" s="70" t="s">
        <v>2</v>
      </c>
      <c r="AK196" s="70">
        <v>17</v>
      </c>
      <c r="AL196" s="69" t="s">
        <v>106</v>
      </c>
      <c r="AM196" s="72">
        <v>42130</v>
      </c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  <c r="BM196" s="85"/>
      <c r="BN196" s="85"/>
      <c r="BO196" s="85"/>
      <c r="BP196" s="85"/>
      <c r="BQ196" s="85"/>
      <c r="BR196" s="85"/>
      <c r="BS196" s="85"/>
      <c r="BT196" s="85"/>
      <c r="BU196" s="85"/>
      <c r="BV196" s="85"/>
      <c r="BW196" s="85"/>
      <c r="BX196" s="85"/>
      <c r="BY196" s="85"/>
      <c r="BZ196" s="85"/>
      <c r="CA196" s="85"/>
      <c r="CB196" s="85"/>
      <c r="CC196" s="85"/>
      <c r="CD196" s="85"/>
      <c r="CE196" s="85"/>
      <c r="CF196" s="85"/>
      <c r="CG196" s="85"/>
      <c r="CH196" s="85"/>
      <c r="CI196" s="85"/>
      <c r="CJ196" s="85"/>
      <c r="CK196" s="85"/>
      <c r="CL196" s="85"/>
      <c r="CM196" s="85"/>
      <c r="CN196" s="85"/>
      <c r="CO196" s="85"/>
      <c r="CP196" s="85"/>
      <c r="CQ196" s="85"/>
      <c r="CR196" s="85"/>
      <c r="CS196" s="85"/>
      <c r="CT196" s="85"/>
      <c r="CU196" s="85"/>
      <c r="CV196" s="85"/>
      <c r="CW196" s="85"/>
      <c r="CX196" s="85"/>
      <c r="CY196" s="85"/>
      <c r="CZ196" s="85"/>
      <c r="DA196" s="85"/>
      <c r="DB196" s="85"/>
      <c r="DC196" s="85"/>
      <c r="DD196" s="85"/>
      <c r="DE196" s="85"/>
      <c r="DF196" s="85"/>
      <c r="DG196" s="85"/>
      <c r="DH196" s="85"/>
      <c r="DI196" s="85"/>
      <c r="DJ196" s="85"/>
      <c r="DK196" s="85"/>
      <c r="DL196" s="85"/>
      <c r="DM196" s="85"/>
      <c r="DN196" s="85"/>
      <c r="DO196" s="85"/>
      <c r="DP196" s="85"/>
      <c r="DQ196" s="85"/>
      <c r="DR196" s="85"/>
      <c r="DS196" s="85"/>
      <c r="DT196" s="85"/>
      <c r="DU196" s="85"/>
      <c r="DV196" s="85"/>
      <c r="DW196" s="85"/>
      <c r="DX196" s="85"/>
      <c r="DY196" s="85"/>
      <c r="DZ196" s="85"/>
      <c r="EA196" s="85"/>
      <c r="EB196" s="85"/>
      <c r="EC196" s="85"/>
      <c r="ED196" s="85"/>
      <c r="EE196" s="85"/>
      <c r="EF196" s="85"/>
      <c r="EG196" s="85"/>
      <c r="EH196" s="85"/>
      <c r="EI196" s="85"/>
      <c r="EJ196" s="85"/>
      <c r="EK196" s="85"/>
      <c r="EL196" s="85"/>
      <c r="EM196" s="85"/>
      <c r="EN196" s="85"/>
      <c r="EO196" s="85"/>
      <c r="EP196" s="85"/>
      <c r="EQ196" s="85"/>
      <c r="ER196" s="85"/>
      <c r="ES196" s="85"/>
      <c r="ET196" s="85"/>
      <c r="EU196" s="85"/>
      <c r="EV196" s="85"/>
      <c r="EW196" s="85"/>
      <c r="EX196" s="85"/>
      <c r="EY196" s="85"/>
      <c r="EZ196" s="85"/>
      <c r="FA196" s="85"/>
      <c r="FB196" s="85"/>
      <c r="FC196" s="85"/>
      <c r="FD196" s="85"/>
      <c r="FE196" s="85"/>
      <c r="FF196" s="85"/>
      <c r="FG196" s="85"/>
      <c r="FH196" s="85"/>
      <c r="FI196" s="85"/>
      <c r="FJ196" s="85"/>
      <c r="FK196" s="85"/>
      <c r="FL196" s="85"/>
      <c r="FM196" s="85"/>
      <c r="FN196" s="85"/>
      <c r="FO196" s="85"/>
      <c r="FP196" s="85"/>
      <c r="FQ196" s="85"/>
      <c r="FR196" s="85"/>
      <c r="FS196" s="85"/>
      <c r="FT196" s="85"/>
      <c r="FU196" s="85"/>
      <c r="FV196" s="85"/>
      <c r="FW196" s="85"/>
      <c r="FX196" s="85"/>
      <c r="FY196" s="85"/>
      <c r="FZ196" s="85"/>
      <c r="GA196" s="85"/>
      <c r="GB196" s="85"/>
      <c r="GC196" s="85"/>
      <c r="GD196" s="85"/>
      <c r="GE196" s="85"/>
      <c r="GF196" s="85"/>
      <c r="GG196" s="85"/>
      <c r="GH196" s="85"/>
      <c r="GI196" s="85"/>
      <c r="GJ196" s="85"/>
      <c r="GK196" s="85"/>
      <c r="GL196" s="85"/>
      <c r="GM196" s="85"/>
      <c r="GN196" s="85"/>
      <c r="GO196" s="85"/>
      <c r="GP196" s="85"/>
      <c r="GQ196" s="85"/>
      <c r="GR196" s="85"/>
      <c r="GS196" s="85"/>
      <c r="GT196" s="85"/>
      <c r="GU196" s="85"/>
      <c r="GV196" s="85"/>
      <c r="GW196" s="85"/>
      <c r="GX196" s="85"/>
      <c r="GY196" s="85"/>
      <c r="GZ196" s="85"/>
      <c r="HA196" s="85"/>
      <c r="HB196" s="85"/>
      <c r="HC196" s="85"/>
      <c r="HD196" s="85"/>
      <c r="HE196" s="85"/>
      <c r="HF196" s="85"/>
      <c r="HG196" s="85"/>
      <c r="HH196" s="85"/>
      <c r="HI196" s="85"/>
      <c r="HJ196" s="85"/>
      <c r="HK196" s="85"/>
      <c r="HL196" s="85"/>
      <c r="HM196" s="85"/>
      <c r="HN196" s="85"/>
      <c r="HO196" s="85"/>
      <c r="HP196" s="85"/>
      <c r="HQ196" s="85"/>
      <c r="HR196" s="85"/>
      <c r="HS196" s="85"/>
      <c r="HT196" s="85"/>
      <c r="HU196" s="85"/>
      <c r="HV196" s="85"/>
      <c r="HW196" s="85"/>
      <c r="HX196" s="85"/>
      <c r="HY196" s="85"/>
      <c r="HZ196" s="85"/>
      <c r="IA196" s="85"/>
      <c r="IB196" s="85"/>
      <c r="IC196" s="85"/>
      <c r="ID196" s="85"/>
      <c r="IE196" s="85"/>
      <c r="IF196" s="85"/>
      <c r="IG196" s="85"/>
      <c r="IH196" s="85"/>
      <c r="II196" s="85"/>
      <c r="IJ196" s="85"/>
      <c r="IK196" s="85"/>
      <c r="IL196" s="85"/>
      <c r="IM196" s="85"/>
      <c r="IN196" s="85"/>
      <c r="IO196" s="85"/>
      <c r="IP196" s="85"/>
      <c r="IQ196" s="85"/>
      <c r="IR196" s="85"/>
      <c r="IS196" s="85"/>
      <c r="IT196" s="85"/>
      <c r="IU196" s="85"/>
      <c r="IV196" s="85"/>
      <c r="IW196" s="85"/>
      <c r="IX196" s="85"/>
      <c r="IY196" s="85"/>
      <c r="IZ196" s="85"/>
      <c r="JA196" s="85"/>
      <c r="JB196" s="85"/>
      <c r="JC196" s="85"/>
      <c r="JD196" s="85"/>
      <c r="JE196" s="85"/>
      <c r="JF196" s="85"/>
      <c r="JG196" s="85"/>
      <c r="JH196" s="85"/>
      <c r="JI196" s="85"/>
      <c r="JJ196" s="85"/>
      <c r="JK196" s="85"/>
      <c r="JL196" s="85"/>
      <c r="JM196" s="85"/>
      <c r="JN196" s="85"/>
      <c r="JO196" s="85"/>
      <c r="JP196" s="85"/>
      <c r="JQ196" s="85"/>
      <c r="JR196" s="85"/>
      <c r="JS196" s="85"/>
      <c r="JT196" s="85"/>
      <c r="JU196" s="85"/>
      <c r="JV196" s="85"/>
      <c r="JW196" s="85"/>
      <c r="JX196" s="85"/>
      <c r="JY196" s="85"/>
      <c r="JZ196" s="85"/>
      <c r="KA196" s="85"/>
      <c r="KB196" s="85"/>
      <c r="KC196" s="85"/>
      <c r="KD196" s="85"/>
      <c r="KE196" s="85"/>
      <c r="KF196" s="85"/>
      <c r="KG196" s="85"/>
      <c r="KH196" s="85"/>
      <c r="KI196" s="85"/>
      <c r="KJ196" s="85"/>
      <c r="KK196" s="85"/>
      <c r="KL196" s="85"/>
      <c r="KM196" s="85"/>
      <c r="KN196" s="85"/>
      <c r="KO196" s="85"/>
      <c r="KP196" s="85"/>
      <c r="KQ196" s="85"/>
      <c r="KR196" s="85"/>
      <c r="KS196" s="85"/>
      <c r="KT196" s="85"/>
      <c r="KU196" s="85"/>
      <c r="KV196" s="85"/>
      <c r="KW196" s="85"/>
      <c r="KX196" s="85"/>
      <c r="KY196" s="85"/>
      <c r="KZ196" s="85"/>
      <c r="LA196" s="85"/>
      <c r="LB196" s="85"/>
      <c r="LC196" s="85"/>
      <c r="LD196" s="85"/>
      <c r="LE196" s="85"/>
      <c r="LF196" s="85"/>
      <c r="LG196" s="85"/>
      <c r="LH196" s="85"/>
      <c r="LI196" s="85"/>
      <c r="LJ196" s="85"/>
      <c r="LK196" s="85"/>
      <c r="LL196" s="85"/>
      <c r="LM196" s="85"/>
      <c r="LN196" s="85"/>
      <c r="LO196" s="85"/>
      <c r="LP196" s="85"/>
      <c r="LQ196" s="85"/>
      <c r="LR196" s="85"/>
      <c r="LS196" s="85"/>
      <c r="LT196" s="85"/>
      <c r="LU196" s="85"/>
      <c r="LV196" s="85"/>
      <c r="LW196" s="85"/>
      <c r="LX196" s="85"/>
      <c r="LY196" s="85"/>
      <c r="LZ196" s="85"/>
      <c r="MA196" s="85"/>
      <c r="MB196" s="85"/>
      <c r="MC196" s="85"/>
      <c r="MD196" s="85"/>
      <c r="ME196" s="85"/>
      <c r="MF196" s="85"/>
      <c r="MG196" s="85"/>
      <c r="MH196" s="85"/>
      <c r="MI196" s="85"/>
      <c r="MJ196" s="85"/>
      <c r="MK196" s="85"/>
      <c r="ML196" s="85"/>
      <c r="MM196" s="85"/>
      <c r="MN196" s="85"/>
      <c r="MO196" s="85"/>
      <c r="MP196" s="85"/>
      <c r="MQ196" s="85"/>
      <c r="MR196" s="85"/>
      <c r="MS196" s="85"/>
      <c r="MT196" s="85"/>
      <c r="MU196" s="85"/>
      <c r="MV196" s="85"/>
      <c r="MW196" s="85"/>
      <c r="MX196" s="85"/>
      <c r="MY196" s="85"/>
      <c r="MZ196" s="85"/>
      <c r="NA196" s="85"/>
      <c r="NB196" s="85"/>
      <c r="NC196" s="85"/>
      <c r="ND196" s="85"/>
      <c r="NE196" s="85"/>
      <c r="NF196" s="85"/>
      <c r="NG196" s="85"/>
      <c r="NH196" s="85"/>
      <c r="NI196" s="85"/>
      <c r="NJ196" s="85"/>
      <c r="NK196" s="85"/>
      <c r="NL196" s="85"/>
      <c r="NM196" s="85"/>
      <c r="NN196" s="85"/>
      <c r="NO196" s="85"/>
      <c r="NP196" s="85"/>
      <c r="NQ196" s="85"/>
      <c r="NR196" s="85"/>
      <c r="NS196" s="85"/>
      <c r="NT196" s="85"/>
      <c r="NU196" s="85"/>
      <c r="NV196" s="85"/>
      <c r="NW196" s="85"/>
      <c r="NX196" s="85"/>
      <c r="NY196" s="85"/>
      <c r="NZ196" s="85"/>
      <c r="OA196" s="85"/>
      <c r="OB196" s="85"/>
      <c r="OC196" s="85"/>
      <c r="OD196" s="85"/>
      <c r="OE196" s="85"/>
      <c r="OF196" s="85"/>
      <c r="OG196" s="85"/>
      <c r="OH196" s="85"/>
      <c r="OI196" s="85"/>
      <c r="OJ196" s="85"/>
      <c r="OK196" s="85"/>
      <c r="OL196" s="85"/>
      <c r="OM196" s="85"/>
      <c r="ON196" s="85"/>
      <c r="OO196" s="85"/>
      <c r="OP196" s="85"/>
      <c r="OQ196" s="85"/>
      <c r="OR196" s="85"/>
      <c r="OS196" s="85"/>
      <c r="OT196" s="85"/>
      <c r="OU196" s="85"/>
      <c r="OV196" s="85"/>
      <c r="OW196" s="85"/>
      <c r="OX196" s="85"/>
      <c r="OY196" s="85"/>
      <c r="OZ196" s="85"/>
      <c r="PA196" s="85"/>
      <c r="PB196" s="85"/>
      <c r="PC196" s="85"/>
      <c r="PD196" s="85"/>
      <c r="PE196" s="85"/>
      <c r="PF196" s="85"/>
      <c r="PG196" s="85"/>
      <c r="PH196" s="85"/>
      <c r="PI196" s="85"/>
      <c r="PJ196" s="85"/>
      <c r="PK196" s="85"/>
      <c r="PL196" s="85"/>
      <c r="PM196" s="85"/>
      <c r="PN196" s="85"/>
      <c r="PO196" s="85"/>
      <c r="PP196" s="85"/>
      <c r="PQ196" s="85"/>
      <c r="PR196" s="85"/>
      <c r="PS196" s="85"/>
      <c r="PT196" s="85"/>
      <c r="PU196" s="85"/>
      <c r="PV196" s="85"/>
      <c r="PW196" s="85"/>
      <c r="PX196" s="85"/>
      <c r="PY196" s="85"/>
      <c r="PZ196" s="85"/>
      <c r="QA196" s="85"/>
      <c r="QB196" s="85"/>
      <c r="QC196" s="85"/>
      <c r="QD196" s="85"/>
      <c r="QE196" s="85"/>
      <c r="QF196" s="85"/>
      <c r="QG196" s="85"/>
      <c r="QH196" s="85"/>
      <c r="QI196" s="85"/>
      <c r="QJ196" s="85"/>
      <c r="QK196" s="85"/>
      <c r="QL196" s="85"/>
      <c r="QM196" s="85"/>
      <c r="QN196" s="85"/>
      <c r="QO196" s="85"/>
      <c r="QP196" s="85"/>
      <c r="QQ196" s="85"/>
      <c r="QR196" s="85"/>
      <c r="QS196" s="85"/>
      <c r="QT196" s="85"/>
      <c r="QU196" s="85"/>
      <c r="QV196" s="85"/>
      <c r="QW196" s="85"/>
      <c r="QX196" s="85"/>
      <c r="QY196" s="85"/>
      <c r="QZ196" s="85"/>
      <c r="RA196" s="85"/>
      <c r="RB196" s="85"/>
      <c r="RC196" s="85"/>
      <c r="RD196" s="85"/>
      <c r="RE196" s="85"/>
      <c r="RF196" s="85"/>
      <c r="RG196" s="85"/>
      <c r="RH196" s="85"/>
      <c r="RI196" s="85"/>
      <c r="RJ196" s="85"/>
      <c r="RK196" s="85"/>
      <c r="RL196" s="85"/>
      <c r="RM196" s="85"/>
      <c r="RN196" s="85"/>
      <c r="RO196" s="85"/>
      <c r="RP196" s="85"/>
      <c r="RQ196" s="85"/>
      <c r="RR196" s="85"/>
      <c r="RS196" s="85"/>
      <c r="RT196" s="85"/>
      <c r="RU196" s="85"/>
      <c r="RV196" s="85"/>
      <c r="RW196" s="85"/>
      <c r="RX196" s="85"/>
      <c r="RY196" s="85"/>
      <c r="RZ196" s="85"/>
      <c r="SA196" s="85"/>
      <c r="SB196" s="85"/>
      <c r="SC196" s="85"/>
      <c r="SD196" s="85"/>
      <c r="SE196" s="85"/>
      <c r="SF196" s="85"/>
      <c r="SG196" s="85"/>
      <c r="SH196" s="85"/>
      <c r="SI196" s="85"/>
      <c r="SJ196" s="85"/>
      <c r="SK196" s="85"/>
      <c r="SL196" s="85"/>
      <c r="SM196" s="85"/>
      <c r="SN196" s="85"/>
      <c r="SO196" s="85"/>
      <c r="SP196" s="85"/>
      <c r="SQ196" s="85"/>
      <c r="SR196" s="85"/>
      <c r="SS196" s="85"/>
      <c r="ST196" s="85"/>
      <c r="SU196" s="85"/>
      <c r="SV196" s="85"/>
      <c r="SW196" s="85"/>
      <c r="SX196" s="85"/>
      <c r="SY196" s="85"/>
      <c r="SZ196" s="85"/>
      <c r="TA196" s="85"/>
      <c r="TB196" s="85"/>
      <c r="TC196" s="85"/>
      <c r="TD196" s="85"/>
      <c r="TE196" s="85"/>
      <c r="TF196" s="85"/>
      <c r="TG196" s="85"/>
      <c r="TH196" s="85"/>
      <c r="TI196" s="85"/>
      <c r="TJ196" s="85"/>
      <c r="TK196" s="85"/>
      <c r="TL196" s="85"/>
      <c r="TM196" s="85"/>
      <c r="TN196" s="85"/>
      <c r="TO196" s="85"/>
      <c r="TP196" s="85"/>
      <c r="TQ196" s="85"/>
      <c r="TR196" s="85"/>
      <c r="TS196" s="85"/>
      <c r="TT196" s="85"/>
      <c r="TU196" s="85"/>
      <c r="TV196" s="85"/>
      <c r="TW196" s="85"/>
      <c r="TX196" s="85"/>
      <c r="TY196" s="85"/>
      <c r="TZ196" s="85"/>
      <c r="UA196" s="85"/>
      <c r="UB196" s="85"/>
      <c r="UC196" s="85"/>
      <c r="UD196" s="85"/>
      <c r="UE196" s="85"/>
      <c r="UF196" s="85"/>
      <c r="UG196" s="85"/>
      <c r="UH196" s="85"/>
      <c r="UI196" s="85"/>
      <c r="UJ196" s="85"/>
      <c r="UK196" s="85"/>
      <c r="UL196" s="85"/>
      <c r="UM196" s="85"/>
      <c r="UN196" s="85"/>
      <c r="UO196" s="85"/>
      <c r="UP196" s="85"/>
      <c r="UQ196" s="85"/>
      <c r="UR196" s="85"/>
      <c r="US196" s="85"/>
      <c r="UT196" s="85"/>
      <c r="UU196" s="85"/>
      <c r="UV196" s="85"/>
      <c r="UW196" s="85"/>
      <c r="UX196" s="85"/>
      <c r="UY196" s="85"/>
      <c r="UZ196" s="85"/>
      <c r="VA196" s="85"/>
      <c r="VB196" s="85"/>
      <c r="VC196" s="85"/>
      <c r="VD196" s="85"/>
      <c r="VE196" s="85"/>
      <c r="VF196" s="85"/>
      <c r="VG196" s="85"/>
      <c r="VH196" s="85"/>
      <c r="VI196" s="85"/>
      <c r="VJ196" s="85"/>
      <c r="VK196" s="85"/>
      <c r="VL196" s="85"/>
      <c r="VM196" s="85"/>
      <c r="VN196" s="85"/>
      <c r="VO196" s="85"/>
      <c r="VP196" s="85"/>
      <c r="VQ196" s="85"/>
      <c r="VR196" s="85"/>
      <c r="VS196" s="85"/>
      <c r="VT196" s="85"/>
      <c r="VU196" s="85"/>
      <c r="VV196" s="85"/>
      <c r="VW196" s="85"/>
      <c r="VX196" s="85"/>
      <c r="VY196" s="85"/>
      <c r="VZ196" s="85"/>
      <c r="WA196" s="85"/>
      <c r="WB196" s="85"/>
      <c r="WC196" s="85"/>
      <c r="WD196" s="85"/>
      <c r="WE196" s="85"/>
      <c r="WF196" s="85"/>
      <c r="WG196" s="85"/>
      <c r="WH196" s="85"/>
      <c r="WI196" s="85"/>
      <c r="WJ196" s="85"/>
      <c r="WK196" s="85"/>
      <c r="WL196" s="85"/>
      <c r="WM196" s="85"/>
      <c r="WN196" s="85"/>
      <c r="WO196" s="85"/>
      <c r="WP196" s="85"/>
      <c r="WQ196" s="85"/>
      <c r="WR196" s="85"/>
      <c r="WS196" s="85"/>
      <c r="WT196" s="85"/>
      <c r="WU196" s="85"/>
      <c r="WV196" s="85"/>
      <c r="WW196" s="85"/>
      <c r="WX196" s="85"/>
      <c r="WY196" s="85"/>
      <c r="WZ196" s="85"/>
      <c r="XA196" s="85"/>
      <c r="XB196" s="85"/>
      <c r="XC196" s="85"/>
      <c r="XD196" s="85"/>
      <c r="XE196" s="85"/>
      <c r="XF196" s="85"/>
      <c r="XG196" s="85"/>
      <c r="XH196" s="85"/>
      <c r="XI196" s="85"/>
      <c r="XJ196" s="85"/>
      <c r="XK196" s="85"/>
      <c r="XL196" s="85"/>
      <c r="XM196" s="85"/>
      <c r="XN196" s="85"/>
      <c r="XO196" s="85"/>
      <c r="XP196" s="85"/>
      <c r="XQ196" s="85"/>
      <c r="XR196" s="85"/>
      <c r="XS196" s="85"/>
      <c r="XT196" s="85"/>
      <c r="XU196" s="85"/>
      <c r="XV196" s="85"/>
      <c r="XW196" s="85"/>
      <c r="XX196" s="85"/>
      <c r="XY196" s="85"/>
      <c r="XZ196" s="85"/>
      <c r="YA196" s="85"/>
      <c r="YB196" s="85"/>
      <c r="YC196" s="85"/>
      <c r="YD196" s="85"/>
      <c r="YE196" s="85"/>
      <c r="YF196" s="85"/>
      <c r="YG196" s="85"/>
      <c r="YH196" s="85"/>
      <c r="YI196" s="85"/>
      <c r="YJ196" s="85"/>
      <c r="YK196" s="85"/>
      <c r="YL196" s="85"/>
      <c r="YM196" s="85"/>
      <c r="YN196" s="85"/>
      <c r="YO196" s="85"/>
      <c r="YP196" s="85"/>
      <c r="YQ196" s="85"/>
      <c r="YR196" s="85"/>
      <c r="YS196" s="85"/>
      <c r="YT196" s="85"/>
      <c r="YU196" s="85"/>
      <c r="YV196" s="85"/>
      <c r="YW196" s="85"/>
      <c r="YX196" s="85"/>
      <c r="YY196" s="85"/>
      <c r="YZ196" s="85"/>
      <c r="ZA196" s="85"/>
      <c r="ZB196" s="85"/>
      <c r="ZC196" s="85"/>
      <c r="ZD196" s="85"/>
      <c r="ZE196" s="85"/>
      <c r="ZF196" s="85"/>
      <c r="ZG196" s="85"/>
      <c r="ZH196" s="85"/>
      <c r="ZI196" s="85"/>
      <c r="ZJ196" s="85"/>
      <c r="ZK196" s="85"/>
      <c r="ZL196" s="85"/>
      <c r="ZM196" s="85"/>
      <c r="ZN196" s="85"/>
      <c r="ZO196" s="85"/>
      <c r="ZP196" s="85"/>
      <c r="ZQ196" s="85"/>
      <c r="ZR196" s="85"/>
      <c r="ZS196" s="85"/>
      <c r="ZT196" s="85"/>
      <c r="ZU196" s="85"/>
      <c r="ZV196" s="85"/>
      <c r="ZW196" s="85"/>
      <c r="ZX196" s="85"/>
      <c r="ZY196" s="85"/>
      <c r="ZZ196" s="85"/>
      <c r="AAA196" s="85"/>
      <c r="AAB196" s="85"/>
      <c r="AAC196" s="85"/>
      <c r="AAD196" s="85"/>
      <c r="AAE196" s="85"/>
      <c r="AAF196" s="85"/>
      <c r="AAG196" s="85"/>
      <c r="AAH196" s="85"/>
      <c r="AAI196" s="85"/>
      <c r="AAJ196" s="85"/>
      <c r="AAK196" s="85"/>
      <c r="AAL196" s="85"/>
      <c r="AAM196" s="85"/>
      <c r="AAN196" s="85"/>
      <c r="AAO196" s="85"/>
      <c r="AAP196" s="85"/>
      <c r="AAQ196" s="85"/>
      <c r="AAR196" s="85"/>
      <c r="AAS196" s="85"/>
      <c r="AAT196" s="85"/>
      <c r="AAU196" s="85"/>
      <c r="AAV196" s="85"/>
      <c r="AAW196" s="85"/>
      <c r="AAX196" s="85"/>
      <c r="AAY196" s="85"/>
      <c r="AAZ196" s="85"/>
      <c r="ABA196" s="85"/>
      <c r="ABB196" s="85"/>
      <c r="ABC196" s="85"/>
      <c r="ABD196" s="85"/>
      <c r="ABE196" s="85"/>
      <c r="ABF196" s="85"/>
      <c r="ABG196" s="85"/>
      <c r="ABH196" s="85"/>
      <c r="ABI196" s="85"/>
      <c r="ABJ196" s="85"/>
      <c r="ABK196" s="85"/>
    </row>
    <row r="197" spans="1:739" s="154" customFormat="1" ht="30" customHeight="1" x14ac:dyDescent="0.25">
      <c r="A197" s="30"/>
      <c r="B197" s="115"/>
      <c r="C197" s="115"/>
      <c r="D197" s="167" t="s">
        <v>2</v>
      </c>
      <c r="E197" s="115"/>
      <c r="F197" s="206">
        <v>1652</v>
      </c>
      <c r="G197" s="23">
        <v>43922</v>
      </c>
      <c r="H197" s="48" t="s">
        <v>37</v>
      </c>
      <c r="I197" s="185" t="s">
        <v>31</v>
      </c>
      <c r="J197" s="189" t="s">
        <v>291</v>
      </c>
      <c r="K197" s="29" t="s">
        <v>18</v>
      </c>
      <c r="L197" s="29" t="s">
        <v>17</v>
      </c>
      <c r="M197" s="29" t="s">
        <v>3365</v>
      </c>
      <c r="N197" s="29" t="s">
        <v>45</v>
      </c>
      <c r="O197" s="191" t="s">
        <v>3303</v>
      </c>
      <c r="P197" s="191" t="s">
        <v>3304</v>
      </c>
      <c r="Q197" s="191"/>
      <c r="R197" s="192" t="s">
        <v>3305</v>
      </c>
      <c r="S197" s="185" t="s">
        <v>3306</v>
      </c>
      <c r="T197" s="261" t="s">
        <v>3257</v>
      </c>
      <c r="U197" s="115" t="s">
        <v>72</v>
      </c>
      <c r="V197" s="17"/>
      <c r="W197" s="185"/>
      <c r="X197" s="261" t="s">
        <v>245</v>
      </c>
      <c r="Y197" s="99"/>
      <c r="Z197" s="262"/>
      <c r="AA197" s="261" t="s">
        <v>3329</v>
      </c>
      <c r="AB197" s="66" t="s">
        <v>3305</v>
      </c>
      <c r="AC197" s="17"/>
      <c r="AD197" s="17"/>
      <c r="AE197" s="17"/>
      <c r="AF197" s="17"/>
      <c r="AG197" s="17"/>
      <c r="AH197" s="263" t="s">
        <v>3530</v>
      </c>
      <c r="AI197" s="185" t="s">
        <v>1</v>
      </c>
      <c r="AJ197" s="187" t="s">
        <v>2</v>
      </c>
      <c r="AK197" s="70">
        <v>23</v>
      </c>
      <c r="AL197" s="69" t="s">
        <v>3307</v>
      </c>
      <c r="AM197" s="190">
        <v>43892</v>
      </c>
      <c r="AN197" s="257"/>
      <c r="AO197" s="257"/>
      <c r="AP197" s="257"/>
      <c r="AQ197" s="257"/>
      <c r="AR197" s="257"/>
      <c r="AS197" s="257"/>
      <c r="AT197" s="257"/>
      <c r="AU197" s="257"/>
      <c r="AV197" s="257"/>
      <c r="AW197" s="257"/>
      <c r="AX197" s="257"/>
      <c r="AY197" s="257"/>
      <c r="AZ197" s="257"/>
      <c r="BA197" s="257"/>
      <c r="BB197" s="257"/>
      <c r="BC197" s="257"/>
      <c r="BD197" s="257"/>
      <c r="BE197" s="257"/>
      <c r="BF197" s="257"/>
      <c r="BG197" s="257"/>
      <c r="BH197" s="257"/>
      <c r="BI197" s="257"/>
      <c r="BJ197" s="257"/>
      <c r="BK197" s="257"/>
      <c r="BL197" s="257"/>
      <c r="BM197" s="257"/>
      <c r="BN197" s="257"/>
      <c r="BO197" s="257"/>
      <c r="BP197" s="257"/>
      <c r="BQ197" s="257"/>
      <c r="BR197" s="257"/>
      <c r="BS197" s="257"/>
      <c r="BT197" s="257"/>
      <c r="BU197" s="257"/>
      <c r="BV197" s="257"/>
      <c r="BW197" s="257"/>
      <c r="BX197" s="257"/>
      <c r="BY197" s="257"/>
      <c r="BZ197" s="257"/>
      <c r="CA197" s="257"/>
      <c r="CB197" s="257"/>
      <c r="CC197" s="257"/>
      <c r="CD197" s="257"/>
      <c r="CE197" s="257"/>
      <c r="CF197" s="257"/>
      <c r="CG197" s="257"/>
      <c r="CH197" s="257"/>
      <c r="CI197" s="257"/>
      <c r="CJ197" s="257"/>
      <c r="CK197" s="257"/>
      <c r="CL197" s="257"/>
      <c r="CM197" s="257"/>
      <c r="CN197" s="257"/>
      <c r="CO197" s="257"/>
      <c r="CP197" s="257"/>
      <c r="CQ197" s="257"/>
      <c r="CR197" s="257"/>
      <c r="CS197" s="257"/>
      <c r="CT197" s="257"/>
      <c r="CU197" s="257"/>
      <c r="CV197" s="257"/>
      <c r="CW197" s="257"/>
      <c r="CX197" s="257"/>
      <c r="CY197" s="257"/>
      <c r="CZ197" s="257"/>
      <c r="DA197" s="257"/>
      <c r="DB197" s="257"/>
      <c r="DC197" s="257"/>
      <c r="DD197" s="257"/>
      <c r="DE197" s="257"/>
      <c r="DF197" s="257"/>
      <c r="DG197" s="257"/>
      <c r="DH197" s="257"/>
      <c r="DI197" s="257"/>
      <c r="DJ197" s="257"/>
      <c r="DK197" s="257"/>
      <c r="DL197" s="257"/>
      <c r="DM197" s="257"/>
      <c r="DN197" s="257"/>
      <c r="DO197" s="257"/>
      <c r="DP197" s="257"/>
      <c r="DQ197" s="257"/>
      <c r="DR197" s="257"/>
      <c r="DS197" s="257"/>
      <c r="DT197" s="257"/>
      <c r="DU197" s="257"/>
      <c r="DV197" s="257"/>
      <c r="DW197" s="257"/>
      <c r="DX197" s="257"/>
      <c r="DY197" s="257"/>
      <c r="DZ197" s="257"/>
      <c r="EA197" s="257"/>
      <c r="EB197" s="257"/>
      <c r="EC197" s="257"/>
      <c r="ED197" s="257"/>
      <c r="EE197" s="257"/>
      <c r="EF197" s="257"/>
      <c r="EG197" s="257"/>
      <c r="EH197" s="257"/>
      <c r="EI197" s="257"/>
      <c r="EJ197" s="257"/>
      <c r="EK197" s="257"/>
      <c r="EL197" s="257"/>
      <c r="EM197" s="257"/>
      <c r="EN197" s="257"/>
      <c r="EO197" s="257"/>
      <c r="EP197" s="257"/>
      <c r="EQ197" s="257"/>
      <c r="ER197" s="257"/>
      <c r="ES197" s="257"/>
      <c r="ET197" s="257"/>
      <c r="EU197" s="257"/>
      <c r="EV197" s="257"/>
      <c r="EW197" s="257"/>
      <c r="EX197" s="257"/>
      <c r="EY197" s="257"/>
      <c r="EZ197" s="257"/>
      <c r="FA197" s="257"/>
      <c r="FB197" s="257"/>
      <c r="FC197" s="257"/>
      <c r="FD197" s="257"/>
      <c r="FE197" s="257"/>
      <c r="FF197" s="257"/>
      <c r="FG197" s="257"/>
      <c r="FH197" s="257"/>
      <c r="FI197" s="257"/>
      <c r="FJ197" s="257"/>
      <c r="FK197" s="257"/>
      <c r="FL197" s="257"/>
      <c r="FM197" s="257"/>
      <c r="FN197" s="257"/>
      <c r="FO197" s="257"/>
      <c r="FP197" s="257"/>
      <c r="FQ197" s="257"/>
      <c r="FR197" s="257"/>
      <c r="FS197" s="257"/>
      <c r="FT197" s="257"/>
      <c r="FU197" s="257"/>
      <c r="FV197" s="257"/>
      <c r="FW197" s="257"/>
      <c r="FX197" s="257"/>
      <c r="FY197" s="257"/>
      <c r="FZ197" s="257"/>
      <c r="GA197" s="257"/>
      <c r="GB197" s="257"/>
      <c r="GC197" s="257"/>
      <c r="GD197" s="257"/>
      <c r="GE197" s="257"/>
      <c r="GF197" s="257"/>
      <c r="GG197" s="257"/>
      <c r="GH197" s="257"/>
      <c r="GI197" s="257"/>
      <c r="GJ197" s="257"/>
      <c r="GK197" s="257"/>
      <c r="GL197" s="257"/>
      <c r="GM197" s="257"/>
      <c r="GN197" s="257"/>
      <c r="GO197" s="257"/>
      <c r="GP197" s="257"/>
      <c r="GQ197" s="257"/>
      <c r="GR197" s="257"/>
      <c r="GS197" s="257"/>
      <c r="GT197" s="257"/>
      <c r="GU197" s="257"/>
      <c r="GV197" s="257"/>
      <c r="GW197" s="257"/>
      <c r="GX197" s="257"/>
      <c r="GY197" s="257"/>
      <c r="GZ197" s="257"/>
      <c r="HA197" s="257"/>
      <c r="HB197" s="257"/>
      <c r="HC197" s="257"/>
      <c r="HD197" s="257"/>
      <c r="HE197" s="257"/>
      <c r="HF197" s="257"/>
      <c r="HG197" s="257"/>
      <c r="HH197" s="257"/>
      <c r="HI197" s="257"/>
      <c r="HJ197" s="257"/>
      <c r="HK197" s="257"/>
      <c r="HL197" s="257"/>
      <c r="HM197" s="257"/>
      <c r="HN197" s="257"/>
      <c r="HO197" s="257"/>
      <c r="HP197" s="257"/>
      <c r="HQ197" s="257"/>
      <c r="HR197" s="257"/>
      <c r="HS197" s="257"/>
      <c r="HT197" s="257"/>
      <c r="HU197" s="257"/>
      <c r="HV197" s="257"/>
      <c r="HW197" s="257"/>
      <c r="HX197" s="257"/>
      <c r="HY197" s="257"/>
      <c r="HZ197" s="257"/>
      <c r="IA197" s="257"/>
      <c r="IB197" s="257"/>
      <c r="IC197" s="257"/>
      <c r="ID197" s="257"/>
      <c r="IE197" s="257"/>
      <c r="IF197" s="257"/>
      <c r="IG197" s="257"/>
      <c r="IH197" s="257"/>
      <c r="II197" s="257"/>
      <c r="IJ197" s="257"/>
      <c r="IK197" s="257"/>
      <c r="IL197" s="257"/>
      <c r="IM197" s="257"/>
      <c r="IN197" s="257"/>
      <c r="IO197" s="257"/>
      <c r="IP197" s="257"/>
      <c r="IQ197" s="257"/>
      <c r="IR197" s="257"/>
      <c r="IS197" s="257"/>
      <c r="IT197" s="257"/>
      <c r="IU197" s="257"/>
      <c r="IV197" s="257"/>
      <c r="IW197" s="257"/>
      <c r="IX197" s="257"/>
      <c r="IY197" s="257"/>
      <c r="IZ197" s="257"/>
      <c r="JA197" s="257"/>
      <c r="JB197" s="257"/>
      <c r="JC197" s="257"/>
      <c r="JD197" s="257"/>
      <c r="JE197" s="257"/>
      <c r="JF197" s="257"/>
      <c r="JG197" s="257"/>
      <c r="JH197" s="257"/>
      <c r="JI197" s="257"/>
      <c r="JJ197" s="257"/>
      <c r="JK197" s="257"/>
      <c r="JL197" s="257"/>
      <c r="JM197" s="257"/>
      <c r="JN197" s="257"/>
      <c r="JO197" s="257"/>
      <c r="JP197" s="257"/>
      <c r="JQ197" s="257"/>
      <c r="JR197" s="257"/>
      <c r="JS197" s="257"/>
      <c r="JT197" s="257"/>
      <c r="JU197" s="257"/>
      <c r="JV197" s="257"/>
      <c r="JW197" s="257"/>
      <c r="JX197" s="257"/>
      <c r="JY197" s="257"/>
      <c r="JZ197" s="257"/>
      <c r="KA197" s="257"/>
      <c r="KB197" s="257"/>
      <c r="KC197" s="257"/>
      <c r="KD197" s="257"/>
      <c r="KE197" s="257"/>
      <c r="KF197" s="257"/>
      <c r="KG197" s="257"/>
      <c r="KH197" s="257"/>
      <c r="KI197" s="257"/>
      <c r="KJ197" s="257"/>
      <c r="KK197" s="257"/>
      <c r="KL197" s="257"/>
      <c r="KM197" s="257"/>
      <c r="KN197" s="257"/>
      <c r="KO197" s="257"/>
      <c r="KP197" s="257"/>
      <c r="KQ197" s="257"/>
      <c r="KR197" s="257"/>
      <c r="KS197" s="257"/>
      <c r="KT197" s="257"/>
      <c r="KU197" s="257"/>
      <c r="KV197" s="257"/>
      <c r="KW197" s="257"/>
      <c r="KX197" s="257"/>
      <c r="KY197" s="257"/>
      <c r="KZ197" s="257"/>
      <c r="LA197" s="257"/>
      <c r="LB197" s="257"/>
      <c r="LC197" s="257"/>
      <c r="LD197" s="257"/>
      <c r="LE197" s="257"/>
      <c r="LF197" s="257"/>
      <c r="LG197" s="257"/>
      <c r="LH197" s="257"/>
      <c r="LI197" s="257"/>
      <c r="LJ197" s="257"/>
      <c r="LK197" s="257"/>
      <c r="LL197" s="257"/>
      <c r="LM197" s="257"/>
      <c r="LN197" s="257"/>
      <c r="LO197" s="257"/>
      <c r="LP197" s="257"/>
      <c r="LQ197" s="257"/>
      <c r="LR197" s="257"/>
      <c r="LS197" s="257"/>
      <c r="LT197" s="257"/>
      <c r="LU197" s="257"/>
      <c r="LV197" s="257"/>
      <c r="LW197" s="257"/>
      <c r="LX197" s="257"/>
      <c r="LY197" s="257"/>
      <c r="LZ197" s="257"/>
      <c r="MA197" s="257"/>
      <c r="MB197" s="257"/>
      <c r="MC197" s="257"/>
      <c r="MD197" s="257"/>
      <c r="ME197" s="257"/>
      <c r="MF197" s="257"/>
      <c r="MG197" s="257"/>
      <c r="MH197" s="257"/>
      <c r="MI197" s="257"/>
      <c r="MJ197" s="257"/>
      <c r="MK197" s="257"/>
      <c r="ML197" s="257"/>
      <c r="MM197" s="257"/>
      <c r="MN197" s="257"/>
      <c r="MO197" s="257"/>
      <c r="MP197" s="257"/>
      <c r="MQ197" s="257"/>
      <c r="MR197" s="257"/>
      <c r="MS197" s="257"/>
      <c r="MT197" s="257"/>
      <c r="MU197" s="257"/>
      <c r="MV197" s="257"/>
      <c r="MW197" s="257"/>
      <c r="MX197" s="257"/>
      <c r="MY197" s="257"/>
      <c r="MZ197" s="257"/>
      <c r="NA197" s="257"/>
      <c r="NB197" s="257"/>
      <c r="NC197" s="257"/>
      <c r="ND197" s="257"/>
      <c r="NE197" s="257"/>
      <c r="NF197" s="257"/>
      <c r="NG197" s="257"/>
      <c r="NH197" s="257"/>
      <c r="NI197" s="257"/>
      <c r="NJ197" s="257"/>
      <c r="NK197" s="257"/>
      <c r="NL197" s="257"/>
      <c r="NM197" s="257"/>
      <c r="NN197" s="257"/>
      <c r="NO197" s="257"/>
      <c r="NP197" s="257"/>
      <c r="NQ197" s="257"/>
      <c r="NR197" s="257"/>
      <c r="NS197" s="257"/>
      <c r="NT197" s="257"/>
      <c r="NU197" s="257"/>
      <c r="NV197" s="257"/>
      <c r="NW197" s="257"/>
      <c r="NX197" s="257"/>
      <c r="NY197" s="257"/>
      <c r="NZ197" s="257"/>
      <c r="OA197" s="257"/>
      <c r="OB197" s="257"/>
      <c r="OC197" s="257"/>
      <c r="OD197" s="257"/>
      <c r="OE197" s="257"/>
      <c r="OF197" s="257"/>
      <c r="OG197" s="257"/>
      <c r="OH197" s="257"/>
      <c r="OI197" s="257"/>
      <c r="OJ197" s="257"/>
      <c r="OK197" s="257"/>
      <c r="OL197" s="257"/>
      <c r="OM197" s="257"/>
      <c r="ON197" s="257"/>
      <c r="OO197" s="257"/>
      <c r="OP197" s="257"/>
      <c r="OQ197" s="257"/>
      <c r="OR197" s="257"/>
      <c r="OS197" s="257"/>
      <c r="OT197" s="257"/>
      <c r="OU197" s="257"/>
      <c r="OV197" s="257"/>
      <c r="OW197" s="257"/>
      <c r="OX197" s="257"/>
      <c r="OY197" s="257"/>
      <c r="OZ197" s="257"/>
      <c r="PA197" s="257"/>
      <c r="PB197" s="257"/>
      <c r="PC197" s="257"/>
      <c r="PD197" s="257"/>
      <c r="PE197" s="257"/>
      <c r="PF197" s="257"/>
      <c r="PG197" s="257"/>
      <c r="PH197" s="257"/>
      <c r="PI197" s="257"/>
      <c r="PJ197" s="257"/>
      <c r="PK197" s="257"/>
      <c r="PL197" s="257"/>
      <c r="PM197" s="257"/>
      <c r="PN197" s="257"/>
      <c r="PO197" s="257"/>
      <c r="PP197" s="257"/>
      <c r="PQ197" s="257"/>
      <c r="PR197" s="257"/>
      <c r="PS197" s="257"/>
      <c r="PT197" s="257"/>
      <c r="PU197" s="257"/>
      <c r="PV197" s="257"/>
      <c r="PW197" s="257"/>
      <c r="PX197" s="257"/>
      <c r="PY197" s="257"/>
      <c r="PZ197" s="257"/>
      <c r="QA197" s="257"/>
      <c r="QB197" s="257"/>
      <c r="QC197" s="257"/>
      <c r="QD197" s="257"/>
      <c r="QE197" s="257"/>
      <c r="QF197" s="257"/>
      <c r="QG197" s="257"/>
      <c r="QH197" s="257"/>
      <c r="QI197" s="257"/>
      <c r="QJ197" s="257"/>
      <c r="QK197" s="257"/>
      <c r="QL197" s="257"/>
      <c r="QM197" s="257"/>
      <c r="QN197" s="257"/>
      <c r="QO197" s="257"/>
      <c r="QP197" s="257"/>
      <c r="QQ197" s="257"/>
      <c r="QR197" s="257"/>
      <c r="QS197" s="257"/>
      <c r="QT197" s="257"/>
      <c r="QU197" s="257"/>
      <c r="QV197" s="257"/>
      <c r="QW197" s="257"/>
      <c r="QX197" s="257"/>
      <c r="QY197" s="257"/>
      <c r="QZ197" s="257"/>
      <c r="RA197" s="257"/>
      <c r="RB197" s="257"/>
      <c r="RC197" s="257"/>
      <c r="RD197" s="257"/>
      <c r="RE197" s="257"/>
      <c r="RF197" s="257"/>
      <c r="RG197" s="257"/>
      <c r="RH197" s="257"/>
      <c r="RI197" s="257"/>
      <c r="RJ197" s="257"/>
      <c r="RK197" s="257"/>
      <c r="RL197" s="257"/>
      <c r="RM197" s="257"/>
      <c r="RN197" s="257"/>
      <c r="RO197" s="257"/>
      <c r="RP197" s="257"/>
      <c r="RQ197" s="257"/>
      <c r="RR197" s="257"/>
      <c r="RS197" s="257"/>
      <c r="RT197" s="257"/>
      <c r="RU197" s="257"/>
      <c r="RV197" s="257"/>
      <c r="RW197" s="257"/>
      <c r="RX197" s="257"/>
      <c r="RY197" s="257"/>
      <c r="RZ197" s="257"/>
      <c r="SA197" s="257"/>
      <c r="SB197" s="257"/>
      <c r="SC197" s="257"/>
      <c r="SD197" s="257"/>
      <c r="SE197" s="257"/>
      <c r="SF197" s="257"/>
      <c r="SG197" s="257"/>
      <c r="SH197" s="257"/>
      <c r="SI197" s="257"/>
      <c r="SJ197" s="257"/>
      <c r="SK197" s="257"/>
      <c r="SL197" s="257"/>
      <c r="SM197" s="257"/>
      <c r="SN197" s="257"/>
      <c r="SO197" s="257"/>
      <c r="SP197" s="257"/>
      <c r="SQ197" s="257"/>
      <c r="SR197" s="257"/>
      <c r="SS197" s="257"/>
      <c r="ST197" s="257"/>
      <c r="SU197" s="257"/>
      <c r="SV197" s="257"/>
      <c r="SW197" s="257"/>
      <c r="SX197" s="257"/>
      <c r="SY197" s="257"/>
      <c r="SZ197" s="257"/>
      <c r="TA197" s="257"/>
      <c r="TB197" s="257"/>
      <c r="TC197" s="257"/>
      <c r="TD197" s="257"/>
      <c r="TE197" s="257"/>
      <c r="TF197" s="257"/>
      <c r="TG197" s="257"/>
      <c r="TH197" s="257"/>
      <c r="TI197" s="257"/>
      <c r="TJ197" s="257"/>
      <c r="TK197" s="257"/>
      <c r="TL197" s="257"/>
      <c r="TM197" s="257"/>
      <c r="TN197" s="257"/>
      <c r="TO197" s="257"/>
      <c r="TP197" s="257"/>
      <c r="TQ197" s="257"/>
      <c r="TR197" s="257"/>
      <c r="TS197" s="257"/>
      <c r="TT197" s="257"/>
      <c r="TU197" s="257"/>
      <c r="TV197" s="257"/>
      <c r="TW197" s="257"/>
      <c r="TX197" s="257"/>
      <c r="TY197" s="257"/>
      <c r="TZ197" s="257"/>
      <c r="UA197" s="257"/>
      <c r="UB197" s="257"/>
      <c r="UC197" s="257"/>
      <c r="UD197" s="257"/>
      <c r="UE197" s="257"/>
      <c r="UF197" s="257"/>
      <c r="UG197" s="257"/>
      <c r="UH197" s="257"/>
      <c r="UI197" s="257"/>
      <c r="UJ197" s="257"/>
      <c r="UK197" s="257"/>
      <c r="UL197" s="257"/>
      <c r="UM197" s="257"/>
      <c r="UN197" s="257"/>
      <c r="UO197" s="257"/>
      <c r="UP197" s="257"/>
      <c r="UQ197" s="257"/>
      <c r="UR197" s="257"/>
      <c r="US197" s="257"/>
      <c r="UT197" s="257"/>
      <c r="UU197" s="257"/>
      <c r="UV197" s="257"/>
      <c r="UW197" s="257"/>
      <c r="UX197" s="257"/>
      <c r="UY197" s="257"/>
      <c r="UZ197" s="257"/>
      <c r="VA197" s="257"/>
      <c r="VB197" s="257"/>
      <c r="VC197" s="257"/>
      <c r="VD197" s="257"/>
      <c r="VE197" s="257"/>
      <c r="VF197" s="257"/>
      <c r="VG197" s="257"/>
      <c r="VH197" s="257"/>
      <c r="VI197" s="257"/>
      <c r="VJ197" s="257"/>
      <c r="VK197" s="257"/>
      <c r="VL197" s="257"/>
      <c r="VM197" s="257"/>
      <c r="VN197" s="257"/>
      <c r="VO197" s="257"/>
      <c r="VP197" s="257"/>
      <c r="VQ197" s="257"/>
      <c r="VR197" s="257"/>
      <c r="VS197" s="257"/>
      <c r="VT197" s="257"/>
      <c r="VU197" s="257"/>
      <c r="VV197" s="257"/>
      <c r="VW197" s="257"/>
      <c r="VX197" s="257"/>
      <c r="VY197" s="257"/>
      <c r="VZ197" s="257"/>
      <c r="WA197" s="257"/>
      <c r="WB197" s="257"/>
      <c r="WC197" s="257"/>
      <c r="WD197" s="257"/>
      <c r="WE197" s="257"/>
      <c r="WF197" s="257"/>
      <c r="WG197" s="257"/>
      <c r="WH197" s="257"/>
      <c r="WI197" s="257"/>
      <c r="WJ197" s="257"/>
      <c r="WK197" s="257"/>
      <c r="WL197" s="257"/>
      <c r="WM197" s="257"/>
      <c r="WN197" s="257"/>
      <c r="WO197" s="257"/>
      <c r="WP197" s="257"/>
      <c r="WQ197" s="257"/>
      <c r="WR197" s="257"/>
      <c r="WS197" s="257"/>
      <c r="WT197" s="257"/>
      <c r="WU197" s="257"/>
      <c r="WV197" s="257"/>
      <c r="WW197" s="257"/>
      <c r="WX197" s="257"/>
      <c r="WY197" s="257"/>
      <c r="WZ197" s="257"/>
      <c r="XA197" s="257"/>
      <c r="XB197" s="257"/>
      <c r="XC197" s="257"/>
      <c r="XD197" s="257"/>
      <c r="XE197" s="257"/>
      <c r="XF197" s="257"/>
      <c r="XG197" s="257"/>
      <c r="XH197" s="257"/>
      <c r="XI197" s="257"/>
      <c r="XJ197" s="257"/>
      <c r="XK197" s="257"/>
      <c r="XL197" s="257"/>
      <c r="XM197" s="257"/>
      <c r="XN197" s="257"/>
      <c r="XO197" s="257"/>
      <c r="XP197" s="257"/>
      <c r="XQ197" s="257"/>
      <c r="XR197" s="257"/>
      <c r="XS197" s="257"/>
      <c r="XT197" s="257"/>
      <c r="XU197" s="257"/>
      <c r="XV197" s="257"/>
      <c r="XW197" s="257"/>
      <c r="XX197" s="257"/>
      <c r="XY197" s="257"/>
      <c r="XZ197" s="257"/>
      <c r="YA197" s="257"/>
      <c r="YB197" s="257"/>
      <c r="YC197" s="257"/>
      <c r="YD197" s="257"/>
      <c r="YE197" s="257"/>
      <c r="YF197" s="257"/>
      <c r="YG197" s="257"/>
      <c r="YH197" s="257"/>
      <c r="YI197" s="257"/>
      <c r="YJ197" s="257"/>
      <c r="YK197" s="257"/>
      <c r="YL197" s="257"/>
      <c r="YM197" s="257"/>
      <c r="YN197" s="257"/>
      <c r="YO197" s="257"/>
      <c r="YP197" s="257"/>
      <c r="YQ197" s="257"/>
      <c r="YR197" s="257"/>
      <c r="YS197" s="257"/>
      <c r="YT197" s="257"/>
      <c r="YU197" s="257"/>
      <c r="YV197" s="257"/>
      <c r="YW197" s="257"/>
      <c r="YX197" s="257"/>
      <c r="YY197" s="257"/>
      <c r="YZ197" s="257"/>
      <c r="ZA197" s="257"/>
      <c r="ZB197" s="257"/>
      <c r="ZC197" s="257"/>
      <c r="ZD197" s="257"/>
      <c r="ZE197" s="257"/>
      <c r="ZF197" s="257"/>
      <c r="ZG197" s="257"/>
      <c r="ZH197" s="257"/>
      <c r="ZI197" s="257"/>
      <c r="ZJ197" s="257"/>
      <c r="ZK197" s="257"/>
      <c r="ZL197" s="257"/>
      <c r="ZM197" s="257"/>
      <c r="ZN197" s="257"/>
      <c r="ZO197" s="257"/>
      <c r="ZP197" s="257"/>
      <c r="ZQ197" s="257"/>
      <c r="ZR197" s="257"/>
      <c r="ZS197" s="257"/>
      <c r="ZT197" s="257"/>
      <c r="ZU197" s="257"/>
      <c r="ZV197" s="257"/>
      <c r="ZW197" s="257"/>
      <c r="ZX197" s="257"/>
      <c r="ZY197" s="257"/>
      <c r="ZZ197" s="257"/>
      <c r="AAA197" s="257"/>
      <c r="AAB197" s="257"/>
      <c r="AAC197" s="257"/>
      <c r="AAD197" s="257"/>
      <c r="AAE197" s="257"/>
      <c r="AAF197" s="257"/>
      <c r="AAG197" s="257"/>
      <c r="AAH197" s="257"/>
      <c r="AAI197" s="257"/>
      <c r="AAJ197" s="257"/>
      <c r="AAK197" s="257"/>
      <c r="AAL197" s="257"/>
      <c r="AAM197" s="257"/>
      <c r="AAN197" s="257"/>
      <c r="AAO197" s="257"/>
      <c r="AAP197" s="257"/>
      <c r="AAQ197" s="257"/>
      <c r="AAR197" s="257"/>
      <c r="AAS197" s="257"/>
      <c r="AAT197" s="257"/>
      <c r="AAU197" s="257"/>
      <c r="AAV197" s="257"/>
      <c r="AAW197" s="257"/>
      <c r="AAX197" s="257"/>
      <c r="AAY197" s="257"/>
      <c r="AAZ197" s="257"/>
      <c r="ABA197" s="257"/>
      <c r="ABB197" s="257"/>
      <c r="ABC197" s="257"/>
      <c r="ABD197" s="257"/>
      <c r="ABE197" s="257"/>
      <c r="ABF197" s="257"/>
      <c r="ABG197" s="257"/>
      <c r="ABH197" s="257"/>
      <c r="ABI197" s="257"/>
      <c r="ABJ197" s="257"/>
      <c r="ABK197" s="257"/>
    </row>
    <row r="198" spans="1:739" s="154" customFormat="1" ht="30" customHeight="1" x14ac:dyDescent="0.25">
      <c r="A198" s="30"/>
      <c r="B198" s="115"/>
      <c r="C198" s="115"/>
      <c r="D198" s="167" t="s">
        <v>2</v>
      </c>
      <c r="E198" s="115"/>
      <c r="F198" s="206" t="s">
        <v>252</v>
      </c>
      <c r="G198" s="14">
        <v>42416</v>
      </c>
      <c r="H198" s="113" t="s">
        <v>37</v>
      </c>
      <c r="I198" s="115" t="s">
        <v>31</v>
      </c>
      <c r="J198" s="116" t="s">
        <v>291</v>
      </c>
      <c r="K198" s="29" t="s">
        <v>18</v>
      </c>
      <c r="L198" s="29" t="s">
        <v>17</v>
      </c>
      <c r="M198" s="29" t="s">
        <v>3365</v>
      </c>
      <c r="N198" s="28" t="s">
        <v>45</v>
      </c>
      <c r="O198" s="114" t="s">
        <v>247</v>
      </c>
      <c r="P198" s="114" t="s">
        <v>248</v>
      </c>
      <c r="Q198" s="114"/>
      <c r="R198" s="71" t="s">
        <v>249</v>
      </c>
      <c r="S198" s="115" t="s">
        <v>1314</v>
      </c>
      <c r="T198" s="261" t="s">
        <v>3018</v>
      </c>
      <c r="U198" s="115" t="s">
        <v>72</v>
      </c>
      <c r="V198" s="20"/>
      <c r="W198" s="261"/>
      <c r="X198" s="261" t="s">
        <v>245</v>
      </c>
      <c r="Y198" s="99"/>
      <c r="Z198" s="261"/>
      <c r="AA198" s="261"/>
      <c r="AB198" s="265" t="s">
        <v>249</v>
      </c>
      <c r="AC198" s="20"/>
      <c r="AD198" s="20"/>
      <c r="AE198" s="20"/>
      <c r="AF198" s="20"/>
      <c r="AG198" s="20"/>
      <c r="AH198" s="263" t="s">
        <v>3530</v>
      </c>
      <c r="AI198" s="261" t="s">
        <v>1</v>
      </c>
      <c r="AJ198" s="263" t="s">
        <v>2</v>
      </c>
      <c r="AK198" s="70">
        <v>21</v>
      </c>
      <c r="AL198" s="69" t="s">
        <v>250</v>
      </c>
      <c r="AM198" s="72" t="s">
        <v>251</v>
      </c>
    </row>
    <row r="199" spans="1:739" s="154" customFormat="1" ht="30" customHeight="1" x14ac:dyDescent="0.25">
      <c r="A199" s="30"/>
      <c r="B199" s="261"/>
      <c r="C199" s="261"/>
      <c r="D199" s="167" t="s">
        <v>2</v>
      </c>
      <c r="E199" s="261"/>
      <c r="F199" s="206" t="s">
        <v>874</v>
      </c>
      <c r="G199" s="14">
        <v>42709</v>
      </c>
      <c r="H199" s="48" t="s">
        <v>37</v>
      </c>
      <c r="I199" s="185" t="s">
        <v>31</v>
      </c>
      <c r="J199" s="10" t="s">
        <v>291</v>
      </c>
      <c r="K199" s="29" t="s">
        <v>18</v>
      </c>
      <c r="L199" s="29" t="s">
        <v>17</v>
      </c>
      <c r="M199" s="29" t="s">
        <v>3365</v>
      </c>
      <c r="N199" s="28" t="s">
        <v>45</v>
      </c>
      <c r="O199" s="191" t="s">
        <v>247</v>
      </c>
      <c r="P199" s="191" t="s">
        <v>248</v>
      </c>
      <c r="Q199" s="191"/>
      <c r="R199" s="192" t="s">
        <v>883</v>
      </c>
      <c r="S199" s="185" t="s">
        <v>887</v>
      </c>
      <c r="T199" s="65" t="s">
        <v>452</v>
      </c>
      <c r="U199" s="115" t="s">
        <v>72</v>
      </c>
      <c r="V199" s="17"/>
      <c r="W199" s="249"/>
      <c r="X199" s="115" t="s">
        <v>245</v>
      </c>
      <c r="Y199" s="99"/>
      <c r="Z199" s="262"/>
      <c r="AA199" s="262"/>
      <c r="AB199" s="186" t="s">
        <v>883</v>
      </c>
      <c r="AC199" s="17"/>
      <c r="AD199" s="17"/>
      <c r="AE199" s="17"/>
      <c r="AF199" s="17"/>
      <c r="AG199" s="17"/>
      <c r="AH199" s="263" t="s">
        <v>3530</v>
      </c>
      <c r="AI199" s="185" t="s">
        <v>1</v>
      </c>
      <c r="AJ199" s="187" t="s">
        <v>2</v>
      </c>
      <c r="AK199" s="70">
        <v>26</v>
      </c>
      <c r="AL199" s="69" t="s">
        <v>880</v>
      </c>
      <c r="AM199" s="190">
        <v>42689</v>
      </c>
    </row>
    <row r="200" spans="1:739" s="38" customFormat="1" ht="30" customHeight="1" x14ac:dyDescent="0.25">
      <c r="A200" s="30"/>
      <c r="B200" s="261"/>
      <c r="C200" s="261"/>
      <c r="D200" s="167" t="s">
        <v>2</v>
      </c>
      <c r="E200" s="261"/>
      <c r="F200" s="206">
        <v>1074</v>
      </c>
      <c r="G200" s="23">
        <v>43378</v>
      </c>
      <c r="H200" s="113" t="s">
        <v>37</v>
      </c>
      <c r="I200" s="261" t="s">
        <v>31</v>
      </c>
      <c r="J200" s="116" t="s">
        <v>291</v>
      </c>
      <c r="K200" s="29" t="s">
        <v>18</v>
      </c>
      <c r="L200" s="29" t="s">
        <v>17</v>
      </c>
      <c r="M200" s="29" t="s">
        <v>3365</v>
      </c>
      <c r="N200" s="28" t="s">
        <v>45</v>
      </c>
      <c r="O200" s="114" t="s">
        <v>247</v>
      </c>
      <c r="P200" s="114" t="s">
        <v>248</v>
      </c>
      <c r="Q200" s="259"/>
      <c r="R200" s="71" t="s">
        <v>2756</v>
      </c>
      <c r="S200" s="115" t="s">
        <v>2757</v>
      </c>
      <c r="T200" s="261" t="s">
        <v>452</v>
      </c>
      <c r="U200" s="261" t="s">
        <v>72</v>
      </c>
      <c r="V200" s="20"/>
      <c r="W200" s="261"/>
      <c r="X200" s="261" t="s">
        <v>245</v>
      </c>
      <c r="Y200" s="99"/>
      <c r="Z200" s="261"/>
      <c r="AA200" s="261"/>
      <c r="AB200" s="265" t="s">
        <v>2756</v>
      </c>
      <c r="AC200" s="20"/>
      <c r="AD200" s="20"/>
      <c r="AE200" s="20"/>
      <c r="AF200" s="20"/>
      <c r="AG200" s="20"/>
      <c r="AH200" s="263" t="s">
        <v>3530</v>
      </c>
      <c r="AI200" s="261" t="s">
        <v>1</v>
      </c>
      <c r="AJ200" s="263" t="s">
        <v>2</v>
      </c>
      <c r="AK200" s="70">
        <v>21</v>
      </c>
      <c r="AL200" s="69" t="s">
        <v>2758</v>
      </c>
      <c r="AM200" s="72">
        <v>43361</v>
      </c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  <c r="EV200" s="256"/>
      <c r="EW200" s="256"/>
      <c r="EX200" s="256"/>
      <c r="EY200" s="256"/>
      <c r="EZ200" s="256"/>
      <c r="FA200" s="256"/>
      <c r="FB200" s="256"/>
      <c r="FC200" s="256"/>
      <c r="FD200" s="256"/>
      <c r="FE200" s="256"/>
      <c r="FF200" s="256"/>
      <c r="FG200" s="256"/>
      <c r="FH200" s="256"/>
      <c r="FI200" s="256"/>
      <c r="FJ200" s="256"/>
      <c r="FK200" s="256"/>
      <c r="FL200" s="256"/>
      <c r="FM200" s="256"/>
      <c r="FN200" s="256"/>
      <c r="FO200" s="256"/>
      <c r="FP200" s="256"/>
      <c r="FQ200" s="256"/>
      <c r="FR200" s="256"/>
      <c r="FS200" s="256"/>
      <c r="FT200" s="256"/>
      <c r="FU200" s="256"/>
      <c r="FV200" s="256"/>
      <c r="FW200" s="256"/>
      <c r="FX200" s="256"/>
      <c r="FY200" s="256"/>
      <c r="FZ200" s="256"/>
      <c r="GA200" s="256"/>
      <c r="GB200" s="256"/>
      <c r="GC200" s="256"/>
      <c r="GD200" s="256"/>
      <c r="GE200" s="256"/>
      <c r="GF200" s="256"/>
      <c r="GG200" s="256"/>
      <c r="GH200" s="256"/>
      <c r="GI200" s="256"/>
      <c r="GJ200" s="256"/>
      <c r="GK200" s="256"/>
      <c r="GL200" s="256"/>
      <c r="GM200" s="256"/>
      <c r="GN200" s="256"/>
      <c r="GO200" s="256"/>
      <c r="GP200" s="256"/>
      <c r="GQ200" s="256"/>
      <c r="GR200" s="256"/>
      <c r="GS200" s="256"/>
      <c r="GT200" s="256"/>
      <c r="GU200" s="256"/>
      <c r="GV200" s="256"/>
      <c r="GW200" s="256"/>
      <c r="GX200" s="256"/>
      <c r="GY200" s="256"/>
      <c r="GZ200" s="256"/>
      <c r="HA200" s="256"/>
      <c r="HB200" s="256"/>
      <c r="HC200" s="256"/>
      <c r="HD200" s="256"/>
      <c r="HE200" s="256"/>
      <c r="HF200" s="256"/>
      <c r="HG200" s="256"/>
      <c r="HH200" s="256"/>
      <c r="HI200" s="256"/>
      <c r="HJ200" s="256"/>
      <c r="HK200" s="256"/>
      <c r="HL200" s="256"/>
      <c r="HM200" s="256"/>
      <c r="HN200" s="256"/>
      <c r="HO200" s="256"/>
      <c r="HP200" s="256"/>
      <c r="HQ200" s="256"/>
      <c r="HR200" s="256"/>
      <c r="HS200" s="256"/>
      <c r="HT200" s="256"/>
      <c r="HU200" s="256"/>
      <c r="HV200" s="256"/>
      <c r="HW200" s="256"/>
      <c r="HX200" s="256"/>
      <c r="HY200" s="256"/>
      <c r="HZ200" s="256"/>
      <c r="IA200" s="256"/>
      <c r="IB200" s="256"/>
      <c r="IC200" s="256"/>
      <c r="ID200" s="256"/>
      <c r="IE200" s="256"/>
      <c r="IF200" s="256"/>
      <c r="IG200" s="256"/>
      <c r="IH200" s="256"/>
      <c r="II200" s="256"/>
      <c r="IJ200" s="256"/>
      <c r="IK200" s="256"/>
      <c r="IL200" s="256"/>
      <c r="IM200" s="256"/>
      <c r="IN200" s="256"/>
      <c r="IO200" s="256"/>
      <c r="IP200" s="256"/>
      <c r="IQ200" s="256"/>
      <c r="IR200" s="256"/>
      <c r="IS200" s="256"/>
      <c r="IT200" s="256"/>
      <c r="IU200" s="256"/>
      <c r="IV200" s="256"/>
      <c r="IW200" s="256"/>
      <c r="IX200" s="256"/>
      <c r="IY200" s="256"/>
      <c r="IZ200" s="256"/>
      <c r="JA200" s="256"/>
      <c r="JB200" s="256"/>
      <c r="JC200" s="256"/>
      <c r="JD200" s="256"/>
      <c r="JE200" s="256"/>
      <c r="JF200" s="256"/>
      <c r="JG200" s="256"/>
      <c r="JH200" s="256"/>
      <c r="JI200" s="256"/>
      <c r="JJ200" s="256"/>
      <c r="JK200" s="256"/>
      <c r="JL200" s="256"/>
      <c r="JM200" s="256"/>
      <c r="JN200" s="256"/>
      <c r="JO200" s="256"/>
      <c r="JP200" s="256"/>
      <c r="JQ200" s="256"/>
      <c r="JR200" s="256"/>
      <c r="JS200" s="256"/>
      <c r="JT200" s="256"/>
      <c r="JU200" s="256"/>
      <c r="JV200" s="256"/>
      <c r="JW200" s="256"/>
      <c r="JX200" s="256"/>
      <c r="JY200" s="256"/>
      <c r="JZ200" s="256"/>
      <c r="KA200" s="256"/>
      <c r="KB200" s="256"/>
      <c r="KC200" s="256"/>
      <c r="KD200" s="256"/>
      <c r="KE200" s="256"/>
      <c r="KF200" s="256"/>
      <c r="KG200" s="256"/>
      <c r="KH200" s="256"/>
      <c r="KI200" s="256"/>
      <c r="KJ200" s="256"/>
      <c r="KK200" s="256"/>
      <c r="KL200" s="256"/>
      <c r="KM200" s="256"/>
      <c r="KN200" s="256"/>
      <c r="KO200" s="256"/>
      <c r="KP200" s="256"/>
      <c r="KQ200" s="256"/>
      <c r="KR200" s="256"/>
      <c r="KS200" s="256"/>
      <c r="KT200" s="256"/>
      <c r="KU200" s="256"/>
      <c r="KV200" s="256"/>
      <c r="KW200" s="256"/>
      <c r="KX200" s="256"/>
      <c r="KY200" s="256"/>
      <c r="KZ200" s="256"/>
      <c r="LA200" s="256"/>
      <c r="LB200" s="256"/>
      <c r="LC200" s="256"/>
      <c r="LD200" s="256"/>
      <c r="LE200" s="256"/>
      <c r="LF200" s="256"/>
      <c r="LG200" s="256"/>
      <c r="LH200" s="256"/>
      <c r="LI200" s="256"/>
      <c r="LJ200" s="256"/>
      <c r="LK200" s="256"/>
      <c r="LL200" s="256"/>
      <c r="LM200" s="256"/>
      <c r="LN200" s="256"/>
      <c r="LO200" s="256"/>
      <c r="LP200" s="256"/>
      <c r="LQ200" s="256"/>
      <c r="LR200" s="256"/>
      <c r="LS200" s="256"/>
      <c r="LT200" s="256"/>
      <c r="LU200" s="256"/>
      <c r="LV200" s="256"/>
      <c r="LW200" s="256"/>
      <c r="LX200" s="256"/>
      <c r="LY200" s="256"/>
      <c r="LZ200" s="256"/>
      <c r="MA200" s="256"/>
      <c r="MB200" s="256"/>
      <c r="MC200" s="256"/>
      <c r="MD200" s="256"/>
      <c r="ME200" s="256"/>
      <c r="MF200" s="256"/>
      <c r="MG200" s="256"/>
      <c r="MH200" s="256"/>
      <c r="MI200" s="256"/>
      <c r="MJ200" s="256"/>
      <c r="MK200" s="256"/>
      <c r="ML200" s="256"/>
      <c r="MM200" s="256"/>
      <c r="MN200" s="256"/>
      <c r="MO200" s="256"/>
      <c r="MP200" s="256"/>
      <c r="MQ200" s="256"/>
      <c r="MR200" s="256"/>
      <c r="MS200" s="256"/>
      <c r="MT200" s="256"/>
      <c r="MU200" s="256"/>
      <c r="MV200" s="256"/>
      <c r="MW200" s="256"/>
      <c r="MX200" s="256"/>
      <c r="MY200" s="256"/>
      <c r="MZ200" s="256"/>
      <c r="NA200" s="256"/>
      <c r="NB200" s="256"/>
      <c r="NC200" s="256"/>
      <c r="ND200" s="256"/>
      <c r="NE200" s="256"/>
      <c r="NF200" s="256"/>
      <c r="NG200" s="256"/>
      <c r="NH200" s="256"/>
      <c r="NI200" s="256"/>
      <c r="NJ200" s="256"/>
      <c r="NK200" s="256"/>
      <c r="NL200" s="256"/>
      <c r="NM200" s="256"/>
      <c r="NN200" s="256"/>
      <c r="NO200" s="256"/>
      <c r="NP200" s="256"/>
      <c r="NQ200" s="256"/>
      <c r="NR200" s="256"/>
      <c r="NS200" s="256"/>
      <c r="NT200" s="256"/>
      <c r="NU200" s="256"/>
      <c r="NV200" s="256"/>
      <c r="NW200" s="256"/>
      <c r="NX200" s="256"/>
      <c r="NY200" s="256"/>
      <c r="NZ200" s="256"/>
      <c r="OA200" s="256"/>
      <c r="OB200" s="256"/>
      <c r="OC200" s="256"/>
      <c r="OD200" s="256"/>
      <c r="OE200" s="256"/>
      <c r="OF200" s="256"/>
      <c r="OG200" s="256"/>
      <c r="OH200" s="256"/>
      <c r="OI200" s="256"/>
      <c r="OJ200" s="256"/>
      <c r="OK200" s="256"/>
      <c r="OL200" s="256"/>
      <c r="OM200" s="256"/>
      <c r="ON200" s="256"/>
      <c r="OO200" s="256"/>
      <c r="OP200" s="256"/>
      <c r="OQ200" s="256"/>
      <c r="OR200" s="256"/>
      <c r="OS200" s="256"/>
      <c r="OT200" s="256"/>
      <c r="OU200" s="256"/>
      <c r="OV200" s="256"/>
      <c r="OW200" s="256"/>
      <c r="OX200" s="256"/>
      <c r="OY200" s="256"/>
      <c r="OZ200" s="256"/>
      <c r="PA200" s="256"/>
      <c r="PB200" s="256"/>
      <c r="PC200" s="256"/>
      <c r="PD200" s="256"/>
      <c r="PE200" s="256"/>
      <c r="PF200" s="256"/>
      <c r="PG200" s="256"/>
      <c r="PH200" s="256"/>
      <c r="PI200" s="256"/>
      <c r="PJ200" s="256"/>
      <c r="PK200" s="256"/>
      <c r="PL200" s="256"/>
      <c r="PM200" s="256"/>
      <c r="PN200" s="256"/>
      <c r="PO200" s="256"/>
      <c r="PP200" s="256"/>
      <c r="PQ200" s="256"/>
      <c r="PR200" s="256"/>
      <c r="PS200" s="256"/>
      <c r="PT200" s="256"/>
      <c r="PU200" s="256"/>
      <c r="PV200" s="256"/>
      <c r="PW200" s="256"/>
      <c r="PX200" s="256"/>
      <c r="PY200" s="256"/>
      <c r="PZ200" s="256"/>
      <c r="QA200" s="256"/>
      <c r="QB200" s="256"/>
      <c r="QC200" s="256"/>
      <c r="QD200" s="256"/>
      <c r="QE200" s="256"/>
      <c r="QF200" s="256"/>
      <c r="QG200" s="256"/>
      <c r="QH200" s="256"/>
      <c r="QI200" s="256"/>
      <c r="QJ200" s="256"/>
      <c r="QK200" s="256"/>
      <c r="QL200" s="256"/>
      <c r="QM200" s="256"/>
      <c r="QN200" s="256"/>
      <c r="QO200" s="256"/>
      <c r="QP200" s="256"/>
      <c r="QQ200" s="256"/>
      <c r="QR200" s="256"/>
      <c r="QS200" s="256"/>
      <c r="QT200" s="256"/>
      <c r="QU200" s="256"/>
      <c r="QV200" s="256"/>
      <c r="QW200" s="256"/>
      <c r="QX200" s="256"/>
      <c r="QY200" s="256"/>
      <c r="QZ200" s="256"/>
      <c r="RA200" s="256"/>
      <c r="RB200" s="256"/>
      <c r="RC200" s="256"/>
      <c r="RD200" s="256"/>
      <c r="RE200" s="256"/>
      <c r="RF200" s="256"/>
      <c r="RG200" s="256"/>
      <c r="RH200" s="256"/>
      <c r="RI200" s="256"/>
      <c r="RJ200" s="256"/>
      <c r="RK200" s="256"/>
      <c r="RL200" s="256"/>
      <c r="RM200" s="256"/>
      <c r="RN200" s="256"/>
      <c r="RO200" s="256"/>
      <c r="RP200" s="256"/>
      <c r="RQ200" s="256"/>
      <c r="RR200" s="256"/>
      <c r="RS200" s="256"/>
      <c r="RT200" s="256"/>
      <c r="RU200" s="256"/>
      <c r="RV200" s="256"/>
      <c r="RW200" s="256"/>
      <c r="RX200" s="256"/>
      <c r="RY200" s="256"/>
      <c r="RZ200" s="256"/>
      <c r="SA200" s="256"/>
      <c r="SB200" s="256"/>
      <c r="SC200" s="256"/>
      <c r="SD200" s="256"/>
      <c r="SE200" s="256"/>
      <c r="SF200" s="256"/>
      <c r="SG200" s="256"/>
      <c r="SH200" s="256"/>
      <c r="SI200" s="256"/>
      <c r="SJ200" s="256"/>
      <c r="SK200" s="256"/>
      <c r="SL200" s="256"/>
      <c r="SM200" s="256"/>
      <c r="SN200" s="256"/>
      <c r="SO200" s="256"/>
      <c r="SP200" s="256"/>
      <c r="SQ200" s="256"/>
      <c r="SR200" s="256"/>
      <c r="SS200" s="256"/>
      <c r="ST200" s="256"/>
      <c r="SU200" s="256"/>
      <c r="SV200" s="256"/>
      <c r="SW200" s="256"/>
      <c r="SX200" s="256"/>
      <c r="SY200" s="256"/>
      <c r="SZ200" s="256"/>
      <c r="TA200" s="256"/>
      <c r="TB200" s="256"/>
      <c r="TC200" s="256"/>
      <c r="TD200" s="256"/>
      <c r="TE200" s="256"/>
      <c r="TF200" s="256"/>
      <c r="TG200" s="256"/>
      <c r="TH200" s="256"/>
      <c r="TI200" s="256"/>
      <c r="TJ200" s="256"/>
      <c r="TK200" s="256"/>
      <c r="TL200" s="256"/>
      <c r="TM200" s="256"/>
      <c r="TN200" s="256"/>
      <c r="TO200" s="256"/>
      <c r="TP200" s="256"/>
      <c r="TQ200" s="256"/>
      <c r="TR200" s="256"/>
      <c r="TS200" s="256"/>
      <c r="TT200" s="256"/>
      <c r="TU200" s="256"/>
      <c r="TV200" s="256"/>
      <c r="TW200" s="256"/>
      <c r="TX200" s="256"/>
      <c r="TY200" s="256"/>
      <c r="TZ200" s="256"/>
      <c r="UA200" s="256"/>
      <c r="UB200" s="256"/>
      <c r="UC200" s="256"/>
      <c r="UD200" s="256"/>
      <c r="UE200" s="256"/>
      <c r="UF200" s="256"/>
      <c r="UG200" s="256"/>
      <c r="UH200" s="256"/>
      <c r="UI200" s="256"/>
      <c r="UJ200" s="256"/>
      <c r="UK200" s="256"/>
      <c r="UL200" s="256"/>
      <c r="UM200" s="256"/>
      <c r="UN200" s="256"/>
      <c r="UO200" s="256"/>
      <c r="UP200" s="256"/>
      <c r="UQ200" s="256"/>
      <c r="UR200" s="256"/>
      <c r="US200" s="256"/>
      <c r="UT200" s="256"/>
      <c r="UU200" s="256"/>
      <c r="UV200" s="256"/>
      <c r="UW200" s="256"/>
      <c r="UX200" s="256"/>
      <c r="UY200" s="256"/>
      <c r="UZ200" s="256"/>
      <c r="VA200" s="256"/>
      <c r="VB200" s="256"/>
      <c r="VC200" s="256"/>
      <c r="VD200" s="256"/>
      <c r="VE200" s="256"/>
      <c r="VF200" s="256"/>
      <c r="VG200" s="256"/>
      <c r="VH200" s="256"/>
      <c r="VI200" s="256"/>
      <c r="VJ200" s="256"/>
      <c r="VK200" s="256"/>
      <c r="VL200" s="256"/>
      <c r="VM200" s="256"/>
      <c r="VN200" s="256"/>
      <c r="VO200" s="256"/>
      <c r="VP200" s="256"/>
      <c r="VQ200" s="256"/>
      <c r="VR200" s="256"/>
      <c r="VS200" s="256"/>
      <c r="VT200" s="256"/>
      <c r="VU200" s="256"/>
      <c r="VV200" s="256"/>
      <c r="VW200" s="256"/>
      <c r="VX200" s="256"/>
      <c r="VY200" s="256"/>
      <c r="VZ200" s="256"/>
      <c r="WA200" s="256"/>
      <c r="WB200" s="256"/>
      <c r="WC200" s="256"/>
      <c r="WD200" s="256"/>
      <c r="WE200" s="256"/>
      <c r="WF200" s="256"/>
      <c r="WG200" s="256"/>
      <c r="WH200" s="256"/>
      <c r="WI200" s="256"/>
      <c r="WJ200" s="256"/>
      <c r="WK200" s="256"/>
      <c r="WL200" s="256"/>
      <c r="WM200" s="256"/>
      <c r="WN200" s="256"/>
      <c r="WO200" s="256"/>
      <c r="WP200" s="256"/>
      <c r="WQ200" s="256"/>
      <c r="WR200" s="256"/>
      <c r="WS200" s="256"/>
      <c r="WT200" s="256"/>
      <c r="WU200" s="256"/>
      <c r="WV200" s="256"/>
      <c r="WW200" s="256"/>
      <c r="WX200" s="256"/>
      <c r="WY200" s="256"/>
      <c r="WZ200" s="256"/>
      <c r="XA200" s="256"/>
      <c r="XB200" s="256"/>
      <c r="XC200" s="256"/>
      <c r="XD200" s="256"/>
      <c r="XE200" s="256"/>
      <c r="XF200" s="256"/>
      <c r="XG200" s="256"/>
      <c r="XH200" s="256"/>
      <c r="XI200" s="256"/>
      <c r="XJ200" s="256"/>
      <c r="XK200" s="256"/>
      <c r="XL200" s="256"/>
      <c r="XM200" s="256"/>
      <c r="XN200" s="256"/>
      <c r="XO200" s="256"/>
      <c r="XP200" s="256"/>
      <c r="XQ200" s="256"/>
      <c r="XR200" s="256"/>
      <c r="XS200" s="256"/>
      <c r="XT200" s="256"/>
      <c r="XU200" s="256"/>
      <c r="XV200" s="256"/>
      <c r="XW200" s="256"/>
      <c r="XX200" s="256"/>
      <c r="XY200" s="256"/>
      <c r="XZ200" s="256"/>
      <c r="YA200" s="256"/>
      <c r="YB200" s="256"/>
      <c r="YC200" s="256"/>
      <c r="YD200" s="256"/>
      <c r="YE200" s="256"/>
      <c r="YF200" s="256"/>
      <c r="YG200" s="256"/>
      <c r="YH200" s="256"/>
      <c r="YI200" s="256"/>
      <c r="YJ200" s="256"/>
      <c r="YK200" s="256"/>
      <c r="YL200" s="256"/>
      <c r="YM200" s="256"/>
      <c r="YN200" s="256"/>
      <c r="YO200" s="256"/>
      <c r="YP200" s="256"/>
      <c r="YQ200" s="256"/>
      <c r="YR200" s="256"/>
      <c r="YS200" s="256"/>
      <c r="YT200" s="256"/>
      <c r="YU200" s="256"/>
      <c r="YV200" s="256"/>
      <c r="YW200" s="256"/>
      <c r="YX200" s="256"/>
      <c r="YY200" s="256"/>
      <c r="YZ200" s="256"/>
      <c r="ZA200" s="256"/>
      <c r="ZB200" s="256"/>
      <c r="ZC200" s="256"/>
      <c r="ZD200" s="256"/>
      <c r="ZE200" s="256"/>
      <c r="ZF200" s="256"/>
      <c r="ZG200" s="256"/>
      <c r="ZH200" s="256"/>
      <c r="ZI200" s="256"/>
      <c r="ZJ200" s="256"/>
      <c r="ZK200" s="256"/>
      <c r="ZL200" s="256"/>
      <c r="ZM200" s="256"/>
      <c r="ZN200" s="256"/>
      <c r="ZO200" s="256"/>
      <c r="ZP200" s="256"/>
      <c r="ZQ200" s="256"/>
      <c r="ZR200" s="256"/>
      <c r="ZS200" s="256"/>
      <c r="ZT200" s="256"/>
      <c r="ZU200" s="256"/>
      <c r="ZV200" s="256"/>
      <c r="ZW200" s="256"/>
      <c r="ZX200" s="256"/>
      <c r="ZY200" s="256"/>
      <c r="ZZ200" s="256"/>
      <c r="AAA200" s="256"/>
      <c r="AAB200" s="256"/>
      <c r="AAC200" s="256"/>
      <c r="AAD200" s="256"/>
      <c r="AAE200" s="256"/>
      <c r="AAF200" s="256"/>
      <c r="AAG200" s="256"/>
      <c r="AAH200" s="256"/>
      <c r="AAI200" s="256"/>
      <c r="AAJ200" s="256"/>
      <c r="AAK200" s="256"/>
      <c r="AAL200" s="256"/>
      <c r="AAM200" s="256"/>
      <c r="AAN200" s="256"/>
      <c r="AAO200" s="256"/>
      <c r="AAP200" s="256"/>
      <c r="AAQ200" s="256"/>
      <c r="AAR200" s="256"/>
      <c r="AAS200" s="256"/>
      <c r="AAT200" s="256"/>
      <c r="AAU200" s="256"/>
      <c r="AAV200" s="256"/>
      <c r="AAW200" s="256"/>
      <c r="AAX200" s="256"/>
      <c r="AAY200" s="256"/>
      <c r="AAZ200" s="256"/>
      <c r="ABA200" s="256"/>
      <c r="ABB200" s="256"/>
      <c r="ABC200" s="256"/>
      <c r="ABD200" s="256"/>
      <c r="ABE200" s="256"/>
      <c r="ABF200" s="256"/>
      <c r="ABG200" s="256"/>
      <c r="ABH200" s="256"/>
      <c r="ABI200" s="256"/>
      <c r="ABJ200" s="256"/>
      <c r="ABK200" s="256"/>
    </row>
    <row r="201" spans="1:739" s="154" customFormat="1" ht="30" customHeight="1" x14ac:dyDescent="0.25">
      <c r="A201" s="30"/>
      <c r="B201" s="261"/>
      <c r="C201" s="261"/>
      <c r="D201" s="167" t="s">
        <v>2</v>
      </c>
      <c r="E201" s="261"/>
      <c r="F201" s="206" t="s">
        <v>176</v>
      </c>
      <c r="G201" s="14">
        <v>42345</v>
      </c>
      <c r="H201" s="113" t="s">
        <v>37</v>
      </c>
      <c r="I201" s="115" t="s">
        <v>31</v>
      </c>
      <c r="J201" s="189" t="s">
        <v>291</v>
      </c>
      <c r="K201" s="29" t="s">
        <v>18</v>
      </c>
      <c r="L201" s="29" t="s">
        <v>17</v>
      </c>
      <c r="M201" s="29" t="s">
        <v>3365</v>
      </c>
      <c r="N201" s="28" t="s">
        <v>45</v>
      </c>
      <c r="O201" s="114" t="s">
        <v>181</v>
      </c>
      <c r="P201" s="114" t="s">
        <v>182</v>
      </c>
      <c r="Q201" s="114"/>
      <c r="R201" s="71" t="s">
        <v>183</v>
      </c>
      <c r="S201" s="115" t="s">
        <v>3921</v>
      </c>
      <c r="T201" s="115" t="s">
        <v>20</v>
      </c>
      <c r="U201" s="115" t="s">
        <v>72</v>
      </c>
      <c r="V201" s="20"/>
      <c r="W201" s="261"/>
      <c r="X201" s="261" t="s">
        <v>245</v>
      </c>
      <c r="Y201" s="99"/>
      <c r="Z201" s="262"/>
      <c r="AA201" s="262"/>
      <c r="AB201" s="66" t="s">
        <v>183</v>
      </c>
      <c r="AC201" s="17"/>
      <c r="AD201" s="17"/>
      <c r="AE201" s="17"/>
      <c r="AF201" s="17"/>
      <c r="AG201" s="17"/>
      <c r="AH201" s="263" t="s">
        <v>3530</v>
      </c>
      <c r="AI201" s="261" t="s">
        <v>1</v>
      </c>
      <c r="AJ201" s="263" t="s">
        <v>2</v>
      </c>
      <c r="AK201" s="70">
        <v>18</v>
      </c>
      <c r="AL201" s="69" t="s">
        <v>184</v>
      </c>
      <c r="AM201" s="72" t="s">
        <v>185</v>
      </c>
    </row>
    <row r="202" spans="1:739" s="154" customFormat="1" ht="30" customHeight="1" x14ac:dyDescent="0.25">
      <c r="A202" s="30"/>
      <c r="B202" s="261"/>
      <c r="C202" s="261"/>
      <c r="D202" s="167" t="s">
        <v>2</v>
      </c>
      <c r="E202" s="115"/>
      <c r="F202" s="206" t="s">
        <v>875</v>
      </c>
      <c r="G202" s="14">
        <v>42709</v>
      </c>
      <c r="H202" s="48" t="s">
        <v>37</v>
      </c>
      <c r="I202" s="185" t="s">
        <v>31</v>
      </c>
      <c r="J202" s="189" t="s">
        <v>291</v>
      </c>
      <c r="K202" s="29" t="s">
        <v>18</v>
      </c>
      <c r="L202" s="29" t="s">
        <v>17</v>
      </c>
      <c r="M202" s="29" t="s">
        <v>3365</v>
      </c>
      <c r="N202" s="28" t="s">
        <v>45</v>
      </c>
      <c r="O202" s="191" t="s">
        <v>181</v>
      </c>
      <c r="P202" s="191" t="s">
        <v>888</v>
      </c>
      <c r="Q202" s="191"/>
      <c r="R202" s="192" t="s">
        <v>884</v>
      </c>
      <c r="S202" s="185" t="s">
        <v>890</v>
      </c>
      <c r="T202" s="185" t="s">
        <v>889</v>
      </c>
      <c r="U202" s="115" t="s">
        <v>72</v>
      </c>
      <c r="V202" s="17"/>
      <c r="W202" s="261"/>
      <c r="X202" s="261" t="s">
        <v>245</v>
      </c>
      <c r="Y202" s="99"/>
      <c r="Z202" s="262"/>
      <c r="AA202" s="262"/>
      <c r="AB202" s="186" t="s">
        <v>884</v>
      </c>
      <c r="AC202" s="17"/>
      <c r="AD202" s="17"/>
      <c r="AE202" s="17"/>
      <c r="AF202" s="17"/>
      <c r="AG202" s="17"/>
      <c r="AH202" s="263" t="s">
        <v>3530</v>
      </c>
      <c r="AI202" s="65" t="s">
        <v>1</v>
      </c>
      <c r="AJ202" s="67" t="s">
        <v>2</v>
      </c>
      <c r="AK202" s="70">
        <v>21</v>
      </c>
      <c r="AL202" s="69" t="s">
        <v>881</v>
      </c>
      <c r="AM202" s="190">
        <v>42689</v>
      </c>
    </row>
    <row r="203" spans="1:739" s="154" customFormat="1" ht="30" customHeight="1" x14ac:dyDescent="0.25">
      <c r="A203" s="30"/>
      <c r="B203" s="261"/>
      <c r="C203" s="261"/>
      <c r="D203" s="167" t="s">
        <v>2</v>
      </c>
      <c r="E203" s="261"/>
      <c r="F203" s="206" t="s">
        <v>530</v>
      </c>
      <c r="G203" s="14">
        <v>42503</v>
      </c>
      <c r="H203" s="48" t="s">
        <v>37</v>
      </c>
      <c r="I203" s="185" t="s">
        <v>31</v>
      </c>
      <c r="J203" s="10" t="s">
        <v>291</v>
      </c>
      <c r="K203" s="29" t="s">
        <v>18</v>
      </c>
      <c r="L203" s="29" t="s">
        <v>17</v>
      </c>
      <c r="M203" s="29" t="s">
        <v>3365</v>
      </c>
      <c r="N203" s="28" t="s">
        <v>45</v>
      </c>
      <c r="O203" s="191" t="s">
        <v>46</v>
      </c>
      <c r="P203" s="191" t="s">
        <v>531</v>
      </c>
      <c r="Q203" s="191" t="s">
        <v>652</v>
      </c>
      <c r="R203" s="192" t="s">
        <v>532</v>
      </c>
      <c r="S203" s="65" t="s">
        <v>1118</v>
      </c>
      <c r="T203" s="65" t="s">
        <v>776</v>
      </c>
      <c r="U203" s="185" t="s">
        <v>72</v>
      </c>
      <c r="V203" s="17"/>
      <c r="W203" s="249"/>
      <c r="X203" s="115" t="s">
        <v>245</v>
      </c>
      <c r="Y203" s="99"/>
      <c r="Z203" s="155"/>
      <c r="AA203" s="155"/>
      <c r="AB203" s="186" t="s">
        <v>532</v>
      </c>
      <c r="AC203" s="17"/>
      <c r="AD203" s="17"/>
      <c r="AE203" s="17"/>
      <c r="AF203" s="17"/>
      <c r="AG203" s="17"/>
      <c r="AH203" s="263" t="s">
        <v>3530</v>
      </c>
      <c r="AI203" s="65" t="s">
        <v>1</v>
      </c>
      <c r="AJ203" s="67" t="s">
        <v>2</v>
      </c>
      <c r="AK203" s="70">
        <v>23</v>
      </c>
      <c r="AL203" s="69" t="s">
        <v>533</v>
      </c>
      <c r="AM203" s="190">
        <v>42482</v>
      </c>
      <c r="AN203" s="257"/>
      <c r="AO203" s="257"/>
      <c r="AP203" s="257"/>
      <c r="AQ203" s="257"/>
      <c r="AR203" s="257"/>
      <c r="AS203" s="257"/>
      <c r="AT203" s="257"/>
      <c r="AU203" s="257"/>
      <c r="AV203" s="257"/>
      <c r="AW203" s="257"/>
      <c r="AX203" s="257"/>
      <c r="AY203" s="257"/>
      <c r="AZ203" s="257"/>
      <c r="BA203" s="257"/>
      <c r="BB203" s="257"/>
      <c r="BC203" s="257"/>
      <c r="BD203" s="257"/>
      <c r="BE203" s="257"/>
      <c r="BF203" s="257"/>
      <c r="BG203" s="257"/>
      <c r="BH203" s="257"/>
      <c r="BI203" s="257"/>
      <c r="BJ203" s="257"/>
      <c r="BK203" s="257"/>
      <c r="BL203" s="257"/>
      <c r="BM203" s="257"/>
      <c r="BN203" s="257"/>
      <c r="BO203" s="257"/>
      <c r="BP203" s="257"/>
      <c r="BQ203" s="257"/>
      <c r="BR203" s="257"/>
      <c r="BS203" s="257"/>
      <c r="BT203" s="257"/>
      <c r="BU203" s="257"/>
      <c r="BV203" s="257"/>
      <c r="BW203" s="257"/>
      <c r="BX203" s="257"/>
      <c r="BY203" s="257"/>
      <c r="BZ203" s="257"/>
      <c r="CA203" s="257"/>
      <c r="CB203" s="257"/>
      <c r="CC203" s="257"/>
      <c r="CD203" s="257"/>
      <c r="CE203" s="257"/>
      <c r="CF203" s="257"/>
      <c r="CG203" s="257"/>
      <c r="CH203" s="257"/>
      <c r="CI203" s="257"/>
      <c r="CJ203" s="257"/>
      <c r="CK203" s="257"/>
      <c r="CL203" s="257"/>
      <c r="CM203" s="257"/>
      <c r="CN203" s="257"/>
      <c r="CO203" s="257"/>
      <c r="CP203" s="257"/>
      <c r="CQ203" s="257"/>
      <c r="CR203" s="257"/>
      <c r="CS203" s="257"/>
      <c r="CT203" s="257"/>
      <c r="CU203" s="257"/>
      <c r="CV203" s="257"/>
      <c r="CW203" s="257"/>
      <c r="CX203" s="257"/>
      <c r="CY203" s="257"/>
      <c r="CZ203" s="257"/>
      <c r="DA203" s="257"/>
      <c r="DB203" s="257"/>
      <c r="DC203" s="257"/>
      <c r="DD203" s="257"/>
      <c r="DE203" s="257"/>
      <c r="DF203" s="257"/>
      <c r="DG203" s="257"/>
      <c r="DH203" s="257"/>
      <c r="DI203" s="257"/>
      <c r="DJ203" s="257"/>
      <c r="DK203" s="257"/>
      <c r="DL203" s="257"/>
      <c r="DM203" s="257"/>
      <c r="DN203" s="257"/>
      <c r="DO203" s="257"/>
      <c r="DP203" s="257"/>
      <c r="DQ203" s="257"/>
      <c r="DR203" s="257"/>
      <c r="DS203" s="257"/>
      <c r="DT203" s="257"/>
      <c r="DU203" s="257"/>
      <c r="DV203" s="257"/>
      <c r="DW203" s="257"/>
      <c r="DX203" s="257"/>
      <c r="DY203" s="257"/>
      <c r="DZ203" s="257"/>
      <c r="EA203" s="257"/>
      <c r="EB203" s="257"/>
      <c r="EC203" s="257"/>
      <c r="ED203" s="257"/>
      <c r="EE203" s="257"/>
      <c r="EF203" s="257"/>
      <c r="EG203" s="257"/>
      <c r="EH203" s="257"/>
      <c r="EI203" s="257"/>
      <c r="EJ203" s="257"/>
      <c r="EK203" s="257"/>
      <c r="EL203" s="257"/>
      <c r="EM203" s="257"/>
      <c r="EN203" s="257"/>
      <c r="EO203" s="257"/>
      <c r="EP203" s="257"/>
      <c r="EQ203" s="257"/>
      <c r="ER203" s="257"/>
      <c r="ES203" s="257"/>
      <c r="ET203" s="257"/>
      <c r="EU203" s="257"/>
      <c r="EV203" s="257"/>
      <c r="EW203" s="257"/>
      <c r="EX203" s="257"/>
      <c r="EY203" s="257"/>
      <c r="EZ203" s="257"/>
      <c r="FA203" s="257"/>
      <c r="FB203" s="257"/>
      <c r="FC203" s="257"/>
      <c r="FD203" s="257"/>
      <c r="FE203" s="257"/>
      <c r="FF203" s="257"/>
      <c r="FG203" s="257"/>
      <c r="FH203" s="257"/>
      <c r="FI203" s="257"/>
      <c r="FJ203" s="257"/>
      <c r="FK203" s="257"/>
      <c r="FL203" s="257"/>
      <c r="FM203" s="257"/>
      <c r="FN203" s="257"/>
      <c r="FO203" s="257"/>
      <c r="FP203" s="257"/>
      <c r="FQ203" s="257"/>
      <c r="FR203" s="257"/>
      <c r="FS203" s="257"/>
      <c r="FT203" s="257"/>
      <c r="FU203" s="257"/>
      <c r="FV203" s="257"/>
      <c r="FW203" s="257"/>
      <c r="FX203" s="257"/>
      <c r="FY203" s="257"/>
      <c r="FZ203" s="257"/>
      <c r="GA203" s="257"/>
      <c r="GB203" s="257"/>
      <c r="GC203" s="257"/>
      <c r="GD203" s="257"/>
      <c r="GE203" s="257"/>
      <c r="GF203" s="257"/>
      <c r="GG203" s="257"/>
      <c r="GH203" s="257"/>
      <c r="GI203" s="257"/>
      <c r="GJ203" s="257"/>
      <c r="GK203" s="257"/>
      <c r="GL203" s="257"/>
      <c r="GM203" s="257"/>
      <c r="GN203" s="257"/>
      <c r="GO203" s="257"/>
      <c r="GP203" s="257"/>
      <c r="GQ203" s="257"/>
      <c r="GR203" s="257"/>
      <c r="GS203" s="257"/>
      <c r="GT203" s="257"/>
      <c r="GU203" s="257"/>
      <c r="GV203" s="257"/>
      <c r="GW203" s="257"/>
      <c r="GX203" s="257"/>
      <c r="GY203" s="257"/>
      <c r="GZ203" s="257"/>
      <c r="HA203" s="257"/>
      <c r="HB203" s="257"/>
      <c r="HC203" s="257"/>
      <c r="HD203" s="257"/>
      <c r="HE203" s="257"/>
      <c r="HF203" s="257"/>
      <c r="HG203" s="257"/>
      <c r="HH203" s="257"/>
      <c r="HI203" s="257"/>
      <c r="HJ203" s="257"/>
      <c r="HK203" s="257"/>
      <c r="HL203" s="257"/>
      <c r="HM203" s="257"/>
      <c r="HN203" s="257"/>
      <c r="HO203" s="257"/>
      <c r="HP203" s="257"/>
      <c r="HQ203" s="257"/>
      <c r="HR203" s="257"/>
      <c r="HS203" s="257"/>
      <c r="HT203" s="257"/>
      <c r="HU203" s="257"/>
      <c r="HV203" s="257"/>
      <c r="HW203" s="257"/>
      <c r="HX203" s="257"/>
      <c r="HY203" s="257"/>
      <c r="HZ203" s="257"/>
      <c r="IA203" s="257"/>
      <c r="IB203" s="257"/>
      <c r="IC203" s="257"/>
      <c r="ID203" s="257"/>
      <c r="IE203" s="257"/>
      <c r="IF203" s="257"/>
      <c r="IG203" s="257"/>
      <c r="IH203" s="257"/>
      <c r="II203" s="257"/>
      <c r="IJ203" s="257"/>
      <c r="IK203" s="257"/>
      <c r="IL203" s="257"/>
      <c r="IM203" s="257"/>
      <c r="IN203" s="257"/>
      <c r="IO203" s="257"/>
      <c r="IP203" s="257"/>
      <c r="IQ203" s="257"/>
      <c r="IR203" s="257"/>
      <c r="IS203" s="257"/>
      <c r="IT203" s="257"/>
      <c r="IU203" s="257"/>
      <c r="IV203" s="257"/>
      <c r="IW203" s="257"/>
      <c r="IX203" s="257"/>
      <c r="IY203" s="257"/>
      <c r="IZ203" s="257"/>
      <c r="JA203" s="257"/>
      <c r="JB203" s="257"/>
      <c r="JC203" s="257"/>
      <c r="JD203" s="257"/>
      <c r="JE203" s="257"/>
      <c r="JF203" s="257"/>
      <c r="JG203" s="257"/>
      <c r="JH203" s="257"/>
      <c r="JI203" s="257"/>
      <c r="JJ203" s="257"/>
      <c r="JK203" s="257"/>
      <c r="JL203" s="257"/>
      <c r="JM203" s="257"/>
      <c r="JN203" s="257"/>
      <c r="JO203" s="257"/>
      <c r="JP203" s="257"/>
      <c r="JQ203" s="257"/>
      <c r="JR203" s="257"/>
      <c r="JS203" s="257"/>
      <c r="JT203" s="257"/>
      <c r="JU203" s="257"/>
      <c r="JV203" s="257"/>
      <c r="JW203" s="257"/>
      <c r="JX203" s="257"/>
      <c r="JY203" s="257"/>
      <c r="JZ203" s="257"/>
      <c r="KA203" s="257"/>
      <c r="KB203" s="257"/>
      <c r="KC203" s="257"/>
      <c r="KD203" s="257"/>
      <c r="KE203" s="257"/>
      <c r="KF203" s="257"/>
      <c r="KG203" s="257"/>
      <c r="KH203" s="257"/>
      <c r="KI203" s="257"/>
      <c r="KJ203" s="257"/>
      <c r="KK203" s="257"/>
      <c r="KL203" s="257"/>
      <c r="KM203" s="257"/>
      <c r="KN203" s="257"/>
      <c r="KO203" s="257"/>
      <c r="KP203" s="257"/>
      <c r="KQ203" s="257"/>
      <c r="KR203" s="257"/>
      <c r="KS203" s="257"/>
      <c r="KT203" s="257"/>
      <c r="KU203" s="257"/>
      <c r="KV203" s="257"/>
      <c r="KW203" s="257"/>
      <c r="KX203" s="257"/>
      <c r="KY203" s="257"/>
      <c r="KZ203" s="257"/>
      <c r="LA203" s="257"/>
      <c r="LB203" s="257"/>
      <c r="LC203" s="257"/>
      <c r="LD203" s="257"/>
      <c r="LE203" s="257"/>
      <c r="LF203" s="257"/>
      <c r="LG203" s="257"/>
      <c r="LH203" s="257"/>
      <c r="LI203" s="257"/>
      <c r="LJ203" s="257"/>
      <c r="LK203" s="257"/>
      <c r="LL203" s="257"/>
      <c r="LM203" s="257"/>
      <c r="LN203" s="257"/>
      <c r="LO203" s="257"/>
      <c r="LP203" s="257"/>
      <c r="LQ203" s="257"/>
      <c r="LR203" s="257"/>
      <c r="LS203" s="257"/>
      <c r="LT203" s="257"/>
      <c r="LU203" s="257"/>
      <c r="LV203" s="257"/>
      <c r="LW203" s="257"/>
      <c r="LX203" s="257"/>
      <c r="LY203" s="257"/>
      <c r="LZ203" s="257"/>
      <c r="MA203" s="257"/>
      <c r="MB203" s="257"/>
      <c r="MC203" s="257"/>
      <c r="MD203" s="257"/>
      <c r="ME203" s="257"/>
      <c r="MF203" s="257"/>
      <c r="MG203" s="257"/>
      <c r="MH203" s="257"/>
      <c r="MI203" s="257"/>
      <c r="MJ203" s="257"/>
      <c r="MK203" s="257"/>
      <c r="ML203" s="257"/>
      <c r="MM203" s="257"/>
      <c r="MN203" s="257"/>
      <c r="MO203" s="257"/>
      <c r="MP203" s="257"/>
      <c r="MQ203" s="257"/>
      <c r="MR203" s="257"/>
      <c r="MS203" s="257"/>
      <c r="MT203" s="257"/>
      <c r="MU203" s="257"/>
      <c r="MV203" s="257"/>
      <c r="MW203" s="257"/>
      <c r="MX203" s="257"/>
      <c r="MY203" s="257"/>
      <c r="MZ203" s="257"/>
      <c r="NA203" s="257"/>
      <c r="NB203" s="257"/>
      <c r="NC203" s="257"/>
      <c r="ND203" s="257"/>
      <c r="NE203" s="257"/>
      <c r="NF203" s="257"/>
      <c r="NG203" s="257"/>
      <c r="NH203" s="257"/>
      <c r="NI203" s="257"/>
      <c r="NJ203" s="257"/>
      <c r="NK203" s="257"/>
      <c r="NL203" s="257"/>
      <c r="NM203" s="257"/>
      <c r="NN203" s="257"/>
      <c r="NO203" s="257"/>
      <c r="NP203" s="257"/>
      <c r="NQ203" s="257"/>
      <c r="NR203" s="257"/>
      <c r="NS203" s="257"/>
      <c r="NT203" s="257"/>
      <c r="NU203" s="257"/>
      <c r="NV203" s="257"/>
      <c r="NW203" s="257"/>
      <c r="NX203" s="257"/>
      <c r="NY203" s="257"/>
      <c r="NZ203" s="257"/>
      <c r="OA203" s="257"/>
      <c r="OB203" s="257"/>
      <c r="OC203" s="257"/>
      <c r="OD203" s="257"/>
      <c r="OE203" s="257"/>
      <c r="OF203" s="257"/>
      <c r="OG203" s="257"/>
      <c r="OH203" s="257"/>
      <c r="OI203" s="257"/>
      <c r="OJ203" s="257"/>
      <c r="OK203" s="257"/>
      <c r="OL203" s="257"/>
      <c r="OM203" s="257"/>
      <c r="ON203" s="257"/>
      <c r="OO203" s="257"/>
      <c r="OP203" s="257"/>
      <c r="OQ203" s="257"/>
      <c r="OR203" s="257"/>
      <c r="OS203" s="257"/>
      <c r="OT203" s="257"/>
      <c r="OU203" s="257"/>
      <c r="OV203" s="257"/>
      <c r="OW203" s="257"/>
      <c r="OX203" s="257"/>
      <c r="OY203" s="257"/>
      <c r="OZ203" s="257"/>
      <c r="PA203" s="257"/>
      <c r="PB203" s="257"/>
      <c r="PC203" s="257"/>
      <c r="PD203" s="257"/>
      <c r="PE203" s="257"/>
      <c r="PF203" s="257"/>
      <c r="PG203" s="257"/>
      <c r="PH203" s="257"/>
      <c r="PI203" s="257"/>
      <c r="PJ203" s="257"/>
      <c r="PK203" s="257"/>
      <c r="PL203" s="257"/>
      <c r="PM203" s="257"/>
      <c r="PN203" s="257"/>
      <c r="PO203" s="257"/>
      <c r="PP203" s="257"/>
      <c r="PQ203" s="257"/>
      <c r="PR203" s="257"/>
      <c r="PS203" s="257"/>
      <c r="PT203" s="257"/>
      <c r="PU203" s="257"/>
      <c r="PV203" s="257"/>
      <c r="PW203" s="257"/>
      <c r="PX203" s="257"/>
      <c r="PY203" s="257"/>
      <c r="PZ203" s="257"/>
      <c r="QA203" s="257"/>
      <c r="QB203" s="257"/>
      <c r="QC203" s="257"/>
      <c r="QD203" s="257"/>
      <c r="QE203" s="257"/>
      <c r="QF203" s="257"/>
      <c r="QG203" s="257"/>
      <c r="QH203" s="257"/>
      <c r="QI203" s="257"/>
      <c r="QJ203" s="257"/>
      <c r="QK203" s="257"/>
      <c r="QL203" s="257"/>
      <c r="QM203" s="257"/>
      <c r="QN203" s="257"/>
      <c r="QO203" s="257"/>
      <c r="QP203" s="257"/>
      <c r="QQ203" s="257"/>
      <c r="QR203" s="257"/>
      <c r="QS203" s="257"/>
      <c r="QT203" s="257"/>
      <c r="QU203" s="257"/>
      <c r="QV203" s="257"/>
      <c r="QW203" s="257"/>
      <c r="QX203" s="257"/>
      <c r="QY203" s="257"/>
      <c r="QZ203" s="257"/>
      <c r="RA203" s="257"/>
      <c r="RB203" s="257"/>
      <c r="RC203" s="257"/>
      <c r="RD203" s="257"/>
      <c r="RE203" s="257"/>
      <c r="RF203" s="257"/>
      <c r="RG203" s="257"/>
      <c r="RH203" s="257"/>
      <c r="RI203" s="257"/>
      <c r="RJ203" s="257"/>
      <c r="RK203" s="257"/>
      <c r="RL203" s="257"/>
      <c r="RM203" s="257"/>
      <c r="RN203" s="257"/>
      <c r="RO203" s="257"/>
      <c r="RP203" s="257"/>
      <c r="RQ203" s="257"/>
      <c r="RR203" s="257"/>
      <c r="RS203" s="257"/>
      <c r="RT203" s="257"/>
      <c r="RU203" s="257"/>
      <c r="RV203" s="257"/>
      <c r="RW203" s="257"/>
      <c r="RX203" s="257"/>
      <c r="RY203" s="257"/>
      <c r="RZ203" s="257"/>
      <c r="SA203" s="257"/>
      <c r="SB203" s="257"/>
      <c r="SC203" s="257"/>
      <c r="SD203" s="257"/>
      <c r="SE203" s="257"/>
      <c r="SF203" s="257"/>
      <c r="SG203" s="257"/>
      <c r="SH203" s="257"/>
      <c r="SI203" s="257"/>
      <c r="SJ203" s="257"/>
      <c r="SK203" s="257"/>
      <c r="SL203" s="257"/>
      <c r="SM203" s="257"/>
      <c r="SN203" s="257"/>
      <c r="SO203" s="257"/>
      <c r="SP203" s="257"/>
      <c r="SQ203" s="257"/>
      <c r="SR203" s="257"/>
      <c r="SS203" s="257"/>
      <c r="ST203" s="257"/>
      <c r="SU203" s="257"/>
      <c r="SV203" s="257"/>
      <c r="SW203" s="257"/>
      <c r="SX203" s="257"/>
      <c r="SY203" s="257"/>
      <c r="SZ203" s="257"/>
      <c r="TA203" s="257"/>
      <c r="TB203" s="257"/>
      <c r="TC203" s="257"/>
      <c r="TD203" s="257"/>
      <c r="TE203" s="257"/>
      <c r="TF203" s="257"/>
      <c r="TG203" s="257"/>
      <c r="TH203" s="257"/>
      <c r="TI203" s="257"/>
      <c r="TJ203" s="257"/>
      <c r="TK203" s="257"/>
      <c r="TL203" s="257"/>
      <c r="TM203" s="257"/>
      <c r="TN203" s="257"/>
      <c r="TO203" s="257"/>
      <c r="TP203" s="257"/>
      <c r="TQ203" s="257"/>
      <c r="TR203" s="257"/>
      <c r="TS203" s="257"/>
      <c r="TT203" s="257"/>
      <c r="TU203" s="257"/>
      <c r="TV203" s="257"/>
      <c r="TW203" s="257"/>
      <c r="TX203" s="257"/>
      <c r="TY203" s="257"/>
      <c r="TZ203" s="257"/>
      <c r="UA203" s="257"/>
      <c r="UB203" s="257"/>
      <c r="UC203" s="257"/>
      <c r="UD203" s="257"/>
      <c r="UE203" s="257"/>
      <c r="UF203" s="257"/>
      <c r="UG203" s="257"/>
      <c r="UH203" s="257"/>
      <c r="UI203" s="257"/>
      <c r="UJ203" s="257"/>
      <c r="UK203" s="257"/>
      <c r="UL203" s="257"/>
      <c r="UM203" s="257"/>
      <c r="UN203" s="257"/>
      <c r="UO203" s="257"/>
      <c r="UP203" s="257"/>
      <c r="UQ203" s="257"/>
      <c r="UR203" s="257"/>
      <c r="US203" s="257"/>
      <c r="UT203" s="257"/>
      <c r="UU203" s="257"/>
      <c r="UV203" s="257"/>
      <c r="UW203" s="257"/>
      <c r="UX203" s="257"/>
      <c r="UY203" s="257"/>
      <c r="UZ203" s="257"/>
      <c r="VA203" s="257"/>
      <c r="VB203" s="257"/>
      <c r="VC203" s="257"/>
      <c r="VD203" s="257"/>
      <c r="VE203" s="257"/>
      <c r="VF203" s="257"/>
      <c r="VG203" s="257"/>
      <c r="VH203" s="257"/>
      <c r="VI203" s="257"/>
      <c r="VJ203" s="257"/>
      <c r="VK203" s="257"/>
      <c r="VL203" s="257"/>
      <c r="VM203" s="257"/>
      <c r="VN203" s="257"/>
      <c r="VO203" s="257"/>
      <c r="VP203" s="257"/>
      <c r="VQ203" s="257"/>
      <c r="VR203" s="257"/>
      <c r="VS203" s="257"/>
      <c r="VT203" s="257"/>
      <c r="VU203" s="257"/>
      <c r="VV203" s="257"/>
      <c r="VW203" s="257"/>
      <c r="VX203" s="257"/>
      <c r="VY203" s="257"/>
      <c r="VZ203" s="257"/>
      <c r="WA203" s="257"/>
      <c r="WB203" s="257"/>
      <c r="WC203" s="257"/>
      <c r="WD203" s="257"/>
      <c r="WE203" s="257"/>
      <c r="WF203" s="257"/>
      <c r="WG203" s="257"/>
      <c r="WH203" s="257"/>
      <c r="WI203" s="257"/>
      <c r="WJ203" s="257"/>
      <c r="WK203" s="257"/>
      <c r="WL203" s="257"/>
      <c r="WM203" s="257"/>
      <c r="WN203" s="257"/>
      <c r="WO203" s="257"/>
      <c r="WP203" s="257"/>
      <c r="WQ203" s="257"/>
      <c r="WR203" s="257"/>
      <c r="WS203" s="257"/>
      <c r="WT203" s="257"/>
      <c r="WU203" s="257"/>
      <c r="WV203" s="257"/>
      <c r="WW203" s="257"/>
      <c r="WX203" s="257"/>
      <c r="WY203" s="257"/>
      <c r="WZ203" s="257"/>
      <c r="XA203" s="257"/>
      <c r="XB203" s="257"/>
      <c r="XC203" s="257"/>
      <c r="XD203" s="257"/>
      <c r="XE203" s="257"/>
      <c r="XF203" s="257"/>
      <c r="XG203" s="257"/>
      <c r="XH203" s="257"/>
      <c r="XI203" s="257"/>
      <c r="XJ203" s="257"/>
      <c r="XK203" s="257"/>
      <c r="XL203" s="257"/>
      <c r="XM203" s="257"/>
      <c r="XN203" s="257"/>
      <c r="XO203" s="257"/>
      <c r="XP203" s="257"/>
      <c r="XQ203" s="257"/>
      <c r="XR203" s="257"/>
      <c r="XS203" s="257"/>
      <c r="XT203" s="257"/>
      <c r="XU203" s="257"/>
      <c r="XV203" s="257"/>
      <c r="XW203" s="257"/>
      <c r="XX203" s="257"/>
      <c r="XY203" s="257"/>
      <c r="XZ203" s="257"/>
      <c r="YA203" s="257"/>
      <c r="YB203" s="257"/>
      <c r="YC203" s="257"/>
      <c r="YD203" s="257"/>
      <c r="YE203" s="257"/>
      <c r="YF203" s="257"/>
      <c r="YG203" s="257"/>
      <c r="YH203" s="257"/>
      <c r="YI203" s="257"/>
      <c r="YJ203" s="257"/>
      <c r="YK203" s="257"/>
      <c r="YL203" s="257"/>
      <c r="YM203" s="257"/>
      <c r="YN203" s="257"/>
      <c r="YO203" s="257"/>
      <c r="YP203" s="257"/>
      <c r="YQ203" s="257"/>
      <c r="YR203" s="257"/>
      <c r="YS203" s="257"/>
      <c r="YT203" s="257"/>
      <c r="YU203" s="257"/>
      <c r="YV203" s="257"/>
      <c r="YW203" s="257"/>
      <c r="YX203" s="257"/>
      <c r="YY203" s="257"/>
      <c r="YZ203" s="257"/>
      <c r="ZA203" s="257"/>
      <c r="ZB203" s="257"/>
      <c r="ZC203" s="257"/>
      <c r="ZD203" s="257"/>
      <c r="ZE203" s="257"/>
      <c r="ZF203" s="257"/>
      <c r="ZG203" s="257"/>
      <c r="ZH203" s="257"/>
      <c r="ZI203" s="257"/>
      <c r="ZJ203" s="257"/>
      <c r="ZK203" s="257"/>
      <c r="ZL203" s="257"/>
      <c r="ZM203" s="257"/>
      <c r="ZN203" s="257"/>
      <c r="ZO203" s="257"/>
      <c r="ZP203" s="257"/>
      <c r="ZQ203" s="257"/>
      <c r="ZR203" s="257"/>
      <c r="ZS203" s="257"/>
      <c r="ZT203" s="257"/>
      <c r="ZU203" s="257"/>
      <c r="ZV203" s="257"/>
      <c r="ZW203" s="257"/>
      <c r="ZX203" s="257"/>
      <c r="ZY203" s="257"/>
      <c r="ZZ203" s="257"/>
      <c r="AAA203" s="257"/>
      <c r="AAB203" s="257"/>
      <c r="AAC203" s="257"/>
      <c r="AAD203" s="257"/>
      <c r="AAE203" s="257"/>
      <c r="AAF203" s="257"/>
      <c r="AAG203" s="257"/>
      <c r="AAH203" s="257"/>
      <c r="AAI203" s="257"/>
      <c r="AAJ203" s="257"/>
      <c r="AAK203" s="257"/>
      <c r="AAL203" s="257"/>
      <c r="AAM203" s="257"/>
      <c r="AAN203" s="257"/>
      <c r="AAO203" s="257"/>
      <c r="AAP203" s="257"/>
      <c r="AAQ203" s="257"/>
      <c r="AAR203" s="257"/>
      <c r="AAS203" s="257"/>
      <c r="AAT203" s="257"/>
      <c r="AAU203" s="257"/>
      <c r="AAV203" s="257"/>
      <c r="AAW203" s="257"/>
      <c r="AAX203" s="257"/>
      <c r="AAY203" s="257"/>
      <c r="AAZ203" s="257"/>
      <c r="ABA203" s="257"/>
      <c r="ABB203" s="257"/>
      <c r="ABC203" s="257"/>
      <c r="ABD203" s="257"/>
      <c r="ABE203" s="257"/>
      <c r="ABF203" s="257"/>
      <c r="ABG203" s="257"/>
      <c r="ABH203" s="257"/>
      <c r="ABI203" s="257"/>
      <c r="ABJ203" s="257"/>
      <c r="ABK203" s="257"/>
    </row>
    <row r="204" spans="1:739" s="154" customFormat="1" ht="30" customHeight="1" x14ac:dyDescent="0.25">
      <c r="A204" s="30"/>
      <c r="B204" s="261"/>
      <c r="C204" s="261"/>
      <c r="D204" s="167" t="s">
        <v>2</v>
      </c>
      <c r="E204" s="261"/>
      <c r="F204" s="206" t="s">
        <v>1870</v>
      </c>
      <c r="G204" s="23">
        <v>43199</v>
      </c>
      <c r="H204" s="48" t="s">
        <v>37</v>
      </c>
      <c r="I204" s="65" t="s">
        <v>31</v>
      </c>
      <c r="J204" s="10" t="s">
        <v>291</v>
      </c>
      <c r="K204" s="29" t="s">
        <v>18</v>
      </c>
      <c r="L204" s="29" t="s">
        <v>17</v>
      </c>
      <c r="M204" s="29" t="s">
        <v>3365</v>
      </c>
      <c r="N204" s="29" t="s">
        <v>45</v>
      </c>
      <c r="O204" s="191" t="s">
        <v>46</v>
      </c>
      <c r="P204" s="191" t="s">
        <v>47</v>
      </c>
      <c r="Q204" s="191" t="s">
        <v>1874</v>
      </c>
      <c r="R204" s="192" t="s">
        <v>1871</v>
      </c>
      <c r="S204" s="65" t="s">
        <v>1872</v>
      </c>
      <c r="T204" s="65" t="s">
        <v>20</v>
      </c>
      <c r="U204" s="115" t="s">
        <v>1800</v>
      </c>
      <c r="V204" s="17"/>
      <c r="W204" s="185"/>
      <c r="X204" s="185" t="s">
        <v>1817</v>
      </c>
      <c r="Y204" s="99"/>
      <c r="Z204" s="155"/>
      <c r="AA204" s="261"/>
      <c r="AB204" s="186" t="s">
        <v>1871</v>
      </c>
      <c r="AC204" s="17"/>
      <c r="AD204" s="17"/>
      <c r="AE204" s="17"/>
      <c r="AF204" s="17"/>
      <c r="AG204" s="17"/>
      <c r="AH204" s="263" t="s">
        <v>3530</v>
      </c>
      <c r="AI204" s="65" t="s">
        <v>1</v>
      </c>
      <c r="AJ204" s="67" t="s">
        <v>2</v>
      </c>
      <c r="AK204" s="70">
        <v>20</v>
      </c>
      <c r="AL204" s="69" t="s">
        <v>1873</v>
      </c>
      <c r="AM204" s="190">
        <v>43174</v>
      </c>
      <c r="AN204" s="257"/>
      <c r="AO204" s="257"/>
      <c r="AP204" s="257"/>
      <c r="AQ204" s="257"/>
      <c r="AR204" s="257"/>
      <c r="AS204" s="257"/>
      <c r="AT204" s="257"/>
      <c r="AU204" s="257"/>
      <c r="AV204" s="257"/>
      <c r="AW204" s="257"/>
      <c r="AX204" s="257"/>
      <c r="AY204" s="257"/>
      <c r="AZ204" s="257"/>
      <c r="BA204" s="257"/>
      <c r="BB204" s="257"/>
      <c r="BC204" s="257"/>
      <c r="BD204" s="257"/>
      <c r="BE204" s="257"/>
      <c r="BF204" s="257"/>
      <c r="BG204" s="257"/>
      <c r="BH204" s="257"/>
      <c r="BI204" s="257"/>
      <c r="BJ204" s="257"/>
      <c r="BK204" s="257"/>
      <c r="BL204" s="257"/>
      <c r="BM204" s="257"/>
      <c r="BN204" s="257"/>
      <c r="BO204" s="257"/>
      <c r="BP204" s="257"/>
      <c r="BQ204" s="257"/>
      <c r="BR204" s="257"/>
      <c r="BS204" s="257"/>
      <c r="BT204" s="257"/>
      <c r="BU204" s="257"/>
      <c r="BV204" s="257"/>
      <c r="BW204" s="257"/>
      <c r="BX204" s="257"/>
      <c r="BY204" s="257"/>
      <c r="BZ204" s="257"/>
      <c r="CA204" s="257"/>
      <c r="CB204" s="257"/>
      <c r="CC204" s="257"/>
      <c r="CD204" s="257"/>
      <c r="CE204" s="257"/>
      <c r="CF204" s="257"/>
      <c r="CG204" s="257"/>
      <c r="CH204" s="257"/>
      <c r="CI204" s="257"/>
      <c r="CJ204" s="257"/>
      <c r="CK204" s="257"/>
      <c r="CL204" s="257"/>
      <c r="CM204" s="257"/>
      <c r="CN204" s="257"/>
      <c r="CO204" s="257"/>
      <c r="CP204" s="257"/>
      <c r="CQ204" s="257"/>
      <c r="CR204" s="257"/>
      <c r="CS204" s="257"/>
      <c r="CT204" s="257"/>
      <c r="CU204" s="257"/>
      <c r="CV204" s="257"/>
      <c r="CW204" s="257"/>
      <c r="CX204" s="257"/>
      <c r="CY204" s="257"/>
      <c r="CZ204" s="257"/>
      <c r="DA204" s="257"/>
      <c r="DB204" s="257"/>
      <c r="DC204" s="257"/>
      <c r="DD204" s="257"/>
      <c r="DE204" s="257"/>
      <c r="DF204" s="257"/>
      <c r="DG204" s="257"/>
      <c r="DH204" s="257"/>
      <c r="DI204" s="257"/>
      <c r="DJ204" s="257"/>
      <c r="DK204" s="257"/>
      <c r="DL204" s="257"/>
      <c r="DM204" s="257"/>
      <c r="DN204" s="257"/>
      <c r="DO204" s="257"/>
      <c r="DP204" s="257"/>
      <c r="DQ204" s="257"/>
      <c r="DR204" s="257"/>
      <c r="DS204" s="257"/>
      <c r="DT204" s="257"/>
      <c r="DU204" s="257"/>
      <c r="DV204" s="257"/>
      <c r="DW204" s="257"/>
      <c r="DX204" s="257"/>
      <c r="DY204" s="257"/>
      <c r="DZ204" s="257"/>
      <c r="EA204" s="257"/>
      <c r="EB204" s="257"/>
      <c r="EC204" s="257"/>
      <c r="ED204" s="257"/>
      <c r="EE204" s="257"/>
      <c r="EF204" s="257"/>
      <c r="EG204" s="257"/>
      <c r="EH204" s="257"/>
      <c r="EI204" s="257"/>
      <c r="EJ204" s="257"/>
      <c r="EK204" s="257"/>
      <c r="EL204" s="257"/>
      <c r="EM204" s="257"/>
      <c r="EN204" s="257"/>
      <c r="EO204" s="257"/>
      <c r="EP204" s="257"/>
      <c r="EQ204" s="257"/>
      <c r="ER204" s="257"/>
      <c r="ES204" s="257"/>
      <c r="ET204" s="257"/>
      <c r="EU204" s="257"/>
      <c r="EV204" s="257"/>
      <c r="EW204" s="257"/>
      <c r="EX204" s="257"/>
      <c r="EY204" s="257"/>
      <c r="EZ204" s="257"/>
      <c r="FA204" s="257"/>
      <c r="FB204" s="257"/>
      <c r="FC204" s="257"/>
      <c r="FD204" s="257"/>
      <c r="FE204" s="257"/>
      <c r="FF204" s="257"/>
      <c r="FG204" s="257"/>
      <c r="FH204" s="257"/>
      <c r="FI204" s="257"/>
      <c r="FJ204" s="257"/>
      <c r="FK204" s="257"/>
      <c r="FL204" s="257"/>
      <c r="FM204" s="257"/>
      <c r="FN204" s="257"/>
      <c r="FO204" s="257"/>
      <c r="FP204" s="257"/>
      <c r="FQ204" s="257"/>
      <c r="FR204" s="257"/>
      <c r="FS204" s="257"/>
      <c r="FT204" s="257"/>
      <c r="FU204" s="257"/>
      <c r="FV204" s="257"/>
      <c r="FW204" s="257"/>
      <c r="FX204" s="257"/>
      <c r="FY204" s="257"/>
      <c r="FZ204" s="257"/>
      <c r="GA204" s="257"/>
      <c r="GB204" s="257"/>
      <c r="GC204" s="257"/>
      <c r="GD204" s="257"/>
      <c r="GE204" s="257"/>
      <c r="GF204" s="257"/>
      <c r="GG204" s="257"/>
      <c r="GH204" s="257"/>
      <c r="GI204" s="257"/>
      <c r="GJ204" s="257"/>
      <c r="GK204" s="257"/>
      <c r="GL204" s="257"/>
      <c r="GM204" s="257"/>
      <c r="GN204" s="257"/>
      <c r="GO204" s="257"/>
      <c r="GP204" s="257"/>
      <c r="GQ204" s="257"/>
      <c r="GR204" s="257"/>
      <c r="GS204" s="257"/>
      <c r="GT204" s="257"/>
      <c r="GU204" s="257"/>
      <c r="GV204" s="257"/>
      <c r="GW204" s="257"/>
      <c r="GX204" s="257"/>
      <c r="GY204" s="257"/>
      <c r="GZ204" s="257"/>
      <c r="HA204" s="257"/>
      <c r="HB204" s="257"/>
      <c r="HC204" s="257"/>
      <c r="HD204" s="257"/>
      <c r="HE204" s="257"/>
      <c r="HF204" s="257"/>
      <c r="HG204" s="257"/>
      <c r="HH204" s="257"/>
      <c r="HI204" s="257"/>
      <c r="HJ204" s="257"/>
      <c r="HK204" s="257"/>
      <c r="HL204" s="257"/>
      <c r="HM204" s="257"/>
      <c r="HN204" s="257"/>
      <c r="HO204" s="257"/>
      <c r="HP204" s="257"/>
      <c r="HQ204" s="257"/>
      <c r="HR204" s="257"/>
      <c r="HS204" s="257"/>
      <c r="HT204" s="257"/>
      <c r="HU204" s="257"/>
      <c r="HV204" s="257"/>
      <c r="HW204" s="257"/>
      <c r="HX204" s="257"/>
      <c r="HY204" s="257"/>
      <c r="HZ204" s="257"/>
      <c r="IA204" s="257"/>
      <c r="IB204" s="257"/>
      <c r="IC204" s="257"/>
      <c r="ID204" s="257"/>
      <c r="IE204" s="257"/>
      <c r="IF204" s="257"/>
      <c r="IG204" s="257"/>
      <c r="IH204" s="257"/>
      <c r="II204" s="257"/>
      <c r="IJ204" s="257"/>
      <c r="IK204" s="257"/>
      <c r="IL204" s="257"/>
      <c r="IM204" s="257"/>
      <c r="IN204" s="257"/>
      <c r="IO204" s="257"/>
      <c r="IP204" s="257"/>
      <c r="IQ204" s="257"/>
      <c r="IR204" s="257"/>
      <c r="IS204" s="257"/>
      <c r="IT204" s="257"/>
      <c r="IU204" s="257"/>
      <c r="IV204" s="257"/>
      <c r="IW204" s="257"/>
      <c r="IX204" s="257"/>
      <c r="IY204" s="257"/>
      <c r="IZ204" s="257"/>
      <c r="JA204" s="257"/>
      <c r="JB204" s="257"/>
      <c r="JC204" s="257"/>
      <c r="JD204" s="257"/>
      <c r="JE204" s="257"/>
      <c r="JF204" s="257"/>
      <c r="JG204" s="257"/>
      <c r="JH204" s="257"/>
      <c r="JI204" s="257"/>
      <c r="JJ204" s="257"/>
      <c r="JK204" s="257"/>
      <c r="JL204" s="257"/>
      <c r="JM204" s="257"/>
      <c r="JN204" s="257"/>
      <c r="JO204" s="257"/>
      <c r="JP204" s="257"/>
      <c r="JQ204" s="257"/>
      <c r="JR204" s="257"/>
      <c r="JS204" s="257"/>
      <c r="JT204" s="257"/>
      <c r="JU204" s="257"/>
      <c r="JV204" s="257"/>
      <c r="JW204" s="257"/>
      <c r="JX204" s="257"/>
      <c r="JY204" s="257"/>
      <c r="JZ204" s="257"/>
      <c r="KA204" s="257"/>
      <c r="KB204" s="257"/>
      <c r="KC204" s="257"/>
      <c r="KD204" s="257"/>
      <c r="KE204" s="257"/>
      <c r="KF204" s="257"/>
      <c r="KG204" s="257"/>
      <c r="KH204" s="257"/>
      <c r="KI204" s="257"/>
      <c r="KJ204" s="257"/>
      <c r="KK204" s="257"/>
      <c r="KL204" s="257"/>
      <c r="KM204" s="257"/>
      <c r="KN204" s="257"/>
      <c r="KO204" s="257"/>
      <c r="KP204" s="257"/>
      <c r="KQ204" s="257"/>
      <c r="KR204" s="257"/>
      <c r="KS204" s="257"/>
      <c r="KT204" s="257"/>
      <c r="KU204" s="257"/>
      <c r="KV204" s="257"/>
      <c r="KW204" s="257"/>
      <c r="KX204" s="257"/>
      <c r="KY204" s="257"/>
      <c r="KZ204" s="257"/>
      <c r="LA204" s="257"/>
      <c r="LB204" s="257"/>
      <c r="LC204" s="257"/>
      <c r="LD204" s="257"/>
      <c r="LE204" s="257"/>
      <c r="LF204" s="257"/>
      <c r="LG204" s="257"/>
      <c r="LH204" s="257"/>
      <c r="LI204" s="257"/>
      <c r="LJ204" s="257"/>
      <c r="LK204" s="257"/>
      <c r="LL204" s="257"/>
      <c r="LM204" s="257"/>
      <c r="LN204" s="257"/>
      <c r="LO204" s="257"/>
      <c r="LP204" s="257"/>
      <c r="LQ204" s="257"/>
      <c r="LR204" s="257"/>
      <c r="LS204" s="257"/>
      <c r="LT204" s="257"/>
      <c r="LU204" s="257"/>
      <c r="LV204" s="257"/>
      <c r="LW204" s="257"/>
      <c r="LX204" s="257"/>
      <c r="LY204" s="257"/>
      <c r="LZ204" s="257"/>
      <c r="MA204" s="257"/>
      <c r="MB204" s="257"/>
      <c r="MC204" s="257"/>
      <c r="MD204" s="257"/>
      <c r="ME204" s="257"/>
      <c r="MF204" s="257"/>
      <c r="MG204" s="257"/>
      <c r="MH204" s="257"/>
      <c r="MI204" s="257"/>
      <c r="MJ204" s="257"/>
      <c r="MK204" s="257"/>
      <c r="ML204" s="257"/>
      <c r="MM204" s="257"/>
      <c r="MN204" s="257"/>
      <c r="MO204" s="257"/>
      <c r="MP204" s="257"/>
      <c r="MQ204" s="257"/>
      <c r="MR204" s="257"/>
      <c r="MS204" s="257"/>
      <c r="MT204" s="257"/>
      <c r="MU204" s="257"/>
      <c r="MV204" s="257"/>
      <c r="MW204" s="257"/>
      <c r="MX204" s="257"/>
      <c r="MY204" s="257"/>
      <c r="MZ204" s="257"/>
      <c r="NA204" s="257"/>
      <c r="NB204" s="257"/>
      <c r="NC204" s="257"/>
      <c r="ND204" s="257"/>
      <c r="NE204" s="257"/>
      <c r="NF204" s="257"/>
      <c r="NG204" s="257"/>
      <c r="NH204" s="257"/>
      <c r="NI204" s="257"/>
      <c r="NJ204" s="257"/>
      <c r="NK204" s="257"/>
      <c r="NL204" s="257"/>
      <c r="NM204" s="257"/>
      <c r="NN204" s="257"/>
      <c r="NO204" s="257"/>
      <c r="NP204" s="257"/>
      <c r="NQ204" s="257"/>
      <c r="NR204" s="257"/>
      <c r="NS204" s="257"/>
      <c r="NT204" s="257"/>
      <c r="NU204" s="257"/>
      <c r="NV204" s="257"/>
      <c r="NW204" s="257"/>
      <c r="NX204" s="257"/>
      <c r="NY204" s="257"/>
      <c r="NZ204" s="257"/>
      <c r="OA204" s="257"/>
      <c r="OB204" s="257"/>
      <c r="OC204" s="257"/>
      <c r="OD204" s="257"/>
      <c r="OE204" s="257"/>
      <c r="OF204" s="257"/>
      <c r="OG204" s="257"/>
      <c r="OH204" s="257"/>
      <c r="OI204" s="257"/>
      <c r="OJ204" s="257"/>
      <c r="OK204" s="257"/>
      <c r="OL204" s="257"/>
      <c r="OM204" s="257"/>
      <c r="ON204" s="257"/>
      <c r="OO204" s="257"/>
      <c r="OP204" s="257"/>
      <c r="OQ204" s="257"/>
      <c r="OR204" s="257"/>
      <c r="OS204" s="257"/>
      <c r="OT204" s="257"/>
      <c r="OU204" s="257"/>
      <c r="OV204" s="257"/>
      <c r="OW204" s="257"/>
      <c r="OX204" s="257"/>
      <c r="OY204" s="257"/>
      <c r="OZ204" s="257"/>
      <c r="PA204" s="257"/>
      <c r="PB204" s="257"/>
      <c r="PC204" s="257"/>
      <c r="PD204" s="257"/>
      <c r="PE204" s="257"/>
      <c r="PF204" s="257"/>
      <c r="PG204" s="257"/>
      <c r="PH204" s="257"/>
      <c r="PI204" s="257"/>
      <c r="PJ204" s="257"/>
      <c r="PK204" s="257"/>
      <c r="PL204" s="257"/>
      <c r="PM204" s="257"/>
      <c r="PN204" s="257"/>
      <c r="PO204" s="257"/>
      <c r="PP204" s="257"/>
      <c r="PQ204" s="257"/>
      <c r="PR204" s="257"/>
      <c r="PS204" s="257"/>
      <c r="PT204" s="257"/>
      <c r="PU204" s="257"/>
      <c r="PV204" s="257"/>
      <c r="PW204" s="257"/>
      <c r="PX204" s="257"/>
      <c r="PY204" s="257"/>
      <c r="PZ204" s="257"/>
      <c r="QA204" s="257"/>
      <c r="QB204" s="257"/>
      <c r="QC204" s="257"/>
      <c r="QD204" s="257"/>
      <c r="QE204" s="257"/>
      <c r="QF204" s="257"/>
      <c r="QG204" s="257"/>
      <c r="QH204" s="257"/>
      <c r="QI204" s="257"/>
      <c r="QJ204" s="257"/>
      <c r="QK204" s="257"/>
      <c r="QL204" s="257"/>
      <c r="QM204" s="257"/>
      <c r="QN204" s="257"/>
      <c r="QO204" s="257"/>
      <c r="QP204" s="257"/>
      <c r="QQ204" s="257"/>
      <c r="QR204" s="257"/>
      <c r="QS204" s="257"/>
      <c r="QT204" s="257"/>
      <c r="QU204" s="257"/>
      <c r="QV204" s="257"/>
      <c r="QW204" s="257"/>
      <c r="QX204" s="257"/>
      <c r="QY204" s="257"/>
      <c r="QZ204" s="257"/>
      <c r="RA204" s="257"/>
      <c r="RB204" s="257"/>
      <c r="RC204" s="257"/>
      <c r="RD204" s="257"/>
      <c r="RE204" s="257"/>
      <c r="RF204" s="257"/>
      <c r="RG204" s="257"/>
      <c r="RH204" s="257"/>
      <c r="RI204" s="257"/>
      <c r="RJ204" s="257"/>
      <c r="RK204" s="257"/>
      <c r="RL204" s="257"/>
      <c r="RM204" s="257"/>
      <c r="RN204" s="257"/>
      <c r="RO204" s="257"/>
      <c r="RP204" s="257"/>
      <c r="RQ204" s="257"/>
      <c r="RR204" s="257"/>
      <c r="RS204" s="257"/>
      <c r="RT204" s="257"/>
      <c r="RU204" s="257"/>
      <c r="RV204" s="257"/>
      <c r="RW204" s="257"/>
      <c r="RX204" s="257"/>
      <c r="RY204" s="257"/>
      <c r="RZ204" s="257"/>
      <c r="SA204" s="257"/>
      <c r="SB204" s="257"/>
      <c r="SC204" s="257"/>
      <c r="SD204" s="257"/>
      <c r="SE204" s="257"/>
      <c r="SF204" s="257"/>
      <c r="SG204" s="257"/>
      <c r="SH204" s="257"/>
      <c r="SI204" s="257"/>
      <c r="SJ204" s="257"/>
      <c r="SK204" s="257"/>
      <c r="SL204" s="257"/>
      <c r="SM204" s="257"/>
      <c r="SN204" s="257"/>
      <c r="SO204" s="257"/>
      <c r="SP204" s="257"/>
      <c r="SQ204" s="257"/>
      <c r="SR204" s="257"/>
      <c r="SS204" s="257"/>
      <c r="ST204" s="257"/>
      <c r="SU204" s="257"/>
      <c r="SV204" s="257"/>
      <c r="SW204" s="257"/>
      <c r="SX204" s="257"/>
      <c r="SY204" s="257"/>
      <c r="SZ204" s="257"/>
      <c r="TA204" s="257"/>
      <c r="TB204" s="257"/>
      <c r="TC204" s="257"/>
      <c r="TD204" s="257"/>
      <c r="TE204" s="257"/>
      <c r="TF204" s="257"/>
      <c r="TG204" s="257"/>
      <c r="TH204" s="257"/>
      <c r="TI204" s="257"/>
      <c r="TJ204" s="257"/>
      <c r="TK204" s="257"/>
      <c r="TL204" s="257"/>
      <c r="TM204" s="257"/>
      <c r="TN204" s="257"/>
      <c r="TO204" s="257"/>
      <c r="TP204" s="257"/>
      <c r="TQ204" s="257"/>
      <c r="TR204" s="257"/>
      <c r="TS204" s="257"/>
      <c r="TT204" s="257"/>
      <c r="TU204" s="257"/>
      <c r="TV204" s="257"/>
      <c r="TW204" s="257"/>
      <c r="TX204" s="257"/>
      <c r="TY204" s="257"/>
      <c r="TZ204" s="257"/>
      <c r="UA204" s="257"/>
      <c r="UB204" s="257"/>
      <c r="UC204" s="257"/>
      <c r="UD204" s="257"/>
      <c r="UE204" s="257"/>
      <c r="UF204" s="257"/>
      <c r="UG204" s="257"/>
      <c r="UH204" s="257"/>
      <c r="UI204" s="257"/>
      <c r="UJ204" s="257"/>
      <c r="UK204" s="257"/>
      <c r="UL204" s="257"/>
      <c r="UM204" s="257"/>
      <c r="UN204" s="257"/>
      <c r="UO204" s="257"/>
      <c r="UP204" s="257"/>
      <c r="UQ204" s="257"/>
      <c r="UR204" s="257"/>
      <c r="US204" s="257"/>
      <c r="UT204" s="257"/>
      <c r="UU204" s="257"/>
      <c r="UV204" s="257"/>
      <c r="UW204" s="257"/>
      <c r="UX204" s="257"/>
      <c r="UY204" s="257"/>
      <c r="UZ204" s="257"/>
      <c r="VA204" s="257"/>
      <c r="VB204" s="257"/>
      <c r="VC204" s="257"/>
      <c r="VD204" s="257"/>
      <c r="VE204" s="257"/>
      <c r="VF204" s="257"/>
      <c r="VG204" s="257"/>
      <c r="VH204" s="257"/>
      <c r="VI204" s="257"/>
      <c r="VJ204" s="257"/>
      <c r="VK204" s="257"/>
      <c r="VL204" s="257"/>
      <c r="VM204" s="257"/>
      <c r="VN204" s="257"/>
      <c r="VO204" s="257"/>
      <c r="VP204" s="257"/>
      <c r="VQ204" s="257"/>
      <c r="VR204" s="257"/>
      <c r="VS204" s="257"/>
      <c r="VT204" s="257"/>
      <c r="VU204" s="257"/>
      <c r="VV204" s="257"/>
      <c r="VW204" s="257"/>
      <c r="VX204" s="257"/>
      <c r="VY204" s="257"/>
      <c r="VZ204" s="257"/>
      <c r="WA204" s="257"/>
      <c r="WB204" s="257"/>
      <c r="WC204" s="257"/>
      <c r="WD204" s="257"/>
      <c r="WE204" s="257"/>
      <c r="WF204" s="257"/>
      <c r="WG204" s="257"/>
      <c r="WH204" s="257"/>
      <c r="WI204" s="257"/>
      <c r="WJ204" s="257"/>
      <c r="WK204" s="257"/>
      <c r="WL204" s="257"/>
      <c r="WM204" s="257"/>
      <c r="WN204" s="257"/>
      <c r="WO204" s="257"/>
      <c r="WP204" s="257"/>
      <c r="WQ204" s="257"/>
      <c r="WR204" s="257"/>
      <c r="WS204" s="257"/>
      <c r="WT204" s="257"/>
      <c r="WU204" s="257"/>
      <c r="WV204" s="257"/>
      <c r="WW204" s="257"/>
      <c r="WX204" s="257"/>
      <c r="WY204" s="257"/>
      <c r="WZ204" s="257"/>
      <c r="XA204" s="257"/>
      <c r="XB204" s="257"/>
      <c r="XC204" s="257"/>
      <c r="XD204" s="257"/>
      <c r="XE204" s="257"/>
      <c r="XF204" s="257"/>
      <c r="XG204" s="257"/>
      <c r="XH204" s="257"/>
      <c r="XI204" s="257"/>
      <c r="XJ204" s="257"/>
      <c r="XK204" s="257"/>
      <c r="XL204" s="257"/>
      <c r="XM204" s="257"/>
      <c r="XN204" s="257"/>
      <c r="XO204" s="257"/>
      <c r="XP204" s="257"/>
      <c r="XQ204" s="257"/>
      <c r="XR204" s="257"/>
      <c r="XS204" s="257"/>
      <c r="XT204" s="257"/>
      <c r="XU204" s="257"/>
      <c r="XV204" s="257"/>
      <c r="XW204" s="257"/>
      <c r="XX204" s="257"/>
      <c r="XY204" s="257"/>
      <c r="XZ204" s="257"/>
      <c r="YA204" s="257"/>
      <c r="YB204" s="257"/>
      <c r="YC204" s="257"/>
      <c r="YD204" s="257"/>
      <c r="YE204" s="257"/>
      <c r="YF204" s="257"/>
      <c r="YG204" s="257"/>
      <c r="YH204" s="257"/>
      <c r="YI204" s="257"/>
      <c r="YJ204" s="257"/>
      <c r="YK204" s="257"/>
      <c r="YL204" s="257"/>
      <c r="YM204" s="257"/>
      <c r="YN204" s="257"/>
      <c r="YO204" s="257"/>
      <c r="YP204" s="257"/>
      <c r="YQ204" s="257"/>
      <c r="YR204" s="257"/>
      <c r="YS204" s="257"/>
      <c r="YT204" s="257"/>
      <c r="YU204" s="257"/>
      <c r="YV204" s="257"/>
      <c r="YW204" s="257"/>
      <c r="YX204" s="257"/>
      <c r="YY204" s="257"/>
      <c r="YZ204" s="257"/>
      <c r="ZA204" s="257"/>
      <c r="ZB204" s="257"/>
      <c r="ZC204" s="257"/>
      <c r="ZD204" s="257"/>
      <c r="ZE204" s="257"/>
      <c r="ZF204" s="257"/>
      <c r="ZG204" s="257"/>
      <c r="ZH204" s="257"/>
      <c r="ZI204" s="257"/>
      <c r="ZJ204" s="257"/>
      <c r="ZK204" s="257"/>
      <c r="ZL204" s="257"/>
      <c r="ZM204" s="257"/>
      <c r="ZN204" s="257"/>
      <c r="ZO204" s="257"/>
      <c r="ZP204" s="257"/>
      <c r="ZQ204" s="257"/>
      <c r="ZR204" s="257"/>
      <c r="ZS204" s="257"/>
      <c r="ZT204" s="257"/>
      <c r="ZU204" s="257"/>
      <c r="ZV204" s="257"/>
      <c r="ZW204" s="257"/>
      <c r="ZX204" s="257"/>
      <c r="ZY204" s="257"/>
      <c r="ZZ204" s="257"/>
      <c r="AAA204" s="257"/>
      <c r="AAB204" s="257"/>
      <c r="AAC204" s="257"/>
      <c r="AAD204" s="257"/>
      <c r="AAE204" s="257"/>
      <c r="AAF204" s="257"/>
      <c r="AAG204" s="257"/>
      <c r="AAH204" s="257"/>
      <c r="AAI204" s="257"/>
      <c r="AAJ204" s="257"/>
      <c r="AAK204" s="257"/>
      <c r="AAL204" s="257"/>
      <c r="AAM204" s="257"/>
      <c r="AAN204" s="257"/>
      <c r="AAO204" s="257"/>
      <c r="AAP204" s="257"/>
      <c r="AAQ204" s="257"/>
      <c r="AAR204" s="257"/>
      <c r="AAS204" s="257"/>
      <c r="AAT204" s="257"/>
      <c r="AAU204" s="257"/>
      <c r="AAV204" s="257"/>
      <c r="AAW204" s="257"/>
      <c r="AAX204" s="257"/>
      <c r="AAY204" s="257"/>
      <c r="AAZ204" s="257"/>
      <c r="ABA204" s="257"/>
      <c r="ABB204" s="257"/>
      <c r="ABC204" s="257"/>
      <c r="ABD204" s="257"/>
      <c r="ABE204" s="257"/>
      <c r="ABF204" s="257"/>
      <c r="ABG204" s="257"/>
      <c r="ABH204" s="257"/>
      <c r="ABI204" s="257"/>
      <c r="ABJ204" s="257"/>
      <c r="ABK204" s="257"/>
    </row>
    <row r="205" spans="1:739" s="154" customFormat="1" ht="30" customHeight="1" x14ac:dyDescent="0.25">
      <c r="A205" s="30"/>
      <c r="B205" s="261"/>
      <c r="C205" s="261"/>
      <c r="D205" s="167" t="s">
        <v>2</v>
      </c>
      <c r="E205" s="115"/>
      <c r="F205" s="206" t="s">
        <v>1814</v>
      </c>
      <c r="G205" s="23">
        <v>43112</v>
      </c>
      <c r="H205" s="48" t="s">
        <v>37</v>
      </c>
      <c r="I205" s="65" t="s">
        <v>31</v>
      </c>
      <c r="J205" s="189" t="s">
        <v>291</v>
      </c>
      <c r="K205" s="29" t="s">
        <v>18</v>
      </c>
      <c r="L205" s="29" t="s">
        <v>17</v>
      </c>
      <c r="M205" s="29" t="s">
        <v>3365</v>
      </c>
      <c r="N205" s="29" t="s">
        <v>45</v>
      </c>
      <c r="O205" s="191" t="s">
        <v>46</v>
      </c>
      <c r="P205" s="191" t="s">
        <v>47</v>
      </c>
      <c r="Q205" s="191" t="s">
        <v>1875</v>
      </c>
      <c r="R205" s="192" t="s">
        <v>1815</v>
      </c>
      <c r="S205" s="65" t="s">
        <v>1816</v>
      </c>
      <c r="T205" s="185" t="s">
        <v>20</v>
      </c>
      <c r="U205" s="261" t="s">
        <v>1800</v>
      </c>
      <c r="V205" s="17"/>
      <c r="W205" s="185"/>
      <c r="X205" s="185" t="s">
        <v>1817</v>
      </c>
      <c r="Y205" s="99"/>
      <c r="Z205" s="155"/>
      <c r="AA205" s="261"/>
      <c r="AB205" s="186" t="s">
        <v>1815</v>
      </c>
      <c r="AC205" s="17"/>
      <c r="AD205" s="17"/>
      <c r="AE205" s="17"/>
      <c r="AF205" s="17"/>
      <c r="AG205" s="17"/>
      <c r="AH205" s="263" t="s">
        <v>3530</v>
      </c>
      <c r="AI205" s="65" t="s">
        <v>1</v>
      </c>
      <c r="AJ205" s="187" t="s">
        <v>2</v>
      </c>
      <c r="AK205" s="70">
        <v>28</v>
      </c>
      <c r="AL205" s="69" t="s">
        <v>1818</v>
      </c>
      <c r="AM205" s="190">
        <v>43108</v>
      </c>
      <c r="AN205" s="257"/>
      <c r="AO205" s="257"/>
      <c r="AP205" s="257"/>
      <c r="AQ205" s="257"/>
      <c r="AR205" s="257"/>
      <c r="AS205" s="257"/>
      <c r="AT205" s="257"/>
      <c r="AU205" s="257"/>
      <c r="AV205" s="257"/>
      <c r="AW205" s="257"/>
      <c r="AX205" s="257"/>
      <c r="AY205" s="257"/>
      <c r="AZ205" s="257"/>
      <c r="BA205" s="257"/>
      <c r="BB205" s="257"/>
      <c r="BC205" s="257"/>
      <c r="BD205" s="257"/>
      <c r="BE205" s="257"/>
      <c r="BF205" s="257"/>
      <c r="BG205" s="257"/>
      <c r="BH205" s="257"/>
      <c r="BI205" s="257"/>
      <c r="BJ205" s="257"/>
      <c r="BK205" s="257"/>
      <c r="BL205" s="257"/>
      <c r="BM205" s="257"/>
      <c r="BN205" s="257"/>
      <c r="BO205" s="257"/>
      <c r="BP205" s="257"/>
      <c r="BQ205" s="257"/>
      <c r="BR205" s="257"/>
      <c r="BS205" s="257"/>
      <c r="BT205" s="257"/>
      <c r="BU205" s="257"/>
      <c r="BV205" s="257"/>
      <c r="BW205" s="257"/>
      <c r="BX205" s="257"/>
      <c r="BY205" s="257"/>
      <c r="BZ205" s="257"/>
      <c r="CA205" s="257"/>
      <c r="CB205" s="257"/>
      <c r="CC205" s="257"/>
      <c r="CD205" s="257"/>
      <c r="CE205" s="257"/>
      <c r="CF205" s="257"/>
      <c r="CG205" s="257"/>
      <c r="CH205" s="257"/>
      <c r="CI205" s="257"/>
      <c r="CJ205" s="257"/>
      <c r="CK205" s="257"/>
      <c r="CL205" s="257"/>
      <c r="CM205" s="257"/>
      <c r="CN205" s="257"/>
      <c r="CO205" s="257"/>
      <c r="CP205" s="257"/>
      <c r="CQ205" s="257"/>
      <c r="CR205" s="257"/>
      <c r="CS205" s="257"/>
      <c r="CT205" s="257"/>
      <c r="CU205" s="257"/>
      <c r="CV205" s="257"/>
      <c r="CW205" s="257"/>
      <c r="CX205" s="257"/>
      <c r="CY205" s="257"/>
      <c r="CZ205" s="257"/>
      <c r="DA205" s="257"/>
      <c r="DB205" s="257"/>
      <c r="DC205" s="257"/>
      <c r="DD205" s="257"/>
      <c r="DE205" s="257"/>
      <c r="DF205" s="257"/>
      <c r="DG205" s="257"/>
      <c r="DH205" s="257"/>
      <c r="DI205" s="257"/>
      <c r="DJ205" s="257"/>
      <c r="DK205" s="257"/>
      <c r="DL205" s="257"/>
      <c r="DM205" s="257"/>
      <c r="DN205" s="257"/>
      <c r="DO205" s="257"/>
      <c r="DP205" s="257"/>
      <c r="DQ205" s="257"/>
      <c r="DR205" s="257"/>
      <c r="DS205" s="257"/>
      <c r="DT205" s="257"/>
      <c r="DU205" s="257"/>
      <c r="DV205" s="257"/>
      <c r="DW205" s="257"/>
      <c r="DX205" s="257"/>
      <c r="DY205" s="257"/>
      <c r="DZ205" s="257"/>
      <c r="EA205" s="257"/>
      <c r="EB205" s="257"/>
      <c r="EC205" s="257"/>
      <c r="ED205" s="257"/>
      <c r="EE205" s="257"/>
      <c r="EF205" s="257"/>
      <c r="EG205" s="257"/>
      <c r="EH205" s="257"/>
      <c r="EI205" s="257"/>
      <c r="EJ205" s="257"/>
      <c r="EK205" s="257"/>
      <c r="EL205" s="257"/>
      <c r="EM205" s="257"/>
      <c r="EN205" s="257"/>
      <c r="EO205" s="257"/>
      <c r="EP205" s="257"/>
      <c r="EQ205" s="257"/>
      <c r="ER205" s="257"/>
      <c r="ES205" s="257"/>
      <c r="ET205" s="257"/>
      <c r="EU205" s="257"/>
      <c r="EV205" s="257"/>
      <c r="EW205" s="257"/>
      <c r="EX205" s="257"/>
      <c r="EY205" s="257"/>
      <c r="EZ205" s="257"/>
      <c r="FA205" s="257"/>
      <c r="FB205" s="257"/>
      <c r="FC205" s="257"/>
      <c r="FD205" s="257"/>
      <c r="FE205" s="257"/>
      <c r="FF205" s="257"/>
      <c r="FG205" s="257"/>
      <c r="FH205" s="257"/>
      <c r="FI205" s="257"/>
      <c r="FJ205" s="257"/>
      <c r="FK205" s="257"/>
      <c r="FL205" s="257"/>
      <c r="FM205" s="257"/>
      <c r="FN205" s="257"/>
      <c r="FO205" s="257"/>
      <c r="FP205" s="257"/>
      <c r="FQ205" s="257"/>
      <c r="FR205" s="257"/>
      <c r="FS205" s="257"/>
      <c r="FT205" s="257"/>
      <c r="FU205" s="257"/>
      <c r="FV205" s="257"/>
      <c r="FW205" s="257"/>
      <c r="FX205" s="257"/>
      <c r="FY205" s="257"/>
      <c r="FZ205" s="257"/>
      <c r="GA205" s="257"/>
      <c r="GB205" s="257"/>
      <c r="GC205" s="257"/>
      <c r="GD205" s="257"/>
      <c r="GE205" s="257"/>
      <c r="GF205" s="257"/>
      <c r="GG205" s="257"/>
      <c r="GH205" s="257"/>
      <c r="GI205" s="257"/>
      <c r="GJ205" s="257"/>
      <c r="GK205" s="257"/>
      <c r="GL205" s="257"/>
      <c r="GM205" s="257"/>
      <c r="GN205" s="257"/>
      <c r="GO205" s="257"/>
      <c r="GP205" s="257"/>
      <c r="GQ205" s="257"/>
      <c r="GR205" s="257"/>
      <c r="GS205" s="257"/>
      <c r="GT205" s="257"/>
      <c r="GU205" s="257"/>
      <c r="GV205" s="257"/>
      <c r="GW205" s="257"/>
      <c r="GX205" s="257"/>
      <c r="GY205" s="257"/>
      <c r="GZ205" s="257"/>
      <c r="HA205" s="257"/>
      <c r="HB205" s="257"/>
      <c r="HC205" s="257"/>
      <c r="HD205" s="257"/>
      <c r="HE205" s="257"/>
      <c r="HF205" s="257"/>
      <c r="HG205" s="257"/>
      <c r="HH205" s="257"/>
      <c r="HI205" s="257"/>
      <c r="HJ205" s="257"/>
      <c r="HK205" s="257"/>
      <c r="HL205" s="257"/>
      <c r="HM205" s="257"/>
      <c r="HN205" s="257"/>
      <c r="HO205" s="257"/>
      <c r="HP205" s="257"/>
      <c r="HQ205" s="257"/>
      <c r="HR205" s="257"/>
      <c r="HS205" s="257"/>
      <c r="HT205" s="257"/>
      <c r="HU205" s="257"/>
      <c r="HV205" s="257"/>
      <c r="HW205" s="257"/>
      <c r="HX205" s="257"/>
      <c r="HY205" s="257"/>
      <c r="HZ205" s="257"/>
      <c r="IA205" s="257"/>
      <c r="IB205" s="257"/>
      <c r="IC205" s="257"/>
      <c r="ID205" s="257"/>
      <c r="IE205" s="257"/>
      <c r="IF205" s="257"/>
      <c r="IG205" s="257"/>
      <c r="IH205" s="257"/>
      <c r="II205" s="257"/>
      <c r="IJ205" s="257"/>
      <c r="IK205" s="257"/>
      <c r="IL205" s="257"/>
      <c r="IM205" s="257"/>
      <c r="IN205" s="257"/>
      <c r="IO205" s="257"/>
      <c r="IP205" s="257"/>
      <c r="IQ205" s="257"/>
      <c r="IR205" s="257"/>
      <c r="IS205" s="257"/>
      <c r="IT205" s="257"/>
      <c r="IU205" s="257"/>
      <c r="IV205" s="257"/>
      <c r="IW205" s="257"/>
      <c r="IX205" s="257"/>
      <c r="IY205" s="257"/>
      <c r="IZ205" s="257"/>
      <c r="JA205" s="257"/>
      <c r="JB205" s="257"/>
      <c r="JC205" s="257"/>
      <c r="JD205" s="257"/>
      <c r="JE205" s="257"/>
      <c r="JF205" s="257"/>
      <c r="JG205" s="257"/>
      <c r="JH205" s="257"/>
      <c r="JI205" s="257"/>
      <c r="JJ205" s="257"/>
      <c r="JK205" s="257"/>
      <c r="JL205" s="257"/>
      <c r="JM205" s="257"/>
      <c r="JN205" s="257"/>
      <c r="JO205" s="257"/>
      <c r="JP205" s="257"/>
      <c r="JQ205" s="257"/>
      <c r="JR205" s="257"/>
      <c r="JS205" s="257"/>
      <c r="JT205" s="257"/>
      <c r="JU205" s="257"/>
      <c r="JV205" s="257"/>
      <c r="JW205" s="257"/>
      <c r="JX205" s="257"/>
      <c r="JY205" s="257"/>
      <c r="JZ205" s="257"/>
      <c r="KA205" s="257"/>
      <c r="KB205" s="257"/>
      <c r="KC205" s="257"/>
      <c r="KD205" s="257"/>
      <c r="KE205" s="257"/>
      <c r="KF205" s="257"/>
      <c r="KG205" s="257"/>
      <c r="KH205" s="257"/>
      <c r="KI205" s="257"/>
      <c r="KJ205" s="257"/>
      <c r="KK205" s="257"/>
      <c r="KL205" s="257"/>
      <c r="KM205" s="257"/>
      <c r="KN205" s="257"/>
      <c r="KO205" s="257"/>
      <c r="KP205" s="257"/>
      <c r="KQ205" s="257"/>
      <c r="KR205" s="257"/>
      <c r="KS205" s="257"/>
      <c r="KT205" s="257"/>
      <c r="KU205" s="257"/>
      <c r="KV205" s="257"/>
      <c r="KW205" s="257"/>
      <c r="KX205" s="257"/>
      <c r="KY205" s="257"/>
      <c r="KZ205" s="257"/>
      <c r="LA205" s="257"/>
      <c r="LB205" s="257"/>
      <c r="LC205" s="257"/>
      <c r="LD205" s="257"/>
      <c r="LE205" s="257"/>
      <c r="LF205" s="257"/>
      <c r="LG205" s="257"/>
      <c r="LH205" s="257"/>
      <c r="LI205" s="257"/>
      <c r="LJ205" s="257"/>
      <c r="LK205" s="257"/>
      <c r="LL205" s="257"/>
      <c r="LM205" s="257"/>
      <c r="LN205" s="257"/>
      <c r="LO205" s="257"/>
      <c r="LP205" s="257"/>
      <c r="LQ205" s="257"/>
      <c r="LR205" s="257"/>
      <c r="LS205" s="257"/>
      <c r="LT205" s="257"/>
      <c r="LU205" s="257"/>
      <c r="LV205" s="257"/>
      <c r="LW205" s="257"/>
      <c r="LX205" s="257"/>
      <c r="LY205" s="257"/>
      <c r="LZ205" s="257"/>
      <c r="MA205" s="257"/>
      <c r="MB205" s="257"/>
      <c r="MC205" s="257"/>
      <c r="MD205" s="257"/>
      <c r="ME205" s="257"/>
      <c r="MF205" s="257"/>
      <c r="MG205" s="257"/>
      <c r="MH205" s="257"/>
      <c r="MI205" s="257"/>
      <c r="MJ205" s="257"/>
      <c r="MK205" s="257"/>
      <c r="ML205" s="257"/>
      <c r="MM205" s="257"/>
      <c r="MN205" s="257"/>
      <c r="MO205" s="257"/>
      <c r="MP205" s="257"/>
      <c r="MQ205" s="257"/>
      <c r="MR205" s="257"/>
      <c r="MS205" s="257"/>
      <c r="MT205" s="257"/>
      <c r="MU205" s="257"/>
      <c r="MV205" s="257"/>
      <c r="MW205" s="257"/>
      <c r="MX205" s="257"/>
      <c r="MY205" s="257"/>
      <c r="MZ205" s="257"/>
      <c r="NA205" s="257"/>
      <c r="NB205" s="257"/>
      <c r="NC205" s="257"/>
      <c r="ND205" s="257"/>
      <c r="NE205" s="257"/>
      <c r="NF205" s="257"/>
      <c r="NG205" s="257"/>
      <c r="NH205" s="257"/>
      <c r="NI205" s="257"/>
      <c r="NJ205" s="257"/>
      <c r="NK205" s="257"/>
      <c r="NL205" s="257"/>
      <c r="NM205" s="257"/>
      <c r="NN205" s="257"/>
      <c r="NO205" s="257"/>
      <c r="NP205" s="257"/>
      <c r="NQ205" s="257"/>
      <c r="NR205" s="257"/>
      <c r="NS205" s="257"/>
      <c r="NT205" s="257"/>
      <c r="NU205" s="257"/>
      <c r="NV205" s="257"/>
      <c r="NW205" s="257"/>
      <c r="NX205" s="257"/>
      <c r="NY205" s="257"/>
      <c r="NZ205" s="257"/>
      <c r="OA205" s="257"/>
      <c r="OB205" s="257"/>
      <c r="OC205" s="257"/>
      <c r="OD205" s="257"/>
      <c r="OE205" s="257"/>
      <c r="OF205" s="257"/>
      <c r="OG205" s="257"/>
      <c r="OH205" s="257"/>
      <c r="OI205" s="257"/>
      <c r="OJ205" s="257"/>
      <c r="OK205" s="257"/>
      <c r="OL205" s="257"/>
      <c r="OM205" s="257"/>
      <c r="ON205" s="257"/>
      <c r="OO205" s="257"/>
      <c r="OP205" s="257"/>
      <c r="OQ205" s="257"/>
      <c r="OR205" s="257"/>
      <c r="OS205" s="257"/>
      <c r="OT205" s="257"/>
      <c r="OU205" s="257"/>
      <c r="OV205" s="257"/>
      <c r="OW205" s="257"/>
      <c r="OX205" s="257"/>
      <c r="OY205" s="257"/>
      <c r="OZ205" s="257"/>
      <c r="PA205" s="257"/>
      <c r="PB205" s="257"/>
      <c r="PC205" s="257"/>
      <c r="PD205" s="257"/>
      <c r="PE205" s="257"/>
      <c r="PF205" s="257"/>
      <c r="PG205" s="257"/>
      <c r="PH205" s="257"/>
      <c r="PI205" s="257"/>
      <c r="PJ205" s="257"/>
      <c r="PK205" s="257"/>
      <c r="PL205" s="257"/>
      <c r="PM205" s="257"/>
      <c r="PN205" s="257"/>
      <c r="PO205" s="257"/>
      <c r="PP205" s="257"/>
      <c r="PQ205" s="257"/>
      <c r="PR205" s="257"/>
      <c r="PS205" s="257"/>
      <c r="PT205" s="257"/>
      <c r="PU205" s="257"/>
      <c r="PV205" s="257"/>
      <c r="PW205" s="257"/>
      <c r="PX205" s="257"/>
      <c r="PY205" s="257"/>
      <c r="PZ205" s="257"/>
      <c r="QA205" s="257"/>
      <c r="QB205" s="257"/>
      <c r="QC205" s="257"/>
      <c r="QD205" s="257"/>
      <c r="QE205" s="257"/>
      <c r="QF205" s="257"/>
      <c r="QG205" s="257"/>
      <c r="QH205" s="257"/>
      <c r="QI205" s="257"/>
      <c r="QJ205" s="257"/>
      <c r="QK205" s="257"/>
      <c r="QL205" s="257"/>
      <c r="QM205" s="257"/>
      <c r="QN205" s="257"/>
      <c r="QO205" s="257"/>
      <c r="QP205" s="257"/>
      <c r="QQ205" s="257"/>
      <c r="QR205" s="257"/>
      <c r="QS205" s="257"/>
      <c r="QT205" s="257"/>
      <c r="QU205" s="257"/>
      <c r="QV205" s="257"/>
      <c r="QW205" s="257"/>
      <c r="QX205" s="257"/>
      <c r="QY205" s="257"/>
      <c r="QZ205" s="257"/>
      <c r="RA205" s="257"/>
      <c r="RB205" s="257"/>
      <c r="RC205" s="257"/>
      <c r="RD205" s="257"/>
      <c r="RE205" s="257"/>
      <c r="RF205" s="257"/>
      <c r="RG205" s="257"/>
      <c r="RH205" s="257"/>
      <c r="RI205" s="257"/>
      <c r="RJ205" s="257"/>
      <c r="RK205" s="257"/>
      <c r="RL205" s="257"/>
      <c r="RM205" s="257"/>
      <c r="RN205" s="257"/>
      <c r="RO205" s="257"/>
      <c r="RP205" s="257"/>
      <c r="RQ205" s="257"/>
      <c r="RR205" s="257"/>
      <c r="RS205" s="257"/>
      <c r="RT205" s="257"/>
      <c r="RU205" s="257"/>
      <c r="RV205" s="257"/>
      <c r="RW205" s="257"/>
      <c r="RX205" s="257"/>
      <c r="RY205" s="257"/>
      <c r="RZ205" s="257"/>
      <c r="SA205" s="257"/>
      <c r="SB205" s="257"/>
      <c r="SC205" s="257"/>
      <c r="SD205" s="257"/>
      <c r="SE205" s="257"/>
      <c r="SF205" s="257"/>
      <c r="SG205" s="257"/>
      <c r="SH205" s="257"/>
      <c r="SI205" s="257"/>
      <c r="SJ205" s="257"/>
      <c r="SK205" s="257"/>
      <c r="SL205" s="257"/>
      <c r="SM205" s="257"/>
      <c r="SN205" s="257"/>
      <c r="SO205" s="257"/>
      <c r="SP205" s="257"/>
      <c r="SQ205" s="257"/>
      <c r="SR205" s="257"/>
      <c r="SS205" s="257"/>
      <c r="ST205" s="257"/>
      <c r="SU205" s="257"/>
      <c r="SV205" s="257"/>
      <c r="SW205" s="257"/>
      <c r="SX205" s="257"/>
      <c r="SY205" s="257"/>
      <c r="SZ205" s="257"/>
      <c r="TA205" s="257"/>
      <c r="TB205" s="257"/>
      <c r="TC205" s="257"/>
      <c r="TD205" s="257"/>
      <c r="TE205" s="257"/>
      <c r="TF205" s="257"/>
      <c r="TG205" s="257"/>
      <c r="TH205" s="257"/>
      <c r="TI205" s="257"/>
      <c r="TJ205" s="257"/>
      <c r="TK205" s="257"/>
      <c r="TL205" s="257"/>
      <c r="TM205" s="257"/>
      <c r="TN205" s="257"/>
      <c r="TO205" s="257"/>
      <c r="TP205" s="257"/>
      <c r="TQ205" s="257"/>
      <c r="TR205" s="257"/>
      <c r="TS205" s="257"/>
      <c r="TT205" s="257"/>
      <c r="TU205" s="257"/>
      <c r="TV205" s="257"/>
      <c r="TW205" s="257"/>
      <c r="TX205" s="257"/>
      <c r="TY205" s="257"/>
      <c r="TZ205" s="257"/>
      <c r="UA205" s="257"/>
      <c r="UB205" s="257"/>
      <c r="UC205" s="257"/>
      <c r="UD205" s="257"/>
      <c r="UE205" s="257"/>
      <c r="UF205" s="257"/>
      <c r="UG205" s="257"/>
      <c r="UH205" s="257"/>
      <c r="UI205" s="257"/>
      <c r="UJ205" s="257"/>
      <c r="UK205" s="257"/>
      <c r="UL205" s="257"/>
      <c r="UM205" s="257"/>
      <c r="UN205" s="257"/>
      <c r="UO205" s="257"/>
      <c r="UP205" s="257"/>
      <c r="UQ205" s="257"/>
      <c r="UR205" s="257"/>
      <c r="US205" s="257"/>
      <c r="UT205" s="257"/>
      <c r="UU205" s="257"/>
      <c r="UV205" s="257"/>
      <c r="UW205" s="257"/>
      <c r="UX205" s="257"/>
      <c r="UY205" s="257"/>
      <c r="UZ205" s="257"/>
      <c r="VA205" s="257"/>
      <c r="VB205" s="257"/>
      <c r="VC205" s="257"/>
      <c r="VD205" s="257"/>
      <c r="VE205" s="257"/>
      <c r="VF205" s="257"/>
      <c r="VG205" s="257"/>
      <c r="VH205" s="257"/>
      <c r="VI205" s="257"/>
      <c r="VJ205" s="257"/>
      <c r="VK205" s="257"/>
      <c r="VL205" s="257"/>
      <c r="VM205" s="257"/>
      <c r="VN205" s="257"/>
      <c r="VO205" s="257"/>
      <c r="VP205" s="257"/>
      <c r="VQ205" s="257"/>
      <c r="VR205" s="257"/>
      <c r="VS205" s="257"/>
      <c r="VT205" s="257"/>
      <c r="VU205" s="257"/>
      <c r="VV205" s="257"/>
      <c r="VW205" s="257"/>
      <c r="VX205" s="257"/>
      <c r="VY205" s="257"/>
      <c r="VZ205" s="257"/>
      <c r="WA205" s="257"/>
      <c r="WB205" s="257"/>
      <c r="WC205" s="257"/>
      <c r="WD205" s="257"/>
      <c r="WE205" s="257"/>
      <c r="WF205" s="257"/>
      <c r="WG205" s="257"/>
      <c r="WH205" s="257"/>
      <c r="WI205" s="257"/>
      <c r="WJ205" s="257"/>
      <c r="WK205" s="257"/>
      <c r="WL205" s="257"/>
      <c r="WM205" s="257"/>
      <c r="WN205" s="257"/>
      <c r="WO205" s="257"/>
      <c r="WP205" s="257"/>
      <c r="WQ205" s="257"/>
      <c r="WR205" s="257"/>
      <c r="WS205" s="257"/>
      <c r="WT205" s="257"/>
      <c r="WU205" s="257"/>
      <c r="WV205" s="257"/>
      <c r="WW205" s="257"/>
      <c r="WX205" s="257"/>
      <c r="WY205" s="257"/>
      <c r="WZ205" s="257"/>
      <c r="XA205" s="257"/>
      <c r="XB205" s="257"/>
      <c r="XC205" s="257"/>
      <c r="XD205" s="257"/>
      <c r="XE205" s="257"/>
      <c r="XF205" s="257"/>
      <c r="XG205" s="257"/>
      <c r="XH205" s="257"/>
      <c r="XI205" s="257"/>
      <c r="XJ205" s="257"/>
      <c r="XK205" s="257"/>
      <c r="XL205" s="257"/>
      <c r="XM205" s="257"/>
      <c r="XN205" s="257"/>
      <c r="XO205" s="257"/>
      <c r="XP205" s="257"/>
      <c r="XQ205" s="257"/>
      <c r="XR205" s="257"/>
      <c r="XS205" s="257"/>
      <c r="XT205" s="257"/>
      <c r="XU205" s="257"/>
      <c r="XV205" s="257"/>
      <c r="XW205" s="257"/>
      <c r="XX205" s="257"/>
      <c r="XY205" s="257"/>
      <c r="XZ205" s="257"/>
      <c r="YA205" s="257"/>
      <c r="YB205" s="257"/>
      <c r="YC205" s="257"/>
      <c r="YD205" s="257"/>
      <c r="YE205" s="257"/>
      <c r="YF205" s="257"/>
      <c r="YG205" s="257"/>
      <c r="YH205" s="257"/>
      <c r="YI205" s="257"/>
      <c r="YJ205" s="257"/>
      <c r="YK205" s="257"/>
      <c r="YL205" s="257"/>
      <c r="YM205" s="257"/>
      <c r="YN205" s="257"/>
      <c r="YO205" s="257"/>
      <c r="YP205" s="257"/>
      <c r="YQ205" s="257"/>
      <c r="YR205" s="257"/>
      <c r="YS205" s="257"/>
      <c r="YT205" s="257"/>
      <c r="YU205" s="257"/>
      <c r="YV205" s="257"/>
      <c r="YW205" s="257"/>
      <c r="YX205" s="257"/>
      <c r="YY205" s="257"/>
      <c r="YZ205" s="257"/>
      <c r="ZA205" s="257"/>
      <c r="ZB205" s="257"/>
      <c r="ZC205" s="257"/>
      <c r="ZD205" s="257"/>
      <c r="ZE205" s="257"/>
      <c r="ZF205" s="257"/>
      <c r="ZG205" s="257"/>
      <c r="ZH205" s="257"/>
      <c r="ZI205" s="257"/>
      <c r="ZJ205" s="257"/>
      <c r="ZK205" s="257"/>
      <c r="ZL205" s="257"/>
      <c r="ZM205" s="257"/>
      <c r="ZN205" s="257"/>
      <c r="ZO205" s="257"/>
      <c r="ZP205" s="257"/>
      <c r="ZQ205" s="257"/>
      <c r="ZR205" s="257"/>
      <c r="ZS205" s="257"/>
      <c r="ZT205" s="257"/>
      <c r="ZU205" s="257"/>
      <c r="ZV205" s="257"/>
      <c r="ZW205" s="257"/>
      <c r="ZX205" s="257"/>
      <c r="ZY205" s="257"/>
      <c r="ZZ205" s="257"/>
      <c r="AAA205" s="257"/>
      <c r="AAB205" s="257"/>
      <c r="AAC205" s="257"/>
      <c r="AAD205" s="257"/>
      <c r="AAE205" s="257"/>
      <c r="AAF205" s="257"/>
      <c r="AAG205" s="257"/>
      <c r="AAH205" s="257"/>
      <c r="AAI205" s="257"/>
      <c r="AAJ205" s="257"/>
      <c r="AAK205" s="257"/>
      <c r="AAL205" s="257"/>
      <c r="AAM205" s="257"/>
      <c r="AAN205" s="257"/>
      <c r="AAO205" s="257"/>
      <c r="AAP205" s="257"/>
      <c r="AAQ205" s="257"/>
      <c r="AAR205" s="257"/>
      <c r="AAS205" s="257"/>
      <c r="AAT205" s="257"/>
      <c r="AAU205" s="257"/>
      <c r="AAV205" s="257"/>
      <c r="AAW205" s="257"/>
      <c r="AAX205" s="257"/>
      <c r="AAY205" s="257"/>
      <c r="AAZ205" s="257"/>
      <c r="ABA205" s="257"/>
      <c r="ABB205" s="257"/>
      <c r="ABC205" s="257"/>
      <c r="ABD205" s="257"/>
      <c r="ABE205" s="257"/>
      <c r="ABF205" s="257"/>
      <c r="ABG205" s="257"/>
      <c r="ABH205" s="257"/>
      <c r="ABI205" s="257"/>
      <c r="ABJ205" s="257"/>
      <c r="ABK205" s="257"/>
    </row>
    <row r="206" spans="1:739" s="85" customFormat="1" ht="30" customHeight="1" x14ac:dyDescent="0.25">
      <c r="A206" s="30"/>
      <c r="B206" s="261"/>
      <c r="C206" s="261"/>
      <c r="D206" s="167" t="s">
        <v>2</v>
      </c>
      <c r="E206" s="261"/>
      <c r="F206" s="206">
        <v>1641</v>
      </c>
      <c r="G206" s="23">
        <v>43892</v>
      </c>
      <c r="H206" s="48" t="s">
        <v>37</v>
      </c>
      <c r="I206" s="65" t="s">
        <v>31</v>
      </c>
      <c r="J206" s="189" t="s">
        <v>291</v>
      </c>
      <c r="K206" s="29" t="s">
        <v>18</v>
      </c>
      <c r="L206" s="29" t="s">
        <v>17</v>
      </c>
      <c r="M206" s="29" t="s">
        <v>3365</v>
      </c>
      <c r="N206" s="290" t="s">
        <v>45</v>
      </c>
      <c r="O206" s="191" t="s">
        <v>46</v>
      </c>
      <c r="P206" s="191" t="s">
        <v>47</v>
      </c>
      <c r="Q206" s="191" t="s">
        <v>1875</v>
      </c>
      <c r="R206" s="192" t="s">
        <v>3272</v>
      </c>
      <c r="S206" s="65" t="s">
        <v>3273</v>
      </c>
      <c r="T206" s="65" t="s">
        <v>3274</v>
      </c>
      <c r="U206" s="261" t="s">
        <v>1800</v>
      </c>
      <c r="V206" s="17"/>
      <c r="W206" s="185"/>
      <c r="X206" s="185" t="s">
        <v>3276</v>
      </c>
      <c r="Y206" s="99"/>
      <c r="Z206" s="262"/>
      <c r="AA206" s="270"/>
      <c r="AB206" s="186" t="s">
        <v>3272</v>
      </c>
      <c r="AC206" s="17"/>
      <c r="AD206" s="17"/>
      <c r="AE206" s="17"/>
      <c r="AF206" s="17"/>
      <c r="AG206" s="17"/>
      <c r="AH206" s="263" t="s">
        <v>3530</v>
      </c>
      <c r="AI206" s="185" t="s">
        <v>1</v>
      </c>
      <c r="AJ206" s="187" t="s">
        <v>2</v>
      </c>
      <c r="AK206" s="70">
        <v>23</v>
      </c>
      <c r="AL206" s="69" t="s">
        <v>3275</v>
      </c>
      <c r="AM206" s="190">
        <v>43874</v>
      </c>
      <c r="AN206" s="257"/>
      <c r="AO206" s="257"/>
      <c r="AP206" s="257"/>
      <c r="AQ206" s="257"/>
      <c r="AR206" s="257"/>
      <c r="AS206" s="257"/>
      <c r="AT206" s="257"/>
      <c r="AU206" s="257"/>
      <c r="AV206" s="257"/>
      <c r="AW206" s="257"/>
      <c r="AX206" s="257"/>
      <c r="AY206" s="257"/>
      <c r="AZ206" s="257"/>
      <c r="BA206" s="257"/>
      <c r="BB206" s="257"/>
      <c r="BC206" s="257"/>
      <c r="BD206" s="257"/>
      <c r="BE206" s="257"/>
      <c r="BF206" s="257"/>
      <c r="BG206" s="257"/>
      <c r="BH206" s="257"/>
      <c r="BI206" s="257"/>
      <c r="BJ206" s="257"/>
      <c r="BK206" s="257"/>
      <c r="BL206" s="257"/>
      <c r="BM206" s="257"/>
      <c r="BN206" s="257"/>
      <c r="BO206" s="257"/>
      <c r="BP206" s="257"/>
      <c r="BQ206" s="257"/>
      <c r="BR206" s="257"/>
      <c r="BS206" s="257"/>
      <c r="BT206" s="257"/>
      <c r="BU206" s="257"/>
      <c r="BV206" s="257"/>
      <c r="BW206" s="257"/>
      <c r="BX206" s="257"/>
      <c r="BY206" s="257"/>
      <c r="BZ206" s="257"/>
      <c r="CA206" s="257"/>
      <c r="CB206" s="257"/>
      <c r="CC206" s="257"/>
      <c r="CD206" s="257"/>
      <c r="CE206" s="257"/>
      <c r="CF206" s="257"/>
      <c r="CG206" s="257"/>
      <c r="CH206" s="257"/>
      <c r="CI206" s="257"/>
      <c r="CJ206" s="257"/>
      <c r="CK206" s="257"/>
      <c r="CL206" s="257"/>
      <c r="CM206" s="257"/>
      <c r="CN206" s="257"/>
      <c r="CO206" s="257"/>
      <c r="CP206" s="257"/>
      <c r="CQ206" s="257"/>
      <c r="CR206" s="257"/>
      <c r="CS206" s="257"/>
      <c r="CT206" s="257"/>
      <c r="CU206" s="257"/>
      <c r="CV206" s="257"/>
      <c r="CW206" s="257"/>
      <c r="CX206" s="257"/>
      <c r="CY206" s="257"/>
      <c r="CZ206" s="257"/>
      <c r="DA206" s="257"/>
      <c r="DB206" s="257"/>
      <c r="DC206" s="257"/>
      <c r="DD206" s="257"/>
      <c r="DE206" s="257"/>
      <c r="DF206" s="257"/>
      <c r="DG206" s="257"/>
      <c r="DH206" s="257"/>
      <c r="DI206" s="257"/>
      <c r="DJ206" s="257"/>
      <c r="DK206" s="257"/>
      <c r="DL206" s="257"/>
      <c r="DM206" s="257"/>
      <c r="DN206" s="257"/>
      <c r="DO206" s="257"/>
      <c r="DP206" s="257"/>
      <c r="DQ206" s="257"/>
      <c r="DR206" s="257"/>
      <c r="DS206" s="257"/>
      <c r="DT206" s="257"/>
      <c r="DU206" s="257"/>
      <c r="DV206" s="257"/>
      <c r="DW206" s="257"/>
      <c r="DX206" s="257"/>
      <c r="DY206" s="257"/>
      <c r="DZ206" s="257"/>
      <c r="EA206" s="257"/>
      <c r="EB206" s="257"/>
      <c r="EC206" s="257"/>
      <c r="ED206" s="257"/>
      <c r="EE206" s="257"/>
      <c r="EF206" s="257"/>
      <c r="EG206" s="257"/>
      <c r="EH206" s="257"/>
      <c r="EI206" s="257"/>
      <c r="EJ206" s="257"/>
      <c r="EK206" s="257"/>
      <c r="EL206" s="257"/>
      <c r="EM206" s="257"/>
      <c r="EN206" s="257"/>
      <c r="EO206" s="257"/>
      <c r="EP206" s="257"/>
      <c r="EQ206" s="257"/>
      <c r="ER206" s="257"/>
      <c r="ES206" s="257"/>
      <c r="ET206" s="257"/>
      <c r="EU206" s="257"/>
      <c r="EV206" s="257"/>
      <c r="EW206" s="257"/>
      <c r="EX206" s="257"/>
      <c r="EY206" s="257"/>
      <c r="EZ206" s="257"/>
      <c r="FA206" s="257"/>
      <c r="FB206" s="257"/>
      <c r="FC206" s="257"/>
      <c r="FD206" s="257"/>
      <c r="FE206" s="257"/>
      <c r="FF206" s="257"/>
      <c r="FG206" s="257"/>
      <c r="FH206" s="257"/>
      <c r="FI206" s="257"/>
      <c r="FJ206" s="257"/>
      <c r="FK206" s="257"/>
      <c r="FL206" s="257"/>
      <c r="FM206" s="257"/>
      <c r="FN206" s="257"/>
      <c r="FO206" s="257"/>
      <c r="FP206" s="257"/>
      <c r="FQ206" s="257"/>
      <c r="FR206" s="257"/>
      <c r="FS206" s="257"/>
      <c r="FT206" s="257"/>
      <c r="FU206" s="257"/>
      <c r="FV206" s="257"/>
      <c r="FW206" s="257"/>
      <c r="FX206" s="257"/>
      <c r="FY206" s="257"/>
      <c r="FZ206" s="257"/>
      <c r="GA206" s="257"/>
      <c r="GB206" s="257"/>
      <c r="GC206" s="257"/>
      <c r="GD206" s="257"/>
      <c r="GE206" s="257"/>
      <c r="GF206" s="257"/>
      <c r="GG206" s="257"/>
      <c r="GH206" s="257"/>
      <c r="GI206" s="257"/>
      <c r="GJ206" s="257"/>
      <c r="GK206" s="257"/>
      <c r="GL206" s="257"/>
      <c r="GM206" s="257"/>
      <c r="GN206" s="257"/>
      <c r="GO206" s="257"/>
      <c r="GP206" s="257"/>
      <c r="GQ206" s="257"/>
      <c r="GR206" s="257"/>
      <c r="GS206" s="257"/>
      <c r="GT206" s="257"/>
      <c r="GU206" s="257"/>
      <c r="GV206" s="257"/>
      <c r="GW206" s="257"/>
      <c r="GX206" s="257"/>
      <c r="GY206" s="257"/>
      <c r="GZ206" s="257"/>
      <c r="HA206" s="257"/>
      <c r="HB206" s="257"/>
      <c r="HC206" s="257"/>
      <c r="HD206" s="257"/>
      <c r="HE206" s="257"/>
      <c r="HF206" s="257"/>
      <c r="HG206" s="257"/>
      <c r="HH206" s="257"/>
      <c r="HI206" s="257"/>
      <c r="HJ206" s="257"/>
      <c r="HK206" s="257"/>
      <c r="HL206" s="257"/>
      <c r="HM206" s="257"/>
      <c r="HN206" s="257"/>
      <c r="HO206" s="257"/>
      <c r="HP206" s="257"/>
      <c r="HQ206" s="257"/>
      <c r="HR206" s="257"/>
      <c r="HS206" s="257"/>
      <c r="HT206" s="257"/>
      <c r="HU206" s="257"/>
      <c r="HV206" s="257"/>
      <c r="HW206" s="257"/>
      <c r="HX206" s="257"/>
      <c r="HY206" s="257"/>
      <c r="HZ206" s="257"/>
      <c r="IA206" s="257"/>
      <c r="IB206" s="257"/>
      <c r="IC206" s="257"/>
      <c r="ID206" s="257"/>
      <c r="IE206" s="257"/>
      <c r="IF206" s="257"/>
      <c r="IG206" s="257"/>
      <c r="IH206" s="257"/>
      <c r="II206" s="257"/>
      <c r="IJ206" s="257"/>
      <c r="IK206" s="257"/>
      <c r="IL206" s="257"/>
      <c r="IM206" s="257"/>
      <c r="IN206" s="257"/>
      <c r="IO206" s="257"/>
      <c r="IP206" s="257"/>
      <c r="IQ206" s="257"/>
      <c r="IR206" s="257"/>
      <c r="IS206" s="257"/>
      <c r="IT206" s="257"/>
      <c r="IU206" s="257"/>
      <c r="IV206" s="257"/>
      <c r="IW206" s="257"/>
      <c r="IX206" s="257"/>
      <c r="IY206" s="257"/>
      <c r="IZ206" s="257"/>
      <c r="JA206" s="257"/>
      <c r="JB206" s="257"/>
      <c r="JC206" s="257"/>
      <c r="JD206" s="257"/>
      <c r="JE206" s="257"/>
      <c r="JF206" s="257"/>
      <c r="JG206" s="257"/>
      <c r="JH206" s="257"/>
      <c r="JI206" s="257"/>
      <c r="JJ206" s="257"/>
      <c r="JK206" s="257"/>
      <c r="JL206" s="257"/>
      <c r="JM206" s="257"/>
      <c r="JN206" s="257"/>
      <c r="JO206" s="257"/>
      <c r="JP206" s="257"/>
      <c r="JQ206" s="257"/>
      <c r="JR206" s="257"/>
      <c r="JS206" s="257"/>
      <c r="JT206" s="257"/>
      <c r="JU206" s="257"/>
      <c r="JV206" s="257"/>
      <c r="JW206" s="257"/>
      <c r="JX206" s="257"/>
      <c r="JY206" s="257"/>
      <c r="JZ206" s="257"/>
      <c r="KA206" s="257"/>
      <c r="KB206" s="257"/>
      <c r="KC206" s="257"/>
      <c r="KD206" s="257"/>
      <c r="KE206" s="257"/>
      <c r="KF206" s="257"/>
      <c r="KG206" s="257"/>
      <c r="KH206" s="257"/>
      <c r="KI206" s="257"/>
      <c r="KJ206" s="257"/>
      <c r="KK206" s="257"/>
      <c r="KL206" s="257"/>
      <c r="KM206" s="257"/>
      <c r="KN206" s="257"/>
      <c r="KO206" s="257"/>
      <c r="KP206" s="257"/>
      <c r="KQ206" s="257"/>
      <c r="KR206" s="257"/>
      <c r="KS206" s="257"/>
      <c r="KT206" s="257"/>
      <c r="KU206" s="257"/>
      <c r="KV206" s="257"/>
      <c r="KW206" s="257"/>
      <c r="KX206" s="257"/>
      <c r="KY206" s="257"/>
      <c r="KZ206" s="257"/>
      <c r="LA206" s="257"/>
      <c r="LB206" s="257"/>
      <c r="LC206" s="257"/>
      <c r="LD206" s="257"/>
      <c r="LE206" s="257"/>
      <c r="LF206" s="257"/>
      <c r="LG206" s="257"/>
      <c r="LH206" s="257"/>
      <c r="LI206" s="257"/>
      <c r="LJ206" s="257"/>
      <c r="LK206" s="257"/>
      <c r="LL206" s="257"/>
      <c r="LM206" s="257"/>
      <c r="LN206" s="257"/>
      <c r="LO206" s="257"/>
      <c r="LP206" s="257"/>
      <c r="LQ206" s="257"/>
      <c r="LR206" s="257"/>
      <c r="LS206" s="257"/>
      <c r="LT206" s="257"/>
      <c r="LU206" s="257"/>
      <c r="LV206" s="257"/>
      <c r="LW206" s="257"/>
      <c r="LX206" s="257"/>
      <c r="LY206" s="257"/>
      <c r="LZ206" s="257"/>
      <c r="MA206" s="257"/>
      <c r="MB206" s="257"/>
      <c r="MC206" s="257"/>
      <c r="MD206" s="257"/>
      <c r="ME206" s="257"/>
      <c r="MF206" s="257"/>
      <c r="MG206" s="257"/>
      <c r="MH206" s="257"/>
      <c r="MI206" s="257"/>
      <c r="MJ206" s="257"/>
      <c r="MK206" s="257"/>
      <c r="ML206" s="257"/>
      <c r="MM206" s="257"/>
      <c r="MN206" s="257"/>
      <c r="MO206" s="257"/>
      <c r="MP206" s="257"/>
      <c r="MQ206" s="257"/>
      <c r="MR206" s="257"/>
      <c r="MS206" s="257"/>
      <c r="MT206" s="257"/>
      <c r="MU206" s="257"/>
      <c r="MV206" s="257"/>
      <c r="MW206" s="257"/>
      <c r="MX206" s="257"/>
      <c r="MY206" s="257"/>
      <c r="MZ206" s="257"/>
      <c r="NA206" s="257"/>
      <c r="NB206" s="257"/>
      <c r="NC206" s="257"/>
      <c r="ND206" s="257"/>
      <c r="NE206" s="257"/>
      <c r="NF206" s="257"/>
      <c r="NG206" s="257"/>
      <c r="NH206" s="257"/>
      <c r="NI206" s="257"/>
      <c r="NJ206" s="257"/>
      <c r="NK206" s="257"/>
      <c r="NL206" s="257"/>
      <c r="NM206" s="257"/>
      <c r="NN206" s="257"/>
      <c r="NO206" s="257"/>
      <c r="NP206" s="257"/>
      <c r="NQ206" s="257"/>
      <c r="NR206" s="257"/>
      <c r="NS206" s="257"/>
      <c r="NT206" s="257"/>
      <c r="NU206" s="257"/>
      <c r="NV206" s="257"/>
      <c r="NW206" s="257"/>
      <c r="NX206" s="257"/>
      <c r="NY206" s="257"/>
      <c r="NZ206" s="257"/>
      <c r="OA206" s="257"/>
      <c r="OB206" s="257"/>
      <c r="OC206" s="257"/>
      <c r="OD206" s="257"/>
      <c r="OE206" s="257"/>
      <c r="OF206" s="257"/>
      <c r="OG206" s="257"/>
      <c r="OH206" s="257"/>
      <c r="OI206" s="257"/>
      <c r="OJ206" s="257"/>
      <c r="OK206" s="257"/>
      <c r="OL206" s="257"/>
      <c r="OM206" s="257"/>
      <c r="ON206" s="257"/>
      <c r="OO206" s="257"/>
      <c r="OP206" s="257"/>
      <c r="OQ206" s="257"/>
      <c r="OR206" s="257"/>
      <c r="OS206" s="257"/>
      <c r="OT206" s="257"/>
      <c r="OU206" s="257"/>
      <c r="OV206" s="257"/>
      <c r="OW206" s="257"/>
      <c r="OX206" s="257"/>
      <c r="OY206" s="257"/>
      <c r="OZ206" s="257"/>
      <c r="PA206" s="257"/>
      <c r="PB206" s="257"/>
      <c r="PC206" s="257"/>
      <c r="PD206" s="257"/>
      <c r="PE206" s="257"/>
      <c r="PF206" s="257"/>
      <c r="PG206" s="257"/>
      <c r="PH206" s="257"/>
      <c r="PI206" s="257"/>
      <c r="PJ206" s="257"/>
      <c r="PK206" s="257"/>
      <c r="PL206" s="257"/>
      <c r="PM206" s="257"/>
      <c r="PN206" s="257"/>
      <c r="PO206" s="257"/>
      <c r="PP206" s="257"/>
      <c r="PQ206" s="257"/>
      <c r="PR206" s="257"/>
      <c r="PS206" s="257"/>
      <c r="PT206" s="257"/>
      <c r="PU206" s="257"/>
      <c r="PV206" s="257"/>
      <c r="PW206" s="257"/>
      <c r="PX206" s="257"/>
      <c r="PY206" s="257"/>
      <c r="PZ206" s="257"/>
      <c r="QA206" s="257"/>
      <c r="QB206" s="257"/>
      <c r="QC206" s="257"/>
      <c r="QD206" s="257"/>
      <c r="QE206" s="257"/>
      <c r="QF206" s="257"/>
      <c r="QG206" s="257"/>
      <c r="QH206" s="257"/>
      <c r="QI206" s="257"/>
      <c r="QJ206" s="257"/>
      <c r="QK206" s="257"/>
      <c r="QL206" s="257"/>
      <c r="QM206" s="257"/>
      <c r="QN206" s="257"/>
      <c r="QO206" s="257"/>
      <c r="QP206" s="257"/>
      <c r="QQ206" s="257"/>
      <c r="QR206" s="257"/>
      <c r="QS206" s="257"/>
      <c r="QT206" s="257"/>
      <c r="QU206" s="257"/>
      <c r="QV206" s="257"/>
      <c r="QW206" s="257"/>
      <c r="QX206" s="257"/>
      <c r="QY206" s="257"/>
      <c r="QZ206" s="257"/>
      <c r="RA206" s="257"/>
      <c r="RB206" s="257"/>
      <c r="RC206" s="257"/>
      <c r="RD206" s="257"/>
      <c r="RE206" s="257"/>
      <c r="RF206" s="257"/>
      <c r="RG206" s="257"/>
      <c r="RH206" s="257"/>
      <c r="RI206" s="257"/>
      <c r="RJ206" s="257"/>
      <c r="RK206" s="257"/>
      <c r="RL206" s="257"/>
      <c r="RM206" s="257"/>
      <c r="RN206" s="257"/>
      <c r="RO206" s="257"/>
      <c r="RP206" s="257"/>
      <c r="RQ206" s="257"/>
      <c r="RR206" s="257"/>
      <c r="RS206" s="257"/>
      <c r="RT206" s="257"/>
      <c r="RU206" s="257"/>
      <c r="RV206" s="257"/>
      <c r="RW206" s="257"/>
      <c r="RX206" s="257"/>
      <c r="RY206" s="257"/>
      <c r="RZ206" s="257"/>
      <c r="SA206" s="257"/>
      <c r="SB206" s="257"/>
      <c r="SC206" s="257"/>
      <c r="SD206" s="257"/>
      <c r="SE206" s="257"/>
      <c r="SF206" s="257"/>
      <c r="SG206" s="257"/>
      <c r="SH206" s="257"/>
      <c r="SI206" s="257"/>
      <c r="SJ206" s="257"/>
      <c r="SK206" s="257"/>
      <c r="SL206" s="257"/>
      <c r="SM206" s="257"/>
      <c r="SN206" s="257"/>
      <c r="SO206" s="257"/>
      <c r="SP206" s="257"/>
      <c r="SQ206" s="257"/>
      <c r="SR206" s="257"/>
      <c r="SS206" s="257"/>
      <c r="ST206" s="257"/>
      <c r="SU206" s="257"/>
      <c r="SV206" s="257"/>
      <c r="SW206" s="257"/>
      <c r="SX206" s="257"/>
      <c r="SY206" s="257"/>
      <c r="SZ206" s="257"/>
      <c r="TA206" s="257"/>
      <c r="TB206" s="257"/>
      <c r="TC206" s="257"/>
      <c r="TD206" s="257"/>
      <c r="TE206" s="257"/>
      <c r="TF206" s="257"/>
      <c r="TG206" s="257"/>
      <c r="TH206" s="257"/>
      <c r="TI206" s="257"/>
      <c r="TJ206" s="257"/>
      <c r="TK206" s="257"/>
      <c r="TL206" s="257"/>
      <c r="TM206" s="257"/>
      <c r="TN206" s="257"/>
      <c r="TO206" s="257"/>
      <c r="TP206" s="257"/>
      <c r="TQ206" s="257"/>
      <c r="TR206" s="257"/>
      <c r="TS206" s="257"/>
      <c r="TT206" s="257"/>
      <c r="TU206" s="257"/>
      <c r="TV206" s="257"/>
      <c r="TW206" s="257"/>
      <c r="TX206" s="257"/>
      <c r="TY206" s="257"/>
      <c r="TZ206" s="257"/>
      <c r="UA206" s="257"/>
      <c r="UB206" s="257"/>
      <c r="UC206" s="257"/>
      <c r="UD206" s="257"/>
      <c r="UE206" s="257"/>
      <c r="UF206" s="257"/>
      <c r="UG206" s="257"/>
      <c r="UH206" s="257"/>
      <c r="UI206" s="257"/>
      <c r="UJ206" s="257"/>
      <c r="UK206" s="257"/>
      <c r="UL206" s="257"/>
      <c r="UM206" s="257"/>
      <c r="UN206" s="257"/>
      <c r="UO206" s="257"/>
      <c r="UP206" s="257"/>
      <c r="UQ206" s="257"/>
      <c r="UR206" s="257"/>
      <c r="US206" s="257"/>
      <c r="UT206" s="257"/>
      <c r="UU206" s="257"/>
      <c r="UV206" s="257"/>
      <c r="UW206" s="257"/>
      <c r="UX206" s="257"/>
      <c r="UY206" s="257"/>
      <c r="UZ206" s="257"/>
      <c r="VA206" s="257"/>
      <c r="VB206" s="257"/>
      <c r="VC206" s="257"/>
      <c r="VD206" s="257"/>
      <c r="VE206" s="257"/>
      <c r="VF206" s="257"/>
      <c r="VG206" s="257"/>
      <c r="VH206" s="257"/>
      <c r="VI206" s="257"/>
      <c r="VJ206" s="257"/>
      <c r="VK206" s="257"/>
      <c r="VL206" s="257"/>
      <c r="VM206" s="257"/>
      <c r="VN206" s="257"/>
      <c r="VO206" s="257"/>
      <c r="VP206" s="257"/>
      <c r="VQ206" s="257"/>
      <c r="VR206" s="257"/>
      <c r="VS206" s="257"/>
      <c r="VT206" s="257"/>
      <c r="VU206" s="257"/>
      <c r="VV206" s="257"/>
      <c r="VW206" s="257"/>
      <c r="VX206" s="257"/>
      <c r="VY206" s="257"/>
      <c r="VZ206" s="257"/>
      <c r="WA206" s="257"/>
      <c r="WB206" s="257"/>
      <c r="WC206" s="257"/>
      <c r="WD206" s="257"/>
      <c r="WE206" s="257"/>
      <c r="WF206" s="257"/>
      <c r="WG206" s="257"/>
      <c r="WH206" s="257"/>
      <c r="WI206" s="257"/>
      <c r="WJ206" s="257"/>
      <c r="WK206" s="257"/>
      <c r="WL206" s="257"/>
      <c r="WM206" s="257"/>
      <c r="WN206" s="257"/>
      <c r="WO206" s="257"/>
      <c r="WP206" s="257"/>
      <c r="WQ206" s="257"/>
      <c r="WR206" s="257"/>
      <c r="WS206" s="257"/>
      <c r="WT206" s="257"/>
      <c r="WU206" s="257"/>
      <c r="WV206" s="257"/>
      <c r="WW206" s="257"/>
      <c r="WX206" s="257"/>
      <c r="WY206" s="257"/>
      <c r="WZ206" s="257"/>
      <c r="XA206" s="257"/>
      <c r="XB206" s="257"/>
      <c r="XC206" s="257"/>
      <c r="XD206" s="257"/>
      <c r="XE206" s="257"/>
      <c r="XF206" s="257"/>
      <c r="XG206" s="257"/>
      <c r="XH206" s="257"/>
      <c r="XI206" s="257"/>
      <c r="XJ206" s="257"/>
      <c r="XK206" s="257"/>
      <c r="XL206" s="257"/>
      <c r="XM206" s="257"/>
      <c r="XN206" s="257"/>
      <c r="XO206" s="257"/>
      <c r="XP206" s="257"/>
      <c r="XQ206" s="257"/>
      <c r="XR206" s="257"/>
      <c r="XS206" s="257"/>
      <c r="XT206" s="257"/>
      <c r="XU206" s="257"/>
      <c r="XV206" s="257"/>
      <c r="XW206" s="257"/>
      <c r="XX206" s="257"/>
      <c r="XY206" s="257"/>
      <c r="XZ206" s="257"/>
      <c r="YA206" s="257"/>
      <c r="YB206" s="257"/>
      <c r="YC206" s="257"/>
      <c r="YD206" s="257"/>
      <c r="YE206" s="257"/>
      <c r="YF206" s="257"/>
      <c r="YG206" s="257"/>
      <c r="YH206" s="257"/>
      <c r="YI206" s="257"/>
      <c r="YJ206" s="257"/>
      <c r="YK206" s="257"/>
      <c r="YL206" s="257"/>
      <c r="YM206" s="257"/>
      <c r="YN206" s="257"/>
      <c r="YO206" s="257"/>
      <c r="YP206" s="257"/>
      <c r="YQ206" s="257"/>
      <c r="YR206" s="257"/>
      <c r="YS206" s="257"/>
      <c r="YT206" s="257"/>
      <c r="YU206" s="257"/>
      <c r="YV206" s="257"/>
      <c r="YW206" s="257"/>
      <c r="YX206" s="257"/>
      <c r="YY206" s="257"/>
      <c r="YZ206" s="257"/>
      <c r="ZA206" s="257"/>
      <c r="ZB206" s="257"/>
      <c r="ZC206" s="257"/>
      <c r="ZD206" s="257"/>
      <c r="ZE206" s="257"/>
      <c r="ZF206" s="257"/>
      <c r="ZG206" s="257"/>
      <c r="ZH206" s="257"/>
      <c r="ZI206" s="257"/>
      <c r="ZJ206" s="257"/>
      <c r="ZK206" s="257"/>
      <c r="ZL206" s="257"/>
      <c r="ZM206" s="257"/>
      <c r="ZN206" s="257"/>
      <c r="ZO206" s="257"/>
      <c r="ZP206" s="257"/>
      <c r="ZQ206" s="257"/>
      <c r="ZR206" s="257"/>
      <c r="ZS206" s="257"/>
      <c r="ZT206" s="257"/>
      <c r="ZU206" s="257"/>
      <c r="ZV206" s="257"/>
      <c r="ZW206" s="257"/>
      <c r="ZX206" s="257"/>
      <c r="ZY206" s="257"/>
      <c r="ZZ206" s="257"/>
      <c r="AAA206" s="257"/>
      <c r="AAB206" s="257"/>
      <c r="AAC206" s="257"/>
      <c r="AAD206" s="257"/>
      <c r="AAE206" s="257"/>
      <c r="AAF206" s="257"/>
      <c r="AAG206" s="257"/>
      <c r="AAH206" s="257"/>
      <c r="AAI206" s="257"/>
      <c r="AAJ206" s="257"/>
      <c r="AAK206" s="257"/>
      <c r="AAL206" s="257"/>
      <c r="AAM206" s="257"/>
      <c r="AAN206" s="257"/>
      <c r="AAO206" s="257"/>
      <c r="AAP206" s="257"/>
      <c r="AAQ206" s="257"/>
      <c r="AAR206" s="257"/>
      <c r="AAS206" s="257"/>
      <c r="AAT206" s="257"/>
      <c r="AAU206" s="257"/>
      <c r="AAV206" s="257"/>
      <c r="AAW206" s="257"/>
      <c r="AAX206" s="257"/>
      <c r="AAY206" s="257"/>
      <c r="AAZ206" s="257"/>
      <c r="ABA206" s="257"/>
      <c r="ABB206" s="257"/>
      <c r="ABC206" s="257"/>
      <c r="ABD206" s="257"/>
      <c r="ABE206" s="257"/>
      <c r="ABF206" s="257"/>
      <c r="ABG206" s="257"/>
      <c r="ABH206" s="257"/>
      <c r="ABI206" s="257"/>
      <c r="ABJ206" s="257"/>
      <c r="ABK206" s="257"/>
    </row>
    <row r="207" spans="1:739" s="38" customFormat="1" ht="30" customHeight="1" x14ac:dyDescent="0.25">
      <c r="A207" s="30"/>
      <c r="B207" s="261"/>
      <c r="C207" s="261"/>
      <c r="D207" s="167" t="s">
        <v>2</v>
      </c>
      <c r="E207" s="261"/>
      <c r="F207" s="206">
        <v>1642</v>
      </c>
      <c r="G207" s="23">
        <v>43892</v>
      </c>
      <c r="H207" s="48" t="s">
        <v>37</v>
      </c>
      <c r="I207" s="65" t="s">
        <v>31</v>
      </c>
      <c r="J207" s="189" t="s">
        <v>291</v>
      </c>
      <c r="K207" s="29" t="s">
        <v>18</v>
      </c>
      <c r="L207" s="29" t="s">
        <v>17</v>
      </c>
      <c r="M207" s="29" t="s">
        <v>3365</v>
      </c>
      <c r="N207" s="29" t="s">
        <v>45</v>
      </c>
      <c r="O207" s="49" t="s">
        <v>46</v>
      </c>
      <c r="P207" s="191" t="s">
        <v>47</v>
      </c>
      <c r="Q207" s="191" t="s">
        <v>1875</v>
      </c>
      <c r="R207" s="50" t="s">
        <v>3277</v>
      </c>
      <c r="S207" s="185" t="s">
        <v>1816</v>
      </c>
      <c r="T207" s="185" t="s">
        <v>3274</v>
      </c>
      <c r="U207" s="261" t="s">
        <v>1800</v>
      </c>
      <c r="V207" s="17"/>
      <c r="W207" s="185"/>
      <c r="X207" s="185" t="s">
        <v>3276</v>
      </c>
      <c r="Y207" s="99"/>
      <c r="Z207" s="262"/>
      <c r="AA207" s="270"/>
      <c r="AB207" s="186" t="s">
        <v>3277</v>
      </c>
      <c r="AC207" s="17"/>
      <c r="AD207" s="17"/>
      <c r="AE207" s="17"/>
      <c r="AF207" s="17"/>
      <c r="AG207" s="17"/>
      <c r="AH207" s="263" t="s">
        <v>3530</v>
      </c>
      <c r="AI207" s="65" t="s">
        <v>1</v>
      </c>
      <c r="AJ207" s="67" t="s">
        <v>2</v>
      </c>
      <c r="AK207" s="263">
        <v>27</v>
      </c>
      <c r="AL207" s="69" t="s">
        <v>3278</v>
      </c>
      <c r="AM207" s="294">
        <v>43875</v>
      </c>
    </row>
    <row r="208" spans="1:739" s="154" customFormat="1" ht="30" customHeight="1" x14ac:dyDescent="0.25">
      <c r="A208" s="30"/>
      <c r="B208" s="261"/>
      <c r="C208" s="261"/>
      <c r="D208" s="167" t="s">
        <v>2</v>
      </c>
      <c r="E208" s="261"/>
      <c r="F208" s="206">
        <v>1204</v>
      </c>
      <c r="G208" s="23">
        <v>43503</v>
      </c>
      <c r="H208" s="48" t="s">
        <v>37</v>
      </c>
      <c r="I208" s="185" t="s">
        <v>31</v>
      </c>
      <c r="J208" s="109" t="s">
        <v>291</v>
      </c>
      <c r="K208" s="110" t="s">
        <v>18</v>
      </c>
      <c r="L208" s="110" t="s">
        <v>17</v>
      </c>
      <c r="M208" s="110" t="s">
        <v>3365</v>
      </c>
      <c r="N208" s="110" t="s">
        <v>45</v>
      </c>
      <c r="O208" s="191" t="s">
        <v>46</v>
      </c>
      <c r="P208" s="191" t="s">
        <v>47</v>
      </c>
      <c r="Q208" s="191" t="s">
        <v>2887</v>
      </c>
      <c r="R208" s="192" t="s">
        <v>2888</v>
      </c>
      <c r="S208" s="185" t="s">
        <v>2889</v>
      </c>
      <c r="T208" s="185" t="s">
        <v>776</v>
      </c>
      <c r="U208" s="115" t="s">
        <v>72</v>
      </c>
      <c r="V208" s="17"/>
      <c r="W208" s="249"/>
      <c r="X208" s="115" t="s">
        <v>245</v>
      </c>
      <c r="Y208" s="99"/>
      <c r="Z208" s="262"/>
      <c r="AA208" s="262"/>
      <c r="AB208" s="186" t="s">
        <v>2888</v>
      </c>
      <c r="AC208" s="17"/>
      <c r="AD208" s="17"/>
      <c r="AE208" s="17"/>
      <c r="AF208" s="17"/>
      <c r="AG208" s="17"/>
      <c r="AH208" s="263" t="s">
        <v>3530</v>
      </c>
      <c r="AI208" s="185" t="s">
        <v>1</v>
      </c>
      <c r="AJ208" s="187" t="s">
        <v>2</v>
      </c>
      <c r="AK208" s="70">
        <v>20</v>
      </c>
      <c r="AL208" s="69" t="s">
        <v>2890</v>
      </c>
      <c r="AM208" s="190">
        <v>43497</v>
      </c>
      <c r="AN208" s="257"/>
      <c r="AO208" s="257"/>
      <c r="AP208" s="257"/>
      <c r="AQ208" s="257"/>
      <c r="AR208" s="257"/>
      <c r="AS208" s="257"/>
      <c r="AT208" s="257"/>
      <c r="AU208" s="257"/>
      <c r="AV208" s="257"/>
      <c r="AW208" s="257"/>
      <c r="AX208" s="257"/>
      <c r="AY208" s="257"/>
      <c r="AZ208" s="257"/>
      <c r="BA208" s="257"/>
      <c r="BB208" s="257"/>
      <c r="BC208" s="257"/>
      <c r="BD208" s="257"/>
      <c r="BE208" s="257"/>
      <c r="BF208" s="257"/>
      <c r="BG208" s="257"/>
      <c r="BH208" s="257"/>
      <c r="BI208" s="257"/>
      <c r="BJ208" s="257"/>
      <c r="BK208" s="257"/>
      <c r="BL208" s="257"/>
      <c r="BM208" s="257"/>
      <c r="BN208" s="257"/>
      <c r="BO208" s="257"/>
      <c r="BP208" s="257"/>
      <c r="BQ208" s="257"/>
      <c r="BR208" s="257"/>
      <c r="BS208" s="257"/>
      <c r="BT208" s="257"/>
      <c r="BU208" s="257"/>
      <c r="BV208" s="257"/>
      <c r="BW208" s="257"/>
      <c r="BX208" s="257"/>
      <c r="BY208" s="257"/>
      <c r="BZ208" s="257"/>
      <c r="CA208" s="257"/>
      <c r="CB208" s="257"/>
      <c r="CC208" s="257"/>
      <c r="CD208" s="257"/>
      <c r="CE208" s="257"/>
      <c r="CF208" s="257"/>
      <c r="CG208" s="257"/>
      <c r="CH208" s="257"/>
      <c r="CI208" s="257"/>
      <c r="CJ208" s="257"/>
      <c r="CK208" s="257"/>
      <c r="CL208" s="257"/>
      <c r="CM208" s="257"/>
      <c r="CN208" s="257"/>
      <c r="CO208" s="257"/>
      <c r="CP208" s="257"/>
      <c r="CQ208" s="257"/>
      <c r="CR208" s="257"/>
      <c r="CS208" s="257"/>
      <c r="CT208" s="257"/>
      <c r="CU208" s="257"/>
      <c r="CV208" s="257"/>
      <c r="CW208" s="257"/>
      <c r="CX208" s="257"/>
      <c r="CY208" s="257"/>
      <c r="CZ208" s="257"/>
      <c r="DA208" s="257"/>
      <c r="DB208" s="257"/>
      <c r="DC208" s="257"/>
      <c r="DD208" s="257"/>
      <c r="DE208" s="257"/>
      <c r="DF208" s="257"/>
      <c r="DG208" s="257"/>
      <c r="DH208" s="257"/>
      <c r="DI208" s="257"/>
      <c r="DJ208" s="257"/>
      <c r="DK208" s="257"/>
      <c r="DL208" s="257"/>
      <c r="DM208" s="257"/>
      <c r="DN208" s="257"/>
      <c r="DO208" s="257"/>
      <c r="DP208" s="257"/>
      <c r="DQ208" s="257"/>
      <c r="DR208" s="257"/>
      <c r="DS208" s="257"/>
      <c r="DT208" s="257"/>
      <c r="DU208" s="257"/>
      <c r="DV208" s="257"/>
      <c r="DW208" s="257"/>
      <c r="DX208" s="257"/>
      <c r="DY208" s="257"/>
      <c r="DZ208" s="257"/>
      <c r="EA208" s="257"/>
      <c r="EB208" s="257"/>
      <c r="EC208" s="257"/>
      <c r="ED208" s="257"/>
      <c r="EE208" s="257"/>
      <c r="EF208" s="257"/>
      <c r="EG208" s="257"/>
      <c r="EH208" s="257"/>
      <c r="EI208" s="257"/>
      <c r="EJ208" s="257"/>
      <c r="EK208" s="257"/>
      <c r="EL208" s="257"/>
      <c r="EM208" s="257"/>
      <c r="EN208" s="257"/>
      <c r="EO208" s="257"/>
      <c r="EP208" s="257"/>
      <c r="EQ208" s="257"/>
      <c r="ER208" s="257"/>
      <c r="ES208" s="257"/>
      <c r="ET208" s="257"/>
      <c r="EU208" s="257"/>
      <c r="EV208" s="257"/>
      <c r="EW208" s="257"/>
      <c r="EX208" s="257"/>
      <c r="EY208" s="257"/>
      <c r="EZ208" s="257"/>
      <c r="FA208" s="257"/>
      <c r="FB208" s="257"/>
      <c r="FC208" s="257"/>
      <c r="FD208" s="257"/>
      <c r="FE208" s="257"/>
      <c r="FF208" s="257"/>
      <c r="FG208" s="257"/>
      <c r="FH208" s="257"/>
      <c r="FI208" s="257"/>
      <c r="FJ208" s="257"/>
      <c r="FK208" s="257"/>
      <c r="FL208" s="257"/>
      <c r="FM208" s="257"/>
      <c r="FN208" s="257"/>
      <c r="FO208" s="257"/>
      <c r="FP208" s="257"/>
      <c r="FQ208" s="257"/>
      <c r="FR208" s="257"/>
      <c r="FS208" s="257"/>
      <c r="FT208" s="257"/>
      <c r="FU208" s="257"/>
      <c r="FV208" s="257"/>
      <c r="FW208" s="257"/>
      <c r="FX208" s="257"/>
      <c r="FY208" s="257"/>
      <c r="FZ208" s="257"/>
      <c r="GA208" s="257"/>
      <c r="GB208" s="257"/>
      <c r="GC208" s="257"/>
      <c r="GD208" s="257"/>
      <c r="GE208" s="257"/>
      <c r="GF208" s="257"/>
      <c r="GG208" s="257"/>
      <c r="GH208" s="257"/>
      <c r="GI208" s="257"/>
      <c r="GJ208" s="257"/>
      <c r="GK208" s="257"/>
      <c r="GL208" s="257"/>
      <c r="GM208" s="257"/>
      <c r="GN208" s="257"/>
      <c r="GO208" s="257"/>
      <c r="GP208" s="257"/>
      <c r="GQ208" s="257"/>
      <c r="GR208" s="257"/>
      <c r="GS208" s="257"/>
      <c r="GT208" s="257"/>
      <c r="GU208" s="257"/>
      <c r="GV208" s="257"/>
      <c r="GW208" s="257"/>
      <c r="GX208" s="257"/>
      <c r="GY208" s="257"/>
      <c r="GZ208" s="257"/>
      <c r="HA208" s="257"/>
      <c r="HB208" s="257"/>
      <c r="HC208" s="257"/>
      <c r="HD208" s="257"/>
      <c r="HE208" s="257"/>
      <c r="HF208" s="257"/>
      <c r="HG208" s="257"/>
      <c r="HH208" s="257"/>
      <c r="HI208" s="257"/>
      <c r="HJ208" s="257"/>
      <c r="HK208" s="257"/>
      <c r="HL208" s="257"/>
      <c r="HM208" s="257"/>
      <c r="HN208" s="257"/>
      <c r="HO208" s="257"/>
      <c r="HP208" s="257"/>
      <c r="HQ208" s="257"/>
      <c r="HR208" s="257"/>
      <c r="HS208" s="257"/>
      <c r="HT208" s="257"/>
      <c r="HU208" s="257"/>
      <c r="HV208" s="257"/>
      <c r="HW208" s="257"/>
      <c r="HX208" s="257"/>
      <c r="HY208" s="257"/>
      <c r="HZ208" s="257"/>
      <c r="IA208" s="257"/>
      <c r="IB208" s="257"/>
      <c r="IC208" s="257"/>
      <c r="ID208" s="257"/>
      <c r="IE208" s="257"/>
      <c r="IF208" s="257"/>
      <c r="IG208" s="257"/>
      <c r="IH208" s="257"/>
      <c r="II208" s="257"/>
      <c r="IJ208" s="257"/>
      <c r="IK208" s="257"/>
      <c r="IL208" s="257"/>
      <c r="IM208" s="257"/>
      <c r="IN208" s="257"/>
      <c r="IO208" s="257"/>
      <c r="IP208" s="257"/>
      <c r="IQ208" s="257"/>
      <c r="IR208" s="257"/>
      <c r="IS208" s="257"/>
      <c r="IT208" s="257"/>
      <c r="IU208" s="257"/>
      <c r="IV208" s="257"/>
      <c r="IW208" s="257"/>
      <c r="IX208" s="257"/>
      <c r="IY208" s="257"/>
      <c r="IZ208" s="257"/>
      <c r="JA208" s="257"/>
      <c r="JB208" s="257"/>
      <c r="JC208" s="257"/>
      <c r="JD208" s="257"/>
      <c r="JE208" s="257"/>
      <c r="JF208" s="257"/>
      <c r="JG208" s="257"/>
      <c r="JH208" s="257"/>
      <c r="JI208" s="257"/>
      <c r="JJ208" s="257"/>
      <c r="JK208" s="257"/>
      <c r="JL208" s="257"/>
      <c r="JM208" s="257"/>
      <c r="JN208" s="257"/>
      <c r="JO208" s="257"/>
      <c r="JP208" s="257"/>
      <c r="JQ208" s="257"/>
      <c r="JR208" s="257"/>
      <c r="JS208" s="257"/>
      <c r="JT208" s="257"/>
      <c r="JU208" s="257"/>
      <c r="JV208" s="257"/>
      <c r="JW208" s="257"/>
      <c r="JX208" s="257"/>
      <c r="JY208" s="257"/>
      <c r="JZ208" s="257"/>
      <c r="KA208" s="257"/>
      <c r="KB208" s="257"/>
      <c r="KC208" s="257"/>
      <c r="KD208" s="257"/>
      <c r="KE208" s="257"/>
      <c r="KF208" s="257"/>
      <c r="KG208" s="257"/>
      <c r="KH208" s="257"/>
      <c r="KI208" s="257"/>
      <c r="KJ208" s="257"/>
      <c r="KK208" s="257"/>
      <c r="KL208" s="257"/>
      <c r="KM208" s="257"/>
      <c r="KN208" s="257"/>
      <c r="KO208" s="257"/>
      <c r="KP208" s="257"/>
      <c r="KQ208" s="257"/>
      <c r="KR208" s="257"/>
      <c r="KS208" s="257"/>
      <c r="KT208" s="257"/>
      <c r="KU208" s="257"/>
      <c r="KV208" s="257"/>
      <c r="KW208" s="257"/>
      <c r="KX208" s="257"/>
      <c r="KY208" s="257"/>
      <c r="KZ208" s="257"/>
      <c r="LA208" s="257"/>
      <c r="LB208" s="257"/>
      <c r="LC208" s="257"/>
      <c r="LD208" s="257"/>
      <c r="LE208" s="257"/>
      <c r="LF208" s="257"/>
      <c r="LG208" s="257"/>
      <c r="LH208" s="257"/>
      <c r="LI208" s="257"/>
      <c r="LJ208" s="257"/>
      <c r="LK208" s="257"/>
      <c r="LL208" s="257"/>
      <c r="LM208" s="257"/>
      <c r="LN208" s="257"/>
      <c r="LO208" s="257"/>
      <c r="LP208" s="257"/>
      <c r="LQ208" s="257"/>
      <c r="LR208" s="257"/>
      <c r="LS208" s="257"/>
      <c r="LT208" s="257"/>
      <c r="LU208" s="257"/>
      <c r="LV208" s="257"/>
      <c r="LW208" s="257"/>
      <c r="LX208" s="257"/>
      <c r="LY208" s="257"/>
      <c r="LZ208" s="257"/>
      <c r="MA208" s="257"/>
      <c r="MB208" s="257"/>
      <c r="MC208" s="257"/>
      <c r="MD208" s="257"/>
      <c r="ME208" s="257"/>
      <c r="MF208" s="257"/>
      <c r="MG208" s="257"/>
      <c r="MH208" s="257"/>
      <c r="MI208" s="257"/>
      <c r="MJ208" s="257"/>
      <c r="MK208" s="257"/>
      <c r="ML208" s="257"/>
      <c r="MM208" s="257"/>
      <c r="MN208" s="257"/>
      <c r="MO208" s="257"/>
      <c r="MP208" s="257"/>
      <c r="MQ208" s="257"/>
      <c r="MR208" s="257"/>
      <c r="MS208" s="257"/>
      <c r="MT208" s="257"/>
      <c r="MU208" s="257"/>
      <c r="MV208" s="257"/>
      <c r="MW208" s="257"/>
      <c r="MX208" s="257"/>
      <c r="MY208" s="257"/>
      <c r="MZ208" s="257"/>
      <c r="NA208" s="257"/>
      <c r="NB208" s="257"/>
      <c r="NC208" s="257"/>
      <c r="ND208" s="257"/>
      <c r="NE208" s="257"/>
      <c r="NF208" s="257"/>
      <c r="NG208" s="257"/>
      <c r="NH208" s="257"/>
      <c r="NI208" s="257"/>
      <c r="NJ208" s="257"/>
      <c r="NK208" s="257"/>
      <c r="NL208" s="257"/>
      <c r="NM208" s="257"/>
      <c r="NN208" s="257"/>
      <c r="NO208" s="257"/>
      <c r="NP208" s="257"/>
      <c r="NQ208" s="257"/>
      <c r="NR208" s="257"/>
      <c r="NS208" s="257"/>
      <c r="NT208" s="257"/>
      <c r="NU208" s="257"/>
      <c r="NV208" s="257"/>
      <c r="NW208" s="257"/>
      <c r="NX208" s="257"/>
      <c r="NY208" s="257"/>
      <c r="NZ208" s="257"/>
      <c r="OA208" s="257"/>
      <c r="OB208" s="257"/>
      <c r="OC208" s="257"/>
      <c r="OD208" s="257"/>
      <c r="OE208" s="257"/>
      <c r="OF208" s="257"/>
      <c r="OG208" s="257"/>
      <c r="OH208" s="257"/>
      <c r="OI208" s="257"/>
      <c r="OJ208" s="257"/>
      <c r="OK208" s="257"/>
      <c r="OL208" s="257"/>
      <c r="OM208" s="257"/>
      <c r="ON208" s="257"/>
      <c r="OO208" s="257"/>
      <c r="OP208" s="257"/>
      <c r="OQ208" s="257"/>
      <c r="OR208" s="257"/>
      <c r="OS208" s="257"/>
      <c r="OT208" s="257"/>
      <c r="OU208" s="257"/>
      <c r="OV208" s="257"/>
      <c r="OW208" s="257"/>
      <c r="OX208" s="257"/>
      <c r="OY208" s="257"/>
      <c r="OZ208" s="257"/>
      <c r="PA208" s="257"/>
      <c r="PB208" s="257"/>
      <c r="PC208" s="257"/>
      <c r="PD208" s="257"/>
      <c r="PE208" s="257"/>
      <c r="PF208" s="257"/>
      <c r="PG208" s="257"/>
      <c r="PH208" s="257"/>
      <c r="PI208" s="257"/>
      <c r="PJ208" s="257"/>
      <c r="PK208" s="257"/>
      <c r="PL208" s="257"/>
      <c r="PM208" s="257"/>
      <c r="PN208" s="257"/>
      <c r="PO208" s="257"/>
      <c r="PP208" s="257"/>
      <c r="PQ208" s="257"/>
      <c r="PR208" s="257"/>
      <c r="PS208" s="257"/>
      <c r="PT208" s="257"/>
      <c r="PU208" s="257"/>
      <c r="PV208" s="257"/>
      <c r="PW208" s="257"/>
      <c r="PX208" s="257"/>
      <c r="PY208" s="257"/>
      <c r="PZ208" s="257"/>
      <c r="QA208" s="257"/>
      <c r="QB208" s="257"/>
      <c r="QC208" s="257"/>
      <c r="QD208" s="257"/>
      <c r="QE208" s="257"/>
      <c r="QF208" s="257"/>
      <c r="QG208" s="257"/>
      <c r="QH208" s="257"/>
      <c r="QI208" s="257"/>
      <c r="QJ208" s="257"/>
      <c r="QK208" s="257"/>
      <c r="QL208" s="257"/>
      <c r="QM208" s="257"/>
      <c r="QN208" s="257"/>
      <c r="QO208" s="257"/>
      <c r="QP208" s="257"/>
      <c r="QQ208" s="257"/>
      <c r="QR208" s="257"/>
      <c r="QS208" s="257"/>
      <c r="QT208" s="257"/>
      <c r="QU208" s="257"/>
      <c r="QV208" s="257"/>
      <c r="QW208" s="257"/>
      <c r="QX208" s="257"/>
      <c r="QY208" s="257"/>
      <c r="QZ208" s="257"/>
      <c r="RA208" s="257"/>
      <c r="RB208" s="257"/>
      <c r="RC208" s="257"/>
      <c r="RD208" s="257"/>
      <c r="RE208" s="257"/>
      <c r="RF208" s="257"/>
      <c r="RG208" s="257"/>
      <c r="RH208" s="257"/>
      <c r="RI208" s="257"/>
      <c r="RJ208" s="257"/>
      <c r="RK208" s="257"/>
      <c r="RL208" s="257"/>
      <c r="RM208" s="257"/>
      <c r="RN208" s="257"/>
      <c r="RO208" s="257"/>
      <c r="RP208" s="257"/>
      <c r="RQ208" s="257"/>
      <c r="RR208" s="257"/>
      <c r="RS208" s="257"/>
      <c r="RT208" s="257"/>
      <c r="RU208" s="257"/>
      <c r="RV208" s="257"/>
      <c r="RW208" s="257"/>
      <c r="RX208" s="257"/>
      <c r="RY208" s="257"/>
      <c r="RZ208" s="257"/>
      <c r="SA208" s="257"/>
      <c r="SB208" s="257"/>
      <c r="SC208" s="257"/>
      <c r="SD208" s="257"/>
      <c r="SE208" s="257"/>
      <c r="SF208" s="257"/>
      <c r="SG208" s="257"/>
      <c r="SH208" s="257"/>
      <c r="SI208" s="257"/>
      <c r="SJ208" s="257"/>
      <c r="SK208" s="257"/>
      <c r="SL208" s="257"/>
      <c r="SM208" s="257"/>
      <c r="SN208" s="257"/>
      <c r="SO208" s="257"/>
      <c r="SP208" s="257"/>
      <c r="SQ208" s="257"/>
      <c r="SR208" s="257"/>
      <c r="SS208" s="257"/>
      <c r="ST208" s="257"/>
      <c r="SU208" s="257"/>
      <c r="SV208" s="257"/>
      <c r="SW208" s="257"/>
      <c r="SX208" s="257"/>
      <c r="SY208" s="257"/>
      <c r="SZ208" s="257"/>
      <c r="TA208" s="257"/>
      <c r="TB208" s="257"/>
      <c r="TC208" s="257"/>
      <c r="TD208" s="257"/>
      <c r="TE208" s="257"/>
      <c r="TF208" s="257"/>
      <c r="TG208" s="257"/>
      <c r="TH208" s="257"/>
      <c r="TI208" s="257"/>
      <c r="TJ208" s="257"/>
      <c r="TK208" s="257"/>
      <c r="TL208" s="257"/>
      <c r="TM208" s="257"/>
      <c r="TN208" s="257"/>
      <c r="TO208" s="257"/>
      <c r="TP208" s="257"/>
      <c r="TQ208" s="257"/>
      <c r="TR208" s="257"/>
      <c r="TS208" s="257"/>
      <c r="TT208" s="257"/>
      <c r="TU208" s="257"/>
      <c r="TV208" s="257"/>
      <c r="TW208" s="257"/>
      <c r="TX208" s="257"/>
      <c r="TY208" s="257"/>
      <c r="TZ208" s="257"/>
      <c r="UA208" s="257"/>
      <c r="UB208" s="257"/>
      <c r="UC208" s="257"/>
      <c r="UD208" s="257"/>
      <c r="UE208" s="257"/>
      <c r="UF208" s="257"/>
      <c r="UG208" s="257"/>
      <c r="UH208" s="257"/>
      <c r="UI208" s="257"/>
      <c r="UJ208" s="257"/>
      <c r="UK208" s="257"/>
      <c r="UL208" s="257"/>
      <c r="UM208" s="257"/>
      <c r="UN208" s="257"/>
      <c r="UO208" s="257"/>
      <c r="UP208" s="257"/>
      <c r="UQ208" s="257"/>
      <c r="UR208" s="257"/>
      <c r="US208" s="257"/>
      <c r="UT208" s="257"/>
      <c r="UU208" s="257"/>
      <c r="UV208" s="257"/>
      <c r="UW208" s="257"/>
      <c r="UX208" s="257"/>
      <c r="UY208" s="257"/>
      <c r="UZ208" s="257"/>
      <c r="VA208" s="257"/>
      <c r="VB208" s="257"/>
      <c r="VC208" s="257"/>
      <c r="VD208" s="257"/>
      <c r="VE208" s="257"/>
      <c r="VF208" s="257"/>
      <c r="VG208" s="257"/>
      <c r="VH208" s="257"/>
      <c r="VI208" s="257"/>
      <c r="VJ208" s="257"/>
      <c r="VK208" s="257"/>
      <c r="VL208" s="257"/>
      <c r="VM208" s="257"/>
      <c r="VN208" s="257"/>
      <c r="VO208" s="257"/>
      <c r="VP208" s="257"/>
      <c r="VQ208" s="257"/>
      <c r="VR208" s="257"/>
      <c r="VS208" s="257"/>
      <c r="VT208" s="257"/>
      <c r="VU208" s="257"/>
      <c r="VV208" s="257"/>
      <c r="VW208" s="257"/>
      <c r="VX208" s="257"/>
      <c r="VY208" s="257"/>
      <c r="VZ208" s="257"/>
      <c r="WA208" s="257"/>
      <c r="WB208" s="257"/>
      <c r="WC208" s="257"/>
      <c r="WD208" s="257"/>
      <c r="WE208" s="257"/>
      <c r="WF208" s="257"/>
      <c r="WG208" s="257"/>
      <c r="WH208" s="257"/>
      <c r="WI208" s="257"/>
      <c r="WJ208" s="257"/>
      <c r="WK208" s="257"/>
      <c r="WL208" s="257"/>
      <c r="WM208" s="257"/>
      <c r="WN208" s="257"/>
      <c r="WO208" s="257"/>
      <c r="WP208" s="257"/>
      <c r="WQ208" s="257"/>
      <c r="WR208" s="257"/>
      <c r="WS208" s="257"/>
      <c r="WT208" s="257"/>
      <c r="WU208" s="257"/>
      <c r="WV208" s="257"/>
      <c r="WW208" s="257"/>
      <c r="WX208" s="257"/>
      <c r="WY208" s="257"/>
      <c r="WZ208" s="257"/>
      <c r="XA208" s="257"/>
      <c r="XB208" s="257"/>
      <c r="XC208" s="257"/>
      <c r="XD208" s="257"/>
      <c r="XE208" s="257"/>
      <c r="XF208" s="257"/>
      <c r="XG208" s="257"/>
      <c r="XH208" s="257"/>
      <c r="XI208" s="257"/>
      <c r="XJ208" s="257"/>
      <c r="XK208" s="257"/>
      <c r="XL208" s="257"/>
      <c r="XM208" s="257"/>
      <c r="XN208" s="257"/>
      <c r="XO208" s="257"/>
      <c r="XP208" s="257"/>
      <c r="XQ208" s="257"/>
      <c r="XR208" s="257"/>
      <c r="XS208" s="257"/>
      <c r="XT208" s="257"/>
      <c r="XU208" s="257"/>
      <c r="XV208" s="257"/>
      <c r="XW208" s="257"/>
      <c r="XX208" s="257"/>
      <c r="XY208" s="257"/>
      <c r="XZ208" s="257"/>
      <c r="YA208" s="257"/>
      <c r="YB208" s="257"/>
      <c r="YC208" s="257"/>
      <c r="YD208" s="257"/>
      <c r="YE208" s="257"/>
      <c r="YF208" s="257"/>
      <c r="YG208" s="257"/>
      <c r="YH208" s="257"/>
      <c r="YI208" s="257"/>
      <c r="YJ208" s="257"/>
      <c r="YK208" s="257"/>
      <c r="YL208" s="257"/>
      <c r="YM208" s="257"/>
      <c r="YN208" s="257"/>
      <c r="YO208" s="257"/>
      <c r="YP208" s="257"/>
      <c r="YQ208" s="257"/>
      <c r="YR208" s="257"/>
      <c r="YS208" s="257"/>
      <c r="YT208" s="257"/>
      <c r="YU208" s="257"/>
      <c r="YV208" s="257"/>
      <c r="YW208" s="257"/>
      <c r="YX208" s="257"/>
      <c r="YY208" s="257"/>
      <c r="YZ208" s="257"/>
      <c r="ZA208" s="257"/>
      <c r="ZB208" s="257"/>
      <c r="ZC208" s="257"/>
      <c r="ZD208" s="257"/>
      <c r="ZE208" s="257"/>
      <c r="ZF208" s="257"/>
      <c r="ZG208" s="257"/>
      <c r="ZH208" s="257"/>
      <c r="ZI208" s="257"/>
      <c r="ZJ208" s="257"/>
      <c r="ZK208" s="257"/>
      <c r="ZL208" s="257"/>
      <c r="ZM208" s="257"/>
      <c r="ZN208" s="257"/>
      <c r="ZO208" s="257"/>
      <c r="ZP208" s="257"/>
      <c r="ZQ208" s="257"/>
      <c r="ZR208" s="257"/>
      <c r="ZS208" s="257"/>
      <c r="ZT208" s="257"/>
      <c r="ZU208" s="257"/>
      <c r="ZV208" s="257"/>
      <c r="ZW208" s="257"/>
      <c r="ZX208" s="257"/>
      <c r="ZY208" s="257"/>
      <c r="ZZ208" s="257"/>
      <c r="AAA208" s="257"/>
      <c r="AAB208" s="257"/>
      <c r="AAC208" s="257"/>
      <c r="AAD208" s="257"/>
      <c r="AAE208" s="257"/>
      <c r="AAF208" s="257"/>
      <c r="AAG208" s="257"/>
      <c r="AAH208" s="257"/>
      <c r="AAI208" s="257"/>
      <c r="AAJ208" s="257"/>
      <c r="AAK208" s="257"/>
      <c r="AAL208" s="257"/>
      <c r="AAM208" s="257"/>
      <c r="AAN208" s="257"/>
      <c r="AAO208" s="257"/>
      <c r="AAP208" s="257"/>
      <c r="AAQ208" s="257"/>
      <c r="AAR208" s="257"/>
      <c r="AAS208" s="257"/>
      <c r="AAT208" s="257"/>
      <c r="AAU208" s="257"/>
      <c r="AAV208" s="257"/>
      <c r="AAW208" s="257"/>
      <c r="AAX208" s="257"/>
      <c r="AAY208" s="257"/>
      <c r="AAZ208" s="257"/>
      <c r="ABA208" s="257"/>
      <c r="ABB208" s="257"/>
      <c r="ABC208" s="257"/>
      <c r="ABD208" s="257"/>
      <c r="ABE208" s="257"/>
      <c r="ABF208" s="257"/>
      <c r="ABG208" s="257"/>
      <c r="ABH208" s="257"/>
      <c r="ABI208" s="257"/>
      <c r="ABJ208" s="257"/>
      <c r="ABK208" s="257"/>
    </row>
    <row r="209" spans="1:739" s="154" customFormat="1" ht="30" customHeight="1" x14ac:dyDescent="0.25">
      <c r="A209" s="30"/>
      <c r="B209" s="196"/>
      <c r="C209" s="196"/>
      <c r="D209" s="167" t="s">
        <v>2</v>
      </c>
      <c r="E209" s="196"/>
      <c r="F209" s="206" t="s">
        <v>82</v>
      </c>
      <c r="G209" s="14">
        <v>42261</v>
      </c>
      <c r="H209" s="48" t="s">
        <v>37</v>
      </c>
      <c r="I209" s="185" t="s">
        <v>31</v>
      </c>
      <c r="J209" s="189" t="s">
        <v>291</v>
      </c>
      <c r="K209" s="29" t="s">
        <v>18</v>
      </c>
      <c r="L209" s="29" t="s">
        <v>17</v>
      </c>
      <c r="M209" s="290" t="s">
        <v>3365</v>
      </c>
      <c r="N209" s="29" t="s">
        <v>45</v>
      </c>
      <c r="O209" s="49" t="s">
        <v>46</v>
      </c>
      <c r="P209" s="191" t="s">
        <v>47</v>
      </c>
      <c r="Q209" s="191"/>
      <c r="R209" s="192" t="s">
        <v>163</v>
      </c>
      <c r="S209" s="185" t="s">
        <v>1340</v>
      </c>
      <c r="T209" s="185" t="s">
        <v>20</v>
      </c>
      <c r="U209" s="261" t="s">
        <v>1341</v>
      </c>
      <c r="V209" s="17"/>
      <c r="W209" s="185"/>
      <c r="X209" s="185" t="s">
        <v>80</v>
      </c>
      <c r="Y209" s="99"/>
      <c r="Z209" s="262"/>
      <c r="AA209" s="262"/>
      <c r="AB209" s="186" t="s">
        <v>163</v>
      </c>
      <c r="AC209" s="17"/>
      <c r="AD209" s="17"/>
      <c r="AE209" s="17"/>
      <c r="AF209" s="17"/>
      <c r="AG209" s="17"/>
      <c r="AH209" s="263" t="s">
        <v>3530</v>
      </c>
      <c r="AI209" s="65" t="s">
        <v>1</v>
      </c>
      <c r="AJ209" s="187" t="s">
        <v>2</v>
      </c>
      <c r="AK209" s="70">
        <v>20</v>
      </c>
      <c r="AL209" s="69" t="s">
        <v>48</v>
      </c>
      <c r="AM209" s="190">
        <v>42123</v>
      </c>
    </row>
    <row r="210" spans="1:739" s="154" customFormat="1" ht="30" customHeight="1" x14ac:dyDescent="0.25">
      <c r="A210" s="30"/>
      <c r="B210" s="196"/>
      <c r="C210" s="196"/>
      <c r="D210" s="167" t="s">
        <v>2</v>
      </c>
      <c r="E210" s="196"/>
      <c r="F210" s="206" t="s">
        <v>1132</v>
      </c>
      <c r="G210" s="14">
        <v>42762</v>
      </c>
      <c r="H210" s="48" t="s">
        <v>37</v>
      </c>
      <c r="I210" s="185" t="s">
        <v>31</v>
      </c>
      <c r="J210" s="189" t="s">
        <v>291</v>
      </c>
      <c r="K210" s="29" t="s">
        <v>18</v>
      </c>
      <c r="L210" s="29" t="s">
        <v>17</v>
      </c>
      <c r="M210" s="290" t="s">
        <v>3365</v>
      </c>
      <c r="N210" s="29" t="s">
        <v>45</v>
      </c>
      <c r="O210" s="191" t="s">
        <v>46</v>
      </c>
      <c r="P210" s="191" t="s">
        <v>47</v>
      </c>
      <c r="Q210" s="191"/>
      <c r="R210" s="192" t="s">
        <v>1123</v>
      </c>
      <c r="S210" s="261" t="s">
        <v>1129</v>
      </c>
      <c r="T210" s="185" t="s">
        <v>20</v>
      </c>
      <c r="U210" s="185" t="s">
        <v>1128</v>
      </c>
      <c r="V210" s="17"/>
      <c r="W210" s="261"/>
      <c r="X210" s="261" t="s">
        <v>245</v>
      </c>
      <c r="Y210" s="99"/>
      <c r="Z210" s="262"/>
      <c r="AA210" s="261"/>
      <c r="AB210" s="186" t="s">
        <v>323</v>
      </c>
      <c r="AC210" s="17"/>
      <c r="AD210" s="17"/>
      <c r="AE210" s="17"/>
      <c r="AF210" s="17"/>
      <c r="AG210" s="17"/>
      <c r="AH210" s="263" t="s">
        <v>3530</v>
      </c>
      <c r="AI210" s="185" t="s">
        <v>1</v>
      </c>
      <c r="AJ210" s="187" t="s">
        <v>2</v>
      </c>
      <c r="AK210" s="70">
        <v>23</v>
      </c>
      <c r="AL210" s="69" t="s">
        <v>1131</v>
      </c>
      <c r="AM210" s="190">
        <v>42124</v>
      </c>
    </row>
    <row r="211" spans="1:739" s="154" customFormat="1" ht="30" customHeight="1" x14ac:dyDescent="0.25">
      <c r="A211" s="30"/>
      <c r="B211" s="196"/>
      <c r="C211" s="196"/>
      <c r="D211" s="167" t="s">
        <v>2</v>
      </c>
      <c r="E211" s="196"/>
      <c r="F211" s="206" t="s">
        <v>1188</v>
      </c>
      <c r="G211" s="14">
        <v>42762</v>
      </c>
      <c r="H211" s="48" t="s">
        <v>37</v>
      </c>
      <c r="I211" s="185" t="s">
        <v>31</v>
      </c>
      <c r="J211" s="189" t="s">
        <v>291</v>
      </c>
      <c r="K211" s="29" t="s">
        <v>18</v>
      </c>
      <c r="L211" s="29" t="s">
        <v>17</v>
      </c>
      <c r="M211" s="290" t="s">
        <v>3365</v>
      </c>
      <c r="N211" s="29" t="s">
        <v>45</v>
      </c>
      <c r="O211" s="191" t="s">
        <v>46</v>
      </c>
      <c r="P211" s="191" t="s">
        <v>47</v>
      </c>
      <c r="Q211" s="191"/>
      <c r="R211" s="192" t="s">
        <v>1181</v>
      </c>
      <c r="S211" s="261" t="s">
        <v>1129</v>
      </c>
      <c r="T211" s="185" t="s">
        <v>20</v>
      </c>
      <c r="U211" s="185" t="s">
        <v>1183</v>
      </c>
      <c r="V211" s="17"/>
      <c r="W211" s="261"/>
      <c r="X211" s="261" t="s">
        <v>245</v>
      </c>
      <c r="Y211" s="99"/>
      <c r="Z211" s="262"/>
      <c r="AA211" s="261"/>
      <c r="AB211" s="186" t="s">
        <v>323</v>
      </c>
      <c r="AC211" s="17"/>
      <c r="AD211" s="17"/>
      <c r="AE211" s="17"/>
      <c r="AF211" s="17"/>
      <c r="AG211" s="17"/>
      <c r="AH211" s="263" t="s">
        <v>3530</v>
      </c>
      <c r="AI211" s="185" t="s">
        <v>1</v>
      </c>
      <c r="AJ211" s="187" t="s">
        <v>2</v>
      </c>
      <c r="AK211" s="70">
        <v>23</v>
      </c>
      <c r="AL211" s="69" t="s">
        <v>1182</v>
      </c>
      <c r="AM211" s="190">
        <v>42135</v>
      </c>
    </row>
    <row r="212" spans="1:739" s="154" customFormat="1" ht="30" customHeight="1" x14ac:dyDescent="0.25">
      <c r="A212" s="30"/>
      <c r="B212" s="261"/>
      <c r="C212" s="261"/>
      <c r="D212" s="167" t="s">
        <v>2</v>
      </c>
      <c r="E212" s="261"/>
      <c r="F212" s="206" t="s">
        <v>1192</v>
      </c>
      <c r="G212" s="14">
        <v>42762</v>
      </c>
      <c r="H212" s="48" t="s">
        <v>37</v>
      </c>
      <c r="I212" s="185" t="s">
        <v>31</v>
      </c>
      <c r="J212" s="189" t="s">
        <v>291</v>
      </c>
      <c r="K212" s="29" t="s">
        <v>18</v>
      </c>
      <c r="L212" s="29" t="s">
        <v>17</v>
      </c>
      <c r="M212" s="29" t="s">
        <v>3365</v>
      </c>
      <c r="N212" s="29" t="s">
        <v>45</v>
      </c>
      <c r="O212" s="191" t="s">
        <v>46</v>
      </c>
      <c r="P212" s="191" t="s">
        <v>47</v>
      </c>
      <c r="Q212" s="191"/>
      <c r="R212" s="192" t="s">
        <v>1185</v>
      </c>
      <c r="S212" s="261" t="s">
        <v>1129</v>
      </c>
      <c r="T212" s="185" t="s">
        <v>20</v>
      </c>
      <c r="U212" s="185" t="s">
        <v>1186</v>
      </c>
      <c r="V212" s="17"/>
      <c r="W212" s="249"/>
      <c r="X212" s="115" t="s">
        <v>245</v>
      </c>
      <c r="Y212" s="99"/>
      <c r="Z212" s="262"/>
      <c r="AA212" s="261"/>
      <c r="AB212" s="186" t="s">
        <v>323</v>
      </c>
      <c r="AC212" s="17"/>
      <c r="AD212" s="17"/>
      <c r="AE212" s="17"/>
      <c r="AF212" s="17"/>
      <c r="AG212" s="17"/>
      <c r="AH212" s="263" t="s">
        <v>3530</v>
      </c>
      <c r="AI212" s="185" t="s">
        <v>1</v>
      </c>
      <c r="AJ212" s="187" t="s">
        <v>2</v>
      </c>
      <c r="AK212" s="70">
        <v>25</v>
      </c>
      <c r="AL212" s="69" t="s">
        <v>1187</v>
      </c>
      <c r="AM212" s="190">
        <v>42137</v>
      </c>
    </row>
    <row r="213" spans="1:739" s="38" customFormat="1" ht="30" customHeight="1" x14ac:dyDescent="0.25">
      <c r="A213" s="30"/>
      <c r="B213" s="261"/>
      <c r="C213" s="261"/>
      <c r="D213" s="167" t="s">
        <v>2</v>
      </c>
      <c r="E213" s="261"/>
      <c r="F213" s="206" t="s">
        <v>85</v>
      </c>
      <c r="G213" s="14">
        <v>42261</v>
      </c>
      <c r="H213" s="48" t="s">
        <v>37</v>
      </c>
      <c r="I213" s="185" t="s">
        <v>31</v>
      </c>
      <c r="J213" s="189" t="s">
        <v>291</v>
      </c>
      <c r="K213" s="29" t="s">
        <v>18</v>
      </c>
      <c r="L213" s="29" t="s">
        <v>17</v>
      </c>
      <c r="M213" s="29" t="s">
        <v>3365</v>
      </c>
      <c r="N213" s="29" t="s">
        <v>45</v>
      </c>
      <c r="O213" s="49" t="s">
        <v>46</v>
      </c>
      <c r="P213" s="191" t="s">
        <v>47</v>
      </c>
      <c r="Q213" s="191"/>
      <c r="R213" s="50" t="s">
        <v>1126</v>
      </c>
      <c r="S213" s="185" t="s">
        <v>1129</v>
      </c>
      <c r="T213" s="185" t="s">
        <v>20</v>
      </c>
      <c r="U213" s="65" t="s">
        <v>1127</v>
      </c>
      <c r="V213" s="17"/>
      <c r="W213" s="249"/>
      <c r="X213" s="115" t="s">
        <v>245</v>
      </c>
      <c r="Y213" s="99"/>
      <c r="Z213" s="262"/>
      <c r="AA213" s="262"/>
      <c r="AB213" s="186" t="s">
        <v>323</v>
      </c>
      <c r="AC213" s="17"/>
      <c r="AD213" s="17"/>
      <c r="AE213" s="17"/>
      <c r="AF213" s="17"/>
      <c r="AG213" s="17"/>
      <c r="AH213" s="263" t="s">
        <v>3530</v>
      </c>
      <c r="AI213" s="65" t="s">
        <v>1</v>
      </c>
      <c r="AJ213" s="67" t="s">
        <v>2</v>
      </c>
      <c r="AK213" s="263">
        <v>22</v>
      </c>
      <c r="AL213" s="69" t="s">
        <v>1130</v>
      </c>
      <c r="AM213" s="294">
        <v>42128</v>
      </c>
      <c r="AN213" s="256"/>
      <c r="AO213" s="256"/>
      <c r="AP213" s="256"/>
      <c r="AQ213" s="256"/>
      <c r="AR213" s="256"/>
      <c r="AS213" s="256"/>
      <c r="AT213" s="256"/>
      <c r="AU213" s="256"/>
      <c r="AV213" s="256"/>
      <c r="AW213" s="256"/>
      <c r="AX213" s="256"/>
      <c r="AY213" s="256"/>
      <c r="AZ213" s="25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25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  <c r="EV213" s="256"/>
      <c r="EW213" s="256"/>
      <c r="EX213" s="256"/>
      <c r="EY213" s="256"/>
      <c r="EZ213" s="256"/>
      <c r="FA213" s="256"/>
      <c r="FB213" s="256"/>
      <c r="FC213" s="256"/>
      <c r="FD213" s="256"/>
      <c r="FE213" s="256"/>
      <c r="FF213" s="256"/>
      <c r="FG213" s="256"/>
      <c r="FH213" s="256"/>
      <c r="FI213" s="256"/>
      <c r="FJ213" s="256"/>
      <c r="FK213" s="256"/>
      <c r="FL213" s="256"/>
      <c r="FM213" s="256"/>
      <c r="FN213" s="256"/>
      <c r="FO213" s="256"/>
      <c r="FP213" s="256"/>
      <c r="FQ213" s="256"/>
      <c r="FR213" s="256"/>
      <c r="FS213" s="256"/>
      <c r="FT213" s="256"/>
      <c r="FU213" s="256"/>
      <c r="FV213" s="256"/>
      <c r="FW213" s="256"/>
      <c r="FX213" s="256"/>
      <c r="FY213" s="256"/>
      <c r="FZ213" s="256"/>
      <c r="GA213" s="256"/>
      <c r="GB213" s="256"/>
      <c r="GC213" s="256"/>
      <c r="GD213" s="256"/>
      <c r="GE213" s="256"/>
      <c r="GF213" s="256"/>
      <c r="GG213" s="256"/>
      <c r="GH213" s="256"/>
      <c r="GI213" s="256"/>
      <c r="GJ213" s="256"/>
      <c r="GK213" s="256"/>
      <c r="GL213" s="256"/>
      <c r="GM213" s="256"/>
      <c r="GN213" s="256"/>
      <c r="GO213" s="256"/>
      <c r="GP213" s="256"/>
      <c r="GQ213" s="256"/>
      <c r="GR213" s="256"/>
      <c r="GS213" s="256"/>
      <c r="GT213" s="256"/>
      <c r="GU213" s="256"/>
      <c r="GV213" s="256"/>
      <c r="GW213" s="256"/>
      <c r="GX213" s="256"/>
      <c r="GY213" s="256"/>
      <c r="GZ213" s="256"/>
      <c r="HA213" s="256"/>
      <c r="HB213" s="256"/>
      <c r="HC213" s="256"/>
      <c r="HD213" s="256"/>
      <c r="HE213" s="256"/>
      <c r="HF213" s="256"/>
      <c r="HG213" s="256"/>
      <c r="HH213" s="256"/>
      <c r="HI213" s="256"/>
      <c r="HJ213" s="256"/>
      <c r="HK213" s="256"/>
      <c r="HL213" s="256"/>
      <c r="HM213" s="256"/>
      <c r="HN213" s="256"/>
      <c r="HO213" s="256"/>
      <c r="HP213" s="256"/>
      <c r="HQ213" s="256"/>
      <c r="HR213" s="256"/>
      <c r="HS213" s="256"/>
      <c r="HT213" s="256"/>
      <c r="HU213" s="256"/>
      <c r="HV213" s="256"/>
      <c r="HW213" s="256"/>
      <c r="HX213" s="256"/>
      <c r="HY213" s="256"/>
      <c r="HZ213" s="256"/>
      <c r="IA213" s="256"/>
      <c r="IB213" s="256"/>
      <c r="IC213" s="256"/>
      <c r="ID213" s="256"/>
      <c r="IE213" s="256"/>
      <c r="IF213" s="256"/>
      <c r="IG213" s="256"/>
      <c r="IH213" s="256"/>
      <c r="II213" s="256"/>
      <c r="IJ213" s="256"/>
      <c r="IK213" s="256"/>
      <c r="IL213" s="256"/>
      <c r="IM213" s="256"/>
      <c r="IN213" s="256"/>
      <c r="IO213" s="256"/>
      <c r="IP213" s="256"/>
      <c r="IQ213" s="256"/>
      <c r="IR213" s="256"/>
      <c r="IS213" s="256"/>
      <c r="IT213" s="256"/>
      <c r="IU213" s="256"/>
      <c r="IV213" s="256"/>
      <c r="IW213" s="256"/>
      <c r="IX213" s="256"/>
      <c r="IY213" s="256"/>
      <c r="IZ213" s="256"/>
      <c r="JA213" s="256"/>
      <c r="JB213" s="256"/>
      <c r="JC213" s="256"/>
      <c r="JD213" s="256"/>
      <c r="JE213" s="256"/>
      <c r="JF213" s="256"/>
      <c r="JG213" s="256"/>
      <c r="JH213" s="256"/>
      <c r="JI213" s="256"/>
      <c r="JJ213" s="256"/>
      <c r="JK213" s="256"/>
      <c r="JL213" s="256"/>
      <c r="JM213" s="256"/>
      <c r="JN213" s="256"/>
      <c r="JO213" s="256"/>
      <c r="JP213" s="256"/>
      <c r="JQ213" s="256"/>
      <c r="JR213" s="256"/>
      <c r="JS213" s="256"/>
      <c r="JT213" s="256"/>
      <c r="JU213" s="256"/>
      <c r="JV213" s="256"/>
      <c r="JW213" s="256"/>
      <c r="JX213" s="256"/>
      <c r="JY213" s="256"/>
      <c r="JZ213" s="256"/>
      <c r="KA213" s="256"/>
      <c r="KB213" s="256"/>
      <c r="KC213" s="256"/>
      <c r="KD213" s="256"/>
      <c r="KE213" s="256"/>
      <c r="KF213" s="256"/>
      <c r="KG213" s="256"/>
      <c r="KH213" s="256"/>
      <c r="KI213" s="256"/>
      <c r="KJ213" s="256"/>
      <c r="KK213" s="256"/>
      <c r="KL213" s="256"/>
      <c r="KM213" s="256"/>
      <c r="KN213" s="256"/>
      <c r="KO213" s="256"/>
      <c r="KP213" s="256"/>
      <c r="KQ213" s="256"/>
      <c r="KR213" s="256"/>
      <c r="KS213" s="256"/>
      <c r="KT213" s="256"/>
      <c r="KU213" s="256"/>
      <c r="KV213" s="256"/>
      <c r="KW213" s="256"/>
      <c r="KX213" s="256"/>
      <c r="KY213" s="256"/>
      <c r="KZ213" s="256"/>
      <c r="LA213" s="256"/>
      <c r="LB213" s="256"/>
      <c r="LC213" s="256"/>
      <c r="LD213" s="256"/>
      <c r="LE213" s="256"/>
      <c r="LF213" s="256"/>
      <c r="LG213" s="256"/>
      <c r="LH213" s="256"/>
      <c r="LI213" s="256"/>
      <c r="LJ213" s="256"/>
      <c r="LK213" s="256"/>
      <c r="LL213" s="256"/>
      <c r="LM213" s="256"/>
      <c r="LN213" s="256"/>
      <c r="LO213" s="256"/>
      <c r="LP213" s="256"/>
      <c r="LQ213" s="256"/>
      <c r="LR213" s="256"/>
      <c r="LS213" s="256"/>
      <c r="LT213" s="256"/>
      <c r="LU213" s="256"/>
      <c r="LV213" s="256"/>
      <c r="LW213" s="256"/>
      <c r="LX213" s="256"/>
      <c r="LY213" s="256"/>
      <c r="LZ213" s="256"/>
      <c r="MA213" s="256"/>
      <c r="MB213" s="256"/>
      <c r="MC213" s="256"/>
      <c r="MD213" s="256"/>
      <c r="ME213" s="256"/>
      <c r="MF213" s="256"/>
      <c r="MG213" s="256"/>
      <c r="MH213" s="256"/>
      <c r="MI213" s="256"/>
      <c r="MJ213" s="256"/>
      <c r="MK213" s="256"/>
      <c r="ML213" s="256"/>
      <c r="MM213" s="256"/>
      <c r="MN213" s="256"/>
      <c r="MO213" s="256"/>
      <c r="MP213" s="256"/>
      <c r="MQ213" s="256"/>
      <c r="MR213" s="256"/>
      <c r="MS213" s="256"/>
      <c r="MT213" s="256"/>
      <c r="MU213" s="256"/>
      <c r="MV213" s="256"/>
      <c r="MW213" s="256"/>
      <c r="MX213" s="256"/>
      <c r="MY213" s="256"/>
      <c r="MZ213" s="256"/>
      <c r="NA213" s="256"/>
      <c r="NB213" s="256"/>
      <c r="NC213" s="256"/>
      <c r="ND213" s="256"/>
      <c r="NE213" s="256"/>
      <c r="NF213" s="256"/>
      <c r="NG213" s="256"/>
      <c r="NH213" s="256"/>
      <c r="NI213" s="256"/>
      <c r="NJ213" s="256"/>
      <c r="NK213" s="256"/>
      <c r="NL213" s="256"/>
      <c r="NM213" s="256"/>
      <c r="NN213" s="256"/>
      <c r="NO213" s="256"/>
      <c r="NP213" s="256"/>
      <c r="NQ213" s="256"/>
      <c r="NR213" s="256"/>
      <c r="NS213" s="256"/>
      <c r="NT213" s="256"/>
      <c r="NU213" s="256"/>
      <c r="NV213" s="256"/>
      <c r="NW213" s="256"/>
      <c r="NX213" s="256"/>
      <c r="NY213" s="256"/>
      <c r="NZ213" s="256"/>
      <c r="OA213" s="256"/>
      <c r="OB213" s="256"/>
      <c r="OC213" s="256"/>
      <c r="OD213" s="256"/>
      <c r="OE213" s="256"/>
      <c r="OF213" s="256"/>
      <c r="OG213" s="256"/>
      <c r="OH213" s="256"/>
      <c r="OI213" s="256"/>
      <c r="OJ213" s="256"/>
      <c r="OK213" s="256"/>
      <c r="OL213" s="256"/>
      <c r="OM213" s="256"/>
      <c r="ON213" s="256"/>
      <c r="OO213" s="256"/>
      <c r="OP213" s="256"/>
      <c r="OQ213" s="256"/>
      <c r="OR213" s="256"/>
      <c r="OS213" s="256"/>
      <c r="OT213" s="256"/>
      <c r="OU213" s="256"/>
      <c r="OV213" s="256"/>
      <c r="OW213" s="256"/>
      <c r="OX213" s="256"/>
      <c r="OY213" s="256"/>
      <c r="OZ213" s="256"/>
      <c r="PA213" s="256"/>
      <c r="PB213" s="256"/>
      <c r="PC213" s="256"/>
      <c r="PD213" s="256"/>
      <c r="PE213" s="256"/>
      <c r="PF213" s="256"/>
      <c r="PG213" s="256"/>
      <c r="PH213" s="256"/>
      <c r="PI213" s="256"/>
      <c r="PJ213" s="256"/>
      <c r="PK213" s="256"/>
      <c r="PL213" s="256"/>
      <c r="PM213" s="256"/>
      <c r="PN213" s="256"/>
      <c r="PO213" s="256"/>
      <c r="PP213" s="256"/>
      <c r="PQ213" s="256"/>
      <c r="PR213" s="256"/>
      <c r="PS213" s="256"/>
      <c r="PT213" s="256"/>
      <c r="PU213" s="256"/>
      <c r="PV213" s="256"/>
      <c r="PW213" s="256"/>
      <c r="PX213" s="256"/>
      <c r="PY213" s="256"/>
      <c r="PZ213" s="256"/>
      <c r="QA213" s="256"/>
      <c r="QB213" s="256"/>
      <c r="QC213" s="256"/>
      <c r="QD213" s="256"/>
      <c r="QE213" s="256"/>
      <c r="QF213" s="256"/>
      <c r="QG213" s="256"/>
      <c r="QH213" s="256"/>
      <c r="QI213" s="256"/>
      <c r="QJ213" s="256"/>
      <c r="QK213" s="256"/>
      <c r="QL213" s="256"/>
      <c r="QM213" s="256"/>
      <c r="QN213" s="256"/>
      <c r="QO213" s="256"/>
      <c r="QP213" s="256"/>
      <c r="QQ213" s="256"/>
      <c r="QR213" s="256"/>
      <c r="QS213" s="256"/>
      <c r="QT213" s="256"/>
      <c r="QU213" s="256"/>
      <c r="QV213" s="256"/>
      <c r="QW213" s="256"/>
      <c r="QX213" s="256"/>
      <c r="QY213" s="256"/>
      <c r="QZ213" s="256"/>
      <c r="RA213" s="256"/>
      <c r="RB213" s="256"/>
      <c r="RC213" s="256"/>
      <c r="RD213" s="256"/>
      <c r="RE213" s="256"/>
      <c r="RF213" s="256"/>
      <c r="RG213" s="256"/>
      <c r="RH213" s="256"/>
      <c r="RI213" s="256"/>
      <c r="RJ213" s="256"/>
      <c r="RK213" s="256"/>
      <c r="RL213" s="256"/>
      <c r="RM213" s="256"/>
      <c r="RN213" s="256"/>
      <c r="RO213" s="256"/>
      <c r="RP213" s="256"/>
      <c r="RQ213" s="256"/>
      <c r="RR213" s="256"/>
      <c r="RS213" s="256"/>
      <c r="RT213" s="256"/>
      <c r="RU213" s="256"/>
      <c r="RV213" s="256"/>
      <c r="RW213" s="256"/>
      <c r="RX213" s="256"/>
      <c r="RY213" s="256"/>
      <c r="RZ213" s="256"/>
      <c r="SA213" s="256"/>
      <c r="SB213" s="256"/>
      <c r="SC213" s="256"/>
      <c r="SD213" s="256"/>
      <c r="SE213" s="256"/>
      <c r="SF213" s="256"/>
      <c r="SG213" s="256"/>
      <c r="SH213" s="256"/>
      <c r="SI213" s="256"/>
      <c r="SJ213" s="256"/>
      <c r="SK213" s="256"/>
      <c r="SL213" s="256"/>
      <c r="SM213" s="256"/>
      <c r="SN213" s="256"/>
      <c r="SO213" s="256"/>
      <c r="SP213" s="256"/>
      <c r="SQ213" s="256"/>
      <c r="SR213" s="256"/>
      <c r="SS213" s="256"/>
      <c r="ST213" s="256"/>
      <c r="SU213" s="256"/>
      <c r="SV213" s="256"/>
      <c r="SW213" s="256"/>
      <c r="SX213" s="256"/>
      <c r="SY213" s="256"/>
      <c r="SZ213" s="256"/>
      <c r="TA213" s="256"/>
      <c r="TB213" s="256"/>
      <c r="TC213" s="256"/>
      <c r="TD213" s="256"/>
      <c r="TE213" s="256"/>
      <c r="TF213" s="256"/>
      <c r="TG213" s="256"/>
      <c r="TH213" s="256"/>
      <c r="TI213" s="256"/>
      <c r="TJ213" s="256"/>
      <c r="TK213" s="256"/>
      <c r="TL213" s="256"/>
      <c r="TM213" s="256"/>
      <c r="TN213" s="256"/>
      <c r="TO213" s="256"/>
      <c r="TP213" s="256"/>
      <c r="TQ213" s="256"/>
      <c r="TR213" s="256"/>
      <c r="TS213" s="256"/>
      <c r="TT213" s="256"/>
      <c r="TU213" s="256"/>
      <c r="TV213" s="256"/>
      <c r="TW213" s="256"/>
      <c r="TX213" s="256"/>
      <c r="TY213" s="256"/>
      <c r="TZ213" s="256"/>
      <c r="UA213" s="256"/>
      <c r="UB213" s="256"/>
      <c r="UC213" s="256"/>
      <c r="UD213" s="256"/>
      <c r="UE213" s="256"/>
      <c r="UF213" s="256"/>
      <c r="UG213" s="256"/>
      <c r="UH213" s="256"/>
      <c r="UI213" s="256"/>
      <c r="UJ213" s="256"/>
      <c r="UK213" s="256"/>
      <c r="UL213" s="256"/>
      <c r="UM213" s="256"/>
      <c r="UN213" s="256"/>
      <c r="UO213" s="256"/>
      <c r="UP213" s="256"/>
      <c r="UQ213" s="256"/>
      <c r="UR213" s="256"/>
      <c r="US213" s="256"/>
      <c r="UT213" s="256"/>
      <c r="UU213" s="256"/>
      <c r="UV213" s="256"/>
      <c r="UW213" s="256"/>
      <c r="UX213" s="256"/>
      <c r="UY213" s="256"/>
      <c r="UZ213" s="256"/>
      <c r="VA213" s="256"/>
      <c r="VB213" s="256"/>
      <c r="VC213" s="256"/>
      <c r="VD213" s="256"/>
      <c r="VE213" s="256"/>
      <c r="VF213" s="256"/>
      <c r="VG213" s="256"/>
      <c r="VH213" s="256"/>
      <c r="VI213" s="256"/>
      <c r="VJ213" s="256"/>
      <c r="VK213" s="256"/>
      <c r="VL213" s="256"/>
      <c r="VM213" s="256"/>
      <c r="VN213" s="256"/>
      <c r="VO213" s="256"/>
      <c r="VP213" s="256"/>
      <c r="VQ213" s="256"/>
      <c r="VR213" s="256"/>
      <c r="VS213" s="256"/>
      <c r="VT213" s="256"/>
      <c r="VU213" s="256"/>
      <c r="VV213" s="256"/>
      <c r="VW213" s="256"/>
      <c r="VX213" s="256"/>
      <c r="VY213" s="256"/>
      <c r="VZ213" s="256"/>
      <c r="WA213" s="256"/>
      <c r="WB213" s="256"/>
      <c r="WC213" s="256"/>
      <c r="WD213" s="256"/>
      <c r="WE213" s="256"/>
      <c r="WF213" s="256"/>
      <c r="WG213" s="256"/>
      <c r="WH213" s="256"/>
      <c r="WI213" s="256"/>
      <c r="WJ213" s="256"/>
      <c r="WK213" s="256"/>
      <c r="WL213" s="256"/>
      <c r="WM213" s="256"/>
      <c r="WN213" s="256"/>
      <c r="WO213" s="256"/>
      <c r="WP213" s="256"/>
      <c r="WQ213" s="256"/>
      <c r="WR213" s="256"/>
      <c r="WS213" s="256"/>
      <c r="WT213" s="256"/>
      <c r="WU213" s="256"/>
      <c r="WV213" s="256"/>
      <c r="WW213" s="256"/>
      <c r="WX213" s="256"/>
      <c r="WY213" s="256"/>
      <c r="WZ213" s="256"/>
      <c r="XA213" s="256"/>
      <c r="XB213" s="256"/>
      <c r="XC213" s="256"/>
      <c r="XD213" s="256"/>
      <c r="XE213" s="256"/>
      <c r="XF213" s="256"/>
      <c r="XG213" s="256"/>
      <c r="XH213" s="256"/>
      <c r="XI213" s="256"/>
      <c r="XJ213" s="256"/>
      <c r="XK213" s="256"/>
      <c r="XL213" s="256"/>
      <c r="XM213" s="256"/>
      <c r="XN213" s="256"/>
      <c r="XO213" s="256"/>
      <c r="XP213" s="256"/>
      <c r="XQ213" s="256"/>
      <c r="XR213" s="256"/>
      <c r="XS213" s="256"/>
      <c r="XT213" s="256"/>
      <c r="XU213" s="256"/>
      <c r="XV213" s="256"/>
      <c r="XW213" s="256"/>
      <c r="XX213" s="256"/>
      <c r="XY213" s="256"/>
      <c r="XZ213" s="256"/>
      <c r="YA213" s="256"/>
      <c r="YB213" s="256"/>
      <c r="YC213" s="256"/>
      <c r="YD213" s="256"/>
      <c r="YE213" s="256"/>
      <c r="YF213" s="256"/>
      <c r="YG213" s="256"/>
      <c r="YH213" s="256"/>
      <c r="YI213" s="256"/>
      <c r="YJ213" s="256"/>
      <c r="YK213" s="256"/>
      <c r="YL213" s="256"/>
      <c r="YM213" s="256"/>
      <c r="YN213" s="256"/>
      <c r="YO213" s="256"/>
      <c r="YP213" s="256"/>
      <c r="YQ213" s="256"/>
      <c r="YR213" s="256"/>
      <c r="YS213" s="256"/>
      <c r="YT213" s="256"/>
      <c r="YU213" s="256"/>
      <c r="YV213" s="256"/>
      <c r="YW213" s="256"/>
      <c r="YX213" s="256"/>
      <c r="YY213" s="256"/>
      <c r="YZ213" s="256"/>
      <c r="ZA213" s="256"/>
      <c r="ZB213" s="256"/>
      <c r="ZC213" s="256"/>
      <c r="ZD213" s="256"/>
      <c r="ZE213" s="256"/>
      <c r="ZF213" s="256"/>
      <c r="ZG213" s="256"/>
      <c r="ZH213" s="256"/>
      <c r="ZI213" s="256"/>
      <c r="ZJ213" s="256"/>
      <c r="ZK213" s="256"/>
      <c r="ZL213" s="256"/>
      <c r="ZM213" s="256"/>
      <c r="ZN213" s="256"/>
      <c r="ZO213" s="256"/>
      <c r="ZP213" s="256"/>
      <c r="ZQ213" s="256"/>
      <c r="ZR213" s="256"/>
      <c r="ZS213" s="256"/>
      <c r="ZT213" s="256"/>
      <c r="ZU213" s="256"/>
      <c r="ZV213" s="256"/>
      <c r="ZW213" s="256"/>
      <c r="ZX213" s="256"/>
      <c r="ZY213" s="256"/>
      <c r="ZZ213" s="256"/>
      <c r="AAA213" s="256"/>
      <c r="AAB213" s="256"/>
      <c r="AAC213" s="256"/>
      <c r="AAD213" s="256"/>
      <c r="AAE213" s="256"/>
      <c r="AAF213" s="256"/>
      <c r="AAG213" s="256"/>
      <c r="AAH213" s="256"/>
      <c r="AAI213" s="256"/>
      <c r="AAJ213" s="256"/>
      <c r="AAK213" s="256"/>
      <c r="AAL213" s="256"/>
      <c r="AAM213" s="256"/>
      <c r="AAN213" s="256"/>
      <c r="AAO213" s="256"/>
      <c r="AAP213" s="256"/>
      <c r="AAQ213" s="256"/>
      <c r="AAR213" s="256"/>
      <c r="AAS213" s="256"/>
      <c r="AAT213" s="256"/>
      <c r="AAU213" s="256"/>
      <c r="AAV213" s="256"/>
      <c r="AAW213" s="256"/>
      <c r="AAX213" s="256"/>
      <c r="AAY213" s="256"/>
      <c r="AAZ213" s="256"/>
      <c r="ABA213" s="256"/>
      <c r="ABB213" s="256"/>
      <c r="ABC213" s="256"/>
      <c r="ABD213" s="256"/>
      <c r="ABE213" s="256"/>
      <c r="ABF213" s="256"/>
      <c r="ABG213" s="256"/>
      <c r="ABH213" s="256"/>
      <c r="ABI213" s="256"/>
      <c r="ABJ213" s="256"/>
      <c r="ABK213" s="256"/>
    </row>
    <row r="214" spans="1:739" s="38" customFormat="1" ht="30" customHeight="1" x14ac:dyDescent="0.25">
      <c r="A214" s="30"/>
      <c r="B214" s="261"/>
      <c r="C214" s="261"/>
      <c r="D214" s="167" t="s">
        <v>2</v>
      </c>
      <c r="E214" s="261"/>
      <c r="F214" s="206" t="s">
        <v>1180</v>
      </c>
      <c r="G214" s="14">
        <v>42762</v>
      </c>
      <c r="H214" s="48" t="s">
        <v>37</v>
      </c>
      <c r="I214" s="185" t="s">
        <v>31</v>
      </c>
      <c r="J214" s="189" t="s">
        <v>291</v>
      </c>
      <c r="K214" s="29" t="s">
        <v>18</v>
      </c>
      <c r="L214" s="29" t="s">
        <v>17</v>
      </c>
      <c r="M214" s="29" t="s">
        <v>3365</v>
      </c>
      <c r="N214" s="29" t="s">
        <v>45</v>
      </c>
      <c r="O214" s="49" t="s">
        <v>46</v>
      </c>
      <c r="P214" s="191" t="s">
        <v>47</v>
      </c>
      <c r="Q214" s="191"/>
      <c r="R214" s="50" t="s">
        <v>1133</v>
      </c>
      <c r="S214" s="261" t="s">
        <v>1129</v>
      </c>
      <c r="T214" s="185" t="s">
        <v>20</v>
      </c>
      <c r="U214" s="185" t="s">
        <v>1134</v>
      </c>
      <c r="V214" s="17"/>
      <c r="W214" s="261"/>
      <c r="X214" s="261" t="s">
        <v>245</v>
      </c>
      <c r="Y214" s="99"/>
      <c r="Z214" s="262"/>
      <c r="AA214" s="261"/>
      <c r="AB214" s="186" t="s">
        <v>323</v>
      </c>
      <c r="AC214" s="17"/>
      <c r="AD214" s="17"/>
      <c r="AE214" s="17"/>
      <c r="AF214" s="17"/>
      <c r="AG214" s="17"/>
      <c r="AH214" s="263" t="s">
        <v>3530</v>
      </c>
      <c r="AI214" s="185" t="s">
        <v>1</v>
      </c>
      <c r="AJ214" s="67" t="s">
        <v>2</v>
      </c>
      <c r="AK214" s="70">
        <v>20</v>
      </c>
      <c r="AL214" s="69" t="s">
        <v>1135</v>
      </c>
      <c r="AM214" s="190">
        <v>42129</v>
      </c>
      <c r="AN214" s="256"/>
      <c r="AO214" s="256"/>
      <c r="AP214" s="256"/>
      <c r="AQ214" s="256"/>
      <c r="AR214" s="256"/>
      <c r="AS214" s="256"/>
      <c r="AT214" s="256"/>
      <c r="AU214" s="256"/>
      <c r="AV214" s="256"/>
      <c r="AW214" s="256"/>
      <c r="AX214" s="256"/>
      <c r="AY214" s="256"/>
      <c r="AZ214" s="25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25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25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  <c r="EV214" s="256"/>
      <c r="EW214" s="256"/>
      <c r="EX214" s="256"/>
      <c r="EY214" s="256"/>
      <c r="EZ214" s="256"/>
      <c r="FA214" s="256"/>
      <c r="FB214" s="256"/>
      <c r="FC214" s="256"/>
      <c r="FD214" s="256"/>
      <c r="FE214" s="256"/>
      <c r="FF214" s="256"/>
      <c r="FG214" s="256"/>
      <c r="FH214" s="256"/>
      <c r="FI214" s="256"/>
      <c r="FJ214" s="256"/>
      <c r="FK214" s="256"/>
      <c r="FL214" s="256"/>
      <c r="FM214" s="256"/>
      <c r="FN214" s="256"/>
      <c r="FO214" s="256"/>
      <c r="FP214" s="256"/>
      <c r="FQ214" s="256"/>
      <c r="FR214" s="256"/>
      <c r="FS214" s="256"/>
      <c r="FT214" s="256"/>
      <c r="FU214" s="256"/>
      <c r="FV214" s="256"/>
      <c r="FW214" s="256"/>
      <c r="FX214" s="256"/>
      <c r="FY214" s="256"/>
      <c r="FZ214" s="256"/>
      <c r="GA214" s="256"/>
      <c r="GB214" s="256"/>
      <c r="GC214" s="256"/>
      <c r="GD214" s="256"/>
      <c r="GE214" s="256"/>
      <c r="GF214" s="256"/>
      <c r="GG214" s="256"/>
      <c r="GH214" s="256"/>
      <c r="GI214" s="256"/>
      <c r="GJ214" s="256"/>
      <c r="GK214" s="256"/>
      <c r="GL214" s="256"/>
      <c r="GM214" s="256"/>
      <c r="GN214" s="256"/>
      <c r="GO214" s="256"/>
      <c r="GP214" s="256"/>
      <c r="GQ214" s="256"/>
      <c r="GR214" s="256"/>
      <c r="GS214" s="256"/>
      <c r="GT214" s="256"/>
      <c r="GU214" s="256"/>
      <c r="GV214" s="256"/>
      <c r="GW214" s="256"/>
      <c r="GX214" s="256"/>
      <c r="GY214" s="256"/>
      <c r="GZ214" s="256"/>
      <c r="HA214" s="256"/>
      <c r="HB214" s="256"/>
      <c r="HC214" s="256"/>
      <c r="HD214" s="256"/>
      <c r="HE214" s="256"/>
      <c r="HF214" s="256"/>
      <c r="HG214" s="256"/>
      <c r="HH214" s="256"/>
      <c r="HI214" s="256"/>
      <c r="HJ214" s="256"/>
      <c r="HK214" s="256"/>
      <c r="HL214" s="256"/>
      <c r="HM214" s="256"/>
      <c r="HN214" s="256"/>
      <c r="HO214" s="256"/>
      <c r="HP214" s="256"/>
      <c r="HQ214" s="256"/>
      <c r="HR214" s="256"/>
      <c r="HS214" s="256"/>
      <c r="HT214" s="256"/>
      <c r="HU214" s="256"/>
      <c r="HV214" s="256"/>
      <c r="HW214" s="256"/>
      <c r="HX214" s="256"/>
      <c r="HY214" s="256"/>
      <c r="HZ214" s="256"/>
      <c r="IA214" s="256"/>
      <c r="IB214" s="256"/>
      <c r="IC214" s="256"/>
      <c r="ID214" s="256"/>
      <c r="IE214" s="256"/>
      <c r="IF214" s="256"/>
      <c r="IG214" s="256"/>
      <c r="IH214" s="256"/>
      <c r="II214" s="256"/>
      <c r="IJ214" s="256"/>
      <c r="IK214" s="256"/>
      <c r="IL214" s="256"/>
      <c r="IM214" s="256"/>
      <c r="IN214" s="256"/>
      <c r="IO214" s="256"/>
      <c r="IP214" s="256"/>
      <c r="IQ214" s="256"/>
      <c r="IR214" s="256"/>
      <c r="IS214" s="256"/>
      <c r="IT214" s="256"/>
      <c r="IU214" s="256"/>
      <c r="IV214" s="256"/>
      <c r="IW214" s="256"/>
      <c r="IX214" s="256"/>
      <c r="IY214" s="256"/>
      <c r="IZ214" s="256"/>
      <c r="JA214" s="256"/>
      <c r="JB214" s="256"/>
      <c r="JC214" s="256"/>
      <c r="JD214" s="256"/>
      <c r="JE214" s="256"/>
      <c r="JF214" s="256"/>
      <c r="JG214" s="256"/>
      <c r="JH214" s="256"/>
      <c r="JI214" s="256"/>
      <c r="JJ214" s="256"/>
      <c r="JK214" s="256"/>
      <c r="JL214" s="256"/>
      <c r="JM214" s="256"/>
      <c r="JN214" s="256"/>
      <c r="JO214" s="256"/>
      <c r="JP214" s="256"/>
      <c r="JQ214" s="256"/>
      <c r="JR214" s="256"/>
      <c r="JS214" s="256"/>
      <c r="JT214" s="256"/>
      <c r="JU214" s="256"/>
      <c r="JV214" s="256"/>
      <c r="JW214" s="256"/>
      <c r="JX214" s="256"/>
      <c r="JY214" s="256"/>
      <c r="JZ214" s="256"/>
      <c r="KA214" s="256"/>
      <c r="KB214" s="256"/>
      <c r="KC214" s="256"/>
      <c r="KD214" s="256"/>
      <c r="KE214" s="256"/>
      <c r="KF214" s="256"/>
      <c r="KG214" s="256"/>
      <c r="KH214" s="256"/>
      <c r="KI214" s="256"/>
      <c r="KJ214" s="256"/>
      <c r="KK214" s="256"/>
      <c r="KL214" s="256"/>
      <c r="KM214" s="256"/>
      <c r="KN214" s="256"/>
      <c r="KO214" s="256"/>
      <c r="KP214" s="256"/>
      <c r="KQ214" s="256"/>
      <c r="KR214" s="256"/>
      <c r="KS214" s="256"/>
      <c r="KT214" s="256"/>
      <c r="KU214" s="256"/>
      <c r="KV214" s="256"/>
      <c r="KW214" s="256"/>
      <c r="KX214" s="256"/>
      <c r="KY214" s="256"/>
      <c r="KZ214" s="256"/>
      <c r="LA214" s="256"/>
      <c r="LB214" s="256"/>
      <c r="LC214" s="256"/>
      <c r="LD214" s="256"/>
      <c r="LE214" s="256"/>
      <c r="LF214" s="256"/>
      <c r="LG214" s="256"/>
      <c r="LH214" s="256"/>
      <c r="LI214" s="256"/>
      <c r="LJ214" s="256"/>
      <c r="LK214" s="256"/>
      <c r="LL214" s="256"/>
      <c r="LM214" s="256"/>
      <c r="LN214" s="256"/>
      <c r="LO214" s="256"/>
      <c r="LP214" s="256"/>
      <c r="LQ214" s="256"/>
      <c r="LR214" s="256"/>
      <c r="LS214" s="256"/>
      <c r="LT214" s="256"/>
      <c r="LU214" s="256"/>
      <c r="LV214" s="256"/>
      <c r="LW214" s="256"/>
      <c r="LX214" s="256"/>
      <c r="LY214" s="256"/>
      <c r="LZ214" s="256"/>
      <c r="MA214" s="256"/>
      <c r="MB214" s="256"/>
      <c r="MC214" s="256"/>
      <c r="MD214" s="256"/>
      <c r="ME214" s="256"/>
      <c r="MF214" s="256"/>
      <c r="MG214" s="256"/>
      <c r="MH214" s="256"/>
      <c r="MI214" s="256"/>
      <c r="MJ214" s="256"/>
      <c r="MK214" s="256"/>
      <c r="ML214" s="256"/>
      <c r="MM214" s="256"/>
      <c r="MN214" s="256"/>
      <c r="MO214" s="256"/>
      <c r="MP214" s="256"/>
      <c r="MQ214" s="256"/>
      <c r="MR214" s="256"/>
      <c r="MS214" s="256"/>
      <c r="MT214" s="256"/>
      <c r="MU214" s="256"/>
      <c r="MV214" s="256"/>
      <c r="MW214" s="256"/>
      <c r="MX214" s="256"/>
      <c r="MY214" s="256"/>
      <c r="MZ214" s="256"/>
      <c r="NA214" s="256"/>
      <c r="NB214" s="256"/>
      <c r="NC214" s="256"/>
      <c r="ND214" s="256"/>
      <c r="NE214" s="256"/>
      <c r="NF214" s="256"/>
      <c r="NG214" s="256"/>
      <c r="NH214" s="256"/>
      <c r="NI214" s="256"/>
      <c r="NJ214" s="256"/>
      <c r="NK214" s="256"/>
      <c r="NL214" s="256"/>
      <c r="NM214" s="256"/>
      <c r="NN214" s="256"/>
      <c r="NO214" s="256"/>
      <c r="NP214" s="256"/>
      <c r="NQ214" s="256"/>
      <c r="NR214" s="256"/>
      <c r="NS214" s="256"/>
      <c r="NT214" s="256"/>
      <c r="NU214" s="256"/>
      <c r="NV214" s="256"/>
      <c r="NW214" s="256"/>
      <c r="NX214" s="256"/>
      <c r="NY214" s="256"/>
      <c r="NZ214" s="256"/>
      <c r="OA214" s="256"/>
      <c r="OB214" s="256"/>
      <c r="OC214" s="256"/>
      <c r="OD214" s="256"/>
      <c r="OE214" s="256"/>
      <c r="OF214" s="256"/>
      <c r="OG214" s="256"/>
      <c r="OH214" s="256"/>
      <c r="OI214" s="256"/>
      <c r="OJ214" s="256"/>
      <c r="OK214" s="256"/>
      <c r="OL214" s="256"/>
      <c r="OM214" s="256"/>
      <c r="ON214" s="256"/>
      <c r="OO214" s="256"/>
      <c r="OP214" s="256"/>
      <c r="OQ214" s="256"/>
      <c r="OR214" s="256"/>
      <c r="OS214" s="256"/>
      <c r="OT214" s="256"/>
      <c r="OU214" s="256"/>
      <c r="OV214" s="256"/>
      <c r="OW214" s="256"/>
      <c r="OX214" s="256"/>
      <c r="OY214" s="256"/>
      <c r="OZ214" s="256"/>
      <c r="PA214" s="256"/>
      <c r="PB214" s="256"/>
      <c r="PC214" s="256"/>
      <c r="PD214" s="256"/>
      <c r="PE214" s="256"/>
      <c r="PF214" s="256"/>
      <c r="PG214" s="256"/>
      <c r="PH214" s="256"/>
      <c r="PI214" s="256"/>
      <c r="PJ214" s="256"/>
      <c r="PK214" s="256"/>
      <c r="PL214" s="256"/>
      <c r="PM214" s="256"/>
      <c r="PN214" s="256"/>
      <c r="PO214" s="256"/>
      <c r="PP214" s="256"/>
      <c r="PQ214" s="256"/>
      <c r="PR214" s="256"/>
      <c r="PS214" s="256"/>
      <c r="PT214" s="256"/>
      <c r="PU214" s="256"/>
      <c r="PV214" s="256"/>
      <c r="PW214" s="256"/>
      <c r="PX214" s="256"/>
      <c r="PY214" s="256"/>
      <c r="PZ214" s="256"/>
      <c r="QA214" s="256"/>
      <c r="QB214" s="256"/>
      <c r="QC214" s="256"/>
      <c r="QD214" s="256"/>
      <c r="QE214" s="256"/>
      <c r="QF214" s="256"/>
      <c r="QG214" s="256"/>
      <c r="QH214" s="256"/>
      <c r="QI214" s="256"/>
      <c r="QJ214" s="256"/>
      <c r="QK214" s="256"/>
      <c r="QL214" s="256"/>
      <c r="QM214" s="256"/>
      <c r="QN214" s="256"/>
      <c r="QO214" s="256"/>
      <c r="QP214" s="256"/>
      <c r="QQ214" s="256"/>
      <c r="QR214" s="256"/>
      <c r="QS214" s="256"/>
      <c r="QT214" s="256"/>
      <c r="QU214" s="256"/>
      <c r="QV214" s="256"/>
      <c r="QW214" s="256"/>
      <c r="QX214" s="256"/>
      <c r="QY214" s="256"/>
      <c r="QZ214" s="256"/>
      <c r="RA214" s="256"/>
      <c r="RB214" s="256"/>
      <c r="RC214" s="256"/>
      <c r="RD214" s="256"/>
      <c r="RE214" s="256"/>
      <c r="RF214" s="256"/>
      <c r="RG214" s="256"/>
      <c r="RH214" s="256"/>
      <c r="RI214" s="256"/>
      <c r="RJ214" s="256"/>
      <c r="RK214" s="256"/>
      <c r="RL214" s="256"/>
      <c r="RM214" s="256"/>
      <c r="RN214" s="256"/>
      <c r="RO214" s="256"/>
      <c r="RP214" s="256"/>
      <c r="RQ214" s="256"/>
      <c r="RR214" s="256"/>
      <c r="RS214" s="256"/>
      <c r="RT214" s="256"/>
      <c r="RU214" s="256"/>
      <c r="RV214" s="256"/>
      <c r="RW214" s="256"/>
      <c r="RX214" s="256"/>
      <c r="RY214" s="256"/>
      <c r="RZ214" s="256"/>
      <c r="SA214" s="256"/>
      <c r="SB214" s="256"/>
      <c r="SC214" s="256"/>
      <c r="SD214" s="256"/>
      <c r="SE214" s="256"/>
      <c r="SF214" s="256"/>
      <c r="SG214" s="256"/>
      <c r="SH214" s="256"/>
      <c r="SI214" s="256"/>
      <c r="SJ214" s="256"/>
      <c r="SK214" s="256"/>
      <c r="SL214" s="256"/>
      <c r="SM214" s="256"/>
      <c r="SN214" s="256"/>
      <c r="SO214" s="256"/>
      <c r="SP214" s="256"/>
      <c r="SQ214" s="256"/>
      <c r="SR214" s="256"/>
      <c r="SS214" s="256"/>
      <c r="ST214" s="256"/>
      <c r="SU214" s="256"/>
      <c r="SV214" s="256"/>
      <c r="SW214" s="256"/>
      <c r="SX214" s="256"/>
      <c r="SY214" s="256"/>
      <c r="SZ214" s="256"/>
      <c r="TA214" s="256"/>
      <c r="TB214" s="256"/>
      <c r="TC214" s="256"/>
      <c r="TD214" s="256"/>
      <c r="TE214" s="256"/>
      <c r="TF214" s="256"/>
      <c r="TG214" s="256"/>
      <c r="TH214" s="256"/>
      <c r="TI214" s="256"/>
      <c r="TJ214" s="256"/>
      <c r="TK214" s="256"/>
      <c r="TL214" s="256"/>
      <c r="TM214" s="256"/>
      <c r="TN214" s="256"/>
      <c r="TO214" s="256"/>
      <c r="TP214" s="256"/>
      <c r="TQ214" s="256"/>
      <c r="TR214" s="256"/>
      <c r="TS214" s="256"/>
      <c r="TT214" s="256"/>
      <c r="TU214" s="256"/>
      <c r="TV214" s="256"/>
      <c r="TW214" s="256"/>
      <c r="TX214" s="256"/>
      <c r="TY214" s="256"/>
      <c r="TZ214" s="256"/>
      <c r="UA214" s="256"/>
      <c r="UB214" s="256"/>
      <c r="UC214" s="256"/>
      <c r="UD214" s="256"/>
      <c r="UE214" s="256"/>
      <c r="UF214" s="256"/>
      <c r="UG214" s="256"/>
      <c r="UH214" s="256"/>
      <c r="UI214" s="256"/>
      <c r="UJ214" s="256"/>
      <c r="UK214" s="256"/>
      <c r="UL214" s="256"/>
      <c r="UM214" s="256"/>
      <c r="UN214" s="256"/>
      <c r="UO214" s="256"/>
      <c r="UP214" s="256"/>
      <c r="UQ214" s="256"/>
      <c r="UR214" s="256"/>
      <c r="US214" s="256"/>
      <c r="UT214" s="256"/>
      <c r="UU214" s="256"/>
      <c r="UV214" s="256"/>
      <c r="UW214" s="256"/>
      <c r="UX214" s="256"/>
      <c r="UY214" s="256"/>
      <c r="UZ214" s="256"/>
      <c r="VA214" s="256"/>
      <c r="VB214" s="256"/>
      <c r="VC214" s="256"/>
      <c r="VD214" s="256"/>
      <c r="VE214" s="256"/>
      <c r="VF214" s="256"/>
      <c r="VG214" s="256"/>
      <c r="VH214" s="256"/>
      <c r="VI214" s="256"/>
      <c r="VJ214" s="256"/>
      <c r="VK214" s="256"/>
      <c r="VL214" s="256"/>
      <c r="VM214" s="256"/>
      <c r="VN214" s="256"/>
      <c r="VO214" s="256"/>
      <c r="VP214" s="256"/>
      <c r="VQ214" s="256"/>
      <c r="VR214" s="256"/>
      <c r="VS214" s="256"/>
      <c r="VT214" s="256"/>
      <c r="VU214" s="256"/>
      <c r="VV214" s="256"/>
      <c r="VW214" s="256"/>
      <c r="VX214" s="256"/>
      <c r="VY214" s="256"/>
      <c r="VZ214" s="256"/>
      <c r="WA214" s="256"/>
      <c r="WB214" s="256"/>
      <c r="WC214" s="256"/>
      <c r="WD214" s="256"/>
      <c r="WE214" s="256"/>
      <c r="WF214" s="256"/>
      <c r="WG214" s="256"/>
      <c r="WH214" s="256"/>
      <c r="WI214" s="256"/>
      <c r="WJ214" s="256"/>
      <c r="WK214" s="256"/>
      <c r="WL214" s="256"/>
      <c r="WM214" s="256"/>
      <c r="WN214" s="256"/>
      <c r="WO214" s="256"/>
      <c r="WP214" s="256"/>
      <c r="WQ214" s="256"/>
      <c r="WR214" s="256"/>
      <c r="WS214" s="256"/>
      <c r="WT214" s="256"/>
      <c r="WU214" s="256"/>
      <c r="WV214" s="256"/>
      <c r="WW214" s="256"/>
      <c r="WX214" s="256"/>
      <c r="WY214" s="256"/>
      <c r="WZ214" s="256"/>
      <c r="XA214" s="256"/>
      <c r="XB214" s="256"/>
      <c r="XC214" s="256"/>
      <c r="XD214" s="256"/>
      <c r="XE214" s="256"/>
      <c r="XF214" s="256"/>
      <c r="XG214" s="256"/>
      <c r="XH214" s="256"/>
      <c r="XI214" s="256"/>
      <c r="XJ214" s="256"/>
      <c r="XK214" s="256"/>
      <c r="XL214" s="256"/>
      <c r="XM214" s="256"/>
      <c r="XN214" s="256"/>
      <c r="XO214" s="256"/>
      <c r="XP214" s="256"/>
      <c r="XQ214" s="256"/>
      <c r="XR214" s="256"/>
      <c r="XS214" s="256"/>
      <c r="XT214" s="256"/>
      <c r="XU214" s="256"/>
      <c r="XV214" s="256"/>
      <c r="XW214" s="256"/>
      <c r="XX214" s="256"/>
      <c r="XY214" s="256"/>
      <c r="XZ214" s="256"/>
      <c r="YA214" s="256"/>
      <c r="YB214" s="256"/>
      <c r="YC214" s="256"/>
      <c r="YD214" s="256"/>
      <c r="YE214" s="256"/>
      <c r="YF214" s="256"/>
      <c r="YG214" s="256"/>
      <c r="YH214" s="256"/>
      <c r="YI214" s="256"/>
      <c r="YJ214" s="256"/>
      <c r="YK214" s="256"/>
      <c r="YL214" s="256"/>
      <c r="YM214" s="256"/>
      <c r="YN214" s="256"/>
      <c r="YO214" s="256"/>
      <c r="YP214" s="256"/>
      <c r="YQ214" s="256"/>
      <c r="YR214" s="256"/>
      <c r="YS214" s="256"/>
      <c r="YT214" s="256"/>
      <c r="YU214" s="256"/>
      <c r="YV214" s="256"/>
      <c r="YW214" s="256"/>
      <c r="YX214" s="256"/>
      <c r="YY214" s="256"/>
      <c r="YZ214" s="256"/>
      <c r="ZA214" s="256"/>
      <c r="ZB214" s="256"/>
      <c r="ZC214" s="256"/>
      <c r="ZD214" s="256"/>
      <c r="ZE214" s="256"/>
      <c r="ZF214" s="256"/>
      <c r="ZG214" s="256"/>
      <c r="ZH214" s="256"/>
      <c r="ZI214" s="256"/>
      <c r="ZJ214" s="256"/>
      <c r="ZK214" s="256"/>
      <c r="ZL214" s="256"/>
      <c r="ZM214" s="256"/>
      <c r="ZN214" s="256"/>
      <c r="ZO214" s="256"/>
      <c r="ZP214" s="256"/>
      <c r="ZQ214" s="256"/>
      <c r="ZR214" s="256"/>
      <c r="ZS214" s="256"/>
      <c r="ZT214" s="256"/>
      <c r="ZU214" s="256"/>
      <c r="ZV214" s="256"/>
      <c r="ZW214" s="256"/>
      <c r="ZX214" s="256"/>
      <c r="ZY214" s="256"/>
      <c r="ZZ214" s="256"/>
      <c r="AAA214" s="256"/>
      <c r="AAB214" s="256"/>
      <c r="AAC214" s="256"/>
      <c r="AAD214" s="256"/>
      <c r="AAE214" s="256"/>
      <c r="AAF214" s="256"/>
      <c r="AAG214" s="256"/>
      <c r="AAH214" s="256"/>
      <c r="AAI214" s="256"/>
      <c r="AAJ214" s="256"/>
      <c r="AAK214" s="256"/>
      <c r="AAL214" s="256"/>
      <c r="AAM214" s="256"/>
      <c r="AAN214" s="256"/>
      <c r="AAO214" s="256"/>
      <c r="AAP214" s="256"/>
      <c r="AAQ214" s="256"/>
      <c r="AAR214" s="256"/>
      <c r="AAS214" s="256"/>
      <c r="AAT214" s="256"/>
      <c r="AAU214" s="256"/>
      <c r="AAV214" s="256"/>
      <c r="AAW214" s="256"/>
      <c r="AAX214" s="256"/>
      <c r="AAY214" s="256"/>
      <c r="AAZ214" s="256"/>
      <c r="ABA214" s="256"/>
      <c r="ABB214" s="256"/>
      <c r="ABC214" s="256"/>
      <c r="ABD214" s="256"/>
      <c r="ABE214" s="256"/>
      <c r="ABF214" s="256"/>
      <c r="ABG214" s="256"/>
      <c r="ABH214" s="256"/>
      <c r="ABI214" s="256"/>
      <c r="ABJ214" s="256"/>
      <c r="ABK214" s="256"/>
    </row>
    <row r="215" spans="1:739" s="38" customFormat="1" ht="30" customHeight="1" x14ac:dyDescent="0.25">
      <c r="A215" s="30"/>
      <c r="B215" s="261"/>
      <c r="C215" s="261"/>
      <c r="D215" s="167" t="s">
        <v>2</v>
      </c>
      <c r="E215" s="261"/>
      <c r="F215" s="206" t="s">
        <v>1195</v>
      </c>
      <c r="G215" s="14">
        <v>42762</v>
      </c>
      <c r="H215" s="48" t="s">
        <v>37</v>
      </c>
      <c r="I215" s="185" t="s">
        <v>31</v>
      </c>
      <c r="J215" s="189" t="s">
        <v>291</v>
      </c>
      <c r="K215" s="29" t="s">
        <v>18</v>
      </c>
      <c r="L215" s="29" t="s">
        <v>17</v>
      </c>
      <c r="M215" s="29" t="s">
        <v>3365</v>
      </c>
      <c r="N215" s="29" t="s">
        <v>45</v>
      </c>
      <c r="O215" s="191" t="s">
        <v>46</v>
      </c>
      <c r="P215" s="191" t="s">
        <v>47</v>
      </c>
      <c r="Q215" s="191"/>
      <c r="R215" s="192" t="s">
        <v>1193</v>
      </c>
      <c r="S215" s="261" t="s">
        <v>1129</v>
      </c>
      <c r="T215" s="185" t="s">
        <v>20</v>
      </c>
      <c r="U215" s="185" t="s">
        <v>1190</v>
      </c>
      <c r="V215" s="17"/>
      <c r="W215" s="261"/>
      <c r="X215" s="261" t="s">
        <v>245</v>
      </c>
      <c r="Y215" s="99"/>
      <c r="Z215" s="155"/>
      <c r="AA215" s="261"/>
      <c r="AB215" s="186" t="s">
        <v>323</v>
      </c>
      <c r="AC215" s="17"/>
      <c r="AD215" s="17"/>
      <c r="AE215" s="17"/>
      <c r="AF215" s="17"/>
      <c r="AG215" s="17"/>
      <c r="AH215" s="263" t="s">
        <v>3530</v>
      </c>
      <c r="AI215" s="185" t="s">
        <v>1</v>
      </c>
      <c r="AJ215" s="187" t="s">
        <v>2</v>
      </c>
      <c r="AK215" s="70">
        <v>22</v>
      </c>
      <c r="AL215" s="69" t="s">
        <v>1194</v>
      </c>
      <c r="AM215" s="190">
        <v>42131</v>
      </c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  <c r="EV215" s="256"/>
      <c r="EW215" s="256"/>
      <c r="EX215" s="256"/>
      <c r="EY215" s="256"/>
      <c r="EZ215" s="256"/>
      <c r="FA215" s="256"/>
      <c r="FB215" s="256"/>
      <c r="FC215" s="256"/>
      <c r="FD215" s="256"/>
      <c r="FE215" s="256"/>
      <c r="FF215" s="256"/>
      <c r="FG215" s="256"/>
      <c r="FH215" s="256"/>
      <c r="FI215" s="256"/>
      <c r="FJ215" s="256"/>
      <c r="FK215" s="256"/>
      <c r="FL215" s="256"/>
      <c r="FM215" s="256"/>
      <c r="FN215" s="256"/>
      <c r="FO215" s="256"/>
      <c r="FP215" s="256"/>
      <c r="FQ215" s="256"/>
      <c r="FR215" s="256"/>
      <c r="FS215" s="256"/>
      <c r="FT215" s="256"/>
      <c r="FU215" s="256"/>
      <c r="FV215" s="256"/>
      <c r="FW215" s="256"/>
      <c r="FX215" s="256"/>
      <c r="FY215" s="256"/>
      <c r="FZ215" s="256"/>
      <c r="GA215" s="256"/>
      <c r="GB215" s="256"/>
      <c r="GC215" s="256"/>
      <c r="GD215" s="256"/>
      <c r="GE215" s="256"/>
      <c r="GF215" s="256"/>
      <c r="GG215" s="256"/>
      <c r="GH215" s="256"/>
      <c r="GI215" s="256"/>
      <c r="GJ215" s="256"/>
      <c r="GK215" s="256"/>
      <c r="GL215" s="256"/>
      <c r="GM215" s="256"/>
      <c r="GN215" s="256"/>
      <c r="GO215" s="256"/>
      <c r="GP215" s="256"/>
      <c r="GQ215" s="256"/>
      <c r="GR215" s="256"/>
      <c r="GS215" s="256"/>
      <c r="GT215" s="256"/>
      <c r="GU215" s="256"/>
      <c r="GV215" s="256"/>
      <c r="GW215" s="256"/>
      <c r="GX215" s="256"/>
      <c r="GY215" s="256"/>
      <c r="GZ215" s="256"/>
      <c r="HA215" s="256"/>
      <c r="HB215" s="256"/>
      <c r="HC215" s="256"/>
      <c r="HD215" s="256"/>
      <c r="HE215" s="256"/>
      <c r="HF215" s="256"/>
      <c r="HG215" s="256"/>
      <c r="HH215" s="256"/>
      <c r="HI215" s="256"/>
      <c r="HJ215" s="256"/>
      <c r="HK215" s="256"/>
      <c r="HL215" s="256"/>
      <c r="HM215" s="256"/>
      <c r="HN215" s="256"/>
      <c r="HO215" s="256"/>
      <c r="HP215" s="256"/>
      <c r="HQ215" s="256"/>
      <c r="HR215" s="256"/>
      <c r="HS215" s="256"/>
      <c r="HT215" s="256"/>
      <c r="HU215" s="256"/>
      <c r="HV215" s="256"/>
      <c r="HW215" s="256"/>
      <c r="HX215" s="256"/>
      <c r="HY215" s="256"/>
      <c r="HZ215" s="256"/>
      <c r="IA215" s="256"/>
      <c r="IB215" s="256"/>
      <c r="IC215" s="256"/>
      <c r="ID215" s="256"/>
      <c r="IE215" s="256"/>
      <c r="IF215" s="256"/>
      <c r="IG215" s="256"/>
      <c r="IH215" s="256"/>
      <c r="II215" s="256"/>
      <c r="IJ215" s="256"/>
      <c r="IK215" s="256"/>
      <c r="IL215" s="256"/>
      <c r="IM215" s="256"/>
      <c r="IN215" s="256"/>
      <c r="IO215" s="256"/>
      <c r="IP215" s="256"/>
      <c r="IQ215" s="256"/>
      <c r="IR215" s="256"/>
      <c r="IS215" s="256"/>
      <c r="IT215" s="256"/>
      <c r="IU215" s="256"/>
      <c r="IV215" s="256"/>
      <c r="IW215" s="256"/>
      <c r="IX215" s="256"/>
      <c r="IY215" s="256"/>
      <c r="IZ215" s="256"/>
      <c r="JA215" s="256"/>
      <c r="JB215" s="256"/>
      <c r="JC215" s="256"/>
      <c r="JD215" s="256"/>
      <c r="JE215" s="256"/>
      <c r="JF215" s="256"/>
      <c r="JG215" s="256"/>
      <c r="JH215" s="256"/>
      <c r="JI215" s="256"/>
      <c r="JJ215" s="256"/>
      <c r="JK215" s="256"/>
      <c r="JL215" s="256"/>
      <c r="JM215" s="256"/>
      <c r="JN215" s="256"/>
      <c r="JO215" s="256"/>
      <c r="JP215" s="256"/>
      <c r="JQ215" s="256"/>
      <c r="JR215" s="256"/>
      <c r="JS215" s="256"/>
      <c r="JT215" s="256"/>
      <c r="JU215" s="256"/>
      <c r="JV215" s="256"/>
      <c r="JW215" s="256"/>
      <c r="JX215" s="256"/>
      <c r="JY215" s="256"/>
      <c r="JZ215" s="256"/>
      <c r="KA215" s="256"/>
      <c r="KB215" s="256"/>
      <c r="KC215" s="256"/>
      <c r="KD215" s="256"/>
      <c r="KE215" s="256"/>
      <c r="KF215" s="256"/>
      <c r="KG215" s="256"/>
      <c r="KH215" s="256"/>
      <c r="KI215" s="256"/>
      <c r="KJ215" s="256"/>
      <c r="KK215" s="256"/>
      <c r="KL215" s="256"/>
      <c r="KM215" s="256"/>
      <c r="KN215" s="256"/>
      <c r="KO215" s="256"/>
      <c r="KP215" s="256"/>
      <c r="KQ215" s="256"/>
      <c r="KR215" s="256"/>
      <c r="KS215" s="256"/>
      <c r="KT215" s="256"/>
      <c r="KU215" s="256"/>
      <c r="KV215" s="256"/>
      <c r="KW215" s="256"/>
      <c r="KX215" s="256"/>
      <c r="KY215" s="256"/>
      <c r="KZ215" s="256"/>
      <c r="LA215" s="256"/>
      <c r="LB215" s="256"/>
      <c r="LC215" s="256"/>
      <c r="LD215" s="256"/>
      <c r="LE215" s="256"/>
      <c r="LF215" s="256"/>
      <c r="LG215" s="256"/>
      <c r="LH215" s="256"/>
      <c r="LI215" s="256"/>
      <c r="LJ215" s="256"/>
      <c r="LK215" s="256"/>
      <c r="LL215" s="256"/>
      <c r="LM215" s="256"/>
      <c r="LN215" s="256"/>
      <c r="LO215" s="256"/>
      <c r="LP215" s="256"/>
      <c r="LQ215" s="256"/>
      <c r="LR215" s="256"/>
      <c r="LS215" s="256"/>
      <c r="LT215" s="256"/>
      <c r="LU215" s="256"/>
      <c r="LV215" s="256"/>
      <c r="LW215" s="256"/>
      <c r="LX215" s="256"/>
      <c r="LY215" s="256"/>
      <c r="LZ215" s="256"/>
      <c r="MA215" s="256"/>
      <c r="MB215" s="256"/>
      <c r="MC215" s="256"/>
      <c r="MD215" s="256"/>
      <c r="ME215" s="256"/>
      <c r="MF215" s="256"/>
      <c r="MG215" s="256"/>
      <c r="MH215" s="256"/>
      <c r="MI215" s="256"/>
      <c r="MJ215" s="256"/>
      <c r="MK215" s="256"/>
      <c r="ML215" s="256"/>
      <c r="MM215" s="256"/>
      <c r="MN215" s="256"/>
      <c r="MO215" s="256"/>
      <c r="MP215" s="256"/>
      <c r="MQ215" s="256"/>
      <c r="MR215" s="256"/>
      <c r="MS215" s="256"/>
      <c r="MT215" s="256"/>
      <c r="MU215" s="256"/>
      <c r="MV215" s="256"/>
      <c r="MW215" s="256"/>
      <c r="MX215" s="256"/>
      <c r="MY215" s="256"/>
      <c r="MZ215" s="256"/>
      <c r="NA215" s="256"/>
      <c r="NB215" s="256"/>
      <c r="NC215" s="256"/>
      <c r="ND215" s="256"/>
      <c r="NE215" s="256"/>
      <c r="NF215" s="256"/>
      <c r="NG215" s="256"/>
      <c r="NH215" s="256"/>
      <c r="NI215" s="256"/>
      <c r="NJ215" s="256"/>
      <c r="NK215" s="256"/>
      <c r="NL215" s="256"/>
      <c r="NM215" s="256"/>
      <c r="NN215" s="256"/>
      <c r="NO215" s="256"/>
      <c r="NP215" s="256"/>
      <c r="NQ215" s="256"/>
      <c r="NR215" s="256"/>
      <c r="NS215" s="256"/>
      <c r="NT215" s="256"/>
      <c r="NU215" s="256"/>
      <c r="NV215" s="256"/>
      <c r="NW215" s="256"/>
      <c r="NX215" s="256"/>
      <c r="NY215" s="256"/>
      <c r="NZ215" s="256"/>
      <c r="OA215" s="256"/>
      <c r="OB215" s="256"/>
      <c r="OC215" s="256"/>
      <c r="OD215" s="256"/>
      <c r="OE215" s="256"/>
      <c r="OF215" s="256"/>
      <c r="OG215" s="256"/>
      <c r="OH215" s="256"/>
      <c r="OI215" s="256"/>
      <c r="OJ215" s="256"/>
      <c r="OK215" s="256"/>
      <c r="OL215" s="256"/>
      <c r="OM215" s="256"/>
      <c r="ON215" s="256"/>
      <c r="OO215" s="256"/>
      <c r="OP215" s="256"/>
      <c r="OQ215" s="256"/>
      <c r="OR215" s="256"/>
      <c r="OS215" s="256"/>
      <c r="OT215" s="256"/>
      <c r="OU215" s="256"/>
      <c r="OV215" s="256"/>
      <c r="OW215" s="256"/>
      <c r="OX215" s="256"/>
      <c r="OY215" s="256"/>
      <c r="OZ215" s="256"/>
      <c r="PA215" s="256"/>
      <c r="PB215" s="256"/>
      <c r="PC215" s="256"/>
      <c r="PD215" s="256"/>
      <c r="PE215" s="256"/>
      <c r="PF215" s="256"/>
      <c r="PG215" s="256"/>
      <c r="PH215" s="256"/>
      <c r="PI215" s="256"/>
      <c r="PJ215" s="256"/>
      <c r="PK215" s="256"/>
      <c r="PL215" s="256"/>
      <c r="PM215" s="256"/>
      <c r="PN215" s="256"/>
      <c r="PO215" s="256"/>
      <c r="PP215" s="256"/>
      <c r="PQ215" s="256"/>
      <c r="PR215" s="256"/>
      <c r="PS215" s="256"/>
      <c r="PT215" s="256"/>
      <c r="PU215" s="256"/>
      <c r="PV215" s="256"/>
      <c r="PW215" s="256"/>
      <c r="PX215" s="256"/>
      <c r="PY215" s="256"/>
      <c r="PZ215" s="256"/>
      <c r="QA215" s="256"/>
      <c r="QB215" s="256"/>
      <c r="QC215" s="256"/>
      <c r="QD215" s="256"/>
      <c r="QE215" s="256"/>
      <c r="QF215" s="256"/>
      <c r="QG215" s="256"/>
      <c r="QH215" s="256"/>
      <c r="QI215" s="256"/>
      <c r="QJ215" s="256"/>
      <c r="QK215" s="256"/>
      <c r="QL215" s="256"/>
      <c r="QM215" s="256"/>
      <c r="QN215" s="256"/>
      <c r="QO215" s="256"/>
      <c r="QP215" s="256"/>
      <c r="QQ215" s="256"/>
      <c r="QR215" s="256"/>
      <c r="QS215" s="256"/>
      <c r="QT215" s="256"/>
      <c r="QU215" s="256"/>
      <c r="QV215" s="256"/>
      <c r="QW215" s="256"/>
      <c r="QX215" s="256"/>
      <c r="QY215" s="256"/>
      <c r="QZ215" s="256"/>
      <c r="RA215" s="256"/>
      <c r="RB215" s="256"/>
      <c r="RC215" s="256"/>
      <c r="RD215" s="256"/>
      <c r="RE215" s="256"/>
      <c r="RF215" s="256"/>
      <c r="RG215" s="256"/>
      <c r="RH215" s="256"/>
      <c r="RI215" s="256"/>
      <c r="RJ215" s="256"/>
      <c r="RK215" s="256"/>
      <c r="RL215" s="256"/>
      <c r="RM215" s="256"/>
      <c r="RN215" s="256"/>
      <c r="RO215" s="256"/>
      <c r="RP215" s="256"/>
      <c r="RQ215" s="256"/>
      <c r="RR215" s="256"/>
      <c r="RS215" s="256"/>
      <c r="RT215" s="256"/>
      <c r="RU215" s="256"/>
      <c r="RV215" s="256"/>
      <c r="RW215" s="256"/>
      <c r="RX215" s="256"/>
      <c r="RY215" s="256"/>
      <c r="RZ215" s="256"/>
      <c r="SA215" s="256"/>
      <c r="SB215" s="256"/>
      <c r="SC215" s="256"/>
      <c r="SD215" s="256"/>
      <c r="SE215" s="256"/>
      <c r="SF215" s="256"/>
      <c r="SG215" s="256"/>
      <c r="SH215" s="256"/>
      <c r="SI215" s="256"/>
      <c r="SJ215" s="256"/>
      <c r="SK215" s="256"/>
      <c r="SL215" s="256"/>
      <c r="SM215" s="256"/>
      <c r="SN215" s="256"/>
      <c r="SO215" s="256"/>
      <c r="SP215" s="256"/>
      <c r="SQ215" s="256"/>
      <c r="SR215" s="256"/>
      <c r="SS215" s="256"/>
      <c r="ST215" s="256"/>
      <c r="SU215" s="256"/>
      <c r="SV215" s="256"/>
      <c r="SW215" s="256"/>
      <c r="SX215" s="256"/>
      <c r="SY215" s="256"/>
      <c r="SZ215" s="256"/>
      <c r="TA215" s="256"/>
      <c r="TB215" s="256"/>
      <c r="TC215" s="256"/>
      <c r="TD215" s="256"/>
      <c r="TE215" s="256"/>
      <c r="TF215" s="256"/>
      <c r="TG215" s="256"/>
      <c r="TH215" s="256"/>
      <c r="TI215" s="256"/>
      <c r="TJ215" s="256"/>
      <c r="TK215" s="256"/>
      <c r="TL215" s="256"/>
      <c r="TM215" s="256"/>
      <c r="TN215" s="256"/>
      <c r="TO215" s="256"/>
      <c r="TP215" s="256"/>
      <c r="TQ215" s="256"/>
      <c r="TR215" s="256"/>
      <c r="TS215" s="256"/>
      <c r="TT215" s="256"/>
      <c r="TU215" s="256"/>
      <c r="TV215" s="256"/>
      <c r="TW215" s="256"/>
      <c r="TX215" s="256"/>
      <c r="TY215" s="256"/>
      <c r="TZ215" s="256"/>
      <c r="UA215" s="256"/>
      <c r="UB215" s="256"/>
      <c r="UC215" s="256"/>
      <c r="UD215" s="256"/>
      <c r="UE215" s="256"/>
      <c r="UF215" s="256"/>
      <c r="UG215" s="256"/>
      <c r="UH215" s="256"/>
      <c r="UI215" s="256"/>
      <c r="UJ215" s="256"/>
      <c r="UK215" s="256"/>
      <c r="UL215" s="256"/>
      <c r="UM215" s="256"/>
      <c r="UN215" s="256"/>
      <c r="UO215" s="256"/>
      <c r="UP215" s="256"/>
      <c r="UQ215" s="256"/>
      <c r="UR215" s="256"/>
      <c r="US215" s="256"/>
      <c r="UT215" s="256"/>
      <c r="UU215" s="256"/>
      <c r="UV215" s="256"/>
      <c r="UW215" s="256"/>
      <c r="UX215" s="256"/>
      <c r="UY215" s="256"/>
      <c r="UZ215" s="256"/>
      <c r="VA215" s="256"/>
      <c r="VB215" s="256"/>
      <c r="VC215" s="256"/>
      <c r="VD215" s="256"/>
      <c r="VE215" s="256"/>
      <c r="VF215" s="256"/>
      <c r="VG215" s="256"/>
      <c r="VH215" s="256"/>
      <c r="VI215" s="256"/>
      <c r="VJ215" s="256"/>
      <c r="VK215" s="256"/>
      <c r="VL215" s="256"/>
      <c r="VM215" s="256"/>
      <c r="VN215" s="256"/>
      <c r="VO215" s="256"/>
      <c r="VP215" s="256"/>
      <c r="VQ215" s="256"/>
      <c r="VR215" s="256"/>
      <c r="VS215" s="256"/>
      <c r="VT215" s="256"/>
      <c r="VU215" s="256"/>
      <c r="VV215" s="256"/>
      <c r="VW215" s="256"/>
      <c r="VX215" s="256"/>
      <c r="VY215" s="256"/>
      <c r="VZ215" s="256"/>
      <c r="WA215" s="256"/>
      <c r="WB215" s="256"/>
      <c r="WC215" s="256"/>
      <c r="WD215" s="256"/>
      <c r="WE215" s="256"/>
      <c r="WF215" s="256"/>
      <c r="WG215" s="256"/>
      <c r="WH215" s="256"/>
      <c r="WI215" s="256"/>
      <c r="WJ215" s="256"/>
      <c r="WK215" s="256"/>
      <c r="WL215" s="256"/>
      <c r="WM215" s="256"/>
      <c r="WN215" s="256"/>
      <c r="WO215" s="256"/>
      <c r="WP215" s="256"/>
      <c r="WQ215" s="256"/>
      <c r="WR215" s="256"/>
      <c r="WS215" s="256"/>
      <c r="WT215" s="256"/>
      <c r="WU215" s="256"/>
      <c r="WV215" s="256"/>
      <c r="WW215" s="256"/>
      <c r="WX215" s="256"/>
      <c r="WY215" s="256"/>
      <c r="WZ215" s="256"/>
      <c r="XA215" s="256"/>
      <c r="XB215" s="256"/>
      <c r="XC215" s="256"/>
      <c r="XD215" s="256"/>
      <c r="XE215" s="256"/>
      <c r="XF215" s="256"/>
      <c r="XG215" s="256"/>
      <c r="XH215" s="256"/>
      <c r="XI215" s="256"/>
      <c r="XJ215" s="256"/>
      <c r="XK215" s="256"/>
      <c r="XL215" s="256"/>
      <c r="XM215" s="256"/>
      <c r="XN215" s="256"/>
      <c r="XO215" s="256"/>
      <c r="XP215" s="256"/>
      <c r="XQ215" s="256"/>
      <c r="XR215" s="256"/>
      <c r="XS215" s="256"/>
      <c r="XT215" s="256"/>
      <c r="XU215" s="256"/>
      <c r="XV215" s="256"/>
      <c r="XW215" s="256"/>
      <c r="XX215" s="256"/>
      <c r="XY215" s="256"/>
      <c r="XZ215" s="256"/>
      <c r="YA215" s="256"/>
      <c r="YB215" s="256"/>
      <c r="YC215" s="256"/>
      <c r="YD215" s="256"/>
      <c r="YE215" s="256"/>
      <c r="YF215" s="256"/>
      <c r="YG215" s="256"/>
      <c r="YH215" s="256"/>
      <c r="YI215" s="256"/>
      <c r="YJ215" s="256"/>
      <c r="YK215" s="256"/>
      <c r="YL215" s="256"/>
      <c r="YM215" s="256"/>
      <c r="YN215" s="256"/>
      <c r="YO215" s="256"/>
      <c r="YP215" s="256"/>
      <c r="YQ215" s="256"/>
      <c r="YR215" s="256"/>
      <c r="YS215" s="256"/>
      <c r="YT215" s="256"/>
      <c r="YU215" s="256"/>
      <c r="YV215" s="256"/>
      <c r="YW215" s="256"/>
      <c r="YX215" s="256"/>
      <c r="YY215" s="256"/>
      <c r="YZ215" s="256"/>
      <c r="ZA215" s="256"/>
      <c r="ZB215" s="256"/>
      <c r="ZC215" s="256"/>
      <c r="ZD215" s="256"/>
      <c r="ZE215" s="256"/>
      <c r="ZF215" s="256"/>
      <c r="ZG215" s="256"/>
      <c r="ZH215" s="256"/>
      <c r="ZI215" s="256"/>
      <c r="ZJ215" s="256"/>
      <c r="ZK215" s="256"/>
      <c r="ZL215" s="256"/>
      <c r="ZM215" s="256"/>
      <c r="ZN215" s="256"/>
      <c r="ZO215" s="256"/>
      <c r="ZP215" s="256"/>
      <c r="ZQ215" s="256"/>
      <c r="ZR215" s="256"/>
      <c r="ZS215" s="256"/>
      <c r="ZT215" s="256"/>
      <c r="ZU215" s="256"/>
      <c r="ZV215" s="256"/>
      <c r="ZW215" s="256"/>
      <c r="ZX215" s="256"/>
      <c r="ZY215" s="256"/>
      <c r="ZZ215" s="256"/>
      <c r="AAA215" s="256"/>
      <c r="AAB215" s="256"/>
      <c r="AAC215" s="256"/>
      <c r="AAD215" s="256"/>
      <c r="AAE215" s="256"/>
      <c r="AAF215" s="256"/>
      <c r="AAG215" s="256"/>
      <c r="AAH215" s="256"/>
      <c r="AAI215" s="256"/>
      <c r="AAJ215" s="256"/>
      <c r="AAK215" s="256"/>
      <c r="AAL215" s="256"/>
      <c r="AAM215" s="256"/>
      <c r="AAN215" s="256"/>
      <c r="AAO215" s="256"/>
      <c r="AAP215" s="256"/>
      <c r="AAQ215" s="256"/>
      <c r="AAR215" s="256"/>
      <c r="AAS215" s="256"/>
      <c r="AAT215" s="256"/>
      <c r="AAU215" s="256"/>
      <c r="AAV215" s="256"/>
      <c r="AAW215" s="256"/>
      <c r="AAX215" s="256"/>
      <c r="AAY215" s="256"/>
      <c r="AAZ215" s="256"/>
      <c r="ABA215" s="256"/>
      <c r="ABB215" s="256"/>
      <c r="ABC215" s="256"/>
      <c r="ABD215" s="256"/>
      <c r="ABE215" s="256"/>
      <c r="ABF215" s="256"/>
      <c r="ABG215" s="256"/>
      <c r="ABH215" s="256"/>
      <c r="ABI215" s="256"/>
      <c r="ABJ215" s="256"/>
      <c r="ABK215" s="256"/>
    </row>
    <row r="216" spans="1:739" s="38" customFormat="1" ht="30" customHeight="1" x14ac:dyDescent="0.25">
      <c r="A216" s="30"/>
      <c r="B216" s="261"/>
      <c r="C216" s="261"/>
      <c r="D216" s="167" t="s">
        <v>2</v>
      </c>
      <c r="E216" s="261"/>
      <c r="F216" s="206" t="s">
        <v>1184</v>
      </c>
      <c r="G216" s="14">
        <v>42762</v>
      </c>
      <c r="H216" s="48" t="s">
        <v>37</v>
      </c>
      <c r="I216" s="65" t="s">
        <v>31</v>
      </c>
      <c r="J216" s="189" t="s">
        <v>291</v>
      </c>
      <c r="K216" s="29" t="s">
        <v>18</v>
      </c>
      <c r="L216" s="29" t="s">
        <v>17</v>
      </c>
      <c r="M216" s="29" t="s">
        <v>3365</v>
      </c>
      <c r="N216" s="29" t="s">
        <v>45</v>
      </c>
      <c r="O216" s="191" t="s">
        <v>46</v>
      </c>
      <c r="P216" s="191" t="s">
        <v>47</v>
      </c>
      <c r="Q216" s="191"/>
      <c r="R216" s="192" t="s">
        <v>1189</v>
      </c>
      <c r="S216" s="261" t="s">
        <v>1129</v>
      </c>
      <c r="T216" s="65" t="s">
        <v>20</v>
      </c>
      <c r="U216" s="16" t="s">
        <v>1190</v>
      </c>
      <c r="V216" s="17"/>
      <c r="W216" s="261"/>
      <c r="X216" s="261" t="s">
        <v>245</v>
      </c>
      <c r="Y216" s="99"/>
      <c r="Z216" s="155"/>
      <c r="AA216" s="261"/>
      <c r="AB216" s="186" t="s">
        <v>323</v>
      </c>
      <c r="AC216" s="17"/>
      <c r="AD216" s="17"/>
      <c r="AE216" s="17"/>
      <c r="AF216" s="17"/>
      <c r="AG216" s="17"/>
      <c r="AH216" s="263" t="s">
        <v>3530</v>
      </c>
      <c r="AI216" s="185" t="s">
        <v>1</v>
      </c>
      <c r="AJ216" s="187" t="s">
        <v>2</v>
      </c>
      <c r="AK216" s="70">
        <v>22</v>
      </c>
      <c r="AL216" s="69" t="s">
        <v>1191</v>
      </c>
      <c r="AM216" s="190">
        <v>42132</v>
      </c>
      <c r="AN216" s="256"/>
      <c r="AO216" s="256"/>
      <c r="AP216" s="256"/>
      <c r="AQ216" s="256"/>
      <c r="AR216" s="256"/>
      <c r="AS216" s="256"/>
      <c r="AT216" s="256"/>
      <c r="AU216" s="25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25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  <c r="EV216" s="256"/>
      <c r="EW216" s="256"/>
      <c r="EX216" s="256"/>
      <c r="EY216" s="256"/>
      <c r="EZ216" s="256"/>
      <c r="FA216" s="256"/>
      <c r="FB216" s="256"/>
      <c r="FC216" s="256"/>
      <c r="FD216" s="256"/>
      <c r="FE216" s="256"/>
      <c r="FF216" s="256"/>
      <c r="FG216" s="256"/>
      <c r="FH216" s="256"/>
      <c r="FI216" s="256"/>
      <c r="FJ216" s="256"/>
      <c r="FK216" s="256"/>
      <c r="FL216" s="256"/>
      <c r="FM216" s="256"/>
      <c r="FN216" s="256"/>
      <c r="FO216" s="256"/>
      <c r="FP216" s="256"/>
      <c r="FQ216" s="256"/>
      <c r="FR216" s="256"/>
      <c r="FS216" s="256"/>
      <c r="FT216" s="256"/>
      <c r="FU216" s="256"/>
      <c r="FV216" s="256"/>
      <c r="FW216" s="256"/>
      <c r="FX216" s="256"/>
      <c r="FY216" s="256"/>
      <c r="FZ216" s="256"/>
      <c r="GA216" s="256"/>
      <c r="GB216" s="256"/>
      <c r="GC216" s="256"/>
      <c r="GD216" s="256"/>
      <c r="GE216" s="256"/>
      <c r="GF216" s="256"/>
      <c r="GG216" s="256"/>
      <c r="GH216" s="256"/>
      <c r="GI216" s="256"/>
      <c r="GJ216" s="256"/>
      <c r="GK216" s="256"/>
      <c r="GL216" s="256"/>
      <c r="GM216" s="256"/>
      <c r="GN216" s="256"/>
      <c r="GO216" s="256"/>
      <c r="GP216" s="256"/>
      <c r="GQ216" s="256"/>
      <c r="GR216" s="256"/>
      <c r="GS216" s="256"/>
      <c r="GT216" s="256"/>
      <c r="GU216" s="256"/>
      <c r="GV216" s="256"/>
      <c r="GW216" s="256"/>
      <c r="GX216" s="256"/>
      <c r="GY216" s="256"/>
      <c r="GZ216" s="256"/>
      <c r="HA216" s="256"/>
      <c r="HB216" s="256"/>
      <c r="HC216" s="256"/>
      <c r="HD216" s="256"/>
      <c r="HE216" s="256"/>
      <c r="HF216" s="256"/>
      <c r="HG216" s="256"/>
      <c r="HH216" s="256"/>
      <c r="HI216" s="256"/>
      <c r="HJ216" s="256"/>
      <c r="HK216" s="256"/>
      <c r="HL216" s="256"/>
      <c r="HM216" s="256"/>
      <c r="HN216" s="256"/>
      <c r="HO216" s="256"/>
      <c r="HP216" s="256"/>
      <c r="HQ216" s="256"/>
      <c r="HR216" s="256"/>
      <c r="HS216" s="256"/>
      <c r="HT216" s="256"/>
      <c r="HU216" s="256"/>
      <c r="HV216" s="256"/>
      <c r="HW216" s="256"/>
      <c r="HX216" s="256"/>
      <c r="HY216" s="256"/>
      <c r="HZ216" s="256"/>
      <c r="IA216" s="256"/>
      <c r="IB216" s="256"/>
      <c r="IC216" s="256"/>
      <c r="ID216" s="256"/>
      <c r="IE216" s="256"/>
      <c r="IF216" s="256"/>
      <c r="IG216" s="256"/>
      <c r="IH216" s="256"/>
      <c r="II216" s="256"/>
      <c r="IJ216" s="256"/>
      <c r="IK216" s="256"/>
      <c r="IL216" s="256"/>
      <c r="IM216" s="256"/>
      <c r="IN216" s="256"/>
      <c r="IO216" s="256"/>
      <c r="IP216" s="256"/>
      <c r="IQ216" s="256"/>
      <c r="IR216" s="256"/>
      <c r="IS216" s="256"/>
      <c r="IT216" s="256"/>
      <c r="IU216" s="256"/>
      <c r="IV216" s="256"/>
      <c r="IW216" s="256"/>
      <c r="IX216" s="256"/>
      <c r="IY216" s="256"/>
      <c r="IZ216" s="256"/>
      <c r="JA216" s="256"/>
      <c r="JB216" s="256"/>
      <c r="JC216" s="256"/>
      <c r="JD216" s="256"/>
      <c r="JE216" s="256"/>
      <c r="JF216" s="256"/>
      <c r="JG216" s="256"/>
      <c r="JH216" s="256"/>
      <c r="JI216" s="256"/>
      <c r="JJ216" s="256"/>
      <c r="JK216" s="256"/>
      <c r="JL216" s="256"/>
      <c r="JM216" s="256"/>
      <c r="JN216" s="256"/>
      <c r="JO216" s="256"/>
      <c r="JP216" s="256"/>
      <c r="JQ216" s="256"/>
      <c r="JR216" s="256"/>
      <c r="JS216" s="256"/>
      <c r="JT216" s="256"/>
      <c r="JU216" s="256"/>
      <c r="JV216" s="256"/>
      <c r="JW216" s="256"/>
      <c r="JX216" s="256"/>
      <c r="JY216" s="256"/>
      <c r="JZ216" s="256"/>
      <c r="KA216" s="256"/>
      <c r="KB216" s="256"/>
      <c r="KC216" s="256"/>
      <c r="KD216" s="256"/>
      <c r="KE216" s="256"/>
      <c r="KF216" s="256"/>
      <c r="KG216" s="256"/>
      <c r="KH216" s="256"/>
      <c r="KI216" s="256"/>
      <c r="KJ216" s="256"/>
      <c r="KK216" s="256"/>
      <c r="KL216" s="256"/>
      <c r="KM216" s="256"/>
      <c r="KN216" s="256"/>
      <c r="KO216" s="256"/>
      <c r="KP216" s="256"/>
      <c r="KQ216" s="256"/>
      <c r="KR216" s="256"/>
      <c r="KS216" s="256"/>
      <c r="KT216" s="256"/>
      <c r="KU216" s="256"/>
      <c r="KV216" s="256"/>
      <c r="KW216" s="256"/>
      <c r="KX216" s="256"/>
      <c r="KY216" s="256"/>
      <c r="KZ216" s="256"/>
      <c r="LA216" s="256"/>
      <c r="LB216" s="256"/>
      <c r="LC216" s="256"/>
      <c r="LD216" s="256"/>
      <c r="LE216" s="256"/>
      <c r="LF216" s="256"/>
      <c r="LG216" s="256"/>
      <c r="LH216" s="256"/>
      <c r="LI216" s="256"/>
      <c r="LJ216" s="256"/>
      <c r="LK216" s="256"/>
      <c r="LL216" s="256"/>
      <c r="LM216" s="256"/>
      <c r="LN216" s="256"/>
      <c r="LO216" s="256"/>
      <c r="LP216" s="256"/>
      <c r="LQ216" s="256"/>
      <c r="LR216" s="256"/>
      <c r="LS216" s="256"/>
      <c r="LT216" s="256"/>
      <c r="LU216" s="256"/>
      <c r="LV216" s="256"/>
      <c r="LW216" s="256"/>
      <c r="LX216" s="256"/>
      <c r="LY216" s="256"/>
      <c r="LZ216" s="256"/>
      <c r="MA216" s="256"/>
      <c r="MB216" s="256"/>
      <c r="MC216" s="256"/>
      <c r="MD216" s="256"/>
      <c r="ME216" s="256"/>
      <c r="MF216" s="256"/>
      <c r="MG216" s="256"/>
      <c r="MH216" s="256"/>
      <c r="MI216" s="256"/>
      <c r="MJ216" s="256"/>
      <c r="MK216" s="256"/>
      <c r="ML216" s="256"/>
      <c r="MM216" s="256"/>
      <c r="MN216" s="256"/>
      <c r="MO216" s="256"/>
      <c r="MP216" s="256"/>
      <c r="MQ216" s="256"/>
      <c r="MR216" s="256"/>
      <c r="MS216" s="256"/>
      <c r="MT216" s="256"/>
      <c r="MU216" s="256"/>
      <c r="MV216" s="256"/>
      <c r="MW216" s="256"/>
      <c r="MX216" s="256"/>
      <c r="MY216" s="256"/>
      <c r="MZ216" s="256"/>
      <c r="NA216" s="256"/>
      <c r="NB216" s="256"/>
      <c r="NC216" s="256"/>
      <c r="ND216" s="256"/>
      <c r="NE216" s="256"/>
      <c r="NF216" s="256"/>
      <c r="NG216" s="256"/>
      <c r="NH216" s="256"/>
      <c r="NI216" s="256"/>
      <c r="NJ216" s="256"/>
      <c r="NK216" s="256"/>
      <c r="NL216" s="256"/>
      <c r="NM216" s="256"/>
      <c r="NN216" s="256"/>
      <c r="NO216" s="256"/>
      <c r="NP216" s="256"/>
      <c r="NQ216" s="256"/>
      <c r="NR216" s="256"/>
      <c r="NS216" s="256"/>
      <c r="NT216" s="256"/>
      <c r="NU216" s="256"/>
      <c r="NV216" s="256"/>
      <c r="NW216" s="256"/>
      <c r="NX216" s="256"/>
      <c r="NY216" s="256"/>
      <c r="NZ216" s="256"/>
      <c r="OA216" s="256"/>
      <c r="OB216" s="256"/>
      <c r="OC216" s="256"/>
      <c r="OD216" s="256"/>
      <c r="OE216" s="256"/>
      <c r="OF216" s="256"/>
      <c r="OG216" s="256"/>
      <c r="OH216" s="256"/>
      <c r="OI216" s="256"/>
      <c r="OJ216" s="256"/>
      <c r="OK216" s="256"/>
      <c r="OL216" s="256"/>
      <c r="OM216" s="256"/>
      <c r="ON216" s="256"/>
      <c r="OO216" s="256"/>
      <c r="OP216" s="256"/>
      <c r="OQ216" s="256"/>
      <c r="OR216" s="256"/>
      <c r="OS216" s="256"/>
      <c r="OT216" s="256"/>
      <c r="OU216" s="256"/>
      <c r="OV216" s="256"/>
      <c r="OW216" s="256"/>
      <c r="OX216" s="256"/>
      <c r="OY216" s="256"/>
      <c r="OZ216" s="256"/>
      <c r="PA216" s="256"/>
      <c r="PB216" s="256"/>
      <c r="PC216" s="256"/>
      <c r="PD216" s="256"/>
      <c r="PE216" s="256"/>
      <c r="PF216" s="256"/>
      <c r="PG216" s="256"/>
      <c r="PH216" s="256"/>
      <c r="PI216" s="256"/>
      <c r="PJ216" s="256"/>
      <c r="PK216" s="256"/>
      <c r="PL216" s="256"/>
      <c r="PM216" s="256"/>
      <c r="PN216" s="256"/>
      <c r="PO216" s="256"/>
      <c r="PP216" s="256"/>
      <c r="PQ216" s="256"/>
      <c r="PR216" s="256"/>
      <c r="PS216" s="256"/>
      <c r="PT216" s="256"/>
      <c r="PU216" s="256"/>
      <c r="PV216" s="256"/>
      <c r="PW216" s="256"/>
      <c r="PX216" s="256"/>
      <c r="PY216" s="256"/>
      <c r="PZ216" s="256"/>
      <c r="QA216" s="256"/>
      <c r="QB216" s="256"/>
      <c r="QC216" s="256"/>
      <c r="QD216" s="256"/>
      <c r="QE216" s="256"/>
      <c r="QF216" s="256"/>
      <c r="QG216" s="256"/>
      <c r="QH216" s="256"/>
      <c r="QI216" s="256"/>
      <c r="QJ216" s="256"/>
      <c r="QK216" s="256"/>
      <c r="QL216" s="256"/>
      <c r="QM216" s="256"/>
      <c r="QN216" s="256"/>
      <c r="QO216" s="256"/>
      <c r="QP216" s="256"/>
      <c r="QQ216" s="256"/>
      <c r="QR216" s="256"/>
      <c r="QS216" s="256"/>
      <c r="QT216" s="256"/>
      <c r="QU216" s="256"/>
      <c r="QV216" s="256"/>
      <c r="QW216" s="256"/>
      <c r="QX216" s="256"/>
      <c r="QY216" s="256"/>
      <c r="QZ216" s="256"/>
      <c r="RA216" s="256"/>
      <c r="RB216" s="256"/>
      <c r="RC216" s="256"/>
      <c r="RD216" s="256"/>
      <c r="RE216" s="256"/>
      <c r="RF216" s="256"/>
      <c r="RG216" s="256"/>
      <c r="RH216" s="256"/>
      <c r="RI216" s="256"/>
      <c r="RJ216" s="256"/>
      <c r="RK216" s="256"/>
      <c r="RL216" s="256"/>
      <c r="RM216" s="256"/>
      <c r="RN216" s="256"/>
      <c r="RO216" s="256"/>
      <c r="RP216" s="256"/>
      <c r="RQ216" s="256"/>
      <c r="RR216" s="256"/>
      <c r="RS216" s="256"/>
      <c r="RT216" s="256"/>
      <c r="RU216" s="256"/>
      <c r="RV216" s="256"/>
      <c r="RW216" s="256"/>
      <c r="RX216" s="256"/>
      <c r="RY216" s="256"/>
      <c r="RZ216" s="256"/>
      <c r="SA216" s="256"/>
      <c r="SB216" s="256"/>
      <c r="SC216" s="256"/>
      <c r="SD216" s="256"/>
      <c r="SE216" s="256"/>
      <c r="SF216" s="256"/>
      <c r="SG216" s="256"/>
      <c r="SH216" s="256"/>
      <c r="SI216" s="256"/>
      <c r="SJ216" s="256"/>
      <c r="SK216" s="256"/>
      <c r="SL216" s="256"/>
      <c r="SM216" s="256"/>
      <c r="SN216" s="256"/>
      <c r="SO216" s="256"/>
      <c r="SP216" s="256"/>
      <c r="SQ216" s="256"/>
      <c r="SR216" s="256"/>
      <c r="SS216" s="256"/>
      <c r="ST216" s="256"/>
      <c r="SU216" s="256"/>
      <c r="SV216" s="256"/>
      <c r="SW216" s="256"/>
      <c r="SX216" s="256"/>
      <c r="SY216" s="256"/>
      <c r="SZ216" s="256"/>
      <c r="TA216" s="256"/>
      <c r="TB216" s="256"/>
      <c r="TC216" s="256"/>
      <c r="TD216" s="256"/>
      <c r="TE216" s="256"/>
      <c r="TF216" s="256"/>
      <c r="TG216" s="256"/>
      <c r="TH216" s="256"/>
      <c r="TI216" s="256"/>
      <c r="TJ216" s="256"/>
      <c r="TK216" s="256"/>
      <c r="TL216" s="256"/>
      <c r="TM216" s="256"/>
      <c r="TN216" s="256"/>
      <c r="TO216" s="256"/>
      <c r="TP216" s="256"/>
      <c r="TQ216" s="256"/>
      <c r="TR216" s="256"/>
      <c r="TS216" s="256"/>
      <c r="TT216" s="256"/>
      <c r="TU216" s="256"/>
      <c r="TV216" s="256"/>
      <c r="TW216" s="256"/>
      <c r="TX216" s="256"/>
      <c r="TY216" s="256"/>
      <c r="TZ216" s="256"/>
      <c r="UA216" s="256"/>
      <c r="UB216" s="256"/>
      <c r="UC216" s="256"/>
      <c r="UD216" s="256"/>
      <c r="UE216" s="256"/>
      <c r="UF216" s="256"/>
      <c r="UG216" s="256"/>
      <c r="UH216" s="256"/>
      <c r="UI216" s="256"/>
      <c r="UJ216" s="256"/>
      <c r="UK216" s="256"/>
      <c r="UL216" s="256"/>
      <c r="UM216" s="256"/>
      <c r="UN216" s="256"/>
      <c r="UO216" s="256"/>
      <c r="UP216" s="256"/>
      <c r="UQ216" s="256"/>
      <c r="UR216" s="256"/>
      <c r="US216" s="256"/>
      <c r="UT216" s="256"/>
      <c r="UU216" s="256"/>
      <c r="UV216" s="256"/>
      <c r="UW216" s="256"/>
      <c r="UX216" s="256"/>
      <c r="UY216" s="256"/>
      <c r="UZ216" s="256"/>
      <c r="VA216" s="256"/>
      <c r="VB216" s="256"/>
      <c r="VC216" s="256"/>
      <c r="VD216" s="256"/>
      <c r="VE216" s="256"/>
      <c r="VF216" s="256"/>
      <c r="VG216" s="256"/>
      <c r="VH216" s="256"/>
      <c r="VI216" s="256"/>
      <c r="VJ216" s="256"/>
      <c r="VK216" s="256"/>
      <c r="VL216" s="256"/>
      <c r="VM216" s="256"/>
      <c r="VN216" s="256"/>
      <c r="VO216" s="256"/>
      <c r="VP216" s="256"/>
      <c r="VQ216" s="256"/>
      <c r="VR216" s="256"/>
      <c r="VS216" s="256"/>
      <c r="VT216" s="256"/>
      <c r="VU216" s="256"/>
      <c r="VV216" s="256"/>
      <c r="VW216" s="256"/>
      <c r="VX216" s="256"/>
      <c r="VY216" s="256"/>
      <c r="VZ216" s="256"/>
      <c r="WA216" s="256"/>
      <c r="WB216" s="256"/>
      <c r="WC216" s="256"/>
      <c r="WD216" s="256"/>
      <c r="WE216" s="256"/>
      <c r="WF216" s="256"/>
      <c r="WG216" s="256"/>
      <c r="WH216" s="256"/>
      <c r="WI216" s="256"/>
      <c r="WJ216" s="256"/>
      <c r="WK216" s="256"/>
      <c r="WL216" s="256"/>
      <c r="WM216" s="256"/>
      <c r="WN216" s="256"/>
      <c r="WO216" s="256"/>
      <c r="WP216" s="256"/>
      <c r="WQ216" s="256"/>
      <c r="WR216" s="256"/>
      <c r="WS216" s="256"/>
      <c r="WT216" s="256"/>
      <c r="WU216" s="256"/>
      <c r="WV216" s="256"/>
      <c r="WW216" s="256"/>
      <c r="WX216" s="256"/>
      <c r="WY216" s="256"/>
      <c r="WZ216" s="256"/>
      <c r="XA216" s="256"/>
      <c r="XB216" s="256"/>
      <c r="XC216" s="256"/>
      <c r="XD216" s="256"/>
      <c r="XE216" s="256"/>
      <c r="XF216" s="256"/>
      <c r="XG216" s="256"/>
      <c r="XH216" s="256"/>
      <c r="XI216" s="256"/>
      <c r="XJ216" s="256"/>
      <c r="XK216" s="256"/>
      <c r="XL216" s="256"/>
      <c r="XM216" s="256"/>
      <c r="XN216" s="256"/>
      <c r="XO216" s="256"/>
      <c r="XP216" s="256"/>
      <c r="XQ216" s="256"/>
      <c r="XR216" s="256"/>
      <c r="XS216" s="256"/>
      <c r="XT216" s="256"/>
      <c r="XU216" s="256"/>
      <c r="XV216" s="256"/>
      <c r="XW216" s="256"/>
      <c r="XX216" s="256"/>
      <c r="XY216" s="256"/>
      <c r="XZ216" s="256"/>
      <c r="YA216" s="256"/>
      <c r="YB216" s="256"/>
      <c r="YC216" s="256"/>
      <c r="YD216" s="256"/>
      <c r="YE216" s="256"/>
      <c r="YF216" s="256"/>
      <c r="YG216" s="256"/>
      <c r="YH216" s="256"/>
      <c r="YI216" s="256"/>
      <c r="YJ216" s="256"/>
      <c r="YK216" s="256"/>
      <c r="YL216" s="256"/>
      <c r="YM216" s="256"/>
      <c r="YN216" s="256"/>
      <c r="YO216" s="256"/>
      <c r="YP216" s="256"/>
      <c r="YQ216" s="256"/>
      <c r="YR216" s="256"/>
      <c r="YS216" s="256"/>
      <c r="YT216" s="256"/>
      <c r="YU216" s="256"/>
      <c r="YV216" s="256"/>
      <c r="YW216" s="256"/>
      <c r="YX216" s="256"/>
      <c r="YY216" s="256"/>
      <c r="YZ216" s="256"/>
      <c r="ZA216" s="256"/>
      <c r="ZB216" s="256"/>
      <c r="ZC216" s="256"/>
      <c r="ZD216" s="256"/>
      <c r="ZE216" s="256"/>
      <c r="ZF216" s="256"/>
      <c r="ZG216" s="256"/>
      <c r="ZH216" s="256"/>
      <c r="ZI216" s="256"/>
      <c r="ZJ216" s="256"/>
      <c r="ZK216" s="256"/>
      <c r="ZL216" s="256"/>
      <c r="ZM216" s="256"/>
      <c r="ZN216" s="256"/>
      <c r="ZO216" s="256"/>
      <c r="ZP216" s="256"/>
      <c r="ZQ216" s="256"/>
      <c r="ZR216" s="256"/>
      <c r="ZS216" s="256"/>
      <c r="ZT216" s="256"/>
      <c r="ZU216" s="256"/>
      <c r="ZV216" s="256"/>
      <c r="ZW216" s="256"/>
      <c r="ZX216" s="256"/>
      <c r="ZY216" s="256"/>
      <c r="ZZ216" s="256"/>
      <c r="AAA216" s="256"/>
      <c r="AAB216" s="256"/>
      <c r="AAC216" s="256"/>
      <c r="AAD216" s="256"/>
      <c r="AAE216" s="256"/>
      <c r="AAF216" s="256"/>
      <c r="AAG216" s="256"/>
      <c r="AAH216" s="256"/>
      <c r="AAI216" s="256"/>
      <c r="AAJ216" s="256"/>
      <c r="AAK216" s="256"/>
      <c r="AAL216" s="256"/>
      <c r="AAM216" s="256"/>
      <c r="AAN216" s="256"/>
      <c r="AAO216" s="256"/>
      <c r="AAP216" s="256"/>
      <c r="AAQ216" s="256"/>
      <c r="AAR216" s="256"/>
      <c r="AAS216" s="256"/>
      <c r="AAT216" s="256"/>
      <c r="AAU216" s="256"/>
      <c r="AAV216" s="256"/>
      <c r="AAW216" s="256"/>
      <c r="AAX216" s="256"/>
      <c r="AAY216" s="256"/>
      <c r="AAZ216" s="256"/>
      <c r="ABA216" s="256"/>
      <c r="ABB216" s="256"/>
      <c r="ABC216" s="256"/>
      <c r="ABD216" s="256"/>
      <c r="ABE216" s="256"/>
      <c r="ABF216" s="256"/>
      <c r="ABG216" s="256"/>
      <c r="ABH216" s="256"/>
      <c r="ABI216" s="256"/>
      <c r="ABJ216" s="256"/>
      <c r="ABK216" s="256"/>
    </row>
    <row r="217" spans="1:739" s="38" customFormat="1" ht="30" customHeight="1" x14ac:dyDescent="0.25">
      <c r="A217" s="30"/>
      <c r="B217" s="196"/>
      <c r="C217" s="196"/>
      <c r="D217" s="167" t="s">
        <v>2</v>
      </c>
      <c r="E217" s="196"/>
      <c r="F217" s="206" t="s">
        <v>577</v>
      </c>
      <c r="G217" s="14">
        <v>42447</v>
      </c>
      <c r="H217" s="48" t="s">
        <v>37</v>
      </c>
      <c r="I217" s="65" t="s">
        <v>31</v>
      </c>
      <c r="J217" s="189" t="s">
        <v>291</v>
      </c>
      <c r="K217" s="29" t="s">
        <v>18</v>
      </c>
      <c r="L217" s="29" t="s">
        <v>17</v>
      </c>
      <c r="M217" s="29" t="s">
        <v>3365</v>
      </c>
      <c r="N217" s="28" t="s">
        <v>45</v>
      </c>
      <c r="O217" s="191" t="s">
        <v>46</v>
      </c>
      <c r="P217" s="191" t="s">
        <v>47</v>
      </c>
      <c r="Q217" s="191"/>
      <c r="R217" s="192" t="s">
        <v>273</v>
      </c>
      <c r="S217" s="65" t="s">
        <v>1318</v>
      </c>
      <c r="T217" s="185" t="s">
        <v>20</v>
      </c>
      <c r="U217" s="115" t="s">
        <v>72</v>
      </c>
      <c r="V217" s="17"/>
      <c r="W217" s="185"/>
      <c r="X217" s="65" t="s">
        <v>80</v>
      </c>
      <c r="Y217" s="99"/>
      <c r="Z217" s="155"/>
      <c r="AA217" s="262"/>
      <c r="AB217" s="66" t="s">
        <v>273</v>
      </c>
      <c r="AC217" s="17"/>
      <c r="AD217" s="17"/>
      <c r="AE217" s="17"/>
      <c r="AF217" s="17"/>
      <c r="AG217" s="17"/>
      <c r="AH217" s="263" t="s">
        <v>3530</v>
      </c>
      <c r="AI217" s="65" t="s">
        <v>1</v>
      </c>
      <c r="AJ217" s="67" t="s">
        <v>2</v>
      </c>
      <c r="AK217" s="70">
        <v>23</v>
      </c>
      <c r="AL217" s="69" t="s">
        <v>274</v>
      </c>
      <c r="AM217" s="68" t="s">
        <v>275</v>
      </c>
    </row>
    <row r="218" spans="1:739" s="38" customFormat="1" ht="30" customHeight="1" x14ac:dyDescent="0.25">
      <c r="A218" s="30"/>
      <c r="B218" s="30"/>
      <c r="C218" s="30"/>
      <c r="D218" s="167" t="s">
        <v>2</v>
      </c>
      <c r="E218" s="30"/>
      <c r="F218" s="206" t="s">
        <v>83</v>
      </c>
      <c r="G218" s="14">
        <v>42261</v>
      </c>
      <c r="H218" s="48" t="s">
        <v>37</v>
      </c>
      <c r="I218" s="65" t="s">
        <v>31</v>
      </c>
      <c r="J218" s="189" t="s">
        <v>291</v>
      </c>
      <c r="K218" s="29" t="s">
        <v>18</v>
      </c>
      <c r="L218" s="29" t="s">
        <v>17</v>
      </c>
      <c r="M218" s="29" t="s">
        <v>3365</v>
      </c>
      <c r="N218" s="29" t="s">
        <v>45</v>
      </c>
      <c r="O218" s="191" t="s">
        <v>46</v>
      </c>
      <c r="P218" s="191" t="s">
        <v>47</v>
      </c>
      <c r="Q218" s="260"/>
      <c r="R218" s="192" t="s">
        <v>164</v>
      </c>
      <c r="S218" s="65" t="s">
        <v>1340</v>
      </c>
      <c r="T218" s="185" t="s">
        <v>20</v>
      </c>
      <c r="U218" s="115" t="s">
        <v>1341</v>
      </c>
      <c r="V218" s="17"/>
      <c r="W218" s="185"/>
      <c r="X218" s="185" t="s">
        <v>80</v>
      </c>
      <c r="Y218" s="99"/>
      <c r="Z218" s="155"/>
      <c r="AA218" s="155"/>
      <c r="AB218" s="66" t="s">
        <v>164</v>
      </c>
      <c r="AC218" s="17"/>
      <c r="AD218" s="17"/>
      <c r="AE218" s="17"/>
      <c r="AF218" s="17"/>
      <c r="AG218" s="17"/>
      <c r="AH218" s="263" t="s">
        <v>3530</v>
      </c>
      <c r="AI218" s="65" t="s">
        <v>1</v>
      </c>
      <c r="AJ218" s="67" t="s">
        <v>2</v>
      </c>
      <c r="AK218" s="70">
        <v>25</v>
      </c>
      <c r="AL218" s="69" t="s">
        <v>49</v>
      </c>
      <c r="AM218" s="68">
        <v>42139</v>
      </c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  <c r="EV218" s="256"/>
      <c r="EW218" s="256"/>
      <c r="EX218" s="256"/>
      <c r="EY218" s="256"/>
      <c r="EZ218" s="256"/>
      <c r="FA218" s="256"/>
      <c r="FB218" s="256"/>
      <c r="FC218" s="256"/>
      <c r="FD218" s="256"/>
      <c r="FE218" s="256"/>
      <c r="FF218" s="256"/>
      <c r="FG218" s="256"/>
      <c r="FH218" s="256"/>
      <c r="FI218" s="256"/>
      <c r="FJ218" s="256"/>
      <c r="FK218" s="256"/>
      <c r="FL218" s="256"/>
      <c r="FM218" s="256"/>
      <c r="FN218" s="256"/>
      <c r="FO218" s="256"/>
      <c r="FP218" s="256"/>
      <c r="FQ218" s="256"/>
      <c r="FR218" s="256"/>
      <c r="FS218" s="256"/>
      <c r="FT218" s="256"/>
      <c r="FU218" s="256"/>
      <c r="FV218" s="256"/>
      <c r="FW218" s="256"/>
      <c r="FX218" s="256"/>
      <c r="FY218" s="256"/>
      <c r="FZ218" s="256"/>
      <c r="GA218" s="256"/>
      <c r="GB218" s="256"/>
      <c r="GC218" s="256"/>
      <c r="GD218" s="256"/>
      <c r="GE218" s="256"/>
      <c r="GF218" s="256"/>
      <c r="GG218" s="256"/>
      <c r="GH218" s="256"/>
      <c r="GI218" s="256"/>
      <c r="GJ218" s="256"/>
      <c r="GK218" s="256"/>
      <c r="GL218" s="256"/>
      <c r="GM218" s="256"/>
      <c r="GN218" s="256"/>
      <c r="GO218" s="256"/>
      <c r="GP218" s="256"/>
      <c r="GQ218" s="256"/>
      <c r="GR218" s="256"/>
      <c r="GS218" s="256"/>
      <c r="GT218" s="256"/>
      <c r="GU218" s="256"/>
      <c r="GV218" s="256"/>
      <c r="GW218" s="256"/>
      <c r="GX218" s="256"/>
      <c r="GY218" s="256"/>
      <c r="GZ218" s="256"/>
      <c r="HA218" s="256"/>
      <c r="HB218" s="256"/>
      <c r="HC218" s="256"/>
      <c r="HD218" s="256"/>
      <c r="HE218" s="256"/>
      <c r="HF218" s="256"/>
      <c r="HG218" s="256"/>
      <c r="HH218" s="256"/>
      <c r="HI218" s="256"/>
      <c r="HJ218" s="256"/>
      <c r="HK218" s="256"/>
      <c r="HL218" s="256"/>
      <c r="HM218" s="256"/>
      <c r="HN218" s="256"/>
      <c r="HO218" s="256"/>
      <c r="HP218" s="256"/>
      <c r="HQ218" s="256"/>
      <c r="HR218" s="256"/>
      <c r="HS218" s="256"/>
      <c r="HT218" s="256"/>
      <c r="HU218" s="256"/>
      <c r="HV218" s="256"/>
      <c r="HW218" s="256"/>
      <c r="HX218" s="256"/>
      <c r="HY218" s="256"/>
      <c r="HZ218" s="256"/>
      <c r="IA218" s="256"/>
      <c r="IB218" s="256"/>
      <c r="IC218" s="256"/>
      <c r="ID218" s="256"/>
      <c r="IE218" s="256"/>
      <c r="IF218" s="256"/>
      <c r="IG218" s="256"/>
      <c r="IH218" s="256"/>
      <c r="II218" s="256"/>
      <c r="IJ218" s="256"/>
      <c r="IK218" s="256"/>
      <c r="IL218" s="256"/>
      <c r="IM218" s="256"/>
      <c r="IN218" s="256"/>
      <c r="IO218" s="256"/>
      <c r="IP218" s="256"/>
      <c r="IQ218" s="256"/>
      <c r="IR218" s="256"/>
      <c r="IS218" s="256"/>
      <c r="IT218" s="256"/>
      <c r="IU218" s="256"/>
      <c r="IV218" s="256"/>
      <c r="IW218" s="256"/>
      <c r="IX218" s="256"/>
      <c r="IY218" s="256"/>
      <c r="IZ218" s="256"/>
      <c r="JA218" s="256"/>
      <c r="JB218" s="256"/>
      <c r="JC218" s="256"/>
      <c r="JD218" s="256"/>
      <c r="JE218" s="256"/>
      <c r="JF218" s="256"/>
      <c r="JG218" s="256"/>
      <c r="JH218" s="256"/>
      <c r="JI218" s="256"/>
      <c r="JJ218" s="256"/>
      <c r="JK218" s="256"/>
      <c r="JL218" s="256"/>
      <c r="JM218" s="256"/>
      <c r="JN218" s="256"/>
      <c r="JO218" s="256"/>
      <c r="JP218" s="256"/>
      <c r="JQ218" s="256"/>
      <c r="JR218" s="256"/>
      <c r="JS218" s="256"/>
      <c r="JT218" s="256"/>
      <c r="JU218" s="256"/>
      <c r="JV218" s="256"/>
      <c r="JW218" s="256"/>
      <c r="JX218" s="256"/>
      <c r="JY218" s="256"/>
      <c r="JZ218" s="256"/>
      <c r="KA218" s="256"/>
      <c r="KB218" s="256"/>
      <c r="KC218" s="256"/>
      <c r="KD218" s="256"/>
      <c r="KE218" s="256"/>
      <c r="KF218" s="256"/>
      <c r="KG218" s="256"/>
      <c r="KH218" s="256"/>
      <c r="KI218" s="256"/>
      <c r="KJ218" s="256"/>
      <c r="KK218" s="256"/>
      <c r="KL218" s="256"/>
      <c r="KM218" s="256"/>
      <c r="KN218" s="256"/>
      <c r="KO218" s="256"/>
      <c r="KP218" s="256"/>
      <c r="KQ218" s="256"/>
      <c r="KR218" s="256"/>
      <c r="KS218" s="256"/>
      <c r="KT218" s="256"/>
      <c r="KU218" s="256"/>
      <c r="KV218" s="256"/>
      <c r="KW218" s="256"/>
      <c r="KX218" s="256"/>
      <c r="KY218" s="256"/>
      <c r="KZ218" s="256"/>
      <c r="LA218" s="256"/>
      <c r="LB218" s="256"/>
      <c r="LC218" s="256"/>
      <c r="LD218" s="256"/>
      <c r="LE218" s="256"/>
      <c r="LF218" s="256"/>
      <c r="LG218" s="256"/>
      <c r="LH218" s="256"/>
      <c r="LI218" s="256"/>
      <c r="LJ218" s="256"/>
      <c r="LK218" s="256"/>
      <c r="LL218" s="256"/>
      <c r="LM218" s="256"/>
      <c r="LN218" s="256"/>
      <c r="LO218" s="256"/>
      <c r="LP218" s="256"/>
      <c r="LQ218" s="256"/>
      <c r="LR218" s="256"/>
      <c r="LS218" s="256"/>
      <c r="LT218" s="256"/>
      <c r="LU218" s="256"/>
      <c r="LV218" s="256"/>
      <c r="LW218" s="256"/>
      <c r="LX218" s="256"/>
      <c r="LY218" s="256"/>
      <c r="LZ218" s="256"/>
      <c r="MA218" s="256"/>
      <c r="MB218" s="256"/>
      <c r="MC218" s="256"/>
      <c r="MD218" s="256"/>
      <c r="ME218" s="256"/>
      <c r="MF218" s="256"/>
      <c r="MG218" s="256"/>
      <c r="MH218" s="256"/>
      <c r="MI218" s="256"/>
      <c r="MJ218" s="256"/>
      <c r="MK218" s="256"/>
      <c r="ML218" s="256"/>
      <c r="MM218" s="256"/>
      <c r="MN218" s="256"/>
      <c r="MO218" s="256"/>
      <c r="MP218" s="256"/>
      <c r="MQ218" s="256"/>
      <c r="MR218" s="256"/>
      <c r="MS218" s="256"/>
      <c r="MT218" s="256"/>
      <c r="MU218" s="256"/>
      <c r="MV218" s="256"/>
      <c r="MW218" s="256"/>
      <c r="MX218" s="256"/>
      <c r="MY218" s="256"/>
      <c r="MZ218" s="256"/>
      <c r="NA218" s="256"/>
      <c r="NB218" s="256"/>
      <c r="NC218" s="256"/>
      <c r="ND218" s="256"/>
      <c r="NE218" s="256"/>
      <c r="NF218" s="256"/>
      <c r="NG218" s="256"/>
      <c r="NH218" s="256"/>
      <c r="NI218" s="256"/>
      <c r="NJ218" s="256"/>
      <c r="NK218" s="256"/>
      <c r="NL218" s="256"/>
      <c r="NM218" s="256"/>
      <c r="NN218" s="256"/>
      <c r="NO218" s="256"/>
      <c r="NP218" s="256"/>
      <c r="NQ218" s="256"/>
      <c r="NR218" s="256"/>
      <c r="NS218" s="256"/>
      <c r="NT218" s="256"/>
      <c r="NU218" s="256"/>
      <c r="NV218" s="256"/>
      <c r="NW218" s="256"/>
      <c r="NX218" s="256"/>
      <c r="NY218" s="256"/>
      <c r="NZ218" s="256"/>
      <c r="OA218" s="256"/>
      <c r="OB218" s="256"/>
      <c r="OC218" s="256"/>
      <c r="OD218" s="256"/>
      <c r="OE218" s="256"/>
      <c r="OF218" s="256"/>
      <c r="OG218" s="256"/>
      <c r="OH218" s="256"/>
      <c r="OI218" s="256"/>
      <c r="OJ218" s="256"/>
      <c r="OK218" s="256"/>
      <c r="OL218" s="256"/>
      <c r="OM218" s="256"/>
      <c r="ON218" s="256"/>
      <c r="OO218" s="256"/>
      <c r="OP218" s="256"/>
      <c r="OQ218" s="256"/>
      <c r="OR218" s="256"/>
      <c r="OS218" s="256"/>
      <c r="OT218" s="256"/>
      <c r="OU218" s="256"/>
      <c r="OV218" s="256"/>
      <c r="OW218" s="256"/>
      <c r="OX218" s="256"/>
      <c r="OY218" s="256"/>
      <c r="OZ218" s="256"/>
      <c r="PA218" s="256"/>
      <c r="PB218" s="256"/>
      <c r="PC218" s="256"/>
      <c r="PD218" s="256"/>
      <c r="PE218" s="256"/>
      <c r="PF218" s="256"/>
      <c r="PG218" s="256"/>
      <c r="PH218" s="256"/>
      <c r="PI218" s="256"/>
      <c r="PJ218" s="256"/>
      <c r="PK218" s="256"/>
      <c r="PL218" s="256"/>
      <c r="PM218" s="256"/>
      <c r="PN218" s="256"/>
      <c r="PO218" s="256"/>
      <c r="PP218" s="256"/>
      <c r="PQ218" s="256"/>
      <c r="PR218" s="256"/>
      <c r="PS218" s="256"/>
      <c r="PT218" s="256"/>
      <c r="PU218" s="256"/>
      <c r="PV218" s="256"/>
      <c r="PW218" s="256"/>
      <c r="PX218" s="256"/>
      <c r="PY218" s="256"/>
      <c r="PZ218" s="256"/>
      <c r="QA218" s="256"/>
      <c r="QB218" s="256"/>
      <c r="QC218" s="256"/>
      <c r="QD218" s="256"/>
      <c r="QE218" s="256"/>
      <c r="QF218" s="256"/>
      <c r="QG218" s="256"/>
      <c r="QH218" s="256"/>
      <c r="QI218" s="256"/>
      <c r="QJ218" s="256"/>
      <c r="QK218" s="256"/>
      <c r="QL218" s="256"/>
      <c r="QM218" s="256"/>
      <c r="QN218" s="256"/>
      <c r="QO218" s="256"/>
      <c r="QP218" s="256"/>
      <c r="QQ218" s="256"/>
      <c r="QR218" s="256"/>
      <c r="QS218" s="256"/>
      <c r="QT218" s="256"/>
      <c r="QU218" s="256"/>
      <c r="QV218" s="256"/>
      <c r="QW218" s="256"/>
      <c r="QX218" s="256"/>
      <c r="QY218" s="256"/>
      <c r="QZ218" s="256"/>
      <c r="RA218" s="256"/>
      <c r="RB218" s="256"/>
      <c r="RC218" s="256"/>
      <c r="RD218" s="256"/>
      <c r="RE218" s="256"/>
      <c r="RF218" s="256"/>
      <c r="RG218" s="256"/>
      <c r="RH218" s="256"/>
      <c r="RI218" s="256"/>
      <c r="RJ218" s="256"/>
      <c r="RK218" s="256"/>
      <c r="RL218" s="256"/>
      <c r="RM218" s="256"/>
      <c r="RN218" s="256"/>
      <c r="RO218" s="256"/>
      <c r="RP218" s="256"/>
      <c r="RQ218" s="256"/>
      <c r="RR218" s="256"/>
      <c r="RS218" s="256"/>
      <c r="RT218" s="256"/>
      <c r="RU218" s="256"/>
      <c r="RV218" s="256"/>
      <c r="RW218" s="256"/>
      <c r="RX218" s="256"/>
      <c r="RY218" s="256"/>
      <c r="RZ218" s="256"/>
      <c r="SA218" s="256"/>
      <c r="SB218" s="256"/>
      <c r="SC218" s="256"/>
      <c r="SD218" s="256"/>
      <c r="SE218" s="256"/>
      <c r="SF218" s="256"/>
      <c r="SG218" s="256"/>
      <c r="SH218" s="256"/>
      <c r="SI218" s="256"/>
      <c r="SJ218" s="256"/>
      <c r="SK218" s="256"/>
      <c r="SL218" s="256"/>
      <c r="SM218" s="256"/>
      <c r="SN218" s="256"/>
      <c r="SO218" s="256"/>
      <c r="SP218" s="256"/>
      <c r="SQ218" s="256"/>
      <c r="SR218" s="256"/>
      <c r="SS218" s="256"/>
      <c r="ST218" s="256"/>
      <c r="SU218" s="256"/>
      <c r="SV218" s="256"/>
      <c r="SW218" s="256"/>
      <c r="SX218" s="256"/>
      <c r="SY218" s="256"/>
      <c r="SZ218" s="256"/>
      <c r="TA218" s="256"/>
      <c r="TB218" s="256"/>
      <c r="TC218" s="256"/>
      <c r="TD218" s="256"/>
      <c r="TE218" s="256"/>
      <c r="TF218" s="256"/>
      <c r="TG218" s="256"/>
      <c r="TH218" s="256"/>
      <c r="TI218" s="256"/>
      <c r="TJ218" s="256"/>
      <c r="TK218" s="256"/>
      <c r="TL218" s="256"/>
      <c r="TM218" s="256"/>
      <c r="TN218" s="256"/>
      <c r="TO218" s="256"/>
      <c r="TP218" s="256"/>
      <c r="TQ218" s="256"/>
      <c r="TR218" s="256"/>
      <c r="TS218" s="256"/>
      <c r="TT218" s="256"/>
      <c r="TU218" s="256"/>
      <c r="TV218" s="256"/>
      <c r="TW218" s="256"/>
      <c r="TX218" s="256"/>
      <c r="TY218" s="256"/>
      <c r="TZ218" s="256"/>
      <c r="UA218" s="256"/>
      <c r="UB218" s="256"/>
      <c r="UC218" s="256"/>
      <c r="UD218" s="256"/>
      <c r="UE218" s="256"/>
      <c r="UF218" s="256"/>
      <c r="UG218" s="256"/>
      <c r="UH218" s="256"/>
      <c r="UI218" s="256"/>
      <c r="UJ218" s="256"/>
      <c r="UK218" s="256"/>
      <c r="UL218" s="256"/>
      <c r="UM218" s="256"/>
      <c r="UN218" s="256"/>
      <c r="UO218" s="256"/>
      <c r="UP218" s="256"/>
      <c r="UQ218" s="256"/>
      <c r="UR218" s="256"/>
      <c r="US218" s="256"/>
      <c r="UT218" s="256"/>
      <c r="UU218" s="256"/>
      <c r="UV218" s="256"/>
      <c r="UW218" s="256"/>
      <c r="UX218" s="256"/>
      <c r="UY218" s="256"/>
      <c r="UZ218" s="256"/>
      <c r="VA218" s="256"/>
      <c r="VB218" s="256"/>
      <c r="VC218" s="256"/>
      <c r="VD218" s="256"/>
      <c r="VE218" s="256"/>
      <c r="VF218" s="256"/>
      <c r="VG218" s="256"/>
      <c r="VH218" s="256"/>
      <c r="VI218" s="256"/>
      <c r="VJ218" s="256"/>
      <c r="VK218" s="256"/>
      <c r="VL218" s="256"/>
      <c r="VM218" s="256"/>
      <c r="VN218" s="256"/>
      <c r="VO218" s="256"/>
      <c r="VP218" s="256"/>
      <c r="VQ218" s="256"/>
      <c r="VR218" s="256"/>
      <c r="VS218" s="256"/>
      <c r="VT218" s="256"/>
      <c r="VU218" s="256"/>
      <c r="VV218" s="256"/>
      <c r="VW218" s="256"/>
      <c r="VX218" s="256"/>
      <c r="VY218" s="256"/>
      <c r="VZ218" s="256"/>
      <c r="WA218" s="256"/>
      <c r="WB218" s="256"/>
      <c r="WC218" s="256"/>
      <c r="WD218" s="256"/>
      <c r="WE218" s="256"/>
      <c r="WF218" s="256"/>
      <c r="WG218" s="256"/>
      <c r="WH218" s="256"/>
      <c r="WI218" s="256"/>
      <c r="WJ218" s="256"/>
      <c r="WK218" s="256"/>
      <c r="WL218" s="256"/>
      <c r="WM218" s="256"/>
      <c r="WN218" s="256"/>
      <c r="WO218" s="256"/>
      <c r="WP218" s="256"/>
      <c r="WQ218" s="256"/>
      <c r="WR218" s="256"/>
      <c r="WS218" s="256"/>
      <c r="WT218" s="256"/>
      <c r="WU218" s="256"/>
      <c r="WV218" s="256"/>
      <c r="WW218" s="256"/>
      <c r="WX218" s="256"/>
      <c r="WY218" s="256"/>
      <c r="WZ218" s="256"/>
      <c r="XA218" s="256"/>
      <c r="XB218" s="256"/>
      <c r="XC218" s="256"/>
      <c r="XD218" s="256"/>
      <c r="XE218" s="256"/>
      <c r="XF218" s="256"/>
      <c r="XG218" s="256"/>
      <c r="XH218" s="256"/>
      <c r="XI218" s="256"/>
      <c r="XJ218" s="256"/>
      <c r="XK218" s="256"/>
      <c r="XL218" s="256"/>
      <c r="XM218" s="256"/>
      <c r="XN218" s="256"/>
      <c r="XO218" s="256"/>
      <c r="XP218" s="256"/>
      <c r="XQ218" s="256"/>
      <c r="XR218" s="256"/>
      <c r="XS218" s="256"/>
      <c r="XT218" s="256"/>
      <c r="XU218" s="256"/>
      <c r="XV218" s="256"/>
      <c r="XW218" s="256"/>
      <c r="XX218" s="256"/>
      <c r="XY218" s="256"/>
      <c r="XZ218" s="256"/>
      <c r="YA218" s="256"/>
      <c r="YB218" s="256"/>
      <c r="YC218" s="256"/>
      <c r="YD218" s="256"/>
      <c r="YE218" s="256"/>
      <c r="YF218" s="256"/>
      <c r="YG218" s="256"/>
      <c r="YH218" s="256"/>
      <c r="YI218" s="256"/>
      <c r="YJ218" s="256"/>
      <c r="YK218" s="256"/>
      <c r="YL218" s="256"/>
      <c r="YM218" s="256"/>
      <c r="YN218" s="256"/>
      <c r="YO218" s="256"/>
      <c r="YP218" s="256"/>
      <c r="YQ218" s="256"/>
      <c r="YR218" s="256"/>
      <c r="YS218" s="256"/>
      <c r="YT218" s="256"/>
      <c r="YU218" s="256"/>
      <c r="YV218" s="256"/>
      <c r="YW218" s="256"/>
      <c r="YX218" s="256"/>
      <c r="YY218" s="256"/>
      <c r="YZ218" s="256"/>
      <c r="ZA218" s="256"/>
      <c r="ZB218" s="256"/>
      <c r="ZC218" s="256"/>
      <c r="ZD218" s="256"/>
      <c r="ZE218" s="256"/>
      <c r="ZF218" s="256"/>
      <c r="ZG218" s="256"/>
      <c r="ZH218" s="256"/>
      <c r="ZI218" s="256"/>
      <c r="ZJ218" s="256"/>
      <c r="ZK218" s="256"/>
      <c r="ZL218" s="256"/>
      <c r="ZM218" s="256"/>
      <c r="ZN218" s="256"/>
      <c r="ZO218" s="256"/>
      <c r="ZP218" s="256"/>
      <c r="ZQ218" s="256"/>
      <c r="ZR218" s="256"/>
      <c r="ZS218" s="256"/>
      <c r="ZT218" s="256"/>
      <c r="ZU218" s="256"/>
      <c r="ZV218" s="256"/>
      <c r="ZW218" s="256"/>
      <c r="ZX218" s="256"/>
      <c r="ZY218" s="256"/>
      <c r="ZZ218" s="256"/>
      <c r="AAA218" s="256"/>
      <c r="AAB218" s="256"/>
      <c r="AAC218" s="256"/>
      <c r="AAD218" s="256"/>
      <c r="AAE218" s="256"/>
      <c r="AAF218" s="256"/>
      <c r="AAG218" s="256"/>
      <c r="AAH218" s="256"/>
      <c r="AAI218" s="256"/>
      <c r="AAJ218" s="256"/>
      <c r="AAK218" s="256"/>
      <c r="AAL218" s="256"/>
      <c r="AAM218" s="256"/>
      <c r="AAN218" s="256"/>
      <c r="AAO218" s="256"/>
      <c r="AAP218" s="256"/>
      <c r="AAQ218" s="256"/>
      <c r="AAR218" s="256"/>
      <c r="AAS218" s="256"/>
      <c r="AAT218" s="256"/>
      <c r="AAU218" s="256"/>
      <c r="AAV218" s="256"/>
      <c r="AAW218" s="256"/>
      <c r="AAX218" s="256"/>
      <c r="AAY218" s="256"/>
      <c r="AAZ218" s="256"/>
      <c r="ABA218" s="256"/>
      <c r="ABB218" s="256"/>
      <c r="ABC218" s="256"/>
      <c r="ABD218" s="256"/>
      <c r="ABE218" s="256"/>
      <c r="ABF218" s="256"/>
      <c r="ABG218" s="256"/>
      <c r="ABH218" s="256"/>
      <c r="ABI218" s="256"/>
      <c r="ABJ218" s="256"/>
      <c r="ABK218" s="256"/>
    </row>
    <row r="219" spans="1:739" s="38" customFormat="1" ht="30" customHeight="1" x14ac:dyDescent="0.25">
      <c r="A219" s="30"/>
      <c r="B219" s="196"/>
      <c r="C219" s="196"/>
      <c r="D219" s="167" t="s">
        <v>2</v>
      </c>
      <c r="E219" s="196"/>
      <c r="F219" s="206" t="s">
        <v>84</v>
      </c>
      <c r="G219" s="14">
        <v>42261</v>
      </c>
      <c r="H219" s="48" t="s">
        <v>37</v>
      </c>
      <c r="I219" s="65" t="s">
        <v>31</v>
      </c>
      <c r="J219" s="189" t="s">
        <v>291</v>
      </c>
      <c r="K219" s="29" t="s">
        <v>18</v>
      </c>
      <c r="L219" s="29" t="s">
        <v>17</v>
      </c>
      <c r="M219" s="29" t="s">
        <v>3365</v>
      </c>
      <c r="N219" s="29" t="s">
        <v>45</v>
      </c>
      <c r="O219" s="191" t="s">
        <v>46</v>
      </c>
      <c r="P219" s="191" t="s">
        <v>47</v>
      </c>
      <c r="Q219" s="191"/>
      <c r="R219" s="192" t="s">
        <v>165</v>
      </c>
      <c r="S219" s="65" t="s">
        <v>1338</v>
      </c>
      <c r="T219" s="185" t="s">
        <v>20</v>
      </c>
      <c r="U219" s="115" t="s">
        <v>72</v>
      </c>
      <c r="V219" s="17"/>
      <c r="W219" s="261"/>
      <c r="X219" s="261" t="s">
        <v>245</v>
      </c>
      <c r="Y219" s="99"/>
      <c r="Z219" s="155"/>
      <c r="AA219" s="155"/>
      <c r="AB219" s="265" t="s">
        <v>165</v>
      </c>
      <c r="AC219" s="17"/>
      <c r="AD219" s="17"/>
      <c r="AE219" s="17"/>
      <c r="AF219" s="17"/>
      <c r="AG219" s="17"/>
      <c r="AH219" s="263" t="s">
        <v>3530</v>
      </c>
      <c r="AI219" s="65" t="s">
        <v>1</v>
      </c>
      <c r="AJ219" s="67" t="s">
        <v>2</v>
      </c>
      <c r="AK219" s="70">
        <v>8</v>
      </c>
      <c r="AL219" s="69" t="s">
        <v>71</v>
      </c>
      <c r="AM219" s="68">
        <v>42187</v>
      </c>
      <c r="AN219" s="256"/>
      <c r="AO219" s="256"/>
      <c r="AP219" s="256"/>
      <c r="AQ219" s="256"/>
      <c r="AR219" s="256"/>
      <c r="AS219" s="256"/>
      <c r="AT219" s="256"/>
      <c r="AU219" s="256"/>
      <c r="AV219" s="256"/>
      <c r="AW219" s="256"/>
      <c r="AX219" s="256"/>
      <c r="AY219" s="256"/>
      <c r="AZ219" s="25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25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25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  <c r="EV219" s="256"/>
      <c r="EW219" s="256"/>
      <c r="EX219" s="256"/>
      <c r="EY219" s="256"/>
      <c r="EZ219" s="256"/>
      <c r="FA219" s="256"/>
      <c r="FB219" s="256"/>
      <c r="FC219" s="256"/>
      <c r="FD219" s="256"/>
      <c r="FE219" s="256"/>
      <c r="FF219" s="256"/>
      <c r="FG219" s="256"/>
      <c r="FH219" s="256"/>
      <c r="FI219" s="256"/>
      <c r="FJ219" s="256"/>
      <c r="FK219" s="256"/>
      <c r="FL219" s="256"/>
      <c r="FM219" s="256"/>
      <c r="FN219" s="256"/>
      <c r="FO219" s="256"/>
      <c r="FP219" s="256"/>
      <c r="FQ219" s="256"/>
      <c r="FR219" s="256"/>
      <c r="FS219" s="256"/>
      <c r="FT219" s="256"/>
      <c r="FU219" s="256"/>
      <c r="FV219" s="256"/>
      <c r="FW219" s="256"/>
      <c r="FX219" s="256"/>
      <c r="FY219" s="256"/>
      <c r="FZ219" s="256"/>
      <c r="GA219" s="256"/>
      <c r="GB219" s="256"/>
      <c r="GC219" s="256"/>
      <c r="GD219" s="256"/>
      <c r="GE219" s="256"/>
      <c r="GF219" s="256"/>
      <c r="GG219" s="256"/>
      <c r="GH219" s="256"/>
      <c r="GI219" s="256"/>
      <c r="GJ219" s="256"/>
      <c r="GK219" s="256"/>
      <c r="GL219" s="256"/>
      <c r="GM219" s="256"/>
      <c r="GN219" s="256"/>
      <c r="GO219" s="256"/>
      <c r="GP219" s="256"/>
      <c r="GQ219" s="256"/>
      <c r="GR219" s="256"/>
      <c r="GS219" s="256"/>
      <c r="GT219" s="256"/>
      <c r="GU219" s="256"/>
      <c r="GV219" s="256"/>
      <c r="GW219" s="256"/>
      <c r="GX219" s="256"/>
      <c r="GY219" s="256"/>
      <c r="GZ219" s="256"/>
      <c r="HA219" s="256"/>
      <c r="HB219" s="256"/>
      <c r="HC219" s="256"/>
      <c r="HD219" s="256"/>
      <c r="HE219" s="256"/>
      <c r="HF219" s="256"/>
      <c r="HG219" s="256"/>
      <c r="HH219" s="256"/>
      <c r="HI219" s="256"/>
      <c r="HJ219" s="256"/>
      <c r="HK219" s="256"/>
      <c r="HL219" s="256"/>
      <c r="HM219" s="256"/>
      <c r="HN219" s="256"/>
      <c r="HO219" s="256"/>
      <c r="HP219" s="256"/>
      <c r="HQ219" s="256"/>
      <c r="HR219" s="256"/>
      <c r="HS219" s="256"/>
      <c r="HT219" s="256"/>
      <c r="HU219" s="256"/>
      <c r="HV219" s="256"/>
      <c r="HW219" s="256"/>
      <c r="HX219" s="256"/>
      <c r="HY219" s="256"/>
      <c r="HZ219" s="256"/>
      <c r="IA219" s="256"/>
      <c r="IB219" s="256"/>
      <c r="IC219" s="256"/>
      <c r="ID219" s="256"/>
      <c r="IE219" s="256"/>
      <c r="IF219" s="256"/>
      <c r="IG219" s="256"/>
      <c r="IH219" s="256"/>
      <c r="II219" s="256"/>
      <c r="IJ219" s="256"/>
      <c r="IK219" s="256"/>
      <c r="IL219" s="256"/>
      <c r="IM219" s="256"/>
      <c r="IN219" s="256"/>
      <c r="IO219" s="256"/>
      <c r="IP219" s="256"/>
      <c r="IQ219" s="256"/>
      <c r="IR219" s="256"/>
      <c r="IS219" s="256"/>
      <c r="IT219" s="256"/>
      <c r="IU219" s="256"/>
      <c r="IV219" s="256"/>
      <c r="IW219" s="256"/>
      <c r="IX219" s="256"/>
      <c r="IY219" s="256"/>
      <c r="IZ219" s="256"/>
      <c r="JA219" s="256"/>
      <c r="JB219" s="256"/>
      <c r="JC219" s="256"/>
      <c r="JD219" s="256"/>
      <c r="JE219" s="256"/>
      <c r="JF219" s="256"/>
      <c r="JG219" s="256"/>
      <c r="JH219" s="256"/>
      <c r="JI219" s="256"/>
      <c r="JJ219" s="256"/>
      <c r="JK219" s="256"/>
      <c r="JL219" s="256"/>
      <c r="JM219" s="256"/>
      <c r="JN219" s="256"/>
      <c r="JO219" s="256"/>
      <c r="JP219" s="256"/>
      <c r="JQ219" s="256"/>
      <c r="JR219" s="256"/>
      <c r="JS219" s="256"/>
      <c r="JT219" s="256"/>
      <c r="JU219" s="256"/>
      <c r="JV219" s="256"/>
      <c r="JW219" s="256"/>
      <c r="JX219" s="256"/>
      <c r="JY219" s="256"/>
      <c r="JZ219" s="256"/>
      <c r="KA219" s="256"/>
      <c r="KB219" s="256"/>
      <c r="KC219" s="256"/>
      <c r="KD219" s="256"/>
      <c r="KE219" s="256"/>
      <c r="KF219" s="256"/>
      <c r="KG219" s="256"/>
      <c r="KH219" s="256"/>
      <c r="KI219" s="256"/>
      <c r="KJ219" s="256"/>
      <c r="KK219" s="256"/>
      <c r="KL219" s="256"/>
      <c r="KM219" s="256"/>
      <c r="KN219" s="256"/>
      <c r="KO219" s="256"/>
      <c r="KP219" s="256"/>
      <c r="KQ219" s="256"/>
      <c r="KR219" s="256"/>
      <c r="KS219" s="256"/>
      <c r="KT219" s="256"/>
      <c r="KU219" s="256"/>
      <c r="KV219" s="256"/>
      <c r="KW219" s="256"/>
      <c r="KX219" s="256"/>
      <c r="KY219" s="256"/>
      <c r="KZ219" s="256"/>
      <c r="LA219" s="256"/>
      <c r="LB219" s="256"/>
      <c r="LC219" s="256"/>
      <c r="LD219" s="256"/>
      <c r="LE219" s="256"/>
      <c r="LF219" s="256"/>
      <c r="LG219" s="256"/>
      <c r="LH219" s="256"/>
      <c r="LI219" s="256"/>
      <c r="LJ219" s="256"/>
      <c r="LK219" s="256"/>
      <c r="LL219" s="256"/>
      <c r="LM219" s="256"/>
      <c r="LN219" s="256"/>
      <c r="LO219" s="256"/>
      <c r="LP219" s="256"/>
      <c r="LQ219" s="256"/>
      <c r="LR219" s="256"/>
      <c r="LS219" s="256"/>
      <c r="LT219" s="256"/>
      <c r="LU219" s="256"/>
      <c r="LV219" s="256"/>
      <c r="LW219" s="256"/>
      <c r="LX219" s="256"/>
      <c r="LY219" s="256"/>
      <c r="LZ219" s="256"/>
      <c r="MA219" s="256"/>
      <c r="MB219" s="256"/>
      <c r="MC219" s="256"/>
      <c r="MD219" s="256"/>
      <c r="ME219" s="256"/>
      <c r="MF219" s="256"/>
      <c r="MG219" s="256"/>
      <c r="MH219" s="256"/>
      <c r="MI219" s="256"/>
      <c r="MJ219" s="256"/>
      <c r="MK219" s="256"/>
      <c r="ML219" s="256"/>
      <c r="MM219" s="256"/>
      <c r="MN219" s="256"/>
      <c r="MO219" s="256"/>
      <c r="MP219" s="256"/>
      <c r="MQ219" s="256"/>
      <c r="MR219" s="256"/>
      <c r="MS219" s="256"/>
      <c r="MT219" s="256"/>
      <c r="MU219" s="256"/>
      <c r="MV219" s="256"/>
      <c r="MW219" s="256"/>
      <c r="MX219" s="256"/>
      <c r="MY219" s="256"/>
      <c r="MZ219" s="256"/>
      <c r="NA219" s="256"/>
      <c r="NB219" s="256"/>
      <c r="NC219" s="256"/>
      <c r="ND219" s="256"/>
      <c r="NE219" s="256"/>
      <c r="NF219" s="256"/>
      <c r="NG219" s="256"/>
      <c r="NH219" s="256"/>
      <c r="NI219" s="256"/>
      <c r="NJ219" s="256"/>
      <c r="NK219" s="256"/>
      <c r="NL219" s="256"/>
      <c r="NM219" s="256"/>
      <c r="NN219" s="256"/>
      <c r="NO219" s="256"/>
      <c r="NP219" s="256"/>
      <c r="NQ219" s="256"/>
      <c r="NR219" s="256"/>
      <c r="NS219" s="256"/>
      <c r="NT219" s="256"/>
      <c r="NU219" s="256"/>
      <c r="NV219" s="256"/>
      <c r="NW219" s="256"/>
      <c r="NX219" s="256"/>
      <c r="NY219" s="256"/>
      <c r="NZ219" s="256"/>
      <c r="OA219" s="256"/>
      <c r="OB219" s="256"/>
      <c r="OC219" s="256"/>
      <c r="OD219" s="256"/>
      <c r="OE219" s="256"/>
      <c r="OF219" s="256"/>
      <c r="OG219" s="256"/>
      <c r="OH219" s="256"/>
      <c r="OI219" s="256"/>
      <c r="OJ219" s="256"/>
      <c r="OK219" s="256"/>
      <c r="OL219" s="256"/>
      <c r="OM219" s="256"/>
      <c r="ON219" s="256"/>
      <c r="OO219" s="256"/>
      <c r="OP219" s="256"/>
      <c r="OQ219" s="256"/>
      <c r="OR219" s="256"/>
      <c r="OS219" s="256"/>
      <c r="OT219" s="256"/>
      <c r="OU219" s="256"/>
      <c r="OV219" s="256"/>
      <c r="OW219" s="256"/>
      <c r="OX219" s="256"/>
      <c r="OY219" s="256"/>
      <c r="OZ219" s="256"/>
      <c r="PA219" s="256"/>
      <c r="PB219" s="256"/>
      <c r="PC219" s="256"/>
      <c r="PD219" s="256"/>
      <c r="PE219" s="256"/>
      <c r="PF219" s="256"/>
      <c r="PG219" s="256"/>
      <c r="PH219" s="256"/>
      <c r="PI219" s="256"/>
      <c r="PJ219" s="256"/>
      <c r="PK219" s="256"/>
      <c r="PL219" s="256"/>
      <c r="PM219" s="256"/>
      <c r="PN219" s="256"/>
      <c r="PO219" s="256"/>
      <c r="PP219" s="256"/>
      <c r="PQ219" s="256"/>
      <c r="PR219" s="256"/>
      <c r="PS219" s="256"/>
      <c r="PT219" s="256"/>
      <c r="PU219" s="256"/>
      <c r="PV219" s="256"/>
      <c r="PW219" s="256"/>
      <c r="PX219" s="256"/>
      <c r="PY219" s="256"/>
      <c r="PZ219" s="256"/>
      <c r="QA219" s="256"/>
      <c r="QB219" s="256"/>
      <c r="QC219" s="256"/>
      <c r="QD219" s="256"/>
      <c r="QE219" s="256"/>
      <c r="QF219" s="256"/>
      <c r="QG219" s="256"/>
      <c r="QH219" s="256"/>
      <c r="QI219" s="256"/>
      <c r="QJ219" s="256"/>
      <c r="QK219" s="256"/>
      <c r="QL219" s="256"/>
      <c r="QM219" s="256"/>
      <c r="QN219" s="256"/>
      <c r="QO219" s="256"/>
      <c r="QP219" s="256"/>
      <c r="QQ219" s="256"/>
      <c r="QR219" s="256"/>
      <c r="QS219" s="256"/>
      <c r="QT219" s="256"/>
      <c r="QU219" s="256"/>
      <c r="QV219" s="256"/>
      <c r="QW219" s="256"/>
      <c r="QX219" s="256"/>
      <c r="QY219" s="256"/>
      <c r="QZ219" s="256"/>
      <c r="RA219" s="256"/>
      <c r="RB219" s="256"/>
      <c r="RC219" s="256"/>
      <c r="RD219" s="256"/>
      <c r="RE219" s="256"/>
      <c r="RF219" s="256"/>
      <c r="RG219" s="256"/>
      <c r="RH219" s="256"/>
      <c r="RI219" s="256"/>
      <c r="RJ219" s="256"/>
      <c r="RK219" s="256"/>
      <c r="RL219" s="256"/>
      <c r="RM219" s="256"/>
      <c r="RN219" s="256"/>
      <c r="RO219" s="256"/>
      <c r="RP219" s="256"/>
      <c r="RQ219" s="256"/>
      <c r="RR219" s="256"/>
      <c r="RS219" s="256"/>
      <c r="RT219" s="256"/>
      <c r="RU219" s="256"/>
      <c r="RV219" s="256"/>
      <c r="RW219" s="256"/>
      <c r="RX219" s="256"/>
      <c r="RY219" s="256"/>
      <c r="RZ219" s="256"/>
      <c r="SA219" s="256"/>
      <c r="SB219" s="256"/>
      <c r="SC219" s="256"/>
      <c r="SD219" s="256"/>
      <c r="SE219" s="256"/>
      <c r="SF219" s="256"/>
      <c r="SG219" s="256"/>
      <c r="SH219" s="256"/>
      <c r="SI219" s="256"/>
      <c r="SJ219" s="256"/>
      <c r="SK219" s="256"/>
      <c r="SL219" s="256"/>
      <c r="SM219" s="256"/>
      <c r="SN219" s="256"/>
      <c r="SO219" s="256"/>
      <c r="SP219" s="256"/>
      <c r="SQ219" s="256"/>
      <c r="SR219" s="256"/>
      <c r="SS219" s="256"/>
      <c r="ST219" s="256"/>
      <c r="SU219" s="256"/>
      <c r="SV219" s="256"/>
      <c r="SW219" s="256"/>
      <c r="SX219" s="256"/>
      <c r="SY219" s="256"/>
      <c r="SZ219" s="256"/>
      <c r="TA219" s="256"/>
      <c r="TB219" s="256"/>
      <c r="TC219" s="256"/>
      <c r="TD219" s="256"/>
      <c r="TE219" s="256"/>
      <c r="TF219" s="256"/>
      <c r="TG219" s="256"/>
      <c r="TH219" s="256"/>
      <c r="TI219" s="256"/>
      <c r="TJ219" s="256"/>
      <c r="TK219" s="256"/>
      <c r="TL219" s="256"/>
      <c r="TM219" s="256"/>
      <c r="TN219" s="256"/>
      <c r="TO219" s="256"/>
      <c r="TP219" s="256"/>
      <c r="TQ219" s="256"/>
      <c r="TR219" s="256"/>
      <c r="TS219" s="256"/>
      <c r="TT219" s="256"/>
      <c r="TU219" s="256"/>
      <c r="TV219" s="256"/>
      <c r="TW219" s="256"/>
      <c r="TX219" s="256"/>
      <c r="TY219" s="256"/>
      <c r="TZ219" s="256"/>
      <c r="UA219" s="256"/>
      <c r="UB219" s="256"/>
      <c r="UC219" s="256"/>
      <c r="UD219" s="256"/>
      <c r="UE219" s="256"/>
      <c r="UF219" s="256"/>
      <c r="UG219" s="256"/>
      <c r="UH219" s="256"/>
      <c r="UI219" s="256"/>
      <c r="UJ219" s="256"/>
      <c r="UK219" s="256"/>
      <c r="UL219" s="256"/>
      <c r="UM219" s="256"/>
      <c r="UN219" s="256"/>
      <c r="UO219" s="256"/>
      <c r="UP219" s="256"/>
      <c r="UQ219" s="256"/>
      <c r="UR219" s="256"/>
      <c r="US219" s="256"/>
      <c r="UT219" s="256"/>
      <c r="UU219" s="256"/>
      <c r="UV219" s="256"/>
      <c r="UW219" s="256"/>
      <c r="UX219" s="256"/>
      <c r="UY219" s="256"/>
      <c r="UZ219" s="256"/>
      <c r="VA219" s="256"/>
      <c r="VB219" s="256"/>
      <c r="VC219" s="256"/>
      <c r="VD219" s="256"/>
      <c r="VE219" s="256"/>
      <c r="VF219" s="256"/>
      <c r="VG219" s="256"/>
      <c r="VH219" s="256"/>
      <c r="VI219" s="256"/>
      <c r="VJ219" s="256"/>
      <c r="VK219" s="256"/>
      <c r="VL219" s="256"/>
      <c r="VM219" s="256"/>
      <c r="VN219" s="256"/>
      <c r="VO219" s="256"/>
      <c r="VP219" s="256"/>
      <c r="VQ219" s="256"/>
      <c r="VR219" s="256"/>
      <c r="VS219" s="256"/>
      <c r="VT219" s="256"/>
      <c r="VU219" s="256"/>
      <c r="VV219" s="256"/>
      <c r="VW219" s="256"/>
      <c r="VX219" s="256"/>
      <c r="VY219" s="256"/>
      <c r="VZ219" s="256"/>
      <c r="WA219" s="256"/>
      <c r="WB219" s="256"/>
      <c r="WC219" s="256"/>
      <c r="WD219" s="256"/>
      <c r="WE219" s="256"/>
      <c r="WF219" s="256"/>
      <c r="WG219" s="256"/>
      <c r="WH219" s="256"/>
      <c r="WI219" s="256"/>
      <c r="WJ219" s="256"/>
      <c r="WK219" s="256"/>
      <c r="WL219" s="256"/>
      <c r="WM219" s="256"/>
      <c r="WN219" s="256"/>
      <c r="WO219" s="256"/>
      <c r="WP219" s="256"/>
      <c r="WQ219" s="256"/>
      <c r="WR219" s="256"/>
      <c r="WS219" s="256"/>
      <c r="WT219" s="256"/>
      <c r="WU219" s="256"/>
      <c r="WV219" s="256"/>
      <c r="WW219" s="256"/>
      <c r="WX219" s="256"/>
      <c r="WY219" s="256"/>
      <c r="WZ219" s="256"/>
      <c r="XA219" s="256"/>
      <c r="XB219" s="256"/>
      <c r="XC219" s="256"/>
      <c r="XD219" s="256"/>
      <c r="XE219" s="256"/>
      <c r="XF219" s="256"/>
      <c r="XG219" s="256"/>
      <c r="XH219" s="256"/>
      <c r="XI219" s="256"/>
      <c r="XJ219" s="256"/>
      <c r="XK219" s="256"/>
      <c r="XL219" s="256"/>
      <c r="XM219" s="256"/>
      <c r="XN219" s="256"/>
      <c r="XO219" s="256"/>
      <c r="XP219" s="256"/>
      <c r="XQ219" s="256"/>
      <c r="XR219" s="256"/>
      <c r="XS219" s="256"/>
      <c r="XT219" s="256"/>
      <c r="XU219" s="256"/>
      <c r="XV219" s="256"/>
      <c r="XW219" s="256"/>
      <c r="XX219" s="256"/>
      <c r="XY219" s="256"/>
      <c r="XZ219" s="256"/>
      <c r="YA219" s="256"/>
      <c r="YB219" s="256"/>
      <c r="YC219" s="256"/>
      <c r="YD219" s="256"/>
      <c r="YE219" s="256"/>
      <c r="YF219" s="256"/>
      <c r="YG219" s="256"/>
      <c r="YH219" s="256"/>
      <c r="YI219" s="256"/>
      <c r="YJ219" s="256"/>
      <c r="YK219" s="256"/>
      <c r="YL219" s="256"/>
      <c r="YM219" s="256"/>
      <c r="YN219" s="256"/>
      <c r="YO219" s="256"/>
      <c r="YP219" s="256"/>
      <c r="YQ219" s="256"/>
      <c r="YR219" s="256"/>
      <c r="YS219" s="256"/>
      <c r="YT219" s="256"/>
      <c r="YU219" s="256"/>
      <c r="YV219" s="256"/>
      <c r="YW219" s="256"/>
      <c r="YX219" s="256"/>
      <c r="YY219" s="256"/>
      <c r="YZ219" s="256"/>
      <c r="ZA219" s="256"/>
      <c r="ZB219" s="256"/>
      <c r="ZC219" s="256"/>
      <c r="ZD219" s="256"/>
      <c r="ZE219" s="256"/>
      <c r="ZF219" s="256"/>
      <c r="ZG219" s="256"/>
      <c r="ZH219" s="256"/>
      <c r="ZI219" s="256"/>
      <c r="ZJ219" s="256"/>
      <c r="ZK219" s="256"/>
      <c r="ZL219" s="256"/>
      <c r="ZM219" s="256"/>
      <c r="ZN219" s="256"/>
      <c r="ZO219" s="256"/>
      <c r="ZP219" s="256"/>
      <c r="ZQ219" s="256"/>
      <c r="ZR219" s="256"/>
      <c r="ZS219" s="256"/>
      <c r="ZT219" s="256"/>
      <c r="ZU219" s="256"/>
      <c r="ZV219" s="256"/>
      <c r="ZW219" s="256"/>
      <c r="ZX219" s="256"/>
      <c r="ZY219" s="256"/>
      <c r="ZZ219" s="256"/>
      <c r="AAA219" s="256"/>
      <c r="AAB219" s="256"/>
      <c r="AAC219" s="256"/>
      <c r="AAD219" s="256"/>
      <c r="AAE219" s="256"/>
      <c r="AAF219" s="256"/>
      <c r="AAG219" s="256"/>
      <c r="AAH219" s="256"/>
      <c r="AAI219" s="256"/>
      <c r="AAJ219" s="256"/>
      <c r="AAK219" s="256"/>
      <c r="AAL219" s="256"/>
      <c r="AAM219" s="256"/>
      <c r="AAN219" s="256"/>
      <c r="AAO219" s="256"/>
      <c r="AAP219" s="256"/>
      <c r="AAQ219" s="256"/>
      <c r="AAR219" s="256"/>
      <c r="AAS219" s="256"/>
      <c r="AAT219" s="256"/>
      <c r="AAU219" s="256"/>
      <c r="AAV219" s="256"/>
      <c r="AAW219" s="256"/>
      <c r="AAX219" s="256"/>
      <c r="AAY219" s="256"/>
      <c r="AAZ219" s="256"/>
      <c r="ABA219" s="256"/>
      <c r="ABB219" s="256"/>
      <c r="ABC219" s="256"/>
      <c r="ABD219" s="256"/>
      <c r="ABE219" s="256"/>
      <c r="ABF219" s="256"/>
      <c r="ABG219" s="256"/>
      <c r="ABH219" s="256"/>
      <c r="ABI219" s="256"/>
      <c r="ABJ219" s="256"/>
      <c r="ABK219" s="256"/>
    </row>
    <row r="220" spans="1:739" s="154" customFormat="1" ht="30" customHeight="1" x14ac:dyDescent="0.25">
      <c r="A220" s="30"/>
      <c r="B220" s="115"/>
      <c r="C220" s="115"/>
      <c r="D220" s="167" t="s">
        <v>2</v>
      </c>
      <c r="E220" s="115"/>
      <c r="F220" s="206" t="s">
        <v>1266</v>
      </c>
      <c r="G220" s="14">
        <v>42783</v>
      </c>
      <c r="H220" s="48" t="s">
        <v>37</v>
      </c>
      <c r="I220" s="65" t="s">
        <v>31</v>
      </c>
      <c r="J220" s="10" t="s">
        <v>291</v>
      </c>
      <c r="K220" s="29" t="s">
        <v>18</v>
      </c>
      <c r="L220" s="29" t="s">
        <v>17</v>
      </c>
      <c r="M220" s="29" t="s">
        <v>3365</v>
      </c>
      <c r="N220" s="29" t="s">
        <v>45</v>
      </c>
      <c r="O220" s="191" t="s">
        <v>46</v>
      </c>
      <c r="P220" s="191" t="s">
        <v>47</v>
      </c>
      <c r="Q220" s="191"/>
      <c r="R220" s="192" t="s">
        <v>1267</v>
      </c>
      <c r="S220" s="261" t="s">
        <v>1129</v>
      </c>
      <c r="T220" s="185" t="s">
        <v>20</v>
      </c>
      <c r="U220" s="261" t="s">
        <v>1269</v>
      </c>
      <c r="V220" s="17"/>
      <c r="W220" s="249"/>
      <c r="X220" s="115" t="s">
        <v>245</v>
      </c>
      <c r="Y220" s="99"/>
      <c r="Z220" s="155"/>
      <c r="AA220" s="261"/>
      <c r="AB220" s="186" t="s">
        <v>1267</v>
      </c>
      <c r="AC220" s="17"/>
      <c r="AD220" s="17"/>
      <c r="AE220" s="17"/>
      <c r="AF220" s="17"/>
      <c r="AG220" s="17"/>
      <c r="AH220" s="263" t="s">
        <v>3530</v>
      </c>
      <c r="AI220" s="65" t="s">
        <v>1</v>
      </c>
      <c r="AJ220" s="67" t="s">
        <v>2</v>
      </c>
      <c r="AK220" s="70">
        <v>21</v>
      </c>
      <c r="AL220" s="69" t="s">
        <v>1268</v>
      </c>
      <c r="AM220" s="190" t="s">
        <v>294</v>
      </c>
      <c r="AN220" s="257"/>
      <c r="AO220" s="257"/>
      <c r="AP220" s="257"/>
      <c r="AQ220" s="257"/>
      <c r="AR220" s="257"/>
      <c r="AS220" s="257"/>
      <c r="AT220" s="257"/>
      <c r="AU220" s="257"/>
      <c r="AV220" s="257"/>
      <c r="AW220" s="257"/>
      <c r="AX220" s="257"/>
      <c r="AY220" s="257"/>
      <c r="AZ220" s="257"/>
      <c r="BA220" s="257"/>
      <c r="BB220" s="257"/>
      <c r="BC220" s="257"/>
      <c r="BD220" s="257"/>
      <c r="BE220" s="257"/>
      <c r="BF220" s="257"/>
      <c r="BG220" s="257"/>
      <c r="BH220" s="257"/>
      <c r="BI220" s="257"/>
      <c r="BJ220" s="257"/>
      <c r="BK220" s="257"/>
      <c r="BL220" s="257"/>
      <c r="BM220" s="257"/>
      <c r="BN220" s="257"/>
      <c r="BO220" s="257"/>
      <c r="BP220" s="257"/>
      <c r="BQ220" s="257"/>
      <c r="BR220" s="257"/>
      <c r="BS220" s="257"/>
      <c r="BT220" s="257"/>
      <c r="BU220" s="257"/>
      <c r="BV220" s="257"/>
      <c r="BW220" s="257"/>
      <c r="BX220" s="257"/>
      <c r="BY220" s="257"/>
      <c r="BZ220" s="257"/>
      <c r="CA220" s="257"/>
      <c r="CB220" s="257"/>
      <c r="CC220" s="257"/>
      <c r="CD220" s="257"/>
      <c r="CE220" s="257"/>
      <c r="CF220" s="257"/>
      <c r="CG220" s="257"/>
      <c r="CH220" s="257"/>
      <c r="CI220" s="257"/>
      <c r="CJ220" s="257"/>
      <c r="CK220" s="257"/>
      <c r="CL220" s="257"/>
      <c r="CM220" s="257"/>
      <c r="CN220" s="257"/>
      <c r="CO220" s="257"/>
      <c r="CP220" s="257"/>
      <c r="CQ220" s="257"/>
      <c r="CR220" s="257"/>
      <c r="CS220" s="257"/>
      <c r="CT220" s="257"/>
      <c r="CU220" s="257"/>
      <c r="CV220" s="257"/>
      <c r="CW220" s="257"/>
      <c r="CX220" s="257"/>
      <c r="CY220" s="257"/>
      <c r="CZ220" s="257"/>
      <c r="DA220" s="257"/>
      <c r="DB220" s="257"/>
      <c r="DC220" s="257"/>
      <c r="DD220" s="257"/>
      <c r="DE220" s="257"/>
      <c r="DF220" s="257"/>
      <c r="DG220" s="257"/>
      <c r="DH220" s="257"/>
      <c r="DI220" s="257"/>
      <c r="DJ220" s="257"/>
      <c r="DK220" s="257"/>
      <c r="DL220" s="257"/>
      <c r="DM220" s="257"/>
      <c r="DN220" s="257"/>
      <c r="DO220" s="257"/>
      <c r="DP220" s="257"/>
      <c r="DQ220" s="257"/>
      <c r="DR220" s="257"/>
      <c r="DS220" s="257"/>
      <c r="DT220" s="257"/>
      <c r="DU220" s="257"/>
      <c r="DV220" s="257"/>
      <c r="DW220" s="257"/>
      <c r="DX220" s="257"/>
      <c r="DY220" s="257"/>
      <c r="DZ220" s="257"/>
      <c r="EA220" s="257"/>
      <c r="EB220" s="257"/>
      <c r="EC220" s="257"/>
      <c r="ED220" s="257"/>
      <c r="EE220" s="257"/>
      <c r="EF220" s="257"/>
      <c r="EG220" s="257"/>
      <c r="EH220" s="257"/>
      <c r="EI220" s="257"/>
      <c r="EJ220" s="257"/>
      <c r="EK220" s="257"/>
      <c r="EL220" s="257"/>
      <c r="EM220" s="257"/>
      <c r="EN220" s="257"/>
      <c r="EO220" s="257"/>
      <c r="EP220" s="257"/>
      <c r="EQ220" s="257"/>
      <c r="ER220" s="257"/>
      <c r="ES220" s="257"/>
      <c r="ET220" s="257"/>
      <c r="EU220" s="257"/>
      <c r="EV220" s="257"/>
      <c r="EW220" s="257"/>
      <c r="EX220" s="257"/>
      <c r="EY220" s="257"/>
      <c r="EZ220" s="257"/>
      <c r="FA220" s="257"/>
      <c r="FB220" s="257"/>
      <c r="FC220" s="257"/>
      <c r="FD220" s="257"/>
      <c r="FE220" s="257"/>
      <c r="FF220" s="257"/>
      <c r="FG220" s="257"/>
      <c r="FH220" s="257"/>
      <c r="FI220" s="257"/>
      <c r="FJ220" s="257"/>
      <c r="FK220" s="257"/>
      <c r="FL220" s="257"/>
      <c r="FM220" s="257"/>
      <c r="FN220" s="257"/>
      <c r="FO220" s="257"/>
      <c r="FP220" s="257"/>
      <c r="FQ220" s="257"/>
      <c r="FR220" s="257"/>
      <c r="FS220" s="257"/>
      <c r="FT220" s="257"/>
      <c r="FU220" s="257"/>
      <c r="FV220" s="257"/>
      <c r="FW220" s="257"/>
      <c r="FX220" s="257"/>
      <c r="FY220" s="257"/>
      <c r="FZ220" s="257"/>
      <c r="GA220" s="257"/>
      <c r="GB220" s="257"/>
      <c r="GC220" s="257"/>
      <c r="GD220" s="257"/>
      <c r="GE220" s="257"/>
      <c r="GF220" s="257"/>
      <c r="GG220" s="257"/>
      <c r="GH220" s="257"/>
      <c r="GI220" s="257"/>
      <c r="GJ220" s="257"/>
      <c r="GK220" s="257"/>
      <c r="GL220" s="257"/>
      <c r="GM220" s="257"/>
      <c r="GN220" s="257"/>
      <c r="GO220" s="257"/>
      <c r="GP220" s="257"/>
      <c r="GQ220" s="257"/>
      <c r="GR220" s="257"/>
      <c r="GS220" s="257"/>
      <c r="GT220" s="257"/>
      <c r="GU220" s="257"/>
      <c r="GV220" s="257"/>
      <c r="GW220" s="257"/>
      <c r="GX220" s="257"/>
      <c r="GY220" s="257"/>
      <c r="GZ220" s="257"/>
      <c r="HA220" s="257"/>
      <c r="HB220" s="257"/>
      <c r="HC220" s="257"/>
      <c r="HD220" s="257"/>
      <c r="HE220" s="257"/>
      <c r="HF220" s="257"/>
      <c r="HG220" s="257"/>
      <c r="HH220" s="257"/>
      <c r="HI220" s="257"/>
      <c r="HJ220" s="257"/>
      <c r="HK220" s="257"/>
      <c r="HL220" s="257"/>
      <c r="HM220" s="257"/>
      <c r="HN220" s="257"/>
      <c r="HO220" s="257"/>
      <c r="HP220" s="257"/>
      <c r="HQ220" s="257"/>
      <c r="HR220" s="257"/>
      <c r="HS220" s="257"/>
      <c r="HT220" s="257"/>
      <c r="HU220" s="257"/>
      <c r="HV220" s="257"/>
      <c r="HW220" s="257"/>
      <c r="HX220" s="257"/>
      <c r="HY220" s="257"/>
      <c r="HZ220" s="257"/>
      <c r="IA220" s="257"/>
      <c r="IB220" s="257"/>
      <c r="IC220" s="257"/>
      <c r="ID220" s="257"/>
      <c r="IE220" s="257"/>
      <c r="IF220" s="257"/>
      <c r="IG220" s="257"/>
      <c r="IH220" s="257"/>
      <c r="II220" s="257"/>
      <c r="IJ220" s="257"/>
      <c r="IK220" s="257"/>
      <c r="IL220" s="257"/>
      <c r="IM220" s="257"/>
      <c r="IN220" s="257"/>
      <c r="IO220" s="257"/>
      <c r="IP220" s="257"/>
      <c r="IQ220" s="257"/>
      <c r="IR220" s="257"/>
      <c r="IS220" s="257"/>
      <c r="IT220" s="257"/>
      <c r="IU220" s="257"/>
      <c r="IV220" s="257"/>
      <c r="IW220" s="257"/>
      <c r="IX220" s="257"/>
      <c r="IY220" s="257"/>
      <c r="IZ220" s="257"/>
      <c r="JA220" s="257"/>
      <c r="JB220" s="257"/>
      <c r="JC220" s="257"/>
      <c r="JD220" s="257"/>
      <c r="JE220" s="257"/>
      <c r="JF220" s="257"/>
      <c r="JG220" s="257"/>
      <c r="JH220" s="257"/>
      <c r="JI220" s="257"/>
      <c r="JJ220" s="257"/>
      <c r="JK220" s="257"/>
      <c r="JL220" s="257"/>
      <c r="JM220" s="257"/>
      <c r="JN220" s="257"/>
      <c r="JO220" s="257"/>
      <c r="JP220" s="257"/>
      <c r="JQ220" s="257"/>
      <c r="JR220" s="257"/>
      <c r="JS220" s="257"/>
      <c r="JT220" s="257"/>
      <c r="JU220" s="257"/>
      <c r="JV220" s="257"/>
      <c r="JW220" s="257"/>
      <c r="JX220" s="257"/>
      <c r="JY220" s="257"/>
      <c r="JZ220" s="257"/>
      <c r="KA220" s="257"/>
      <c r="KB220" s="257"/>
      <c r="KC220" s="257"/>
      <c r="KD220" s="257"/>
      <c r="KE220" s="257"/>
      <c r="KF220" s="257"/>
      <c r="KG220" s="257"/>
      <c r="KH220" s="257"/>
      <c r="KI220" s="257"/>
      <c r="KJ220" s="257"/>
      <c r="KK220" s="257"/>
      <c r="KL220" s="257"/>
      <c r="KM220" s="257"/>
      <c r="KN220" s="257"/>
      <c r="KO220" s="257"/>
      <c r="KP220" s="257"/>
      <c r="KQ220" s="257"/>
      <c r="KR220" s="257"/>
      <c r="KS220" s="257"/>
      <c r="KT220" s="257"/>
      <c r="KU220" s="257"/>
      <c r="KV220" s="257"/>
      <c r="KW220" s="257"/>
      <c r="KX220" s="257"/>
      <c r="KY220" s="257"/>
      <c r="KZ220" s="257"/>
      <c r="LA220" s="257"/>
      <c r="LB220" s="257"/>
      <c r="LC220" s="257"/>
      <c r="LD220" s="257"/>
      <c r="LE220" s="257"/>
      <c r="LF220" s="257"/>
      <c r="LG220" s="257"/>
      <c r="LH220" s="257"/>
      <c r="LI220" s="257"/>
      <c r="LJ220" s="257"/>
      <c r="LK220" s="257"/>
      <c r="LL220" s="257"/>
      <c r="LM220" s="257"/>
      <c r="LN220" s="257"/>
      <c r="LO220" s="257"/>
      <c r="LP220" s="257"/>
      <c r="LQ220" s="257"/>
      <c r="LR220" s="257"/>
      <c r="LS220" s="257"/>
      <c r="LT220" s="257"/>
      <c r="LU220" s="257"/>
      <c r="LV220" s="257"/>
      <c r="LW220" s="257"/>
      <c r="LX220" s="257"/>
      <c r="LY220" s="257"/>
      <c r="LZ220" s="257"/>
      <c r="MA220" s="257"/>
      <c r="MB220" s="257"/>
      <c r="MC220" s="257"/>
      <c r="MD220" s="257"/>
      <c r="ME220" s="257"/>
      <c r="MF220" s="257"/>
      <c r="MG220" s="257"/>
      <c r="MH220" s="257"/>
      <c r="MI220" s="257"/>
      <c r="MJ220" s="257"/>
      <c r="MK220" s="257"/>
      <c r="ML220" s="257"/>
      <c r="MM220" s="257"/>
      <c r="MN220" s="257"/>
      <c r="MO220" s="257"/>
      <c r="MP220" s="257"/>
      <c r="MQ220" s="257"/>
      <c r="MR220" s="257"/>
      <c r="MS220" s="257"/>
      <c r="MT220" s="257"/>
      <c r="MU220" s="257"/>
      <c r="MV220" s="257"/>
      <c r="MW220" s="257"/>
      <c r="MX220" s="257"/>
      <c r="MY220" s="257"/>
      <c r="MZ220" s="257"/>
      <c r="NA220" s="257"/>
      <c r="NB220" s="257"/>
      <c r="NC220" s="257"/>
      <c r="ND220" s="257"/>
      <c r="NE220" s="257"/>
      <c r="NF220" s="257"/>
      <c r="NG220" s="257"/>
      <c r="NH220" s="257"/>
      <c r="NI220" s="257"/>
      <c r="NJ220" s="257"/>
      <c r="NK220" s="257"/>
      <c r="NL220" s="257"/>
      <c r="NM220" s="257"/>
      <c r="NN220" s="257"/>
      <c r="NO220" s="257"/>
      <c r="NP220" s="257"/>
      <c r="NQ220" s="257"/>
      <c r="NR220" s="257"/>
      <c r="NS220" s="257"/>
      <c r="NT220" s="257"/>
      <c r="NU220" s="257"/>
      <c r="NV220" s="257"/>
      <c r="NW220" s="257"/>
      <c r="NX220" s="257"/>
      <c r="NY220" s="257"/>
      <c r="NZ220" s="257"/>
      <c r="OA220" s="257"/>
      <c r="OB220" s="257"/>
      <c r="OC220" s="257"/>
      <c r="OD220" s="257"/>
      <c r="OE220" s="257"/>
      <c r="OF220" s="257"/>
      <c r="OG220" s="257"/>
      <c r="OH220" s="257"/>
      <c r="OI220" s="257"/>
      <c r="OJ220" s="257"/>
      <c r="OK220" s="257"/>
      <c r="OL220" s="257"/>
      <c r="OM220" s="257"/>
      <c r="ON220" s="257"/>
      <c r="OO220" s="257"/>
      <c r="OP220" s="257"/>
      <c r="OQ220" s="257"/>
      <c r="OR220" s="257"/>
      <c r="OS220" s="257"/>
      <c r="OT220" s="257"/>
      <c r="OU220" s="257"/>
      <c r="OV220" s="257"/>
      <c r="OW220" s="257"/>
      <c r="OX220" s="257"/>
      <c r="OY220" s="257"/>
      <c r="OZ220" s="257"/>
      <c r="PA220" s="257"/>
      <c r="PB220" s="257"/>
      <c r="PC220" s="257"/>
      <c r="PD220" s="257"/>
      <c r="PE220" s="257"/>
      <c r="PF220" s="257"/>
      <c r="PG220" s="257"/>
      <c r="PH220" s="257"/>
      <c r="PI220" s="257"/>
      <c r="PJ220" s="257"/>
      <c r="PK220" s="257"/>
      <c r="PL220" s="257"/>
      <c r="PM220" s="257"/>
      <c r="PN220" s="257"/>
      <c r="PO220" s="257"/>
      <c r="PP220" s="257"/>
      <c r="PQ220" s="257"/>
      <c r="PR220" s="257"/>
      <c r="PS220" s="257"/>
      <c r="PT220" s="257"/>
      <c r="PU220" s="257"/>
      <c r="PV220" s="257"/>
      <c r="PW220" s="257"/>
      <c r="PX220" s="257"/>
      <c r="PY220" s="257"/>
      <c r="PZ220" s="257"/>
      <c r="QA220" s="257"/>
      <c r="QB220" s="257"/>
      <c r="QC220" s="257"/>
      <c r="QD220" s="257"/>
      <c r="QE220" s="257"/>
      <c r="QF220" s="257"/>
      <c r="QG220" s="257"/>
      <c r="QH220" s="257"/>
      <c r="QI220" s="257"/>
      <c r="QJ220" s="257"/>
      <c r="QK220" s="257"/>
      <c r="QL220" s="257"/>
      <c r="QM220" s="257"/>
      <c r="QN220" s="257"/>
      <c r="QO220" s="257"/>
      <c r="QP220" s="257"/>
      <c r="QQ220" s="257"/>
      <c r="QR220" s="257"/>
      <c r="QS220" s="257"/>
      <c r="QT220" s="257"/>
      <c r="QU220" s="257"/>
      <c r="QV220" s="257"/>
      <c r="QW220" s="257"/>
      <c r="QX220" s="257"/>
      <c r="QY220" s="257"/>
      <c r="QZ220" s="257"/>
      <c r="RA220" s="257"/>
      <c r="RB220" s="257"/>
      <c r="RC220" s="257"/>
      <c r="RD220" s="257"/>
      <c r="RE220" s="257"/>
      <c r="RF220" s="257"/>
      <c r="RG220" s="257"/>
      <c r="RH220" s="257"/>
      <c r="RI220" s="257"/>
      <c r="RJ220" s="257"/>
      <c r="RK220" s="257"/>
      <c r="RL220" s="257"/>
      <c r="RM220" s="257"/>
      <c r="RN220" s="257"/>
      <c r="RO220" s="257"/>
      <c r="RP220" s="257"/>
      <c r="RQ220" s="257"/>
      <c r="RR220" s="257"/>
      <c r="RS220" s="257"/>
      <c r="RT220" s="257"/>
      <c r="RU220" s="257"/>
      <c r="RV220" s="257"/>
      <c r="RW220" s="257"/>
      <c r="RX220" s="257"/>
      <c r="RY220" s="257"/>
      <c r="RZ220" s="257"/>
      <c r="SA220" s="257"/>
      <c r="SB220" s="257"/>
      <c r="SC220" s="257"/>
      <c r="SD220" s="257"/>
      <c r="SE220" s="257"/>
      <c r="SF220" s="257"/>
      <c r="SG220" s="257"/>
      <c r="SH220" s="257"/>
      <c r="SI220" s="257"/>
      <c r="SJ220" s="257"/>
      <c r="SK220" s="257"/>
      <c r="SL220" s="257"/>
      <c r="SM220" s="257"/>
      <c r="SN220" s="257"/>
      <c r="SO220" s="257"/>
      <c r="SP220" s="257"/>
      <c r="SQ220" s="257"/>
      <c r="SR220" s="257"/>
      <c r="SS220" s="257"/>
      <c r="ST220" s="257"/>
      <c r="SU220" s="257"/>
      <c r="SV220" s="257"/>
      <c r="SW220" s="257"/>
      <c r="SX220" s="257"/>
      <c r="SY220" s="257"/>
      <c r="SZ220" s="257"/>
      <c r="TA220" s="257"/>
      <c r="TB220" s="257"/>
      <c r="TC220" s="257"/>
      <c r="TD220" s="257"/>
      <c r="TE220" s="257"/>
      <c r="TF220" s="257"/>
      <c r="TG220" s="257"/>
      <c r="TH220" s="257"/>
      <c r="TI220" s="257"/>
      <c r="TJ220" s="257"/>
      <c r="TK220" s="257"/>
      <c r="TL220" s="257"/>
      <c r="TM220" s="257"/>
      <c r="TN220" s="257"/>
      <c r="TO220" s="257"/>
      <c r="TP220" s="257"/>
      <c r="TQ220" s="257"/>
      <c r="TR220" s="257"/>
      <c r="TS220" s="257"/>
      <c r="TT220" s="257"/>
      <c r="TU220" s="257"/>
      <c r="TV220" s="257"/>
      <c r="TW220" s="257"/>
      <c r="TX220" s="257"/>
      <c r="TY220" s="257"/>
      <c r="TZ220" s="257"/>
      <c r="UA220" s="257"/>
      <c r="UB220" s="257"/>
      <c r="UC220" s="257"/>
      <c r="UD220" s="257"/>
      <c r="UE220" s="257"/>
      <c r="UF220" s="257"/>
      <c r="UG220" s="257"/>
      <c r="UH220" s="257"/>
      <c r="UI220" s="257"/>
      <c r="UJ220" s="257"/>
      <c r="UK220" s="257"/>
      <c r="UL220" s="257"/>
      <c r="UM220" s="257"/>
      <c r="UN220" s="257"/>
      <c r="UO220" s="257"/>
      <c r="UP220" s="257"/>
      <c r="UQ220" s="257"/>
      <c r="UR220" s="257"/>
      <c r="US220" s="257"/>
      <c r="UT220" s="257"/>
      <c r="UU220" s="257"/>
      <c r="UV220" s="257"/>
      <c r="UW220" s="257"/>
      <c r="UX220" s="257"/>
      <c r="UY220" s="257"/>
      <c r="UZ220" s="257"/>
      <c r="VA220" s="257"/>
      <c r="VB220" s="257"/>
      <c r="VC220" s="257"/>
      <c r="VD220" s="257"/>
      <c r="VE220" s="257"/>
      <c r="VF220" s="257"/>
      <c r="VG220" s="257"/>
      <c r="VH220" s="257"/>
      <c r="VI220" s="257"/>
      <c r="VJ220" s="257"/>
      <c r="VK220" s="257"/>
      <c r="VL220" s="257"/>
      <c r="VM220" s="257"/>
      <c r="VN220" s="257"/>
      <c r="VO220" s="257"/>
      <c r="VP220" s="257"/>
      <c r="VQ220" s="257"/>
      <c r="VR220" s="257"/>
      <c r="VS220" s="257"/>
      <c r="VT220" s="257"/>
      <c r="VU220" s="257"/>
      <c r="VV220" s="257"/>
      <c r="VW220" s="257"/>
      <c r="VX220" s="257"/>
      <c r="VY220" s="257"/>
      <c r="VZ220" s="257"/>
      <c r="WA220" s="257"/>
      <c r="WB220" s="257"/>
      <c r="WC220" s="257"/>
      <c r="WD220" s="257"/>
      <c r="WE220" s="257"/>
      <c r="WF220" s="257"/>
      <c r="WG220" s="257"/>
      <c r="WH220" s="257"/>
      <c r="WI220" s="257"/>
      <c r="WJ220" s="257"/>
      <c r="WK220" s="257"/>
      <c r="WL220" s="257"/>
      <c r="WM220" s="257"/>
      <c r="WN220" s="257"/>
      <c r="WO220" s="257"/>
      <c r="WP220" s="257"/>
      <c r="WQ220" s="257"/>
      <c r="WR220" s="257"/>
      <c r="WS220" s="257"/>
      <c r="WT220" s="257"/>
      <c r="WU220" s="257"/>
      <c r="WV220" s="257"/>
      <c r="WW220" s="257"/>
      <c r="WX220" s="257"/>
      <c r="WY220" s="257"/>
      <c r="WZ220" s="257"/>
      <c r="XA220" s="257"/>
      <c r="XB220" s="257"/>
      <c r="XC220" s="257"/>
      <c r="XD220" s="257"/>
      <c r="XE220" s="257"/>
      <c r="XF220" s="257"/>
      <c r="XG220" s="257"/>
      <c r="XH220" s="257"/>
      <c r="XI220" s="257"/>
      <c r="XJ220" s="257"/>
      <c r="XK220" s="257"/>
      <c r="XL220" s="257"/>
      <c r="XM220" s="257"/>
      <c r="XN220" s="257"/>
      <c r="XO220" s="257"/>
      <c r="XP220" s="257"/>
      <c r="XQ220" s="257"/>
      <c r="XR220" s="257"/>
      <c r="XS220" s="257"/>
      <c r="XT220" s="257"/>
      <c r="XU220" s="257"/>
      <c r="XV220" s="257"/>
      <c r="XW220" s="257"/>
      <c r="XX220" s="257"/>
      <c r="XY220" s="257"/>
      <c r="XZ220" s="257"/>
      <c r="YA220" s="257"/>
      <c r="YB220" s="257"/>
      <c r="YC220" s="257"/>
      <c r="YD220" s="257"/>
      <c r="YE220" s="257"/>
      <c r="YF220" s="257"/>
      <c r="YG220" s="257"/>
      <c r="YH220" s="257"/>
      <c r="YI220" s="257"/>
      <c r="YJ220" s="257"/>
      <c r="YK220" s="257"/>
      <c r="YL220" s="257"/>
      <c r="YM220" s="257"/>
      <c r="YN220" s="257"/>
      <c r="YO220" s="257"/>
      <c r="YP220" s="257"/>
      <c r="YQ220" s="257"/>
      <c r="YR220" s="257"/>
      <c r="YS220" s="257"/>
      <c r="YT220" s="257"/>
      <c r="YU220" s="257"/>
      <c r="YV220" s="257"/>
      <c r="YW220" s="257"/>
      <c r="YX220" s="257"/>
      <c r="YY220" s="257"/>
      <c r="YZ220" s="257"/>
      <c r="ZA220" s="257"/>
      <c r="ZB220" s="257"/>
      <c r="ZC220" s="257"/>
      <c r="ZD220" s="257"/>
      <c r="ZE220" s="257"/>
      <c r="ZF220" s="257"/>
      <c r="ZG220" s="257"/>
      <c r="ZH220" s="257"/>
      <c r="ZI220" s="257"/>
      <c r="ZJ220" s="257"/>
      <c r="ZK220" s="257"/>
      <c r="ZL220" s="257"/>
      <c r="ZM220" s="257"/>
      <c r="ZN220" s="257"/>
      <c r="ZO220" s="257"/>
      <c r="ZP220" s="257"/>
      <c r="ZQ220" s="257"/>
      <c r="ZR220" s="257"/>
      <c r="ZS220" s="257"/>
      <c r="ZT220" s="257"/>
      <c r="ZU220" s="257"/>
      <c r="ZV220" s="257"/>
      <c r="ZW220" s="257"/>
      <c r="ZX220" s="257"/>
      <c r="ZY220" s="257"/>
      <c r="ZZ220" s="257"/>
      <c r="AAA220" s="257"/>
      <c r="AAB220" s="257"/>
      <c r="AAC220" s="257"/>
      <c r="AAD220" s="257"/>
      <c r="AAE220" s="257"/>
      <c r="AAF220" s="257"/>
      <c r="AAG220" s="257"/>
      <c r="AAH220" s="257"/>
      <c r="AAI220" s="257"/>
      <c r="AAJ220" s="257"/>
      <c r="AAK220" s="257"/>
      <c r="AAL220" s="257"/>
      <c r="AAM220" s="257"/>
      <c r="AAN220" s="257"/>
      <c r="AAO220" s="257"/>
      <c r="AAP220" s="257"/>
      <c r="AAQ220" s="257"/>
      <c r="AAR220" s="257"/>
      <c r="AAS220" s="257"/>
      <c r="AAT220" s="257"/>
      <c r="AAU220" s="257"/>
      <c r="AAV220" s="257"/>
      <c r="AAW220" s="257"/>
      <c r="AAX220" s="257"/>
      <c r="AAY220" s="257"/>
      <c r="AAZ220" s="257"/>
      <c r="ABA220" s="257"/>
      <c r="ABB220" s="257"/>
      <c r="ABC220" s="257"/>
      <c r="ABD220" s="257"/>
      <c r="ABE220" s="257"/>
      <c r="ABF220" s="257"/>
      <c r="ABG220" s="257"/>
      <c r="ABH220" s="257"/>
      <c r="ABI220" s="257"/>
      <c r="ABJ220" s="257"/>
      <c r="ABK220" s="257"/>
    </row>
    <row r="221" spans="1:739" s="154" customFormat="1" ht="30" customHeight="1" x14ac:dyDescent="0.25">
      <c r="A221" s="30"/>
      <c r="B221" s="261"/>
      <c r="C221" s="261"/>
      <c r="D221" s="167" t="s">
        <v>2</v>
      </c>
      <c r="E221" s="261"/>
      <c r="F221" s="206" t="s">
        <v>629</v>
      </c>
      <c r="G221" s="14">
        <v>42594</v>
      </c>
      <c r="H221" s="48" t="s">
        <v>37</v>
      </c>
      <c r="I221" s="65" t="s">
        <v>31</v>
      </c>
      <c r="J221" s="189" t="s">
        <v>291</v>
      </c>
      <c r="K221" s="29" t="s">
        <v>18</v>
      </c>
      <c r="L221" s="29" t="s">
        <v>17</v>
      </c>
      <c r="M221" s="29" t="s">
        <v>3365</v>
      </c>
      <c r="N221" s="28" t="s">
        <v>45</v>
      </c>
      <c r="O221" s="191" t="s">
        <v>46</v>
      </c>
      <c r="P221" s="191" t="s">
        <v>47</v>
      </c>
      <c r="Q221" s="260"/>
      <c r="R221" s="192" t="s">
        <v>639</v>
      </c>
      <c r="S221" s="65" t="s">
        <v>1129</v>
      </c>
      <c r="T221" s="185" t="s">
        <v>20</v>
      </c>
      <c r="U221" s="115" t="s">
        <v>72</v>
      </c>
      <c r="V221" s="17"/>
      <c r="W221" s="249"/>
      <c r="X221" s="115" t="s">
        <v>245</v>
      </c>
      <c r="Y221" s="99"/>
      <c r="Z221" s="155"/>
      <c r="AA221" s="155"/>
      <c r="AB221" s="186" t="s">
        <v>639</v>
      </c>
      <c r="AC221" s="17"/>
      <c r="AD221" s="17"/>
      <c r="AE221" s="17"/>
      <c r="AF221" s="17"/>
      <c r="AG221" s="17"/>
      <c r="AH221" s="263" t="s">
        <v>3530</v>
      </c>
      <c r="AI221" s="65" t="s">
        <v>1</v>
      </c>
      <c r="AJ221" s="67" t="s">
        <v>2</v>
      </c>
      <c r="AK221" s="70">
        <v>21</v>
      </c>
      <c r="AL221" s="69" t="s">
        <v>641</v>
      </c>
      <c r="AM221" s="190">
        <v>42580</v>
      </c>
    </row>
    <row r="222" spans="1:739" s="154" customFormat="1" ht="30" customHeight="1" x14ac:dyDescent="0.25">
      <c r="A222" s="30"/>
      <c r="B222" s="115"/>
      <c r="C222" s="115"/>
      <c r="D222" s="167" t="s">
        <v>2</v>
      </c>
      <c r="E222" s="115"/>
      <c r="F222" s="206" t="s">
        <v>630</v>
      </c>
      <c r="G222" s="14">
        <v>42594</v>
      </c>
      <c r="H222" s="48" t="s">
        <v>37</v>
      </c>
      <c r="I222" s="65" t="s">
        <v>31</v>
      </c>
      <c r="J222" s="189" t="s">
        <v>291</v>
      </c>
      <c r="K222" s="29" t="s">
        <v>18</v>
      </c>
      <c r="L222" s="29" t="s">
        <v>17</v>
      </c>
      <c r="M222" s="29" t="s">
        <v>3365</v>
      </c>
      <c r="N222" s="28" t="s">
        <v>45</v>
      </c>
      <c r="O222" s="191" t="s">
        <v>46</v>
      </c>
      <c r="P222" s="191" t="s">
        <v>47</v>
      </c>
      <c r="Q222" s="260"/>
      <c r="R222" s="192" t="s">
        <v>640</v>
      </c>
      <c r="S222" s="65" t="s">
        <v>1129</v>
      </c>
      <c r="T222" s="185" t="s">
        <v>20</v>
      </c>
      <c r="U222" s="115" t="s">
        <v>72</v>
      </c>
      <c r="V222" s="17"/>
      <c r="W222" s="249"/>
      <c r="X222" s="115" t="s">
        <v>245</v>
      </c>
      <c r="Y222" s="99"/>
      <c r="Z222" s="155"/>
      <c r="AA222" s="155"/>
      <c r="AB222" s="186" t="s">
        <v>640</v>
      </c>
      <c r="AC222" s="17"/>
      <c r="AD222" s="17"/>
      <c r="AE222" s="17"/>
      <c r="AF222" s="17"/>
      <c r="AG222" s="17"/>
      <c r="AH222" s="263" t="s">
        <v>3530</v>
      </c>
      <c r="AI222" s="65" t="s">
        <v>1</v>
      </c>
      <c r="AJ222" s="67" t="s">
        <v>2</v>
      </c>
      <c r="AK222" s="70">
        <v>17</v>
      </c>
      <c r="AL222" s="69" t="s">
        <v>642</v>
      </c>
      <c r="AM222" s="190">
        <v>42580</v>
      </c>
    </row>
    <row r="223" spans="1:739" s="154" customFormat="1" ht="30" customHeight="1" x14ac:dyDescent="0.25">
      <c r="A223" s="30"/>
      <c r="B223" s="115"/>
      <c r="C223" s="115"/>
      <c r="D223" s="167" t="s">
        <v>2</v>
      </c>
      <c r="E223" s="115"/>
      <c r="F223" s="206" t="s">
        <v>764</v>
      </c>
      <c r="G223" s="14">
        <v>42655</v>
      </c>
      <c r="H223" s="48" t="s">
        <v>37</v>
      </c>
      <c r="I223" s="185" t="s">
        <v>31</v>
      </c>
      <c r="J223" s="189" t="s">
        <v>291</v>
      </c>
      <c r="K223" s="29" t="s">
        <v>18</v>
      </c>
      <c r="L223" s="29" t="s">
        <v>17</v>
      </c>
      <c r="M223" s="29" t="s">
        <v>3365</v>
      </c>
      <c r="N223" s="28" t="s">
        <v>45</v>
      </c>
      <c r="O223" s="191" t="s">
        <v>46</v>
      </c>
      <c r="P223" s="191" t="s">
        <v>47</v>
      </c>
      <c r="Q223" s="191"/>
      <c r="R223" s="192" t="s">
        <v>765</v>
      </c>
      <c r="S223" s="65" t="s">
        <v>1009</v>
      </c>
      <c r="T223" s="185" t="s">
        <v>766</v>
      </c>
      <c r="U223" s="185" t="s">
        <v>1010</v>
      </c>
      <c r="V223" s="17"/>
      <c r="W223" s="185"/>
      <c r="X223" s="185" t="s">
        <v>80</v>
      </c>
      <c r="Y223" s="99"/>
      <c r="Z223" s="155"/>
      <c r="AA223" s="155"/>
      <c r="AB223" s="186" t="s">
        <v>765</v>
      </c>
      <c r="AC223" s="17"/>
      <c r="AD223" s="17"/>
      <c r="AE223" s="17"/>
      <c r="AF223" s="17"/>
      <c r="AG223" s="17"/>
      <c r="AH223" s="263" t="s">
        <v>3530</v>
      </c>
      <c r="AI223" s="65" t="s">
        <v>1</v>
      </c>
      <c r="AJ223" s="67" t="s">
        <v>2</v>
      </c>
      <c r="AK223" s="70">
        <v>18</v>
      </c>
      <c r="AL223" s="69" t="s">
        <v>1403</v>
      </c>
      <c r="AM223" s="190">
        <v>42643</v>
      </c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87"/>
      <c r="EH223" s="87"/>
      <c r="EI223" s="87"/>
      <c r="EJ223" s="87"/>
      <c r="EK223" s="87"/>
      <c r="EL223" s="87"/>
      <c r="EM223" s="87"/>
      <c r="EN223" s="87"/>
      <c r="EO223" s="87"/>
      <c r="EP223" s="87"/>
      <c r="EQ223" s="87"/>
      <c r="ER223" s="87"/>
      <c r="ES223" s="87"/>
      <c r="ET223" s="87"/>
      <c r="EU223" s="87"/>
      <c r="EV223" s="87"/>
      <c r="EW223" s="87"/>
      <c r="EX223" s="87"/>
      <c r="EY223" s="87"/>
      <c r="EZ223" s="87"/>
      <c r="FA223" s="87"/>
      <c r="FB223" s="87"/>
      <c r="FC223" s="87"/>
      <c r="FD223" s="87"/>
      <c r="FE223" s="87"/>
      <c r="FF223" s="87"/>
      <c r="FG223" s="87"/>
      <c r="FH223" s="87"/>
      <c r="FI223" s="87"/>
      <c r="FJ223" s="87"/>
      <c r="FK223" s="87"/>
      <c r="FL223" s="87"/>
      <c r="FM223" s="87"/>
      <c r="FN223" s="87"/>
      <c r="FO223" s="87"/>
      <c r="FP223" s="87"/>
      <c r="FQ223" s="87"/>
      <c r="FR223" s="87"/>
      <c r="FS223" s="87"/>
      <c r="FT223" s="87"/>
      <c r="FU223" s="87"/>
      <c r="FV223" s="87"/>
      <c r="FW223" s="87"/>
      <c r="FX223" s="87"/>
      <c r="FY223" s="87"/>
      <c r="FZ223" s="87"/>
      <c r="GA223" s="87"/>
      <c r="GB223" s="87"/>
      <c r="GC223" s="87"/>
      <c r="GD223" s="87"/>
      <c r="GE223" s="87"/>
      <c r="GF223" s="87"/>
      <c r="GG223" s="87"/>
      <c r="GH223" s="87"/>
      <c r="GI223" s="87"/>
      <c r="GJ223" s="87"/>
      <c r="GK223" s="87"/>
      <c r="GL223" s="87"/>
      <c r="GM223" s="87"/>
      <c r="GN223" s="87"/>
      <c r="GO223" s="87"/>
      <c r="GP223" s="87"/>
      <c r="GQ223" s="87"/>
      <c r="GR223" s="87"/>
      <c r="GS223" s="87"/>
      <c r="GT223" s="87"/>
      <c r="GU223" s="87"/>
      <c r="GV223" s="87"/>
      <c r="GW223" s="87"/>
      <c r="GX223" s="87"/>
      <c r="GY223" s="87"/>
      <c r="GZ223" s="87"/>
      <c r="HA223" s="87"/>
      <c r="HB223" s="87"/>
      <c r="HC223" s="87"/>
      <c r="HD223" s="87"/>
      <c r="HE223" s="87"/>
      <c r="HF223" s="87"/>
      <c r="HG223" s="87"/>
      <c r="HH223" s="87"/>
      <c r="HI223" s="87"/>
      <c r="HJ223" s="87"/>
      <c r="HK223" s="87"/>
      <c r="HL223" s="87"/>
      <c r="HM223" s="87"/>
      <c r="HN223" s="87"/>
      <c r="HO223" s="87"/>
      <c r="HP223" s="87"/>
      <c r="HQ223" s="87"/>
      <c r="HR223" s="87"/>
      <c r="HS223" s="87"/>
      <c r="HT223" s="87"/>
      <c r="HU223" s="87"/>
      <c r="HV223" s="87"/>
      <c r="HW223" s="87"/>
      <c r="HX223" s="87"/>
      <c r="HY223" s="87"/>
      <c r="HZ223" s="87"/>
      <c r="IA223" s="87"/>
      <c r="IB223" s="87"/>
      <c r="IC223" s="87"/>
      <c r="ID223" s="87"/>
      <c r="IE223" s="87"/>
      <c r="IF223" s="87"/>
      <c r="IG223" s="87"/>
      <c r="IH223" s="87"/>
      <c r="II223" s="87"/>
      <c r="IJ223" s="87"/>
      <c r="IK223" s="87"/>
      <c r="IL223" s="87"/>
      <c r="IM223" s="87"/>
      <c r="IN223" s="87"/>
      <c r="IO223" s="87"/>
      <c r="IP223" s="87"/>
      <c r="IQ223" s="87"/>
      <c r="IR223" s="87"/>
      <c r="IS223" s="87"/>
      <c r="IT223" s="87"/>
      <c r="IU223" s="87"/>
      <c r="IV223" s="87"/>
      <c r="IW223" s="87"/>
      <c r="IX223" s="87"/>
      <c r="IY223" s="87"/>
      <c r="IZ223" s="87"/>
      <c r="JA223" s="87"/>
      <c r="JB223" s="87"/>
      <c r="JC223" s="87"/>
      <c r="JD223" s="87"/>
      <c r="JE223" s="87"/>
      <c r="JF223" s="87"/>
      <c r="JG223" s="87"/>
      <c r="JH223" s="87"/>
      <c r="JI223" s="87"/>
      <c r="JJ223" s="87"/>
      <c r="JK223" s="87"/>
      <c r="JL223" s="87"/>
      <c r="JM223" s="87"/>
      <c r="JN223" s="87"/>
      <c r="JO223" s="87"/>
      <c r="JP223" s="87"/>
      <c r="JQ223" s="87"/>
      <c r="JR223" s="87"/>
      <c r="JS223" s="87"/>
      <c r="JT223" s="87"/>
      <c r="JU223" s="87"/>
      <c r="JV223" s="87"/>
      <c r="JW223" s="87"/>
      <c r="JX223" s="87"/>
      <c r="JY223" s="87"/>
      <c r="JZ223" s="87"/>
      <c r="KA223" s="87"/>
      <c r="KB223" s="87"/>
      <c r="KC223" s="87"/>
      <c r="KD223" s="87"/>
      <c r="KE223" s="87"/>
      <c r="KF223" s="87"/>
      <c r="KG223" s="87"/>
      <c r="KH223" s="87"/>
      <c r="KI223" s="87"/>
      <c r="KJ223" s="87"/>
      <c r="KK223" s="87"/>
      <c r="KL223" s="87"/>
      <c r="KM223" s="87"/>
      <c r="KN223" s="87"/>
      <c r="KO223" s="87"/>
      <c r="KP223" s="87"/>
      <c r="KQ223" s="87"/>
      <c r="KR223" s="87"/>
      <c r="KS223" s="87"/>
      <c r="KT223" s="87"/>
      <c r="KU223" s="87"/>
      <c r="KV223" s="87"/>
      <c r="KW223" s="87"/>
      <c r="KX223" s="87"/>
      <c r="KY223" s="87"/>
      <c r="KZ223" s="87"/>
      <c r="LA223" s="87"/>
      <c r="LB223" s="87"/>
      <c r="LC223" s="87"/>
      <c r="LD223" s="87"/>
      <c r="LE223" s="87"/>
      <c r="LF223" s="87"/>
      <c r="LG223" s="87"/>
      <c r="LH223" s="87"/>
      <c r="LI223" s="87"/>
      <c r="LJ223" s="87"/>
      <c r="LK223" s="87"/>
      <c r="LL223" s="87"/>
      <c r="LM223" s="87"/>
      <c r="LN223" s="87"/>
      <c r="LO223" s="87"/>
      <c r="LP223" s="87"/>
      <c r="LQ223" s="87"/>
      <c r="LR223" s="87"/>
      <c r="LS223" s="87"/>
      <c r="LT223" s="87"/>
      <c r="LU223" s="87"/>
      <c r="LV223" s="87"/>
      <c r="LW223" s="87"/>
      <c r="LX223" s="87"/>
      <c r="LY223" s="87"/>
      <c r="LZ223" s="87"/>
      <c r="MA223" s="87"/>
      <c r="MB223" s="87"/>
      <c r="MC223" s="87"/>
      <c r="MD223" s="87"/>
      <c r="ME223" s="87"/>
      <c r="MF223" s="87"/>
      <c r="MG223" s="87"/>
      <c r="MH223" s="87"/>
      <c r="MI223" s="87"/>
      <c r="MJ223" s="87"/>
      <c r="MK223" s="87"/>
      <c r="ML223" s="87"/>
      <c r="MM223" s="87"/>
      <c r="MN223" s="87"/>
      <c r="MO223" s="87"/>
      <c r="MP223" s="87"/>
      <c r="MQ223" s="87"/>
      <c r="MR223" s="87"/>
      <c r="MS223" s="87"/>
      <c r="MT223" s="87"/>
      <c r="MU223" s="87"/>
      <c r="MV223" s="87"/>
      <c r="MW223" s="87"/>
      <c r="MX223" s="87"/>
      <c r="MY223" s="87"/>
      <c r="MZ223" s="87"/>
      <c r="NA223" s="87"/>
      <c r="NB223" s="87"/>
      <c r="NC223" s="87"/>
      <c r="ND223" s="87"/>
      <c r="NE223" s="87"/>
      <c r="NF223" s="87"/>
      <c r="NG223" s="87"/>
      <c r="NH223" s="87"/>
      <c r="NI223" s="87"/>
      <c r="NJ223" s="87"/>
      <c r="NK223" s="87"/>
      <c r="NL223" s="87"/>
      <c r="NM223" s="87"/>
      <c r="NN223" s="87"/>
      <c r="NO223" s="87"/>
      <c r="NP223" s="87"/>
      <c r="NQ223" s="87"/>
      <c r="NR223" s="87"/>
      <c r="NS223" s="87"/>
      <c r="NT223" s="87"/>
      <c r="NU223" s="87"/>
      <c r="NV223" s="87"/>
      <c r="NW223" s="87"/>
      <c r="NX223" s="87"/>
      <c r="NY223" s="87"/>
      <c r="NZ223" s="87"/>
      <c r="OA223" s="87"/>
      <c r="OB223" s="87"/>
      <c r="OC223" s="87"/>
      <c r="OD223" s="87"/>
      <c r="OE223" s="87"/>
      <c r="OF223" s="87"/>
      <c r="OG223" s="87"/>
      <c r="OH223" s="87"/>
      <c r="OI223" s="87"/>
      <c r="OJ223" s="87"/>
      <c r="OK223" s="87"/>
      <c r="OL223" s="87"/>
      <c r="OM223" s="87"/>
      <c r="ON223" s="87"/>
      <c r="OO223" s="87"/>
      <c r="OP223" s="87"/>
      <c r="OQ223" s="87"/>
      <c r="OR223" s="87"/>
      <c r="OS223" s="87"/>
      <c r="OT223" s="87"/>
      <c r="OU223" s="87"/>
      <c r="OV223" s="87"/>
      <c r="OW223" s="87"/>
      <c r="OX223" s="87"/>
      <c r="OY223" s="87"/>
      <c r="OZ223" s="87"/>
      <c r="PA223" s="87"/>
      <c r="PB223" s="87"/>
      <c r="PC223" s="87"/>
      <c r="PD223" s="87"/>
      <c r="PE223" s="87"/>
      <c r="PF223" s="87"/>
      <c r="PG223" s="87"/>
      <c r="PH223" s="87"/>
      <c r="PI223" s="87"/>
      <c r="PJ223" s="87"/>
      <c r="PK223" s="87"/>
      <c r="PL223" s="87"/>
      <c r="PM223" s="87"/>
      <c r="PN223" s="87"/>
      <c r="PO223" s="87"/>
      <c r="PP223" s="87"/>
      <c r="PQ223" s="87"/>
      <c r="PR223" s="87"/>
      <c r="PS223" s="87"/>
      <c r="PT223" s="87"/>
      <c r="PU223" s="87"/>
      <c r="PV223" s="87"/>
      <c r="PW223" s="87"/>
      <c r="PX223" s="87"/>
      <c r="PY223" s="87"/>
      <c r="PZ223" s="87"/>
      <c r="QA223" s="87"/>
      <c r="QB223" s="87"/>
      <c r="QC223" s="87"/>
      <c r="QD223" s="87"/>
      <c r="QE223" s="87"/>
      <c r="QF223" s="87"/>
      <c r="QG223" s="87"/>
      <c r="QH223" s="87"/>
      <c r="QI223" s="87"/>
      <c r="QJ223" s="87"/>
      <c r="QK223" s="87"/>
      <c r="QL223" s="87"/>
      <c r="QM223" s="87"/>
      <c r="QN223" s="87"/>
      <c r="QO223" s="87"/>
      <c r="QP223" s="87"/>
      <c r="QQ223" s="87"/>
      <c r="QR223" s="87"/>
      <c r="QS223" s="87"/>
      <c r="QT223" s="87"/>
      <c r="QU223" s="87"/>
      <c r="QV223" s="87"/>
      <c r="QW223" s="87"/>
      <c r="QX223" s="87"/>
      <c r="QY223" s="87"/>
      <c r="QZ223" s="87"/>
      <c r="RA223" s="87"/>
      <c r="RB223" s="87"/>
      <c r="RC223" s="87"/>
      <c r="RD223" s="87"/>
      <c r="RE223" s="87"/>
      <c r="RF223" s="87"/>
      <c r="RG223" s="87"/>
      <c r="RH223" s="87"/>
      <c r="RI223" s="87"/>
      <c r="RJ223" s="87"/>
      <c r="RK223" s="87"/>
      <c r="RL223" s="87"/>
      <c r="RM223" s="87"/>
      <c r="RN223" s="87"/>
      <c r="RO223" s="87"/>
      <c r="RP223" s="87"/>
      <c r="RQ223" s="87"/>
      <c r="RR223" s="87"/>
      <c r="RS223" s="87"/>
      <c r="RT223" s="87"/>
      <c r="RU223" s="87"/>
      <c r="RV223" s="87"/>
      <c r="RW223" s="87"/>
      <c r="RX223" s="87"/>
      <c r="RY223" s="87"/>
      <c r="RZ223" s="87"/>
      <c r="SA223" s="87"/>
      <c r="SB223" s="87"/>
      <c r="SC223" s="87"/>
      <c r="SD223" s="87"/>
      <c r="SE223" s="87"/>
      <c r="SF223" s="87"/>
      <c r="SG223" s="87"/>
      <c r="SH223" s="87"/>
      <c r="SI223" s="87"/>
      <c r="SJ223" s="87"/>
      <c r="SK223" s="87"/>
      <c r="SL223" s="87"/>
      <c r="SM223" s="87"/>
      <c r="SN223" s="87"/>
      <c r="SO223" s="87"/>
      <c r="SP223" s="87"/>
      <c r="SQ223" s="87"/>
      <c r="SR223" s="87"/>
      <c r="SS223" s="87"/>
      <c r="ST223" s="87"/>
      <c r="SU223" s="87"/>
      <c r="SV223" s="87"/>
      <c r="SW223" s="87"/>
      <c r="SX223" s="87"/>
      <c r="SY223" s="87"/>
      <c r="SZ223" s="87"/>
      <c r="TA223" s="87"/>
      <c r="TB223" s="87"/>
      <c r="TC223" s="87"/>
      <c r="TD223" s="87"/>
      <c r="TE223" s="87"/>
      <c r="TF223" s="87"/>
      <c r="TG223" s="87"/>
      <c r="TH223" s="87"/>
      <c r="TI223" s="87"/>
      <c r="TJ223" s="87"/>
      <c r="TK223" s="87"/>
      <c r="TL223" s="87"/>
      <c r="TM223" s="87"/>
      <c r="TN223" s="87"/>
      <c r="TO223" s="87"/>
      <c r="TP223" s="87"/>
      <c r="TQ223" s="87"/>
      <c r="TR223" s="87"/>
      <c r="TS223" s="87"/>
      <c r="TT223" s="87"/>
      <c r="TU223" s="87"/>
      <c r="TV223" s="87"/>
      <c r="TW223" s="87"/>
      <c r="TX223" s="87"/>
      <c r="TY223" s="87"/>
      <c r="TZ223" s="87"/>
      <c r="UA223" s="87"/>
      <c r="UB223" s="87"/>
      <c r="UC223" s="87"/>
      <c r="UD223" s="87"/>
      <c r="UE223" s="87"/>
      <c r="UF223" s="87"/>
      <c r="UG223" s="87"/>
      <c r="UH223" s="87"/>
      <c r="UI223" s="87"/>
      <c r="UJ223" s="87"/>
      <c r="UK223" s="87"/>
      <c r="UL223" s="87"/>
      <c r="UM223" s="87"/>
      <c r="UN223" s="87"/>
      <c r="UO223" s="87"/>
      <c r="UP223" s="87"/>
      <c r="UQ223" s="87"/>
      <c r="UR223" s="87"/>
      <c r="US223" s="87"/>
      <c r="UT223" s="87"/>
      <c r="UU223" s="87"/>
      <c r="UV223" s="87"/>
      <c r="UW223" s="87"/>
      <c r="UX223" s="87"/>
      <c r="UY223" s="87"/>
      <c r="UZ223" s="87"/>
      <c r="VA223" s="87"/>
      <c r="VB223" s="87"/>
      <c r="VC223" s="87"/>
      <c r="VD223" s="87"/>
      <c r="VE223" s="87"/>
      <c r="VF223" s="87"/>
      <c r="VG223" s="87"/>
      <c r="VH223" s="87"/>
      <c r="VI223" s="87"/>
      <c r="VJ223" s="87"/>
      <c r="VK223" s="87"/>
      <c r="VL223" s="87"/>
      <c r="VM223" s="87"/>
      <c r="VN223" s="87"/>
      <c r="VO223" s="87"/>
      <c r="VP223" s="87"/>
      <c r="VQ223" s="87"/>
      <c r="VR223" s="87"/>
      <c r="VS223" s="87"/>
      <c r="VT223" s="87"/>
      <c r="VU223" s="87"/>
      <c r="VV223" s="87"/>
      <c r="VW223" s="87"/>
      <c r="VX223" s="87"/>
      <c r="VY223" s="87"/>
      <c r="VZ223" s="87"/>
      <c r="WA223" s="87"/>
      <c r="WB223" s="87"/>
      <c r="WC223" s="87"/>
      <c r="WD223" s="87"/>
      <c r="WE223" s="87"/>
      <c r="WF223" s="87"/>
      <c r="WG223" s="87"/>
      <c r="WH223" s="87"/>
      <c r="WI223" s="87"/>
      <c r="WJ223" s="87"/>
      <c r="WK223" s="87"/>
      <c r="WL223" s="87"/>
      <c r="WM223" s="87"/>
      <c r="WN223" s="87"/>
      <c r="WO223" s="87"/>
      <c r="WP223" s="87"/>
      <c r="WQ223" s="87"/>
      <c r="WR223" s="87"/>
      <c r="WS223" s="87"/>
      <c r="WT223" s="87"/>
      <c r="WU223" s="87"/>
      <c r="WV223" s="87"/>
      <c r="WW223" s="87"/>
      <c r="WX223" s="87"/>
      <c r="WY223" s="87"/>
      <c r="WZ223" s="87"/>
      <c r="XA223" s="87"/>
      <c r="XB223" s="87"/>
      <c r="XC223" s="87"/>
      <c r="XD223" s="87"/>
      <c r="XE223" s="87"/>
      <c r="XF223" s="87"/>
      <c r="XG223" s="87"/>
      <c r="XH223" s="87"/>
      <c r="XI223" s="87"/>
      <c r="XJ223" s="87"/>
      <c r="XK223" s="87"/>
      <c r="XL223" s="87"/>
      <c r="XM223" s="87"/>
      <c r="XN223" s="87"/>
      <c r="XO223" s="87"/>
      <c r="XP223" s="87"/>
      <c r="XQ223" s="87"/>
      <c r="XR223" s="87"/>
      <c r="XS223" s="87"/>
      <c r="XT223" s="87"/>
      <c r="XU223" s="87"/>
      <c r="XV223" s="87"/>
      <c r="XW223" s="87"/>
      <c r="XX223" s="87"/>
      <c r="XY223" s="87"/>
      <c r="XZ223" s="87"/>
      <c r="YA223" s="87"/>
      <c r="YB223" s="87"/>
      <c r="YC223" s="87"/>
      <c r="YD223" s="87"/>
      <c r="YE223" s="87"/>
      <c r="YF223" s="87"/>
      <c r="YG223" s="87"/>
      <c r="YH223" s="87"/>
      <c r="YI223" s="87"/>
      <c r="YJ223" s="87"/>
      <c r="YK223" s="87"/>
      <c r="YL223" s="87"/>
      <c r="YM223" s="87"/>
      <c r="YN223" s="87"/>
      <c r="YO223" s="87"/>
      <c r="YP223" s="87"/>
      <c r="YQ223" s="87"/>
      <c r="YR223" s="87"/>
      <c r="YS223" s="87"/>
      <c r="YT223" s="87"/>
      <c r="YU223" s="87"/>
      <c r="YV223" s="87"/>
      <c r="YW223" s="87"/>
      <c r="YX223" s="87"/>
      <c r="YY223" s="87"/>
      <c r="YZ223" s="87"/>
      <c r="ZA223" s="87"/>
      <c r="ZB223" s="87"/>
      <c r="ZC223" s="87"/>
      <c r="ZD223" s="87"/>
      <c r="ZE223" s="87"/>
      <c r="ZF223" s="87"/>
      <c r="ZG223" s="87"/>
      <c r="ZH223" s="87"/>
      <c r="ZI223" s="87"/>
      <c r="ZJ223" s="87"/>
      <c r="ZK223" s="87"/>
      <c r="ZL223" s="87"/>
      <c r="ZM223" s="87"/>
      <c r="ZN223" s="87"/>
      <c r="ZO223" s="87"/>
      <c r="ZP223" s="87"/>
      <c r="ZQ223" s="87"/>
      <c r="ZR223" s="87"/>
      <c r="ZS223" s="87"/>
      <c r="ZT223" s="87"/>
      <c r="ZU223" s="87"/>
      <c r="ZV223" s="87"/>
      <c r="ZW223" s="87"/>
      <c r="ZX223" s="87"/>
      <c r="ZY223" s="87"/>
      <c r="ZZ223" s="87"/>
      <c r="AAA223" s="87"/>
      <c r="AAB223" s="87"/>
      <c r="AAC223" s="87"/>
      <c r="AAD223" s="87"/>
      <c r="AAE223" s="87"/>
      <c r="AAF223" s="87"/>
      <c r="AAG223" s="87"/>
      <c r="AAH223" s="87"/>
      <c r="AAI223" s="87"/>
      <c r="AAJ223" s="87"/>
      <c r="AAK223" s="87"/>
      <c r="AAL223" s="87"/>
      <c r="AAM223" s="87"/>
      <c r="AAN223" s="87"/>
      <c r="AAO223" s="87"/>
      <c r="AAP223" s="87"/>
      <c r="AAQ223" s="87"/>
      <c r="AAR223" s="87"/>
      <c r="AAS223" s="87"/>
      <c r="AAT223" s="87"/>
      <c r="AAU223" s="87"/>
      <c r="AAV223" s="87"/>
      <c r="AAW223" s="87"/>
      <c r="AAX223" s="87"/>
      <c r="AAY223" s="87"/>
      <c r="AAZ223" s="87"/>
      <c r="ABA223" s="87"/>
      <c r="ABB223" s="87"/>
      <c r="ABC223" s="87"/>
      <c r="ABD223" s="87"/>
      <c r="ABE223" s="87"/>
      <c r="ABF223" s="87"/>
      <c r="ABG223" s="87"/>
      <c r="ABH223" s="87"/>
      <c r="ABI223" s="87"/>
      <c r="ABJ223" s="87"/>
      <c r="ABK223" s="87"/>
    </row>
    <row r="224" spans="1:739" s="38" customFormat="1" ht="30" customHeight="1" x14ac:dyDescent="0.25">
      <c r="A224" s="30"/>
      <c r="B224" s="115"/>
      <c r="C224" s="115"/>
      <c r="D224" s="167" t="s">
        <v>2</v>
      </c>
      <c r="E224" s="115"/>
      <c r="F224" s="206" t="s">
        <v>865</v>
      </c>
      <c r="G224" s="14">
        <v>42686</v>
      </c>
      <c r="H224" s="48" t="s">
        <v>37</v>
      </c>
      <c r="I224" s="65" t="s">
        <v>31</v>
      </c>
      <c r="J224" s="189" t="s">
        <v>291</v>
      </c>
      <c r="K224" s="29" t="s">
        <v>18</v>
      </c>
      <c r="L224" s="29" t="s">
        <v>17</v>
      </c>
      <c r="M224" s="29" t="s">
        <v>3365</v>
      </c>
      <c r="N224" s="29" t="s">
        <v>45</v>
      </c>
      <c r="O224" s="114" t="s">
        <v>46</v>
      </c>
      <c r="P224" s="114" t="s">
        <v>47</v>
      </c>
      <c r="Q224" s="114"/>
      <c r="R224" s="71" t="s">
        <v>842</v>
      </c>
      <c r="S224" s="261" t="s">
        <v>871</v>
      </c>
      <c r="T224" s="115" t="s">
        <v>20</v>
      </c>
      <c r="U224" s="115" t="s">
        <v>72</v>
      </c>
      <c r="V224" s="17"/>
      <c r="W224" s="249"/>
      <c r="X224" s="115" t="s">
        <v>819</v>
      </c>
      <c r="Y224" s="99"/>
      <c r="Z224" s="262"/>
      <c r="AA224" s="155"/>
      <c r="AB224" s="265" t="s">
        <v>842</v>
      </c>
      <c r="AC224" s="17"/>
      <c r="AD224" s="17"/>
      <c r="AE224" s="17"/>
      <c r="AF224" s="17"/>
      <c r="AG224" s="17"/>
      <c r="AH224" s="263" t="s">
        <v>3531</v>
      </c>
      <c r="AI224" s="185" t="s">
        <v>1</v>
      </c>
      <c r="AJ224" s="187" t="s">
        <v>2</v>
      </c>
      <c r="AK224" s="70">
        <v>21</v>
      </c>
      <c r="AL224" s="69" t="s">
        <v>843</v>
      </c>
      <c r="AM224" s="72">
        <v>42682</v>
      </c>
      <c r="AN224" s="88"/>
      <c r="AO224" s="88"/>
      <c r="AP224" s="88"/>
      <c r="AQ224" s="88"/>
      <c r="AR224" s="88"/>
      <c r="AS224" s="88"/>
      <c r="AT224" s="88"/>
      <c r="AU224" s="88"/>
      <c r="AV224" s="88"/>
      <c r="AW224" s="88"/>
      <c r="AX224" s="88"/>
      <c r="AY224" s="88"/>
      <c r="AZ224" s="88"/>
      <c r="BA224" s="88"/>
      <c r="BB224" s="88"/>
      <c r="BC224" s="88"/>
      <c r="BD224" s="88"/>
      <c r="BE224" s="88"/>
      <c r="BF224" s="88"/>
      <c r="BG224" s="88"/>
      <c r="BH224" s="88"/>
      <c r="BI224" s="88"/>
      <c r="BJ224" s="88"/>
      <c r="BK224" s="88"/>
      <c r="BL224" s="88"/>
      <c r="BM224" s="88"/>
      <c r="BN224" s="88"/>
      <c r="BO224" s="88"/>
      <c r="BP224" s="88"/>
      <c r="BQ224" s="88"/>
      <c r="BR224" s="88"/>
      <c r="BS224" s="88"/>
      <c r="BT224" s="88"/>
      <c r="BU224" s="88"/>
      <c r="BV224" s="88"/>
      <c r="BW224" s="88"/>
      <c r="BX224" s="88"/>
      <c r="BY224" s="88"/>
      <c r="BZ224" s="88"/>
      <c r="CA224" s="88"/>
      <c r="CB224" s="88"/>
      <c r="CC224" s="88"/>
      <c r="CD224" s="88"/>
      <c r="CE224" s="88"/>
      <c r="CF224" s="88"/>
      <c r="CG224" s="88"/>
      <c r="CH224" s="88"/>
      <c r="CI224" s="88"/>
      <c r="CJ224" s="88"/>
      <c r="CK224" s="88"/>
      <c r="CL224" s="88"/>
      <c r="CM224" s="88"/>
      <c r="CN224" s="88"/>
      <c r="CO224" s="88"/>
      <c r="CP224" s="88"/>
      <c r="CQ224" s="88"/>
      <c r="CR224" s="88"/>
      <c r="CS224" s="88"/>
      <c r="CT224" s="88"/>
      <c r="CU224" s="88"/>
      <c r="CV224" s="88"/>
      <c r="CW224" s="88"/>
      <c r="CX224" s="88"/>
      <c r="CY224" s="88"/>
      <c r="CZ224" s="88"/>
      <c r="DA224" s="88"/>
      <c r="DB224" s="88"/>
      <c r="DC224" s="88"/>
      <c r="DD224" s="88"/>
      <c r="DE224" s="88"/>
      <c r="DF224" s="88"/>
      <c r="DG224" s="88"/>
      <c r="DH224" s="88"/>
      <c r="DI224" s="88"/>
      <c r="DJ224" s="88"/>
      <c r="DK224" s="88"/>
      <c r="DL224" s="88"/>
      <c r="DM224" s="88"/>
      <c r="DN224" s="88"/>
      <c r="DO224" s="88"/>
      <c r="DP224" s="88"/>
      <c r="DQ224" s="88"/>
      <c r="DR224" s="88"/>
      <c r="DS224" s="88"/>
      <c r="DT224" s="88"/>
      <c r="DU224" s="88"/>
      <c r="DV224" s="88"/>
      <c r="DW224" s="88"/>
      <c r="DX224" s="88"/>
      <c r="DY224" s="88"/>
      <c r="DZ224" s="88"/>
      <c r="EA224" s="88"/>
      <c r="EB224" s="88"/>
      <c r="EC224" s="88"/>
      <c r="ED224" s="88"/>
      <c r="EE224" s="88"/>
      <c r="EF224" s="88"/>
      <c r="EG224" s="88"/>
      <c r="EH224" s="88"/>
      <c r="EI224" s="88"/>
      <c r="EJ224" s="88"/>
      <c r="EK224" s="88"/>
      <c r="EL224" s="88"/>
      <c r="EM224" s="88"/>
      <c r="EN224" s="88"/>
      <c r="EO224" s="88"/>
      <c r="EP224" s="88"/>
      <c r="EQ224" s="88"/>
      <c r="ER224" s="88"/>
      <c r="ES224" s="88"/>
      <c r="ET224" s="88"/>
      <c r="EU224" s="88"/>
      <c r="EV224" s="88"/>
      <c r="EW224" s="88"/>
      <c r="EX224" s="88"/>
      <c r="EY224" s="88"/>
      <c r="EZ224" s="88"/>
      <c r="FA224" s="88"/>
      <c r="FB224" s="88"/>
      <c r="FC224" s="88"/>
      <c r="FD224" s="88"/>
      <c r="FE224" s="88"/>
      <c r="FF224" s="88"/>
      <c r="FG224" s="88"/>
      <c r="FH224" s="88"/>
      <c r="FI224" s="88"/>
      <c r="FJ224" s="88"/>
      <c r="FK224" s="88"/>
      <c r="FL224" s="88"/>
      <c r="FM224" s="88"/>
      <c r="FN224" s="88"/>
      <c r="FO224" s="88"/>
      <c r="FP224" s="88"/>
      <c r="FQ224" s="88"/>
      <c r="FR224" s="88"/>
      <c r="FS224" s="88"/>
      <c r="FT224" s="88"/>
      <c r="FU224" s="88"/>
      <c r="FV224" s="88"/>
      <c r="FW224" s="88"/>
      <c r="FX224" s="88"/>
      <c r="FY224" s="88"/>
      <c r="FZ224" s="88"/>
      <c r="GA224" s="88"/>
      <c r="GB224" s="88"/>
      <c r="GC224" s="88"/>
      <c r="GD224" s="88"/>
      <c r="GE224" s="88"/>
      <c r="GF224" s="88"/>
      <c r="GG224" s="88"/>
      <c r="GH224" s="88"/>
      <c r="GI224" s="88"/>
      <c r="GJ224" s="88"/>
      <c r="GK224" s="88"/>
      <c r="GL224" s="88"/>
      <c r="GM224" s="88"/>
      <c r="GN224" s="88"/>
      <c r="GO224" s="88"/>
      <c r="GP224" s="88"/>
      <c r="GQ224" s="88"/>
      <c r="GR224" s="88"/>
      <c r="GS224" s="88"/>
      <c r="GT224" s="88"/>
      <c r="GU224" s="88"/>
      <c r="GV224" s="88"/>
      <c r="GW224" s="88"/>
      <c r="GX224" s="88"/>
      <c r="GY224" s="88"/>
      <c r="GZ224" s="88"/>
      <c r="HA224" s="88"/>
      <c r="HB224" s="88"/>
      <c r="HC224" s="88"/>
      <c r="HD224" s="88"/>
      <c r="HE224" s="88"/>
      <c r="HF224" s="88"/>
      <c r="HG224" s="88"/>
      <c r="HH224" s="88"/>
      <c r="HI224" s="88"/>
      <c r="HJ224" s="88"/>
      <c r="HK224" s="88"/>
      <c r="HL224" s="88"/>
      <c r="HM224" s="88"/>
      <c r="HN224" s="88"/>
      <c r="HO224" s="88"/>
      <c r="HP224" s="88"/>
      <c r="HQ224" s="88"/>
      <c r="HR224" s="88"/>
      <c r="HS224" s="88"/>
      <c r="HT224" s="88"/>
      <c r="HU224" s="88"/>
      <c r="HV224" s="88"/>
      <c r="HW224" s="88"/>
      <c r="HX224" s="88"/>
      <c r="HY224" s="88"/>
      <c r="HZ224" s="88"/>
      <c r="IA224" s="88"/>
      <c r="IB224" s="88"/>
      <c r="IC224" s="88"/>
      <c r="ID224" s="88"/>
      <c r="IE224" s="88"/>
      <c r="IF224" s="88"/>
      <c r="IG224" s="88"/>
      <c r="IH224" s="88"/>
      <c r="II224" s="88"/>
      <c r="IJ224" s="88"/>
      <c r="IK224" s="88"/>
      <c r="IL224" s="88"/>
      <c r="IM224" s="88"/>
      <c r="IN224" s="88"/>
      <c r="IO224" s="88"/>
      <c r="IP224" s="88"/>
      <c r="IQ224" s="88"/>
      <c r="IR224" s="88"/>
      <c r="IS224" s="88"/>
      <c r="IT224" s="88"/>
      <c r="IU224" s="88"/>
      <c r="IV224" s="88"/>
      <c r="IW224" s="88"/>
      <c r="IX224" s="88"/>
      <c r="IY224" s="88"/>
      <c r="IZ224" s="88"/>
      <c r="JA224" s="88"/>
      <c r="JB224" s="88"/>
      <c r="JC224" s="88"/>
      <c r="JD224" s="88"/>
      <c r="JE224" s="88"/>
      <c r="JF224" s="88"/>
      <c r="JG224" s="88"/>
      <c r="JH224" s="88"/>
      <c r="JI224" s="88"/>
      <c r="JJ224" s="88"/>
      <c r="JK224" s="88"/>
      <c r="JL224" s="88"/>
      <c r="JM224" s="88"/>
      <c r="JN224" s="88"/>
      <c r="JO224" s="88"/>
      <c r="JP224" s="88"/>
      <c r="JQ224" s="88"/>
      <c r="JR224" s="88"/>
      <c r="JS224" s="88"/>
      <c r="JT224" s="88"/>
      <c r="JU224" s="88"/>
      <c r="JV224" s="88"/>
      <c r="JW224" s="88"/>
      <c r="JX224" s="88"/>
      <c r="JY224" s="88"/>
      <c r="JZ224" s="88"/>
      <c r="KA224" s="88"/>
      <c r="KB224" s="88"/>
      <c r="KC224" s="88"/>
      <c r="KD224" s="88"/>
      <c r="KE224" s="88"/>
      <c r="KF224" s="88"/>
      <c r="KG224" s="88"/>
      <c r="KH224" s="88"/>
      <c r="KI224" s="88"/>
      <c r="KJ224" s="88"/>
      <c r="KK224" s="88"/>
      <c r="KL224" s="88"/>
      <c r="KM224" s="88"/>
      <c r="KN224" s="88"/>
      <c r="KO224" s="88"/>
      <c r="KP224" s="88"/>
      <c r="KQ224" s="88"/>
      <c r="KR224" s="88"/>
      <c r="KS224" s="88"/>
      <c r="KT224" s="88"/>
      <c r="KU224" s="88"/>
      <c r="KV224" s="88"/>
      <c r="KW224" s="88"/>
      <c r="KX224" s="88"/>
      <c r="KY224" s="88"/>
      <c r="KZ224" s="88"/>
      <c r="LA224" s="88"/>
      <c r="LB224" s="88"/>
      <c r="LC224" s="88"/>
      <c r="LD224" s="88"/>
      <c r="LE224" s="88"/>
      <c r="LF224" s="88"/>
      <c r="LG224" s="88"/>
      <c r="LH224" s="88"/>
      <c r="LI224" s="88"/>
      <c r="LJ224" s="88"/>
      <c r="LK224" s="88"/>
      <c r="LL224" s="88"/>
      <c r="LM224" s="88"/>
      <c r="LN224" s="88"/>
      <c r="LO224" s="88"/>
      <c r="LP224" s="88"/>
      <c r="LQ224" s="88"/>
      <c r="LR224" s="88"/>
      <c r="LS224" s="88"/>
      <c r="LT224" s="88"/>
      <c r="LU224" s="88"/>
      <c r="LV224" s="88"/>
      <c r="LW224" s="88"/>
      <c r="LX224" s="88"/>
      <c r="LY224" s="88"/>
      <c r="LZ224" s="88"/>
      <c r="MA224" s="88"/>
      <c r="MB224" s="88"/>
      <c r="MC224" s="88"/>
      <c r="MD224" s="88"/>
      <c r="ME224" s="88"/>
      <c r="MF224" s="88"/>
      <c r="MG224" s="88"/>
      <c r="MH224" s="88"/>
      <c r="MI224" s="88"/>
      <c r="MJ224" s="88"/>
      <c r="MK224" s="88"/>
      <c r="ML224" s="88"/>
      <c r="MM224" s="88"/>
      <c r="MN224" s="88"/>
      <c r="MO224" s="88"/>
      <c r="MP224" s="88"/>
      <c r="MQ224" s="88"/>
      <c r="MR224" s="88"/>
      <c r="MS224" s="88"/>
      <c r="MT224" s="88"/>
      <c r="MU224" s="88"/>
      <c r="MV224" s="88"/>
      <c r="MW224" s="88"/>
      <c r="MX224" s="88"/>
      <c r="MY224" s="88"/>
      <c r="MZ224" s="88"/>
      <c r="NA224" s="88"/>
      <c r="NB224" s="88"/>
      <c r="NC224" s="88"/>
      <c r="ND224" s="88"/>
      <c r="NE224" s="88"/>
      <c r="NF224" s="88"/>
      <c r="NG224" s="88"/>
      <c r="NH224" s="88"/>
      <c r="NI224" s="88"/>
      <c r="NJ224" s="88"/>
      <c r="NK224" s="88"/>
      <c r="NL224" s="88"/>
      <c r="NM224" s="88"/>
      <c r="NN224" s="88"/>
      <c r="NO224" s="88"/>
      <c r="NP224" s="88"/>
      <c r="NQ224" s="88"/>
      <c r="NR224" s="88"/>
      <c r="NS224" s="88"/>
      <c r="NT224" s="88"/>
      <c r="NU224" s="88"/>
      <c r="NV224" s="88"/>
      <c r="NW224" s="88"/>
      <c r="NX224" s="88"/>
      <c r="NY224" s="88"/>
      <c r="NZ224" s="88"/>
      <c r="OA224" s="88"/>
      <c r="OB224" s="88"/>
      <c r="OC224" s="88"/>
      <c r="OD224" s="88"/>
      <c r="OE224" s="88"/>
      <c r="OF224" s="88"/>
      <c r="OG224" s="88"/>
      <c r="OH224" s="88"/>
      <c r="OI224" s="88"/>
      <c r="OJ224" s="88"/>
      <c r="OK224" s="88"/>
      <c r="OL224" s="88"/>
      <c r="OM224" s="88"/>
      <c r="ON224" s="88"/>
      <c r="OO224" s="88"/>
      <c r="OP224" s="88"/>
      <c r="OQ224" s="88"/>
      <c r="OR224" s="88"/>
      <c r="OS224" s="88"/>
      <c r="OT224" s="88"/>
      <c r="OU224" s="88"/>
      <c r="OV224" s="88"/>
      <c r="OW224" s="88"/>
      <c r="OX224" s="88"/>
      <c r="OY224" s="88"/>
      <c r="OZ224" s="88"/>
      <c r="PA224" s="88"/>
      <c r="PB224" s="88"/>
      <c r="PC224" s="88"/>
      <c r="PD224" s="88"/>
      <c r="PE224" s="88"/>
      <c r="PF224" s="88"/>
      <c r="PG224" s="88"/>
      <c r="PH224" s="88"/>
      <c r="PI224" s="88"/>
      <c r="PJ224" s="88"/>
      <c r="PK224" s="88"/>
      <c r="PL224" s="88"/>
      <c r="PM224" s="88"/>
      <c r="PN224" s="88"/>
      <c r="PO224" s="88"/>
      <c r="PP224" s="88"/>
      <c r="PQ224" s="88"/>
      <c r="PR224" s="88"/>
      <c r="PS224" s="88"/>
      <c r="PT224" s="88"/>
      <c r="PU224" s="88"/>
      <c r="PV224" s="88"/>
      <c r="PW224" s="88"/>
      <c r="PX224" s="88"/>
      <c r="PY224" s="88"/>
      <c r="PZ224" s="88"/>
      <c r="QA224" s="88"/>
      <c r="QB224" s="88"/>
      <c r="QC224" s="88"/>
      <c r="QD224" s="88"/>
      <c r="QE224" s="88"/>
      <c r="QF224" s="88"/>
      <c r="QG224" s="88"/>
      <c r="QH224" s="88"/>
      <c r="QI224" s="88"/>
      <c r="QJ224" s="88"/>
      <c r="QK224" s="88"/>
      <c r="QL224" s="88"/>
      <c r="QM224" s="88"/>
      <c r="QN224" s="88"/>
      <c r="QO224" s="88"/>
      <c r="QP224" s="88"/>
      <c r="QQ224" s="88"/>
      <c r="QR224" s="88"/>
      <c r="QS224" s="88"/>
      <c r="QT224" s="88"/>
      <c r="QU224" s="88"/>
      <c r="QV224" s="88"/>
      <c r="QW224" s="88"/>
      <c r="QX224" s="88"/>
      <c r="QY224" s="88"/>
      <c r="QZ224" s="88"/>
      <c r="RA224" s="88"/>
      <c r="RB224" s="88"/>
      <c r="RC224" s="88"/>
      <c r="RD224" s="88"/>
      <c r="RE224" s="88"/>
      <c r="RF224" s="88"/>
      <c r="RG224" s="88"/>
      <c r="RH224" s="88"/>
      <c r="RI224" s="88"/>
      <c r="RJ224" s="88"/>
      <c r="RK224" s="88"/>
      <c r="RL224" s="88"/>
      <c r="RM224" s="88"/>
      <c r="RN224" s="88"/>
      <c r="RO224" s="88"/>
      <c r="RP224" s="88"/>
      <c r="RQ224" s="88"/>
      <c r="RR224" s="88"/>
      <c r="RS224" s="88"/>
      <c r="RT224" s="88"/>
      <c r="RU224" s="88"/>
      <c r="RV224" s="88"/>
      <c r="RW224" s="88"/>
      <c r="RX224" s="88"/>
      <c r="RY224" s="88"/>
      <c r="RZ224" s="88"/>
      <c r="SA224" s="88"/>
      <c r="SB224" s="88"/>
      <c r="SC224" s="88"/>
      <c r="SD224" s="88"/>
      <c r="SE224" s="88"/>
      <c r="SF224" s="88"/>
      <c r="SG224" s="88"/>
      <c r="SH224" s="88"/>
      <c r="SI224" s="88"/>
      <c r="SJ224" s="88"/>
      <c r="SK224" s="88"/>
      <c r="SL224" s="88"/>
      <c r="SM224" s="88"/>
      <c r="SN224" s="88"/>
      <c r="SO224" s="88"/>
      <c r="SP224" s="88"/>
      <c r="SQ224" s="88"/>
      <c r="SR224" s="88"/>
      <c r="SS224" s="88"/>
      <c r="ST224" s="88"/>
      <c r="SU224" s="88"/>
      <c r="SV224" s="88"/>
      <c r="SW224" s="88"/>
      <c r="SX224" s="88"/>
      <c r="SY224" s="88"/>
      <c r="SZ224" s="88"/>
      <c r="TA224" s="88"/>
      <c r="TB224" s="88"/>
      <c r="TC224" s="88"/>
      <c r="TD224" s="88"/>
      <c r="TE224" s="88"/>
      <c r="TF224" s="88"/>
      <c r="TG224" s="88"/>
      <c r="TH224" s="88"/>
      <c r="TI224" s="88"/>
      <c r="TJ224" s="88"/>
      <c r="TK224" s="88"/>
      <c r="TL224" s="88"/>
      <c r="TM224" s="88"/>
      <c r="TN224" s="88"/>
      <c r="TO224" s="88"/>
      <c r="TP224" s="88"/>
      <c r="TQ224" s="88"/>
      <c r="TR224" s="88"/>
      <c r="TS224" s="88"/>
      <c r="TT224" s="88"/>
      <c r="TU224" s="88"/>
      <c r="TV224" s="88"/>
      <c r="TW224" s="88"/>
      <c r="TX224" s="88"/>
      <c r="TY224" s="88"/>
      <c r="TZ224" s="88"/>
      <c r="UA224" s="88"/>
      <c r="UB224" s="88"/>
      <c r="UC224" s="88"/>
      <c r="UD224" s="88"/>
      <c r="UE224" s="88"/>
      <c r="UF224" s="88"/>
      <c r="UG224" s="88"/>
      <c r="UH224" s="88"/>
      <c r="UI224" s="88"/>
      <c r="UJ224" s="88"/>
      <c r="UK224" s="88"/>
      <c r="UL224" s="88"/>
      <c r="UM224" s="88"/>
      <c r="UN224" s="88"/>
      <c r="UO224" s="88"/>
      <c r="UP224" s="88"/>
      <c r="UQ224" s="88"/>
      <c r="UR224" s="88"/>
      <c r="US224" s="88"/>
      <c r="UT224" s="88"/>
      <c r="UU224" s="88"/>
      <c r="UV224" s="88"/>
      <c r="UW224" s="88"/>
      <c r="UX224" s="88"/>
      <c r="UY224" s="88"/>
      <c r="UZ224" s="88"/>
      <c r="VA224" s="88"/>
      <c r="VB224" s="88"/>
      <c r="VC224" s="88"/>
      <c r="VD224" s="88"/>
      <c r="VE224" s="88"/>
      <c r="VF224" s="88"/>
      <c r="VG224" s="88"/>
      <c r="VH224" s="88"/>
      <c r="VI224" s="88"/>
      <c r="VJ224" s="88"/>
      <c r="VK224" s="88"/>
      <c r="VL224" s="88"/>
      <c r="VM224" s="88"/>
      <c r="VN224" s="88"/>
      <c r="VO224" s="88"/>
      <c r="VP224" s="88"/>
      <c r="VQ224" s="88"/>
      <c r="VR224" s="88"/>
      <c r="VS224" s="88"/>
      <c r="VT224" s="88"/>
      <c r="VU224" s="88"/>
      <c r="VV224" s="88"/>
      <c r="VW224" s="88"/>
      <c r="VX224" s="88"/>
      <c r="VY224" s="88"/>
      <c r="VZ224" s="88"/>
      <c r="WA224" s="88"/>
      <c r="WB224" s="88"/>
      <c r="WC224" s="88"/>
      <c r="WD224" s="88"/>
      <c r="WE224" s="88"/>
      <c r="WF224" s="88"/>
      <c r="WG224" s="88"/>
      <c r="WH224" s="88"/>
      <c r="WI224" s="88"/>
      <c r="WJ224" s="88"/>
      <c r="WK224" s="88"/>
      <c r="WL224" s="88"/>
      <c r="WM224" s="88"/>
      <c r="WN224" s="88"/>
      <c r="WO224" s="88"/>
      <c r="WP224" s="88"/>
      <c r="WQ224" s="88"/>
      <c r="WR224" s="88"/>
      <c r="WS224" s="88"/>
      <c r="WT224" s="88"/>
      <c r="WU224" s="88"/>
      <c r="WV224" s="88"/>
      <c r="WW224" s="88"/>
      <c r="WX224" s="88"/>
      <c r="WY224" s="88"/>
      <c r="WZ224" s="88"/>
      <c r="XA224" s="88"/>
      <c r="XB224" s="88"/>
      <c r="XC224" s="88"/>
      <c r="XD224" s="88"/>
      <c r="XE224" s="88"/>
      <c r="XF224" s="88"/>
      <c r="XG224" s="88"/>
      <c r="XH224" s="88"/>
      <c r="XI224" s="88"/>
      <c r="XJ224" s="88"/>
      <c r="XK224" s="88"/>
      <c r="XL224" s="88"/>
      <c r="XM224" s="88"/>
      <c r="XN224" s="88"/>
      <c r="XO224" s="88"/>
      <c r="XP224" s="88"/>
      <c r="XQ224" s="88"/>
      <c r="XR224" s="88"/>
      <c r="XS224" s="88"/>
      <c r="XT224" s="88"/>
      <c r="XU224" s="88"/>
      <c r="XV224" s="88"/>
      <c r="XW224" s="88"/>
      <c r="XX224" s="88"/>
      <c r="XY224" s="88"/>
      <c r="XZ224" s="88"/>
      <c r="YA224" s="88"/>
      <c r="YB224" s="88"/>
      <c r="YC224" s="88"/>
      <c r="YD224" s="88"/>
      <c r="YE224" s="88"/>
      <c r="YF224" s="88"/>
      <c r="YG224" s="88"/>
      <c r="YH224" s="88"/>
      <c r="YI224" s="88"/>
      <c r="YJ224" s="88"/>
      <c r="YK224" s="88"/>
      <c r="YL224" s="88"/>
      <c r="YM224" s="88"/>
      <c r="YN224" s="88"/>
      <c r="YO224" s="88"/>
      <c r="YP224" s="88"/>
      <c r="YQ224" s="88"/>
      <c r="YR224" s="88"/>
      <c r="YS224" s="88"/>
      <c r="YT224" s="88"/>
      <c r="YU224" s="88"/>
      <c r="YV224" s="88"/>
      <c r="YW224" s="88"/>
      <c r="YX224" s="88"/>
      <c r="YY224" s="88"/>
      <c r="YZ224" s="88"/>
      <c r="ZA224" s="88"/>
      <c r="ZB224" s="88"/>
      <c r="ZC224" s="88"/>
      <c r="ZD224" s="88"/>
      <c r="ZE224" s="88"/>
      <c r="ZF224" s="88"/>
      <c r="ZG224" s="88"/>
      <c r="ZH224" s="88"/>
      <c r="ZI224" s="88"/>
      <c r="ZJ224" s="88"/>
      <c r="ZK224" s="88"/>
      <c r="ZL224" s="88"/>
      <c r="ZM224" s="88"/>
      <c r="ZN224" s="88"/>
      <c r="ZO224" s="88"/>
      <c r="ZP224" s="88"/>
      <c r="ZQ224" s="88"/>
      <c r="ZR224" s="88"/>
      <c r="ZS224" s="88"/>
      <c r="ZT224" s="88"/>
      <c r="ZU224" s="88"/>
      <c r="ZV224" s="88"/>
      <c r="ZW224" s="88"/>
      <c r="ZX224" s="88"/>
      <c r="ZY224" s="88"/>
      <c r="ZZ224" s="88"/>
      <c r="AAA224" s="88"/>
      <c r="AAB224" s="88"/>
      <c r="AAC224" s="88"/>
      <c r="AAD224" s="88"/>
      <c r="AAE224" s="88"/>
      <c r="AAF224" s="88"/>
      <c r="AAG224" s="88"/>
      <c r="AAH224" s="88"/>
      <c r="AAI224" s="88"/>
      <c r="AAJ224" s="88"/>
      <c r="AAK224" s="88"/>
      <c r="AAL224" s="88"/>
      <c r="AAM224" s="88"/>
      <c r="AAN224" s="88"/>
      <c r="AAO224" s="88"/>
      <c r="AAP224" s="88"/>
      <c r="AAQ224" s="88"/>
      <c r="AAR224" s="88"/>
      <c r="AAS224" s="88"/>
      <c r="AAT224" s="88"/>
      <c r="AAU224" s="88"/>
      <c r="AAV224" s="88"/>
      <c r="AAW224" s="88"/>
      <c r="AAX224" s="88"/>
      <c r="AAY224" s="88"/>
      <c r="AAZ224" s="88"/>
      <c r="ABA224" s="88"/>
      <c r="ABB224" s="88"/>
      <c r="ABC224" s="88"/>
      <c r="ABD224" s="88"/>
      <c r="ABE224" s="88"/>
      <c r="ABF224" s="88"/>
      <c r="ABG224" s="88"/>
      <c r="ABH224" s="88"/>
      <c r="ABI224" s="88"/>
      <c r="ABJ224" s="88"/>
      <c r="ABK224" s="88"/>
    </row>
    <row r="225" spans="1:739" s="154" customFormat="1" ht="30" customHeight="1" x14ac:dyDescent="0.25">
      <c r="A225" s="30"/>
      <c r="B225" s="115"/>
      <c r="C225" s="115"/>
      <c r="D225" s="167" t="s">
        <v>2</v>
      </c>
      <c r="E225" s="115"/>
      <c r="F225" s="206" t="s">
        <v>576</v>
      </c>
      <c r="G225" s="14">
        <v>42447</v>
      </c>
      <c r="H225" s="258" t="s">
        <v>37</v>
      </c>
      <c r="I225" s="261" t="s">
        <v>31</v>
      </c>
      <c r="J225" s="189" t="s">
        <v>291</v>
      </c>
      <c r="K225" s="29" t="s">
        <v>18</v>
      </c>
      <c r="L225" s="29" t="s">
        <v>17</v>
      </c>
      <c r="M225" s="29" t="s">
        <v>3365</v>
      </c>
      <c r="N225" s="28" t="s">
        <v>45</v>
      </c>
      <c r="O225" s="114" t="s">
        <v>268</v>
      </c>
      <c r="P225" s="114" t="s">
        <v>269</v>
      </c>
      <c r="Q225" s="259" t="s">
        <v>651</v>
      </c>
      <c r="R225" s="71" t="s">
        <v>270</v>
      </c>
      <c r="S225" s="261" t="s">
        <v>1317</v>
      </c>
      <c r="T225" s="185" t="s">
        <v>288</v>
      </c>
      <c r="U225" s="115" t="s">
        <v>72</v>
      </c>
      <c r="V225" s="20"/>
      <c r="W225" s="249"/>
      <c r="X225" s="115" t="s">
        <v>245</v>
      </c>
      <c r="Y225" s="99"/>
      <c r="Z225" s="261"/>
      <c r="AA225" s="261"/>
      <c r="AB225" s="265" t="s">
        <v>270</v>
      </c>
      <c r="AC225" s="20"/>
      <c r="AD225" s="20"/>
      <c r="AE225" s="20"/>
      <c r="AF225" s="20"/>
      <c r="AG225" s="20"/>
      <c r="AH225" s="263" t="s">
        <v>3530</v>
      </c>
      <c r="AI225" s="261" t="s">
        <v>1</v>
      </c>
      <c r="AJ225" s="263" t="s">
        <v>2</v>
      </c>
      <c r="AK225" s="70">
        <v>22</v>
      </c>
      <c r="AL225" s="69" t="s">
        <v>271</v>
      </c>
      <c r="AM225" s="72" t="s">
        <v>272</v>
      </c>
      <c r="AN225" s="88"/>
      <c r="AO225" s="88"/>
      <c r="AP225" s="88"/>
      <c r="AQ225" s="88"/>
      <c r="AR225" s="88"/>
      <c r="AS225" s="88"/>
      <c r="AT225" s="88"/>
      <c r="AU225" s="88"/>
      <c r="AV225" s="88"/>
      <c r="AW225" s="88"/>
      <c r="AX225" s="88"/>
      <c r="AY225" s="88"/>
      <c r="AZ225" s="88"/>
      <c r="BA225" s="88"/>
      <c r="BB225" s="88"/>
      <c r="BC225" s="88"/>
      <c r="BD225" s="88"/>
      <c r="BE225" s="88"/>
      <c r="BF225" s="88"/>
      <c r="BG225" s="88"/>
      <c r="BH225" s="88"/>
      <c r="BI225" s="88"/>
      <c r="BJ225" s="88"/>
      <c r="BK225" s="88"/>
      <c r="BL225" s="88"/>
      <c r="BM225" s="88"/>
      <c r="BN225" s="88"/>
      <c r="BO225" s="88"/>
      <c r="BP225" s="88"/>
      <c r="BQ225" s="88"/>
      <c r="BR225" s="88"/>
      <c r="BS225" s="88"/>
      <c r="BT225" s="88"/>
      <c r="BU225" s="88"/>
      <c r="BV225" s="88"/>
      <c r="BW225" s="88"/>
      <c r="BX225" s="88"/>
      <c r="BY225" s="88"/>
      <c r="BZ225" s="88"/>
      <c r="CA225" s="88"/>
      <c r="CB225" s="88"/>
      <c r="CC225" s="88"/>
      <c r="CD225" s="88"/>
      <c r="CE225" s="88"/>
      <c r="CF225" s="88"/>
      <c r="CG225" s="88"/>
      <c r="CH225" s="88"/>
      <c r="CI225" s="88"/>
      <c r="CJ225" s="88"/>
      <c r="CK225" s="88"/>
      <c r="CL225" s="88"/>
      <c r="CM225" s="88"/>
      <c r="CN225" s="88"/>
      <c r="CO225" s="88"/>
      <c r="CP225" s="88"/>
      <c r="CQ225" s="88"/>
      <c r="CR225" s="88"/>
      <c r="CS225" s="88"/>
      <c r="CT225" s="88"/>
      <c r="CU225" s="88"/>
      <c r="CV225" s="88"/>
      <c r="CW225" s="88"/>
      <c r="CX225" s="88"/>
      <c r="CY225" s="88"/>
      <c r="CZ225" s="88"/>
      <c r="DA225" s="88"/>
      <c r="DB225" s="88"/>
      <c r="DC225" s="88"/>
      <c r="DD225" s="88"/>
      <c r="DE225" s="88"/>
      <c r="DF225" s="88"/>
      <c r="DG225" s="88"/>
      <c r="DH225" s="88"/>
      <c r="DI225" s="88"/>
      <c r="DJ225" s="88"/>
      <c r="DK225" s="88"/>
      <c r="DL225" s="88"/>
      <c r="DM225" s="88"/>
      <c r="DN225" s="88"/>
      <c r="DO225" s="88"/>
      <c r="DP225" s="88"/>
      <c r="DQ225" s="88"/>
      <c r="DR225" s="88"/>
      <c r="DS225" s="88"/>
      <c r="DT225" s="88"/>
      <c r="DU225" s="88"/>
      <c r="DV225" s="88"/>
      <c r="DW225" s="88"/>
      <c r="DX225" s="88"/>
      <c r="DY225" s="88"/>
      <c r="DZ225" s="88"/>
      <c r="EA225" s="88"/>
      <c r="EB225" s="88"/>
      <c r="EC225" s="88"/>
      <c r="ED225" s="88"/>
      <c r="EE225" s="88"/>
      <c r="EF225" s="88"/>
      <c r="EG225" s="88"/>
      <c r="EH225" s="88"/>
      <c r="EI225" s="88"/>
      <c r="EJ225" s="88"/>
      <c r="EK225" s="88"/>
      <c r="EL225" s="88"/>
      <c r="EM225" s="88"/>
      <c r="EN225" s="88"/>
      <c r="EO225" s="88"/>
      <c r="EP225" s="88"/>
      <c r="EQ225" s="88"/>
      <c r="ER225" s="88"/>
      <c r="ES225" s="88"/>
      <c r="ET225" s="88"/>
      <c r="EU225" s="88"/>
      <c r="EV225" s="88"/>
      <c r="EW225" s="88"/>
      <c r="EX225" s="88"/>
      <c r="EY225" s="88"/>
      <c r="EZ225" s="88"/>
      <c r="FA225" s="88"/>
      <c r="FB225" s="88"/>
      <c r="FC225" s="88"/>
      <c r="FD225" s="88"/>
      <c r="FE225" s="88"/>
      <c r="FF225" s="88"/>
      <c r="FG225" s="88"/>
      <c r="FH225" s="88"/>
      <c r="FI225" s="88"/>
      <c r="FJ225" s="88"/>
      <c r="FK225" s="88"/>
      <c r="FL225" s="88"/>
      <c r="FM225" s="88"/>
      <c r="FN225" s="88"/>
      <c r="FO225" s="88"/>
      <c r="FP225" s="88"/>
      <c r="FQ225" s="88"/>
      <c r="FR225" s="88"/>
      <c r="FS225" s="88"/>
      <c r="FT225" s="88"/>
      <c r="FU225" s="88"/>
      <c r="FV225" s="88"/>
      <c r="FW225" s="88"/>
      <c r="FX225" s="88"/>
      <c r="FY225" s="88"/>
      <c r="FZ225" s="88"/>
      <c r="GA225" s="88"/>
      <c r="GB225" s="88"/>
      <c r="GC225" s="88"/>
      <c r="GD225" s="88"/>
      <c r="GE225" s="88"/>
      <c r="GF225" s="88"/>
      <c r="GG225" s="88"/>
      <c r="GH225" s="88"/>
      <c r="GI225" s="88"/>
      <c r="GJ225" s="88"/>
      <c r="GK225" s="88"/>
      <c r="GL225" s="88"/>
      <c r="GM225" s="88"/>
      <c r="GN225" s="88"/>
      <c r="GO225" s="88"/>
      <c r="GP225" s="88"/>
      <c r="GQ225" s="88"/>
      <c r="GR225" s="88"/>
      <c r="GS225" s="88"/>
      <c r="GT225" s="88"/>
      <c r="GU225" s="88"/>
      <c r="GV225" s="88"/>
      <c r="GW225" s="88"/>
      <c r="GX225" s="88"/>
      <c r="GY225" s="88"/>
      <c r="GZ225" s="88"/>
      <c r="HA225" s="88"/>
      <c r="HB225" s="88"/>
      <c r="HC225" s="88"/>
      <c r="HD225" s="88"/>
      <c r="HE225" s="88"/>
      <c r="HF225" s="88"/>
      <c r="HG225" s="88"/>
      <c r="HH225" s="88"/>
      <c r="HI225" s="88"/>
      <c r="HJ225" s="88"/>
      <c r="HK225" s="88"/>
      <c r="HL225" s="88"/>
      <c r="HM225" s="88"/>
      <c r="HN225" s="88"/>
      <c r="HO225" s="88"/>
      <c r="HP225" s="88"/>
      <c r="HQ225" s="88"/>
      <c r="HR225" s="88"/>
      <c r="HS225" s="88"/>
      <c r="HT225" s="88"/>
      <c r="HU225" s="88"/>
      <c r="HV225" s="88"/>
      <c r="HW225" s="88"/>
      <c r="HX225" s="88"/>
      <c r="HY225" s="88"/>
      <c r="HZ225" s="88"/>
      <c r="IA225" s="88"/>
      <c r="IB225" s="88"/>
      <c r="IC225" s="88"/>
      <c r="ID225" s="88"/>
      <c r="IE225" s="88"/>
      <c r="IF225" s="88"/>
      <c r="IG225" s="88"/>
      <c r="IH225" s="88"/>
      <c r="II225" s="88"/>
      <c r="IJ225" s="88"/>
      <c r="IK225" s="88"/>
      <c r="IL225" s="88"/>
      <c r="IM225" s="88"/>
      <c r="IN225" s="88"/>
      <c r="IO225" s="88"/>
      <c r="IP225" s="88"/>
      <c r="IQ225" s="88"/>
      <c r="IR225" s="88"/>
      <c r="IS225" s="88"/>
      <c r="IT225" s="88"/>
      <c r="IU225" s="88"/>
      <c r="IV225" s="88"/>
      <c r="IW225" s="88"/>
      <c r="IX225" s="88"/>
      <c r="IY225" s="88"/>
      <c r="IZ225" s="88"/>
      <c r="JA225" s="88"/>
      <c r="JB225" s="88"/>
      <c r="JC225" s="88"/>
      <c r="JD225" s="88"/>
      <c r="JE225" s="88"/>
      <c r="JF225" s="88"/>
      <c r="JG225" s="88"/>
      <c r="JH225" s="88"/>
      <c r="JI225" s="88"/>
      <c r="JJ225" s="88"/>
      <c r="JK225" s="88"/>
      <c r="JL225" s="88"/>
      <c r="JM225" s="88"/>
      <c r="JN225" s="88"/>
      <c r="JO225" s="88"/>
      <c r="JP225" s="88"/>
      <c r="JQ225" s="88"/>
      <c r="JR225" s="88"/>
      <c r="JS225" s="88"/>
      <c r="JT225" s="88"/>
      <c r="JU225" s="88"/>
      <c r="JV225" s="88"/>
      <c r="JW225" s="88"/>
      <c r="JX225" s="88"/>
      <c r="JY225" s="88"/>
      <c r="JZ225" s="88"/>
      <c r="KA225" s="88"/>
      <c r="KB225" s="88"/>
      <c r="KC225" s="88"/>
      <c r="KD225" s="88"/>
      <c r="KE225" s="88"/>
      <c r="KF225" s="88"/>
      <c r="KG225" s="88"/>
      <c r="KH225" s="88"/>
      <c r="KI225" s="88"/>
      <c r="KJ225" s="88"/>
      <c r="KK225" s="88"/>
      <c r="KL225" s="88"/>
      <c r="KM225" s="88"/>
      <c r="KN225" s="88"/>
      <c r="KO225" s="88"/>
      <c r="KP225" s="88"/>
      <c r="KQ225" s="88"/>
      <c r="KR225" s="88"/>
      <c r="KS225" s="88"/>
      <c r="KT225" s="88"/>
      <c r="KU225" s="88"/>
      <c r="KV225" s="88"/>
      <c r="KW225" s="88"/>
      <c r="KX225" s="88"/>
      <c r="KY225" s="88"/>
      <c r="KZ225" s="88"/>
      <c r="LA225" s="88"/>
      <c r="LB225" s="88"/>
      <c r="LC225" s="88"/>
      <c r="LD225" s="88"/>
      <c r="LE225" s="88"/>
      <c r="LF225" s="88"/>
      <c r="LG225" s="88"/>
      <c r="LH225" s="88"/>
      <c r="LI225" s="88"/>
      <c r="LJ225" s="88"/>
      <c r="LK225" s="88"/>
      <c r="LL225" s="88"/>
      <c r="LM225" s="88"/>
      <c r="LN225" s="88"/>
      <c r="LO225" s="88"/>
      <c r="LP225" s="88"/>
      <c r="LQ225" s="88"/>
      <c r="LR225" s="88"/>
      <c r="LS225" s="88"/>
      <c r="LT225" s="88"/>
      <c r="LU225" s="88"/>
      <c r="LV225" s="88"/>
      <c r="LW225" s="88"/>
      <c r="LX225" s="88"/>
      <c r="LY225" s="88"/>
      <c r="LZ225" s="88"/>
      <c r="MA225" s="88"/>
      <c r="MB225" s="88"/>
      <c r="MC225" s="88"/>
      <c r="MD225" s="88"/>
      <c r="ME225" s="88"/>
      <c r="MF225" s="88"/>
      <c r="MG225" s="88"/>
      <c r="MH225" s="88"/>
      <c r="MI225" s="88"/>
      <c r="MJ225" s="88"/>
      <c r="MK225" s="88"/>
      <c r="ML225" s="88"/>
      <c r="MM225" s="88"/>
      <c r="MN225" s="88"/>
      <c r="MO225" s="88"/>
      <c r="MP225" s="88"/>
      <c r="MQ225" s="88"/>
      <c r="MR225" s="88"/>
      <c r="MS225" s="88"/>
      <c r="MT225" s="88"/>
      <c r="MU225" s="88"/>
      <c r="MV225" s="88"/>
      <c r="MW225" s="88"/>
      <c r="MX225" s="88"/>
      <c r="MY225" s="88"/>
      <c r="MZ225" s="88"/>
      <c r="NA225" s="88"/>
      <c r="NB225" s="88"/>
      <c r="NC225" s="88"/>
      <c r="ND225" s="88"/>
      <c r="NE225" s="88"/>
      <c r="NF225" s="88"/>
      <c r="NG225" s="88"/>
      <c r="NH225" s="88"/>
      <c r="NI225" s="88"/>
      <c r="NJ225" s="88"/>
      <c r="NK225" s="88"/>
      <c r="NL225" s="88"/>
      <c r="NM225" s="88"/>
      <c r="NN225" s="88"/>
      <c r="NO225" s="88"/>
      <c r="NP225" s="88"/>
      <c r="NQ225" s="88"/>
      <c r="NR225" s="88"/>
      <c r="NS225" s="88"/>
      <c r="NT225" s="88"/>
      <c r="NU225" s="88"/>
      <c r="NV225" s="88"/>
      <c r="NW225" s="88"/>
      <c r="NX225" s="88"/>
      <c r="NY225" s="88"/>
      <c r="NZ225" s="88"/>
      <c r="OA225" s="88"/>
      <c r="OB225" s="88"/>
      <c r="OC225" s="88"/>
      <c r="OD225" s="88"/>
      <c r="OE225" s="88"/>
      <c r="OF225" s="88"/>
      <c r="OG225" s="88"/>
      <c r="OH225" s="88"/>
      <c r="OI225" s="88"/>
      <c r="OJ225" s="88"/>
      <c r="OK225" s="88"/>
      <c r="OL225" s="88"/>
      <c r="OM225" s="88"/>
      <c r="ON225" s="88"/>
      <c r="OO225" s="88"/>
      <c r="OP225" s="88"/>
      <c r="OQ225" s="88"/>
      <c r="OR225" s="88"/>
      <c r="OS225" s="88"/>
      <c r="OT225" s="88"/>
      <c r="OU225" s="88"/>
      <c r="OV225" s="88"/>
      <c r="OW225" s="88"/>
      <c r="OX225" s="88"/>
      <c r="OY225" s="88"/>
      <c r="OZ225" s="88"/>
      <c r="PA225" s="88"/>
      <c r="PB225" s="88"/>
      <c r="PC225" s="88"/>
      <c r="PD225" s="88"/>
      <c r="PE225" s="88"/>
      <c r="PF225" s="88"/>
      <c r="PG225" s="88"/>
      <c r="PH225" s="88"/>
      <c r="PI225" s="88"/>
      <c r="PJ225" s="88"/>
      <c r="PK225" s="88"/>
      <c r="PL225" s="88"/>
      <c r="PM225" s="88"/>
      <c r="PN225" s="88"/>
      <c r="PO225" s="88"/>
      <c r="PP225" s="88"/>
      <c r="PQ225" s="88"/>
      <c r="PR225" s="88"/>
      <c r="PS225" s="88"/>
      <c r="PT225" s="88"/>
      <c r="PU225" s="88"/>
      <c r="PV225" s="88"/>
      <c r="PW225" s="88"/>
      <c r="PX225" s="88"/>
      <c r="PY225" s="88"/>
      <c r="PZ225" s="88"/>
      <c r="QA225" s="88"/>
      <c r="QB225" s="88"/>
      <c r="QC225" s="88"/>
      <c r="QD225" s="88"/>
      <c r="QE225" s="88"/>
      <c r="QF225" s="88"/>
      <c r="QG225" s="88"/>
      <c r="QH225" s="88"/>
      <c r="QI225" s="88"/>
      <c r="QJ225" s="88"/>
      <c r="QK225" s="88"/>
      <c r="QL225" s="88"/>
      <c r="QM225" s="88"/>
      <c r="QN225" s="88"/>
      <c r="QO225" s="88"/>
      <c r="QP225" s="88"/>
      <c r="QQ225" s="88"/>
      <c r="QR225" s="88"/>
      <c r="QS225" s="88"/>
      <c r="QT225" s="88"/>
      <c r="QU225" s="88"/>
      <c r="QV225" s="88"/>
      <c r="QW225" s="88"/>
      <c r="QX225" s="88"/>
      <c r="QY225" s="88"/>
      <c r="QZ225" s="88"/>
      <c r="RA225" s="88"/>
      <c r="RB225" s="88"/>
      <c r="RC225" s="88"/>
      <c r="RD225" s="88"/>
      <c r="RE225" s="88"/>
      <c r="RF225" s="88"/>
      <c r="RG225" s="88"/>
      <c r="RH225" s="88"/>
      <c r="RI225" s="88"/>
      <c r="RJ225" s="88"/>
      <c r="RK225" s="88"/>
      <c r="RL225" s="88"/>
      <c r="RM225" s="88"/>
      <c r="RN225" s="88"/>
      <c r="RO225" s="88"/>
      <c r="RP225" s="88"/>
      <c r="RQ225" s="88"/>
      <c r="RR225" s="88"/>
      <c r="RS225" s="88"/>
      <c r="RT225" s="88"/>
      <c r="RU225" s="88"/>
      <c r="RV225" s="88"/>
      <c r="RW225" s="88"/>
      <c r="RX225" s="88"/>
      <c r="RY225" s="88"/>
      <c r="RZ225" s="88"/>
      <c r="SA225" s="88"/>
      <c r="SB225" s="88"/>
      <c r="SC225" s="88"/>
      <c r="SD225" s="88"/>
      <c r="SE225" s="88"/>
      <c r="SF225" s="88"/>
      <c r="SG225" s="88"/>
      <c r="SH225" s="88"/>
      <c r="SI225" s="88"/>
      <c r="SJ225" s="88"/>
      <c r="SK225" s="88"/>
      <c r="SL225" s="88"/>
      <c r="SM225" s="88"/>
      <c r="SN225" s="88"/>
      <c r="SO225" s="88"/>
      <c r="SP225" s="88"/>
      <c r="SQ225" s="88"/>
      <c r="SR225" s="88"/>
      <c r="SS225" s="88"/>
      <c r="ST225" s="88"/>
      <c r="SU225" s="88"/>
      <c r="SV225" s="88"/>
      <c r="SW225" s="88"/>
      <c r="SX225" s="88"/>
      <c r="SY225" s="88"/>
      <c r="SZ225" s="88"/>
      <c r="TA225" s="88"/>
      <c r="TB225" s="88"/>
      <c r="TC225" s="88"/>
      <c r="TD225" s="88"/>
      <c r="TE225" s="88"/>
      <c r="TF225" s="88"/>
      <c r="TG225" s="88"/>
      <c r="TH225" s="88"/>
      <c r="TI225" s="88"/>
      <c r="TJ225" s="88"/>
      <c r="TK225" s="88"/>
      <c r="TL225" s="88"/>
      <c r="TM225" s="88"/>
      <c r="TN225" s="88"/>
      <c r="TO225" s="88"/>
      <c r="TP225" s="88"/>
      <c r="TQ225" s="88"/>
      <c r="TR225" s="88"/>
      <c r="TS225" s="88"/>
      <c r="TT225" s="88"/>
      <c r="TU225" s="88"/>
      <c r="TV225" s="88"/>
      <c r="TW225" s="88"/>
      <c r="TX225" s="88"/>
      <c r="TY225" s="88"/>
      <c r="TZ225" s="88"/>
      <c r="UA225" s="88"/>
      <c r="UB225" s="88"/>
      <c r="UC225" s="88"/>
      <c r="UD225" s="88"/>
      <c r="UE225" s="88"/>
      <c r="UF225" s="88"/>
      <c r="UG225" s="88"/>
      <c r="UH225" s="88"/>
      <c r="UI225" s="88"/>
      <c r="UJ225" s="88"/>
      <c r="UK225" s="88"/>
      <c r="UL225" s="88"/>
      <c r="UM225" s="88"/>
      <c r="UN225" s="88"/>
      <c r="UO225" s="88"/>
      <c r="UP225" s="88"/>
      <c r="UQ225" s="88"/>
      <c r="UR225" s="88"/>
      <c r="US225" s="88"/>
      <c r="UT225" s="88"/>
      <c r="UU225" s="88"/>
      <c r="UV225" s="88"/>
      <c r="UW225" s="88"/>
      <c r="UX225" s="88"/>
      <c r="UY225" s="88"/>
      <c r="UZ225" s="88"/>
      <c r="VA225" s="88"/>
      <c r="VB225" s="88"/>
      <c r="VC225" s="88"/>
      <c r="VD225" s="88"/>
      <c r="VE225" s="88"/>
      <c r="VF225" s="88"/>
      <c r="VG225" s="88"/>
      <c r="VH225" s="88"/>
      <c r="VI225" s="88"/>
      <c r="VJ225" s="88"/>
      <c r="VK225" s="88"/>
      <c r="VL225" s="88"/>
      <c r="VM225" s="88"/>
      <c r="VN225" s="88"/>
      <c r="VO225" s="88"/>
      <c r="VP225" s="88"/>
      <c r="VQ225" s="88"/>
      <c r="VR225" s="88"/>
      <c r="VS225" s="88"/>
      <c r="VT225" s="88"/>
      <c r="VU225" s="88"/>
      <c r="VV225" s="88"/>
      <c r="VW225" s="88"/>
      <c r="VX225" s="88"/>
      <c r="VY225" s="88"/>
      <c r="VZ225" s="88"/>
      <c r="WA225" s="88"/>
      <c r="WB225" s="88"/>
      <c r="WC225" s="88"/>
      <c r="WD225" s="88"/>
      <c r="WE225" s="88"/>
      <c r="WF225" s="88"/>
      <c r="WG225" s="88"/>
      <c r="WH225" s="88"/>
      <c r="WI225" s="88"/>
      <c r="WJ225" s="88"/>
      <c r="WK225" s="88"/>
      <c r="WL225" s="88"/>
      <c r="WM225" s="88"/>
      <c r="WN225" s="88"/>
      <c r="WO225" s="88"/>
      <c r="WP225" s="88"/>
      <c r="WQ225" s="88"/>
      <c r="WR225" s="88"/>
      <c r="WS225" s="88"/>
      <c r="WT225" s="88"/>
      <c r="WU225" s="88"/>
      <c r="WV225" s="88"/>
      <c r="WW225" s="88"/>
      <c r="WX225" s="88"/>
      <c r="WY225" s="88"/>
      <c r="WZ225" s="88"/>
      <c r="XA225" s="88"/>
      <c r="XB225" s="88"/>
      <c r="XC225" s="88"/>
      <c r="XD225" s="88"/>
      <c r="XE225" s="88"/>
      <c r="XF225" s="88"/>
      <c r="XG225" s="88"/>
      <c r="XH225" s="88"/>
      <c r="XI225" s="88"/>
      <c r="XJ225" s="88"/>
      <c r="XK225" s="88"/>
      <c r="XL225" s="88"/>
      <c r="XM225" s="88"/>
      <c r="XN225" s="88"/>
      <c r="XO225" s="88"/>
      <c r="XP225" s="88"/>
      <c r="XQ225" s="88"/>
      <c r="XR225" s="88"/>
      <c r="XS225" s="88"/>
      <c r="XT225" s="88"/>
      <c r="XU225" s="88"/>
      <c r="XV225" s="88"/>
      <c r="XW225" s="88"/>
      <c r="XX225" s="88"/>
      <c r="XY225" s="88"/>
      <c r="XZ225" s="88"/>
      <c r="YA225" s="88"/>
      <c r="YB225" s="88"/>
      <c r="YC225" s="88"/>
      <c r="YD225" s="88"/>
      <c r="YE225" s="88"/>
      <c r="YF225" s="88"/>
      <c r="YG225" s="88"/>
      <c r="YH225" s="88"/>
      <c r="YI225" s="88"/>
      <c r="YJ225" s="88"/>
      <c r="YK225" s="88"/>
      <c r="YL225" s="88"/>
      <c r="YM225" s="88"/>
      <c r="YN225" s="88"/>
      <c r="YO225" s="88"/>
      <c r="YP225" s="88"/>
      <c r="YQ225" s="88"/>
      <c r="YR225" s="88"/>
      <c r="YS225" s="88"/>
      <c r="YT225" s="88"/>
      <c r="YU225" s="88"/>
      <c r="YV225" s="88"/>
      <c r="YW225" s="88"/>
      <c r="YX225" s="88"/>
      <c r="YY225" s="88"/>
      <c r="YZ225" s="88"/>
      <c r="ZA225" s="88"/>
      <c r="ZB225" s="88"/>
      <c r="ZC225" s="88"/>
      <c r="ZD225" s="88"/>
      <c r="ZE225" s="88"/>
      <c r="ZF225" s="88"/>
      <c r="ZG225" s="88"/>
      <c r="ZH225" s="88"/>
      <c r="ZI225" s="88"/>
      <c r="ZJ225" s="88"/>
      <c r="ZK225" s="88"/>
      <c r="ZL225" s="88"/>
      <c r="ZM225" s="88"/>
      <c r="ZN225" s="88"/>
      <c r="ZO225" s="88"/>
      <c r="ZP225" s="88"/>
      <c r="ZQ225" s="88"/>
      <c r="ZR225" s="88"/>
      <c r="ZS225" s="88"/>
      <c r="ZT225" s="88"/>
      <c r="ZU225" s="88"/>
      <c r="ZV225" s="88"/>
      <c r="ZW225" s="88"/>
      <c r="ZX225" s="88"/>
      <c r="ZY225" s="88"/>
      <c r="ZZ225" s="88"/>
      <c r="AAA225" s="88"/>
      <c r="AAB225" s="88"/>
      <c r="AAC225" s="88"/>
      <c r="AAD225" s="88"/>
      <c r="AAE225" s="88"/>
      <c r="AAF225" s="88"/>
      <c r="AAG225" s="88"/>
      <c r="AAH225" s="88"/>
      <c r="AAI225" s="88"/>
      <c r="AAJ225" s="88"/>
      <c r="AAK225" s="88"/>
      <c r="AAL225" s="88"/>
      <c r="AAM225" s="88"/>
      <c r="AAN225" s="88"/>
      <c r="AAO225" s="88"/>
      <c r="AAP225" s="88"/>
      <c r="AAQ225" s="88"/>
      <c r="AAR225" s="88"/>
      <c r="AAS225" s="88"/>
      <c r="AAT225" s="88"/>
      <c r="AAU225" s="88"/>
      <c r="AAV225" s="88"/>
      <c r="AAW225" s="88"/>
      <c r="AAX225" s="88"/>
      <c r="AAY225" s="88"/>
      <c r="AAZ225" s="88"/>
      <c r="ABA225" s="88"/>
      <c r="ABB225" s="88"/>
      <c r="ABC225" s="88"/>
      <c r="ABD225" s="88"/>
      <c r="ABE225" s="88"/>
      <c r="ABF225" s="88"/>
      <c r="ABG225" s="88"/>
      <c r="ABH225" s="88"/>
      <c r="ABI225" s="88"/>
      <c r="ABJ225" s="88"/>
      <c r="ABK225" s="88"/>
    </row>
    <row r="226" spans="1:739" s="154" customFormat="1" ht="30" customHeight="1" x14ac:dyDescent="0.25">
      <c r="A226" s="30"/>
      <c r="B226" s="261"/>
      <c r="C226" s="261"/>
      <c r="D226" s="167" t="s">
        <v>2</v>
      </c>
      <c r="E226" s="261"/>
      <c r="F226" s="206">
        <v>1312</v>
      </c>
      <c r="G226" s="23">
        <v>43580</v>
      </c>
      <c r="H226" s="48" t="s">
        <v>37</v>
      </c>
      <c r="I226" s="65" t="s">
        <v>31</v>
      </c>
      <c r="J226" s="10" t="s">
        <v>291</v>
      </c>
      <c r="K226" s="29" t="s">
        <v>18</v>
      </c>
      <c r="L226" s="29" t="s">
        <v>17</v>
      </c>
      <c r="M226" s="29" t="s">
        <v>3365</v>
      </c>
      <c r="N226" s="29" t="s">
        <v>45</v>
      </c>
      <c r="O226" s="114" t="s">
        <v>2658</v>
      </c>
      <c r="P226" s="114" t="s">
        <v>2659</v>
      </c>
      <c r="Q226" s="33" t="s">
        <v>2659</v>
      </c>
      <c r="R226" s="71" t="s">
        <v>2913</v>
      </c>
      <c r="S226" s="65" t="s">
        <v>2914</v>
      </c>
      <c r="T226" s="185" t="s">
        <v>288</v>
      </c>
      <c r="U226" s="261" t="s">
        <v>72</v>
      </c>
      <c r="V226" s="17"/>
      <c r="W226" s="261"/>
      <c r="X226" s="261" t="s">
        <v>245</v>
      </c>
      <c r="Y226" s="99"/>
      <c r="Z226" s="262"/>
      <c r="AA226" s="262"/>
      <c r="AB226" s="265" t="s">
        <v>2913</v>
      </c>
      <c r="AC226" s="17"/>
      <c r="AD226" s="17"/>
      <c r="AE226" s="17"/>
      <c r="AF226" s="17"/>
      <c r="AG226" s="17"/>
      <c r="AH226" s="263" t="s">
        <v>3530</v>
      </c>
      <c r="AI226" s="65" t="s">
        <v>1</v>
      </c>
      <c r="AJ226" s="263" t="s">
        <v>2</v>
      </c>
      <c r="AK226" s="263">
        <v>20</v>
      </c>
      <c r="AL226" s="44" t="s">
        <v>2915</v>
      </c>
      <c r="AM226" s="108">
        <v>43544</v>
      </c>
      <c r="AN226" s="88"/>
      <c r="AO226" s="88"/>
      <c r="AP226" s="88"/>
      <c r="AQ226" s="88"/>
      <c r="AR226" s="88"/>
      <c r="AS226" s="88"/>
      <c r="AT226" s="88"/>
      <c r="AU226" s="88"/>
      <c r="AV226" s="88"/>
      <c r="AW226" s="88"/>
      <c r="AX226" s="88"/>
      <c r="AY226" s="88"/>
      <c r="AZ226" s="88"/>
      <c r="BA226" s="88"/>
      <c r="BB226" s="88"/>
      <c r="BC226" s="88"/>
      <c r="BD226" s="88"/>
      <c r="BE226" s="88"/>
      <c r="BF226" s="88"/>
      <c r="BG226" s="88"/>
      <c r="BH226" s="88"/>
      <c r="BI226" s="88"/>
      <c r="BJ226" s="88"/>
      <c r="BK226" s="88"/>
      <c r="BL226" s="88"/>
      <c r="BM226" s="88"/>
      <c r="BN226" s="88"/>
      <c r="BO226" s="88"/>
      <c r="BP226" s="88"/>
      <c r="BQ226" s="88"/>
      <c r="BR226" s="88"/>
      <c r="BS226" s="88"/>
      <c r="BT226" s="88"/>
      <c r="BU226" s="88"/>
      <c r="BV226" s="88"/>
      <c r="BW226" s="88"/>
      <c r="BX226" s="88"/>
      <c r="BY226" s="88"/>
      <c r="BZ226" s="88"/>
      <c r="CA226" s="88"/>
      <c r="CB226" s="88"/>
      <c r="CC226" s="88"/>
      <c r="CD226" s="88"/>
      <c r="CE226" s="88"/>
      <c r="CF226" s="88"/>
      <c r="CG226" s="88"/>
      <c r="CH226" s="88"/>
      <c r="CI226" s="88"/>
      <c r="CJ226" s="88"/>
      <c r="CK226" s="88"/>
      <c r="CL226" s="88"/>
      <c r="CM226" s="88"/>
      <c r="CN226" s="88"/>
      <c r="CO226" s="88"/>
      <c r="CP226" s="88"/>
      <c r="CQ226" s="88"/>
      <c r="CR226" s="88"/>
      <c r="CS226" s="88"/>
      <c r="CT226" s="88"/>
      <c r="CU226" s="88"/>
      <c r="CV226" s="88"/>
      <c r="CW226" s="88"/>
      <c r="CX226" s="88"/>
      <c r="CY226" s="88"/>
      <c r="CZ226" s="88"/>
      <c r="DA226" s="88"/>
      <c r="DB226" s="88"/>
      <c r="DC226" s="88"/>
      <c r="DD226" s="88"/>
      <c r="DE226" s="88"/>
      <c r="DF226" s="88"/>
      <c r="DG226" s="88"/>
      <c r="DH226" s="88"/>
      <c r="DI226" s="88"/>
      <c r="DJ226" s="88"/>
      <c r="DK226" s="88"/>
      <c r="DL226" s="88"/>
      <c r="DM226" s="88"/>
      <c r="DN226" s="88"/>
      <c r="DO226" s="88"/>
      <c r="DP226" s="88"/>
      <c r="DQ226" s="88"/>
      <c r="DR226" s="88"/>
      <c r="DS226" s="88"/>
      <c r="DT226" s="88"/>
      <c r="DU226" s="88"/>
      <c r="DV226" s="88"/>
      <c r="DW226" s="88"/>
      <c r="DX226" s="88"/>
      <c r="DY226" s="88"/>
      <c r="DZ226" s="88"/>
      <c r="EA226" s="88"/>
      <c r="EB226" s="88"/>
      <c r="EC226" s="88"/>
      <c r="ED226" s="88"/>
      <c r="EE226" s="88"/>
      <c r="EF226" s="88"/>
      <c r="EG226" s="88"/>
      <c r="EH226" s="88"/>
      <c r="EI226" s="88"/>
      <c r="EJ226" s="88"/>
      <c r="EK226" s="88"/>
      <c r="EL226" s="88"/>
      <c r="EM226" s="88"/>
      <c r="EN226" s="88"/>
      <c r="EO226" s="88"/>
      <c r="EP226" s="88"/>
      <c r="EQ226" s="88"/>
      <c r="ER226" s="88"/>
      <c r="ES226" s="88"/>
      <c r="ET226" s="88"/>
      <c r="EU226" s="88"/>
      <c r="EV226" s="88"/>
      <c r="EW226" s="88"/>
      <c r="EX226" s="88"/>
      <c r="EY226" s="88"/>
      <c r="EZ226" s="88"/>
      <c r="FA226" s="88"/>
      <c r="FB226" s="88"/>
      <c r="FC226" s="88"/>
      <c r="FD226" s="88"/>
      <c r="FE226" s="88"/>
      <c r="FF226" s="88"/>
      <c r="FG226" s="88"/>
      <c r="FH226" s="88"/>
      <c r="FI226" s="88"/>
      <c r="FJ226" s="88"/>
      <c r="FK226" s="88"/>
      <c r="FL226" s="88"/>
      <c r="FM226" s="88"/>
      <c r="FN226" s="88"/>
      <c r="FO226" s="88"/>
      <c r="FP226" s="88"/>
      <c r="FQ226" s="88"/>
      <c r="FR226" s="88"/>
      <c r="FS226" s="88"/>
      <c r="FT226" s="88"/>
      <c r="FU226" s="88"/>
      <c r="FV226" s="88"/>
      <c r="FW226" s="88"/>
      <c r="FX226" s="88"/>
      <c r="FY226" s="88"/>
      <c r="FZ226" s="88"/>
      <c r="GA226" s="88"/>
      <c r="GB226" s="88"/>
      <c r="GC226" s="88"/>
      <c r="GD226" s="88"/>
      <c r="GE226" s="88"/>
      <c r="GF226" s="88"/>
      <c r="GG226" s="88"/>
      <c r="GH226" s="88"/>
      <c r="GI226" s="88"/>
      <c r="GJ226" s="88"/>
      <c r="GK226" s="88"/>
      <c r="GL226" s="88"/>
      <c r="GM226" s="88"/>
      <c r="GN226" s="88"/>
      <c r="GO226" s="88"/>
      <c r="GP226" s="88"/>
      <c r="GQ226" s="88"/>
      <c r="GR226" s="88"/>
      <c r="GS226" s="88"/>
      <c r="GT226" s="88"/>
      <c r="GU226" s="88"/>
      <c r="GV226" s="88"/>
      <c r="GW226" s="88"/>
      <c r="GX226" s="88"/>
      <c r="GY226" s="88"/>
      <c r="GZ226" s="88"/>
      <c r="HA226" s="88"/>
      <c r="HB226" s="88"/>
      <c r="HC226" s="88"/>
      <c r="HD226" s="88"/>
      <c r="HE226" s="88"/>
      <c r="HF226" s="88"/>
      <c r="HG226" s="88"/>
      <c r="HH226" s="88"/>
      <c r="HI226" s="88"/>
      <c r="HJ226" s="88"/>
      <c r="HK226" s="88"/>
      <c r="HL226" s="88"/>
      <c r="HM226" s="88"/>
      <c r="HN226" s="88"/>
      <c r="HO226" s="88"/>
      <c r="HP226" s="88"/>
      <c r="HQ226" s="88"/>
      <c r="HR226" s="88"/>
      <c r="HS226" s="88"/>
      <c r="HT226" s="88"/>
      <c r="HU226" s="88"/>
      <c r="HV226" s="88"/>
      <c r="HW226" s="88"/>
      <c r="HX226" s="88"/>
      <c r="HY226" s="88"/>
      <c r="HZ226" s="88"/>
      <c r="IA226" s="88"/>
      <c r="IB226" s="88"/>
      <c r="IC226" s="88"/>
      <c r="ID226" s="88"/>
      <c r="IE226" s="88"/>
      <c r="IF226" s="88"/>
      <c r="IG226" s="88"/>
      <c r="IH226" s="88"/>
      <c r="II226" s="88"/>
      <c r="IJ226" s="88"/>
      <c r="IK226" s="88"/>
      <c r="IL226" s="88"/>
      <c r="IM226" s="88"/>
      <c r="IN226" s="88"/>
      <c r="IO226" s="88"/>
      <c r="IP226" s="88"/>
      <c r="IQ226" s="88"/>
      <c r="IR226" s="88"/>
      <c r="IS226" s="88"/>
      <c r="IT226" s="88"/>
      <c r="IU226" s="88"/>
      <c r="IV226" s="88"/>
      <c r="IW226" s="88"/>
      <c r="IX226" s="88"/>
      <c r="IY226" s="88"/>
      <c r="IZ226" s="88"/>
      <c r="JA226" s="88"/>
      <c r="JB226" s="88"/>
      <c r="JC226" s="88"/>
      <c r="JD226" s="88"/>
      <c r="JE226" s="88"/>
      <c r="JF226" s="88"/>
      <c r="JG226" s="88"/>
      <c r="JH226" s="88"/>
      <c r="JI226" s="88"/>
      <c r="JJ226" s="88"/>
      <c r="JK226" s="88"/>
      <c r="JL226" s="88"/>
      <c r="JM226" s="88"/>
      <c r="JN226" s="88"/>
      <c r="JO226" s="88"/>
      <c r="JP226" s="88"/>
      <c r="JQ226" s="88"/>
      <c r="JR226" s="88"/>
      <c r="JS226" s="88"/>
      <c r="JT226" s="88"/>
      <c r="JU226" s="88"/>
      <c r="JV226" s="88"/>
      <c r="JW226" s="88"/>
      <c r="JX226" s="88"/>
      <c r="JY226" s="88"/>
      <c r="JZ226" s="88"/>
      <c r="KA226" s="88"/>
      <c r="KB226" s="88"/>
      <c r="KC226" s="88"/>
      <c r="KD226" s="88"/>
      <c r="KE226" s="88"/>
      <c r="KF226" s="88"/>
      <c r="KG226" s="88"/>
      <c r="KH226" s="88"/>
      <c r="KI226" s="88"/>
      <c r="KJ226" s="88"/>
      <c r="KK226" s="88"/>
      <c r="KL226" s="88"/>
      <c r="KM226" s="88"/>
      <c r="KN226" s="88"/>
      <c r="KO226" s="88"/>
      <c r="KP226" s="88"/>
      <c r="KQ226" s="88"/>
      <c r="KR226" s="88"/>
      <c r="KS226" s="88"/>
      <c r="KT226" s="88"/>
      <c r="KU226" s="88"/>
      <c r="KV226" s="88"/>
      <c r="KW226" s="88"/>
      <c r="KX226" s="88"/>
      <c r="KY226" s="88"/>
      <c r="KZ226" s="88"/>
      <c r="LA226" s="88"/>
      <c r="LB226" s="88"/>
      <c r="LC226" s="88"/>
      <c r="LD226" s="88"/>
      <c r="LE226" s="88"/>
      <c r="LF226" s="88"/>
      <c r="LG226" s="88"/>
      <c r="LH226" s="88"/>
      <c r="LI226" s="88"/>
      <c r="LJ226" s="88"/>
      <c r="LK226" s="88"/>
      <c r="LL226" s="88"/>
      <c r="LM226" s="88"/>
      <c r="LN226" s="88"/>
      <c r="LO226" s="88"/>
      <c r="LP226" s="88"/>
      <c r="LQ226" s="88"/>
      <c r="LR226" s="88"/>
      <c r="LS226" s="88"/>
      <c r="LT226" s="88"/>
      <c r="LU226" s="88"/>
      <c r="LV226" s="88"/>
      <c r="LW226" s="88"/>
      <c r="LX226" s="88"/>
      <c r="LY226" s="88"/>
      <c r="LZ226" s="88"/>
      <c r="MA226" s="88"/>
      <c r="MB226" s="88"/>
      <c r="MC226" s="88"/>
      <c r="MD226" s="88"/>
      <c r="ME226" s="88"/>
      <c r="MF226" s="88"/>
      <c r="MG226" s="88"/>
      <c r="MH226" s="88"/>
      <c r="MI226" s="88"/>
      <c r="MJ226" s="88"/>
      <c r="MK226" s="88"/>
      <c r="ML226" s="88"/>
      <c r="MM226" s="88"/>
      <c r="MN226" s="88"/>
      <c r="MO226" s="88"/>
      <c r="MP226" s="88"/>
      <c r="MQ226" s="88"/>
      <c r="MR226" s="88"/>
      <c r="MS226" s="88"/>
      <c r="MT226" s="88"/>
      <c r="MU226" s="88"/>
      <c r="MV226" s="88"/>
      <c r="MW226" s="88"/>
      <c r="MX226" s="88"/>
      <c r="MY226" s="88"/>
      <c r="MZ226" s="88"/>
      <c r="NA226" s="88"/>
      <c r="NB226" s="88"/>
      <c r="NC226" s="88"/>
      <c r="ND226" s="88"/>
      <c r="NE226" s="88"/>
      <c r="NF226" s="88"/>
      <c r="NG226" s="88"/>
      <c r="NH226" s="88"/>
      <c r="NI226" s="88"/>
      <c r="NJ226" s="88"/>
      <c r="NK226" s="88"/>
      <c r="NL226" s="88"/>
      <c r="NM226" s="88"/>
      <c r="NN226" s="88"/>
      <c r="NO226" s="88"/>
      <c r="NP226" s="88"/>
      <c r="NQ226" s="88"/>
      <c r="NR226" s="88"/>
      <c r="NS226" s="88"/>
      <c r="NT226" s="88"/>
      <c r="NU226" s="88"/>
      <c r="NV226" s="88"/>
      <c r="NW226" s="88"/>
      <c r="NX226" s="88"/>
      <c r="NY226" s="88"/>
      <c r="NZ226" s="88"/>
      <c r="OA226" s="88"/>
      <c r="OB226" s="88"/>
      <c r="OC226" s="88"/>
      <c r="OD226" s="88"/>
      <c r="OE226" s="88"/>
      <c r="OF226" s="88"/>
      <c r="OG226" s="88"/>
      <c r="OH226" s="88"/>
      <c r="OI226" s="88"/>
      <c r="OJ226" s="88"/>
      <c r="OK226" s="88"/>
      <c r="OL226" s="88"/>
      <c r="OM226" s="88"/>
      <c r="ON226" s="88"/>
      <c r="OO226" s="88"/>
      <c r="OP226" s="88"/>
      <c r="OQ226" s="88"/>
      <c r="OR226" s="88"/>
      <c r="OS226" s="88"/>
      <c r="OT226" s="88"/>
      <c r="OU226" s="88"/>
      <c r="OV226" s="88"/>
      <c r="OW226" s="88"/>
      <c r="OX226" s="88"/>
      <c r="OY226" s="88"/>
      <c r="OZ226" s="88"/>
      <c r="PA226" s="88"/>
      <c r="PB226" s="88"/>
      <c r="PC226" s="88"/>
      <c r="PD226" s="88"/>
      <c r="PE226" s="88"/>
      <c r="PF226" s="88"/>
      <c r="PG226" s="88"/>
      <c r="PH226" s="88"/>
      <c r="PI226" s="88"/>
      <c r="PJ226" s="88"/>
      <c r="PK226" s="88"/>
      <c r="PL226" s="88"/>
      <c r="PM226" s="88"/>
      <c r="PN226" s="88"/>
      <c r="PO226" s="88"/>
      <c r="PP226" s="88"/>
      <c r="PQ226" s="88"/>
      <c r="PR226" s="88"/>
      <c r="PS226" s="88"/>
      <c r="PT226" s="88"/>
      <c r="PU226" s="88"/>
      <c r="PV226" s="88"/>
      <c r="PW226" s="88"/>
      <c r="PX226" s="88"/>
      <c r="PY226" s="88"/>
      <c r="PZ226" s="88"/>
      <c r="QA226" s="88"/>
      <c r="QB226" s="88"/>
      <c r="QC226" s="88"/>
      <c r="QD226" s="88"/>
      <c r="QE226" s="88"/>
      <c r="QF226" s="88"/>
      <c r="QG226" s="88"/>
      <c r="QH226" s="88"/>
      <c r="QI226" s="88"/>
      <c r="QJ226" s="88"/>
      <c r="QK226" s="88"/>
      <c r="QL226" s="88"/>
      <c r="QM226" s="88"/>
      <c r="QN226" s="88"/>
      <c r="QO226" s="88"/>
      <c r="QP226" s="88"/>
      <c r="QQ226" s="88"/>
      <c r="QR226" s="88"/>
      <c r="QS226" s="88"/>
      <c r="QT226" s="88"/>
      <c r="QU226" s="88"/>
      <c r="QV226" s="88"/>
      <c r="QW226" s="88"/>
      <c r="QX226" s="88"/>
      <c r="QY226" s="88"/>
      <c r="QZ226" s="88"/>
      <c r="RA226" s="88"/>
      <c r="RB226" s="88"/>
      <c r="RC226" s="88"/>
      <c r="RD226" s="88"/>
      <c r="RE226" s="88"/>
      <c r="RF226" s="88"/>
      <c r="RG226" s="88"/>
      <c r="RH226" s="88"/>
      <c r="RI226" s="88"/>
      <c r="RJ226" s="88"/>
      <c r="RK226" s="88"/>
      <c r="RL226" s="88"/>
      <c r="RM226" s="88"/>
      <c r="RN226" s="88"/>
      <c r="RO226" s="88"/>
      <c r="RP226" s="88"/>
      <c r="RQ226" s="88"/>
      <c r="RR226" s="88"/>
      <c r="RS226" s="88"/>
      <c r="RT226" s="88"/>
      <c r="RU226" s="88"/>
      <c r="RV226" s="88"/>
      <c r="RW226" s="88"/>
      <c r="RX226" s="88"/>
      <c r="RY226" s="88"/>
      <c r="RZ226" s="88"/>
      <c r="SA226" s="88"/>
      <c r="SB226" s="88"/>
      <c r="SC226" s="88"/>
      <c r="SD226" s="88"/>
      <c r="SE226" s="88"/>
      <c r="SF226" s="88"/>
      <c r="SG226" s="88"/>
      <c r="SH226" s="88"/>
      <c r="SI226" s="88"/>
      <c r="SJ226" s="88"/>
      <c r="SK226" s="88"/>
      <c r="SL226" s="88"/>
      <c r="SM226" s="88"/>
      <c r="SN226" s="88"/>
      <c r="SO226" s="88"/>
      <c r="SP226" s="88"/>
      <c r="SQ226" s="88"/>
      <c r="SR226" s="88"/>
      <c r="SS226" s="88"/>
      <c r="ST226" s="88"/>
      <c r="SU226" s="88"/>
      <c r="SV226" s="88"/>
      <c r="SW226" s="88"/>
      <c r="SX226" s="88"/>
      <c r="SY226" s="88"/>
      <c r="SZ226" s="88"/>
      <c r="TA226" s="88"/>
      <c r="TB226" s="88"/>
      <c r="TC226" s="88"/>
      <c r="TD226" s="88"/>
      <c r="TE226" s="88"/>
      <c r="TF226" s="88"/>
      <c r="TG226" s="88"/>
      <c r="TH226" s="88"/>
      <c r="TI226" s="88"/>
      <c r="TJ226" s="88"/>
      <c r="TK226" s="88"/>
      <c r="TL226" s="88"/>
      <c r="TM226" s="88"/>
      <c r="TN226" s="88"/>
      <c r="TO226" s="88"/>
      <c r="TP226" s="88"/>
      <c r="TQ226" s="88"/>
      <c r="TR226" s="88"/>
      <c r="TS226" s="88"/>
      <c r="TT226" s="88"/>
      <c r="TU226" s="88"/>
      <c r="TV226" s="88"/>
      <c r="TW226" s="88"/>
      <c r="TX226" s="88"/>
      <c r="TY226" s="88"/>
      <c r="TZ226" s="88"/>
      <c r="UA226" s="88"/>
      <c r="UB226" s="88"/>
      <c r="UC226" s="88"/>
      <c r="UD226" s="88"/>
      <c r="UE226" s="88"/>
      <c r="UF226" s="88"/>
      <c r="UG226" s="88"/>
      <c r="UH226" s="88"/>
      <c r="UI226" s="88"/>
      <c r="UJ226" s="88"/>
      <c r="UK226" s="88"/>
      <c r="UL226" s="88"/>
      <c r="UM226" s="88"/>
      <c r="UN226" s="88"/>
      <c r="UO226" s="88"/>
      <c r="UP226" s="88"/>
      <c r="UQ226" s="88"/>
      <c r="UR226" s="88"/>
      <c r="US226" s="88"/>
      <c r="UT226" s="88"/>
      <c r="UU226" s="88"/>
      <c r="UV226" s="88"/>
      <c r="UW226" s="88"/>
      <c r="UX226" s="88"/>
      <c r="UY226" s="88"/>
      <c r="UZ226" s="88"/>
      <c r="VA226" s="88"/>
      <c r="VB226" s="88"/>
      <c r="VC226" s="88"/>
      <c r="VD226" s="88"/>
      <c r="VE226" s="88"/>
      <c r="VF226" s="88"/>
      <c r="VG226" s="88"/>
      <c r="VH226" s="88"/>
      <c r="VI226" s="88"/>
      <c r="VJ226" s="88"/>
      <c r="VK226" s="88"/>
      <c r="VL226" s="88"/>
      <c r="VM226" s="88"/>
      <c r="VN226" s="88"/>
      <c r="VO226" s="88"/>
      <c r="VP226" s="88"/>
      <c r="VQ226" s="88"/>
      <c r="VR226" s="88"/>
      <c r="VS226" s="88"/>
      <c r="VT226" s="88"/>
      <c r="VU226" s="88"/>
      <c r="VV226" s="88"/>
      <c r="VW226" s="88"/>
      <c r="VX226" s="88"/>
      <c r="VY226" s="88"/>
      <c r="VZ226" s="88"/>
      <c r="WA226" s="88"/>
      <c r="WB226" s="88"/>
      <c r="WC226" s="88"/>
      <c r="WD226" s="88"/>
      <c r="WE226" s="88"/>
      <c r="WF226" s="88"/>
      <c r="WG226" s="88"/>
      <c r="WH226" s="88"/>
      <c r="WI226" s="88"/>
      <c r="WJ226" s="88"/>
      <c r="WK226" s="88"/>
      <c r="WL226" s="88"/>
      <c r="WM226" s="88"/>
      <c r="WN226" s="88"/>
      <c r="WO226" s="88"/>
      <c r="WP226" s="88"/>
      <c r="WQ226" s="88"/>
      <c r="WR226" s="88"/>
      <c r="WS226" s="88"/>
      <c r="WT226" s="88"/>
      <c r="WU226" s="88"/>
      <c r="WV226" s="88"/>
      <c r="WW226" s="88"/>
      <c r="WX226" s="88"/>
      <c r="WY226" s="88"/>
      <c r="WZ226" s="88"/>
      <c r="XA226" s="88"/>
      <c r="XB226" s="88"/>
      <c r="XC226" s="88"/>
      <c r="XD226" s="88"/>
      <c r="XE226" s="88"/>
      <c r="XF226" s="88"/>
      <c r="XG226" s="88"/>
      <c r="XH226" s="88"/>
      <c r="XI226" s="88"/>
      <c r="XJ226" s="88"/>
      <c r="XK226" s="88"/>
      <c r="XL226" s="88"/>
      <c r="XM226" s="88"/>
      <c r="XN226" s="88"/>
      <c r="XO226" s="88"/>
      <c r="XP226" s="88"/>
      <c r="XQ226" s="88"/>
      <c r="XR226" s="88"/>
      <c r="XS226" s="88"/>
      <c r="XT226" s="88"/>
      <c r="XU226" s="88"/>
      <c r="XV226" s="88"/>
      <c r="XW226" s="88"/>
      <c r="XX226" s="88"/>
      <c r="XY226" s="88"/>
      <c r="XZ226" s="88"/>
      <c r="YA226" s="88"/>
      <c r="YB226" s="88"/>
      <c r="YC226" s="88"/>
      <c r="YD226" s="88"/>
      <c r="YE226" s="88"/>
      <c r="YF226" s="88"/>
      <c r="YG226" s="88"/>
      <c r="YH226" s="88"/>
      <c r="YI226" s="88"/>
      <c r="YJ226" s="88"/>
      <c r="YK226" s="88"/>
      <c r="YL226" s="88"/>
      <c r="YM226" s="88"/>
      <c r="YN226" s="88"/>
      <c r="YO226" s="88"/>
      <c r="YP226" s="88"/>
      <c r="YQ226" s="88"/>
      <c r="YR226" s="88"/>
      <c r="YS226" s="88"/>
      <c r="YT226" s="88"/>
      <c r="YU226" s="88"/>
      <c r="YV226" s="88"/>
      <c r="YW226" s="88"/>
      <c r="YX226" s="88"/>
      <c r="YY226" s="88"/>
      <c r="YZ226" s="88"/>
      <c r="ZA226" s="88"/>
      <c r="ZB226" s="88"/>
      <c r="ZC226" s="88"/>
      <c r="ZD226" s="88"/>
      <c r="ZE226" s="88"/>
      <c r="ZF226" s="88"/>
      <c r="ZG226" s="88"/>
      <c r="ZH226" s="88"/>
      <c r="ZI226" s="88"/>
      <c r="ZJ226" s="88"/>
      <c r="ZK226" s="88"/>
      <c r="ZL226" s="88"/>
      <c r="ZM226" s="88"/>
      <c r="ZN226" s="88"/>
      <c r="ZO226" s="88"/>
      <c r="ZP226" s="88"/>
      <c r="ZQ226" s="88"/>
      <c r="ZR226" s="88"/>
      <c r="ZS226" s="88"/>
      <c r="ZT226" s="88"/>
      <c r="ZU226" s="88"/>
      <c r="ZV226" s="88"/>
      <c r="ZW226" s="88"/>
      <c r="ZX226" s="88"/>
      <c r="ZY226" s="88"/>
      <c r="ZZ226" s="88"/>
      <c r="AAA226" s="88"/>
      <c r="AAB226" s="88"/>
      <c r="AAC226" s="88"/>
      <c r="AAD226" s="88"/>
      <c r="AAE226" s="88"/>
      <c r="AAF226" s="88"/>
      <c r="AAG226" s="88"/>
      <c r="AAH226" s="88"/>
      <c r="AAI226" s="88"/>
      <c r="AAJ226" s="88"/>
      <c r="AAK226" s="88"/>
      <c r="AAL226" s="88"/>
      <c r="AAM226" s="88"/>
      <c r="AAN226" s="88"/>
      <c r="AAO226" s="88"/>
      <c r="AAP226" s="88"/>
      <c r="AAQ226" s="88"/>
      <c r="AAR226" s="88"/>
      <c r="AAS226" s="88"/>
      <c r="AAT226" s="88"/>
      <c r="AAU226" s="88"/>
      <c r="AAV226" s="88"/>
      <c r="AAW226" s="88"/>
      <c r="AAX226" s="88"/>
      <c r="AAY226" s="88"/>
      <c r="AAZ226" s="88"/>
      <c r="ABA226" s="88"/>
      <c r="ABB226" s="88"/>
      <c r="ABC226" s="88"/>
      <c r="ABD226" s="88"/>
      <c r="ABE226" s="88"/>
      <c r="ABF226" s="88"/>
      <c r="ABG226" s="88"/>
      <c r="ABH226" s="88"/>
      <c r="ABI226" s="88"/>
      <c r="ABJ226" s="88"/>
      <c r="ABK226" s="88"/>
    </row>
    <row r="227" spans="1:739" s="154" customFormat="1" ht="30" customHeight="1" x14ac:dyDescent="0.25">
      <c r="A227" s="30"/>
      <c r="B227" s="261"/>
      <c r="C227" s="261"/>
      <c r="D227" s="167" t="s">
        <v>2</v>
      </c>
      <c r="E227" s="261"/>
      <c r="F227" s="206">
        <v>1323</v>
      </c>
      <c r="G227" s="23">
        <v>43580</v>
      </c>
      <c r="H227" s="48" t="s">
        <v>37</v>
      </c>
      <c r="I227" s="65" t="s">
        <v>31</v>
      </c>
      <c r="J227" s="10" t="s">
        <v>291</v>
      </c>
      <c r="K227" s="29" t="s">
        <v>18</v>
      </c>
      <c r="L227" s="29" t="s">
        <v>17</v>
      </c>
      <c r="M227" s="29" t="s">
        <v>3365</v>
      </c>
      <c r="N227" s="29" t="s">
        <v>45</v>
      </c>
      <c r="O227" s="259" t="s">
        <v>2658</v>
      </c>
      <c r="P227" s="259" t="s">
        <v>2659</v>
      </c>
      <c r="Q227" s="259" t="s">
        <v>2659</v>
      </c>
      <c r="R227" s="71" t="s">
        <v>2956</v>
      </c>
      <c r="S227" s="65" t="s">
        <v>2914</v>
      </c>
      <c r="T227" s="185" t="s">
        <v>20</v>
      </c>
      <c r="U227" s="115" t="s">
        <v>72</v>
      </c>
      <c r="V227" s="17"/>
      <c r="W227" s="261"/>
      <c r="X227" s="261" t="s">
        <v>245</v>
      </c>
      <c r="Y227" s="262"/>
      <c r="Z227" s="262"/>
      <c r="AA227" s="262"/>
      <c r="AB227" s="265" t="s">
        <v>2956</v>
      </c>
      <c r="AC227" s="17"/>
      <c r="AD227" s="17"/>
      <c r="AE227" s="17"/>
      <c r="AF227" s="17"/>
      <c r="AG227" s="17"/>
      <c r="AH227" s="263" t="s">
        <v>3530</v>
      </c>
      <c r="AI227" s="65" t="s">
        <v>1</v>
      </c>
      <c r="AJ227" s="263" t="s">
        <v>2</v>
      </c>
      <c r="AK227" s="70">
        <v>21</v>
      </c>
      <c r="AL227" s="69" t="s">
        <v>2957</v>
      </c>
      <c r="AM227" s="72">
        <v>43558</v>
      </c>
      <c r="AN227" s="88"/>
      <c r="AO227" s="88"/>
      <c r="AP227" s="88"/>
      <c r="AQ227" s="88"/>
      <c r="AR227" s="88"/>
      <c r="AS227" s="88"/>
      <c r="AT227" s="88"/>
      <c r="AU227" s="88"/>
      <c r="AV227" s="88"/>
      <c r="AW227" s="88"/>
      <c r="AX227" s="88"/>
      <c r="AY227" s="88"/>
      <c r="AZ227" s="88"/>
      <c r="BA227" s="88"/>
      <c r="BB227" s="88"/>
      <c r="BC227" s="88"/>
      <c r="BD227" s="88"/>
      <c r="BE227" s="88"/>
      <c r="BF227" s="88"/>
      <c r="BG227" s="88"/>
      <c r="BH227" s="88"/>
      <c r="BI227" s="88"/>
      <c r="BJ227" s="88"/>
      <c r="BK227" s="88"/>
      <c r="BL227" s="88"/>
      <c r="BM227" s="88"/>
      <c r="BN227" s="88"/>
      <c r="BO227" s="88"/>
      <c r="BP227" s="88"/>
      <c r="BQ227" s="88"/>
      <c r="BR227" s="88"/>
      <c r="BS227" s="88"/>
      <c r="BT227" s="88"/>
      <c r="BU227" s="88"/>
      <c r="BV227" s="88"/>
      <c r="BW227" s="88"/>
      <c r="BX227" s="88"/>
      <c r="BY227" s="88"/>
      <c r="BZ227" s="88"/>
      <c r="CA227" s="88"/>
      <c r="CB227" s="88"/>
      <c r="CC227" s="88"/>
      <c r="CD227" s="88"/>
      <c r="CE227" s="88"/>
      <c r="CF227" s="88"/>
      <c r="CG227" s="88"/>
      <c r="CH227" s="88"/>
      <c r="CI227" s="88"/>
      <c r="CJ227" s="88"/>
      <c r="CK227" s="88"/>
      <c r="CL227" s="88"/>
      <c r="CM227" s="88"/>
      <c r="CN227" s="88"/>
      <c r="CO227" s="88"/>
      <c r="CP227" s="88"/>
      <c r="CQ227" s="88"/>
      <c r="CR227" s="88"/>
      <c r="CS227" s="88"/>
      <c r="CT227" s="88"/>
      <c r="CU227" s="88"/>
      <c r="CV227" s="88"/>
      <c r="CW227" s="88"/>
      <c r="CX227" s="88"/>
      <c r="CY227" s="88"/>
      <c r="CZ227" s="88"/>
      <c r="DA227" s="88"/>
      <c r="DB227" s="88"/>
      <c r="DC227" s="88"/>
      <c r="DD227" s="88"/>
      <c r="DE227" s="88"/>
      <c r="DF227" s="88"/>
      <c r="DG227" s="88"/>
      <c r="DH227" s="88"/>
      <c r="DI227" s="88"/>
      <c r="DJ227" s="88"/>
      <c r="DK227" s="88"/>
      <c r="DL227" s="88"/>
      <c r="DM227" s="88"/>
      <c r="DN227" s="88"/>
      <c r="DO227" s="88"/>
      <c r="DP227" s="88"/>
      <c r="DQ227" s="88"/>
      <c r="DR227" s="88"/>
      <c r="DS227" s="88"/>
      <c r="DT227" s="88"/>
      <c r="DU227" s="88"/>
      <c r="DV227" s="88"/>
      <c r="DW227" s="88"/>
      <c r="DX227" s="88"/>
      <c r="DY227" s="88"/>
      <c r="DZ227" s="88"/>
      <c r="EA227" s="88"/>
      <c r="EB227" s="88"/>
      <c r="EC227" s="88"/>
      <c r="ED227" s="88"/>
      <c r="EE227" s="88"/>
      <c r="EF227" s="88"/>
      <c r="EG227" s="88"/>
      <c r="EH227" s="88"/>
      <c r="EI227" s="88"/>
      <c r="EJ227" s="88"/>
      <c r="EK227" s="88"/>
      <c r="EL227" s="88"/>
      <c r="EM227" s="88"/>
      <c r="EN227" s="88"/>
      <c r="EO227" s="88"/>
      <c r="EP227" s="88"/>
      <c r="EQ227" s="88"/>
      <c r="ER227" s="88"/>
      <c r="ES227" s="88"/>
      <c r="ET227" s="88"/>
      <c r="EU227" s="88"/>
      <c r="EV227" s="88"/>
      <c r="EW227" s="88"/>
      <c r="EX227" s="88"/>
      <c r="EY227" s="88"/>
      <c r="EZ227" s="88"/>
      <c r="FA227" s="88"/>
      <c r="FB227" s="88"/>
      <c r="FC227" s="88"/>
      <c r="FD227" s="88"/>
      <c r="FE227" s="88"/>
      <c r="FF227" s="88"/>
      <c r="FG227" s="88"/>
      <c r="FH227" s="88"/>
      <c r="FI227" s="88"/>
      <c r="FJ227" s="88"/>
      <c r="FK227" s="88"/>
      <c r="FL227" s="88"/>
      <c r="FM227" s="88"/>
      <c r="FN227" s="88"/>
      <c r="FO227" s="88"/>
      <c r="FP227" s="88"/>
      <c r="FQ227" s="88"/>
      <c r="FR227" s="88"/>
      <c r="FS227" s="88"/>
      <c r="FT227" s="88"/>
      <c r="FU227" s="88"/>
      <c r="FV227" s="88"/>
      <c r="FW227" s="88"/>
      <c r="FX227" s="88"/>
      <c r="FY227" s="88"/>
      <c r="FZ227" s="88"/>
      <c r="GA227" s="88"/>
      <c r="GB227" s="88"/>
      <c r="GC227" s="88"/>
      <c r="GD227" s="88"/>
      <c r="GE227" s="88"/>
      <c r="GF227" s="88"/>
      <c r="GG227" s="88"/>
      <c r="GH227" s="88"/>
      <c r="GI227" s="88"/>
      <c r="GJ227" s="88"/>
      <c r="GK227" s="88"/>
      <c r="GL227" s="88"/>
      <c r="GM227" s="88"/>
      <c r="GN227" s="88"/>
      <c r="GO227" s="88"/>
      <c r="GP227" s="88"/>
      <c r="GQ227" s="88"/>
      <c r="GR227" s="88"/>
      <c r="GS227" s="88"/>
      <c r="GT227" s="88"/>
      <c r="GU227" s="88"/>
      <c r="GV227" s="88"/>
      <c r="GW227" s="88"/>
      <c r="GX227" s="88"/>
      <c r="GY227" s="88"/>
      <c r="GZ227" s="88"/>
      <c r="HA227" s="88"/>
      <c r="HB227" s="88"/>
      <c r="HC227" s="88"/>
      <c r="HD227" s="88"/>
      <c r="HE227" s="88"/>
      <c r="HF227" s="88"/>
      <c r="HG227" s="88"/>
      <c r="HH227" s="88"/>
      <c r="HI227" s="88"/>
      <c r="HJ227" s="88"/>
      <c r="HK227" s="88"/>
      <c r="HL227" s="88"/>
      <c r="HM227" s="88"/>
      <c r="HN227" s="88"/>
      <c r="HO227" s="88"/>
      <c r="HP227" s="88"/>
      <c r="HQ227" s="88"/>
      <c r="HR227" s="88"/>
      <c r="HS227" s="88"/>
      <c r="HT227" s="88"/>
      <c r="HU227" s="88"/>
      <c r="HV227" s="88"/>
      <c r="HW227" s="88"/>
      <c r="HX227" s="88"/>
      <c r="HY227" s="88"/>
      <c r="HZ227" s="88"/>
      <c r="IA227" s="88"/>
      <c r="IB227" s="88"/>
      <c r="IC227" s="88"/>
      <c r="ID227" s="88"/>
      <c r="IE227" s="88"/>
      <c r="IF227" s="88"/>
      <c r="IG227" s="88"/>
      <c r="IH227" s="88"/>
      <c r="II227" s="88"/>
      <c r="IJ227" s="88"/>
      <c r="IK227" s="88"/>
      <c r="IL227" s="88"/>
      <c r="IM227" s="88"/>
      <c r="IN227" s="88"/>
      <c r="IO227" s="88"/>
      <c r="IP227" s="88"/>
      <c r="IQ227" s="88"/>
      <c r="IR227" s="88"/>
      <c r="IS227" s="88"/>
      <c r="IT227" s="88"/>
      <c r="IU227" s="88"/>
      <c r="IV227" s="88"/>
      <c r="IW227" s="88"/>
      <c r="IX227" s="88"/>
      <c r="IY227" s="88"/>
      <c r="IZ227" s="88"/>
      <c r="JA227" s="88"/>
      <c r="JB227" s="88"/>
      <c r="JC227" s="88"/>
      <c r="JD227" s="88"/>
      <c r="JE227" s="88"/>
      <c r="JF227" s="88"/>
      <c r="JG227" s="88"/>
      <c r="JH227" s="88"/>
      <c r="JI227" s="88"/>
      <c r="JJ227" s="88"/>
      <c r="JK227" s="88"/>
      <c r="JL227" s="88"/>
      <c r="JM227" s="88"/>
      <c r="JN227" s="88"/>
      <c r="JO227" s="88"/>
      <c r="JP227" s="88"/>
      <c r="JQ227" s="88"/>
      <c r="JR227" s="88"/>
      <c r="JS227" s="88"/>
      <c r="JT227" s="88"/>
      <c r="JU227" s="88"/>
      <c r="JV227" s="88"/>
      <c r="JW227" s="88"/>
      <c r="JX227" s="88"/>
      <c r="JY227" s="88"/>
      <c r="JZ227" s="88"/>
      <c r="KA227" s="88"/>
      <c r="KB227" s="88"/>
      <c r="KC227" s="88"/>
      <c r="KD227" s="88"/>
      <c r="KE227" s="88"/>
      <c r="KF227" s="88"/>
      <c r="KG227" s="88"/>
      <c r="KH227" s="88"/>
      <c r="KI227" s="88"/>
      <c r="KJ227" s="88"/>
      <c r="KK227" s="88"/>
      <c r="KL227" s="88"/>
      <c r="KM227" s="88"/>
      <c r="KN227" s="88"/>
      <c r="KO227" s="88"/>
      <c r="KP227" s="88"/>
      <c r="KQ227" s="88"/>
      <c r="KR227" s="88"/>
      <c r="KS227" s="88"/>
      <c r="KT227" s="88"/>
      <c r="KU227" s="88"/>
      <c r="KV227" s="88"/>
      <c r="KW227" s="88"/>
      <c r="KX227" s="88"/>
      <c r="KY227" s="88"/>
      <c r="KZ227" s="88"/>
      <c r="LA227" s="88"/>
      <c r="LB227" s="88"/>
      <c r="LC227" s="88"/>
      <c r="LD227" s="88"/>
      <c r="LE227" s="88"/>
      <c r="LF227" s="88"/>
      <c r="LG227" s="88"/>
      <c r="LH227" s="88"/>
      <c r="LI227" s="88"/>
      <c r="LJ227" s="88"/>
      <c r="LK227" s="88"/>
      <c r="LL227" s="88"/>
      <c r="LM227" s="88"/>
      <c r="LN227" s="88"/>
      <c r="LO227" s="88"/>
      <c r="LP227" s="88"/>
      <c r="LQ227" s="88"/>
      <c r="LR227" s="88"/>
      <c r="LS227" s="88"/>
      <c r="LT227" s="88"/>
      <c r="LU227" s="88"/>
      <c r="LV227" s="88"/>
      <c r="LW227" s="88"/>
      <c r="LX227" s="88"/>
      <c r="LY227" s="88"/>
      <c r="LZ227" s="88"/>
      <c r="MA227" s="88"/>
      <c r="MB227" s="88"/>
      <c r="MC227" s="88"/>
      <c r="MD227" s="88"/>
      <c r="ME227" s="88"/>
      <c r="MF227" s="88"/>
      <c r="MG227" s="88"/>
      <c r="MH227" s="88"/>
      <c r="MI227" s="88"/>
      <c r="MJ227" s="88"/>
      <c r="MK227" s="88"/>
      <c r="ML227" s="88"/>
      <c r="MM227" s="88"/>
      <c r="MN227" s="88"/>
      <c r="MO227" s="88"/>
      <c r="MP227" s="88"/>
      <c r="MQ227" s="88"/>
      <c r="MR227" s="88"/>
      <c r="MS227" s="88"/>
      <c r="MT227" s="88"/>
      <c r="MU227" s="88"/>
      <c r="MV227" s="88"/>
      <c r="MW227" s="88"/>
      <c r="MX227" s="88"/>
      <c r="MY227" s="88"/>
      <c r="MZ227" s="88"/>
      <c r="NA227" s="88"/>
      <c r="NB227" s="88"/>
      <c r="NC227" s="88"/>
      <c r="ND227" s="88"/>
      <c r="NE227" s="88"/>
      <c r="NF227" s="88"/>
      <c r="NG227" s="88"/>
      <c r="NH227" s="88"/>
      <c r="NI227" s="88"/>
      <c r="NJ227" s="88"/>
      <c r="NK227" s="88"/>
      <c r="NL227" s="88"/>
      <c r="NM227" s="88"/>
      <c r="NN227" s="88"/>
      <c r="NO227" s="88"/>
      <c r="NP227" s="88"/>
      <c r="NQ227" s="88"/>
      <c r="NR227" s="88"/>
      <c r="NS227" s="88"/>
      <c r="NT227" s="88"/>
      <c r="NU227" s="88"/>
      <c r="NV227" s="88"/>
      <c r="NW227" s="88"/>
      <c r="NX227" s="88"/>
      <c r="NY227" s="88"/>
      <c r="NZ227" s="88"/>
      <c r="OA227" s="88"/>
      <c r="OB227" s="88"/>
      <c r="OC227" s="88"/>
      <c r="OD227" s="88"/>
      <c r="OE227" s="88"/>
      <c r="OF227" s="88"/>
      <c r="OG227" s="88"/>
      <c r="OH227" s="88"/>
      <c r="OI227" s="88"/>
      <c r="OJ227" s="88"/>
      <c r="OK227" s="88"/>
      <c r="OL227" s="88"/>
      <c r="OM227" s="88"/>
      <c r="ON227" s="88"/>
      <c r="OO227" s="88"/>
      <c r="OP227" s="88"/>
      <c r="OQ227" s="88"/>
      <c r="OR227" s="88"/>
      <c r="OS227" s="88"/>
      <c r="OT227" s="88"/>
      <c r="OU227" s="88"/>
      <c r="OV227" s="88"/>
      <c r="OW227" s="88"/>
      <c r="OX227" s="88"/>
      <c r="OY227" s="88"/>
      <c r="OZ227" s="88"/>
      <c r="PA227" s="88"/>
      <c r="PB227" s="88"/>
      <c r="PC227" s="88"/>
      <c r="PD227" s="88"/>
      <c r="PE227" s="88"/>
      <c r="PF227" s="88"/>
      <c r="PG227" s="88"/>
      <c r="PH227" s="88"/>
      <c r="PI227" s="88"/>
      <c r="PJ227" s="88"/>
      <c r="PK227" s="88"/>
      <c r="PL227" s="88"/>
      <c r="PM227" s="88"/>
      <c r="PN227" s="88"/>
      <c r="PO227" s="88"/>
      <c r="PP227" s="88"/>
      <c r="PQ227" s="88"/>
      <c r="PR227" s="88"/>
      <c r="PS227" s="88"/>
      <c r="PT227" s="88"/>
      <c r="PU227" s="88"/>
      <c r="PV227" s="88"/>
      <c r="PW227" s="88"/>
      <c r="PX227" s="88"/>
      <c r="PY227" s="88"/>
      <c r="PZ227" s="88"/>
      <c r="QA227" s="88"/>
      <c r="QB227" s="88"/>
      <c r="QC227" s="88"/>
      <c r="QD227" s="88"/>
      <c r="QE227" s="88"/>
      <c r="QF227" s="88"/>
      <c r="QG227" s="88"/>
      <c r="QH227" s="88"/>
      <c r="QI227" s="88"/>
      <c r="QJ227" s="88"/>
      <c r="QK227" s="88"/>
      <c r="QL227" s="88"/>
      <c r="QM227" s="88"/>
      <c r="QN227" s="88"/>
      <c r="QO227" s="88"/>
      <c r="QP227" s="88"/>
      <c r="QQ227" s="88"/>
      <c r="QR227" s="88"/>
      <c r="QS227" s="88"/>
      <c r="QT227" s="88"/>
      <c r="QU227" s="88"/>
      <c r="QV227" s="88"/>
      <c r="QW227" s="88"/>
      <c r="QX227" s="88"/>
      <c r="QY227" s="88"/>
      <c r="QZ227" s="88"/>
      <c r="RA227" s="88"/>
      <c r="RB227" s="88"/>
      <c r="RC227" s="88"/>
      <c r="RD227" s="88"/>
      <c r="RE227" s="88"/>
      <c r="RF227" s="88"/>
      <c r="RG227" s="88"/>
      <c r="RH227" s="88"/>
      <c r="RI227" s="88"/>
      <c r="RJ227" s="88"/>
      <c r="RK227" s="88"/>
      <c r="RL227" s="88"/>
      <c r="RM227" s="88"/>
      <c r="RN227" s="88"/>
      <c r="RO227" s="88"/>
      <c r="RP227" s="88"/>
      <c r="RQ227" s="88"/>
      <c r="RR227" s="88"/>
      <c r="RS227" s="88"/>
      <c r="RT227" s="88"/>
      <c r="RU227" s="88"/>
      <c r="RV227" s="88"/>
      <c r="RW227" s="88"/>
      <c r="RX227" s="88"/>
      <c r="RY227" s="88"/>
      <c r="RZ227" s="88"/>
      <c r="SA227" s="88"/>
      <c r="SB227" s="88"/>
      <c r="SC227" s="88"/>
      <c r="SD227" s="88"/>
      <c r="SE227" s="88"/>
      <c r="SF227" s="88"/>
      <c r="SG227" s="88"/>
      <c r="SH227" s="88"/>
      <c r="SI227" s="88"/>
      <c r="SJ227" s="88"/>
      <c r="SK227" s="88"/>
      <c r="SL227" s="88"/>
      <c r="SM227" s="88"/>
      <c r="SN227" s="88"/>
      <c r="SO227" s="88"/>
      <c r="SP227" s="88"/>
      <c r="SQ227" s="88"/>
      <c r="SR227" s="88"/>
      <c r="SS227" s="88"/>
      <c r="ST227" s="88"/>
      <c r="SU227" s="88"/>
      <c r="SV227" s="88"/>
      <c r="SW227" s="88"/>
      <c r="SX227" s="88"/>
      <c r="SY227" s="88"/>
      <c r="SZ227" s="88"/>
      <c r="TA227" s="88"/>
      <c r="TB227" s="88"/>
      <c r="TC227" s="88"/>
      <c r="TD227" s="88"/>
      <c r="TE227" s="88"/>
      <c r="TF227" s="88"/>
      <c r="TG227" s="88"/>
      <c r="TH227" s="88"/>
      <c r="TI227" s="88"/>
      <c r="TJ227" s="88"/>
      <c r="TK227" s="88"/>
      <c r="TL227" s="88"/>
      <c r="TM227" s="88"/>
      <c r="TN227" s="88"/>
      <c r="TO227" s="88"/>
      <c r="TP227" s="88"/>
      <c r="TQ227" s="88"/>
      <c r="TR227" s="88"/>
      <c r="TS227" s="88"/>
      <c r="TT227" s="88"/>
      <c r="TU227" s="88"/>
      <c r="TV227" s="88"/>
      <c r="TW227" s="88"/>
      <c r="TX227" s="88"/>
      <c r="TY227" s="88"/>
      <c r="TZ227" s="88"/>
      <c r="UA227" s="88"/>
      <c r="UB227" s="88"/>
      <c r="UC227" s="88"/>
      <c r="UD227" s="88"/>
      <c r="UE227" s="88"/>
      <c r="UF227" s="88"/>
      <c r="UG227" s="88"/>
      <c r="UH227" s="88"/>
      <c r="UI227" s="88"/>
      <c r="UJ227" s="88"/>
      <c r="UK227" s="88"/>
      <c r="UL227" s="88"/>
      <c r="UM227" s="88"/>
      <c r="UN227" s="88"/>
      <c r="UO227" s="88"/>
      <c r="UP227" s="88"/>
      <c r="UQ227" s="88"/>
      <c r="UR227" s="88"/>
      <c r="US227" s="88"/>
      <c r="UT227" s="88"/>
      <c r="UU227" s="88"/>
      <c r="UV227" s="88"/>
      <c r="UW227" s="88"/>
      <c r="UX227" s="88"/>
      <c r="UY227" s="88"/>
      <c r="UZ227" s="88"/>
      <c r="VA227" s="88"/>
      <c r="VB227" s="88"/>
      <c r="VC227" s="88"/>
      <c r="VD227" s="88"/>
      <c r="VE227" s="88"/>
      <c r="VF227" s="88"/>
      <c r="VG227" s="88"/>
      <c r="VH227" s="88"/>
      <c r="VI227" s="88"/>
      <c r="VJ227" s="88"/>
      <c r="VK227" s="88"/>
      <c r="VL227" s="88"/>
      <c r="VM227" s="88"/>
      <c r="VN227" s="88"/>
      <c r="VO227" s="88"/>
      <c r="VP227" s="88"/>
      <c r="VQ227" s="88"/>
      <c r="VR227" s="88"/>
      <c r="VS227" s="88"/>
      <c r="VT227" s="88"/>
      <c r="VU227" s="88"/>
      <c r="VV227" s="88"/>
      <c r="VW227" s="88"/>
      <c r="VX227" s="88"/>
      <c r="VY227" s="88"/>
      <c r="VZ227" s="88"/>
      <c r="WA227" s="88"/>
      <c r="WB227" s="88"/>
      <c r="WC227" s="88"/>
      <c r="WD227" s="88"/>
      <c r="WE227" s="88"/>
      <c r="WF227" s="88"/>
      <c r="WG227" s="88"/>
      <c r="WH227" s="88"/>
      <c r="WI227" s="88"/>
      <c r="WJ227" s="88"/>
      <c r="WK227" s="88"/>
      <c r="WL227" s="88"/>
      <c r="WM227" s="88"/>
      <c r="WN227" s="88"/>
      <c r="WO227" s="88"/>
      <c r="WP227" s="88"/>
      <c r="WQ227" s="88"/>
      <c r="WR227" s="88"/>
      <c r="WS227" s="88"/>
      <c r="WT227" s="88"/>
      <c r="WU227" s="88"/>
      <c r="WV227" s="88"/>
      <c r="WW227" s="88"/>
      <c r="WX227" s="88"/>
      <c r="WY227" s="88"/>
      <c r="WZ227" s="88"/>
      <c r="XA227" s="88"/>
      <c r="XB227" s="88"/>
      <c r="XC227" s="88"/>
      <c r="XD227" s="88"/>
      <c r="XE227" s="88"/>
      <c r="XF227" s="88"/>
      <c r="XG227" s="88"/>
      <c r="XH227" s="88"/>
      <c r="XI227" s="88"/>
      <c r="XJ227" s="88"/>
      <c r="XK227" s="88"/>
      <c r="XL227" s="88"/>
      <c r="XM227" s="88"/>
      <c r="XN227" s="88"/>
      <c r="XO227" s="88"/>
      <c r="XP227" s="88"/>
      <c r="XQ227" s="88"/>
      <c r="XR227" s="88"/>
      <c r="XS227" s="88"/>
      <c r="XT227" s="88"/>
      <c r="XU227" s="88"/>
      <c r="XV227" s="88"/>
      <c r="XW227" s="88"/>
      <c r="XX227" s="88"/>
      <c r="XY227" s="88"/>
      <c r="XZ227" s="88"/>
      <c r="YA227" s="88"/>
      <c r="YB227" s="88"/>
      <c r="YC227" s="88"/>
      <c r="YD227" s="88"/>
      <c r="YE227" s="88"/>
      <c r="YF227" s="88"/>
      <c r="YG227" s="88"/>
      <c r="YH227" s="88"/>
      <c r="YI227" s="88"/>
      <c r="YJ227" s="88"/>
      <c r="YK227" s="88"/>
      <c r="YL227" s="88"/>
      <c r="YM227" s="88"/>
      <c r="YN227" s="88"/>
      <c r="YO227" s="88"/>
      <c r="YP227" s="88"/>
      <c r="YQ227" s="88"/>
      <c r="YR227" s="88"/>
      <c r="YS227" s="88"/>
      <c r="YT227" s="88"/>
      <c r="YU227" s="88"/>
      <c r="YV227" s="88"/>
      <c r="YW227" s="88"/>
      <c r="YX227" s="88"/>
      <c r="YY227" s="88"/>
      <c r="YZ227" s="88"/>
      <c r="ZA227" s="88"/>
      <c r="ZB227" s="88"/>
      <c r="ZC227" s="88"/>
      <c r="ZD227" s="88"/>
      <c r="ZE227" s="88"/>
      <c r="ZF227" s="88"/>
      <c r="ZG227" s="88"/>
      <c r="ZH227" s="88"/>
      <c r="ZI227" s="88"/>
      <c r="ZJ227" s="88"/>
      <c r="ZK227" s="88"/>
      <c r="ZL227" s="88"/>
      <c r="ZM227" s="88"/>
      <c r="ZN227" s="88"/>
      <c r="ZO227" s="88"/>
      <c r="ZP227" s="88"/>
      <c r="ZQ227" s="88"/>
      <c r="ZR227" s="88"/>
      <c r="ZS227" s="88"/>
      <c r="ZT227" s="88"/>
      <c r="ZU227" s="88"/>
      <c r="ZV227" s="88"/>
      <c r="ZW227" s="88"/>
      <c r="ZX227" s="88"/>
      <c r="ZY227" s="88"/>
      <c r="ZZ227" s="88"/>
      <c r="AAA227" s="88"/>
      <c r="AAB227" s="88"/>
      <c r="AAC227" s="88"/>
      <c r="AAD227" s="88"/>
      <c r="AAE227" s="88"/>
      <c r="AAF227" s="88"/>
      <c r="AAG227" s="88"/>
      <c r="AAH227" s="88"/>
      <c r="AAI227" s="88"/>
      <c r="AAJ227" s="88"/>
      <c r="AAK227" s="88"/>
      <c r="AAL227" s="88"/>
      <c r="AAM227" s="88"/>
      <c r="AAN227" s="88"/>
      <c r="AAO227" s="88"/>
      <c r="AAP227" s="88"/>
      <c r="AAQ227" s="88"/>
      <c r="AAR227" s="88"/>
      <c r="AAS227" s="88"/>
      <c r="AAT227" s="88"/>
      <c r="AAU227" s="88"/>
      <c r="AAV227" s="88"/>
      <c r="AAW227" s="88"/>
      <c r="AAX227" s="88"/>
      <c r="AAY227" s="88"/>
      <c r="AAZ227" s="88"/>
      <c r="ABA227" s="88"/>
      <c r="ABB227" s="88"/>
      <c r="ABC227" s="88"/>
      <c r="ABD227" s="88"/>
      <c r="ABE227" s="88"/>
      <c r="ABF227" s="88"/>
      <c r="ABG227" s="88"/>
      <c r="ABH227" s="88"/>
      <c r="ABI227" s="88"/>
      <c r="ABJ227" s="88"/>
      <c r="ABK227" s="88"/>
    </row>
    <row r="228" spans="1:739" s="154" customFormat="1" ht="30" customHeight="1" x14ac:dyDescent="0.25">
      <c r="A228" s="30"/>
      <c r="B228" s="261"/>
      <c r="C228" s="261"/>
      <c r="D228" s="167" t="s">
        <v>2</v>
      </c>
      <c r="E228" s="261"/>
      <c r="F228" s="206" t="s">
        <v>2657</v>
      </c>
      <c r="G228" s="23">
        <v>43313</v>
      </c>
      <c r="H228" s="48" t="s">
        <v>37</v>
      </c>
      <c r="I228" s="65" t="s">
        <v>31</v>
      </c>
      <c r="J228" s="10" t="s">
        <v>291</v>
      </c>
      <c r="K228" s="29" t="s">
        <v>18</v>
      </c>
      <c r="L228" s="29" t="s">
        <v>17</v>
      </c>
      <c r="M228" s="29" t="s">
        <v>3365</v>
      </c>
      <c r="N228" s="29" t="s">
        <v>45</v>
      </c>
      <c r="O228" s="259" t="s">
        <v>2658</v>
      </c>
      <c r="P228" s="259" t="s">
        <v>2659</v>
      </c>
      <c r="Q228" s="260"/>
      <c r="R228" s="71" t="s">
        <v>2661</v>
      </c>
      <c r="S228" s="185" t="s">
        <v>2660</v>
      </c>
      <c r="T228" s="185" t="s">
        <v>1895</v>
      </c>
      <c r="U228" s="261" t="s">
        <v>72</v>
      </c>
      <c r="V228" s="17"/>
      <c r="W228" s="249"/>
      <c r="X228" s="115" t="s">
        <v>245</v>
      </c>
      <c r="Y228" s="99"/>
      <c r="Z228" s="262"/>
      <c r="AA228" s="262"/>
      <c r="AB228" s="265" t="s">
        <v>2661</v>
      </c>
      <c r="AC228" s="17"/>
      <c r="AD228" s="17"/>
      <c r="AE228" s="17"/>
      <c r="AF228" s="17"/>
      <c r="AG228" s="17"/>
      <c r="AH228" s="263" t="s">
        <v>3530</v>
      </c>
      <c r="AI228" s="65" t="s">
        <v>1</v>
      </c>
      <c r="AJ228" s="263" t="s">
        <v>2</v>
      </c>
      <c r="AK228" s="70">
        <v>23</v>
      </c>
      <c r="AL228" s="69" t="s">
        <v>2662</v>
      </c>
      <c r="AM228" s="72">
        <v>43290</v>
      </c>
      <c r="AN228" s="88"/>
      <c r="AO228" s="88"/>
      <c r="AP228" s="88"/>
      <c r="AQ228" s="88"/>
      <c r="AR228" s="88"/>
      <c r="AS228" s="88"/>
      <c r="AT228" s="88"/>
      <c r="AU228" s="88"/>
      <c r="AV228" s="88"/>
      <c r="AW228" s="88"/>
      <c r="AX228" s="88"/>
      <c r="AY228" s="88"/>
      <c r="AZ228" s="88"/>
      <c r="BA228" s="88"/>
      <c r="BB228" s="88"/>
      <c r="BC228" s="88"/>
      <c r="BD228" s="88"/>
      <c r="BE228" s="88"/>
      <c r="BF228" s="88"/>
      <c r="BG228" s="88"/>
      <c r="BH228" s="88"/>
      <c r="BI228" s="88"/>
      <c r="BJ228" s="88"/>
      <c r="BK228" s="88"/>
      <c r="BL228" s="88"/>
      <c r="BM228" s="88"/>
      <c r="BN228" s="88"/>
      <c r="BO228" s="88"/>
      <c r="BP228" s="88"/>
      <c r="BQ228" s="88"/>
      <c r="BR228" s="88"/>
      <c r="BS228" s="88"/>
      <c r="BT228" s="88"/>
      <c r="BU228" s="88"/>
      <c r="BV228" s="88"/>
      <c r="BW228" s="88"/>
      <c r="BX228" s="88"/>
      <c r="BY228" s="88"/>
      <c r="BZ228" s="88"/>
      <c r="CA228" s="88"/>
      <c r="CB228" s="88"/>
      <c r="CC228" s="88"/>
      <c r="CD228" s="88"/>
      <c r="CE228" s="88"/>
      <c r="CF228" s="88"/>
      <c r="CG228" s="88"/>
      <c r="CH228" s="88"/>
      <c r="CI228" s="88"/>
      <c r="CJ228" s="88"/>
      <c r="CK228" s="88"/>
      <c r="CL228" s="88"/>
      <c r="CM228" s="88"/>
      <c r="CN228" s="88"/>
      <c r="CO228" s="88"/>
      <c r="CP228" s="88"/>
      <c r="CQ228" s="88"/>
      <c r="CR228" s="88"/>
      <c r="CS228" s="88"/>
      <c r="CT228" s="88"/>
      <c r="CU228" s="88"/>
      <c r="CV228" s="88"/>
      <c r="CW228" s="88"/>
      <c r="CX228" s="88"/>
      <c r="CY228" s="88"/>
      <c r="CZ228" s="88"/>
      <c r="DA228" s="88"/>
      <c r="DB228" s="88"/>
      <c r="DC228" s="88"/>
      <c r="DD228" s="88"/>
      <c r="DE228" s="88"/>
      <c r="DF228" s="88"/>
      <c r="DG228" s="88"/>
      <c r="DH228" s="88"/>
      <c r="DI228" s="88"/>
      <c r="DJ228" s="88"/>
      <c r="DK228" s="88"/>
      <c r="DL228" s="88"/>
      <c r="DM228" s="88"/>
      <c r="DN228" s="88"/>
      <c r="DO228" s="88"/>
      <c r="DP228" s="88"/>
      <c r="DQ228" s="88"/>
      <c r="DR228" s="88"/>
      <c r="DS228" s="88"/>
      <c r="DT228" s="88"/>
      <c r="DU228" s="88"/>
      <c r="DV228" s="88"/>
      <c r="DW228" s="88"/>
      <c r="DX228" s="88"/>
      <c r="DY228" s="88"/>
      <c r="DZ228" s="88"/>
      <c r="EA228" s="88"/>
      <c r="EB228" s="88"/>
      <c r="EC228" s="88"/>
      <c r="ED228" s="88"/>
      <c r="EE228" s="88"/>
      <c r="EF228" s="88"/>
      <c r="EG228" s="88"/>
      <c r="EH228" s="88"/>
      <c r="EI228" s="88"/>
      <c r="EJ228" s="88"/>
      <c r="EK228" s="88"/>
      <c r="EL228" s="88"/>
      <c r="EM228" s="88"/>
      <c r="EN228" s="88"/>
      <c r="EO228" s="88"/>
      <c r="EP228" s="88"/>
      <c r="EQ228" s="88"/>
      <c r="ER228" s="88"/>
      <c r="ES228" s="88"/>
      <c r="ET228" s="88"/>
      <c r="EU228" s="88"/>
      <c r="EV228" s="88"/>
      <c r="EW228" s="88"/>
      <c r="EX228" s="88"/>
      <c r="EY228" s="88"/>
      <c r="EZ228" s="88"/>
      <c r="FA228" s="88"/>
      <c r="FB228" s="88"/>
      <c r="FC228" s="88"/>
      <c r="FD228" s="88"/>
      <c r="FE228" s="88"/>
      <c r="FF228" s="88"/>
      <c r="FG228" s="88"/>
      <c r="FH228" s="88"/>
      <c r="FI228" s="88"/>
      <c r="FJ228" s="88"/>
      <c r="FK228" s="88"/>
      <c r="FL228" s="88"/>
      <c r="FM228" s="88"/>
      <c r="FN228" s="88"/>
      <c r="FO228" s="88"/>
      <c r="FP228" s="88"/>
      <c r="FQ228" s="88"/>
      <c r="FR228" s="88"/>
      <c r="FS228" s="88"/>
      <c r="FT228" s="88"/>
      <c r="FU228" s="88"/>
      <c r="FV228" s="88"/>
      <c r="FW228" s="88"/>
      <c r="FX228" s="88"/>
      <c r="FY228" s="88"/>
      <c r="FZ228" s="88"/>
      <c r="GA228" s="88"/>
      <c r="GB228" s="88"/>
      <c r="GC228" s="88"/>
      <c r="GD228" s="88"/>
      <c r="GE228" s="88"/>
      <c r="GF228" s="88"/>
      <c r="GG228" s="88"/>
      <c r="GH228" s="88"/>
      <c r="GI228" s="88"/>
      <c r="GJ228" s="88"/>
      <c r="GK228" s="88"/>
      <c r="GL228" s="88"/>
      <c r="GM228" s="88"/>
      <c r="GN228" s="88"/>
      <c r="GO228" s="88"/>
      <c r="GP228" s="88"/>
      <c r="GQ228" s="88"/>
      <c r="GR228" s="88"/>
      <c r="GS228" s="88"/>
      <c r="GT228" s="88"/>
      <c r="GU228" s="88"/>
      <c r="GV228" s="88"/>
      <c r="GW228" s="88"/>
      <c r="GX228" s="88"/>
      <c r="GY228" s="88"/>
      <c r="GZ228" s="88"/>
      <c r="HA228" s="88"/>
      <c r="HB228" s="88"/>
      <c r="HC228" s="88"/>
      <c r="HD228" s="88"/>
      <c r="HE228" s="88"/>
      <c r="HF228" s="88"/>
      <c r="HG228" s="88"/>
      <c r="HH228" s="88"/>
      <c r="HI228" s="88"/>
      <c r="HJ228" s="88"/>
      <c r="HK228" s="88"/>
      <c r="HL228" s="88"/>
      <c r="HM228" s="88"/>
      <c r="HN228" s="88"/>
      <c r="HO228" s="88"/>
      <c r="HP228" s="88"/>
      <c r="HQ228" s="88"/>
      <c r="HR228" s="88"/>
      <c r="HS228" s="88"/>
      <c r="HT228" s="88"/>
      <c r="HU228" s="88"/>
      <c r="HV228" s="88"/>
      <c r="HW228" s="88"/>
      <c r="HX228" s="88"/>
      <c r="HY228" s="88"/>
      <c r="HZ228" s="88"/>
      <c r="IA228" s="88"/>
      <c r="IB228" s="88"/>
      <c r="IC228" s="88"/>
      <c r="ID228" s="88"/>
      <c r="IE228" s="88"/>
      <c r="IF228" s="88"/>
      <c r="IG228" s="88"/>
      <c r="IH228" s="88"/>
      <c r="II228" s="88"/>
      <c r="IJ228" s="88"/>
      <c r="IK228" s="88"/>
      <c r="IL228" s="88"/>
      <c r="IM228" s="88"/>
      <c r="IN228" s="88"/>
      <c r="IO228" s="88"/>
      <c r="IP228" s="88"/>
      <c r="IQ228" s="88"/>
      <c r="IR228" s="88"/>
      <c r="IS228" s="88"/>
      <c r="IT228" s="88"/>
      <c r="IU228" s="88"/>
      <c r="IV228" s="88"/>
      <c r="IW228" s="88"/>
      <c r="IX228" s="88"/>
      <c r="IY228" s="88"/>
      <c r="IZ228" s="88"/>
      <c r="JA228" s="88"/>
      <c r="JB228" s="88"/>
      <c r="JC228" s="88"/>
      <c r="JD228" s="88"/>
      <c r="JE228" s="88"/>
      <c r="JF228" s="88"/>
      <c r="JG228" s="88"/>
      <c r="JH228" s="88"/>
      <c r="JI228" s="88"/>
      <c r="JJ228" s="88"/>
      <c r="JK228" s="88"/>
      <c r="JL228" s="88"/>
      <c r="JM228" s="88"/>
      <c r="JN228" s="88"/>
      <c r="JO228" s="88"/>
      <c r="JP228" s="88"/>
      <c r="JQ228" s="88"/>
      <c r="JR228" s="88"/>
      <c r="JS228" s="88"/>
      <c r="JT228" s="88"/>
      <c r="JU228" s="88"/>
      <c r="JV228" s="88"/>
      <c r="JW228" s="88"/>
      <c r="JX228" s="88"/>
      <c r="JY228" s="88"/>
      <c r="JZ228" s="88"/>
      <c r="KA228" s="88"/>
      <c r="KB228" s="88"/>
      <c r="KC228" s="88"/>
      <c r="KD228" s="88"/>
      <c r="KE228" s="88"/>
      <c r="KF228" s="88"/>
      <c r="KG228" s="88"/>
      <c r="KH228" s="88"/>
      <c r="KI228" s="88"/>
      <c r="KJ228" s="88"/>
      <c r="KK228" s="88"/>
      <c r="KL228" s="88"/>
      <c r="KM228" s="88"/>
      <c r="KN228" s="88"/>
      <c r="KO228" s="88"/>
      <c r="KP228" s="88"/>
      <c r="KQ228" s="88"/>
      <c r="KR228" s="88"/>
      <c r="KS228" s="88"/>
      <c r="KT228" s="88"/>
      <c r="KU228" s="88"/>
      <c r="KV228" s="88"/>
      <c r="KW228" s="88"/>
      <c r="KX228" s="88"/>
      <c r="KY228" s="88"/>
      <c r="KZ228" s="88"/>
      <c r="LA228" s="88"/>
      <c r="LB228" s="88"/>
      <c r="LC228" s="88"/>
      <c r="LD228" s="88"/>
      <c r="LE228" s="88"/>
      <c r="LF228" s="88"/>
      <c r="LG228" s="88"/>
      <c r="LH228" s="88"/>
      <c r="LI228" s="88"/>
      <c r="LJ228" s="88"/>
      <c r="LK228" s="88"/>
      <c r="LL228" s="88"/>
      <c r="LM228" s="88"/>
      <c r="LN228" s="88"/>
      <c r="LO228" s="88"/>
      <c r="LP228" s="88"/>
      <c r="LQ228" s="88"/>
      <c r="LR228" s="88"/>
      <c r="LS228" s="88"/>
      <c r="LT228" s="88"/>
      <c r="LU228" s="88"/>
      <c r="LV228" s="88"/>
      <c r="LW228" s="88"/>
      <c r="LX228" s="88"/>
      <c r="LY228" s="88"/>
      <c r="LZ228" s="88"/>
      <c r="MA228" s="88"/>
      <c r="MB228" s="88"/>
      <c r="MC228" s="88"/>
      <c r="MD228" s="88"/>
      <c r="ME228" s="88"/>
      <c r="MF228" s="88"/>
      <c r="MG228" s="88"/>
      <c r="MH228" s="88"/>
      <c r="MI228" s="88"/>
      <c r="MJ228" s="88"/>
      <c r="MK228" s="88"/>
      <c r="ML228" s="88"/>
      <c r="MM228" s="88"/>
      <c r="MN228" s="88"/>
      <c r="MO228" s="88"/>
      <c r="MP228" s="88"/>
      <c r="MQ228" s="88"/>
      <c r="MR228" s="88"/>
      <c r="MS228" s="88"/>
      <c r="MT228" s="88"/>
      <c r="MU228" s="88"/>
      <c r="MV228" s="88"/>
      <c r="MW228" s="88"/>
      <c r="MX228" s="88"/>
      <c r="MY228" s="88"/>
      <c r="MZ228" s="88"/>
      <c r="NA228" s="88"/>
      <c r="NB228" s="88"/>
      <c r="NC228" s="88"/>
      <c r="ND228" s="88"/>
      <c r="NE228" s="88"/>
      <c r="NF228" s="88"/>
      <c r="NG228" s="88"/>
      <c r="NH228" s="88"/>
      <c r="NI228" s="88"/>
      <c r="NJ228" s="88"/>
      <c r="NK228" s="88"/>
      <c r="NL228" s="88"/>
      <c r="NM228" s="88"/>
      <c r="NN228" s="88"/>
      <c r="NO228" s="88"/>
      <c r="NP228" s="88"/>
      <c r="NQ228" s="88"/>
      <c r="NR228" s="88"/>
      <c r="NS228" s="88"/>
      <c r="NT228" s="88"/>
      <c r="NU228" s="88"/>
      <c r="NV228" s="88"/>
      <c r="NW228" s="88"/>
      <c r="NX228" s="88"/>
      <c r="NY228" s="88"/>
      <c r="NZ228" s="88"/>
      <c r="OA228" s="88"/>
      <c r="OB228" s="88"/>
      <c r="OC228" s="88"/>
      <c r="OD228" s="88"/>
      <c r="OE228" s="88"/>
      <c r="OF228" s="88"/>
      <c r="OG228" s="88"/>
      <c r="OH228" s="88"/>
      <c r="OI228" s="88"/>
      <c r="OJ228" s="88"/>
      <c r="OK228" s="88"/>
      <c r="OL228" s="88"/>
      <c r="OM228" s="88"/>
      <c r="ON228" s="88"/>
      <c r="OO228" s="88"/>
      <c r="OP228" s="88"/>
      <c r="OQ228" s="88"/>
      <c r="OR228" s="88"/>
      <c r="OS228" s="88"/>
      <c r="OT228" s="88"/>
      <c r="OU228" s="88"/>
      <c r="OV228" s="88"/>
      <c r="OW228" s="88"/>
      <c r="OX228" s="88"/>
      <c r="OY228" s="88"/>
      <c r="OZ228" s="88"/>
      <c r="PA228" s="88"/>
      <c r="PB228" s="88"/>
      <c r="PC228" s="88"/>
      <c r="PD228" s="88"/>
      <c r="PE228" s="88"/>
      <c r="PF228" s="88"/>
      <c r="PG228" s="88"/>
      <c r="PH228" s="88"/>
      <c r="PI228" s="88"/>
      <c r="PJ228" s="88"/>
      <c r="PK228" s="88"/>
      <c r="PL228" s="88"/>
      <c r="PM228" s="88"/>
      <c r="PN228" s="88"/>
      <c r="PO228" s="88"/>
      <c r="PP228" s="88"/>
      <c r="PQ228" s="88"/>
      <c r="PR228" s="88"/>
      <c r="PS228" s="88"/>
      <c r="PT228" s="88"/>
      <c r="PU228" s="88"/>
      <c r="PV228" s="88"/>
      <c r="PW228" s="88"/>
      <c r="PX228" s="88"/>
      <c r="PY228" s="88"/>
      <c r="PZ228" s="88"/>
      <c r="QA228" s="88"/>
      <c r="QB228" s="88"/>
      <c r="QC228" s="88"/>
      <c r="QD228" s="88"/>
      <c r="QE228" s="88"/>
      <c r="QF228" s="88"/>
      <c r="QG228" s="88"/>
      <c r="QH228" s="88"/>
      <c r="QI228" s="88"/>
      <c r="QJ228" s="88"/>
      <c r="QK228" s="88"/>
      <c r="QL228" s="88"/>
      <c r="QM228" s="88"/>
      <c r="QN228" s="88"/>
      <c r="QO228" s="88"/>
      <c r="QP228" s="88"/>
      <c r="QQ228" s="88"/>
      <c r="QR228" s="88"/>
      <c r="QS228" s="88"/>
      <c r="QT228" s="88"/>
      <c r="QU228" s="88"/>
      <c r="QV228" s="88"/>
      <c r="QW228" s="88"/>
      <c r="QX228" s="88"/>
      <c r="QY228" s="88"/>
      <c r="QZ228" s="88"/>
      <c r="RA228" s="88"/>
      <c r="RB228" s="88"/>
      <c r="RC228" s="88"/>
      <c r="RD228" s="88"/>
      <c r="RE228" s="88"/>
      <c r="RF228" s="88"/>
      <c r="RG228" s="88"/>
      <c r="RH228" s="88"/>
      <c r="RI228" s="88"/>
      <c r="RJ228" s="88"/>
      <c r="RK228" s="88"/>
      <c r="RL228" s="88"/>
      <c r="RM228" s="88"/>
      <c r="RN228" s="88"/>
      <c r="RO228" s="88"/>
      <c r="RP228" s="88"/>
      <c r="RQ228" s="88"/>
      <c r="RR228" s="88"/>
      <c r="RS228" s="88"/>
      <c r="RT228" s="88"/>
      <c r="RU228" s="88"/>
      <c r="RV228" s="88"/>
      <c r="RW228" s="88"/>
      <c r="RX228" s="88"/>
      <c r="RY228" s="88"/>
      <c r="RZ228" s="88"/>
      <c r="SA228" s="88"/>
      <c r="SB228" s="88"/>
      <c r="SC228" s="88"/>
      <c r="SD228" s="88"/>
      <c r="SE228" s="88"/>
      <c r="SF228" s="88"/>
      <c r="SG228" s="88"/>
      <c r="SH228" s="88"/>
      <c r="SI228" s="88"/>
      <c r="SJ228" s="88"/>
      <c r="SK228" s="88"/>
      <c r="SL228" s="88"/>
      <c r="SM228" s="88"/>
      <c r="SN228" s="88"/>
      <c r="SO228" s="88"/>
      <c r="SP228" s="88"/>
      <c r="SQ228" s="88"/>
      <c r="SR228" s="88"/>
      <c r="SS228" s="88"/>
      <c r="ST228" s="88"/>
      <c r="SU228" s="88"/>
      <c r="SV228" s="88"/>
      <c r="SW228" s="88"/>
      <c r="SX228" s="88"/>
      <c r="SY228" s="88"/>
      <c r="SZ228" s="88"/>
      <c r="TA228" s="88"/>
      <c r="TB228" s="88"/>
      <c r="TC228" s="88"/>
      <c r="TD228" s="88"/>
      <c r="TE228" s="88"/>
      <c r="TF228" s="88"/>
      <c r="TG228" s="88"/>
      <c r="TH228" s="88"/>
      <c r="TI228" s="88"/>
      <c r="TJ228" s="88"/>
      <c r="TK228" s="88"/>
      <c r="TL228" s="88"/>
      <c r="TM228" s="88"/>
      <c r="TN228" s="88"/>
      <c r="TO228" s="88"/>
      <c r="TP228" s="88"/>
      <c r="TQ228" s="88"/>
      <c r="TR228" s="88"/>
      <c r="TS228" s="88"/>
      <c r="TT228" s="88"/>
      <c r="TU228" s="88"/>
      <c r="TV228" s="88"/>
      <c r="TW228" s="88"/>
      <c r="TX228" s="88"/>
      <c r="TY228" s="88"/>
      <c r="TZ228" s="88"/>
      <c r="UA228" s="88"/>
      <c r="UB228" s="88"/>
      <c r="UC228" s="88"/>
      <c r="UD228" s="88"/>
      <c r="UE228" s="88"/>
      <c r="UF228" s="88"/>
      <c r="UG228" s="88"/>
      <c r="UH228" s="88"/>
      <c r="UI228" s="88"/>
      <c r="UJ228" s="88"/>
      <c r="UK228" s="88"/>
      <c r="UL228" s="88"/>
      <c r="UM228" s="88"/>
      <c r="UN228" s="88"/>
      <c r="UO228" s="88"/>
      <c r="UP228" s="88"/>
      <c r="UQ228" s="88"/>
      <c r="UR228" s="88"/>
      <c r="US228" s="88"/>
      <c r="UT228" s="88"/>
      <c r="UU228" s="88"/>
      <c r="UV228" s="88"/>
      <c r="UW228" s="88"/>
      <c r="UX228" s="88"/>
      <c r="UY228" s="88"/>
      <c r="UZ228" s="88"/>
      <c r="VA228" s="88"/>
      <c r="VB228" s="88"/>
      <c r="VC228" s="88"/>
      <c r="VD228" s="88"/>
      <c r="VE228" s="88"/>
      <c r="VF228" s="88"/>
      <c r="VG228" s="88"/>
      <c r="VH228" s="88"/>
      <c r="VI228" s="88"/>
      <c r="VJ228" s="88"/>
      <c r="VK228" s="88"/>
      <c r="VL228" s="88"/>
      <c r="VM228" s="88"/>
      <c r="VN228" s="88"/>
      <c r="VO228" s="88"/>
      <c r="VP228" s="88"/>
      <c r="VQ228" s="88"/>
      <c r="VR228" s="88"/>
      <c r="VS228" s="88"/>
      <c r="VT228" s="88"/>
      <c r="VU228" s="88"/>
      <c r="VV228" s="88"/>
      <c r="VW228" s="88"/>
      <c r="VX228" s="88"/>
      <c r="VY228" s="88"/>
      <c r="VZ228" s="88"/>
      <c r="WA228" s="88"/>
      <c r="WB228" s="88"/>
      <c r="WC228" s="88"/>
      <c r="WD228" s="88"/>
      <c r="WE228" s="88"/>
      <c r="WF228" s="88"/>
      <c r="WG228" s="88"/>
      <c r="WH228" s="88"/>
      <c r="WI228" s="88"/>
      <c r="WJ228" s="88"/>
      <c r="WK228" s="88"/>
      <c r="WL228" s="88"/>
      <c r="WM228" s="88"/>
      <c r="WN228" s="88"/>
      <c r="WO228" s="88"/>
      <c r="WP228" s="88"/>
      <c r="WQ228" s="88"/>
      <c r="WR228" s="88"/>
      <c r="WS228" s="88"/>
      <c r="WT228" s="88"/>
      <c r="WU228" s="88"/>
      <c r="WV228" s="88"/>
      <c r="WW228" s="88"/>
      <c r="WX228" s="88"/>
      <c r="WY228" s="88"/>
      <c r="WZ228" s="88"/>
      <c r="XA228" s="88"/>
      <c r="XB228" s="88"/>
      <c r="XC228" s="88"/>
      <c r="XD228" s="88"/>
      <c r="XE228" s="88"/>
      <c r="XF228" s="88"/>
      <c r="XG228" s="88"/>
      <c r="XH228" s="88"/>
      <c r="XI228" s="88"/>
      <c r="XJ228" s="88"/>
      <c r="XK228" s="88"/>
      <c r="XL228" s="88"/>
      <c r="XM228" s="88"/>
      <c r="XN228" s="88"/>
      <c r="XO228" s="88"/>
      <c r="XP228" s="88"/>
      <c r="XQ228" s="88"/>
      <c r="XR228" s="88"/>
      <c r="XS228" s="88"/>
      <c r="XT228" s="88"/>
      <c r="XU228" s="88"/>
      <c r="XV228" s="88"/>
      <c r="XW228" s="88"/>
      <c r="XX228" s="88"/>
      <c r="XY228" s="88"/>
      <c r="XZ228" s="88"/>
      <c r="YA228" s="88"/>
      <c r="YB228" s="88"/>
      <c r="YC228" s="88"/>
      <c r="YD228" s="88"/>
      <c r="YE228" s="88"/>
      <c r="YF228" s="88"/>
      <c r="YG228" s="88"/>
      <c r="YH228" s="88"/>
      <c r="YI228" s="88"/>
      <c r="YJ228" s="88"/>
      <c r="YK228" s="88"/>
      <c r="YL228" s="88"/>
      <c r="YM228" s="88"/>
      <c r="YN228" s="88"/>
      <c r="YO228" s="88"/>
      <c r="YP228" s="88"/>
      <c r="YQ228" s="88"/>
      <c r="YR228" s="88"/>
      <c r="YS228" s="88"/>
      <c r="YT228" s="88"/>
      <c r="YU228" s="88"/>
      <c r="YV228" s="88"/>
      <c r="YW228" s="88"/>
      <c r="YX228" s="88"/>
      <c r="YY228" s="88"/>
      <c r="YZ228" s="88"/>
      <c r="ZA228" s="88"/>
      <c r="ZB228" s="88"/>
      <c r="ZC228" s="88"/>
      <c r="ZD228" s="88"/>
      <c r="ZE228" s="88"/>
      <c r="ZF228" s="88"/>
      <c r="ZG228" s="88"/>
      <c r="ZH228" s="88"/>
      <c r="ZI228" s="88"/>
      <c r="ZJ228" s="88"/>
      <c r="ZK228" s="88"/>
      <c r="ZL228" s="88"/>
      <c r="ZM228" s="88"/>
      <c r="ZN228" s="88"/>
      <c r="ZO228" s="88"/>
      <c r="ZP228" s="88"/>
      <c r="ZQ228" s="88"/>
      <c r="ZR228" s="88"/>
      <c r="ZS228" s="88"/>
      <c r="ZT228" s="88"/>
      <c r="ZU228" s="88"/>
      <c r="ZV228" s="88"/>
      <c r="ZW228" s="88"/>
      <c r="ZX228" s="88"/>
      <c r="ZY228" s="88"/>
      <c r="ZZ228" s="88"/>
      <c r="AAA228" s="88"/>
      <c r="AAB228" s="88"/>
      <c r="AAC228" s="88"/>
      <c r="AAD228" s="88"/>
      <c r="AAE228" s="88"/>
      <c r="AAF228" s="88"/>
      <c r="AAG228" s="88"/>
      <c r="AAH228" s="88"/>
      <c r="AAI228" s="88"/>
      <c r="AAJ228" s="88"/>
      <c r="AAK228" s="88"/>
      <c r="AAL228" s="88"/>
      <c r="AAM228" s="88"/>
      <c r="AAN228" s="88"/>
      <c r="AAO228" s="88"/>
      <c r="AAP228" s="88"/>
      <c r="AAQ228" s="88"/>
      <c r="AAR228" s="88"/>
      <c r="AAS228" s="88"/>
      <c r="AAT228" s="88"/>
      <c r="AAU228" s="88"/>
      <c r="AAV228" s="88"/>
      <c r="AAW228" s="88"/>
      <c r="AAX228" s="88"/>
      <c r="AAY228" s="88"/>
      <c r="AAZ228" s="88"/>
      <c r="ABA228" s="88"/>
      <c r="ABB228" s="88"/>
      <c r="ABC228" s="88"/>
      <c r="ABD228" s="88"/>
      <c r="ABE228" s="88"/>
      <c r="ABF228" s="88"/>
      <c r="ABG228" s="88"/>
      <c r="ABH228" s="88"/>
      <c r="ABI228" s="88"/>
      <c r="ABJ228" s="88"/>
      <c r="ABK228" s="88"/>
    </row>
    <row r="229" spans="1:739" s="154" customFormat="1" ht="30" customHeight="1" x14ac:dyDescent="0.25">
      <c r="A229" s="30"/>
      <c r="B229" s="261"/>
      <c r="C229" s="261"/>
      <c r="D229" s="167" t="s">
        <v>2</v>
      </c>
      <c r="E229" s="261"/>
      <c r="F229" s="206" t="s">
        <v>86</v>
      </c>
      <c r="G229" s="14">
        <v>42261</v>
      </c>
      <c r="H229" s="48" t="s">
        <v>37</v>
      </c>
      <c r="I229" s="65" t="s">
        <v>31</v>
      </c>
      <c r="J229" s="10" t="s">
        <v>291</v>
      </c>
      <c r="K229" s="29" t="s">
        <v>18</v>
      </c>
      <c r="L229" s="29" t="s">
        <v>17</v>
      </c>
      <c r="M229" s="29" t="s">
        <v>3365</v>
      </c>
      <c r="N229" s="29" t="s">
        <v>45</v>
      </c>
      <c r="O229" s="259" t="s">
        <v>62</v>
      </c>
      <c r="P229" s="259" t="s">
        <v>63</v>
      </c>
      <c r="Q229" s="259"/>
      <c r="R229" s="71" t="s">
        <v>166</v>
      </c>
      <c r="S229" s="185" t="s">
        <v>1288</v>
      </c>
      <c r="T229" s="65" t="s">
        <v>20</v>
      </c>
      <c r="U229" s="261" t="s">
        <v>72</v>
      </c>
      <c r="V229" s="17"/>
      <c r="W229" s="185"/>
      <c r="X229" s="185" t="s">
        <v>80</v>
      </c>
      <c r="Y229" s="99"/>
      <c r="Z229" s="262"/>
      <c r="AA229" s="262"/>
      <c r="AB229" s="265" t="s">
        <v>166</v>
      </c>
      <c r="AC229" s="17"/>
      <c r="AD229" s="17"/>
      <c r="AE229" s="17"/>
      <c r="AF229" s="17"/>
      <c r="AG229" s="17"/>
      <c r="AH229" s="263" t="s">
        <v>3530</v>
      </c>
      <c r="AI229" s="65" t="s">
        <v>1</v>
      </c>
      <c r="AJ229" s="67" t="s">
        <v>2</v>
      </c>
      <c r="AK229" s="70">
        <v>21</v>
      </c>
      <c r="AL229" s="69" t="s">
        <v>74</v>
      </c>
      <c r="AM229" s="72">
        <v>42156</v>
      </c>
      <c r="AN229" s="257"/>
      <c r="AO229" s="257"/>
      <c r="AP229" s="257"/>
      <c r="AQ229" s="257"/>
      <c r="AR229" s="257"/>
      <c r="AS229" s="257"/>
      <c r="AT229" s="257"/>
      <c r="AU229" s="257"/>
      <c r="AV229" s="257"/>
      <c r="AW229" s="257"/>
      <c r="AX229" s="257"/>
      <c r="AY229" s="257"/>
      <c r="AZ229" s="257"/>
      <c r="BA229" s="257"/>
      <c r="BB229" s="257"/>
      <c r="BC229" s="257"/>
      <c r="BD229" s="257"/>
      <c r="BE229" s="257"/>
      <c r="BF229" s="257"/>
      <c r="BG229" s="257"/>
      <c r="BH229" s="257"/>
      <c r="BI229" s="257"/>
      <c r="BJ229" s="257"/>
      <c r="BK229" s="257"/>
      <c r="BL229" s="257"/>
      <c r="BM229" s="257"/>
      <c r="BN229" s="257"/>
      <c r="BO229" s="257"/>
      <c r="BP229" s="257"/>
      <c r="BQ229" s="257"/>
      <c r="BR229" s="257"/>
      <c r="BS229" s="257"/>
      <c r="BT229" s="257"/>
      <c r="BU229" s="257"/>
      <c r="BV229" s="257"/>
      <c r="BW229" s="257"/>
      <c r="BX229" s="257"/>
      <c r="BY229" s="257"/>
      <c r="BZ229" s="257"/>
      <c r="CA229" s="257"/>
      <c r="CB229" s="257"/>
      <c r="CC229" s="257"/>
      <c r="CD229" s="257"/>
      <c r="CE229" s="257"/>
      <c r="CF229" s="257"/>
      <c r="CG229" s="257"/>
      <c r="CH229" s="257"/>
      <c r="CI229" s="257"/>
      <c r="CJ229" s="257"/>
      <c r="CK229" s="257"/>
      <c r="CL229" s="257"/>
      <c r="CM229" s="257"/>
      <c r="CN229" s="257"/>
      <c r="CO229" s="257"/>
      <c r="CP229" s="257"/>
      <c r="CQ229" s="257"/>
      <c r="CR229" s="257"/>
      <c r="CS229" s="257"/>
      <c r="CT229" s="257"/>
      <c r="CU229" s="257"/>
      <c r="CV229" s="257"/>
      <c r="CW229" s="257"/>
      <c r="CX229" s="257"/>
      <c r="CY229" s="257"/>
      <c r="CZ229" s="257"/>
      <c r="DA229" s="257"/>
      <c r="DB229" s="257"/>
      <c r="DC229" s="257"/>
      <c r="DD229" s="257"/>
      <c r="DE229" s="257"/>
      <c r="DF229" s="257"/>
      <c r="DG229" s="257"/>
      <c r="DH229" s="257"/>
      <c r="DI229" s="257"/>
      <c r="DJ229" s="257"/>
      <c r="DK229" s="257"/>
      <c r="DL229" s="257"/>
      <c r="DM229" s="257"/>
      <c r="DN229" s="257"/>
      <c r="DO229" s="257"/>
      <c r="DP229" s="257"/>
      <c r="DQ229" s="257"/>
      <c r="DR229" s="257"/>
      <c r="DS229" s="257"/>
      <c r="DT229" s="257"/>
      <c r="DU229" s="257"/>
      <c r="DV229" s="257"/>
      <c r="DW229" s="257"/>
      <c r="DX229" s="257"/>
      <c r="DY229" s="257"/>
      <c r="DZ229" s="257"/>
      <c r="EA229" s="257"/>
      <c r="EB229" s="257"/>
      <c r="EC229" s="257"/>
      <c r="ED229" s="257"/>
      <c r="EE229" s="257"/>
      <c r="EF229" s="257"/>
      <c r="EG229" s="257"/>
      <c r="EH229" s="257"/>
      <c r="EI229" s="257"/>
      <c r="EJ229" s="257"/>
      <c r="EK229" s="257"/>
      <c r="EL229" s="257"/>
      <c r="EM229" s="257"/>
      <c r="EN229" s="257"/>
      <c r="EO229" s="257"/>
      <c r="EP229" s="257"/>
      <c r="EQ229" s="257"/>
      <c r="ER229" s="257"/>
      <c r="ES229" s="257"/>
      <c r="ET229" s="257"/>
      <c r="EU229" s="257"/>
      <c r="EV229" s="257"/>
      <c r="EW229" s="257"/>
      <c r="EX229" s="257"/>
      <c r="EY229" s="257"/>
      <c r="EZ229" s="257"/>
      <c r="FA229" s="257"/>
      <c r="FB229" s="257"/>
      <c r="FC229" s="257"/>
      <c r="FD229" s="257"/>
      <c r="FE229" s="257"/>
      <c r="FF229" s="257"/>
      <c r="FG229" s="257"/>
      <c r="FH229" s="257"/>
      <c r="FI229" s="257"/>
      <c r="FJ229" s="257"/>
      <c r="FK229" s="257"/>
      <c r="FL229" s="257"/>
      <c r="FM229" s="257"/>
      <c r="FN229" s="257"/>
      <c r="FO229" s="257"/>
      <c r="FP229" s="257"/>
      <c r="FQ229" s="257"/>
      <c r="FR229" s="257"/>
      <c r="FS229" s="257"/>
      <c r="FT229" s="257"/>
      <c r="FU229" s="257"/>
      <c r="FV229" s="257"/>
      <c r="FW229" s="257"/>
      <c r="FX229" s="257"/>
      <c r="FY229" s="257"/>
      <c r="FZ229" s="257"/>
      <c r="GA229" s="257"/>
      <c r="GB229" s="257"/>
      <c r="GC229" s="257"/>
      <c r="GD229" s="257"/>
      <c r="GE229" s="257"/>
      <c r="GF229" s="257"/>
      <c r="GG229" s="257"/>
      <c r="GH229" s="257"/>
      <c r="GI229" s="257"/>
      <c r="GJ229" s="257"/>
      <c r="GK229" s="257"/>
      <c r="GL229" s="257"/>
      <c r="GM229" s="257"/>
      <c r="GN229" s="257"/>
      <c r="GO229" s="257"/>
      <c r="GP229" s="257"/>
      <c r="GQ229" s="257"/>
      <c r="GR229" s="257"/>
      <c r="GS229" s="257"/>
      <c r="GT229" s="257"/>
      <c r="GU229" s="257"/>
      <c r="GV229" s="257"/>
      <c r="GW229" s="257"/>
      <c r="GX229" s="257"/>
      <c r="GY229" s="257"/>
      <c r="GZ229" s="257"/>
      <c r="HA229" s="257"/>
      <c r="HB229" s="257"/>
      <c r="HC229" s="257"/>
      <c r="HD229" s="257"/>
      <c r="HE229" s="257"/>
      <c r="HF229" s="257"/>
      <c r="HG229" s="257"/>
      <c r="HH229" s="257"/>
      <c r="HI229" s="257"/>
      <c r="HJ229" s="257"/>
      <c r="HK229" s="257"/>
      <c r="HL229" s="257"/>
      <c r="HM229" s="257"/>
      <c r="HN229" s="257"/>
      <c r="HO229" s="257"/>
      <c r="HP229" s="257"/>
      <c r="HQ229" s="257"/>
      <c r="HR229" s="257"/>
      <c r="HS229" s="257"/>
      <c r="HT229" s="257"/>
      <c r="HU229" s="257"/>
      <c r="HV229" s="257"/>
      <c r="HW229" s="257"/>
      <c r="HX229" s="257"/>
      <c r="HY229" s="257"/>
      <c r="HZ229" s="257"/>
      <c r="IA229" s="257"/>
      <c r="IB229" s="257"/>
      <c r="IC229" s="257"/>
      <c r="ID229" s="257"/>
      <c r="IE229" s="257"/>
      <c r="IF229" s="257"/>
      <c r="IG229" s="257"/>
      <c r="IH229" s="257"/>
      <c r="II229" s="257"/>
      <c r="IJ229" s="257"/>
      <c r="IK229" s="257"/>
      <c r="IL229" s="257"/>
      <c r="IM229" s="257"/>
      <c r="IN229" s="257"/>
      <c r="IO229" s="257"/>
      <c r="IP229" s="257"/>
      <c r="IQ229" s="257"/>
      <c r="IR229" s="257"/>
      <c r="IS229" s="257"/>
      <c r="IT229" s="257"/>
      <c r="IU229" s="257"/>
      <c r="IV229" s="257"/>
      <c r="IW229" s="257"/>
      <c r="IX229" s="257"/>
      <c r="IY229" s="257"/>
      <c r="IZ229" s="257"/>
      <c r="JA229" s="257"/>
      <c r="JB229" s="257"/>
      <c r="JC229" s="257"/>
      <c r="JD229" s="257"/>
      <c r="JE229" s="257"/>
      <c r="JF229" s="257"/>
      <c r="JG229" s="257"/>
      <c r="JH229" s="257"/>
      <c r="JI229" s="257"/>
      <c r="JJ229" s="257"/>
      <c r="JK229" s="257"/>
      <c r="JL229" s="257"/>
      <c r="JM229" s="257"/>
      <c r="JN229" s="257"/>
      <c r="JO229" s="257"/>
      <c r="JP229" s="257"/>
      <c r="JQ229" s="257"/>
      <c r="JR229" s="257"/>
      <c r="JS229" s="257"/>
      <c r="JT229" s="257"/>
      <c r="JU229" s="257"/>
      <c r="JV229" s="257"/>
      <c r="JW229" s="257"/>
      <c r="JX229" s="257"/>
      <c r="JY229" s="257"/>
      <c r="JZ229" s="257"/>
      <c r="KA229" s="257"/>
      <c r="KB229" s="257"/>
      <c r="KC229" s="257"/>
      <c r="KD229" s="257"/>
      <c r="KE229" s="257"/>
      <c r="KF229" s="257"/>
      <c r="KG229" s="257"/>
      <c r="KH229" s="257"/>
      <c r="KI229" s="257"/>
      <c r="KJ229" s="257"/>
      <c r="KK229" s="257"/>
      <c r="KL229" s="257"/>
      <c r="KM229" s="257"/>
      <c r="KN229" s="257"/>
      <c r="KO229" s="257"/>
      <c r="KP229" s="257"/>
      <c r="KQ229" s="257"/>
      <c r="KR229" s="257"/>
      <c r="KS229" s="257"/>
      <c r="KT229" s="257"/>
      <c r="KU229" s="257"/>
      <c r="KV229" s="257"/>
      <c r="KW229" s="257"/>
      <c r="KX229" s="257"/>
      <c r="KY229" s="257"/>
      <c r="KZ229" s="257"/>
      <c r="LA229" s="257"/>
      <c r="LB229" s="257"/>
      <c r="LC229" s="257"/>
      <c r="LD229" s="257"/>
      <c r="LE229" s="257"/>
      <c r="LF229" s="257"/>
      <c r="LG229" s="257"/>
      <c r="LH229" s="257"/>
      <c r="LI229" s="257"/>
      <c r="LJ229" s="257"/>
      <c r="LK229" s="257"/>
      <c r="LL229" s="257"/>
      <c r="LM229" s="257"/>
      <c r="LN229" s="257"/>
      <c r="LO229" s="257"/>
      <c r="LP229" s="257"/>
      <c r="LQ229" s="257"/>
      <c r="LR229" s="257"/>
      <c r="LS229" s="257"/>
      <c r="LT229" s="257"/>
      <c r="LU229" s="257"/>
      <c r="LV229" s="257"/>
      <c r="LW229" s="257"/>
      <c r="LX229" s="257"/>
      <c r="LY229" s="257"/>
      <c r="LZ229" s="257"/>
      <c r="MA229" s="257"/>
      <c r="MB229" s="257"/>
      <c r="MC229" s="257"/>
      <c r="MD229" s="257"/>
      <c r="ME229" s="257"/>
      <c r="MF229" s="257"/>
      <c r="MG229" s="257"/>
      <c r="MH229" s="257"/>
      <c r="MI229" s="257"/>
      <c r="MJ229" s="257"/>
      <c r="MK229" s="257"/>
      <c r="ML229" s="257"/>
      <c r="MM229" s="257"/>
      <c r="MN229" s="257"/>
      <c r="MO229" s="257"/>
      <c r="MP229" s="257"/>
      <c r="MQ229" s="257"/>
      <c r="MR229" s="257"/>
      <c r="MS229" s="257"/>
      <c r="MT229" s="257"/>
      <c r="MU229" s="257"/>
      <c r="MV229" s="257"/>
      <c r="MW229" s="257"/>
      <c r="MX229" s="257"/>
      <c r="MY229" s="257"/>
      <c r="MZ229" s="257"/>
      <c r="NA229" s="257"/>
      <c r="NB229" s="257"/>
      <c r="NC229" s="257"/>
      <c r="ND229" s="257"/>
      <c r="NE229" s="257"/>
      <c r="NF229" s="257"/>
      <c r="NG229" s="257"/>
      <c r="NH229" s="257"/>
      <c r="NI229" s="257"/>
      <c r="NJ229" s="257"/>
      <c r="NK229" s="257"/>
      <c r="NL229" s="257"/>
      <c r="NM229" s="257"/>
      <c r="NN229" s="257"/>
      <c r="NO229" s="257"/>
      <c r="NP229" s="257"/>
      <c r="NQ229" s="257"/>
      <c r="NR229" s="257"/>
      <c r="NS229" s="257"/>
      <c r="NT229" s="257"/>
      <c r="NU229" s="257"/>
      <c r="NV229" s="257"/>
      <c r="NW229" s="257"/>
      <c r="NX229" s="257"/>
      <c r="NY229" s="257"/>
      <c r="NZ229" s="257"/>
      <c r="OA229" s="257"/>
      <c r="OB229" s="257"/>
      <c r="OC229" s="257"/>
      <c r="OD229" s="257"/>
      <c r="OE229" s="257"/>
      <c r="OF229" s="257"/>
      <c r="OG229" s="257"/>
      <c r="OH229" s="257"/>
      <c r="OI229" s="257"/>
      <c r="OJ229" s="257"/>
      <c r="OK229" s="257"/>
      <c r="OL229" s="257"/>
      <c r="OM229" s="257"/>
      <c r="ON229" s="257"/>
      <c r="OO229" s="257"/>
      <c r="OP229" s="257"/>
      <c r="OQ229" s="257"/>
      <c r="OR229" s="257"/>
      <c r="OS229" s="257"/>
      <c r="OT229" s="257"/>
      <c r="OU229" s="257"/>
      <c r="OV229" s="257"/>
      <c r="OW229" s="257"/>
      <c r="OX229" s="257"/>
      <c r="OY229" s="257"/>
      <c r="OZ229" s="257"/>
      <c r="PA229" s="257"/>
      <c r="PB229" s="257"/>
      <c r="PC229" s="257"/>
      <c r="PD229" s="257"/>
      <c r="PE229" s="257"/>
      <c r="PF229" s="257"/>
      <c r="PG229" s="257"/>
      <c r="PH229" s="257"/>
      <c r="PI229" s="257"/>
      <c r="PJ229" s="257"/>
      <c r="PK229" s="257"/>
      <c r="PL229" s="257"/>
      <c r="PM229" s="257"/>
      <c r="PN229" s="257"/>
      <c r="PO229" s="257"/>
      <c r="PP229" s="257"/>
      <c r="PQ229" s="257"/>
      <c r="PR229" s="257"/>
      <c r="PS229" s="257"/>
      <c r="PT229" s="257"/>
      <c r="PU229" s="257"/>
      <c r="PV229" s="257"/>
      <c r="PW229" s="257"/>
      <c r="PX229" s="257"/>
      <c r="PY229" s="257"/>
      <c r="PZ229" s="257"/>
      <c r="QA229" s="257"/>
      <c r="QB229" s="257"/>
      <c r="QC229" s="257"/>
      <c r="QD229" s="257"/>
      <c r="QE229" s="257"/>
      <c r="QF229" s="257"/>
      <c r="QG229" s="257"/>
      <c r="QH229" s="257"/>
      <c r="QI229" s="257"/>
      <c r="QJ229" s="257"/>
      <c r="QK229" s="257"/>
      <c r="QL229" s="257"/>
      <c r="QM229" s="257"/>
      <c r="QN229" s="257"/>
      <c r="QO229" s="257"/>
      <c r="QP229" s="257"/>
      <c r="QQ229" s="257"/>
      <c r="QR229" s="257"/>
      <c r="QS229" s="257"/>
      <c r="QT229" s="257"/>
      <c r="QU229" s="257"/>
      <c r="QV229" s="257"/>
      <c r="QW229" s="257"/>
      <c r="QX229" s="257"/>
      <c r="QY229" s="257"/>
      <c r="QZ229" s="257"/>
      <c r="RA229" s="257"/>
      <c r="RB229" s="257"/>
      <c r="RC229" s="257"/>
      <c r="RD229" s="257"/>
      <c r="RE229" s="257"/>
      <c r="RF229" s="257"/>
      <c r="RG229" s="257"/>
      <c r="RH229" s="257"/>
      <c r="RI229" s="257"/>
      <c r="RJ229" s="257"/>
      <c r="RK229" s="257"/>
      <c r="RL229" s="257"/>
      <c r="RM229" s="257"/>
      <c r="RN229" s="257"/>
      <c r="RO229" s="257"/>
      <c r="RP229" s="257"/>
      <c r="RQ229" s="257"/>
      <c r="RR229" s="257"/>
      <c r="RS229" s="257"/>
      <c r="RT229" s="257"/>
      <c r="RU229" s="257"/>
      <c r="RV229" s="257"/>
      <c r="RW229" s="257"/>
      <c r="RX229" s="257"/>
      <c r="RY229" s="257"/>
      <c r="RZ229" s="257"/>
      <c r="SA229" s="257"/>
      <c r="SB229" s="257"/>
      <c r="SC229" s="257"/>
      <c r="SD229" s="257"/>
      <c r="SE229" s="257"/>
      <c r="SF229" s="257"/>
      <c r="SG229" s="257"/>
      <c r="SH229" s="257"/>
      <c r="SI229" s="257"/>
      <c r="SJ229" s="257"/>
      <c r="SK229" s="257"/>
      <c r="SL229" s="257"/>
      <c r="SM229" s="257"/>
      <c r="SN229" s="257"/>
      <c r="SO229" s="257"/>
      <c r="SP229" s="257"/>
      <c r="SQ229" s="257"/>
      <c r="SR229" s="257"/>
      <c r="SS229" s="257"/>
      <c r="ST229" s="257"/>
      <c r="SU229" s="257"/>
      <c r="SV229" s="257"/>
      <c r="SW229" s="257"/>
      <c r="SX229" s="257"/>
      <c r="SY229" s="257"/>
      <c r="SZ229" s="257"/>
      <c r="TA229" s="257"/>
      <c r="TB229" s="257"/>
      <c r="TC229" s="257"/>
      <c r="TD229" s="257"/>
      <c r="TE229" s="257"/>
      <c r="TF229" s="257"/>
      <c r="TG229" s="257"/>
      <c r="TH229" s="257"/>
      <c r="TI229" s="257"/>
      <c r="TJ229" s="257"/>
      <c r="TK229" s="257"/>
      <c r="TL229" s="257"/>
      <c r="TM229" s="257"/>
      <c r="TN229" s="257"/>
      <c r="TO229" s="257"/>
      <c r="TP229" s="257"/>
      <c r="TQ229" s="257"/>
      <c r="TR229" s="257"/>
      <c r="TS229" s="257"/>
      <c r="TT229" s="257"/>
      <c r="TU229" s="257"/>
      <c r="TV229" s="257"/>
      <c r="TW229" s="257"/>
      <c r="TX229" s="257"/>
      <c r="TY229" s="257"/>
      <c r="TZ229" s="257"/>
      <c r="UA229" s="257"/>
      <c r="UB229" s="257"/>
      <c r="UC229" s="257"/>
      <c r="UD229" s="257"/>
      <c r="UE229" s="257"/>
      <c r="UF229" s="257"/>
      <c r="UG229" s="257"/>
      <c r="UH229" s="257"/>
      <c r="UI229" s="257"/>
      <c r="UJ229" s="257"/>
      <c r="UK229" s="257"/>
      <c r="UL229" s="257"/>
      <c r="UM229" s="257"/>
      <c r="UN229" s="257"/>
      <c r="UO229" s="257"/>
      <c r="UP229" s="257"/>
      <c r="UQ229" s="257"/>
      <c r="UR229" s="257"/>
      <c r="US229" s="257"/>
      <c r="UT229" s="257"/>
      <c r="UU229" s="257"/>
      <c r="UV229" s="257"/>
      <c r="UW229" s="257"/>
      <c r="UX229" s="257"/>
      <c r="UY229" s="257"/>
      <c r="UZ229" s="257"/>
      <c r="VA229" s="257"/>
      <c r="VB229" s="257"/>
      <c r="VC229" s="257"/>
      <c r="VD229" s="257"/>
      <c r="VE229" s="257"/>
      <c r="VF229" s="257"/>
      <c r="VG229" s="257"/>
      <c r="VH229" s="257"/>
      <c r="VI229" s="257"/>
      <c r="VJ229" s="257"/>
      <c r="VK229" s="257"/>
      <c r="VL229" s="257"/>
      <c r="VM229" s="257"/>
      <c r="VN229" s="257"/>
      <c r="VO229" s="257"/>
      <c r="VP229" s="257"/>
      <c r="VQ229" s="257"/>
      <c r="VR229" s="257"/>
      <c r="VS229" s="257"/>
      <c r="VT229" s="257"/>
      <c r="VU229" s="257"/>
      <c r="VV229" s="257"/>
      <c r="VW229" s="257"/>
      <c r="VX229" s="257"/>
      <c r="VY229" s="257"/>
      <c r="VZ229" s="257"/>
      <c r="WA229" s="257"/>
      <c r="WB229" s="257"/>
      <c r="WC229" s="257"/>
      <c r="WD229" s="257"/>
      <c r="WE229" s="257"/>
      <c r="WF229" s="257"/>
      <c r="WG229" s="257"/>
      <c r="WH229" s="257"/>
      <c r="WI229" s="257"/>
      <c r="WJ229" s="257"/>
      <c r="WK229" s="257"/>
      <c r="WL229" s="257"/>
      <c r="WM229" s="257"/>
      <c r="WN229" s="257"/>
      <c r="WO229" s="257"/>
      <c r="WP229" s="257"/>
      <c r="WQ229" s="257"/>
      <c r="WR229" s="257"/>
      <c r="WS229" s="257"/>
      <c r="WT229" s="257"/>
      <c r="WU229" s="257"/>
      <c r="WV229" s="257"/>
      <c r="WW229" s="257"/>
      <c r="WX229" s="257"/>
      <c r="WY229" s="257"/>
      <c r="WZ229" s="257"/>
      <c r="XA229" s="257"/>
      <c r="XB229" s="257"/>
      <c r="XC229" s="257"/>
      <c r="XD229" s="257"/>
      <c r="XE229" s="257"/>
      <c r="XF229" s="257"/>
      <c r="XG229" s="257"/>
      <c r="XH229" s="257"/>
      <c r="XI229" s="257"/>
      <c r="XJ229" s="257"/>
      <c r="XK229" s="257"/>
      <c r="XL229" s="257"/>
      <c r="XM229" s="257"/>
      <c r="XN229" s="257"/>
      <c r="XO229" s="257"/>
      <c r="XP229" s="257"/>
      <c r="XQ229" s="257"/>
      <c r="XR229" s="257"/>
      <c r="XS229" s="257"/>
      <c r="XT229" s="257"/>
      <c r="XU229" s="257"/>
      <c r="XV229" s="257"/>
      <c r="XW229" s="257"/>
      <c r="XX229" s="257"/>
      <c r="XY229" s="257"/>
      <c r="XZ229" s="257"/>
      <c r="YA229" s="257"/>
      <c r="YB229" s="257"/>
      <c r="YC229" s="257"/>
      <c r="YD229" s="257"/>
      <c r="YE229" s="257"/>
      <c r="YF229" s="257"/>
      <c r="YG229" s="257"/>
      <c r="YH229" s="257"/>
      <c r="YI229" s="257"/>
      <c r="YJ229" s="257"/>
      <c r="YK229" s="257"/>
      <c r="YL229" s="257"/>
      <c r="YM229" s="257"/>
      <c r="YN229" s="257"/>
      <c r="YO229" s="257"/>
      <c r="YP229" s="257"/>
      <c r="YQ229" s="257"/>
      <c r="YR229" s="257"/>
      <c r="YS229" s="257"/>
      <c r="YT229" s="257"/>
      <c r="YU229" s="257"/>
      <c r="YV229" s="257"/>
      <c r="YW229" s="257"/>
      <c r="YX229" s="257"/>
      <c r="YY229" s="257"/>
      <c r="YZ229" s="257"/>
      <c r="ZA229" s="257"/>
      <c r="ZB229" s="257"/>
      <c r="ZC229" s="257"/>
      <c r="ZD229" s="257"/>
      <c r="ZE229" s="257"/>
      <c r="ZF229" s="257"/>
      <c r="ZG229" s="257"/>
      <c r="ZH229" s="257"/>
      <c r="ZI229" s="257"/>
      <c r="ZJ229" s="257"/>
      <c r="ZK229" s="257"/>
      <c r="ZL229" s="257"/>
      <c r="ZM229" s="257"/>
      <c r="ZN229" s="257"/>
      <c r="ZO229" s="257"/>
      <c r="ZP229" s="257"/>
      <c r="ZQ229" s="257"/>
      <c r="ZR229" s="257"/>
      <c r="ZS229" s="257"/>
      <c r="ZT229" s="257"/>
      <c r="ZU229" s="257"/>
      <c r="ZV229" s="257"/>
      <c r="ZW229" s="257"/>
      <c r="ZX229" s="257"/>
      <c r="ZY229" s="257"/>
      <c r="ZZ229" s="257"/>
      <c r="AAA229" s="257"/>
      <c r="AAB229" s="257"/>
      <c r="AAC229" s="257"/>
      <c r="AAD229" s="257"/>
      <c r="AAE229" s="257"/>
      <c r="AAF229" s="257"/>
      <c r="AAG229" s="257"/>
      <c r="AAH229" s="257"/>
      <c r="AAI229" s="257"/>
      <c r="AAJ229" s="257"/>
      <c r="AAK229" s="257"/>
      <c r="AAL229" s="257"/>
      <c r="AAM229" s="257"/>
      <c r="AAN229" s="257"/>
      <c r="AAO229" s="257"/>
      <c r="AAP229" s="257"/>
      <c r="AAQ229" s="257"/>
      <c r="AAR229" s="257"/>
      <c r="AAS229" s="257"/>
      <c r="AAT229" s="257"/>
      <c r="AAU229" s="257"/>
      <c r="AAV229" s="257"/>
      <c r="AAW229" s="257"/>
      <c r="AAX229" s="257"/>
      <c r="AAY229" s="257"/>
      <c r="AAZ229" s="257"/>
      <c r="ABA229" s="257"/>
      <c r="ABB229" s="257"/>
      <c r="ABC229" s="257"/>
      <c r="ABD229" s="257"/>
      <c r="ABE229" s="257"/>
      <c r="ABF229" s="257"/>
      <c r="ABG229" s="257"/>
      <c r="ABH229" s="257"/>
      <c r="ABI229" s="257"/>
      <c r="ABJ229" s="257"/>
      <c r="ABK229" s="257"/>
    </row>
    <row r="230" spans="1:739" s="154" customFormat="1" ht="30" customHeight="1" x14ac:dyDescent="0.25">
      <c r="A230" s="30"/>
      <c r="B230" s="261"/>
      <c r="C230" s="261"/>
      <c r="D230" s="167" t="s">
        <v>2</v>
      </c>
      <c r="E230" s="261"/>
      <c r="F230" s="206" t="s">
        <v>87</v>
      </c>
      <c r="G230" s="14">
        <v>42261</v>
      </c>
      <c r="H230" s="48" t="s">
        <v>37</v>
      </c>
      <c r="I230" s="65" t="s">
        <v>31</v>
      </c>
      <c r="J230" s="10" t="s">
        <v>291</v>
      </c>
      <c r="K230" s="29" t="s">
        <v>18</v>
      </c>
      <c r="L230" s="29" t="s">
        <v>17</v>
      </c>
      <c r="M230" s="29" t="s">
        <v>3365</v>
      </c>
      <c r="N230" s="29" t="s">
        <v>45</v>
      </c>
      <c r="O230" s="259" t="s">
        <v>62</v>
      </c>
      <c r="P230" s="259" t="s">
        <v>63</v>
      </c>
      <c r="Q230" s="260"/>
      <c r="R230" s="71" t="s">
        <v>154</v>
      </c>
      <c r="S230" s="185" t="s">
        <v>1288</v>
      </c>
      <c r="T230" s="65" t="s">
        <v>20</v>
      </c>
      <c r="U230" s="261" t="s">
        <v>72</v>
      </c>
      <c r="V230" s="17"/>
      <c r="W230" s="249"/>
      <c r="X230" s="115" t="s">
        <v>245</v>
      </c>
      <c r="Y230" s="99"/>
      <c r="Z230" s="262"/>
      <c r="AA230" s="262"/>
      <c r="AB230" s="265" t="s">
        <v>154</v>
      </c>
      <c r="AC230" s="17"/>
      <c r="AD230" s="17"/>
      <c r="AE230" s="17"/>
      <c r="AF230" s="17"/>
      <c r="AG230" s="17"/>
      <c r="AH230" s="263" t="s">
        <v>3530</v>
      </c>
      <c r="AI230" s="65" t="s">
        <v>1</v>
      </c>
      <c r="AJ230" s="67" t="s">
        <v>2</v>
      </c>
      <c r="AK230" s="70">
        <v>20</v>
      </c>
      <c r="AL230" s="69" t="s">
        <v>64</v>
      </c>
      <c r="AM230" s="72">
        <v>42170</v>
      </c>
    </row>
    <row r="231" spans="1:739" s="154" customFormat="1" ht="30" customHeight="1" x14ac:dyDescent="0.25">
      <c r="A231" s="30"/>
      <c r="B231" s="261"/>
      <c r="C231" s="261"/>
      <c r="D231" s="167" t="s">
        <v>2</v>
      </c>
      <c r="E231" s="261"/>
      <c r="F231" s="206" t="s">
        <v>606</v>
      </c>
      <c r="G231" s="14">
        <v>42566</v>
      </c>
      <c r="H231" s="48" t="s">
        <v>37</v>
      </c>
      <c r="I231" s="65" t="s">
        <v>31</v>
      </c>
      <c r="J231" s="10" t="s">
        <v>291</v>
      </c>
      <c r="K231" s="29" t="s">
        <v>18</v>
      </c>
      <c r="L231" s="29" t="s">
        <v>17</v>
      </c>
      <c r="M231" s="29" t="s">
        <v>3365</v>
      </c>
      <c r="N231" s="28" t="s">
        <v>45</v>
      </c>
      <c r="O231" s="259" t="s">
        <v>62</v>
      </c>
      <c r="P231" s="259" t="s">
        <v>63</v>
      </c>
      <c r="Q231" s="259"/>
      <c r="R231" s="71" t="s">
        <v>604</v>
      </c>
      <c r="S231" s="65" t="s">
        <v>1288</v>
      </c>
      <c r="T231" s="65" t="s">
        <v>20</v>
      </c>
      <c r="U231" s="261" t="s">
        <v>72</v>
      </c>
      <c r="V231" s="17"/>
      <c r="W231" s="249"/>
      <c r="X231" s="115" t="s">
        <v>245</v>
      </c>
      <c r="Y231" s="99"/>
      <c r="Z231" s="262"/>
      <c r="AA231" s="262"/>
      <c r="AB231" s="66" t="s">
        <v>604</v>
      </c>
      <c r="AC231" s="17"/>
      <c r="AD231" s="17"/>
      <c r="AE231" s="17"/>
      <c r="AF231" s="17"/>
      <c r="AG231" s="17"/>
      <c r="AH231" s="263" t="s">
        <v>3530</v>
      </c>
      <c r="AI231" s="65" t="s">
        <v>1</v>
      </c>
      <c r="AJ231" s="67" t="s">
        <v>2</v>
      </c>
      <c r="AK231" s="70">
        <v>23</v>
      </c>
      <c r="AL231" s="69" t="s">
        <v>605</v>
      </c>
      <c r="AM231" s="68">
        <v>42520</v>
      </c>
      <c r="AN231" s="257"/>
      <c r="AO231" s="257"/>
      <c r="AP231" s="257"/>
      <c r="AQ231" s="257"/>
      <c r="AR231" s="257"/>
      <c r="AS231" s="257"/>
      <c r="AT231" s="257"/>
      <c r="AU231" s="257"/>
      <c r="AV231" s="257"/>
      <c r="AW231" s="257"/>
      <c r="AX231" s="257"/>
      <c r="AY231" s="257"/>
      <c r="AZ231" s="257"/>
      <c r="BA231" s="257"/>
      <c r="BB231" s="257"/>
      <c r="BC231" s="257"/>
      <c r="BD231" s="257"/>
      <c r="BE231" s="257"/>
      <c r="BF231" s="257"/>
      <c r="BG231" s="257"/>
      <c r="BH231" s="257"/>
      <c r="BI231" s="257"/>
      <c r="BJ231" s="257"/>
      <c r="BK231" s="257"/>
      <c r="BL231" s="257"/>
      <c r="BM231" s="257"/>
      <c r="BN231" s="257"/>
      <c r="BO231" s="257"/>
      <c r="BP231" s="257"/>
      <c r="BQ231" s="257"/>
      <c r="BR231" s="257"/>
      <c r="BS231" s="257"/>
      <c r="BT231" s="257"/>
      <c r="BU231" s="257"/>
      <c r="BV231" s="257"/>
      <c r="BW231" s="257"/>
      <c r="BX231" s="257"/>
      <c r="BY231" s="257"/>
      <c r="BZ231" s="257"/>
      <c r="CA231" s="257"/>
      <c r="CB231" s="257"/>
      <c r="CC231" s="257"/>
      <c r="CD231" s="257"/>
      <c r="CE231" s="257"/>
      <c r="CF231" s="257"/>
      <c r="CG231" s="257"/>
      <c r="CH231" s="257"/>
      <c r="CI231" s="257"/>
      <c r="CJ231" s="257"/>
      <c r="CK231" s="257"/>
      <c r="CL231" s="257"/>
      <c r="CM231" s="257"/>
      <c r="CN231" s="257"/>
      <c r="CO231" s="257"/>
      <c r="CP231" s="257"/>
      <c r="CQ231" s="257"/>
      <c r="CR231" s="257"/>
      <c r="CS231" s="257"/>
      <c r="CT231" s="257"/>
      <c r="CU231" s="257"/>
      <c r="CV231" s="257"/>
      <c r="CW231" s="257"/>
      <c r="CX231" s="257"/>
      <c r="CY231" s="257"/>
      <c r="CZ231" s="257"/>
      <c r="DA231" s="257"/>
      <c r="DB231" s="257"/>
      <c r="DC231" s="257"/>
      <c r="DD231" s="257"/>
      <c r="DE231" s="257"/>
      <c r="DF231" s="257"/>
      <c r="DG231" s="257"/>
      <c r="DH231" s="257"/>
      <c r="DI231" s="257"/>
      <c r="DJ231" s="257"/>
      <c r="DK231" s="257"/>
      <c r="DL231" s="257"/>
      <c r="DM231" s="257"/>
      <c r="DN231" s="257"/>
      <c r="DO231" s="257"/>
      <c r="DP231" s="257"/>
      <c r="DQ231" s="257"/>
      <c r="DR231" s="257"/>
      <c r="DS231" s="257"/>
      <c r="DT231" s="257"/>
      <c r="DU231" s="257"/>
      <c r="DV231" s="257"/>
      <c r="DW231" s="257"/>
      <c r="DX231" s="257"/>
      <c r="DY231" s="257"/>
      <c r="DZ231" s="257"/>
      <c r="EA231" s="257"/>
      <c r="EB231" s="257"/>
      <c r="EC231" s="257"/>
      <c r="ED231" s="257"/>
      <c r="EE231" s="257"/>
      <c r="EF231" s="257"/>
      <c r="EG231" s="257"/>
      <c r="EH231" s="257"/>
      <c r="EI231" s="257"/>
      <c r="EJ231" s="257"/>
      <c r="EK231" s="257"/>
      <c r="EL231" s="257"/>
      <c r="EM231" s="257"/>
      <c r="EN231" s="257"/>
      <c r="EO231" s="257"/>
      <c r="EP231" s="257"/>
      <c r="EQ231" s="257"/>
      <c r="ER231" s="257"/>
      <c r="ES231" s="257"/>
      <c r="ET231" s="257"/>
      <c r="EU231" s="257"/>
      <c r="EV231" s="257"/>
      <c r="EW231" s="257"/>
      <c r="EX231" s="257"/>
      <c r="EY231" s="257"/>
      <c r="EZ231" s="257"/>
      <c r="FA231" s="257"/>
      <c r="FB231" s="257"/>
      <c r="FC231" s="257"/>
      <c r="FD231" s="257"/>
      <c r="FE231" s="257"/>
      <c r="FF231" s="257"/>
      <c r="FG231" s="257"/>
      <c r="FH231" s="257"/>
      <c r="FI231" s="257"/>
      <c r="FJ231" s="257"/>
      <c r="FK231" s="257"/>
      <c r="FL231" s="257"/>
      <c r="FM231" s="257"/>
      <c r="FN231" s="257"/>
      <c r="FO231" s="257"/>
      <c r="FP231" s="257"/>
      <c r="FQ231" s="257"/>
      <c r="FR231" s="257"/>
      <c r="FS231" s="257"/>
      <c r="FT231" s="257"/>
      <c r="FU231" s="257"/>
      <c r="FV231" s="257"/>
      <c r="FW231" s="257"/>
      <c r="FX231" s="257"/>
      <c r="FY231" s="257"/>
      <c r="FZ231" s="257"/>
      <c r="GA231" s="257"/>
      <c r="GB231" s="257"/>
      <c r="GC231" s="257"/>
      <c r="GD231" s="257"/>
      <c r="GE231" s="257"/>
      <c r="GF231" s="257"/>
      <c r="GG231" s="257"/>
      <c r="GH231" s="257"/>
      <c r="GI231" s="257"/>
      <c r="GJ231" s="257"/>
      <c r="GK231" s="257"/>
      <c r="GL231" s="257"/>
      <c r="GM231" s="257"/>
      <c r="GN231" s="257"/>
      <c r="GO231" s="257"/>
      <c r="GP231" s="257"/>
      <c r="GQ231" s="257"/>
      <c r="GR231" s="257"/>
      <c r="GS231" s="257"/>
      <c r="GT231" s="257"/>
      <c r="GU231" s="257"/>
      <c r="GV231" s="257"/>
      <c r="GW231" s="257"/>
      <c r="GX231" s="257"/>
      <c r="GY231" s="257"/>
      <c r="GZ231" s="257"/>
      <c r="HA231" s="257"/>
      <c r="HB231" s="257"/>
      <c r="HC231" s="257"/>
      <c r="HD231" s="257"/>
      <c r="HE231" s="257"/>
      <c r="HF231" s="257"/>
      <c r="HG231" s="257"/>
      <c r="HH231" s="257"/>
      <c r="HI231" s="257"/>
      <c r="HJ231" s="257"/>
      <c r="HK231" s="257"/>
      <c r="HL231" s="257"/>
      <c r="HM231" s="257"/>
      <c r="HN231" s="257"/>
      <c r="HO231" s="257"/>
      <c r="HP231" s="257"/>
      <c r="HQ231" s="257"/>
      <c r="HR231" s="257"/>
      <c r="HS231" s="257"/>
      <c r="HT231" s="257"/>
      <c r="HU231" s="257"/>
      <c r="HV231" s="257"/>
      <c r="HW231" s="257"/>
      <c r="HX231" s="257"/>
      <c r="HY231" s="257"/>
      <c r="HZ231" s="257"/>
      <c r="IA231" s="257"/>
      <c r="IB231" s="257"/>
      <c r="IC231" s="257"/>
      <c r="ID231" s="257"/>
      <c r="IE231" s="257"/>
      <c r="IF231" s="257"/>
      <c r="IG231" s="257"/>
      <c r="IH231" s="257"/>
      <c r="II231" s="257"/>
      <c r="IJ231" s="257"/>
      <c r="IK231" s="257"/>
      <c r="IL231" s="257"/>
      <c r="IM231" s="257"/>
      <c r="IN231" s="257"/>
      <c r="IO231" s="257"/>
      <c r="IP231" s="257"/>
      <c r="IQ231" s="257"/>
      <c r="IR231" s="257"/>
      <c r="IS231" s="257"/>
      <c r="IT231" s="257"/>
      <c r="IU231" s="257"/>
      <c r="IV231" s="257"/>
      <c r="IW231" s="257"/>
      <c r="IX231" s="257"/>
      <c r="IY231" s="257"/>
      <c r="IZ231" s="257"/>
      <c r="JA231" s="257"/>
      <c r="JB231" s="257"/>
      <c r="JC231" s="257"/>
      <c r="JD231" s="257"/>
      <c r="JE231" s="257"/>
      <c r="JF231" s="257"/>
      <c r="JG231" s="257"/>
      <c r="JH231" s="257"/>
      <c r="JI231" s="257"/>
      <c r="JJ231" s="257"/>
      <c r="JK231" s="257"/>
      <c r="JL231" s="257"/>
      <c r="JM231" s="257"/>
      <c r="JN231" s="257"/>
      <c r="JO231" s="257"/>
      <c r="JP231" s="257"/>
      <c r="JQ231" s="257"/>
      <c r="JR231" s="257"/>
      <c r="JS231" s="257"/>
      <c r="JT231" s="257"/>
      <c r="JU231" s="257"/>
      <c r="JV231" s="257"/>
      <c r="JW231" s="257"/>
      <c r="JX231" s="257"/>
      <c r="JY231" s="257"/>
      <c r="JZ231" s="257"/>
      <c r="KA231" s="257"/>
      <c r="KB231" s="257"/>
      <c r="KC231" s="257"/>
      <c r="KD231" s="257"/>
      <c r="KE231" s="257"/>
      <c r="KF231" s="257"/>
      <c r="KG231" s="257"/>
      <c r="KH231" s="257"/>
      <c r="KI231" s="257"/>
      <c r="KJ231" s="257"/>
      <c r="KK231" s="257"/>
      <c r="KL231" s="257"/>
      <c r="KM231" s="257"/>
      <c r="KN231" s="257"/>
      <c r="KO231" s="257"/>
      <c r="KP231" s="257"/>
      <c r="KQ231" s="257"/>
      <c r="KR231" s="257"/>
      <c r="KS231" s="257"/>
      <c r="KT231" s="257"/>
      <c r="KU231" s="257"/>
      <c r="KV231" s="257"/>
      <c r="KW231" s="257"/>
      <c r="KX231" s="257"/>
      <c r="KY231" s="257"/>
      <c r="KZ231" s="257"/>
      <c r="LA231" s="257"/>
      <c r="LB231" s="257"/>
      <c r="LC231" s="257"/>
      <c r="LD231" s="257"/>
      <c r="LE231" s="257"/>
      <c r="LF231" s="257"/>
      <c r="LG231" s="257"/>
      <c r="LH231" s="257"/>
      <c r="LI231" s="257"/>
      <c r="LJ231" s="257"/>
      <c r="LK231" s="257"/>
      <c r="LL231" s="257"/>
      <c r="LM231" s="257"/>
      <c r="LN231" s="257"/>
      <c r="LO231" s="257"/>
      <c r="LP231" s="257"/>
      <c r="LQ231" s="257"/>
      <c r="LR231" s="257"/>
      <c r="LS231" s="257"/>
      <c r="LT231" s="257"/>
      <c r="LU231" s="257"/>
      <c r="LV231" s="257"/>
      <c r="LW231" s="257"/>
      <c r="LX231" s="257"/>
      <c r="LY231" s="257"/>
      <c r="LZ231" s="257"/>
      <c r="MA231" s="257"/>
      <c r="MB231" s="257"/>
      <c r="MC231" s="257"/>
      <c r="MD231" s="257"/>
      <c r="ME231" s="257"/>
      <c r="MF231" s="257"/>
      <c r="MG231" s="257"/>
      <c r="MH231" s="257"/>
      <c r="MI231" s="257"/>
      <c r="MJ231" s="257"/>
      <c r="MK231" s="257"/>
      <c r="ML231" s="257"/>
      <c r="MM231" s="257"/>
      <c r="MN231" s="257"/>
      <c r="MO231" s="257"/>
      <c r="MP231" s="257"/>
      <c r="MQ231" s="257"/>
      <c r="MR231" s="257"/>
      <c r="MS231" s="257"/>
      <c r="MT231" s="257"/>
      <c r="MU231" s="257"/>
      <c r="MV231" s="257"/>
      <c r="MW231" s="257"/>
      <c r="MX231" s="257"/>
      <c r="MY231" s="257"/>
      <c r="MZ231" s="257"/>
      <c r="NA231" s="257"/>
      <c r="NB231" s="257"/>
      <c r="NC231" s="257"/>
      <c r="ND231" s="257"/>
      <c r="NE231" s="257"/>
      <c r="NF231" s="257"/>
      <c r="NG231" s="257"/>
      <c r="NH231" s="257"/>
      <c r="NI231" s="257"/>
      <c r="NJ231" s="257"/>
      <c r="NK231" s="257"/>
      <c r="NL231" s="257"/>
      <c r="NM231" s="257"/>
      <c r="NN231" s="257"/>
      <c r="NO231" s="257"/>
      <c r="NP231" s="257"/>
      <c r="NQ231" s="257"/>
      <c r="NR231" s="257"/>
      <c r="NS231" s="257"/>
      <c r="NT231" s="257"/>
      <c r="NU231" s="257"/>
      <c r="NV231" s="257"/>
      <c r="NW231" s="257"/>
      <c r="NX231" s="257"/>
      <c r="NY231" s="257"/>
      <c r="NZ231" s="257"/>
      <c r="OA231" s="257"/>
      <c r="OB231" s="257"/>
      <c r="OC231" s="257"/>
      <c r="OD231" s="257"/>
      <c r="OE231" s="257"/>
      <c r="OF231" s="257"/>
      <c r="OG231" s="257"/>
      <c r="OH231" s="257"/>
      <c r="OI231" s="257"/>
      <c r="OJ231" s="257"/>
      <c r="OK231" s="257"/>
      <c r="OL231" s="257"/>
      <c r="OM231" s="257"/>
      <c r="ON231" s="257"/>
      <c r="OO231" s="257"/>
      <c r="OP231" s="257"/>
      <c r="OQ231" s="257"/>
      <c r="OR231" s="257"/>
      <c r="OS231" s="257"/>
      <c r="OT231" s="257"/>
      <c r="OU231" s="257"/>
      <c r="OV231" s="257"/>
      <c r="OW231" s="257"/>
      <c r="OX231" s="257"/>
      <c r="OY231" s="257"/>
      <c r="OZ231" s="257"/>
      <c r="PA231" s="257"/>
      <c r="PB231" s="257"/>
      <c r="PC231" s="257"/>
      <c r="PD231" s="257"/>
      <c r="PE231" s="257"/>
      <c r="PF231" s="257"/>
      <c r="PG231" s="257"/>
      <c r="PH231" s="257"/>
      <c r="PI231" s="257"/>
      <c r="PJ231" s="257"/>
      <c r="PK231" s="257"/>
      <c r="PL231" s="257"/>
      <c r="PM231" s="257"/>
      <c r="PN231" s="257"/>
      <c r="PO231" s="257"/>
      <c r="PP231" s="257"/>
      <c r="PQ231" s="257"/>
      <c r="PR231" s="257"/>
      <c r="PS231" s="257"/>
      <c r="PT231" s="257"/>
      <c r="PU231" s="257"/>
      <c r="PV231" s="257"/>
      <c r="PW231" s="257"/>
      <c r="PX231" s="257"/>
      <c r="PY231" s="257"/>
      <c r="PZ231" s="257"/>
      <c r="QA231" s="257"/>
      <c r="QB231" s="257"/>
      <c r="QC231" s="257"/>
      <c r="QD231" s="257"/>
      <c r="QE231" s="257"/>
      <c r="QF231" s="257"/>
      <c r="QG231" s="257"/>
      <c r="QH231" s="257"/>
      <c r="QI231" s="257"/>
      <c r="QJ231" s="257"/>
      <c r="QK231" s="257"/>
      <c r="QL231" s="257"/>
      <c r="QM231" s="257"/>
      <c r="QN231" s="257"/>
      <c r="QO231" s="257"/>
      <c r="QP231" s="257"/>
      <c r="QQ231" s="257"/>
      <c r="QR231" s="257"/>
      <c r="QS231" s="257"/>
      <c r="QT231" s="257"/>
      <c r="QU231" s="257"/>
      <c r="QV231" s="257"/>
      <c r="QW231" s="257"/>
      <c r="QX231" s="257"/>
      <c r="QY231" s="257"/>
      <c r="QZ231" s="257"/>
      <c r="RA231" s="257"/>
      <c r="RB231" s="257"/>
      <c r="RC231" s="257"/>
      <c r="RD231" s="257"/>
      <c r="RE231" s="257"/>
      <c r="RF231" s="257"/>
      <c r="RG231" s="257"/>
      <c r="RH231" s="257"/>
      <c r="RI231" s="257"/>
      <c r="RJ231" s="257"/>
      <c r="RK231" s="257"/>
      <c r="RL231" s="257"/>
      <c r="RM231" s="257"/>
      <c r="RN231" s="257"/>
      <c r="RO231" s="257"/>
      <c r="RP231" s="257"/>
      <c r="RQ231" s="257"/>
      <c r="RR231" s="257"/>
      <c r="RS231" s="257"/>
      <c r="RT231" s="257"/>
      <c r="RU231" s="257"/>
      <c r="RV231" s="257"/>
      <c r="RW231" s="257"/>
      <c r="RX231" s="257"/>
      <c r="RY231" s="257"/>
      <c r="RZ231" s="257"/>
      <c r="SA231" s="257"/>
      <c r="SB231" s="257"/>
      <c r="SC231" s="257"/>
      <c r="SD231" s="257"/>
      <c r="SE231" s="257"/>
      <c r="SF231" s="257"/>
      <c r="SG231" s="257"/>
      <c r="SH231" s="257"/>
      <c r="SI231" s="257"/>
      <c r="SJ231" s="257"/>
      <c r="SK231" s="257"/>
      <c r="SL231" s="257"/>
      <c r="SM231" s="257"/>
      <c r="SN231" s="257"/>
      <c r="SO231" s="257"/>
      <c r="SP231" s="257"/>
      <c r="SQ231" s="257"/>
      <c r="SR231" s="257"/>
      <c r="SS231" s="257"/>
      <c r="ST231" s="257"/>
      <c r="SU231" s="257"/>
      <c r="SV231" s="257"/>
      <c r="SW231" s="257"/>
      <c r="SX231" s="257"/>
      <c r="SY231" s="257"/>
      <c r="SZ231" s="257"/>
      <c r="TA231" s="257"/>
      <c r="TB231" s="257"/>
      <c r="TC231" s="257"/>
      <c r="TD231" s="257"/>
      <c r="TE231" s="257"/>
      <c r="TF231" s="257"/>
      <c r="TG231" s="257"/>
      <c r="TH231" s="257"/>
      <c r="TI231" s="257"/>
      <c r="TJ231" s="257"/>
      <c r="TK231" s="257"/>
      <c r="TL231" s="257"/>
      <c r="TM231" s="257"/>
      <c r="TN231" s="257"/>
      <c r="TO231" s="257"/>
      <c r="TP231" s="257"/>
      <c r="TQ231" s="257"/>
      <c r="TR231" s="257"/>
      <c r="TS231" s="257"/>
      <c r="TT231" s="257"/>
      <c r="TU231" s="257"/>
      <c r="TV231" s="257"/>
      <c r="TW231" s="257"/>
      <c r="TX231" s="257"/>
      <c r="TY231" s="257"/>
      <c r="TZ231" s="257"/>
      <c r="UA231" s="257"/>
      <c r="UB231" s="257"/>
      <c r="UC231" s="257"/>
      <c r="UD231" s="257"/>
      <c r="UE231" s="257"/>
      <c r="UF231" s="257"/>
      <c r="UG231" s="257"/>
      <c r="UH231" s="257"/>
      <c r="UI231" s="257"/>
      <c r="UJ231" s="257"/>
      <c r="UK231" s="257"/>
      <c r="UL231" s="257"/>
      <c r="UM231" s="257"/>
      <c r="UN231" s="257"/>
      <c r="UO231" s="257"/>
      <c r="UP231" s="257"/>
      <c r="UQ231" s="257"/>
      <c r="UR231" s="257"/>
      <c r="US231" s="257"/>
      <c r="UT231" s="257"/>
      <c r="UU231" s="257"/>
      <c r="UV231" s="257"/>
      <c r="UW231" s="257"/>
      <c r="UX231" s="257"/>
      <c r="UY231" s="257"/>
      <c r="UZ231" s="257"/>
      <c r="VA231" s="257"/>
      <c r="VB231" s="257"/>
      <c r="VC231" s="257"/>
      <c r="VD231" s="257"/>
      <c r="VE231" s="257"/>
      <c r="VF231" s="257"/>
      <c r="VG231" s="257"/>
      <c r="VH231" s="257"/>
      <c r="VI231" s="257"/>
      <c r="VJ231" s="257"/>
      <c r="VK231" s="257"/>
      <c r="VL231" s="257"/>
      <c r="VM231" s="257"/>
      <c r="VN231" s="257"/>
      <c r="VO231" s="257"/>
      <c r="VP231" s="257"/>
      <c r="VQ231" s="257"/>
      <c r="VR231" s="257"/>
      <c r="VS231" s="257"/>
      <c r="VT231" s="257"/>
      <c r="VU231" s="257"/>
      <c r="VV231" s="257"/>
      <c r="VW231" s="257"/>
      <c r="VX231" s="257"/>
      <c r="VY231" s="257"/>
      <c r="VZ231" s="257"/>
      <c r="WA231" s="257"/>
      <c r="WB231" s="257"/>
      <c r="WC231" s="257"/>
      <c r="WD231" s="257"/>
      <c r="WE231" s="257"/>
      <c r="WF231" s="257"/>
      <c r="WG231" s="257"/>
      <c r="WH231" s="257"/>
      <c r="WI231" s="257"/>
      <c r="WJ231" s="257"/>
      <c r="WK231" s="257"/>
      <c r="WL231" s="257"/>
      <c r="WM231" s="257"/>
      <c r="WN231" s="257"/>
      <c r="WO231" s="257"/>
      <c r="WP231" s="257"/>
      <c r="WQ231" s="257"/>
      <c r="WR231" s="257"/>
      <c r="WS231" s="257"/>
      <c r="WT231" s="257"/>
      <c r="WU231" s="257"/>
      <c r="WV231" s="257"/>
      <c r="WW231" s="257"/>
      <c r="WX231" s="257"/>
      <c r="WY231" s="257"/>
      <c r="WZ231" s="257"/>
      <c r="XA231" s="257"/>
      <c r="XB231" s="257"/>
      <c r="XC231" s="257"/>
      <c r="XD231" s="257"/>
      <c r="XE231" s="257"/>
      <c r="XF231" s="257"/>
      <c r="XG231" s="257"/>
      <c r="XH231" s="257"/>
      <c r="XI231" s="257"/>
      <c r="XJ231" s="257"/>
      <c r="XK231" s="257"/>
      <c r="XL231" s="257"/>
      <c r="XM231" s="257"/>
      <c r="XN231" s="257"/>
      <c r="XO231" s="257"/>
      <c r="XP231" s="257"/>
      <c r="XQ231" s="257"/>
      <c r="XR231" s="257"/>
      <c r="XS231" s="257"/>
      <c r="XT231" s="257"/>
      <c r="XU231" s="257"/>
      <c r="XV231" s="257"/>
      <c r="XW231" s="257"/>
      <c r="XX231" s="257"/>
      <c r="XY231" s="257"/>
      <c r="XZ231" s="257"/>
      <c r="YA231" s="257"/>
      <c r="YB231" s="257"/>
      <c r="YC231" s="257"/>
      <c r="YD231" s="257"/>
      <c r="YE231" s="257"/>
      <c r="YF231" s="257"/>
      <c r="YG231" s="257"/>
      <c r="YH231" s="257"/>
      <c r="YI231" s="257"/>
      <c r="YJ231" s="257"/>
      <c r="YK231" s="257"/>
      <c r="YL231" s="257"/>
      <c r="YM231" s="257"/>
      <c r="YN231" s="257"/>
      <c r="YO231" s="257"/>
      <c r="YP231" s="257"/>
      <c r="YQ231" s="257"/>
      <c r="YR231" s="257"/>
      <c r="YS231" s="257"/>
      <c r="YT231" s="257"/>
      <c r="YU231" s="257"/>
      <c r="YV231" s="257"/>
      <c r="YW231" s="257"/>
      <c r="YX231" s="257"/>
      <c r="YY231" s="257"/>
      <c r="YZ231" s="257"/>
      <c r="ZA231" s="257"/>
      <c r="ZB231" s="257"/>
      <c r="ZC231" s="257"/>
      <c r="ZD231" s="257"/>
      <c r="ZE231" s="257"/>
      <c r="ZF231" s="257"/>
      <c r="ZG231" s="257"/>
      <c r="ZH231" s="257"/>
      <c r="ZI231" s="257"/>
      <c r="ZJ231" s="257"/>
      <c r="ZK231" s="257"/>
      <c r="ZL231" s="257"/>
      <c r="ZM231" s="257"/>
      <c r="ZN231" s="257"/>
      <c r="ZO231" s="257"/>
      <c r="ZP231" s="257"/>
      <c r="ZQ231" s="257"/>
      <c r="ZR231" s="257"/>
      <c r="ZS231" s="257"/>
      <c r="ZT231" s="257"/>
      <c r="ZU231" s="257"/>
      <c r="ZV231" s="257"/>
      <c r="ZW231" s="257"/>
      <c r="ZX231" s="257"/>
      <c r="ZY231" s="257"/>
      <c r="ZZ231" s="257"/>
      <c r="AAA231" s="257"/>
      <c r="AAB231" s="257"/>
      <c r="AAC231" s="257"/>
      <c r="AAD231" s="257"/>
      <c r="AAE231" s="257"/>
      <c r="AAF231" s="257"/>
      <c r="AAG231" s="257"/>
      <c r="AAH231" s="257"/>
      <c r="AAI231" s="257"/>
      <c r="AAJ231" s="257"/>
      <c r="AAK231" s="257"/>
      <c r="AAL231" s="257"/>
      <c r="AAM231" s="257"/>
      <c r="AAN231" s="257"/>
      <c r="AAO231" s="257"/>
      <c r="AAP231" s="257"/>
      <c r="AAQ231" s="257"/>
      <c r="AAR231" s="257"/>
      <c r="AAS231" s="257"/>
      <c r="AAT231" s="257"/>
      <c r="AAU231" s="257"/>
      <c r="AAV231" s="257"/>
      <c r="AAW231" s="257"/>
      <c r="AAX231" s="257"/>
      <c r="AAY231" s="257"/>
      <c r="AAZ231" s="257"/>
      <c r="ABA231" s="257"/>
      <c r="ABB231" s="257"/>
      <c r="ABC231" s="257"/>
      <c r="ABD231" s="257"/>
      <c r="ABE231" s="257"/>
      <c r="ABF231" s="257"/>
      <c r="ABG231" s="257"/>
      <c r="ABH231" s="257"/>
      <c r="ABI231" s="257"/>
      <c r="ABJ231" s="257"/>
      <c r="ABK231" s="257"/>
    </row>
    <row r="232" spans="1:739" s="154" customFormat="1" ht="30" customHeight="1" x14ac:dyDescent="0.25">
      <c r="A232" s="30"/>
      <c r="B232" s="261"/>
      <c r="C232" s="261"/>
      <c r="D232" s="167" t="s">
        <v>2</v>
      </c>
      <c r="E232" s="261"/>
      <c r="F232" s="206" t="s">
        <v>513</v>
      </c>
      <c r="G232" s="14">
        <v>42475</v>
      </c>
      <c r="H232" s="48" t="s">
        <v>37</v>
      </c>
      <c r="I232" s="65" t="s">
        <v>31</v>
      </c>
      <c r="J232" s="10" t="s">
        <v>291</v>
      </c>
      <c r="K232" s="29" t="s">
        <v>18</v>
      </c>
      <c r="L232" s="29" t="s">
        <v>17</v>
      </c>
      <c r="M232" s="29" t="s">
        <v>3365</v>
      </c>
      <c r="N232" s="28" t="s">
        <v>45</v>
      </c>
      <c r="O232" s="259" t="s">
        <v>62</v>
      </c>
      <c r="P232" s="259" t="s">
        <v>63</v>
      </c>
      <c r="Q232" s="259"/>
      <c r="R232" s="50" t="s">
        <v>514</v>
      </c>
      <c r="S232" s="185" t="s">
        <v>1288</v>
      </c>
      <c r="T232" s="65" t="s">
        <v>20</v>
      </c>
      <c r="U232" s="261" t="s">
        <v>72</v>
      </c>
      <c r="V232" s="17"/>
      <c r="W232" s="249"/>
      <c r="X232" s="115" t="s">
        <v>245</v>
      </c>
      <c r="Y232" s="99"/>
      <c r="Z232" s="262"/>
      <c r="AA232" s="262"/>
      <c r="AB232" s="66" t="s">
        <v>514</v>
      </c>
      <c r="AC232" s="17"/>
      <c r="AD232" s="17"/>
      <c r="AE232" s="17"/>
      <c r="AF232" s="17"/>
      <c r="AG232" s="17"/>
      <c r="AH232" s="263" t="s">
        <v>3530</v>
      </c>
      <c r="AI232" s="65" t="s">
        <v>1</v>
      </c>
      <c r="AJ232" s="67" t="s">
        <v>2</v>
      </c>
      <c r="AK232" s="70">
        <v>22</v>
      </c>
      <c r="AL232" s="69" t="s">
        <v>515</v>
      </c>
      <c r="AM232" s="68" t="s">
        <v>516</v>
      </c>
      <c r="AN232" s="257"/>
      <c r="AO232" s="257"/>
      <c r="AP232" s="257"/>
      <c r="AQ232" s="257"/>
      <c r="AR232" s="257"/>
      <c r="AS232" s="257"/>
      <c r="AT232" s="257"/>
      <c r="AU232" s="257"/>
      <c r="AV232" s="257"/>
      <c r="AW232" s="257"/>
      <c r="AX232" s="257"/>
      <c r="AY232" s="257"/>
      <c r="AZ232" s="257"/>
      <c r="BA232" s="257"/>
      <c r="BB232" s="257"/>
      <c r="BC232" s="257"/>
      <c r="BD232" s="257"/>
      <c r="BE232" s="257"/>
      <c r="BF232" s="257"/>
      <c r="BG232" s="257"/>
      <c r="BH232" s="257"/>
      <c r="BI232" s="257"/>
      <c r="BJ232" s="257"/>
      <c r="BK232" s="257"/>
      <c r="BL232" s="257"/>
      <c r="BM232" s="257"/>
      <c r="BN232" s="257"/>
      <c r="BO232" s="257"/>
      <c r="BP232" s="257"/>
      <c r="BQ232" s="257"/>
      <c r="BR232" s="257"/>
      <c r="BS232" s="257"/>
      <c r="BT232" s="257"/>
      <c r="BU232" s="257"/>
      <c r="BV232" s="257"/>
      <c r="BW232" s="257"/>
      <c r="BX232" s="257"/>
      <c r="BY232" s="257"/>
      <c r="BZ232" s="257"/>
      <c r="CA232" s="257"/>
      <c r="CB232" s="257"/>
      <c r="CC232" s="257"/>
      <c r="CD232" s="257"/>
      <c r="CE232" s="257"/>
      <c r="CF232" s="257"/>
      <c r="CG232" s="257"/>
      <c r="CH232" s="257"/>
      <c r="CI232" s="257"/>
      <c r="CJ232" s="257"/>
      <c r="CK232" s="257"/>
      <c r="CL232" s="257"/>
      <c r="CM232" s="257"/>
      <c r="CN232" s="257"/>
      <c r="CO232" s="257"/>
      <c r="CP232" s="257"/>
      <c r="CQ232" s="257"/>
      <c r="CR232" s="257"/>
      <c r="CS232" s="257"/>
      <c r="CT232" s="257"/>
      <c r="CU232" s="257"/>
      <c r="CV232" s="257"/>
      <c r="CW232" s="257"/>
      <c r="CX232" s="257"/>
      <c r="CY232" s="257"/>
      <c r="CZ232" s="257"/>
      <c r="DA232" s="257"/>
      <c r="DB232" s="257"/>
      <c r="DC232" s="257"/>
      <c r="DD232" s="257"/>
      <c r="DE232" s="257"/>
      <c r="DF232" s="257"/>
      <c r="DG232" s="257"/>
      <c r="DH232" s="257"/>
      <c r="DI232" s="257"/>
      <c r="DJ232" s="257"/>
      <c r="DK232" s="257"/>
      <c r="DL232" s="257"/>
      <c r="DM232" s="257"/>
      <c r="DN232" s="257"/>
      <c r="DO232" s="257"/>
      <c r="DP232" s="257"/>
      <c r="DQ232" s="257"/>
      <c r="DR232" s="257"/>
      <c r="DS232" s="257"/>
      <c r="DT232" s="257"/>
      <c r="DU232" s="257"/>
      <c r="DV232" s="257"/>
      <c r="DW232" s="257"/>
      <c r="DX232" s="257"/>
      <c r="DY232" s="257"/>
      <c r="DZ232" s="257"/>
      <c r="EA232" s="257"/>
      <c r="EB232" s="257"/>
      <c r="EC232" s="257"/>
      <c r="ED232" s="257"/>
      <c r="EE232" s="257"/>
      <c r="EF232" s="257"/>
      <c r="EG232" s="257"/>
      <c r="EH232" s="257"/>
      <c r="EI232" s="257"/>
      <c r="EJ232" s="257"/>
      <c r="EK232" s="257"/>
      <c r="EL232" s="257"/>
      <c r="EM232" s="257"/>
      <c r="EN232" s="257"/>
      <c r="EO232" s="257"/>
      <c r="EP232" s="257"/>
      <c r="EQ232" s="257"/>
      <c r="ER232" s="257"/>
      <c r="ES232" s="257"/>
      <c r="ET232" s="257"/>
      <c r="EU232" s="257"/>
      <c r="EV232" s="257"/>
      <c r="EW232" s="257"/>
      <c r="EX232" s="257"/>
      <c r="EY232" s="257"/>
      <c r="EZ232" s="257"/>
      <c r="FA232" s="257"/>
      <c r="FB232" s="257"/>
      <c r="FC232" s="257"/>
      <c r="FD232" s="257"/>
      <c r="FE232" s="257"/>
      <c r="FF232" s="257"/>
      <c r="FG232" s="257"/>
      <c r="FH232" s="257"/>
      <c r="FI232" s="257"/>
      <c r="FJ232" s="257"/>
      <c r="FK232" s="257"/>
      <c r="FL232" s="257"/>
      <c r="FM232" s="257"/>
      <c r="FN232" s="257"/>
      <c r="FO232" s="257"/>
      <c r="FP232" s="257"/>
      <c r="FQ232" s="257"/>
      <c r="FR232" s="257"/>
      <c r="FS232" s="257"/>
      <c r="FT232" s="257"/>
      <c r="FU232" s="257"/>
      <c r="FV232" s="257"/>
      <c r="FW232" s="257"/>
      <c r="FX232" s="257"/>
      <c r="FY232" s="257"/>
      <c r="FZ232" s="257"/>
      <c r="GA232" s="257"/>
      <c r="GB232" s="257"/>
      <c r="GC232" s="257"/>
      <c r="GD232" s="257"/>
      <c r="GE232" s="257"/>
      <c r="GF232" s="257"/>
      <c r="GG232" s="257"/>
      <c r="GH232" s="257"/>
      <c r="GI232" s="257"/>
      <c r="GJ232" s="257"/>
      <c r="GK232" s="257"/>
      <c r="GL232" s="257"/>
      <c r="GM232" s="257"/>
      <c r="GN232" s="257"/>
      <c r="GO232" s="257"/>
      <c r="GP232" s="257"/>
      <c r="GQ232" s="257"/>
      <c r="GR232" s="257"/>
      <c r="GS232" s="257"/>
      <c r="GT232" s="257"/>
      <c r="GU232" s="257"/>
      <c r="GV232" s="257"/>
      <c r="GW232" s="257"/>
      <c r="GX232" s="257"/>
      <c r="GY232" s="257"/>
      <c r="GZ232" s="257"/>
      <c r="HA232" s="257"/>
      <c r="HB232" s="257"/>
      <c r="HC232" s="257"/>
      <c r="HD232" s="257"/>
      <c r="HE232" s="257"/>
      <c r="HF232" s="257"/>
      <c r="HG232" s="257"/>
      <c r="HH232" s="257"/>
      <c r="HI232" s="257"/>
      <c r="HJ232" s="257"/>
      <c r="HK232" s="257"/>
      <c r="HL232" s="257"/>
      <c r="HM232" s="257"/>
      <c r="HN232" s="257"/>
      <c r="HO232" s="257"/>
      <c r="HP232" s="257"/>
      <c r="HQ232" s="257"/>
      <c r="HR232" s="257"/>
      <c r="HS232" s="257"/>
      <c r="HT232" s="257"/>
      <c r="HU232" s="257"/>
      <c r="HV232" s="257"/>
      <c r="HW232" s="257"/>
      <c r="HX232" s="257"/>
      <c r="HY232" s="257"/>
      <c r="HZ232" s="257"/>
      <c r="IA232" s="257"/>
      <c r="IB232" s="257"/>
      <c r="IC232" s="257"/>
      <c r="ID232" s="257"/>
      <c r="IE232" s="257"/>
      <c r="IF232" s="257"/>
      <c r="IG232" s="257"/>
      <c r="IH232" s="257"/>
      <c r="II232" s="257"/>
      <c r="IJ232" s="257"/>
      <c r="IK232" s="257"/>
      <c r="IL232" s="257"/>
      <c r="IM232" s="257"/>
      <c r="IN232" s="257"/>
      <c r="IO232" s="257"/>
      <c r="IP232" s="257"/>
      <c r="IQ232" s="257"/>
      <c r="IR232" s="257"/>
      <c r="IS232" s="257"/>
      <c r="IT232" s="257"/>
      <c r="IU232" s="257"/>
      <c r="IV232" s="257"/>
      <c r="IW232" s="257"/>
      <c r="IX232" s="257"/>
      <c r="IY232" s="257"/>
      <c r="IZ232" s="257"/>
      <c r="JA232" s="257"/>
      <c r="JB232" s="257"/>
      <c r="JC232" s="257"/>
      <c r="JD232" s="257"/>
      <c r="JE232" s="257"/>
      <c r="JF232" s="257"/>
      <c r="JG232" s="257"/>
      <c r="JH232" s="257"/>
      <c r="JI232" s="257"/>
      <c r="JJ232" s="257"/>
      <c r="JK232" s="257"/>
      <c r="JL232" s="257"/>
      <c r="JM232" s="257"/>
      <c r="JN232" s="257"/>
      <c r="JO232" s="257"/>
      <c r="JP232" s="257"/>
      <c r="JQ232" s="257"/>
      <c r="JR232" s="257"/>
      <c r="JS232" s="257"/>
      <c r="JT232" s="257"/>
      <c r="JU232" s="257"/>
      <c r="JV232" s="257"/>
      <c r="JW232" s="257"/>
      <c r="JX232" s="257"/>
      <c r="JY232" s="257"/>
      <c r="JZ232" s="257"/>
      <c r="KA232" s="257"/>
      <c r="KB232" s="257"/>
      <c r="KC232" s="257"/>
      <c r="KD232" s="257"/>
      <c r="KE232" s="257"/>
      <c r="KF232" s="257"/>
      <c r="KG232" s="257"/>
      <c r="KH232" s="257"/>
      <c r="KI232" s="257"/>
      <c r="KJ232" s="257"/>
      <c r="KK232" s="257"/>
      <c r="KL232" s="257"/>
      <c r="KM232" s="257"/>
      <c r="KN232" s="257"/>
      <c r="KO232" s="257"/>
      <c r="KP232" s="257"/>
      <c r="KQ232" s="257"/>
      <c r="KR232" s="257"/>
      <c r="KS232" s="257"/>
      <c r="KT232" s="257"/>
      <c r="KU232" s="257"/>
      <c r="KV232" s="257"/>
      <c r="KW232" s="257"/>
      <c r="KX232" s="257"/>
      <c r="KY232" s="257"/>
      <c r="KZ232" s="257"/>
      <c r="LA232" s="257"/>
      <c r="LB232" s="257"/>
      <c r="LC232" s="257"/>
      <c r="LD232" s="257"/>
      <c r="LE232" s="257"/>
      <c r="LF232" s="257"/>
      <c r="LG232" s="257"/>
      <c r="LH232" s="257"/>
      <c r="LI232" s="257"/>
      <c r="LJ232" s="257"/>
      <c r="LK232" s="257"/>
      <c r="LL232" s="257"/>
      <c r="LM232" s="257"/>
      <c r="LN232" s="257"/>
      <c r="LO232" s="257"/>
      <c r="LP232" s="257"/>
      <c r="LQ232" s="257"/>
      <c r="LR232" s="257"/>
      <c r="LS232" s="257"/>
      <c r="LT232" s="257"/>
      <c r="LU232" s="257"/>
      <c r="LV232" s="257"/>
      <c r="LW232" s="257"/>
      <c r="LX232" s="257"/>
      <c r="LY232" s="257"/>
      <c r="LZ232" s="257"/>
      <c r="MA232" s="257"/>
      <c r="MB232" s="257"/>
      <c r="MC232" s="257"/>
      <c r="MD232" s="257"/>
      <c r="ME232" s="257"/>
      <c r="MF232" s="257"/>
      <c r="MG232" s="257"/>
      <c r="MH232" s="257"/>
      <c r="MI232" s="257"/>
      <c r="MJ232" s="257"/>
      <c r="MK232" s="257"/>
      <c r="ML232" s="257"/>
      <c r="MM232" s="257"/>
      <c r="MN232" s="257"/>
      <c r="MO232" s="257"/>
      <c r="MP232" s="257"/>
      <c r="MQ232" s="257"/>
      <c r="MR232" s="257"/>
      <c r="MS232" s="257"/>
      <c r="MT232" s="257"/>
      <c r="MU232" s="257"/>
      <c r="MV232" s="257"/>
      <c r="MW232" s="257"/>
      <c r="MX232" s="257"/>
      <c r="MY232" s="257"/>
      <c r="MZ232" s="257"/>
      <c r="NA232" s="257"/>
      <c r="NB232" s="257"/>
      <c r="NC232" s="257"/>
      <c r="ND232" s="257"/>
      <c r="NE232" s="257"/>
      <c r="NF232" s="257"/>
      <c r="NG232" s="257"/>
      <c r="NH232" s="257"/>
      <c r="NI232" s="257"/>
      <c r="NJ232" s="257"/>
      <c r="NK232" s="257"/>
      <c r="NL232" s="257"/>
      <c r="NM232" s="257"/>
      <c r="NN232" s="257"/>
      <c r="NO232" s="257"/>
      <c r="NP232" s="257"/>
      <c r="NQ232" s="257"/>
      <c r="NR232" s="257"/>
      <c r="NS232" s="257"/>
      <c r="NT232" s="257"/>
      <c r="NU232" s="257"/>
      <c r="NV232" s="257"/>
      <c r="NW232" s="257"/>
      <c r="NX232" s="257"/>
      <c r="NY232" s="257"/>
      <c r="NZ232" s="257"/>
      <c r="OA232" s="257"/>
      <c r="OB232" s="257"/>
      <c r="OC232" s="257"/>
      <c r="OD232" s="257"/>
      <c r="OE232" s="257"/>
      <c r="OF232" s="257"/>
      <c r="OG232" s="257"/>
      <c r="OH232" s="257"/>
      <c r="OI232" s="257"/>
      <c r="OJ232" s="257"/>
      <c r="OK232" s="257"/>
      <c r="OL232" s="257"/>
      <c r="OM232" s="257"/>
      <c r="ON232" s="257"/>
      <c r="OO232" s="257"/>
      <c r="OP232" s="257"/>
      <c r="OQ232" s="257"/>
      <c r="OR232" s="257"/>
      <c r="OS232" s="257"/>
      <c r="OT232" s="257"/>
      <c r="OU232" s="257"/>
      <c r="OV232" s="257"/>
      <c r="OW232" s="257"/>
      <c r="OX232" s="257"/>
      <c r="OY232" s="257"/>
      <c r="OZ232" s="257"/>
      <c r="PA232" s="257"/>
      <c r="PB232" s="257"/>
      <c r="PC232" s="257"/>
      <c r="PD232" s="257"/>
      <c r="PE232" s="257"/>
      <c r="PF232" s="257"/>
      <c r="PG232" s="257"/>
      <c r="PH232" s="257"/>
      <c r="PI232" s="257"/>
      <c r="PJ232" s="257"/>
      <c r="PK232" s="257"/>
      <c r="PL232" s="257"/>
      <c r="PM232" s="257"/>
      <c r="PN232" s="257"/>
      <c r="PO232" s="257"/>
      <c r="PP232" s="257"/>
      <c r="PQ232" s="257"/>
      <c r="PR232" s="257"/>
      <c r="PS232" s="257"/>
      <c r="PT232" s="257"/>
      <c r="PU232" s="257"/>
      <c r="PV232" s="257"/>
      <c r="PW232" s="257"/>
      <c r="PX232" s="257"/>
      <c r="PY232" s="257"/>
      <c r="PZ232" s="257"/>
      <c r="QA232" s="257"/>
      <c r="QB232" s="257"/>
      <c r="QC232" s="257"/>
      <c r="QD232" s="257"/>
      <c r="QE232" s="257"/>
      <c r="QF232" s="257"/>
      <c r="QG232" s="257"/>
      <c r="QH232" s="257"/>
      <c r="QI232" s="257"/>
      <c r="QJ232" s="257"/>
      <c r="QK232" s="257"/>
      <c r="QL232" s="257"/>
      <c r="QM232" s="257"/>
      <c r="QN232" s="257"/>
      <c r="QO232" s="257"/>
      <c r="QP232" s="257"/>
      <c r="QQ232" s="257"/>
      <c r="QR232" s="257"/>
      <c r="QS232" s="257"/>
      <c r="QT232" s="257"/>
      <c r="QU232" s="257"/>
      <c r="QV232" s="257"/>
      <c r="QW232" s="257"/>
      <c r="QX232" s="257"/>
      <c r="QY232" s="257"/>
      <c r="QZ232" s="257"/>
      <c r="RA232" s="257"/>
      <c r="RB232" s="257"/>
      <c r="RC232" s="257"/>
      <c r="RD232" s="257"/>
      <c r="RE232" s="257"/>
      <c r="RF232" s="257"/>
      <c r="RG232" s="257"/>
      <c r="RH232" s="257"/>
      <c r="RI232" s="257"/>
      <c r="RJ232" s="257"/>
      <c r="RK232" s="257"/>
      <c r="RL232" s="257"/>
      <c r="RM232" s="257"/>
      <c r="RN232" s="257"/>
      <c r="RO232" s="257"/>
      <c r="RP232" s="257"/>
      <c r="RQ232" s="257"/>
      <c r="RR232" s="257"/>
      <c r="RS232" s="257"/>
      <c r="RT232" s="257"/>
      <c r="RU232" s="257"/>
      <c r="RV232" s="257"/>
      <c r="RW232" s="257"/>
      <c r="RX232" s="257"/>
      <c r="RY232" s="257"/>
      <c r="RZ232" s="257"/>
      <c r="SA232" s="257"/>
      <c r="SB232" s="257"/>
      <c r="SC232" s="257"/>
      <c r="SD232" s="257"/>
      <c r="SE232" s="257"/>
      <c r="SF232" s="257"/>
      <c r="SG232" s="257"/>
      <c r="SH232" s="257"/>
      <c r="SI232" s="257"/>
      <c r="SJ232" s="257"/>
      <c r="SK232" s="257"/>
      <c r="SL232" s="257"/>
      <c r="SM232" s="257"/>
      <c r="SN232" s="257"/>
      <c r="SO232" s="257"/>
      <c r="SP232" s="257"/>
      <c r="SQ232" s="257"/>
      <c r="SR232" s="257"/>
      <c r="SS232" s="257"/>
      <c r="ST232" s="257"/>
      <c r="SU232" s="257"/>
      <c r="SV232" s="257"/>
      <c r="SW232" s="257"/>
      <c r="SX232" s="257"/>
      <c r="SY232" s="257"/>
      <c r="SZ232" s="257"/>
      <c r="TA232" s="257"/>
      <c r="TB232" s="257"/>
      <c r="TC232" s="257"/>
      <c r="TD232" s="257"/>
      <c r="TE232" s="257"/>
      <c r="TF232" s="257"/>
      <c r="TG232" s="257"/>
      <c r="TH232" s="257"/>
      <c r="TI232" s="257"/>
      <c r="TJ232" s="257"/>
      <c r="TK232" s="257"/>
      <c r="TL232" s="257"/>
      <c r="TM232" s="257"/>
      <c r="TN232" s="257"/>
      <c r="TO232" s="257"/>
      <c r="TP232" s="257"/>
      <c r="TQ232" s="257"/>
      <c r="TR232" s="257"/>
      <c r="TS232" s="257"/>
      <c r="TT232" s="257"/>
      <c r="TU232" s="257"/>
      <c r="TV232" s="257"/>
      <c r="TW232" s="257"/>
      <c r="TX232" s="257"/>
      <c r="TY232" s="257"/>
      <c r="TZ232" s="257"/>
      <c r="UA232" s="257"/>
      <c r="UB232" s="257"/>
      <c r="UC232" s="257"/>
      <c r="UD232" s="257"/>
      <c r="UE232" s="257"/>
      <c r="UF232" s="257"/>
      <c r="UG232" s="257"/>
      <c r="UH232" s="257"/>
      <c r="UI232" s="257"/>
      <c r="UJ232" s="257"/>
      <c r="UK232" s="257"/>
      <c r="UL232" s="257"/>
      <c r="UM232" s="257"/>
      <c r="UN232" s="257"/>
      <c r="UO232" s="257"/>
      <c r="UP232" s="257"/>
      <c r="UQ232" s="257"/>
      <c r="UR232" s="257"/>
      <c r="US232" s="257"/>
      <c r="UT232" s="257"/>
      <c r="UU232" s="257"/>
      <c r="UV232" s="257"/>
      <c r="UW232" s="257"/>
      <c r="UX232" s="257"/>
      <c r="UY232" s="257"/>
      <c r="UZ232" s="257"/>
      <c r="VA232" s="257"/>
      <c r="VB232" s="257"/>
      <c r="VC232" s="257"/>
      <c r="VD232" s="257"/>
      <c r="VE232" s="257"/>
      <c r="VF232" s="257"/>
      <c r="VG232" s="257"/>
      <c r="VH232" s="257"/>
      <c r="VI232" s="257"/>
      <c r="VJ232" s="257"/>
      <c r="VK232" s="257"/>
      <c r="VL232" s="257"/>
      <c r="VM232" s="257"/>
      <c r="VN232" s="257"/>
      <c r="VO232" s="257"/>
      <c r="VP232" s="257"/>
      <c r="VQ232" s="257"/>
      <c r="VR232" s="257"/>
      <c r="VS232" s="257"/>
      <c r="VT232" s="257"/>
      <c r="VU232" s="257"/>
      <c r="VV232" s="257"/>
      <c r="VW232" s="257"/>
      <c r="VX232" s="257"/>
      <c r="VY232" s="257"/>
      <c r="VZ232" s="257"/>
      <c r="WA232" s="257"/>
      <c r="WB232" s="257"/>
      <c r="WC232" s="257"/>
      <c r="WD232" s="257"/>
      <c r="WE232" s="257"/>
      <c r="WF232" s="257"/>
      <c r="WG232" s="257"/>
      <c r="WH232" s="257"/>
      <c r="WI232" s="257"/>
      <c r="WJ232" s="257"/>
      <c r="WK232" s="257"/>
      <c r="WL232" s="257"/>
      <c r="WM232" s="257"/>
      <c r="WN232" s="257"/>
      <c r="WO232" s="257"/>
      <c r="WP232" s="257"/>
      <c r="WQ232" s="257"/>
      <c r="WR232" s="257"/>
      <c r="WS232" s="257"/>
      <c r="WT232" s="257"/>
      <c r="WU232" s="257"/>
      <c r="WV232" s="257"/>
      <c r="WW232" s="257"/>
      <c r="WX232" s="257"/>
      <c r="WY232" s="257"/>
      <c r="WZ232" s="257"/>
      <c r="XA232" s="257"/>
      <c r="XB232" s="257"/>
      <c r="XC232" s="257"/>
      <c r="XD232" s="257"/>
      <c r="XE232" s="257"/>
      <c r="XF232" s="257"/>
      <c r="XG232" s="257"/>
      <c r="XH232" s="257"/>
      <c r="XI232" s="257"/>
      <c r="XJ232" s="257"/>
      <c r="XK232" s="257"/>
      <c r="XL232" s="257"/>
      <c r="XM232" s="257"/>
      <c r="XN232" s="257"/>
      <c r="XO232" s="257"/>
      <c r="XP232" s="257"/>
      <c r="XQ232" s="257"/>
      <c r="XR232" s="257"/>
      <c r="XS232" s="257"/>
      <c r="XT232" s="257"/>
      <c r="XU232" s="257"/>
      <c r="XV232" s="257"/>
      <c r="XW232" s="257"/>
      <c r="XX232" s="257"/>
      <c r="XY232" s="257"/>
      <c r="XZ232" s="257"/>
      <c r="YA232" s="257"/>
      <c r="YB232" s="257"/>
      <c r="YC232" s="257"/>
      <c r="YD232" s="257"/>
      <c r="YE232" s="257"/>
      <c r="YF232" s="257"/>
      <c r="YG232" s="257"/>
      <c r="YH232" s="257"/>
      <c r="YI232" s="257"/>
      <c r="YJ232" s="257"/>
      <c r="YK232" s="257"/>
      <c r="YL232" s="257"/>
      <c r="YM232" s="257"/>
      <c r="YN232" s="257"/>
      <c r="YO232" s="257"/>
      <c r="YP232" s="257"/>
      <c r="YQ232" s="257"/>
      <c r="YR232" s="257"/>
      <c r="YS232" s="257"/>
      <c r="YT232" s="257"/>
      <c r="YU232" s="257"/>
      <c r="YV232" s="257"/>
      <c r="YW232" s="257"/>
      <c r="YX232" s="257"/>
      <c r="YY232" s="257"/>
      <c r="YZ232" s="257"/>
      <c r="ZA232" s="257"/>
      <c r="ZB232" s="257"/>
      <c r="ZC232" s="257"/>
      <c r="ZD232" s="257"/>
      <c r="ZE232" s="257"/>
      <c r="ZF232" s="257"/>
      <c r="ZG232" s="257"/>
      <c r="ZH232" s="257"/>
      <c r="ZI232" s="257"/>
      <c r="ZJ232" s="257"/>
      <c r="ZK232" s="257"/>
      <c r="ZL232" s="257"/>
      <c r="ZM232" s="257"/>
      <c r="ZN232" s="257"/>
      <c r="ZO232" s="257"/>
      <c r="ZP232" s="257"/>
      <c r="ZQ232" s="257"/>
      <c r="ZR232" s="257"/>
      <c r="ZS232" s="257"/>
      <c r="ZT232" s="257"/>
      <c r="ZU232" s="257"/>
      <c r="ZV232" s="257"/>
      <c r="ZW232" s="257"/>
      <c r="ZX232" s="257"/>
      <c r="ZY232" s="257"/>
      <c r="ZZ232" s="257"/>
      <c r="AAA232" s="257"/>
      <c r="AAB232" s="257"/>
      <c r="AAC232" s="257"/>
      <c r="AAD232" s="257"/>
      <c r="AAE232" s="257"/>
      <c r="AAF232" s="257"/>
      <c r="AAG232" s="257"/>
      <c r="AAH232" s="257"/>
      <c r="AAI232" s="257"/>
      <c r="AAJ232" s="257"/>
      <c r="AAK232" s="257"/>
      <c r="AAL232" s="257"/>
      <c r="AAM232" s="257"/>
      <c r="AAN232" s="257"/>
      <c r="AAO232" s="257"/>
      <c r="AAP232" s="257"/>
      <c r="AAQ232" s="257"/>
      <c r="AAR232" s="257"/>
      <c r="AAS232" s="257"/>
      <c r="AAT232" s="257"/>
      <c r="AAU232" s="257"/>
      <c r="AAV232" s="257"/>
      <c r="AAW232" s="257"/>
      <c r="AAX232" s="257"/>
      <c r="AAY232" s="257"/>
      <c r="AAZ232" s="257"/>
      <c r="ABA232" s="257"/>
      <c r="ABB232" s="257"/>
      <c r="ABC232" s="257"/>
      <c r="ABD232" s="257"/>
      <c r="ABE232" s="257"/>
      <c r="ABF232" s="257"/>
      <c r="ABG232" s="257"/>
      <c r="ABH232" s="257"/>
      <c r="ABI232" s="257"/>
      <c r="ABJ232" s="257"/>
      <c r="ABK232" s="257"/>
    </row>
    <row r="233" spans="1:739" s="154" customFormat="1" ht="30" customHeight="1" x14ac:dyDescent="0.25">
      <c r="A233" s="30"/>
      <c r="B233" s="261"/>
      <c r="C233" s="261"/>
      <c r="D233" s="167" t="s">
        <v>2</v>
      </c>
      <c r="E233" s="261"/>
      <c r="F233" s="206" t="s">
        <v>290</v>
      </c>
      <c r="G233" s="14">
        <v>42447</v>
      </c>
      <c r="H233" s="48" t="s">
        <v>37</v>
      </c>
      <c r="I233" s="65" t="s">
        <v>31</v>
      </c>
      <c r="J233" s="10" t="s">
        <v>291</v>
      </c>
      <c r="K233" s="29" t="s">
        <v>18</v>
      </c>
      <c r="L233" s="29" t="s">
        <v>17</v>
      </c>
      <c r="M233" s="29" t="s">
        <v>3365</v>
      </c>
      <c r="N233" s="28" t="s">
        <v>45</v>
      </c>
      <c r="O233" s="259" t="s">
        <v>62</v>
      </c>
      <c r="P233" s="259" t="s">
        <v>296</v>
      </c>
      <c r="Q233" s="259"/>
      <c r="R233" s="50" t="s">
        <v>297</v>
      </c>
      <c r="S233" s="185" t="s">
        <v>1310</v>
      </c>
      <c r="T233" s="65" t="s">
        <v>288</v>
      </c>
      <c r="U233" s="261" t="s">
        <v>72</v>
      </c>
      <c r="V233" s="17"/>
      <c r="W233" s="249"/>
      <c r="X233" s="115" t="s">
        <v>245</v>
      </c>
      <c r="Y233" s="99"/>
      <c r="Z233" s="262"/>
      <c r="AA233" s="262"/>
      <c r="AB233" s="66" t="s">
        <v>297</v>
      </c>
      <c r="AC233" s="17"/>
      <c r="AD233" s="17"/>
      <c r="AE233" s="17"/>
      <c r="AF233" s="17"/>
      <c r="AG233" s="17"/>
      <c r="AH233" s="263" t="s">
        <v>3530</v>
      </c>
      <c r="AI233" s="65" t="s">
        <v>1</v>
      </c>
      <c r="AJ233" s="67" t="s">
        <v>2</v>
      </c>
      <c r="AK233" s="70">
        <v>22</v>
      </c>
      <c r="AL233" s="69" t="s">
        <v>298</v>
      </c>
      <c r="AM233" s="68" t="s">
        <v>294</v>
      </c>
      <c r="AN233" s="88"/>
      <c r="AO233" s="88"/>
      <c r="AP233" s="88"/>
      <c r="AQ233" s="88"/>
      <c r="AR233" s="88"/>
      <c r="AS233" s="88"/>
      <c r="AT233" s="88"/>
      <c r="AU233" s="88"/>
      <c r="AV233" s="88"/>
      <c r="AW233" s="88"/>
      <c r="AX233" s="88"/>
      <c r="AY233" s="88"/>
      <c r="AZ233" s="88"/>
      <c r="BA233" s="88"/>
      <c r="BB233" s="88"/>
      <c r="BC233" s="88"/>
      <c r="BD233" s="88"/>
      <c r="BE233" s="88"/>
      <c r="BF233" s="88"/>
      <c r="BG233" s="88"/>
      <c r="BH233" s="88"/>
      <c r="BI233" s="88"/>
      <c r="BJ233" s="88"/>
      <c r="BK233" s="88"/>
      <c r="BL233" s="88"/>
      <c r="BM233" s="88"/>
      <c r="BN233" s="88"/>
      <c r="BO233" s="88"/>
      <c r="BP233" s="88"/>
      <c r="BQ233" s="88"/>
      <c r="BR233" s="88"/>
      <c r="BS233" s="88"/>
      <c r="BT233" s="88"/>
      <c r="BU233" s="88"/>
      <c r="BV233" s="88"/>
      <c r="BW233" s="88"/>
      <c r="BX233" s="88"/>
      <c r="BY233" s="88"/>
      <c r="BZ233" s="88"/>
      <c r="CA233" s="88"/>
      <c r="CB233" s="88"/>
      <c r="CC233" s="88"/>
      <c r="CD233" s="88"/>
      <c r="CE233" s="88"/>
      <c r="CF233" s="88"/>
      <c r="CG233" s="88"/>
      <c r="CH233" s="88"/>
      <c r="CI233" s="88"/>
      <c r="CJ233" s="88"/>
      <c r="CK233" s="88"/>
      <c r="CL233" s="88"/>
      <c r="CM233" s="88"/>
      <c r="CN233" s="88"/>
      <c r="CO233" s="88"/>
      <c r="CP233" s="88"/>
      <c r="CQ233" s="88"/>
      <c r="CR233" s="88"/>
      <c r="CS233" s="88"/>
      <c r="CT233" s="88"/>
      <c r="CU233" s="88"/>
      <c r="CV233" s="88"/>
      <c r="CW233" s="88"/>
      <c r="CX233" s="88"/>
      <c r="CY233" s="88"/>
      <c r="CZ233" s="88"/>
      <c r="DA233" s="88"/>
      <c r="DB233" s="88"/>
      <c r="DC233" s="88"/>
      <c r="DD233" s="88"/>
      <c r="DE233" s="88"/>
      <c r="DF233" s="88"/>
      <c r="DG233" s="88"/>
      <c r="DH233" s="88"/>
      <c r="DI233" s="88"/>
      <c r="DJ233" s="88"/>
      <c r="DK233" s="88"/>
      <c r="DL233" s="88"/>
      <c r="DM233" s="88"/>
      <c r="DN233" s="88"/>
      <c r="DO233" s="88"/>
      <c r="DP233" s="88"/>
      <c r="DQ233" s="88"/>
      <c r="DR233" s="88"/>
      <c r="DS233" s="88"/>
      <c r="DT233" s="88"/>
      <c r="DU233" s="88"/>
      <c r="DV233" s="88"/>
      <c r="DW233" s="88"/>
      <c r="DX233" s="88"/>
      <c r="DY233" s="88"/>
      <c r="DZ233" s="88"/>
      <c r="EA233" s="88"/>
      <c r="EB233" s="88"/>
      <c r="EC233" s="88"/>
      <c r="ED233" s="88"/>
      <c r="EE233" s="88"/>
      <c r="EF233" s="88"/>
      <c r="EG233" s="88"/>
      <c r="EH233" s="88"/>
      <c r="EI233" s="88"/>
      <c r="EJ233" s="88"/>
      <c r="EK233" s="88"/>
      <c r="EL233" s="88"/>
      <c r="EM233" s="88"/>
      <c r="EN233" s="88"/>
      <c r="EO233" s="88"/>
      <c r="EP233" s="88"/>
      <c r="EQ233" s="88"/>
      <c r="ER233" s="88"/>
      <c r="ES233" s="88"/>
      <c r="ET233" s="88"/>
      <c r="EU233" s="88"/>
      <c r="EV233" s="88"/>
      <c r="EW233" s="88"/>
      <c r="EX233" s="88"/>
      <c r="EY233" s="88"/>
      <c r="EZ233" s="88"/>
      <c r="FA233" s="88"/>
      <c r="FB233" s="88"/>
      <c r="FC233" s="88"/>
      <c r="FD233" s="88"/>
      <c r="FE233" s="88"/>
      <c r="FF233" s="88"/>
      <c r="FG233" s="88"/>
      <c r="FH233" s="88"/>
      <c r="FI233" s="88"/>
      <c r="FJ233" s="88"/>
      <c r="FK233" s="88"/>
      <c r="FL233" s="88"/>
      <c r="FM233" s="88"/>
      <c r="FN233" s="88"/>
      <c r="FO233" s="88"/>
      <c r="FP233" s="88"/>
      <c r="FQ233" s="88"/>
      <c r="FR233" s="88"/>
      <c r="FS233" s="88"/>
      <c r="FT233" s="88"/>
      <c r="FU233" s="88"/>
      <c r="FV233" s="88"/>
      <c r="FW233" s="88"/>
      <c r="FX233" s="88"/>
      <c r="FY233" s="88"/>
      <c r="FZ233" s="88"/>
      <c r="GA233" s="88"/>
      <c r="GB233" s="88"/>
      <c r="GC233" s="88"/>
      <c r="GD233" s="88"/>
      <c r="GE233" s="88"/>
      <c r="GF233" s="88"/>
      <c r="GG233" s="88"/>
      <c r="GH233" s="88"/>
      <c r="GI233" s="88"/>
      <c r="GJ233" s="88"/>
      <c r="GK233" s="88"/>
      <c r="GL233" s="88"/>
      <c r="GM233" s="88"/>
      <c r="GN233" s="88"/>
      <c r="GO233" s="88"/>
      <c r="GP233" s="88"/>
      <c r="GQ233" s="88"/>
      <c r="GR233" s="88"/>
      <c r="GS233" s="88"/>
      <c r="GT233" s="88"/>
      <c r="GU233" s="88"/>
      <c r="GV233" s="88"/>
      <c r="GW233" s="88"/>
      <c r="GX233" s="88"/>
      <c r="GY233" s="88"/>
      <c r="GZ233" s="88"/>
      <c r="HA233" s="88"/>
      <c r="HB233" s="88"/>
      <c r="HC233" s="88"/>
      <c r="HD233" s="88"/>
      <c r="HE233" s="88"/>
      <c r="HF233" s="88"/>
      <c r="HG233" s="88"/>
      <c r="HH233" s="88"/>
      <c r="HI233" s="88"/>
      <c r="HJ233" s="88"/>
      <c r="HK233" s="88"/>
      <c r="HL233" s="88"/>
      <c r="HM233" s="88"/>
      <c r="HN233" s="88"/>
      <c r="HO233" s="88"/>
      <c r="HP233" s="88"/>
      <c r="HQ233" s="88"/>
      <c r="HR233" s="88"/>
      <c r="HS233" s="88"/>
      <c r="HT233" s="88"/>
      <c r="HU233" s="88"/>
      <c r="HV233" s="88"/>
      <c r="HW233" s="88"/>
      <c r="HX233" s="88"/>
      <c r="HY233" s="88"/>
      <c r="HZ233" s="88"/>
      <c r="IA233" s="88"/>
      <c r="IB233" s="88"/>
      <c r="IC233" s="88"/>
      <c r="ID233" s="88"/>
      <c r="IE233" s="88"/>
      <c r="IF233" s="88"/>
      <c r="IG233" s="88"/>
      <c r="IH233" s="88"/>
      <c r="II233" s="88"/>
      <c r="IJ233" s="88"/>
      <c r="IK233" s="88"/>
      <c r="IL233" s="88"/>
      <c r="IM233" s="88"/>
      <c r="IN233" s="88"/>
      <c r="IO233" s="88"/>
      <c r="IP233" s="88"/>
      <c r="IQ233" s="88"/>
      <c r="IR233" s="88"/>
      <c r="IS233" s="88"/>
      <c r="IT233" s="88"/>
      <c r="IU233" s="88"/>
      <c r="IV233" s="88"/>
      <c r="IW233" s="88"/>
      <c r="IX233" s="88"/>
      <c r="IY233" s="88"/>
      <c r="IZ233" s="88"/>
      <c r="JA233" s="88"/>
      <c r="JB233" s="88"/>
      <c r="JC233" s="88"/>
      <c r="JD233" s="88"/>
      <c r="JE233" s="88"/>
      <c r="JF233" s="88"/>
      <c r="JG233" s="88"/>
      <c r="JH233" s="88"/>
      <c r="JI233" s="88"/>
      <c r="JJ233" s="88"/>
      <c r="JK233" s="88"/>
      <c r="JL233" s="88"/>
      <c r="JM233" s="88"/>
      <c r="JN233" s="88"/>
      <c r="JO233" s="88"/>
      <c r="JP233" s="88"/>
      <c r="JQ233" s="88"/>
      <c r="JR233" s="88"/>
      <c r="JS233" s="88"/>
      <c r="JT233" s="88"/>
      <c r="JU233" s="88"/>
      <c r="JV233" s="88"/>
      <c r="JW233" s="88"/>
      <c r="JX233" s="88"/>
      <c r="JY233" s="88"/>
      <c r="JZ233" s="88"/>
      <c r="KA233" s="88"/>
      <c r="KB233" s="88"/>
      <c r="KC233" s="88"/>
      <c r="KD233" s="88"/>
      <c r="KE233" s="88"/>
      <c r="KF233" s="88"/>
      <c r="KG233" s="88"/>
      <c r="KH233" s="88"/>
      <c r="KI233" s="88"/>
      <c r="KJ233" s="88"/>
      <c r="KK233" s="88"/>
      <c r="KL233" s="88"/>
      <c r="KM233" s="88"/>
      <c r="KN233" s="88"/>
      <c r="KO233" s="88"/>
      <c r="KP233" s="88"/>
      <c r="KQ233" s="88"/>
      <c r="KR233" s="88"/>
      <c r="KS233" s="88"/>
      <c r="KT233" s="88"/>
      <c r="KU233" s="88"/>
      <c r="KV233" s="88"/>
      <c r="KW233" s="88"/>
      <c r="KX233" s="88"/>
      <c r="KY233" s="88"/>
      <c r="KZ233" s="88"/>
      <c r="LA233" s="88"/>
      <c r="LB233" s="88"/>
      <c r="LC233" s="88"/>
      <c r="LD233" s="88"/>
      <c r="LE233" s="88"/>
      <c r="LF233" s="88"/>
      <c r="LG233" s="88"/>
      <c r="LH233" s="88"/>
      <c r="LI233" s="88"/>
      <c r="LJ233" s="88"/>
      <c r="LK233" s="88"/>
      <c r="LL233" s="88"/>
      <c r="LM233" s="88"/>
      <c r="LN233" s="88"/>
      <c r="LO233" s="88"/>
      <c r="LP233" s="88"/>
      <c r="LQ233" s="88"/>
      <c r="LR233" s="88"/>
      <c r="LS233" s="88"/>
      <c r="LT233" s="88"/>
      <c r="LU233" s="88"/>
      <c r="LV233" s="88"/>
      <c r="LW233" s="88"/>
      <c r="LX233" s="88"/>
      <c r="LY233" s="88"/>
      <c r="LZ233" s="88"/>
      <c r="MA233" s="88"/>
      <c r="MB233" s="88"/>
      <c r="MC233" s="88"/>
      <c r="MD233" s="88"/>
      <c r="ME233" s="88"/>
      <c r="MF233" s="88"/>
      <c r="MG233" s="88"/>
      <c r="MH233" s="88"/>
      <c r="MI233" s="88"/>
      <c r="MJ233" s="88"/>
      <c r="MK233" s="88"/>
      <c r="ML233" s="88"/>
      <c r="MM233" s="88"/>
      <c r="MN233" s="88"/>
      <c r="MO233" s="88"/>
      <c r="MP233" s="88"/>
      <c r="MQ233" s="88"/>
      <c r="MR233" s="88"/>
      <c r="MS233" s="88"/>
      <c r="MT233" s="88"/>
      <c r="MU233" s="88"/>
      <c r="MV233" s="88"/>
      <c r="MW233" s="88"/>
      <c r="MX233" s="88"/>
      <c r="MY233" s="88"/>
      <c r="MZ233" s="88"/>
      <c r="NA233" s="88"/>
      <c r="NB233" s="88"/>
      <c r="NC233" s="88"/>
      <c r="ND233" s="88"/>
      <c r="NE233" s="88"/>
      <c r="NF233" s="88"/>
      <c r="NG233" s="88"/>
      <c r="NH233" s="88"/>
      <c r="NI233" s="88"/>
      <c r="NJ233" s="88"/>
      <c r="NK233" s="88"/>
      <c r="NL233" s="88"/>
      <c r="NM233" s="88"/>
      <c r="NN233" s="88"/>
      <c r="NO233" s="88"/>
      <c r="NP233" s="88"/>
      <c r="NQ233" s="88"/>
      <c r="NR233" s="88"/>
      <c r="NS233" s="88"/>
      <c r="NT233" s="88"/>
      <c r="NU233" s="88"/>
      <c r="NV233" s="88"/>
      <c r="NW233" s="88"/>
      <c r="NX233" s="88"/>
      <c r="NY233" s="88"/>
      <c r="NZ233" s="88"/>
      <c r="OA233" s="88"/>
      <c r="OB233" s="88"/>
      <c r="OC233" s="88"/>
      <c r="OD233" s="88"/>
      <c r="OE233" s="88"/>
      <c r="OF233" s="88"/>
      <c r="OG233" s="88"/>
      <c r="OH233" s="88"/>
      <c r="OI233" s="88"/>
      <c r="OJ233" s="88"/>
      <c r="OK233" s="88"/>
      <c r="OL233" s="88"/>
      <c r="OM233" s="88"/>
      <c r="ON233" s="88"/>
      <c r="OO233" s="88"/>
      <c r="OP233" s="88"/>
      <c r="OQ233" s="88"/>
      <c r="OR233" s="88"/>
      <c r="OS233" s="88"/>
      <c r="OT233" s="88"/>
      <c r="OU233" s="88"/>
      <c r="OV233" s="88"/>
      <c r="OW233" s="88"/>
      <c r="OX233" s="88"/>
      <c r="OY233" s="88"/>
      <c r="OZ233" s="88"/>
      <c r="PA233" s="88"/>
      <c r="PB233" s="88"/>
      <c r="PC233" s="88"/>
      <c r="PD233" s="88"/>
      <c r="PE233" s="88"/>
      <c r="PF233" s="88"/>
      <c r="PG233" s="88"/>
      <c r="PH233" s="88"/>
      <c r="PI233" s="88"/>
      <c r="PJ233" s="88"/>
      <c r="PK233" s="88"/>
      <c r="PL233" s="88"/>
      <c r="PM233" s="88"/>
      <c r="PN233" s="88"/>
      <c r="PO233" s="88"/>
      <c r="PP233" s="88"/>
      <c r="PQ233" s="88"/>
      <c r="PR233" s="88"/>
      <c r="PS233" s="88"/>
      <c r="PT233" s="88"/>
      <c r="PU233" s="88"/>
      <c r="PV233" s="88"/>
      <c r="PW233" s="88"/>
      <c r="PX233" s="88"/>
      <c r="PY233" s="88"/>
      <c r="PZ233" s="88"/>
      <c r="QA233" s="88"/>
      <c r="QB233" s="88"/>
      <c r="QC233" s="88"/>
      <c r="QD233" s="88"/>
      <c r="QE233" s="88"/>
      <c r="QF233" s="88"/>
      <c r="QG233" s="88"/>
      <c r="QH233" s="88"/>
      <c r="QI233" s="88"/>
      <c r="QJ233" s="88"/>
      <c r="QK233" s="88"/>
      <c r="QL233" s="88"/>
      <c r="QM233" s="88"/>
      <c r="QN233" s="88"/>
      <c r="QO233" s="88"/>
      <c r="QP233" s="88"/>
      <c r="QQ233" s="88"/>
      <c r="QR233" s="88"/>
      <c r="QS233" s="88"/>
      <c r="QT233" s="88"/>
      <c r="QU233" s="88"/>
      <c r="QV233" s="88"/>
      <c r="QW233" s="88"/>
      <c r="QX233" s="88"/>
      <c r="QY233" s="88"/>
      <c r="QZ233" s="88"/>
      <c r="RA233" s="88"/>
      <c r="RB233" s="88"/>
      <c r="RC233" s="88"/>
      <c r="RD233" s="88"/>
      <c r="RE233" s="88"/>
      <c r="RF233" s="88"/>
      <c r="RG233" s="88"/>
      <c r="RH233" s="88"/>
      <c r="RI233" s="88"/>
      <c r="RJ233" s="88"/>
      <c r="RK233" s="88"/>
      <c r="RL233" s="88"/>
      <c r="RM233" s="88"/>
      <c r="RN233" s="88"/>
      <c r="RO233" s="88"/>
      <c r="RP233" s="88"/>
      <c r="RQ233" s="88"/>
      <c r="RR233" s="88"/>
      <c r="RS233" s="88"/>
      <c r="RT233" s="88"/>
      <c r="RU233" s="88"/>
      <c r="RV233" s="88"/>
      <c r="RW233" s="88"/>
      <c r="RX233" s="88"/>
      <c r="RY233" s="88"/>
      <c r="RZ233" s="88"/>
      <c r="SA233" s="88"/>
      <c r="SB233" s="88"/>
      <c r="SC233" s="88"/>
      <c r="SD233" s="88"/>
      <c r="SE233" s="88"/>
      <c r="SF233" s="88"/>
      <c r="SG233" s="88"/>
      <c r="SH233" s="88"/>
      <c r="SI233" s="88"/>
      <c r="SJ233" s="88"/>
      <c r="SK233" s="88"/>
      <c r="SL233" s="88"/>
      <c r="SM233" s="88"/>
      <c r="SN233" s="88"/>
      <c r="SO233" s="88"/>
      <c r="SP233" s="88"/>
      <c r="SQ233" s="88"/>
      <c r="SR233" s="88"/>
      <c r="SS233" s="88"/>
      <c r="ST233" s="88"/>
      <c r="SU233" s="88"/>
      <c r="SV233" s="88"/>
      <c r="SW233" s="88"/>
      <c r="SX233" s="88"/>
      <c r="SY233" s="88"/>
      <c r="SZ233" s="88"/>
      <c r="TA233" s="88"/>
      <c r="TB233" s="88"/>
      <c r="TC233" s="88"/>
      <c r="TD233" s="88"/>
      <c r="TE233" s="88"/>
      <c r="TF233" s="88"/>
      <c r="TG233" s="88"/>
      <c r="TH233" s="88"/>
      <c r="TI233" s="88"/>
      <c r="TJ233" s="88"/>
      <c r="TK233" s="88"/>
      <c r="TL233" s="88"/>
      <c r="TM233" s="88"/>
      <c r="TN233" s="88"/>
      <c r="TO233" s="88"/>
      <c r="TP233" s="88"/>
      <c r="TQ233" s="88"/>
      <c r="TR233" s="88"/>
      <c r="TS233" s="88"/>
      <c r="TT233" s="88"/>
      <c r="TU233" s="88"/>
      <c r="TV233" s="88"/>
      <c r="TW233" s="88"/>
      <c r="TX233" s="88"/>
      <c r="TY233" s="88"/>
      <c r="TZ233" s="88"/>
      <c r="UA233" s="88"/>
      <c r="UB233" s="88"/>
      <c r="UC233" s="88"/>
      <c r="UD233" s="88"/>
      <c r="UE233" s="88"/>
      <c r="UF233" s="88"/>
      <c r="UG233" s="88"/>
      <c r="UH233" s="88"/>
      <c r="UI233" s="88"/>
      <c r="UJ233" s="88"/>
      <c r="UK233" s="88"/>
      <c r="UL233" s="88"/>
      <c r="UM233" s="88"/>
      <c r="UN233" s="88"/>
      <c r="UO233" s="88"/>
      <c r="UP233" s="88"/>
      <c r="UQ233" s="88"/>
      <c r="UR233" s="88"/>
      <c r="US233" s="88"/>
      <c r="UT233" s="88"/>
      <c r="UU233" s="88"/>
      <c r="UV233" s="88"/>
      <c r="UW233" s="88"/>
      <c r="UX233" s="88"/>
      <c r="UY233" s="88"/>
      <c r="UZ233" s="88"/>
      <c r="VA233" s="88"/>
      <c r="VB233" s="88"/>
      <c r="VC233" s="88"/>
      <c r="VD233" s="88"/>
      <c r="VE233" s="88"/>
      <c r="VF233" s="88"/>
      <c r="VG233" s="88"/>
      <c r="VH233" s="88"/>
      <c r="VI233" s="88"/>
      <c r="VJ233" s="88"/>
      <c r="VK233" s="88"/>
      <c r="VL233" s="88"/>
      <c r="VM233" s="88"/>
      <c r="VN233" s="88"/>
      <c r="VO233" s="88"/>
      <c r="VP233" s="88"/>
      <c r="VQ233" s="88"/>
      <c r="VR233" s="88"/>
      <c r="VS233" s="88"/>
      <c r="VT233" s="88"/>
      <c r="VU233" s="88"/>
      <c r="VV233" s="88"/>
      <c r="VW233" s="88"/>
      <c r="VX233" s="88"/>
      <c r="VY233" s="88"/>
      <c r="VZ233" s="88"/>
      <c r="WA233" s="88"/>
      <c r="WB233" s="88"/>
      <c r="WC233" s="88"/>
      <c r="WD233" s="88"/>
      <c r="WE233" s="88"/>
      <c r="WF233" s="88"/>
      <c r="WG233" s="88"/>
      <c r="WH233" s="88"/>
      <c r="WI233" s="88"/>
      <c r="WJ233" s="88"/>
      <c r="WK233" s="88"/>
      <c r="WL233" s="88"/>
      <c r="WM233" s="88"/>
      <c r="WN233" s="88"/>
      <c r="WO233" s="88"/>
      <c r="WP233" s="88"/>
      <c r="WQ233" s="88"/>
      <c r="WR233" s="88"/>
      <c r="WS233" s="88"/>
      <c r="WT233" s="88"/>
      <c r="WU233" s="88"/>
      <c r="WV233" s="88"/>
      <c r="WW233" s="88"/>
      <c r="WX233" s="88"/>
      <c r="WY233" s="88"/>
      <c r="WZ233" s="88"/>
      <c r="XA233" s="88"/>
      <c r="XB233" s="88"/>
      <c r="XC233" s="88"/>
      <c r="XD233" s="88"/>
      <c r="XE233" s="88"/>
      <c r="XF233" s="88"/>
      <c r="XG233" s="88"/>
      <c r="XH233" s="88"/>
      <c r="XI233" s="88"/>
      <c r="XJ233" s="88"/>
      <c r="XK233" s="88"/>
      <c r="XL233" s="88"/>
      <c r="XM233" s="88"/>
      <c r="XN233" s="88"/>
      <c r="XO233" s="88"/>
      <c r="XP233" s="88"/>
      <c r="XQ233" s="88"/>
      <c r="XR233" s="88"/>
      <c r="XS233" s="88"/>
      <c r="XT233" s="88"/>
      <c r="XU233" s="88"/>
      <c r="XV233" s="88"/>
      <c r="XW233" s="88"/>
      <c r="XX233" s="88"/>
      <c r="XY233" s="88"/>
      <c r="XZ233" s="88"/>
      <c r="YA233" s="88"/>
      <c r="YB233" s="88"/>
      <c r="YC233" s="88"/>
      <c r="YD233" s="88"/>
      <c r="YE233" s="88"/>
      <c r="YF233" s="88"/>
      <c r="YG233" s="88"/>
      <c r="YH233" s="88"/>
      <c r="YI233" s="88"/>
      <c r="YJ233" s="88"/>
      <c r="YK233" s="88"/>
      <c r="YL233" s="88"/>
      <c r="YM233" s="88"/>
      <c r="YN233" s="88"/>
      <c r="YO233" s="88"/>
      <c r="YP233" s="88"/>
      <c r="YQ233" s="88"/>
      <c r="YR233" s="88"/>
      <c r="YS233" s="88"/>
      <c r="YT233" s="88"/>
      <c r="YU233" s="88"/>
      <c r="YV233" s="88"/>
      <c r="YW233" s="88"/>
      <c r="YX233" s="88"/>
      <c r="YY233" s="88"/>
      <c r="YZ233" s="88"/>
      <c r="ZA233" s="88"/>
      <c r="ZB233" s="88"/>
      <c r="ZC233" s="88"/>
      <c r="ZD233" s="88"/>
      <c r="ZE233" s="88"/>
      <c r="ZF233" s="88"/>
      <c r="ZG233" s="88"/>
      <c r="ZH233" s="88"/>
      <c r="ZI233" s="88"/>
      <c r="ZJ233" s="88"/>
      <c r="ZK233" s="88"/>
      <c r="ZL233" s="88"/>
      <c r="ZM233" s="88"/>
      <c r="ZN233" s="88"/>
      <c r="ZO233" s="88"/>
      <c r="ZP233" s="88"/>
      <c r="ZQ233" s="88"/>
      <c r="ZR233" s="88"/>
      <c r="ZS233" s="88"/>
      <c r="ZT233" s="88"/>
      <c r="ZU233" s="88"/>
      <c r="ZV233" s="88"/>
      <c r="ZW233" s="88"/>
      <c r="ZX233" s="88"/>
      <c r="ZY233" s="88"/>
      <c r="ZZ233" s="88"/>
      <c r="AAA233" s="88"/>
      <c r="AAB233" s="88"/>
      <c r="AAC233" s="88"/>
      <c r="AAD233" s="88"/>
      <c r="AAE233" s="88"/>
      <c r="AAF233" s="88"/>
      <c r="AAG233" s="88"/>
      <c r="AAH233" s="88"/>
      <c r="AAI233" s="88"/>
      <c r="AAJ233" s="88"/>
      <c r="AAK233" s="88"/>
      <c r="AAL233" s="88"/>
      <c r="AAM233" s="88"/>
      <c r="AAN233" s="88"/>
      <c r="AAO233" s="88"/>
      <c r="AAP233" s="88"/>
      <c r="AAQ233" s="88"/>
      <c r="AAR233" s="88"/>
      <c r="AAS233" s="88"/>
      <c r="AAT233" s="88"/>
      <c r="AAU233" s="88"/>
      <c r="AAV233" s="88"/>
      <c r="AAW233" s="88"/>
      <c r="AAX233" s="88"/>
      <c r="AAY233" s="88"/>
      <c r="AAZ233" s="88"/>
      <c r="ABA233" s="88"/>
      <c r="ABB233" s="88"/>
      <c r="ABC233" s="88"/>
      <c r="ABD233" s="88"/>
      <c r="ABE233" s="88"/>
      <c r="ABF233" s="88"/>
      <c r="ABG233" s="88"/>
      <c r="ABH233" s="88"/>
      <c r="ABI233" s="88"/>
      <c r="ABJ233" s="88"/>
      <c r="ABK233" s="88"/>
    </row>
    <row r="234" spans="1:739" s="154" customFormat="1" ht="30" customHeight="1" x14ac:dyDescent="0.25">
      <c r="A234" s="30"/>
      <c r="B234" s="261"/>
      <c r="C234" s="261"/>
      <c r="D234" s="167" t="s">
        <v>2</v>
      </c>
      <c r="E234" s="261"/>
      <c r="F234" s="206" t="s">
        <v>292</v>
      </c>
      <c r="G234" s="14">
        <v>42447</v>
      </c>
      <c r="H234" s="48" t="s">
        <v>37</v>
      </c>
      <c r="I234" s="65" t="s">
        <v>31</v>
      </c>
      <c r="J234" s="189" t="s">
        <v>291</v>
      </c>
      <c r="K234" s="29" t="s">
        <v>18</v>
      </c>
      <c r="L234" s="29" t="s">
        <v>17</v>
      </c>
      <c r="M234" s="29" t="s">
        <v>3365</v>
      </c>
      <c r="N234" s="28" t="s">
        <v>45</v>
      </c>
      <c r="O234" s="259" t="s">
        <v>62</v>
      </c>
      <c r="P234" s="259" t="s">
        <v>295</v>
      </c>
      <c r="Q234" s="259" t="s">
        <v>295</v>
      </c>
      <c r="R234" s="192" t="s">
        <v>289</v>
      </c>
      <c r="S234" s="185" t="s">
        <v>1311</v>
      </c>
      <c r="T234" s="65" t="s">
        <v>288</v>
      </c>
      <c r="U234" s="261" t="s">
        <v>72</v>
      </c>
      <c r="V234" s="17"/>
      <c r="W234" s="261"/>
      <c r="X234" s="261" t="s">
        <v>245</v>
      </c>
      <c r="Y234" s="99"/>
      <c r="Z234" s="155"/>
      <c r="AA234" s="262"/>
      <c r="AB234" s="186" t="s">
        <v>289</v>
      </c>
      <c r="AC234" s="17"/>
      <c r="AD234" s="17"/>
      <c r="AE234" s="17"/>
      <c r="AF234" s="17"/>
      <c r="AG234" s="17"/>
      <c r="AH234" s="263" t="s">
        <v>3530</v>
      </c>
      <c r="AI234" s="185" t="s">
        <v>1</v>
      </c>
      <c r="AJ234" s="187" t="s">
        <v>2</v>
      </c>
      <c r="AK234" s="70">
        <v>20</v>
      </c>
      <c r="AL234" s="69" t="s">
        <v>293</v>
      </c>
      <c r="AM234" s="190" t="s">
        <v>294</v>
      </c>
    </row>
    <row r="235" spans="1:739" s="38" customFormat="1" ht="30" customHeight="1" x14ac:dyDescent="0.25">
      <c r="A235" s="30"/>
      <c r="B235" s="115"/>
      <c r="C235" s="115"/>
      <c r="D235" s="167" t="s">
        <v>2</v>
      </c>
      <c r="E235" s="115"/>
      <c r="F235" s="206" t="s">
        <v>802</v>
      </c>
      <c r="G235" s="14">
        <v>42686</v>
      </c>
      <c r="H235" s="48" t="s">
        <v>37</v>
      </c>
      <c r="I235" s="65" t="s">
        <v>31</v>
      </c>
      <c r="J235" s="189" t="s">
        <v>291</v>
      </c>
      <c r="K235" s="29" t="s">
        <v>18</v>
      </c>
      <c r="L235" s="29" t="s">
        <v>17</v>
      </c>
      <c r="M235" s="29" t="s">
        <v>3365</v>
      </c>
      <c r="N235" s="28" t="s">
        <v>45</v>
      </c>
      <c r="O235" s="259" t="s">
        <v>62</v>
      </c>
      <c r="P235" s="259" t="s">
        <v>295</v>
      </c>
      <c r="Q235" s="259" t="s">
        <v>295</v>
      </c>
      <c r="R235" s="192" t="s">
        <v>803</v>
      </c>
      <c r="S235" s="185" t="s">
        <v>1295</v>
      </c>
      <c r="T235" s="185" t="s">
        <v>1554</v>
      </c>
      <c r="U235" s="185" t="s">
        <v>72</v>
      </c>
      <c r="V235" s="17"/>
      <c r="W235" s="261"/>
      <c r="X235" s="261" t="s">
        <v>245</v>
      </c>
      <c r="Y235" s="99"/>
      <c r="Z235" s="155"/>
      <c r="AA235" s="155"/>
      <c r="AB235" s="186" t="s">
        <v>803</v>
      </c>
      <c r="AC235" s="17"/>
      <c r="AD235" s="17"/>
      <c r="AE235" s="17"/>
      <c r="AF235" s="17"/>
      <c r="AG235" s="17"/>
      <c r="AH235" s="263" t="s">
        <v>3530</v>
      </c>
      <c r="AI235" s="185" t="s">
        <v>1</v>
      </c>
      <c r="AJ235" s="187" t="s">
        <v>2</v>
      </c>
      <c r="AK235" s="70">
        <v>26</v>
      </c>
      <c r="AL235" s="69" t="s">
        <v>804</v>
      </c>
      <c r="AM235" s="190" t="s">
        <v>805</v>
      </c>
    </row>
    <row r="236" spans="1:739" s="154" customFormat="1" ht="30" customHeight="1" x14ac:dyDescent="0.25">
      <c r="A236" s="30"/>
      <c r="B236" s="196"/>
      <c r="C236" s="196"/>
      <c r="D236" s="167" t="s">
        <v>2</v>
      </c>
      <c r="E236" s="196"/>
      <c r="F236" s="206">
        <v>1075</v>
      </c>
      <c r="G236" s="23">
        <v>43378</v>
      </c>
      <c r="H236" s="51" t="s">
        <v>37</v>
      </c>
      <c r="I236" s="185" t="s">
        <v>31</v>
      </c>
      <c r="J236" s="10" t="s">
        <v>291</v>
      </c>
      <c r="K236" s="29" t="s">
        <v>18</v>
      </c>
      <c r="L236" s="29" t="s">
        <v>17</v>
      </c>
      <c r="M236" s="29" t="s">
        <v>3365</v>
      </c>
      <c r="N236" s="28" t="s">
        <v>45</v>
      </c>
      <c r="O236" s="259" t="s">
        <v>62</v>
      </c>
      <c r="P236" s="259" t="s">
        <v>295</v>
      </c>
      <c r="Q236" s="259"/>
      <c r="R236" s="50" t="s">
        <v>2759</v>
      </c>
      <c r="S236" s="65" t="s">
        <v>2760</v>
      </c>
      <c r="T236" s="65" t="s">
        <v>776</v>
      </c>
      <c r="U236" s="115" t="s">
        <v>72</v>
      </c>
      <c r="V236" s="17"/>
      <c r="W236" s="261"/>
      <c r="X236" s="261" t="s">
        <v>245</v>
      </c>
      <c r="Y236" s="99"/>
      <c r="Z236" s="262"/>
      <c r="AA236" s="262"/>
      <c r="AB236" s="66" t="s">
        <v>2759</v>
      </c>
      <c r="AC236" s="17"/>
      <c r="AD236" s="17"/>
      <c r="AE236" s="17"/>
      <c r="AF236" s="17"/>
      <c r="AG236" s="17"/>
      <c r="AH236" s="263" t="s">
        <v>3530</v>
      </c>
      <c r="AI236" s="65" t="s">
        <v>1</v>
      </c>
      <c r="AJ236" s="67" t="s">
        <v>2</v>
      </c>
      <c r="AK236" s="70">
        <v>22</v>
      </c>
      <c r="AL236" s="69" t="s">
        <v>2761</v>
      </c>
      <c r="AM236" s="68">
        <v>43362</v>
      </c>
      <c r="AN236" s="257"/>
      <c r="AO236" s="257"/>
      <c r="AP236" s="257"/>
      <c r="AQ236" s="257"/>
      <c r="AR236" s="257"/>
      <c r="AS236" s="257"/>
      <c r="AT236" s="257"/>
      <c r="AU236" s="257"/>
      <c r="AV236" s="257"/>
      <c r="AW236" s="257"/>
      <c r="AX236" s="257"/>
      <c r="AY236" s="257"/>
      <c r="AZ236" s="257"/>
      <c r="BA236" s="257"/>
      <c r="BB236" s="257"/>
      <c r="BC236" s="257"/>
      <c r="BD236" s="257"/>
      <c r="BE236" s="257"/>
      <c r="BF236" s="257"/>
      <c r="BG236" s="257"/>
      <c r="BH236" s="257"/>
      <c r="BI236" s="257"/>
      <c r="BJ236" s="257"/>
      <c r="BK236" s="257"/>
      <c r="BL236" s="257"/>
      <c r="BM236" s="257"/>
      <c r="BN236" s="257"/>
      <c r="BO236" s="257"/>
      <c r="BP236" s="257"/>
      <c r="BQ236" s="257"/>
      <c r="BR236" s="257"/>
      <c r="BS236" s="257"/>
      <c r="BT236" s="257"/>
      <c r="BU236" s="257"/>
      <c r="BV236" s="257"/>
      <c r="BW236" s="257"/>
      <c r="BX236" s="257"/>
      <c r="BY236" s="257"/>
      <c r="BZ236" s="257"/>
      <c r="CA236" s="257"/>
      <c r="CB236" s="257"/>
      <c r="CC236" s="257"/>
      <c r="CD236" s="257"/>
      <c r="CE236" s="257"/>
      <c r="CF236" s="257"/>
      <c r="CG236" s="257"/>
      <c r="CH236" s="257"/>
      <c r="CI236" s="257"/>
      <c r="CJ236" s="257"/>
      <c r="CK236" s="257"/>
      <c r="CL236" s="257"/>
      <c r="CM236" s="257"/>
      <c r="CN236" s="257"/>
      <c r="CO236" s="257"/>
      <c r="CP236" s="257"/>
      <c r="CQ236" s="257"/>
      <c r="CR236" s="257"/>
      <c r="CS236" s="257"/>
      <c r="CT236" s="257"/>
      <c r="CU236" s="257"/>
      <c r="CV236" s="257"/>
      <c r="CW236" s="257"/>
      <c r="CX236" s="257"/>
      <c r="CY236" s="257"/>
      <c r="CZ236" s="257"/>
      <c r="DA236" s="257"/>
      <c r="DB236" s="257"/>
      <c r="DC236" s="257"/>
      <c r="DD236" s="257"/>
      <c r="DE236" s="257"/>
      <c r="DF236" s="257"/>
      <c r="DG236" s="257"/>
      <c r="DH236" s="257"/>
      <c r="DI236" s="257"/>
      <c r="DJ236" s="257"/>
      <c r="DK236" s="257"/>
      <c r="DL236" s="257"/>
      <c r="DM236" s="257"/>
      <c r="DN236" s="257"/>
      <c r="DO236" s="257"/>
      <c r="DP236" s="257"/>
      <c r="DQ236" s="257"/>
      <c r="DR236" s="257"/>
      <c r="DS236" s="257"/>
      <c r="DT236" s="257"/>
      <c r="DU236" s="257"/>
      <c r="DV236" s="257"/>
      <c r="DW236" s="257"/>
      <c r="DX236" s="257"/>
      <c r="DY236" s="257"/>
      <c r="DZ236" s="257"/>
      <c r="EA236" s="257"/>
      <c r="EB236" s="257"/>
      <c r="EC236" s="257"/>
      <c r="ED236" s="257"/>
      <c r="EE236" s="257"/>
      <c r="EF236" s="257"/>
      <c r="EG236" s="257"/>
      <c r="EH236" s="257"/>
      <c r="EI236" s="257"/>
      <c r="EJ236" s="257"/>
      <c r="EK236" s="257"/>
      <c r="EL236" s="257"/>
      <c r="EM236" s="257"/>
      <c r="EN236" s="257"/>
      <c r="EO236" s="257"/>
      <c r="EP236" s="257"/>
      <c r="EQ236" s="257"/>
      <c r="ER236" s="257"/>
      <c r="ES236" s="257"/>
      <c r="ET236" s="257"/>
      <c r="EU236" s="257"/>
      <c r="EV236" s="257"/>
      <c r="EW236" s="257"/>
      <c r="EX236" s="257"/>
      <c r="EY236" s="257"/>
      <c r="EZ236" s="257"/>
      <c r="FA236" s="257"/>
      <c r="FB236" s="257"/>
      <c r="FC236" s="257"/>
      <c r="FD236" s="257"/>
      <c r="FE236" s="257"/>
      <c r="FF236" s="257"/>
      <c r="FG236" s="257"/>
      <c r="FH236" s="257"/>
      <c r="FI236" s="257"/>
      <c r="FJ236" s="257"/>
      <c r="FK236" s="257"/>
      <c r="FL236" s="257"/>
      <c r="FM236" s="257"/>
      <c r="FN236" s="257"/>
      <c r="FO236" s="257"/>
      <c r="FP236" s="257"/>
      <c r="FQ236" s="257"/>
      <c r="FR236" s="257"/>
      <c r="FS236" s="257"/>
      <c r="FT236" s="257"/>
      <c r="FU236" s="257"/>
      <c r="FV236" s="257"/>
      <c r="FW236" s="257"/>
      <c r="FX236" s="257"/>
      <c r="FY236" s="257"/>
      <c r="FZ236" s="257"/>
      <c r="GA236" s="257"/>
      <c r="GB236" s="257"/>
      <c r="GC236" s="257"/>
      <c r="GD236" s="257"/>
      <c r="GE236" s="257"/>
      <c r="GF236" s="257"/>
      <c r="GG236" s="257"/>
      <c r="GH236" s="257"/>
      <c r="GI236" s="257"/>
      <c r="GJ236" s="257"/>
      <c r="GK236" s="257"/>
      <c r="GL236" s="257"/>
      <c r="GM236" s="257"/>
      <c r="GN236" s="257"/>
      <c r="GO236" s="257"/>
      <c r="GP236" s="257"/>
      <c r="GQ236" s="257"/>
      <c r="GR236" s="257"/>
      <c r="GS236" s="257"/>
      <c r="GT236" s="257"/>
      <c r="GU236" s="257"/>
      <c r="GV236" s="257"/>
      <c r="GW236" s="257"/>
      <c r="GX236" s="257"/>
      <c r="GY236" s="257"/>
      <c r="GZ236" s="257"/>
      <c r="HA236" s="257"/>
      <c r="HB236" s="257"/>
      <c r="HC236" s="257"/>
      <c r="HD236" s="257"/>
      <c r="HE236" s="257"/>
      <c r="HF236" s="257"/>
      <c r="HG236" s="257"/>
      <c r="HH236" s="257"/>
      <c r="HI236" s="257"/>
      <c r="HJ236" s="257"/>
      <c r="HK236" s="257"/>
      <c r="HL236" s="257"/>
      <c r="HM236" s="257"/>
      <c r="HN236" s="257"/>
      <c r="HO236" s="257"/>
      <c r="HP236" s="257"/>
      <c r="HQ236" s="257"/>
      <c r="HR236" s="257"/>
      <c r="HS236" s="257"/>
      <c r="HT236" s="257"/>
      <c r="HU236" s="257"/>
      <c r="HV236" s="257"/>
      <c r="HW236" s="257"/>
      <c r="HX236" s="257"/>
      <c r="HY236" s="257"/>
      <c r="HZ236" s="257"/>
      <c r="IA236" s="257"/>
      <c r="IB236" s="257"/>
      <c r="IC236" s="257"/>
      <c r="ID236" s="257"/>
      <c r="IE236" s="257"/>
      <c r="IF236" s="257"/>
      <c r="IG236" s="257"/>
      <c r="IH236" s="257"/>
      <c r="II236" s="257"/>
      <c r="IJ236" s="257"/>
      <c r="IK236" s="257"/>
      <c r="IL236" s="257"/>
      <c r="IM236" s="257"/>
      <c r="IN236" s="257"/>
      <c r="IO236" s="257"/>
      <c r="IP236" s="257"/>
      <c r="IQ236" s="257"/>
      <c r="IR236" s="257"/>
      <c r="IS236" s="257"/>
      <c r="IT236" s="257"/>
      <c r="IU236" s="257"/>
      <c r="IV236" s="257"/>
      <c r="IW236" s="257"/>
      <c r="IX236" s="257"/>
      <c r="IY236" s="257"/>
      <c r="IZ236" s="257"/>
      <c r="JA236" s="257"/>
      <c r="JB236" s="257"/>
      <c r="JC236" s="257"/>
      <c r="JD236" s="257"/>
      <c r="JE236" s="257"/>
      <c r="JF236" s="257"/>
      <c r="JG236" s="257"/>
      <c r="JH236" s="257"/>
      <c r="JI236" s="257"/>
      <c r="JJ236" s="257"/>
      <c r="JK236" s="257"/>
      <c r="JL236" s="257"/>
      <c r="JM236" s="257"/>
      <c r="JN236" s="257"/>
      <c r="JO236" s="257"/>
      <c r="JP236" s="257"/>
      <c r="JQ236" s="257"/>
      <c r="JR236" s="257"/>
      <c r="JS236" s="257"/>
      <c r="JT236" s="257"/>
      <c r="JU236" s="257"/>
      <c r="JV236" s="257"/>
      <c r="JW236" s="257"/>
      <c r="JX236" s="257"/>
      <c r="JY236" s="257"/>
      <c r="JZ236" s="257"/>
      <c r="KA236" s="257"/>
      <c r="KB236" s="257"/>
      <c r="KC236" s="257"/>
      <c r="KD236" s="257"/>
      <c r="KE236" s="257"/>
      <c r="KF236" s="257"/>
      <c r="KG236" s="257"/>
      <c r="KH236" s="257"/>
      <c r="KI236" s="257"/>
      <c r="KJ236" s="257"/>
      <c r="KK236" s="257"/>
      <c r="KL236" s="257"/>
      <c r="KM236" s="257"/>
      <c r="KN236" s="257"/>
      <c r="KO236" s="257"/>
      <c r="KP236" s="257"/>
      <c r="KQ236" s="257"/>
      <c r="KR236" s="257"/>
      <c r="KS236" s="257"/>
      <c r="KT236" s="257"/>
      <c r="KU236" s="257"/>
      <c r="KV236" s="257"/>
      <c r="KW236" s="257"/>
      <c r="KX236" s="257"/>
      <c r="KY236" s="257"/>
      <c r="KZ236" s="257"/>
      <c r="LA236" s="257"/>
      <c r="LB236" s="257"/>
      <c r="LC236" s="257"/>
      <c r="LD236" s="257"/>
      <c r="LE236" s="257"/>
      <c r="LF236" s="257"/>
      <c r="LG236" s="257"/>
      <c r="LH236" s="257"/>
      <c r="LI236" s="257"/>
      <c r="LJ236" s="257"/>
      <c r="LK236" s="257"/>
      <c r="LL236" s="257"/>
      <c r="LM236" s="257"/>
      <c r="LN236" s="257"/>
      <c r="LO236" s="257"/>
      <c r="LP236" s="257"/>
      <c r="LQ236" s="257"/>
      <c r="LR236" s="257"/>
      <c r="LS236" s="257"/>
      <c r="LT236" s="257"/>
      <c r="LU236" s="257"/>
      <c r="LV236" s="257"/>
      <c r="LW236" s="257"/>
      <c r="LX236" s="257"/>
      <c r="LY236" s="257"/>
      <c r="LZ236" s="257"/>
      <c r="MA236" s="257"/>
      <c r="MB236" s="257"/>
      <c r="MC236" s="257"/>
      <c r="MD236" s="257"/>
      <c r="ME236" s="257"/>
      <c r="MF236" s="257"/>
      <c r="MG236" s="257"/>
      <c r="MH236" s="257"/>
      <c r="MI236" s="257"/>
      <c r="MJ236" s="257"/>
      <c r="MK236" s="257"/>
      <c r="ML236" s="257"/>
      <c r="MM236" s="257"/>
      <c r="MN236" s="257"/>
      <c r="MO236" s="257"/>
      <c r="MP236" s="257"/>
      <c r="MQ236" s="257"/>
      <c r="MR236" s="257"/>
      <c r="MS236" s="257"/>
      <c r="MT236" s="257"/>
      <c r="MU236" s="257"/>
      <c r="MV236" s="257"/>
      <c r="MW236" s="257"/>
      <c r="MX236" s="257"/>
      <c r="MY236" s="257"/>
      <c r="MZ236" s="257"/>
      <c r="NA236" s="257"/>
      <c r="NB236" s="257"/>
      <c r="NC236" s="257"/>
      <c r="ND236" s="257"/>
      <c r="NE236" s="257"/>
      <c r="NF236" s="257"/>
      <c r="NG236" s="257"/>
      <c r="NH236" s="257"/>
      <c r="NI236" s="257"/>
      <c r="NJ236" s="257"/>
      <c r="NK236" s="257"/>
      <c r="NL236" s="257"/>
      <c r="NM236" s="257"/>
      <c r="NN236" s="257"/>
      <c r="NO236" s="257"/>
      <c r="NP236" s="257"/>
      <c r="NQ236" s="257"/>
      <c r="NR236" s="257"/>
      <c r="NS236" s="257"/>
      <c r="NT236" s="257"/>
      <c r="NU236" s="257"/>
      <c r="NV236" s="257"/>
      <c r="NW236" s="257"/>
      <c r="NX236" s="257"/>
      <c r="NY236" s="257"/>
      <c r="NZ236" s="257"/>
      <c r="OA236" s="257"/>
      <c r="OB236" s="257"/>
      <c r="OC236" s="257"/>
      <c r="OD236" s="257"/>
      <c r="OE236" s="257"/>
      <c r="OF236" s="257"/>
      <c r="OG236" s="257"/>
      <c r="OH236" s="257"/>
      <c r="OI236" s="257"/>
      <c r="OJ236" s="257"/>
      <c r="OK236" s="257"/>
      <c r="OL236" s="257"/>
      <c r="OM236" s="257"/>
      <c r="ON236" s="257"/>
      <c r="OO236" s="257"/>
      <c r="OP236" s="257"/>
      <c r="OQ236" s="257"/>
      <c r="OR236" s="257"/>
      <c r="OS236" s="257"/>
      <c r="OT236" s="257"/>
      <c r="OU236" s="257"/>
      <c r="OV236" s="257"/>
      <c r="OW236" s="257"/>
      <c r="OX236" s="257"/>
      <c r="OY236" s="257"/>
      <c r="OZ236" s="257"/>
      <c r="PA236" s="257"/>
      <c r="PB236" s="257"/>
      <c r="PC236" s="257"/>
      <c r="PD236" s="257"/>
      <c r="PE236" s="257"/>
      <c r="PF236" s="257"/>
      <c r="PG236" s="257"/>
      <c r="PH236" s="257"/>
      <c r="PI236" s="257"/>
      <c r="PJ236" s="257"/>
      <c r="PK236" s="257"/>
      <c r="PL236" s="257"/>
      <c r="PM236" s="257"/>
      <c r="PN236" s="257"/>
      <c r="PO236" s="257"/>
      <c r="PP236" s="257"/>
      <c r="PQ236" s="257"/>
      <c r="PR236" s="257"/>
      <c r="PS236" s="257"/>
      <c r="PT236" s="257"/>
      <c r="PU236" s="257"/>
      <c r="PV236" s="257"/>
      <c r="PW236" s="257"/>
      <c r="PX236" s="257"/>
      <c r="PY236" s="257"/>
      <c r="PZ236" s="257"/>
      <c r="QA236" s="257"/>
      <c r="QB236" s="257"/>
      <c r="QC236" s="257"/>
      <c r="QD236" s="257"/>
      <c r="QE236" s="257"/>
      <c r="QF236" s="257"/>
      <c r="QG236" s="257"/>
      <c r="QH236" s="257"/>
      <c r="QI236" s="257"/>
      <c r="QJ236" s="257"/>
      <c r="QK236" s="257"/>
      <c r="QL236" s="257"/>
      <c r="QM236" s="257"/>
      <c r="QN236" s="257"/>
      <c r="QO236" s="257"/>
      <c r="QP236" s="257"/>
      <c r="QQ236" s="257"/>
      <c r="QR236" s="257"/>
      <c r="QS236" s="257"/>
      <c r="QT236" s="257"/>
      <c r="QU236" s="257"/>
      <c r="QV236" s="257"/>
      <c r="QW236" s="257"/>
      <c r="QX236" s="257"/>
      <c r="QY236" s="257"/>
      <c r="QZ236" s="257"/>
      <c r="RA236" s="257"/>
      <c r="RB236" s="257"/>
      <c r="RC236" s="257"/>
      <c r="RD236" s="257"/>
      <c r="RE236" s="257"/>
      <c r="RF236" s="257"/>
      <c r="RG236" s="257"/>
      <c r="RH236" s="257"/>
      <c r="RI236" s="257"/>
      <c r="RJ236" s="257"/>
      <c r="RK236" s="257"/>
      <c r="RL236" s="257"/>
      <c r="RM236" s="257"/>
      <c r="RN236" s="257"/>
      <c r="RO236" s="257"/>
      <c r="RP236" s="257"/>
      <c r="RQ236" s="257"/>
      <c r="RR236" s="257"/>
      <c r="RS236" s="257"/>
      <c r="RT236" s="257"/>
      <c r="RU236" s="257"/>
      <c r="RV236" s="257"/>
      <c r="RW236" s="257"/>
      <c r="RX236" s="257"/>
      <c r="RY236" s="257"/>
      <c r="RZ236" s="257"/>
      <c r="SA236" s="257"/>
      <c r="SB236" s="257"/>
      <c r="SC236" s="257"/>
      <c r="SD236" s="257"/>
      <c r="SE236" s="257"/>
      <c r="SF236" s="257"/>
      <c r="SG236" s="257"/>
      <c r="SH236" s="257"/>
      <c r="SI236" s="257"/>
      <c r="SJ236" s="257"/>
      <c r="SK236" s="257"/>
      <c r="SL236" s="257"/>
      <c r="SM236" s="257"/>
      <c r="SN236" s="257"/>
      <c r="SO236" s="257"/>
      <c r="SP236" s="257"/>
      <c r="SQ236" s="257"/>
      <c r="SR236" s="257"/>
      <c r="SS236" s="257"/>
      <c r="ST236" s="257"/>
      <c r="SU236" s="257"/>
      <c r="SV236" s="257"/>
      <c r="SW236" s="257"/>
      <c r="SX236" s="257"/>
      <c r="SY236" s="257"/>
      <c r="SZ236" s="257"/>
      <c r="TA236" s="257"/>
      <c r="TB236" s="257"/>
      <c r="TC236" s="257"/>
      <c r="TD236" s="257"/>
      <c r="TE236" s="257"/>
      <c r="TF236" s="257"/>
      <c r="TG236" s="257"/>
      <c r="TH236" s="257"/>
      <c r="TI236" s="257"/>
      <c r="TJ236" s="257"/>
      <c r="TK236" s="257"/>
      <c r="TL236" s="257"/>
      <c r="TM236" s="257"/>
      <c r="TN236" s="257"/>
      <c r="TO236" s="257"/>
      <c r="TP236" s="257"/>
      <c r="TQ236" s="257"/>
      <c r="TR236" s="257"/>
      <c r="TS236" s="257"/>
      <c r="TT236" s="257"/>
      <c r="TU236" s="257"/>
      <c r="TV236" s="257"/>
      <c r="TW236" s="257"/>
      <c r="TX236" s="257"/>
      <c r="TY236" s="257"/>
      <c r="TZ236" s="257"/>
      <c r="UA236" s="257"/>
      <c r="UB236" s="257"/>
      <c r="UC236" s="257"/>
      <c r="UD236" s="257"/>
      <c r="UE236" s="257"/>
      <c r="UF236" s="257"/>
      <c r="UG236" s="257"/>
      <c r="UH236" s="257"/>
      <c r="UI236" s="257"/>
      <c r="UJ236" s="257"/>
      <c r="UK236" s="257"/>
      <c r="UL236" s="257"/>
      <c r="UM236" s="257"/>
      <c r="UN236" s="257"/>
      <c r="UO236" s="257"/>
      <c r="UP236" s="257"/>
      <c r="UQ236" s="257"/>
      <c r="UR236" s="257"/>
      <c r="US236" s="257"/>
      <c r="UT236" s="257"/>
      <c r="UU236" s="257"/>
      <c r="UV236" s="257"/>
      <c r="UW236" s="257"/>
      <c r="UX236" s="257"/>
      <c r="UY236" s="257"/>
      <c r="UZ236" s="257"/>
      <c r="VA236" s="257"/>
      <c r="VB236" s="257"/>
      <c r="VC236" s="257"/>
      <c r="VD236" s="257"/>
      <c r="VE236" s="257"/>
      <c r="VF236" s="257"/>
      <c r="VG236" s="257"/>
      <c r="VH236" s="257"/>
      <c r="VI236" s="257"/>
      <c r="VJ236" s="257"/>
      <c r="VK236" s="257"/>
      <c r="VL236" s="257"/>
      <c r="VM236" s="257"/>
      <c r="VN236" s="257"/>
      <c r="VO236" s="257"/>
      <c r="VP236" s="257"/>
      <c r="VQ236" s="257"/>
      <c r="VR236" s="257"/>
      <c r="VS236" s="257"/>
      <c r="VT236" s="257"/>
      <c r="VU236" s="257"/>
      <c r="VV236" s="257"/>
      <c r="VW236" s="257"/>
      <c r="VX236" s="257"/>
      <c r="VY236" s="257"/>
      <c r="VZ236" s="257"/>
      <c r="WA236" s="257"/>
      <c r="WB236" s="257"/>
      <c r="WC236" s="257"/>
      <c r="WD236" s="257"/>
      <c r="WE236" s="257"/>
      <c r="WF236" s="257"/>
      <c r="WG236" s="257"/>
      <c r="WH236" s="257"/>
      <c r="WI236" s="257"/>
      <c r="WJ236" s="257"/>
      <c r="WK236" s="257"/>
      <c r="WL236" s="257"/>
      <c r="WM236" s="257"/>
      <c r="WN236" s="257"/>
      <c r="WO236" s="257"/>
      <c r="WP236" s="257"/>
      <c r="WQ236" s="257"/>
      <c r="WR236" s="257"/>
      <c r="WS236" s="257"/>
      <c r="WT236" s="257"/>
      <c r="WU236" s="257"/>
      <c r="WV236" s="257"/>
      <c r="WW236" s="257"/>
      <c r="WX236" s="257"/>
      <c r="WY236" s="257"/>
      <c r="WZ236" s="257"/>
      <c r="XA236" s="257"/>
      <c r="XB236" s="257"/>
      <c r="XC236" s="257"/>
      <c r="XD236" s="257"/>
      <c r="XE236" s="257"/>
      <c r="XF236" s="257"/>
      <c r="XG236" s="257"/>
      <c r="XH236" s="257"/>
      <c r="XI236" s="257"/>
      <c r="XJ236" s="257"/>
      <c r="XK236" s="257"/>
      <c r="XL236" s="257"/>
      <c r="XM236" s="257"/>
      <c r="XN236" s="257"/>
      <c r="XO236" s="257"/>
      <c r="XP236" s="257"/>
      <c r="XQ236" s="257"/>
      <c r="XR236" s="257"/>
      <c r="XS236" s="257"/>
      <c r="XT236" s="257"/>
      <c r="XU236" s="257"/>
      <c r="XV236" s="257"/>
      <c r="XW236" s="257"/>
      <c r="XX236" s="257"/>
      <c r="XY236" s="257"/>
      <c r="XZ236" s="257"/>
      <c r="YA236" s="257"/>
      <c r="YB236" s="257"/>
      <c r="YC236" s="257"/>
      <c r="YD236" s="257"/>
      <c r="YE236" s="257"/>
      <c r="YF236" s="257"/>
      <c r="YG236" s="257"/>
      <c r="YH236" s="257"/>
      <c r="YI236" s="257"/>
      <c r="YJ236" s="257"/>
      <c r="YK236" s="257"/>
      <c r="YL236" s="257"/>
      <c r="YM236" s="257"/>
      <c r="YN236" s="257"/>
      <c r="YO236" s="257"/>
      <c r="YP236" s="257"/>
      <c r="YQ236" s="257"/>
      <c r="YR236" s="257"/>
      <c r="YS236" s="257"/>
      <c r="YT236" s="257"/>
      <c r="YU236" s="257"/>
      <c r="YV236" s="257"/>
      <c r="YW236" s="257"/>
      <c r="YX236" s="257"/>
      <c r="YY236" s="257"/>
      <c r="YZ236" s="257"/>
      <c r="ZA236" s="257"/>
      <c r="ZB236" s="257"/>
      <c r="ZC236" s="257"/>
      <c r="ZD236" s="257"/>
      <c r="ZE236" s="257"/>
      <c r="ZF236" s="257"/>
      <c r="ZG236" s="257"/>
      <c r="ZH236" s="257"/>
      <c r="ZI236" s="257"/>
      <c r="ZJ236" s="257"/>
      <c r="ZK236" s="257"/>
      <c r="ZL236" s="257"/>
      <c r="ZM236" s="257"/>
      <c r="ZN236" s="257"/>
      <c r="ZO236" s="257"/>
      <c r="ZP236" s="257"/>
      <c r="ZQ236" s="257"/>
      <c r="ZR236" s="257"/>
      <c r="ZS236" s="257"/>
      <c r="ZT236" s="257"/>
      <c r="ZU236" s="257"/>
      <c r="ZV236" s="257"/>
      <c r="ZW236" s="257"/>
      <c r="ZX236" s="257"/>
      <c r="ZY236" s="257"/>
      <c r="ZZ236" s="257"/>
      <c r="AAA236" s="257"/>
      <c r="AAB236" s="257"/>
      <c r="AAC236" s="257"/>
      <c r="AAD236" s="257"/>
      <c r="AAE236" s="257"/>
      <c r="AAF236" s="257"/>
      <c r="AAG236" s="257"/>
      <c r="AAH236" s="257"/>
      <c r="AAI236" s="257"/>
      <c r="AAJ236" s="257"/>
      <c r="AAK236" s="257"/>
      <c r="AAL236" s="257"/>
      <c r="AAM236" s="257"/>
      <c r="AAN236" s="257"/>
      <c r="AAO236" s="257"/>
      <c r="AAP236" s="257"/>
      <c r="AAQ236" s="257"/>
      <c r="AAR236" s="257"/>
      <c r="AAS236" s="257"/>
      <c r="AAT236" s="257"/>
      <c r="AAU236" s="257"/>
      <c r="AAV236" s="257"/>
      <c r="AAW236" s="257"/>
      <c r="AAX236" s="257"/>
      <c r="AAY236" s="257"/>
      <c r="AAZ236" s="257"/>
      <c r="ABA236" s="257"/>
      <c r="ABB236" s="257"/>
      <c r="ABC236" s="257"/>
      <c r="ABD236" s="257"/>
      <c r="ABE236" s="257"/>
      <c r="ABF236" s="257"/>
      <c r="ABG236" s="257"/>
      <c r="ABH236" s="257"/>
      <c r="ABI236" s="257"/>
      <c r="ABJ236" s="257"/>
      <c r="ABK236" s="257"/>
    </row>
    <row r="237" spans="1:739" s="154" customFormat="1" ht="30" customHeight="1" x14ac:dyDescent="0.25">
      <c r="A237" s="30"/>
      <c r="B237" s="196"/>
      <c r="C237" s="196"/>
      <c r="D237" s="167" t="s">
        <v>2</v>
      </c>
      <c r="E237" s="196"/>
      <c r="F237" s="206" t="s">
        <v>728</v>
      </c>
      <c r="G237" s="14">
        <v>42625</v>
      </c>
      <c r="H237" s="51" t="s">
        <v>37</v>
      </c>
      <c r="I237" s="185" t="s">
        <v>31</v>
      </c>
      <c r="J237" s="10" t="s">
        <v>291</v>
      </c>
      <c r="K237" s="29" t="s">
        <v>18</v>
      </c>
      <c r="L237" s="29" t="s">
        <v>17</v>
      </c>
      <c r="M237" s="29" t="s">
        <v>3365</v>
      </c>
      <c r="N237" s="28" t="s">
        <v>45</v>
      </c>
      <c r="O237" s="49" t="s">
        <v>1353</v>
      </c>
      <c r="P237" s="49" t="s">
        <v>719</v>
      </c>
      <c r="Q237" s="260"/>
      <c r="R237" s="50" t="s">
        <v>1354</v>
      </c>
      <c r="S237" s="65" t="s">
        <v>1283</v>
      </c>
      <c r="T237" s="65" t="s">
        <v>20</v>
      </c>
      <c r="U237" s="185" t="s">
        <v>72</v>
      </c>
      <c r="V237" s="17"/>
      <c r="W237" s="249"/>
      <c r="X237" s="115" t="s">
        <v>245</v>
      </c>
      <c r="Y237" s="99"/>
      <c r="Z237" s="262"/>
      <c r="AA237" s="262"/>
      <c r="AB237" s="186" t="s">
        <v>720</v>
      </c>
      <c r="AC237" s="17"/>
      <c r="AD237" s="17"/>
      <c r="AE237" s="17"/>
      <c r="AF237" s="17"/>
      <c r="AG237" s="17"/>
      <c r="AH237" s="263" t="s">
        <v>3530</v>
      </c>
      <c r="AI237" s="65" t="s">
        <v>1</v>
      </c>
      <c r="AJ237" s="67" t="s">
        <v>2</v>
      </c>
      <c r="AK237" s="70">
        <v>23</v>
      </c>
      <c r="AL237" s="69" t="s">
        <v>721</v>
      </c>
      <c r="AM237" s="72" t="s">
        <v>718</v>
      </c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87"/>
      <c r="EH237" s="87"/>
      <c r="EI237" s="87"/>
      <c r="EJ237" s="87"/>
      <c r="EK237" s="87"/>
      <c r="EL237" s="87"/>
      <c r="EM237" s="87"/>
      <c r="EN237" s="87"/>
      <c r="EO237" s="87"/>
      <c r="EP237" s="87"/>
      <c r="EQ237" s="87"/>
      <c r="ER237" s="87"/>
      <c r="ES237" s="87"/>
      <c r="ET237" s="87"/>
      <c r="EU237" s="87"/>
      <c r="EV237" s="87"/>
      <c r="EW237" s="87"/>
      <c r="EX237" s="87"/>
      <c r="EY237" s="87"/>
      <c r="EZ237" s="87"/>
      <c r="FA237" s="87"/>
      <c r="FB237" s="87"/>
      <c r="FC237" s="87"/>
      <c r="FD237" s="87"/>
      <c r="FE237" s="87"/>
      <c r="FF237" s="87"/>
      <c r="FG237" s="87"/>
      <c r="FH237" s="87"/>
      <c r="FI237" s="87"/>
      <c r="FJ237" s="87"/>
      <c r="FK237" s="87"/>
      <c r="FL237" s="87"/>
      <c r="FM237" s="87"/>
      <c r="FN237" s="87"/>
      <c r="FO237" s="87"/>
      <c r="FP237" s="87"/>
      <c r="FQ237" s="87"/>
      <c r="FR237" s="87"/>
      <c r="FS237" s="87"/>
      <c r="FT237" s="87"/>
      <c r="FU237" s="87"/>
      <c r="FV237" s="87"/>
      <c r="FW237" s="87"/>
      <c r="FX237" s="87"/>
      <c r="FY237" s="87"/>
      <c r="FZ237" s="87"/>
      <c r="GA237" s="87"/>
      <c r="GB237" s="87"/>
      <c r="GC237" s="87"/>
      <c r="GD237" s="87"/>
      <c r="GE237" s="87"/>
      <c r="GF237" s="87"/>
      <c r="GG237" s="87"/>
      <c r="GH237" s="87"/>
      <c r="GI237" s="87"/>
      <c r="GJ237" s="87"/>
      <c r="GK237" s="87"/>
      <c r="GL237" s="87"/>
      <c r="GM237" s="87"/>
      <c r="GN237" s="87"/>
      <c r="GO237" s="87"/>
      <c r="GP237" s="87"/>
      <c r="GQ237" s="87"/>
      <c r="GR237" s="87"/>
      <c r="GS237" s="87"/>
      <c r="GT237" s="87"/>
      <c r="GU237" s="87"/>
      <c r="GV237" s="87"/>
      <c r="GW237" s="87"/>
      <c r="GX237" s="87"/>
      <c r="GY237" s="87"/>
      <c r="GZ237" s="87"/>
      <c r="HA237" s="87"/>
      <c r="HB237" s="87"/>
      <c r="HC237" s="87"/>
      <c r="HD237" s="87"/>
      <c r="HE237" s="87"/>
      <c r="HF237" s="87"/>
      <c r="HG237" s="87"/>
      <c r="HH237" s="87"/>
      <c r="HI237" s="87"/>
      <c r="HJ237" s="87"/>
      <c r="HK237" s="87"/>
      <c r="HL237" s="87"/>
      <c r="HM237" s="87"/>
      <c r="HN237" s="87"/>
      <c r="HO237" s="87"/>
      <c r="HP237" s="87"/>
      <c r="HQ237" s="87"/>
      <c r="HR237" s="87"/>
      <c r="HS237" s="87"/>
      <c r="HT237" s="87"/>
      <c r="HU237" s="87"/>
      <c r="HV237" s="87"/>
      <c r="HW237" s="87"/>
      <c r="HX237" s="87"/>
      <c r="HY237" s="87"/>
      <c r="HZ237" s="87"/>
      <c r="IA237" s="87"/>
      <c r="IB237" s="87"/>
      <c r="IC237" s="87"/>
      <c r="ID237" s="87"/>
      <c r="IE237" s="87"/>
      <c r="IF237" s="87"/>
      <c r="IG237" s="87"/>
      <c r="IH237" s="87"/>
      <c r="II237" s="87"/>
      <c r="IJ237" s="87"/>
      <c r="IK237" s="87"/>
      <c r="IL237" s="87"/>
      <c r="IM237" s="87"/>
      <c r="IN237" s="87"/>
      <c r="IO237" s="87"/>
      <c r="IP237" s="87"/>
      <c r="IQ237" s="87"/>
      <c r="IR237" s="87"/>
      <c r="IS237" s="87"/>
      <c r="IT237" s="87"/>
      <c r="IU237" s="87"/>
      <c r="IV237" s="87"/>
      <c r="IW237" s="87"/>
      <c r="IX237" s="87"/>
      <c r="IY237" s="87"/>
      <c r="IZ237" s="87"/>
      <c r="JA237" s="87"/>
      <c r="JB237" s="87"/>
      <c r="JC237" s="87"/>
      <c r="JD237" s="87"/>
      <c r="JE237" s="87"/>
      <c r="JF237" s="87"/>
      <c r="JG237" s="87"/>
      <c r="JH237" s="87"/>
      <c r="JI237" s="87"/>
      <c r="JJ237" s="87"/>
      <c r="JK237" s="87"/>
      <c r="JL237" s="87"/>
      <c r="JM237" s="87"/>
      <c r="JN237" s="87"/>
      <c r="JO237" s="87"/>
      <c r="JP237" s="87"/>
      <c r="JQ237" s="87"/>
      <c r="JR237" s="87"/>
      <c r="JS237" s="87"/>
      <c r="JT237" s="87"/>
      <c r="JU237" s="87"/>
      <c r="JV237" s="87"/>
      <c r="JW237" s="87"/>
      <c r="JX237" s="87"/>
      <c r="JY237" s="87"/>
      <c r="JZ237" s="87"/>
      <c r="KA237" s="87"/>
      <c r="KB237" s="87"/>
      <c r="KC237" s="87"/>
      <c r="KD237" s="87"/>
      <c r="KE237" s="87"/>
      <c r="KF237" s="87"/>
      <c r="KG237" s="87"/>
      <c r="KH237" s="87"/>
      <c r="KI237" s="87"/>
      <c r="KJ237" s="87"/>
      <c r="KK237" s="87"/>
      <c r="KL237" s="87"/>
      <c r="KM237" s="87"/>
      <c r="KN237" s="87"/>
      <c r="KO237" s="87"/>
      <c r="KP237" s="87"/>
      <c r="KQ237" s="87"/>
      <c r="KR237" s="87"/>
      <c r="KS237" s="87"/>
      <c r="KT237" s="87"/>
      <c r="KU237" s="87"/>
      <c r="KV237" s="87"/>
      <c r="KW237" s="87"/>
      <c r="KX237" s="87"/>
      <c r="KY237" s="87"/>
      <c r="KZ237" s="87"/>
      <c r="LA237" s="87"/>
      <c r="LB237" s="87"/>
      <c r="LC237" s="87"/>
      <c r="LD237" s="87"/>
      <c r="LE237" s="87"/>
      <c r="LF237" s="87"/>
      <c r="LG237" s="87"/>
      <c r="LH237" s="87"/>
      <c r="LI237" s="87"/>
      <c r="LJ237" s="87"/>
      <c r="LK237" s="87"/>
      <c r="LL237" s="87"/>
      <c r="LM237" s="87"/>
      <c r="LN237" s="87"/>
      <c r="LO237" s="87"/>
      <c r="LP237" s="87"/>
      <c r="LQ237" s="87"/>
      <c r="LR237" s="87"/>
      <c r="LS237" s="87"/>
      <c r="LT237" s="87"/>
      <c r="LU237" s="87"/>
      <c r="LV237" s="87"/>
      <c r="LW237" s="87"/>
      <c r="LX237" s="87"/>
      <c r="LY237" s="87"/>
      <c r="LZ237" s="87"/>
      <c r="MA237" s="87"/>
      <c r="MB237" s="87"/>
      <c r="MC237" s="87"/>
      <c r="MD237" s="87"/>
      <c r="ME237" s="87"/>
      <c r="MF237" s="87"/>
      <c r="MG237" s="87"/>
      <c r="MH237" s="87"/>
      <c r="MI237" s="87"/>
      <c r="MJ237" s="87"/>
      <c r="MK237" s="87"/>
      <c r="ML237" s="87"/>
      <c r="MM237" s="87"/>
      <c r="MN237" s="87"/>
      <c r="MO237" s="87"/>
      <c r="MP237" s="87"/>
      <c r="MQ237" s="87"/>
      <c r="MR237" s="87"/>
      <c r="MS237" s="87"/>
      <c r="MT237" s="87"/>
      <c r="MU237" s="87"/>
      <c r="MV237" s="87"/>
      <c r="MW237" s="87"/>
      <c r="MX237" s="87"/>
      <c r="MY237" s="87"/>
      <c r="MZ237" s="87"/>
      <c r="NA237" s="87"/>
      <c r="NB237" s="87"/>
      <c r="NC237" s="87"/>
      <c r="ND237" s="87"/>
      <c r="NE237" s="87"/>
      <c r="NF237" s="87"/>
      <c r="NG237" s="87"/>
      <c r="NH237" s="87"/>
      <c r="NI237" s="87"/>
      <c r="NJ237" s="87"/>
      <c r="NK237" s="87"/>
      <c r="NL237" s="87"/>
      <c r="NM237" s="87"/>
      <c r="NN237" s="87"/>
      <c r="NO237" s="87"/>
      <c r="NP237" s="87"/>
      <c r="NQ237" s="87"/>
      <c r="NR237" s="87"/>
      <c r="NS237" s="87"/>
      <c r="NT237" s="87"/>
      <c r="NU237" s="87"/>
      <c r="NV237" s="87"/>
      <c r="NW237" s="87"/>
      <c r="NX237" s="87"/>
      <c r="NY237" s="87"/>
      <c r="NZ237" s="87"/>
      <c r="OA237" s="87"/>
      <c r="OB237" s="87"/>
      <c r="OC237" s="87"/>
      <c r="OD237" s="87"/>
      <c r="OE237" s="87"/>
      <c r="OF237" s="87"/>
      <c r="OG237" s="87"/>
      <c r="OH237" s="87"/>
      <c r="OI237" s="87"/>
      <c r="OJ237" s="87"/>
      <c r="OK237" s="87"/>
      <c r="OL237" s="87"/>
      <c r="OM237" s="87"/>
      <c r="ON237" s="87"/>
      <c r="OO237" s="87"/>
      <c r="OP237" s="87"/>
      <c r="OQ237" s="87"/>
      <c r="OR237" s="87"/>
      <c r="OS237" s="87"/>
      <c r="OT237" s="87"/>
      <c r="OU237" s="87"/>
      <c r="OV237" s="87"/>
      <c r="OW237" s="87"/>
      <c r="OX237" s="87"/>
      <c r="OY237" s="87"/>
      <c r="OZ237" s="87"/>
      <c r="PA237" s="87"/>
      <c r="PB237" s="87"/>
      <c r="PC237" s="87"/>
      <c r="PD237" s="87"/>
      <c r="PE237" s="87"/>
      <c r="PF237" s="87"/>
      <c r="PG237" s="87"/>
      <c r="PH237" s="87"/>
      <c r="PI237" s="87"/>
      <c r="PJ237" s="87"/>
      <c r="PK237" s="87"/>
      <c r="PL237" s="87"/>
      <c r="PM237" s="87"/>
      <c r="PN237" s="87"/>
      <c r="PO237" s="87"/>
      <c r="PP237" s="87"/>
      <c r="PQ237" s="87"/>
      <c r="PR237" s="87"/>
      <c r="PS237" s="87"/>
      <c r="PT237" s="87"/>
      <c r="PU237" s="87"/>
      <c r="PV237" s="87"/>
      <c r="PW237" s="87"/>
      <c r="PX237" s="87"/>
      <c r="PY237" s="87"/>
      <c r="PZ237" s="87"/>
      <c r="QA237" s="87"/>
      <c r="QB237" s="87"/>
      <c r="QC237" s="87"/>
      <c r="QD237" s="87"/>
      <c r="QE237" s="87"/>
      <c r="QF237" s="87"/>
      <c r="QG237" s="87"/>
      <c r="QH237" s="87"/>
      <c r="QI237" s="87"/>
      <c r="QJ237" s="87"/>
      <c r="QK237" s="87"/>
      <c r="QL237" s="87"/>
      <c r="QM237" s="87"/>
      <c r="QN237" s="87"/>
      <c r="QO237" s="87"/>
      <c r="QP237" s="87"/>
      <c r="QQ237" s="87"/>
      <c r="QR237" s="87"/>
      <c r="QS237" s="87"/>
      <c r="QT237" s="87"/>
      <c r="QU237" s="87"/>
      <c r="QV237" s="87"/>
      <c r="QW237" s="87"/>
      <c r="QX237" s="87"/>
      <c r="QY237" s="87"/>
      <c r="QZ237" s="87"/>
      <c r="RA237" s="87"/>
      <c r="RB237" s="87"/>
      <c r="RC237" s="87"/>
      <c r="RD237" s="87"/>
      <c r="RE237" s="87"/>
      <c r="RF237" s="87"/>
      <c r="RG237" s="87"/>
      <c r="RH237" s="87"/>
      <c r="RI237" s="87"/>
      <c r="RJ237" s="87"/>
      <c r="RK237" s="87"/>
      <c r="RL237" s="87"/>
      <c r="RM237" s="87"/>
      <c r="RN237" s="87"/>
      <c r="RO237" s="87"/>
      <c r="RP237" s="87"/>
      <c r="RQ237" s="87"/>
      <c r="RR237" s="87"/>
      <c r="RS237" s="87"/>
      <c r="RT237" s="87"/>
      <c r="RU237" s="87"/>
      <c r="RV237" s="87"/>
      <c r="RW237" s="87"/>
      <c r="RX237" s="87"/>
      <c r="RY237" s="87"/>
      <c r="RZ237" s="87"/>
      <c r="SA237" s="87"/>
      <c r="SB237" s="87"/>
      <c r="SC237" s="87"/>
      <c r="SD237" s="87"/>
      <c r="SE237" s="87"/>
      <c r="SF237" s="87"/>
      <c r="SG237" s="87"/>
      <c r="SH237" s="87"/>
      <c r="SI237" s="87"/>
      <c r="SJ237" s="87"/>
      <c r="SK237" s="87"/>
      <c r="SL237" s="87"/>
      <c r="SM237" s="87"/>
      <c r="SN237" s="87"/>
      <c r="SO237" s="87"/>
      <c r="SP237" s="87"/>
      <c r="SQ237" s="87"/>
      <c r="SR237" s="87"/>
      <c r="SS237" s="87"/>
      <c r="ST237" s="87"/>
      <c r="SU237" s="87"/>
      <c r="SV237" s="87"/>
      <c r="SW237" s="87"/>
      <c r="SX237" s="87"/>
      <c r="SY237" s="87"/>
      <c r="SZ237" s="87"/>
      <c r="TA237" s="87"/>
      <c r="TB237" s="87"/>
      <c r="TC237" s="87"/>
      <c r="TD237" s="87"/>
      <c r="TE237" s="87"/>
      <c r="TF237" s="87"/>
      <c r="TG237" s="87"/>
      <c r="TH237" s="87"/>
      <c r="TI237" s="87"/>
      <c r="TJ237" s="87"/>
      <c r="TK237" s="87"/>
      <c r="TL237" s="87"/>
      <c r="TM237" s="87"/>
      <c r="TN237" s="87"/>
      <c r="TO237" s="87"/>
      <c r="TP237" s="87"/>
      <c r="TQ237" s="87"/>
      <c r="TR237" s="87"/>
      <c r="TS237" s="87"/>
      <c r="TT237" s="87"/>
      <c r="TU237" s="87"/>
      <c r="TV237" s="87"/>
      <c r="TW237" s="87"/>
      <c r="TX237" s="87"/>
      <c r="TY237" s="87"/>
      <c r="TZ237" s="87"/>
      <c r="UA237" s="87"/>
      <c r="UB237" s="87"/>
      <c r="UC237" s="87"/>
      <c r="UD237" s="87"/>
      <c r="UE237" s="87"/>
      <c r="UF237" s="87"/>
      <c r="UG237" s="87"/>
      <c r="UH237" s="87"/>
      <c r="UI237" s="87"/>
      <c r="UJ237" s="87"/>
      <c r="UK237" s="87"/>
      <c r="UL237" s="87"/>
      <c r="UM237" s="87"/>
      <c r="UN237" s="87"/>
      <c r="UO237" s="87"/>
      <c r="UP237" s="87"/>
      <c r="UQ237" s="87"/>
      <c r="UR237" s="87"/>
      <c r="US237" s="87"/>
      <c r="UT237" s="87"/>
      <c r="UU237" s="87"/>
      <c r="UV237" s="87"/>
      <c r="UW237" s="87"/>
      <c r="UX237" s="87"/>
      <c r="UY237" s="87"/>
      <c r="UZ237" s="87"/>
      <c r="VA237" s="87"/>
      <c r="VB237" s="87"/>
      <c r="VC237" s="87"/>
      <c r="VD237" s="87"/>
      <c r="VE237" s="87"/>
      <c r="VF237" s="87"/>
      <c r="VG237" s="87"/>
      <c r="VH237" s="87"/>
      <c r="VI237" s="87"/>
      <c r="VJ237" s="87"/>
      <c r="VK237" s="87"/>
      <c r="VL237" s="87"/>
      <c r="VM237" s="87"/>
      <c r="VN237" s="87"/>
      <c r="VO237" s="87"/>
      <c r="VP237" s="87"/>
      <c r="VQ237" s="87"/>
      <c r="VR237" s="87"/>
      <c r="VS237" s="87"/>
      <c r="VT237" s="87"/>
      <c r="VU237" s="87"/>
      <c r="VV237" s="87"/>
      <c r="VW237" s="87"/>
      <c r="VX237" s="87"/>
      <c r="VY237" s="87"/>
      <c r="VZ237" s="87"/>
      <c r="WA237" s="87"/>
      <c r="WB237" s="87"/>
      <c r="WC237" s="87"/>
      <c r="WD237" s="87"/>
      <c r="WE237" s="87"/>
      <c r="WF237" s="87"/>
      <c r="WG237" s="87"/>
      <c r="WH237" s="87"/>
      <c r="WI237" s="87"/>
      <c r="WJ237" s="87"/>
      <c r="WK237" s="87"/>
      <c r="WL237" s="87"/>
      <c r="WM237" s="87"/>
      <c r="WN237" s="87"/>
      <c r="WO237" s="87"/>
      <c r="WP237" s="87"/>
      <c r="WQ237" s="87"/>
      <c r="WR237" s="87"/>
      <c r="WS237" s="87"/>
      <c r="WT237" s="87"/>
      <c r="WU237" s="87"/>
      <c r="WV237" s="87"/>
      <c r="WW237" s="87"/>
      <c r="WX237" s="87"/>
      <c r="WY237" s="87"/>
      <c r="WZ237" s="87"/>
      <c r="XA237" s="87"/>
      <c r="XB237" s="87"/>
      <c r="XC237" s="87"/>
      <c r="XD237" s="87"/>
      <c r="XE237" s="87"/>
      <c r="XF237" s="87"/>
      <c r="XG237" s="87"/>
      <c r="XH237" s="87"/>
      <c r="XI237" s="87"/>
      <c r="XJ237" s="87"/>
      <c r="XK237" s="87"/>
      <c r="XL237" s="87"/>
      <c r="XM237" s="87"/>
      <c r="XN237" s="87"/>
      <c r="XO237" s="87"/>
      <c r="XP237" s="87"/>
      <c r="XQ237" s="87"/>
      <c r="XR237" s="87"/>
      <c r="XS237" s="87"/>
      <c r="XT237" s="87"/>
      <c r="XU237" s="87"/>
      <c r="XV237" s="87"/>
      <c r="XW237" s="87"/>
      <c r="XX237" s="87"/>
      <c r="XY237" s="87"/>
      <c r="XZ237" s="87"/>
      <c r="YA237" s="87"/>
      <c r="YB237" s="87"/>
      <c r="YC237" s="87"/>
      <c r="YD237" s="87"/>
      <c r="YE237" s="87"/>
      <c r="YF237" s="87"/>
      <c r="YG237" s="87"/>
      <c r="YH237" s="87"/>
      <c r="YI237" s="87"/>
      <c r="YJ237" s="87"/>
      <c r="YK237" s="87"/>
      <c r="YL237" s="87"/>
      <c r="YM237" s="87"/>
      <c r="YN237" s="87"/>
      <c r="YO237" s="87"/>
      <c r="YP237" s="87"/>
      <c r="YQ237" s="87"/>
      <c r="YR237" s="87"/>
      <c r="YS237" s="87"/>
      <c r="YT237" s="87"/>
      <c r="YU237" s="87"/>
      <c r="YV237" s="87"/>
      <c r="YW237" s="87"/>
      <c r="YX237" s="87"/>
      <c r="YY237" s="87"/>
      <c r="YZ237" s="87"/>
      <c r="ZA237" s="87"/>
      <c r="ZB237" s="87"/>
      <c r="ZC237" s="87"/>
      <c r="ZD237" s="87"/>
      <c r="ZE237" s="87"/>
      <c r="ZF237" s="87"/>
      <c r="ZG237" s="87"/>
      <c r="ZH237" s="87"/>
      <c r="ZI237" s="87"/>
      <c r="ZJ237" s="87"/>
      <c r="ZK237" s="87"/>
      <c r="ZL237" s="87"/>
      <c r="ZM237" s="87"/>
      <c r="ZN237" s="87"/>
      <c r="ZO237" s="87"/>
      <c r="ZP237" s="87"/>
      <c r="ZQ237" s="87"/>
      <c r="ZR237" s="87"/>
      <c r="ZS237" s="87"/>
      <c r="ZT237" s="87"/>
      <c r="ZU237" s="87"/>
      <c r="ZV237" s="87"/>
      <c r="ZW237" s="87"/>
      <c r="ZX237" s="87"/>
      <c r="ZY237" s="87"/>
      <c r="ZZ237" s="87"/>
      <c r="AAA237" s="87"/>
      <c r="AAB237" s="87"/>
      <c r="AAC237" s="87"/>
      <c r="AAD237" s="87"/>
      <c r="AAE237" s="87"/>
      <c r="AAF237" s="87"/>
      <c r="AAG237" s="87"/>
      <c r="AAH237" s="87"/>
      <c r="AAI237" s="87"/>
      <c r="AAJ237" s="87"/>
      <c r="AAK237" s="87"/>
      <c r="AAL237" s="87"/>
      <c r="AAM237" s="87"/>
      <c r="AAN237" s="87"/>
      <c r="AAO237" s="87"/>
      <c r="AAP237" s="87"/>
      <c r="AAQ237" s="87"/>
      <c r="AAR237" s="87"/>
      <c r="AAS237" s="87"/>
      <c r="AAT237" s="87"/>
      <c r="AAU237" s="87"/>
      <c r="AAV237" s="87"/>
      <c r="AAW237" s="87"/>
      <c r="AAX237" s="87"/>
      <c r="AAY237" s="87"/>
      <c r="AAZ237" s="87"/>
      <c r="ABA237" s="87"/>
      <c r="ABB237" s="87"/>
      <c r="ABC237" s="87"/>
      <c r="ABD237" s="87"/>
      <c r="ABE237" s="87"/>
      <c r="ABF237" s="87"/>
      <c r="ABG237" s="87"/>
      <c r="ABH237" s="87"/>
      <c r="ABI237" s="87"/>
      <c r="ABJ237" s="87"/>
      <c r="ABK237" s="87"/>
    </row>
    <row r="238" spans="1:739" s="38" customFormat="1" ht="30" customHeight="1" x14ac:dyDescent="0.25">
      <c r="A238" s="30"/>
      <c r="B238" s="261"/>
      <c r="C238" s="261"/>
      <c r="D238" s="167" t="s">
        <v>2</v>
      </c>
      <c r="E238" s="261"/>
      <c r="F238" s="206">
        <v>1081</v>
      </c>
      <c r="G238" s="23">
        <v>43378</v>
      </c>
      <c r="H238" s="48" t="s">
        <v>37</v>
      </c>
      <c r="I238" s="65" t="s">
        <v>31</v>
      </c>
      <c r="J238" s="189" t="s">
        <v>291</v>
      </c>
      <c r="K238" s="29" t="s">
        <v>18</v>
      </c>
      <c r="L238" s="29" t="s">
        <v>17</v>
      </c>
      <c r="M238" s="29" t="s">
        <v>3365</v>
      </c>
      <c r="N238" s="28" t="s">
        <v>45</v>
      </c>
      <c r="O238" s="191" t="s">
        <v>2775</v>
      </c>
      <c r="P238" s="191" t="s">
        <v>2776</v>
      </c>
      <c r="Q238" s="191"/>
      <c r="R238" s="192" t="s">
        <v>2777</v>
      </c>
      <c r="S238" s="185" t="s">
        <v>2778</v>
      </c>
      <c r="T238" s="65" t="s">
        <v>452</v>
      </c>
      <c r="U238" s="151" t="s">
        <v>72</v>
      </c>
      <c r="V238" s="17"/>
      <c r="W238" s="249"/>
      <c r="X238" s="115" t="s">
        <v>245</v>
      </c>
      <c r="Y238" s="99"/>
      <c r="Z238" s="155"/>
      <c r="AA238" s="262"/>
      <c r="AB238" s="186" t="s">
        <v>2777</v>
      </c>
      <c r="AC238" s="17"/>
      <c r="AD238" s="17"/>
      <c r="AE238" s="17"/>
      <c r="AF238" s="17"/>
      <c r="AG238" s="17"/>
      <c r="AH238" s="263" t="s">
        <v>3530</v>
      </c>
      <c r="AI238" s="185" t="s">
        <v>1</v>
      </c>
      <c r="AJ238" s="187" t="s">
        <v>2</v>
      </c>
      <c r="AK238" s="70">
        <v>28</v>
      </c>
      <c r="AL238" s="69" t="s">
        <v>2779</v>
      </c>
      <c r="AM238" s="190">
        <v>43362</v>
      </c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87"/>
      <c r="EH238" s="87"/>
      <c r="EI238" s="87"/>
      <c r="EJ238" s="87"/>
      <c r="EK238" s="87"/>
      <c r="EL238" s="87"/>
      <c r="EM238" s="87"/>
      <c r="EN238" s="87"/>
      <c r="EO238" s="87"/>
      <c r="EP238" s="87"/>
      <c r="EQ238" s="87"/>
      <c r="ER238" s="87"/>
      <c r="ES238" s="87"/>
      <c r="ET238" s="87"/>
      <c r="EU238" s="87"/>
      <c r="EV238" s="87"/>
      <c r="EW238" s="87"/>
      <c r="EX238" s="87"/>
      <c r="EY238" s="87"/>
      <c r="EZ238" s="87"/>
      <c r="FA238" s="87"/>
      <c r="FB238" s="87"/>
      <c r="FC238" s="87"/>
      <c r="FD238" s="87"/>
      <c r="FE238" s="87"/>
      <c r="FF238" s="87"/>
      <c r="FG238" s="87"/>
      <c r="FH238" s="87"/>
      <c r="FI238" s="87"/>
      <c r="FJ238" s="87"/>
      <c r="FK238" s="87"/>
      <c r="FL238" s="87"/>
      <c r="FM238" s="87"/>
      <c r="FN238" s="87"/>
      <c r="FO238" s="87"/>
      <c r="FP238" s="87"/>
      <c r="FQ238" s="87"/>
      <c r="FR238" s="87"/>
      <c r="FS238" s="87"/>
      <c r="FT238" s="87"/>
      <c r="FU238" s="87"/>
      <c r="FV238" s="87"/>
      <c r="FW238" s="87"/>
      <c r="FX238" s="87"/>
      <c r="FY238" s="87"/>
      <c r="FZ238" s="87"/>
      <c r="GA238" s="87"/>
      <c r="GB238" s="87"/>
      <c r="GC238" s="87"/>
      <c r="GD238" s="87"/>
      <c r="GE238" s="87"/>
      <c r="GF238" s="87"/>
      <c r="GG238" s="87"/>
      <c r="GH238" s="87"/>
      <c r="GI238" s="87"/>
      <c r="GJ238" s="87"/>
      <c r="GK238" s="87"/>
      <c r="GL238" s="87"/>
      <c r="GM238" s="87"/>
      <c r="GN238" s="87"/>
      <c r="GO238" s="87"/>
      <c r="GP238" s="87"/>
      <c r="GQ238" s="87"/>
      <c r="GR238" s="87"/>
      <c r="GS238" s="87"/>
      <c r="GT238" s="87"/>
      <c r="GU238" s="87"/>
      <c r="GV238" s="87"/>
      <c r="GW238" s="87"/>
      <c r="GX238" s="87"/>
      <c r="GY238" s="87"/>
      <c r="GZ238" s="87"/>
      <c r="HA238" s="87"/>
      <c r="HB238" s="87"/>
      <c r="HC238" s="87"/>
      <c r="HD238" s="87"/>
      <c r="HE238" s="87"/>
      <c r="HF238" s="87"/>
      <c r="HG238" s="87"/>
      <c r="HH238" s="87"/>
      <c r="HI238" s="87"/>
      <c r="HJ238" s="87"/>
      <c r="HK238" s="87"/>
      <c r="HL238" s="87"/>
      <c r="HM238" s="87"/>
      <c r="HN238" s="87"/>
      <c r="HO238" s="87"/>
      <c r="HP238" s="87"/>
      <c r="HQ238" s="87"/>
      <c r="HR238" s="87"/>
      <c r="HS238" s="87"/>
      <c r="HT238" s="87"/>
      <c r="HU238" s="87"/>
      <c r="HV238" s="87"/>
      <c r="HW238" s="87"/>
      <c r="HX238" s="87"/>
      <c r="HY238" s="87"/>
      <c r="HZ238" s="87"/>
      <c r="IA238" s="87"/>
      <c r="IB238" s="87"/>
      <c r="IC238" s="87"/>
      <c r="ID238" s="87"/>
      <c r="IE238" s="87"/>
      <c r="IF238" s="87"/>
      <c r="IG238" s="87"/>
      <c r="IH238" s="87"/>
      <c r="II238" s="87"/>
      <c r="IJ238" s="87"/>
      <c r="IK238" s="87"/>
      <c r="IL238" s="87"/>
      <c r="IM238" s="87"/>
      <c r="IN238" s="87"/>
      <c r="IO238" s="87"/>
      <c r="IP238" s="87"/>
      <c r="IQ238" s="87"/>
      <c r="IR238" s="87"/>
      <c r="IS238" s="87"/>
      <c r="IT238" s="87"/>
      <c r="IU238" s="87"/>
      <c r="IV238" s="87"/>
      <c r="IW238" s="87"/>
      <c r="IX238" s="87"/>
      <c r="IY238" s="87"/>
      <c r="IZ238" s="87"/>
      <c r="JA238" s="87"/>
      <c r="JB238" s="87"/>
      <c r="JC238" s="87"/>
      <c r="JD238" s="87"/>
      <c r="JE238" s="87"/>
      <c r="JF238" s="87"/>
      <c r="JG238" s="87"/>
      <c r="JH238" s="87"/>
      <c r="JI238" s="87"/>
      <c r="JJ238" s="87"/>
      <c r="JK238" s="87"/>
      <c r="JL238" s="87"/>
      <c r="JM238" s="87"/>
      <c r="JN238" s="87"/>
      <c r="JO238" s="87"/>
      <c r="JP238" s="87"/>
      <c r="JQ238" s="87"/>
      <c r="JR238" s="87"/>
      <c r="JS238" s="87"/>
      <c r="JT238" s="87"/>
      <c r="JU238" s="87"/>
      <c r="JV238" s="87"/>
      <c r="JW238" s="87"/>
      <c r="JX238" s="87"/>
      <c r="JY238" s="87"/>
      <c r="JZ238" s="87"/>
      <c r="KA238" s="87"/>
      <c r="KB238" s="87"/>
      <c r="KC238" s="87"/>
      <c r="KD238" s="87"/>
      <c r="KE238" s="87"/>
      <c r="KF238" s="87"/>
      <c r="KG238" s="87"/>
      <c r="KH238" s="87"/>
      <c r="KI238" s="87"/>
      <c r="KJ238" s="87"/>
      <c r="KK238" s="87"/>
      <c r="KL238" s="87"/>
      <c r="KM238" s="87"/>
      <c r="KN238" s="87"/>
      <c r="KO238" s="87"/>
      <c r="KP238" s="87"/>
      <c r="KQ238" s="87"/>
      <c r="KR238" s="87"/>
      <c r="KS238" s="87"/>
      <c r="KT238" s="87"/>
      <c r="KU238" s="87"/>
      <c r="KV238" s="87"/>
      <c r="KW238" s="87"/>
      <c r="KX238" s="87"/>
      <c r="KY238" s="87"/>
      <c r="KZ238" s="87"/>
      <c r="LA238" s="87"/>
      <c r="LB238" s="87"/>
      <c r="LC238" s="87"/>
      <c r="LD238" s="87"/>
      <c r="LE238" s="87"/>
      <c r="LF238" s="87"/>
      <c r="LG238" s="87"/>
      <c r="LH238" s="87"/>
      <c r="LI238" s="87"/>
      <c r="LJ238" s="87"/>
      <c r="LK238" s="87"/>
      <c r="LL238" s="87"/>
      <c r="LM238" s="87"/>
      <c r="LN238" s="87"/>
      <c r="LO238" s="87"/>
      <c r="LP238" s="87"/>
      <c r="LQ238" s="87"/>
      <c r="LR238" s="87"/>
      <c r="LS238" s="87"/>
      <c r="LT238" s="87"/>
      <c r="LU238" s="87"/>
      <c r="LV238" s="87"/>
      <c r="LW238" s="87"/>
      <c r="LX238" s="87"/>
      <c r="LY238" s="87"/>
      <c r="LZ238" s="87"/>
      <c r="MA238" s="87"/>
      <c r="MB238" s="87"/>
      <c r="MC238" s="87"/>
      <c r="MD238" s="87"/>
      <c r="ME238" s="87"/>
      <c r="MF238" s="87"/>
      <c r="MG238" s="87"/>
      <c r="MH238" s="87"/>
      <c r="MI238" s="87"/>
      <c r="MJ238" s="87"/>
      <c r="MK238" s="87"/>
      <c r="ML238" s="87"/>
      <c r="MM238" s="87"/>
      <c r="MN238" s="87"/>
      <c r="MO238" s="87"/>
      <c r="MP238" s="87"/>
      <c r="MQ238" s="87"/>
      <c r="MR238" s="87"/>
      <c r="MS238" s="87"/>
      <c r="MT238" s="87"/>
      <c r="MU238" s="87"/>
      <c r="MV238" s="87"/>
      <c r="MW238" s="87"/>
      <c r="MX238" s="87"/>
      <c r="MY238" s="87"/>
      <c r="MZ238" s="87"/>
      <c r="NA238" s="87"/>
      <c r="NB238" s="87"/>
      <c r="NC238" s="87"/>
      <c r="ND238" s="87"/>
      <c r="NE238" s="87"/>
      <c r="NF238" s="87"/>
      <c r="NG238" s="87"/>
      <c r="NH238" s="87"/>
      <c r="NI238" s="87"/>
      <c r="NJ238" s="87"/>
      <c r="NK238" s="87"/>
      <c r="NL238" s="87"/>
      <c r="NM238" s="87"/>
      <c r="NN238" s="87"/>
      <c r="NO238" s="87"/>
      <c r="NP238" s="87"/>
      <c r="NQ238" s="87"/>
      <c r="NR238" s="87"/>
      <c r="NS238" s="87"/>
      <c r="NT238" s="87"/>
      <c r="NU238" s="87"/>
      <c r="NV238" s="87"/>
      <c r="NW238" s="87"/>
      <c r="NX238" s="87"/>
      <c r="NY238" s="87"/>
      <c r="NZ238" s="87"/>
      <c r="OA238" s="87"/>
      <c r="OB238" s="87"/>
      <c r="OC238" s="87"/>
      <c r="OD238" s="87"/>
      <c r="OE238" s="87"/>
      <c r="OF238" s="87"/>
      <c r="OG238" s="87"/>
      <c r="OH238" s="87"/>
      <c r="OI238" s="87"/>
      <c r="OJ238" s="87"/>
      <c r="OK238" s="87"/>
      <c r="OL238" s="87"/>
      <c r="OM238" s="87"/>
      <c r="ON238" s="87"/>
      <c r="OO238" s="87"/>
      <c r="OP238" s="87"/>
      <c r="OQ238" s="87"/>
      <c r="OR238" s="87"/>
      <c r="OS238" s="87"/>
      <c r="OT238" s="87"/>
      <c r="OU238" s="87"/>
      <c r="OV238" s="87"/>
      <c r="OW238" s="87"/>
      <c r="OX238" s="87"/>
      <c r="OY238" s="87"/>
      <c r="OZ238" s="87"/>
      <c r="PA238" s="87"/>
      <c r="PB238" s="87"/>
      <c r="PC238" s="87"/>
      <c r="PD238" s="87"/>
      <c r="PE238" s="87"/>
      <c r="PF238" s="87"/>
      <c r="PG238" s="87"/>
      <c r="PH238" s="87"/>
      <c r="PI238" s="87"/>
      <c r="PJ238" s="87"/>
      <c r="PK238" s="87"/>
      <c r="PL238" s="87"/>
      <c r="PM238" s="87"/>
      <c r="PN238" s="87"/>
      <c r="PO238" s="87"/>
      <c r="PP238" s="87"/>
      <c r="PQ238" s="87"/>
      <c r="PR238" s="87"/>
      <c r="PS238" s="87"/>
      <c r="PT238" s="87"/>
      <c r="PU238" s="87"/>
      <c r="PV238" s="87"/>
      <c r="PW238" s="87"/>
      <c r="PX238" s="87"/>
      <c r="PY238" s="87"/>
      <c r="PZ238" s="87"/>
      <c r="QA238" s="87"/>
      <c r="QB238" s="87"/>
      <c r="QC238" s="87"/>
      <c r="QD238" s="87"/>
      <c r="QE238" s="87"/>
      <c r="QF238" s="87"/>
      <c r="QG238" s="87"/>
      <c r="QH238" s="87"/>
      <c r="QI238" s="87"/>
      <c r="QJ238" s="87"/>
      <c r="QK238" s="87"/>
      <c r="QL238" s="87"/>
      <c r="QM238" s="87"/>
      <c r="QN238" s="87"/>
      <c r="QO238" s="87"/>
      <c r="QP238" s="87"/>
      <c r="QQ238" s="87"/>
      <c r="QR238" s="87"/>
      <c r="QS238" s="87"/>
      <c r="QT238" s="87"/>
      <c r="QU238" s="87"/>
      <c r="QV238" s="87"/>
      <c r="QW238" s="87"/>
      <c r="QX238" s="87"/>
      <c r="QY238" s="87"/>
      <c r="QZ238" s="87"/>
      <c r="RA238" s="87"/>
      <c r="RB238" s="87"/>
      <c r="RC238" s="87"/>
      <c r="RD238" s="87"/>
      <c r="RE238" s="87"/>
      <c r="RF238" s="87"/>
      <c r="RG238" s="87"/>
      <c r="RH238" s="87"/>
      <c r="RI238" s="87"/>
      <c r="RJ238" s="87"/>
      <c r="RK238" s="87"/>
      <c r="RL238" s="87"/>
      <c r="RM238" s="87"/>
      <c r="RN238" s="87"/>
      <c r="RO238" s="87"/>
      <c r="RP238" s="87"/>
      <c r="RQ238" s="87"/>
      <c r="RR238" s="87"/>
      <c r="RS238" s="87"/>
      <c r="RT238" s="87"/>
      <c r="RU238" s="87"/>
      <c r="RV238" s="87"/>
      <c r="RW238" s="87"/>
      <c r="RX238" s="87"/>
      <c r="RY238" s="87"/>
      <c r="RZ238" s="87"/>
      <c r="SA238" s="87"/>
      <c r="SB238" s="87"/>
      <c r="SC238" s="87"/>
      <c r="SD238" s="87"/>
      <c r="SE238" s="87"/>
      <c r="SF238" s="87"/>
      <c r="SG238" s="87"/>
      <c r="SH238" s="87"/>
      <c r="SI238" s="87"/>
      <c r="SJ238" s="87"/>
      <c r="SK238" s="87"/>
      <c r="SL238" s="87"/>
      <c r="SM238" s="87"/>
      <c r="SN238" s="87"/>
      <c r="SO238" s="87"/>
      <c r="SP238" s="87"/>
      <c r="SQ238" s="87"/>
      <c r="SR238" s="87"/>
      <c r="SS238" s="87"/>
      <c r="ST238" s="87"/>
      <c r="SU238" s="87"/>
      <c r="SV238" s="87"/>
      <c r="SW238" s="87"/>
      <c r="SX238" s="87"/>
      <c r="SY238" s="87"/>
      <c r="SZ238" s="87"/>
      <c r="TA238" s="87"/>
      <c r="TB238" s="87"/>
      <c r="TC238" s="87"/>
      <c r="TD238" s="87"/>
      <c r="TE238" s="87"/>
      <c r="TF238" s="87"/>
      <c r="TG238" s="87"/>
      <c r="TH238" s="87"/>
      <c r="TI238" s="87"/>
      <c r="TJ238" s="87"/>
      <c r="TK238" s="87"/>
      <c r="TL238" s="87"/>
      <c r="TM238" s="87"/>
      <c r="TN238" s="87"/>
      <c r="TO238" s="87"/>
      <c r="TP238" s="87"/>
      <c r="TQ238" s="87"/>
      <c r="TR238" s="87"/>
      <c r="TS238" s="87"/>
      <c r="TT238" s="87"/>
      <c r="TU238" s="87"/>
      <c r="TV238" s="87"/>
      <c r="TW238" s="87"/>
      <c r="TX238" s="87"/>
      <c r="TY238" s="87"/>
      <c r="TZ238" s="87"/>
      <c r="UA238" s="87"/>
      <c r="UB238" s="87"/>
      <c r="UC238" s="87"/>
      <c r="UD238" s="87"/>
      <c r="UE238" s="87"/>
      <c r="UF238" s="87"/>
      <c r="UG238" s="87"/>
      <c r="UH238" s="87"/>
      <c r="UI238" s="87"/>
      <c r="UJ238" s="87"/>
      <c r="UK238" s="87"/>
      <c r="UL238" s="87"/>
      <c r="UM238" s="87"/>
      <c r="UN238" s="87"/>
      <c r="UO238" s="87"/>
      <c r="UP238" s="87"/>
      <c r="UQ238" s="87"/>
      <c r="UR238" s="87"/>
      <c r="US238" s="87"/>
      <c r="UT238" s="87"/>
      <c r="UU238" s="87"/>
      <c r="UV238" s="87"/>
      <c r="UW238" s="87"/>
      <c r="UX238" s="87"/>
      <c r="UY238" s="87"/>
      <c r="UZ238" s="87"/>
      <c r="VA238" s="87"/>
      <c r="VB238" s="87"/>
      <c r="VC238" s="87"/>
      <c r="VD238" s="87"/>
      <c r="VE238" s="87"/>
      <c r="VF238" s="87"/>
      <c r="VG238" s="87"/>
      <c r="VH238" s="87"/>
      <c r="VI238" s="87"/>
      <c r="VJ238" s="87"/>
      <c r="VK238" s="87"/>
      <c r="VL238" s="87"/>
      <c r="VM238" s="87"/>
      <c r="VN238" s="87"/>
      <c r="VO238" s="87"/>
      <c r="VP238" s="87"/>
      <c r="VQ238" s="87"/>
      <c r="VR238" s="87"/>
      <c r="VS238" s="87"/>
      <c r="VT238" s="87"/>
      <c r="VU238" s="87"/>
      <c r="VV238" s="87"/>
      <c r="VW238" s="87"/>
      <c r="VX238" s="87"/>
      <c r="VY238" s="87"/>
      <c r="VZ238" s="87"/>
      <c r="WA238" s="87"/>
      <c r="WB238" s="87"/>
      <c r="WC238" s="87"/>
      <c r="WD238" s="87"/>
      <c r="WE238" s="87"/>
      <c r="WF238" s="87"/>
      <c r="WG238" s="87"/>
      <c r="WH238" s="87"/>
      <c r="WI238" s="87"/>
      <c r="WJ238" s="87"/>
      <c r="WK238" s="87"/>
      <c r="WL238" s="87"/>
      <c r="WM238" s="87"/>
      <c r="WN238" s="87"/>
      <c r="WO238" s="87"/>
      <c r="WP238" s="87"/>
      <c r="WQ238" s="87"/>
      <c r="WR238" s="87"/>
      <c r="WS238" s="87"/>
      <c r="WT238" s="87"/>
      <c r="WU238" s="87"/>
      <c r="WV238" s="87"/>
      <c r="WW238" s="87"/>
      <c r="WX238" s="87"/>
      <c r="WY238" s="87"/>
      <c r="WZ238" s="87"/>
      <c r="XA238" s="87"/>
      <c r="XB238" s="87"/>
      <c r="XC238" s="87"/>
      <c r="XD238" s="87"/>
      <c r="XE238" s="87"/>
      <c r="XF238" s="87"/>
      <c r="XG238" s="87"/>
      <c r="XH238" s="87"/>
      <c r="XI238" s="87"/>
      <c r="XJ238" s="87"/>
      <c r="XK238" s="87"/>
      <c r="XL238" s="87"/>
      <c r="XM238" s="87"/>
      <c r="XN238" s="87"/>
      <c r="XO238" s="87"/>
      <c r="XP238" s="87"/>
      <c r="XQ238" s="87"/>
      <c r="XR238" s="87"/>
      <c r="XS238" s="87"/>
      <c r="XT238" s="87"/>
      <c r="XU238" s="87"/>
      <c r="XV238" s="87"/>
      <c r="XW238" s="87"/>
      <c r="XX238" s="87"/>
      <c r="XY238" s="87"/>
      <c r="XZ238" s="87"/>
      <c r="YA238" s="87"/>
      <c r="YB238" s="87"/>
      <c r="YC238" s="87"/>
      <c r="YD238" s="87"/>
      <c r="YE238" s="87"/>
      <c r="YF238" s="87"/>
      <c r="YG238" s="87"/>
      <c r="YH238" s="87"/>
      <c r="YI238" s="87"/>
      <c r="YJ238" s="87"/>
      <c r="YK238" s="87"/>
      <c r="YL238" s="87"/>
      <c r="YM238" s="87"/>
      <c r="YN238" s="87"/>
      <c r="YO238" s="87"/>
      <c r="YP238" s="87"/>
      <c r="YQ238" s="87"/>
      <c r="YR238" s="87"/>
      <c r="YS238" s="87"/>
      <c r="YT238" s="87"/>
      <c r="YU238" s="87"/>
      <c r="YV238" s="87"/>
      <c r="YW238" s="87"/>
      <c r="YX238" s="87"/>
      <c r="YY238" s="87"/>
      <c r="YZ238" s="87"/>
      <c r="ZA238" s="87"/>
      <c r="ZB238" s="87"/>
      <c r="ZC238" s="87"/>
      <c r="ZD238" s="87"/>
      <c r="ZE238" s="87"/>
      <c r="ZF238" s="87"/>
      <c r="ZG238" s="87"/>
      <c r="ZH238" s="87"/>
      <c r="ZI238" s="87"/>
      <c r="ZJ238" s="87"/>
      <c r="ZK238" s="87"/>
      <c r="ZL238" s="87"/>
      <c r="ZM238" s="87"/>
      <c r="ZN238" s="87"/>
      <c r="ZO238" s="87"/>
      <c r="ZP238" s="87"/>
      <c r="ZQ238" s="87"/>
      <c r="ZR238" s="87"/>
      <c r="ZS238" s="87"/>
      <c r="ZT238" s="87"/>
      <c r="ZU238" s="87"/>
      <c r="ZV238" s="87"/>
      <c r="ZW238" s="87"/>
      <c r="ZX238" s="87"/>
      <c r="ZY238" s="87"/>
      <c r="ZZ238" s="87"/>
      <c r="AAA238" s="87"/>
      <c r="AAB238" s="87"/>
      <c r="AAC238" s="87"/>
      <c r="AAD238" s="87"/>
      <c r="AAE238" s="87"/>
      <c r="AAF238" s="87"/>
      <c r="AAG238" s="87"/>
      <c r="AAH238" s="87"/>
      <c r="AAI238" s="87"/>
      <c r="AAJ238" s="87"/>
      <c r="AAK238" s="87"/>
      <c r="AAL238" s="87"/>
      <c r="AAM238" s="87"/>
      <c r="AAN238" s="87"/>
      <c r="AAO238" s="87"/>
      <c r="AAP238" s="87"/>
      <c r="AAQ238" s="87"/>
      <c r="AAR238" s="87"/>
      <c r="AAS238" s="87"/>
      <c r="AAT238" s="87"/>
      <c r="AAU238" s="87"/>
      <c r="AAV238" s="87"/>
      <c r="AAW238" s="87"/>
      <c r="AAX238" s="87"/>
      <c r="AAY238" s="87"/>
      <c r="AAZ238" s="87"/>
      <c r="ABA238" s="87"/>
      <c r="ABB238" s="87"/>
      <c r="ABC238" s="87"/>
      <c r="ABD238" s="87"/>
      <c r="ABE238" s="87"/>
      <c r="ABF238" s="87"/>
      <c r="ABG238" s="87"/>
      <c r="ABH238" s="87"/>
      <c r="ABI238" s="87"/>
      <c r="ABJ238" s="87"/>
      <c r="ABK238" s="87"/>
    </row>
    <row r="239" spans="1:739" s="154" customFormat="1" ht="30" customHeight="1" x14ac:dyDescent="0.25">
      <c r="A239" s="19"/>
      <c r="B239" s="19"/>
      <c r="C239" s="19"/>
      <c r="D239" s="178" t="s">
        <v>2</v>
      </c>
      <c r="E239" s="19"/>
      <c r="F239" s="206">
        <v>1639</v>
      </c>
      <c r="G239" s="23">
        <v>43892</v>
      </c>
      <c r="H239" s="51" t="s">
        <v>37</v>
      </c>
      <c r="I239" s="185" t="s">
        <v>31</v>
      </c>
      <c r="J239" s="116" t="s">
        <v>291</v>
      </c>
      <c r="K239" s="28" t="s">
        <v>18</v>
      </c>
      <c r="L239" s="28" t="s">
        <v>17</v>
      </c>
      <c r="M239" s="28" t="s">
        <v>3365</v>
      </c>
      <c r="N239" s="28" t="s">
        <v>45</v>
      </c>
      <c r="O239" s="259" t="s">
        <v>3253</v>
      </c>
      <c r="P239" s="259" t="s">
        <v>3254</v>
      </c>
      <c r="Q239" s="260"/>
      <c r="R239" s="71" t="s">
        <v>3255</v>
      </c>
      <c r="S239" s="261" t="s">
        <v>3256</v>
      </c>
      <c r="T239" s="261" t="s">
        <v>3257</v>
      </c>
      <c r="U239" s="115" t="s">
        <v>72</v>
      </c>
      <c r="V239" s="17"/>
      <c r="W239" s="262"/>
      <c r="X239" s="115" t="s">
        <v>245</v>
      </c>
      <c r="Y239" s="98"/>
      <c r="Z239" s="261"/>
      <c r="AA239" s="261" t="s">
        <v>3326</v>
      </c>
      <c r="AB239" s="265" t="s">
        <v>3255</v>
      </c>
      <c r="AC239" s="17"/>
      <c r="AD239" s="17"/>
      <c r="AE239" s="17"/>
      <c r="AF239" s="17"/>
      <c r="AG239" s="17"/>
      <c r="AH239" s="263" t="s">
        <v>3530</v>
      </c>
      <c r="AI239" s="261" t="s">
        <v>1</v>
      </c>
      <c r="AJ239" s="263" t="s">
        <v>2</v>
      </c>
      <c r="AK239" s="70">
        <v>27</v>
      </c>
      <c r="AL239" s="69" t="s">
        <v>3258</v>
      </c>
      <c r="AM239" s="72">
        <v>43871</v>
      </c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87"/>
      <c r="EH239" s="87"/>
      <c r="EI239" s="87"/>
      <c r="EJ239" s="87"/>
      <c r="EK239" s="87"/>
      <c r="EL239" s="87"/>
      <c r="EM239" s="87"/>
      <c r="EN239" s="87"/>
      <c r="EO239" s="87"/>
      <c r="EP239" s="87"/>
      <c r="EQ239" s="87"/>
      <c r="ER239" s="87"/>
      <c r="ES239" s="87"/>
      <c r="ET239" s="87"/>
      <c r="EU239" s="87"/>
      <c r="EV239" s="87"/>
      <c r="EW239" s="87"/>
      <c r="EX239" s="87"/>
      <c r="EY239" s="87"/>
      <c r="EZ239" s="87"/>
      <c r="FA239" s="87"/>
      <c r="FB239" s="87"/>
      <c r="FC239" s="87"/>
      <c r="FD239" s="87"/>
      <c r="FE239" s="87"/>
      <c r="FF239" s="87"/>
      <c r="FG239" s="87"/>
      <c r="FH239" s="87"/>
      <c r="FI239" s="87"/>
      <c r="FJ239" s="87"/>
      <c r="FK239" s="87"/>
      <c r="FL239" s="87"/>
      <c r="FM239" s="87"/>
      <c r="FN239" s="87"/>
      <c r="FO239" s="87"/>
      <c r="FP239" s="87"/>
      <c r="FQ239" s="87"/>
      <c r="FR239" s="87"/>
      <c r="FS239" s="87"/>
      <c r="FT239" s="87"/>
      <c r="FU239" s="87"/>
      <c r="FV239" s="87"/>
      <c r="FW239" s="87"/>
      <c r="FX239" s="87"/>
      <c r="FY239" s="87"/>
      <c r="FZ239" s="87"/>
      <c r="GA239" s="87"/>
      <c r="GB239" s="87"/>
      <c r="GC239" s="87"/>
      <c r="GD239" s="87"/>
      <c r="GE239" s="87"/>
      <c r="GF239" s="87"/>
      <c r="GG239" s="87"/>
      <c r="GH239" s="87"/>
      <c r="GI239" s="87"/>
      <c r="GJ239" s="87"/>
      <c r="GK239" s="87"/>
      <c r="GL239" s="87"/>
      <c r="GM239" s="87"/>
      <c r="GN239" s="87"/>
      <c r="GO239" s="87"/>
      <c r="GP239" s="87"/>
      <c r="GQ239" s="87"/>
      <c r="GR239" s="87"/>
      <c r="GS239" s="87"/>
      <c r="GT239" s="87"/>
      <c r="GU239" s="87"/>
      <c r="GV239" s="87"/>
      <c r="GW239" s="87"/>
      <c r="GX239" s="87"/>
      <c r="GY239" s="87"/>
      <c r="GZ239" s="87"/>
      <c r="HA239" s="87"/>
      <c r="HB239" s="87"/>
      <c r="HC239" s="87"/>
      <c r="HD239" s="87"/>
      <c r="HE239" s="87"/>
      <c r="HF239" s="87"/>
      <c r="HG239" s="87"/>
      <c r="HH239" s="87"/>
      <c r="HI239" s="87"/>
      <c r="HJ239" s="87"/>
      <c r="HK239" s="87"/>
      <c r="HL239" s="87"/>
      <c r="HM239" s="87"/>
      <c r="HN239" s="87"/>
      <c r="HO239" s="87"/>
      <c r="HP239" s="87"/>
      <c r="HQ239" s="87"/>
      <c r="HR239" s="87"/>
      <c r="HS239" s="87"/>
      <c r="HT239" s="87"/>
      <c r="HU239" s="87"/>
      <c r="HV239" s="87"/>
      <c r="HW239" s="87"/>
      <c r="HX239" s="87"/>
      <c r="HY239" s="87"/>
      <c r="HZ239" s="87"/>
      <c r="IA239" s="87"/>
      <c r="IB239" s="87"/>
      <c r="IC239" s="87"/>
      <c r="ID239" s="87"/>
      <c r="IE239" s="87"/>
      <c r="IF239" s="87"/>
      <c r="IG239" s="87"/>
      <c r="IH239" s="87"/>
      <c r="II239" s="87"/>
      <c r="IJ239" s="87"/>
      <c r="IK239" s="87"/>
      <c r="IL239" s="87"/>
      <c r="IM239" s="87"/>
      <c r="IN239" s="87"/>
      <c r="IO239" s="87"/>
      <c r="IP239" s="87"/>
      <c r="IQ239" s="87"/>
      <c r="IR239" s="87"/>
      <c r="IS239" s="87"/>
      <c r="IT239" s="87"/>
      <c r="IU239" s="87"/>
      <c r="IV239" s="87"/>
      <c r="IW239" s="87"/>
      <c r="IX239" s="87"/>
      <c r="IY239" s="87"/>
      <c r="IZ239" s="87"/>
      <c r="JA239" s="87"/>
      <c r="JB239" s="87"/>
      <c r="JC239" s="87"/>
      <c r="JD239" s="87"/>
      <c r="JE239" s="87"/>
      <c r="JF239" s="87"/>
      <c r="JG239" s="87"/>
      <c r="JH239" s="87"/>
      <c r="JI239" s="87"/>
      <c r="JJ239" s="87"/>
      <c r="JK239" s="87"/>
      <c r="JL239" s="87"/>
      <c r="JM239" s="87"/>
      <c r="JN239" s="87"/>
      <c r="JO239" s="87"/>
      <c r="JP239" s="87"/>
      <c r="JQ239" s="87"/>
      <c r="JR239" s="87"/>
      <c r="JS239" s="87"/>
      <c r="JT239" s="87"/>
      <c r="JU239" s="87"/>
      <c r="JV239" s="87"/>
      <c r="JW239" s="87"/>
      <c r="JX239" s="87"/>
      <c r="JY239" s="87"/>
      <c r="JZ239" s="87"/>
      <c r="KA239" s="87"/>
      <c r="KB239" s="87"/>
      <c r="KC239" s="87"/>
      <c r="KD239" s="87"/>
      <c r="KE239" s="87"/>
      <c r="KF239" s="87"/>
      <c r="KG239" s="87"/>
      <c r="KH239" s="87"/>
      <c r="KI239" s="87"/>
      <c r="KJ239" s="87"/>
      <c r="KK239" s="87"/>
      <c r="KL239" s="87"/>
      <c r="KM239" s="87"/>
      <c r="KN239" s="87"/>
      <c r="KO239" s="87"/>
      <c r="KP239" s="87"/>
      <c r="KQ239" s="87"/>
      <c r="KR239" s="87"/>
      <c r="KS239" s="87"/>
      <c r="KT239" s="87"/>
      <c r="KU239" s="87"/>
      <c r="KV239" s="87"/>
      <c r="KW239" s="87"/>
      <c r="KX239" s="87"/>
      <c r="KY239" s="87"/>
      <c r="KZ239" s="87"/>
      <c r="LA239" s="87"/>
      <c r="LB239" s="87"/>
      <c r="LC239" s="87"/>
      <c r="LD239" s="87"/>
      <c r="LE239" s="87"/>
      <c r="LF239" s="87"/>
      <c r="LG239" s="87"/>
      <c r="LH239" s="87"/>
      <c r="LI239" s="87"/>
      <c r="LJ239" s="87"/>
      <c r="LK239" s="87"/>
      <c r="LL239" s="87"/>
      <c r="LM239" s="87"/>
      <c r="LN239" s="87"/>
      <c r="LO239" s="87"/>
      <c r="LP239" s="87"/>
      <c r="LQ239" s="87"/>
      <c r="LR239" s="87"/>
      <c r="LS239" s="87"/>
      <c r="LT239" s="87"/>
      <c r="LU239" s="87"/>
      <c r="LV239" s="87"/>
      <c r="LW239" s="87"/>
      <c r="LX239" s="87"/>
      <c r="LY239" s="87"/>
      <c r="LZ239" s="87"/>
      <c r="MA239" s="87"/>
      <c r="MB239" s="87"/>
      <c r="MC239" s="87"/>
      <c r="MD239" s="87"/>
      <c r="ME239" s="87"/>
      <c r="MF239" s="87"/>
      <c r="MG239" s="87"/>
      <c r="MH239" s="87"/>
      <c r="MI239" s="87"/>
      <c r="MJ239" s="87"/>
      <c r="MK239" s="87"/>
      <c r="ML239" s="87"/>
      <c r="MM239" s="87"/>
      <c r="MN239" s="87"/>
      <c r="MO239" s="87"/>
      <c r="MP239" s="87"/>
      <c r="MQ239" s="87"/>
      <c r="MR239" s="87"/>
      <c r="MS239" s="87"/>
      <c r="MT239" s="87"/>
      <c r="MU239" s="87"/>
      <c r="MV239" s="87"/>
      <c r="MW239" s="87"/>
      <c r="MX239" s="87"/>
      <c r="MY239" s="87"/>
      <c r="MZ239" s="87"/>
      <c r="NA239" s="87"/>
      <c r="NB239" s="87"/>
      <c r="NC239" s="87"/>
      <c r="ND239" s="87"/>
      <c r="NE239" s="87"/>
      <c r="NF239" s="87"/>
      <c r="NG239" s="87"/>
      <c r="NH239" s="87"/>
      <c r="NI239" s="87"/>
      <c r="NJ239" s="87"/>
      <c r="NK239" s="87"/>
      <c r="NL239" s="87"/>
      <c r="NM239" s="87"/>
      <c r="NN239" s="87"/>
      <c r="NO239" s="87"/>
      <c r="NP239" s="87"/>
      <c r="NQ239" s="87"/>
      <c r="NR239" s="87"/>
      <c r="NS239" s="87"/>
      <c r="NT239" s="87"/>
      <c r="NU239" s="87"/>
      <c r="NV239" s="87"/>
      <c r="NW239" s="87"/>
      <c r="NX239" s="87"/>
      <c r="NY239" s="87"/>
      <c r="NZ239" s="87"/>
      <c r="OA239" s="87"/>
      <c r="OB239" s="87"/>
      <c r="OC239" s="87"/>
      <c r="OD239" s="87"/>
      <c r="OE239" s="87"/>
      <c r="OF239" s="87"/>
      <c r="OG239" s="87"/>
      <c r="OH239" s="87"/>
      <c r="OI239" s="87"/>
      <c r="OJ239" s="87"/>
      <c r="OK239" s="87"/>
      <c r="OL239" s="87"/>
      <c r="OM239" s="87"/>
      <c r="ON239" s="87"/>
      <c r="OO239" s="87"/>
      <c r="OP239" s="87"/>
      <c r="OQ239" s="87"/>
      <c r="OR239" s="87"/>
      <c r="OS239" s="87"/>
      <c r="OT239" s="87"/>
      <c r="OU239" s="87"/>
      <c r="OV239" s="87"/>
      <c r="OW239" s="87"/>
      <c r="OX239" s="87"/>
      <c r="OY239" s="87"/>
      <c r="OZ239" s="87"/>
      <c r="PA239" s="87"/>
      <c r="PB239" s="87"/>
      <c r="PC239" s="87"/>
      <c r="PD239" s="87"/>
      <c r="PE239" s="87"/>
      <c r="PF239" s="87"/>
      <c r="PG239" s="87"/>
      <c r="PH239" s="87"/>
      <c r="PI239" s="87"/>
      <c r="PJ239" s="87"/>
      <c r="PK239" s="87"/>
      <c r="PL239" s="87"/>
      <c r="PM239" s="87"/>
      <c r="PN239" s="87"/>
      <c r="PO239" s="87"/>
      <c r="PP239" s="87"/>
      <c r="PQ239" s="87"/>
      <c r="PR239" s="87"/>
      <c r="PS239" s="87"/>
      <c r="PT239" s="87"/>
      <c r="PU239" s="87"/>
      <c r="PV239" s="87"/>
      <c r="PW239" s="87"/>
      <c r="PX239" s="87"/>
      <c r="PY239" s="87"/>
      <c r="PZ239" s="87"/>
      <c r="QA239" s="87"/>
      <c r="QB239" s="87"/>
      <c r="QC239" s="87"/>
      <c r="QD239" s="87"/>
      <c r="QE239" s="87"/>
      <c r="QF239" s="87"/>
      <c r="QG239" s="87"/>
      <c r="QH239" s="87"/>
      <c r="QI239" s="87"/>
      <c r="QJ239" s="87"/>
      <c r="QK239" s="87"/>
      <c r="QL239" s="87"/>
      <c r="QM239" s="87"/>
      <c r="QN239" s="87"/>
      <c r="QO239" s="87"/>
      <c r="QP239" s="87"/>
      <c r="QQ239" s="87"/>
      <c r="QR239" s="87"/>
      <c r="QS239" s="87"/>
      <c r="QT239" s="87"/>
      <c r="QU239" s="87"/>
      <c r="QV239" s="87"/>
      <c r="QW239" s="87"/>
      <c r="QX239" s="87"/>
      <c r="QY239" s="87"/>
      <c r="QZ239" s="87"/>
      <c r="RA239" s="87"/>
      <c r="RB239" s="87"/>
      <c r="RC239" s="87"/>
      <c r="RD239" s="87"/>
      <c r="RE239" s="87"/>
      <c r="RF239" s="87"/>
      <c r="RG239" s="87"/>
      <c r="RH239" s="87"/>
      <c r="RI239" s="87"/>
      <c r="RJ239" s="87"/>
      <c r="RK239" s="87"/>
      <c r="RL239" s="87"/>
      <c r="RM239" s="87"/>
      <c r="RN239" s="87"/>
      <c r="RO239" s="87"/>
      <c r="RP239" s="87"/>
      <c r="RQ239" s="87"/>
      <c r="RR239" s="87"/>
      <c r="RS239" s="87"/>
      <c r="RT239" s="87"/>
      <c r="RU239" s="87"/>
      <c r="RV239" s="87"/>
      <c r="RW239" s="87"/>
      <c r="RX239" s="87"/>
      <c r="RY239" s="87"/>
      <c r="RZ239" s="87"/>
      <c r="SA239" s="87"/>
      <c r="SB239" s="87"/>
      <c r="SC239" s="87"/>
      <c r="SD239" s="87"/>
      <c r="SE239" s="87"/>
      <c r="SF239" s="87"/>
      <c r="SG239" s="87"/>
      <c r="SH239" s="87"/>
      <c r="SI239" s="87"/>
      <c r="SJ239" s="87"/>
      <c r="SK239" s="87"/>
      <c r="SL239" s="87"/>
      <c r="SM239" s="87"/>
      <c r="SN239" s="87"/>
      <c r="SO239" s="87"/>
      <c r="SP239" s="87"/>
      <c r="SQ239" s="87"/>
      <c r="SR239" s="87"/>
      <c r="SS239" s="87"/>
      <c r="ST239" s="87"/>
      <c r="SU239" s="87"/>
      <c r="SV239" s="87"/>
      <c r="SW239" s="87"/>
      <c r="SX239" s="87"/>
      <c r="SY239" s="87"/>
      <c r="SZ239" s="87"/>
      <c r="TA239" s="87"/>
      <c r="TB239" s="87"/>
      <c r="TC239" s="87"/>
      <c r="TD239" s="87"/>
      <c r="TE239" s="87"/>
      <c r="TF239" s="87"/>
      <c r="TG239" s="87"/>
      <c r="TH239" s="87"/>
      <c r="TI239" s="87"/>
      <c r="TJ239" s="87"/>
      <c r="TK239" s="87"/>
      <c r="TL239" s="87"/>
      <c r="TM239" s="87"/>
      <c r="TN239" s="87"/>
      <c r="TO239" s="87"/>
      <c r="TP239" s="87"/>
      <c r="TQ239" s="87"/>
      <c r="TR239" s="87"/>
      <c r="TS239" s="87"/>
      <c r="TT239" s="87"/>
      <c r="TU239" s="87"/>
      <c r="TV239" s="87"/>
      <c r="TW239" s="87"/>
      <c r="TX239" s="87"/>
      <c r="TY239" s="87"/>
      <c r="TZ239" s="87"/>
      <c r="UA239" s="87"/>
      <c r="UB239" s="87"/>
      <c r="UC239" s="87"/>
      <c r="UD239" s="87"/>
      <c r="UE239" s="87"/>
      <c r="UF239" s="87"/>
      <c r="UG239" s="87"/>
      <c r="UH239" s="87"/>
      <c r="UI239" s="87"/>
      <c r="UJ239" s="87"/>
      <c r="UK239" s="87"/>
      <c r="UL239" s="87"/>
      <c r="UM239" s="87"/>
      <c r="UN239" s="87"/>
      <c r="UO239" s="87"/>
      <c r="UP239" s="87"/>
      <c r="UQ239" s="87"/>
      <c r="UR239" s="87"/>
      <c r="US239" s="87"/>
      <c r="UT239" s="87"/>
      <c r="UU239" s="87"/>
      <c r="UV239" s="87"/>
      <c r="UW239" s="87"/>
      <c r="UX239" s="87"/>
      <c r="UY239" s="87"/>
      <c r="UZ239" s="87"/>
      <c r="VA239" s="87"/>
      <c r="VB239" s="87"/>
      <c r="VC239" s="87"/>
      <c r="VD239" s="87"/>
      <c r="VE239" s="87"/>
      <c r="VF239" s="87"/>
      <c r="VG239" s="87"/>
      <c r="VH239" s="87"/>
      <c r="VI239" s="87"/>
      <c r="VJ239" s="87"/>
      <c r="VK239" s="87"/>
      <c r="VL239" s="87"/>
      <c r="VM239" s="87"/>
      <c r="VN239" s="87"/>
      <c r="VO239" s="87"/>
      <c r="VP239" s="87"/>
      <c r="VQ239" s="87"/>
      <c r="VR239" s="87"/>
      <c r="VS239" s="87"/>
      <c r="VT239" s="87"/>
      <c r="VU239" s="87"/>
      <c r="VV239" s="87"/>
      <c r="VW239" s="87"/>
      <c r="VX239" s="87"/>
      <c r="VY239" s="87"/>
      <c r="VZ239" s="87"/>
      <c r="WA239" s="87"/>
      <c r="WB239" s="87"/>
      <c r="WC239" s="87"/>
      <c r="WD239" s="87"/>
      <c r="WE239" s="87"/>
      <c r="WF239" s="87"/>
      <c r="WG239" s="87"/>
      <c r="WH239" s="87"/>
      <c r="WI239" s="87"/>
      <c r="WJ239" s="87"/>
      <c r="WK239" s="87"/>
      <c r="WL239" s="87"/>
      <c r="WM239" s="87"/>
      <c r="WN239" s="87"/>
      <c r="WO239" s="87"/>
      <c r="WP239" s="87"/>
      <c r="WQ239" s="87"/>
      <c r="WR239" s="87"/>
      <c r="WS239" s="87"/>
      <c r="WT239" s="87"/>
      <c r="WU239" s="87"/>
      <c r="WV239" s="87"/>
      <c r="WW239" s="87"/>
      <c r="WX239" s="87"/>
      <c r="WY239" s="87"/>
      <c r="WZ239" s="87"/>
      <c r="XA239" s="87"/>
      <c r="XB239" s="87"/>
      <c r="XC239" s="87"/>
      <c r="XD239" s="87"/>
      <c r="XE239" s="87"/>
      <c r="XF239" s="87"/>
      <c r="XG239" s="87"/>
      <c r="XH239" s="87"/>
      <c r="XI239" s="87"/>
      <c r="XJ239" s="87"/>
      <c r="XK239" s="87"/>
      <c r="XL239" s="87"/>
      <c r="XM239" s="87"/>
      <c r="XN239" s="87"/>
      <c r="XO239" s="87"/>
      <c r="XP239" s="87"/>
      <c r="XQ239" s="87"/>
      <c r="XR239" s="87"/>
      <c r="XS239" s="87"/>
      <c r="XT239" s="87"/>
      <c r="XU239" s="87"/>
      <c r="XV239" s="87"/>
      <c r="XW239" s="87"/>
      <c r="XX239" s="87"/>
      <c r="XY239" s="87"/>
      <c r="XZ239" s="87"/>
      <c r="YA239" s="87"/>
      <c r="YB239" s="87"/>
      <c r="YC239" s="87"/>
      <c r="YD239" s="87"/>
      <c r="YE239" s="87"/>
      <c r="YF239" s="87"/>
      <c r="YG239" s="87"/>
      <c r="YH239" s="87"/>
      <c r="YI239" s="87"/>
      <c r="YJ239" s="87"/>
      <c r="YK239" s="87"/>
      <c r="YL239" s="87"/>
      <c r="YM239" s="87"/>
      <c r="YN239" s="87"/>
      <c r="YO239" s="87"/>
      <c r="YP239" s="87"/>
      <c r="YQ239" s="87"/>
      <c r="YR239" s="87"/>
      <c r="YS239" s="87"/>
      <c r="YT239" s="87"/>
      <c r="YU239" s="87"/>
      <c r="YV239" s="87"/>
      <c r="YW239" s="87"/>
      <c r="YX239" s="87"/>
      <c r="YY239" s="87"/>
      <c r="YZ239" s="87"/>
      <c r="ZA239" s="87"/>
      <c r="ZB239" s="87"/>
      <c r="ZC239" s="87"/>
      <c r="ZD239" s="87"/>
      <c r="ZE239" s="87"/>
      <c r="ZF239" s="87"/>
      <c r="ZG239" s="87"/>
      <c r="ZH239" s="87"/>
      <c r="ZI239" s="87"/>
      <c r="ZJ239" s="87"/>
      <c r="ZK239" s="87"/>
      <c r="ZL239" s="87"/>
      <c r="ZM239" s="87"/>
      <c r="ZN239" s="87"/>
      <c r="ZO239" s="87"/>
      <c r="ZP239" s="87"/>
      <c r="ZQ239" s="87"/>
      <c r="ZR239" s="87"/>
      <c r="ZS239" s="87"/>
      <c r="ZT239" s="87"/>
      <c r="ZU239" s="87"/>
      <c r="ZV239" s="87"/>
      <c r="ZW239" s="87"/>
      <c r="ZX239" s="87"/>
      <c r="ZY239" s="87"/>
      <c r="ZZ239" s="87"/>
      <c r="AAA239" s="87"/>
      <c r="AAB239" s="87"/>
      <c r="AAC239" s="87"/>
      <c r="AAD239" s="87"/>
      <c r="AAE239" s="87"/>
      <c r="AAF239" s="87"/>
      <c r="AAG239" s="87"/>
      <c r="AAH239" s="87"/>
      <c r="AAI239" s="87"/>
      <c r="AAJ239" s="87"/>
      <c r="AAK239" s="87"/>
      <c r="AAL239" s="87"/>
      <c r="AAM239" s="87"/>
      <c r="AAN239" s="87"/>
      <c r="AAO239" s="87"/>
      <c r="AAP239" s="87"/>
      <c r="AAQ239" s="87"/>
      <c r="AAR239" s="87"/>
      <c r="AAS239" s="87"/>
      <c r="AAT239" s="87"/>
      <c r="AAU239" s="87"/>
      <c r="AAV239" s="87"/>
      <c r="AAW239" s="87"/>
      <c r="AAX239" s="87"/>
      <c r="AAY239" s="87"/>
      <c r="AAZ239" s="87"/>
      <c r="ABA239" s="87"/>
      <c r="ABB239" s="87"/>
      <c r="ABC239" s="87"/>
      <c r="ABD239" s="87"/>
      <c r="ABE239" s="87"/>
      <c r="ABF239" s="87"/>
      <c r="ABG239" s="87"/>
      <c r="ABH239" s="87"/>
      <c r="ABI239" s="87"/>
      <c r="ABJ239" s="87"/>
      <c r="ABK239" s="87"/>
    </row>
    <row r="240" spans="1:739" s="154" customFormat="1" ht="30" customHeight="1" x14ac:dyDescent="0.25">
      <c r="A240" s="30"/>
      <c r="B240" s="261"/>
      <c r="C240" s="261"/>
      <c r="D240" s="167" t="s">
        <v>2</v>
      </c>
      <c r="E240" s="261"/>
      <c r="F240" s="206" t="s">
        <v>872</v>
      </c>
      <c r="G240" s="14">
        <v>42709</v>
      </c>
      <c r="H240" s="48" t="s">
        <v>37</v>
      </c>
      <c r="I240" s="65" t="s">
        <v>31</v>
      </c>
      <c r="J240" s="10" t="s">
        <v>291</v>
      </c>
      <c r="K240" s="29" t="s">
        <v>18</v>
      </c>
      <c r="L240" s="29" t="s">
        <v>17</v>
      </c>
      <c r="M240" s="29" t="s">
        <v>3365</v>
      </c>
      <c r="N240" s="28" t="s">
        <v>45</v>
      </c>
      <c r="O240" s="191" t="s">
        <v>1383</v>
      </c>
      <c r="P240" s="191" t="s">
        <v>1384</v>
      </c>
      <c r="Q240" s="191"/>
      <c r="R240" s="192" t="s">
        <v>876</v>
      </c>
      <c r="S240" s="65" t="s">
        <v>877</v>
      </c>
      <c r="T240" s="65" t="s">
        <v>3019</v>
      </c>
      <c r="U240" s="115" t="s">
        <v>72</v>
      </c>
      <c r="V240" s="17"/>
      <c r="W240" s="249"/>
      <c r="X240" s="115" t="s">
        <v>245</v>
      </c>
      <c r="Y240" s="99"/>
      <c r="Z240" s="155"/>
      <c r="AA240" s="155"/>
      <c r="AB240" s="186" t="s">
        <v>876</v>
      </c>
      <c r="AC240" s="17"/>
      <c r="AD240" s="17"/>
      <c r="AE240" s="17"/>
      <c r="AF240" s="17"/>
      <c r="AG240" s="17"/>
      <c r="AH240" s="263" t="s">
        <v>3530</v>
      </c>
      <c r="AI240" s="65" t="s">
        <v>1</v>
      </c>
      <c r="AJ240" s="67" t="s">
        <v>2</v>
      </c>
      <c r="AK240" s="70">
        <v>27</v>
      </c>
      <c r="AL240" s="69" t="s">
        <v>878</v>
      </c>
      <c r="AM240" s="190">
        <v>42689</v>
      </c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87"/>
      <c r="EH240" s="87"/>
      <c r="EI240" s="87"/>
      <c r="EJ240" s="87"/>
      <c r="EK240" s="87"/>
      <c r="EL240" s="87"/>
      <c r="EM240" s="87"/>
      <c r="EN240" s="87"/>
      <c r="EO240" s="87"/>
      <c r="EP240" s="87"/>
      <c r="EQ240" s="87"/>
      <c r="ER240" s="87"/>
      <c r="ES240" s="87"/>
      <c r="ET240" s="87"/>
      <c r="EU240" s="87"/>
      <c r="EV240" s="87"/>
      <c r="EW240" s="87"/>
      <c r="EX240" s="87"/>
      <c r="EY240" s="87"/>
      <c r="EZ240" s="87"/>
      <c r="FA240" s="87"/>
      <c r="FB240" s="87"/>
      <c r="FC240" s="87"/>
      <c r="FD240" s="87"/>
      <c r="FE240" s="87"/>
      <c r="FF240" s="87"/>
      <c r="FG240" s="87"/>
      <c r="FH240" s="87"/>
      <c r="FI240" s="87"/>
      <c r="FJ240" s="87"/>
      <c r="FK240" s="87"/>
      <c r="FL240" s="87"/>
      <c r="FM240" s="87"/>
      <c r="FN240" s="87"/>
      <c r="FO240" s="87"/>
      <c r="FP240" s="87"/>
      <c r="FQ240" s="87"/>
      <c r="FR240" s="87"/>
      <c r="FS240" s="87"/>
      <c r="FT240" s="87"/>
      <c r="FU240" s="87"/>
      <c r="FV240" s="87"/>
      <c r="FW240" s="87"/>
      <c r="FX240" s="87"/>
      <c r="FY240" s="87"/>
      <c r="FZ240" s="87"/>
      <c r="GA240" s="87"/>
      <c r="GB240" s="87"/>
      <c r="GC240" s="87"/>
      <c r="GD240" s="87"/>
      <c r="GE240" s="87"/>
      <c r="GF240" s="87"/>
      <c r="GG240" s="87"/>
      <c r="GH240" s="87"/>
      <c r="GI240" s="87"/>
      <c r="GJ240" s="87"/>
      <c r="GK240" s="87"/>
      <c r="GL240" s="87"/>
      <c r="GM240" s="87"/>
      <c r="GN240" s="87"/>
      <c r="GO240" s="87"/>
      <c r="GP240" s="87"/>
      <c r="GQ240" s="87"/>
      <c r="GR240" s="87"/>
      <c r="GS240" s="87"/>
      <c r="GT240" s="87"/>
      <c r="GU240" s="87"/>
      <c r="GV240" s="87"/>
      <c r="GW240" s="87"/>
      <c r="GX240" s="87"/>
      <c r="GY240" s="87"/>
      <c r="GZ240" s="87"/>
      <c r="HA240" s="87"/>
      <c r="HB240" s="87"/>
      <c r="HC240" s="87"/>
      <c r="HD240" s="87"/>
      <c r="HE240" s="87"/>
      <c r="HF240" s="87"/>
      <c r="HG240" s="87"/>
      <c r="HH240" s="87"/>
      <c r="HI240" s="87"/>
      <c r="HJ240" s="87"/>
      <c r="HK240" s="87"/>
      <c r="HL240" s="87"/>
      <c r="HM240" s="87"/>
      <c r="HN240" s="87"/>
      <c r="HO240" s="87"/>
      <c r="HP240" s="87"/>
      <c r="HQ240" s="87"/>
      <c r="HR240" s="87"/>
      <c r="HS240" s="87"/>
      <c r="HT240" s="87"/>
      <c r="HU240" s="87"/>
      <c r="HV240" s="87"/>
      <c r="HW240" s="87"/>
      <c r="HX240" s="87"/>
      <c r="HY240" s="87"/>
      <c r="HZ240" s="87"/>
      <c r="IA240" s="87"/>
      <c r="IB240" s="87"/>
      <c r="IC240" s="87"/>
      <c r="ID240" s="87"/>
      <c r="IE240" s="87"/>
      <c r="IF240" s="87"/>
      <c r="IG240" s="87"/>
      <c r="IH240" s="87"/>
      <c r="II240" s="87"/>
      <c r="IJ240" s="87"/>
      <c r="IK240" s="87"/>
      <c r="IL240" s="87"/>
      <c r="IM240" s="87"/>
      <c r="IN240" s="87"/>
      <c r="IO240" s="87"/>
      <c r="IP240" s="87"/>
      <c r="IQ240" s="87"/>
      <c r="IR240" s="87"/>
      <c r="IS240" s="87"/>
      <c r="IT240" s="87"/>
      <c r="IU240" s="87"/>
      <c r="IV240" s="87"/>
      <c r="IW240" s="87"/>
      <c r="IX240" s="87"/>
      <c r="IY240" s="87"/>
      <c r="IZ240" s="87"/>
      <c r="JA240" s="87"/>
      <c r="JB240" s="87"/>
      <c r="JC240" s="87"/>
      <c r="JD240" s="87"/>
      <c r="JE240" s="87"/>
      <c r="JF240" s="87"/>
      <c r="JG240" s="87"/>
      <c r="JH240" s="87"/>
      <c r="JI240" s="87"/>
      <c r="JJ240" s="87"/>
      <c r="JK240" s="87"/>
      <c r="JL240" s="87"/>
      <c r="JM240" s="87"/>
      <c r="JN240" s="87"/>
      <c r="JO240" s="87"/>
      <c r="JP240" s="87"/>
      <c r="JQ240" s="87"/>
      <c r="JR240" s="87"/>
      <c r="JS240" s="87"/>
      <c r="JT240" s="87"/>
      <c r="JU240" s="87"/>
      <c r="JV240" s="87"/>
      <c r="JW240" s="87"/>
      <c r="JX240" s="87"/>
      <c r="JY240" s="87"/>
      <c r="JZ240" s="87"/>
      <c r="KA240" s="87"/>
      <c r="KB240" s="87"/>
      <c r="KC240" s="87"/>
      <c r="KD240" s="87"/>
      <c r="KE240" s="87"/>
      <c r="KF240" s="87"/>
      <c r="KG240" s="87"/>
      <c r="KH240" s="87"/>
      <c r="KI240" s="87"/>
      <c r="KJ240" s="87"/>
      <c r="KK240" s="87"/>
      <c r="KL240" s="87"/>
      <c r="KM240" s="87"/>
      <c r="KN240" s="87"/>
      <c r="KO240" s="87"/>
      <c r="KP240" s="87"/>
      <c r="KQ240" s="87"/>
      <c r="KR240" s="87"/>
      <c r="KS240" s="87"/>
      <c r="KT240" s="87"/>
      <c r="KU240" s="87"/>
      <c r="KV240" s="87"/>
      <c r="KW240" s="87"/>
      <c r="KX240" s="87"/>
      <c r="KY240" s="87"/>
      <c r="KZ240" s="87"/>
      <c r="LA240" s="87"/>
      <c r="LB240" s="87"/>
      <c r="LC240" s="87"/>
      <c r="LD240" s="87"/>
      <c r="LE240" s="87"/>
      <c r="LF240" s="87"/>
      <c r="LG240" s="87"/>
      <c r="LH240" s="87"/>
      <c r="LI240" s="87"/>
      <c r="LJ240" s="87"/>
      <c r="LK240" s="87"/>
      <c r="LL240" s="87"/>
      <c r="LM240" s="87"/>
      <c r="LN240" s="87"/>
      <c r="LO240" s="87"/>
      <c r="LP240" s="87"/>
      <c r="LQ240" s="87"/>
      <c r="LR240" s="87"/>
      <c r="LS240" s="87"/>
      <c r="LT240" s="87"/>
      <c r="LU240" s="87"/>
      <c r="LV240" s="87"/>
      <c r="LW240" s="87"/>
      <c r="LX240" s="87"/>
      <c r="LY240" s="87"/>
      <c r="LZ240" s="87"/>
      <c r="MA240" s="87"/>
      <c r="MB240" s="87"/>
      <c r="MC240" s="87"/>
      <c r="MD240" s="87"/>
      <c r="ME240" s="87"/>
      <c r="MF240" s="87"/>
      <c r="MG240" s="87"/>
      <c r="MH240" s="87"/>
      <c r="MI240" s="87"/>
      <c r="MJ240" s="87"/>
      <c r="MK240" s="87"/>
      <c r="ML240" s="87"/>
      <c r="MM240" s="87"/>
      <c r="MN240" s="87"/>
      <c r="MO240" s="87"/>
      <c r="MP240" s="87"/>
      <c r="MQ240" s="87"/>
      <c r="MR240" s="87"/>
      <c r="MS240" s="87"/>
      <c r="MT240" s="87"/>
      <c r="MU240" s="87"/>
      <c r="MV240" s="87"/>
      <c r="MW240" s="87"/>
      <c r="MX240" s="87"/>
      <c r="MY240" s="87"/>
      <c r="MZ240" s="87"/>
      <c r="NA240" s="87"/>
      <c r="NB240" s="87"/>
      <c r="NC240" s="87"/>
      <c r="ND240" s="87"/>
      <c r="NE240" s="87"/>
      <c r="NF240" s="87"/>
      <c r="NG240" s="87"/>
      <c r="NH240" s="87"/>
      <c r="NI240" s="87"/>
      <c r="NJ240" s="87"/>
      <c r="NK240" s="87"/>
      <c r="NL240" s="87"/>
      <c r="NM240" s="87"/>
      <c r="NN240" s="87"/>
      <c r="NO240" s="87"/>
      <c r="NP240" s="87"/>
      <c r="NQ240" s="87"/>
      <c r="NR240" s="87"/>
      <c r="NS240" s="87"/>
      <c r="NT240" s="87"/>
      <c r="NU240" s="87"/>
      <c r="NV240" s="87"/>
      <c r="NW240" s="87"/>
      <c r="NX240" s="87"/>
      <c r="NY240" s="87"/>
      <c r="NZ240" s="87"/>
      <c r="OA240" s="87"/>
      <c r="OB240" s="87"/>
      <c r="OC240" s="87"/>
      <c r="OD240" s="87"/>
      <c r="OE240" s="87"/>
      <c r="OF240" s="87"/>
      <c r="OG240" s="87"/>
      <c r="OH240" s="87"/>
      <c r="OI240" s="87"/>
      <c r="OJ240" s="87"/>
      <c r="OK240" s="87"/>
      <c r="OL240" s="87"/>
      <c r="OM240" s="87"/>
      <c r="ON240" s="87"/>
      <c r="OO240" s="87"/>
      <c r="OP240" s="87"/>
      <c r="OQ240" s="87"/>
      <c r="OR240" s="87"/>
      <c r="OS240" s="87"/>
      <c r="OT240" s="87"/>
      <c r="OU240" s="87"/>
      <c r="OV240" s="87"/>
      <c r="OW240" s="87"/>
      <c r="OX240" s="87"/>
      <c r="OY240" s="87"/>
      <c r="OZ240" s="87"/>
      <c r="PA240" s="87"/>
      <c r="PB240" s="87"/>
      <c r="PC240" s="87"/>
      <c r="PD240" s="87"/>
      <c r="PE240" s="87"/>
      <c r="PF240" s="87"/>
      <c r="PG240" s="87"/>
      <c r="PH240" s="87"/>
      <c r="PI240" s="87"/>
      <c r="PJ240" s="87"/>
      <c r="PK240" s="87"/>
      <c r="PL240" s="87"/>
      <c r="PM240" s="87"/>
      <c r="PN240" s="87"/>
      <c r="PO240" s="87"/>
      <c r="PP240" s="87"/>
      <c r="PQ240" s="87"/>
      <c r="PR240" s="87"/>
      <c r="PS240" s="87"/>
      <c r="PT240" s="87"/>
      <c r="PU240" s="87"/>
      <c r="PV240" s="87"/>
      <c r="PW240" s="87"/>
      <c r="PX240" s="87"/>
      <c r="PY240" s="87"/>
      <c r="PZ240" s="87"/>
      <c r="QA240" s="87"/>
      <c r="QB240" s="87"/>
      <c r="QC240" s="87"/>
      <c r="QD240" s="87"/>
      <c r="QE240" s="87"/>
      <c r="QF240" s="87"/>
      <c r="QG240" s="87"/>
      <c r="QH240" s="87"/>
      <c r="QI240" s="87"/>
      <c r="QJ240" s="87"/>
      <c r="QK240" s="87"/>
      <c r="QL240" s="87"/>
      <c r="QM240" s="87"/>
      <c r="QN240" s="87"/>
      <c r="QO240" s="87"/>
      <c r="QP240" s="87"/>
      <c r="QQ240" s="87"/>
      <c r="QR240" s="87"/>
      <c r="QS240" s="87"/>
      <c r="QT240" s="87"/>
      <c r="QU240" s="87"/>
      <c r="QV240" s="87"/>
      <c r="QW240" s="87"/>
      <c r="QX240" s="87"/>
      <c r="QY240" s="87"/>
      <c r="QZ240" s="87"/>
      <c r="RA240" s="87"/>
      <c r="RB240" s="87"/>
      <c r="RC240" s="87"/>
      <c r="RD240" s="87"/>
      <c r="RE240" s="87"/>
      <c r="RF240" s="87"/>
      <c r="RG240" s="87"/>
      <c r="RH240" s="87"/>
      <c r="RI240" s="87"/>
      <c r="RJ240" s="87"/>
      <c r="RK240" s="87"/>
      <c r="RL240" s="87"/>
      <c r="RM240" s="87"/>
      <c r="RN240" s="87"/>
      <c r="RO240" s="87"/>
      <c r="RP240" s="87"/>
      <c r="RQ240" s="87"/>
      <c r="RR240" s="87"/>
      <c r="RS240" s="87"/>
      <c r="RT240" s="87"/>
      <c r="RU240" s="87"/>
      <c r="RV240" s="87"/>
      <c r="RW240" s="87"/>
      <c r="RX240" s="87"/>
      <c r="RY240" s="87"/>
      <c r="RZ240" s="87"/>
      <c r="SA240" s="87"/>
      <c r="SB240" s="87"/>
      <c r="SC240" s="87"/>
      <c r="SD240" s="87"/>
      <c r="SE240" s="87"/>
      <c r="SF240" s="87"/>
      <c r="SG240" s="87"/>
      <c r="SH240" s="87"/>
      <c r="SI240" s="87"/>
      <c r="SJ240" s="87"/>
      <c r="SK240" s="87"/>
      <c r="SL240" s="87"/>
      <c r="SM240" s="87"/>
      <c r="SN240" s="87"/>
      <c r="SO240" s="87"/>
      <c r="SP240" s="87"/>
      <c r="SQ240" s="87"/>
      <c r="SR240" s="87"/>
      <c r="SS240" s="87"/>
      <c r="ST240" s="87"/>
      <c r="SU240" s="87"/>
      <c r="SV240" s="87"/>
      <c r="SW240" s="87"/>
      <c r="SX240" s="87"/>
      <c r="SY240" s="87"/>
      <c r="SZ240" s="87"/>
      <c r="TA240" s="87"/>
      <c r="TB240" s="87"/>
      <c r="TC240" s="87"/>
      <c r="TD240" s="87"/>
      <c r="TE240" s="87"/>
      <c r="TF240" s="87"/>
      <c r="TG240" s="87"/>
      <c r="TH240" s="87"/>
      <c r="TI240" s="87"/>
      <c r="TJ240" s="87"/>
      <c r="TK240" s="87"/>
      <c r="TL240" s="87"/>
      <c r="TM240" s="87"/>
      <c r="TN240" s="87"/>
      <c r="TO240" s="87"/>
      <c r="TP240" s="87"/>
      <c r="TQ240" s="87"/>
      <c r="TR240" s="87"/>
      <c r="TS240" s="87"/>
      <c r="TT240" s="87"/>
      <c r="TU240" s="87"/>
      <c r="TV240" s="87"/>
      <c r="TW240" s="87"/>
      <c r="TX240" s="87"/>
      <c r="TY240" s="87"/>
      <c r="TZ240" s="87"/>
      <c r="UA240" s="87"/>
      <c r="UB240" s="87"/>
      <c r="UC240" s="87"/>
      <c r="UD240" s="87"/>
      <c r="UE240" s="87"/>
      <c r="UF240" s="87"/>
      <c r="UG240" s="87"/>
      <c r="UH240" s="87"/>
      <c r="UI240" s="87"/>
      <c r="UJ240" s="87"/>
      <c r="UK240" s="87"/>
      <c r="UL240" s="87"/>
      <c r="UM240" s="87"/>
      <c r="UN240" s="87"/>
      <c r="UO240" s="87"/>
      <c r="UP240" s="87"/>
      <c r="UQ240" s="87"/>
      <c r="UR240" s="87"/>
      <c r="US240" s="87"/>
      <c r="UT240" s="87"/>
      <c r="UU240" s="87"/>
      <c r="UV240" s="87"/>
      <c r="UW240" s="87"/>
      <c r="UX240" s="87"/>
      <c r="UY240" s="87"/>
      <c r="UZ240" s="87"/>
      <c r="VA240" s="87"/>
      <c r="VB240" s="87"/>
      <c r="VC240" s="87"/>
      <c r="VD240" s="87"/>
      <c r="VE240" s="87"/>
      <c r="VF240" s="87"/>
      <c r="VG240" s="87"/>
      <c r="VH240" s="87"/>
      <c r="VI240" s="87"/>
      <c r="VJ240" s="87"/>
      <c r="VK240" s="87"/>
      <c r="VL240" s="87"/>
      <c r="VM240" s="87"/>
      <c r="VN240" s="87"/>
      <c r="VO240" s="87"/>
      <c r="VP240" s="87"/>
      <c r="VQ240" s="87"/>
      <c r="VR240" s="87"/>
      <c r="VS240" s="87"/>
      <c r="VT240" s="87"/>
      <c r="VU240" s="87"/>
      <c r="VV240" s="87"/>
      <c r="VW240" s="87"/>
      <c r="VX240" s="87"/>
      <c r="VY240" s="87"/>
      <c r="VZ240" s="87"/>
      <c r="WA240" s="87"/>
      <c r="WB240" s="87"/>
      <c r="WC240" s="87"/>
      <c r="WD240" s="87"/>
      <c r="WE240" s="87"/>
      <c r="WF240" s="87"/>
      <c r="WG240" s="87"/>
      <c r="WH240" s="87"/>
      <c r="WI240" s="87"/>
      <c r="WJ240" s="87"/>
      <c r="WK240" s="87"/>
      <c r="WL240" s="87"/>
      <c r="WM240" s="87"/>
      <c r="WN240" s="87"/>
      <c r="WO240" s="87"/>
      <c r="WP240" s="87"/>
      <c r="WQ240" s="87"/>
      <c r="WR240" s="87"/>
      <c r="WS240" s="87"/>
      <c r="WT240" s="87"/>
      <c r="WU240" s="87"/>
      <c r="WV240" s="87"/>
      <c r="WW240" s="87"/>
      <c r="WX240" s="87"/>
      <c r="WY240" s="87"/>
      <c r="WZ240" s="87"/>
      <c r="XA240" s="87"/>
      <c r="XB240" s="87"/>
      <c r="XC240" s="87"/>
      <c r="XD240" s="87"/>
      <c r="XE240" s="87"/>
      <c r="XF240" s="87"/>
      <c r="XG240" s="87"/>
      <c r="XH240" s="87"/>
      <c r="XI240" s="87"/>
      <c r="XJ240" s="87"/>
      <c r="XK240" s="87"/>
      <c r="XL240" s="87"/>
      <c r="XM240" s="87"/>
      <c r="XN240" s="87"/>
      <c r="XO240" s="87"/>
      <c r="XP240" s="87"/>
      <c r="XQ240" s="87"/>
      <c r="XR240" s="87"/>
      <c r="XS240" s="87"/>
      <c r="XT240" s="87"/>
      <c r="XU240" s="87"/>
      <c r="XV240" s="87"/>
      <c r="XW240" s="87"/>
      <c r="XX240" s="87"/>
      <c r="XY240" s="87"/>
      <c r="XZ240" s="87"/>
      <c r="YA240" s="87"/>
      <c r="YB240" s="87"/>
      <c r="YC240" s="87"/>
      <c r="YD240" s="87"/>
      <c r="YE240" s="87"/>
      <c r="YF240" s="87"/>
      <c r="YG240" s="87"/>
      <c r="YH240" s="87"/>
      <c r="YI240" s="87"/>
      <c r="YJ240" s="87"/>
      <c r="YK240" s="87"/>
      <c r="YL240" s="87"/>
      <c r="YM240" s="87"/>
      <c r="YN240" s="87"/>
      <c r="YO240" s="87"/>
      <c r="YP240" s="87"/>
      <c r="YQ240" s="87"/>
      <c r="YR240" s="87"/>
      <c r="YS240" s="87"/>
      <c r="YT240" s="87"/>
      <c r="YU240" s="87"/>
      <c r="YV240" s="87"/>
      <c r="YW240" s="87"/>
      <c r="YX240" s="87"/>
      <c r="YY240" s="87"/>
      <c r="YZ240" s="87"/>
      <c r="ZA240" s="87"/>
      <c r="ZB240" s="87"/>
      <c r="ZC240" s="87"/>
      <c r="ZD240" s="87"/>
      <c r="ZE240" s="87"/>
      <c r="ZF240" s="87"/>
      <c r="ZG240" s="87"/>
      <c r="ZH240" s="87"/>
      <c r="ZI240" s="87"/>
      <c r="ZJ240" s="87"/>
      <c r="ZK240" s="87"/>
      <c r="ZL240" s="87"/>
      <c r="ZM240" s="87"/>
      <c r="ZN240" s="87"/>
      <c r="ZO240" s="87"/>
      <c r="ZP240" s="87"/>
      <c r="ZQ240" s="87"/>
      <c r="ZR240" s="87"/>
      <c r="ZS240" s="87"/>
      <c r="ZT240" s="87"/>
      <c r="ZU240" s="87"/>
      <c r="ZV240" s="87"/>
      <c r="ZW240" s="87"/>
      <c r="ZX240" s="87"/>
      <c r="ZY240" s="87"/>
      <c r="ZZ240" s="87"/>
      <c r="AAA240" s="87"/>
      <c r="AAB240" s="87"/>
      <c r="AAC240" s="87"/>
      <c r="AAD240" s="87"/>
      <c r="AAE240" s="87"/>
      <c r="AAF240" s="87"/>
      <c r="AAG240" s="87"/>
      <c r="AAH240" s="87"/>
      <c r="AAI240" s="87"/>
      <c r="AAJ240" s="87"/>
      <c r="AAK240" s="87"/>
      <c r="AAL240" s="87"/>
      <c r="AAM240" s="87"/>
      <c r="AAN240" s="87"/>
      <c r="AAO240" s="87"/>
      <c r="AAP240" s="87"/>
      <c r="AAQ240" s="87"/>
      <c r="AAR240" s="87"/>
      <c r="AAS240" s="87"/>
      <c r="AAT240" s="87"/>
      <c r="AAU240" s="87"/>
      <c r="AAV240" s="87"/>
      <c r="AAW240" s="87"/>
      <c r="AAX240" s="87"/>
      <c r="AAY240" s="87"/>
      <c r="AAZ240" s="87"/>
      <c r="ABA240" s="87"/>
      <c r="ABB240" s="87"/>
      <c r="ABC240" s="87"/>
      <c r="ABD240" s="87"/>
      <c r="ABE240" s="87"/>
      <c r="ABF240" s="87"/>
      <c r="ABG240" s="87"/>
      <c r="ABH240" s="87"/>
      <c r="ABI240" s="87"/>
      <c r="ABJ240" s="87"/>
      <c r="ABK240" s="87"/>
    </row>
    <row r="241" spans="1:739" s="87" customFormat="1" ht="30" customHeight="1" x14ac:dyDescent="0.25">
      <c r="A241" s="30"/>
      <c r="B241" s="261"/>
      <c r="C241" s="261"/>
      <c r="D241" s="167" t="s">
        <v>2</v>
      </c>
      <c r="E241" s="261"/>
      <c r="F241" s="206">
        <v>1077</v>
      </c>
      <c r="G241" s="23">
        <v>43378</v>
      </c>
      <c r="H241" s="48" t="s">
        <v>37</v>
      </c>
      <c r="I241" s="185" t="s">
        <v>31</v>
      </c>
      <c r="J241" s="189" t="s">
        <v>291</v>
      </c>
      <c r="K241" s="29" t="s">
        <v>18</v>
      </c>
      <c r="L241" s="29" t="s">
        <v>17</v>
      </c>
      <c r="M241" s="29" t="s">
        <v>3365</v>
      </c>
      <c r="N241" s="28" t="s">
        <v>45</v>
      </c>
      <c r="O241" s="191" t="s">
        <v>1383</v>
      </c>
      <c r="P241" s="191" t="s">
        <v>2765</v>
      </c>
      <c r="Q241" s="191"/>
      <c r="R241" s="192" t="s">
        <v>2766</v>
      </c>
      <c r="S241" s="185" t="s">
        <v>2767</v>
      </c>
      <c r="T241" s="185" t="s">
        <v>3018</v>
      </c>
      <c r="U241" s="261" t="s">
        <v>72</v>
      </c>
      <c r="V241" s="17"/>
      <c r="W241" s="261"/>
      <c r="X241" s="261" t="s">
        <v>245</v>
      </c>
      <c r="Y241" s="99"/>
      <c r="Z241" s="155"/>
      <c r="AA241" s="155"/>
      <c r="AB241" s="186" t="s">
        <v>2766</v>
      </c>
      <c r="AC241" s="17"/>
      <c r="AD241" s="17"/>
      <c r="AE241" s="17"/>
      <c r="AF241" s="17"/>
      <c r="AG241" s="17"/>
      <c r="AH241" s="263" t="s">
        <v>3530</v>
      </c>
      <c r="AI241" s="185" t="s">
        <v>1</v>
      </c>
      <c r="AJ241" s="187" t="s">
        <v>2</v>
      </c>
      <c r="AK241" s="70">
        <v>19</v>
      </c>
      <c r="AL241" s="69" t="s">
        <v>2768</v>
      </c>
      <c r="AM241" s="190">
        <v>43362</v>
      </c>
      <c r="AN241" s="256"/>
      <c r="AO241" s="256"/>
      <c r="AP241" s="256"/>
      <c r="AQ241" s="256"/>
      <c r="AR241" s="256"/>
      <c r="AS241" s="256"/>
      <c r="AT241" s="256"/>
      <c r="AU241" s="256"/>
      <c r="AV241" s="256"/>
      <c r="AW241" s="256"/>
      <c r="AX241" s="256"/>
      <c r="AY241" s="256"/>
      <c r="AZ241" s="25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25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25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  <c r="EV241" s="256"/>
      <c r="EW241" s="256"/>
      <c r="EX241" s="256"/>
      <c r="EY241" s="256"/>
      <c r="EZ241" s="256"/>
      <c r="FA241" s="256"/>
      <c r="FB241" s="256"/>
      <c r="FC241" s="256"/>
      <c r="FD241" s="256"/>
      <c r="FE241" s="256"/>
      <c r="FF241" s="256"/>
      <c r="FG241" s="256"/>
      <c r="FH241" s="256"/>
      <c r="FI241" s="256"/>
      <c r="FJ241" s="256"/>
      <c r="FK241" s="256"/>
      <c r="FL241" s="256"/>
      <c r="FM241" s="256"/>
      <c r="FN241" s="256"/>
      <c r="FO241" s="256"/>
      <c r="FP241" s="256"/>
      <c r="FQ241" s="256"/>
      <c r="FR241" s="256"/>
      <c r="FS241" s="256"/>
      <c r="FT241" s="256"/>
      <c r="FU241" s="256"/>
      <c r="FV241" s="256"/>
      <c r="FW241" s="256"/>
      <c r="FX241" s="256"/>
      <c r="FY241" s="256"/>
      <c r="FZ241" s="256"/>
      <c r="GA241" s="256"/>
      <c r="GB241" s="256"/>
      <c r="GC241" s="256"/>
      <c r="GD241" s="256"/>
      <c r="GE241" s="256"/>
      <c r="GF241" s="256"/>
      <c r="GG241" s="256"/>
      <c r="GH241" s="256"/>
      <c r="GI241" s="256"/>
      <c r="GJ241" s="256"/>
      <c r="GK241" s="256"/>
      <c r="GL241" s="256"/>
      <c r="GM241" s="256"/>
      <c r="GN241" s="256"/>
      <c r="GO241" s="256"/>
      <c r="GP241" s="256"/>
      <c r="GQ241" s="256"/>
      <c r="GR241" s="256"/>
      <c r="GS241" s="256"/>
      <c r="GT241" s="256"/>
      <c r="GU241" s="256"/>
      <c r="GV241" s="256"/>
      <c r="GW241" s="256"/>
      <c r="GX241" s="256"/>
      <c r="GY241" s="256"/>
      <c r="GZ241" s="256"/>
      <c r="HA241" s="256"/>
      <c r="HB241" s="256"/>
      <c r="HC241" s="256"/>
      <c r="HD241" s="256"/>
      <c r="HE241" s="256"/>
      <c r="HF241" s="256"/>
      <c r="HG241" s="256"/>
      <c r="HH241" s="256"/>
      <c r="HI241" s="256"/>
      <c r="HJ241" s="256"/>
      <c r="HK241" s="256"/>
      <c r="HL241" s="256"/>
      <c r="HM241" s="256"/>
      <c r="HN241" s="256"/>
      <c r="HO241" s="256"/>
      <c r="HP241" s="256"/>
      <c r="HQ241" s="256"/>
      <c r="HR241" s="256"/>
      <c r="HS241" s="256"/>
      <c r="HT241" s="256"/>
      <c r="HU241" s="256"/>
      <c r="HV241" s="256"/>
      <c r="HW241" s="256"/>
      <c r="HX241" s="256"/>
      <c r="HY241" s="256"/>
      <c r="HZ241" s="256"/>
      <c r="IA241" s="256"/>
      <c r="IB241" s="256"/>
      <c r="IC241" s="256"/>
      <c r="ID241" s="256"/>
      <c r="IE241" s="256"/>
      <c r="IF241" s="256"/>
      <c r="IG241" s="256"/>
      <c r="IH241" s="256"/>
      <c r="II241" s="256"/>
      <c r="IJ241" s="256"/>
      <c r="IK241" s="256"/>
      <c r="IL241" s="256"/>
      <c r="IM241" s="256"/>
      <c r="IN241" s="256"/>
      <c r="IO241" s="256"/>
      <c r="IP241" s="256"/>
      <c r="IQ241" s="256"/>
      <c r="IR241" s="256"/>
      <c r="IS241" s="256"/>
      <c r="IT241" s="256"/>
      <c r="IU241" s="256"/>
      <c r="IV241" s="256"/>
      <c r="IW241" s="256"/>
      <c r="IX241" s="256"/>
      <c r="IY241" s="256"/>
      <c r="IZ241" s="256"/>
      <c r="JA241" s="256"/>
      <c r="JB241" s="256"/>
      <c r="JC241" s="256"/>
      <c r="JD241" s="256"/>
      <c r="JE241" s="256"/>
      <c r="JF241" s="256"/>
      <c r="JG241" s="256"/>
      <c r="JH241" s="256"/>
      <c r="JI241" s="256"/>
      <c r="JJ241" s="256"/>
      <c r="JK241" s="256"/>
      <c r="JL241" s="256"/>
      <c r="JM241" s="256"/>
      <c r="JN241" s="256"/>
      <c r="JO241" s="256"/>
      <c r="JP241" s="256"/>
      <c r="JQ241" s="256"/>
      <c r="JR241" s="256"/>
      <c r="JS241" s="256"/>
      <c r="JT241" s="256"/>
      <c r="JU241" s="256"/>
      <c r="JV241" s="256"/>
      <c r="JW241" s="256"/>
      <c r="JX241" s="256"/>
      <c r="JY241" s="256"/>
      <c r="JZ241" s="256"/>
      <c r="KA241" s="256"/>
      <c r="KB241" s="256"/>
      <c r="KC241" s="256"/>
      <c r="KD241" s="256"/>
      <c r="KE241" s="256"/>
      <c r="KF241" s="256"/>
      <c r="KG241" s="256"/>
      <c r="KH241" s="256"/>
      <c r="KI241" s="256"/>
      <c r="KJ241" s="256"/>
      <c r="KK241" s="256"/>
      <c r="KL241" s="256"/>
      <c r="KM241" s="256"/>
      <c r="KN241" s="256"/>
      <c r="KO241" s="256"/>
      <c r="KP241" s="256"/>
      <c r="KQ241" s="256"/>
      <c r="KR241" s="256"/>
      <c r="KS241" s="256"/>
      <c r="KT241" s="256"/>
      <c r="KU241" s="256"/>
      <c r="KV241" s="256"/>
      <c r="KW241" s="256"/>
      <c r="KX241" s="256"/>
      <c r="KY241" s="256"/>
      <c r="KZ241" s="256"/>
      <c r="LA241" s="256"/>
      <c r="LB241" s="256"/>
      <c r="LC241" s="256"/>
      <c r="LD241" s="256"/>
      <c r="LE241" s="256"/>
      <c r="LF241" s="256"/>
      <c r="LG241" s="256"/>
      <c r="LH241" s="256"/>
      <c r="LI241" s="256"/>
      <c r="LJ241" s="256"/>
      <c r="LK241" s="256"/>
      <c r="LL241" s="256"/>
      <c r="LM241" s="256"/>
      <c r="LN241" s="256"/>
      <c r="LO241" s="256"/>
      <c r="LP241" s="256"/>
      <c r="LQ241" s="256"/>
      <c r="LR241" s="256"/>
      <c r="LS241" s="256"/>
      <c r="LT241" s="256"/>
      <c r="LU241" s="256"/>
      <c r="LV241" s="256"/>
      <c r="LW241" s="256"/>
      <c r="LX241" s="256"/>
      <c r="LY241" s="256"/>
      <c r="LZ241" s="256"/>
      <c r="MA241" s="256"/>
      <c r="MB241" s="256"/>
      <c r="MC241" s="256"/>
      <c r="MD241" s="256"/>
      <c r="ME241" s="256"/>
      <c r="MF241" s="256"/>
      <c r="MG241" s="256"/>
      <c r="MH241" s="256"/>
      <c r="MI241" s="256"/>
      <c r="MJ241" s="256"/>
      <c r="MK241" s="256"/>
      <c r="ML241" s="256"/>
      <c r="MM241" s="256"/>
      <c r="MN241" s="256"/>
      <c r="MO241" s="256"/>
      <c r="MP241" s="256"/>
      <c r="MQ241" s="256"/>
      <c r="MR241" s="256"/>
      <c r="MS241" s="256"/>
      <c r="MT241" s="256"/>
      <c r="MU241" s="256"/>
      <c r="MV241" s="256"/>
      <c r="MW241" s="256"/>
      <c r="MX241" s="256"/>
      <c r="MY241" s="256"/>
      <c r="MZ241" s="256"/>
      <c r="NA241" s="256"/>
      <c r="NB241" s="256"/>
      <c r="NC241" s="256"/>
      <c r="ND241" s="256"/>
      <c r="NE241" s="256"/>
      <c r="NF241" s="256"/>
      <c r="NG241" s="256"/>
      <c r="NH241" s="256"/>
      <c r="NI241" s="256"/>
      <c r="NJ241" s="256"/>
      <c r="NK241" s="256"/>
      <c r="NL241" s="256"/>
      <c r="NM241" s="256"/>
      <c r="NN241" s="256"/>
      <c r="NO241" s="256"/>
      <c r="NP241" s="256"/>
      <c r="NQ241" s="256"/>
      <c r="NR241" s="256"/>
      <c r="NS241" s="256"/>
      <c r="NT241" s="256"/>
      <c r="NU241" s="256"/>
      <c r="NV241" s="256"/>
      <c r="NW241" s="256"/>
      <c r="NX241" s="256"/>
      <c r="NY241" s="256"/>
      <c r="NZ241" s="256"/>
      <c r="OA241" s="256"/>
      <c r="OB241" s="256"/>
      <c r="OC241" s="256"/>
      <c r="OD241" s="256"/>
      <c r="OE241" s="256"/>
      <c r="OF241" s="256"/>
      <c r="OG241" s="256"/>
      <c r="OH241" s="256"/>
      <c r="OI241" s="256"/>
      <c r="OJ241" s="256"/>
      <c r="OK241" s="256"/>
      <c r="OL241" s="256"/>
      <c r="OM241" s="256"/>
      <c r="ON241" s="256"/>
      <c r="OO241" s="256"/>
      <c r="OP241" s="256"/>
      <c r="OQ241" s="256"/>
      <c r="OR241" s="256"/>
      <c r="OS241" s="256"/>
      <c r="OT241" s="256"/>
      <c r="OU241" s="256"/>
      <c r="OV241" s="256"/>
      <c r="OW241" s="256"/>
      <c r="OX241" s="256"/>
      <c r="OY241" s="256"/>
      <c r="OZ241" s="256"/>
      <c r="PA241" s="256"/>
      <c r="PB241" s="256"/>
      <c r="PC241" s="256"/>
      <c r="PD241" s="256"/>
      <c r="PE241" s="256"/>
      <c r="PF241" s="256"/>
      <c r="PG241" s="256"/>
      <c r="PH241" s="256"/>
      <c r="PI241" s="256"/>
      <c r="PJ241" s="256"/>
      <c r="PK241" s="256"/>
      <c r="PL241" s="256"/>
      <c r="PM241" s="256"/>
      <c r="PN241" s="256"/>
      <c r="PO241" s="256"/>
      <c r="PP241" s="256"/>
      <c r="PQ241" s="256"/>
      <c r="PR241" s="256"/>
      <c r="PS241" s="256"/>
      <c r="PT241" s="256"/>
      <c r="PU241" s="256"/>
      <c r="PV241" s="256"/>
      <c r="PW241" s="256"/>
      <c r="PX241" s="256"/>
      <c r="PY241" s="256"/>
      <c r="PZ241" s="256"/>
      <c r="QA241" s="256"/>
      <c r="QB241" s="256"/>
      <c r="QC241" s="256"/>
      <c r="QD241" s="256"/>
      <c r="QE241" s="256"/>
      <c r="QF241" s="256"/>
      <c r="QG241" s="256"/>
      <c r="QH241" s="256"/>
      <c r="QI241" s="256"/>
      <c r="QJ241" s="256"/>
      <c r="QK241" s="256"/>
      <c r="QL241" s="256"/>
      <c r="QM241" s="256"/>
      <c r="QN241" s="256"/>
      <c r="QO241" s="256"/>
      <c r="QP241" s="256"/>
      <c r="QQ241" s="256"/>
      <c r="QR241" s="256"/>
      <c r="QS241" s="256"/>
      <c r="QT241" s="256"/>
      <c r="QU241" s="256"/>
      <c r="QV241" s="256"/>
      <c r="QW241" s="256"/>
      <c r="QX241" s="256"/>
      <c r="QY241" s="256"/>
      <c r="QZ241" s="256"/>
      <c r="RA241" s="256"/>
      <c r="RB241" s="256"/>
      <c r="RC241" s="256"/>
      <c r="RD241" s="256"/>
      <c r="RE241" s="256"/>
      <c r="RF241" s="256"/>
      <c r="RG241" s="256"/>
      <c r="RH241" s="256"/>
      <c r="RI241" s="256"/>
      <c r="RJ241" s="256"/>
      <c r="RK241" s="256"/>
      <c r="RL241" s="256"/>
      <c r="RM241" s="256"/>
      <c r="RN241" s="256"/>
      <c r="RO241" s="256"/>
      <c r="RP241" s="256"/>
      <c r="RQ241" s="256"/>
      <c r="RR241" s="256"/>
      <c r="RS241" s="256"/>
      <c r="RT241" s="256"/>
      <c r="RU241" s="256"/>
      <c r="RV241" s="256"/>
      <c r="RW241" s="256"/>
      <c r="RX241" s="256"/>
      <c r="RY241" s="256"/>
      <c r="RZ241" s="256"/>
      <c r="SA241" s="256"/>
      <c r="SB241" s="256"/>
      <c r="SC241" s="256"/>
      <c r="SD241" s="256"/>
      <c r="SE241" s="256"/>
      <c r="SF241" s="256"/>
      <c r="SG241" s="256"/>
      <c r="SH241" s="256"/>
      <c r="SI241" s="256"/>
      <c r="SJ241" s="256"/>
      <c r="SK241" s="256"/>
      <c r="SL241" s="256"/>
      <c r="SM241" s="256"/>
      <c r="SN241" s="256"/>
      <c r="SO241" s="256"/>
      <c r="SP241" s="256"/>
      <c r="SQ241" s="256"/>
      <c r="SR241" s="256"/>
      <c r="SS241" s="256"/>
      <c r="ST241" s="256"/>
      <c r="SU241" s="256"/>
      <c r="SV241" s="256"/>
      <c r="SW241" s="256"/>
      <c r="SX241" s="256"/>
      <c r="SY241" s="256"/>
      <c r="SZ241" s="256"/>
      <c r="TA241" s="256"/>
      <c r="TB241" s="256"/>
      <c r="TC241" s="256"/>
      <c r="TD241" s="256"/>
      <c r="TE241" s="256"/>
      <c r="TF241" s="256"/>
      <c r="TG241" s="256"/>
      <c r="TH241" s="256"/>
      <c r="TI241" s="256"/>
      <c r="TJ241" s="256"/>
      <c r="TK241" s="256"/>
      <c r="TL241" s="256"/>
      <c r="TM241" s="256"/>
      <c r="TN241" s="256"/>
      <c r="TO241" s="256"/>
      <c r="TP241" s="256"/>
      <c r="TQ241" s="256"/>
      <c r="TR241" s="256"/>
      <c r="TS241" s="256"/>
      <c r="TT241" s="256"/>
      <c r="TU241" s="256"/>
      <c r="TV241" s="256"/>
      <c r="TW241" s="256"/>
      <c r="TX241" s="256"/>
      <c r="TY241" s="256"/>
      <c r="TZ241" s="256"/>
      <c r="UA241" s="256"/>
      <c r="UB241" s="256"/>
      <c r="UC241" s="256"/>
      <c r="UD241" s="256"/>
      <c r="UE241" s="256"/>
      <c r="UF241" s="256"/>
      <c r="UG241" s="256"/>
      <c r="UH241" s="256"/>
      <c r="UI241" s="256"/>
      <c r="UJ241" s="256"/>
      <c r="UK241" s="256"/>
      <c r="UL241" s="256"/>
      <c r="UM241" s="256"/>
      <c r="UN241" s="256"/>
      <c r="UO241" s="256"/>
      <c r="UP241" s="256"/>
      <c r="UQ241" s="256"/>
      <c r="UR241" s="256"/>
      <c r="US241" s="256"/>
      <c r="UT241" s="256"/>
      <c r="UU241" s="256"/>
      <c r="UV241" s="256"/>
      <c r="UW241" s="256"/>
      <c r="UX241" s="256"/>
      <c r="UY241" s="256"/>
      <c r="UZ241" s="256"/>
      <c r="VA241" s="256"/>
      <c r="VB241" s="256"/>
      <c r="VC241" s="256"/>
      <c r="VD241" s="256"/>
      <c r="VE241" s="256"/>
      <c r="VF241" s="256"/>
      <c r="VG241" s="256"/>
      <c r="VH241" s="256"/>
      <c r="VI241" s="256"/>
      <c r="VJ241" s="256"/>
      <c r="VK241" s="256"/>
      <c r="VL241" s="256"/>
      <c r="VM241" s="256"/>
      <c r="VN241" s="256"/>
      <c r="VO241" s="256"/>
      <c r="VP241" s="256"/>
      <c r="VQ241" s="256"/>
      <c r="VR241" s="256"/>
      <c r="VS241" s="256"/>
      <c r="VT241" s="256"/>
      <c r="VU241" s="256"/>
      <c r="VV241" s="256"/>
      <c r="VW241" s="256"/>
      <c r="VX241" s="256"/>
      <c r="VY241" s="256"/>
      <c r="VZ241" s="256"/>
      <c r="WA241" s="256"/>
      <c r="WB241" s="256"/>
      <c r="WC241" s="256"/>
      <c r="WD241" s="256"/>
      <c r="WE241" s="256"/>
      <c r="WF241" s="256"/>
      <c r="WG241" s="256"/>
      <c r="WH241" s="256"/>
      <c r="WI241" s="256"/>
      <c r="WJ241" s="256"/>
      <c r="WK241" s="256"/>
      <c r="WL241" s="256"/>
      <c r="WM241" s="256"/>
      <c r="WN241" s="256"/>
      <c r="WO241" s="256"/>
      <c r="WP241" s="256"/>
      <c r="WQ241" s="256"/>
      <c r="WR241" s="256"/>
      <c r="WS241" s="256"/>
      <c r="WT241" s="256"/>
      <c r="WU241" s="256"/>
      <c r="WV241" s="256"/>
      <c r="WW241" s="256"/>
      <c r="WX241" s="256"/>
      <c r="WY241" s="256"/>
      <c r="WZ241" s="256"/>
      <c r="XA241" s="256"/>
      <c r="XB241" s="256"/>
      <c r="XC241" s="256"/>
      <c r="XD241" s="256"/>
      <c r="XE241" s="256"/>
      <c r="XF241" s="256"/>
      <c r="XG241" s="256"/>
      <c r="XH241" s="256"/>
      <c r="XI241" s="256"/>
      <c r="XJ241" s="256"/>
      <c r="XK241" s="256"/>
      <c r="XL241" s="256"/>
      <c r="XM241" s="256"/>
      <c r="XN241" s="256"/>
      <c r="XO241" s="256"/>
      <c r="XP241" s="256"/>
      <c r="XQ241" s="256"/>
      <c r="XR241" s="256"/>
      <c r="XS241" s="256"/>
      <c r="XT241" s="256"/>
      <c r="XU241" s="256"/>
      <c r="XV241" s="256"/>
      <c r="XW241" s="256"/>
      <c r="XX241" s="256"/>
      <c r="XY241" s="256"/>
      <c r="XZ241" s="256"/>
      <c r="YA241" s="256"/>
      <c r="YB241" s="256"/>
      <c r="YC241" s="256"/>
      <c r="YD241" s="256"/>
      <c r="YE241" s="256"/>
      <c r="YF241" s="256"/>
      <c r="YG241" s="256"/>
      <c r="YH241" s="256"/>
      <c r="YI241" s="256"/>
      <c r="YJ241" s="256"/>
      <c r="YK241" s="256"/>
      <c r="YL241" s="256"/>
      <c r="YM241" s="256"/>
      <c r="YN241" s="256"/>
      <c r="YO241" s="256"/>
      <c r="YP241" s="256"/>
      <c r="YQ241" s="256"/>
      <c r="YR241" s="256"/>
      <c r="YS241" s="256"/>
      <c r="YT241" s="256"/>
      <c r="YU241" s="256"/>
      <c r="YV241" s="256"/>
      <c r="YW241" s="256"/>
      <c r="YX241" s="256"/>
      <c r="YY241" s="256"/>
      <c r="YZ241" s="256"/>
      <c r="ZA241" s="256"/>
      <c r="ZB241" s="256"/>
      <c r="ZC241" s="256"/>
      <c r="ZD241" s="256"/>
      <c r="ZE241" s="256"/>
      <c r="ZF241" s="256"/>
      <c r="ZG241" s="256"/>
      <c r="ZH241" s="256"/>
      <c r="ZI241" s="256"/>
      <c r="ZJ241" s="256"/>
      <c r="ZK241" s="256"/>
      <c r="ZL241" s="256"/>
      <c r="ZM241" s="256"/>
      <c r="ZN241" s="256"/>
      <c r="ZO241" s="256"/>
      <c r="ZP241" s="256"/>
      <c r="ZQ241" s="256"/>
      <c r="ZR241" s="256"/>
      <c r="ZS241" s="256"/>
      <c r="ZT241" s="256"/>
      <c r="ZU241" s="256"/>
      <c r="ZV241" s="256"/>
      <c r="ZW241" s="256"/>
      <c r="ZX241" s="256"/>
      <c r="ZY241" s="256"/>
      <c r="ZZ241" s="256"/>
      <c r="AAA241" s="256"/>
      <c r="AAB241" s="256"/>
      <c r="AAC241" s="256"/>
      <c r="AAD241" s="256"/>
      <c r="AAE241" s="256"/>
      <c r="AAF241" s="256"/>
      <c r="AAG241" s="256"/>
      <c r="AAH241" s="256"/>
      <c r="AAI241" s="256"/>
      <c r="AAJ241" s="256"/>
      <c r="AAK241" s="256"/>
      <c r="AAL241" s="256"/>
      <c r="AAM241" s="256"/>
      <c r="AAN241" s="256"/>
      <c r="AAO241" s="256"/>
      <c r="AAP241" s="256"/>
      <c r="AAQ241" s="256"/>
      <c r="AAR241" s="256"/>
      <c r="AAS241" s="256"/>
      <c r="AAT241" s="256"/>
      <c r="AAU241" s="256"/>
      <c r="AAV241" s="256"/>
      <c r="AAW241" s="256"/>
      <c r="AAX241" s="256"/>
      <c r="AAY241" s="256"/>
      <c r="AAZ241" s="256"/>
      <c r="ABA241" s="256"/>
      <c r="ABB241" s="256"/>
      <c r="ABC241" s="256"/>
      <c r="ABD241" s="256"/>
      <c r="ABE241" s="256"/>
      <c r="ABF241" s="256"/>
      <c r="ABG241" s="256"/>
      <c r="ABH241" s="256"/>
      <c r="ABI241" s="256"/>
      <c r="ABJ241" s="256"/>
      <c r="ABK241" s="256"/>
    </row>
    <row r="242" spans="1:739" s="88" customFormat="1" ht="30" customHeight="1" x14ac:dyDescent="0.25">
      <c r="A242" s="30"/>
      <c r="B242" s="261"/>
      <c r="C242" s="261"/>
      <c r="D242" s="167" t="s">
        <v>2</v>
      </c>
      <c r="E242" s="261"/>
      <c r="F242" s="206">
        <v>1078</v>
      </c>
      <c r="G242" s="23">
        <v>43378</v>
      </c>
      <c r="H242" s="48" t="s">
        <v>37</v>
      </c>
      <c r="I242" s="185" t="s">
        <v>31</v>
      </c>
      <c r="J242" s="189" t="s">
        <v>291</v>
      </c>
      <c r="K242" s="29" t="s">
        <v>18</v>
      </c>
      <c r="L242" s="29" t="s">
        <v>17</v>
      </c>
      <c r="M242" s="29" t="s">
        <v>3365</v>
      </c>
      <c r="N242" s="28" t="s">
        <v>45</v>
      </c>
      <c r="O242" s="191" t="s">
        <v>1383</v>
      </c>
      <c r="P242" s="191" t="s">
        <v>2765</v>
      </c>
      <c r="Q242" s="191"/>
      <c r="R242" s="192" t="s">
        <v>2769</v>
      </c>
      <c r="S242" s="185" t="s">
        <v>2767</v>
      </c>
      <c r="T242" s="185" t="s">
        <v>3018</v>
      </c>
      <c r="U242" s="115" t="s">
        <v>72</v>
      </c>
      <c r="V242" s="17"/>
      <c r="W242" s="249"/>
      <c r="X242" s="115" t="s">
        <v>245</v>
      </c>
      <c r="Y242" s="99"/>
      <c r="Z242" s="262"/>
      <c r="AA242" s="262"/>
      <c r="AB242" s="186" t="s">
        <v>2769</v>
      </c>
      <c r="AC242" s="17"/>
      <c r="AD242" s="17"/>
      <c r="AE242" s="17"/>
      <c r="AF242" s="17"/>
      <c r="AG242" s="17"/>
      <c r="AH242" s="263" t="s">
        <v>3530</v>
      </c>
      <c r="AI242" s="185" t="s">
        <v>1</v>
      </c>
      <c r="AJ242" s="187" t="s">
        <v>2</v>
      </c>
      <c r="AK242" s="70">
        <v>22</v>
      </c>
      <c r="AL242" s="69" t="s">
        <v>2770</v>
      </c>
      <c r="AM242" s="190">
        <v>43362</v>
      </c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  <c r="EV242" s="256"/>
      <c r="EW242" s="256"/>
      <c r="EX242" s="256"/>
      <c r="EY242" s="256"/>
      <c r="EZ242" s="256"/>
      <c r="FA242" s="256"/>
      <c r="FB242" s="256"/>
      <c r="FC242" s="256"/>
      <c r="FD242" s="256"/>
      <c r="FE242" s="256"/>
      <c r="FF242" s="256"/>
      <c r="FG242" s="256"/>
      <c r="FH242" s="256"/>
      <c r="FI242" s="256"/>
      <c r="FJ242" s="256"/>
      <c r="FK242" s="256"/>
      <c r="FL242" s="256"/>
      <c r="FM242" s="256"/>
      <c r="FN242" s="256"/>
      <c r="FO242" s="256"/>
      <c r="FP242" s="256"/>
      <c r="FQ242" s="256"/>
      <c r="FR242" s="256"/>
      <c r="FS242" s="256"/>
      <c r="FT242" s="256"/>
      <c r="FU242" s="256"/>
      <c r="FV242" s="256"/>
      <c r="FW242" s="256"/>
      <c r="FX242" s="256"/>
      <c r="FY242" s="256"/>
      <c r="FZ242" s="256"/>
      <c r="GA242" s="256"/>
      <c r="GB242" s="256"/>
      <c r="GC242" s="256"/>
      <c r="GD242" s="256"/>
      <c r="GE242" s="256"/>
      <c r="GF242" s="256"/>
      <c r="GG242" s="256"/>
      <c r="GH242" s="256"/>
      <c r="GI242" s="256"/>
      <c r="GJ242" s="256"/>
      <c r="GK242" s="256"/>
      <c r="GL242" s="256"/>
      <c r="GM242" s="256"/>
      <c r="GN242" s="256"/>
      <c r="GO242" s="256"/>
      <c r="GP242" s="256"/>
      <c r="GQ242" s="256"/>
      <c r="GR242" s="256"/>
      <c r="GS242" s="256"/>
      <c r="GT242" s="256"/>
      <c r="GU242" s="256"/>
      <c r="GV242" s="256"/>
      <c r="GW242" s="256"/>
      <c r="GX242" s="256"/>
      <c r="GY242" s="256"/>
      <c r="GZ242" s="256"/>
      <c r="HA242" s="256"/>
      <c r="HB242" s="256"/>
      <c r="HC242" s="256"/>
      <c r="HD242" s="256"/>
      <c r="HE242" s="256"/>
      <c r="HF242" s="256"/>
      <c r="HG242" s="256"/>
      <c r="HH242" s="256"/>
      <c r="HI242" s="256"/>
      <c r="HJ242" s="256"/>
      <c r="HK242" s="256"/>
      <c r="HL242" s="256"/>
      <c r="HM242" s="256"/>
      <c r="HN242" s="256"/>
      <c r="HO242" s="256"/>
      <c r="HP242" s="256"/>
      <c r="HQ242" s="256"/>
      <c r="HR242" s="256"/>
      <c r="HS242" s="256"/>
      <c r="HT242" s="256"/>
      <c r="HU242" s="256"/>
      <c r="HV242" s="256"/>
      <c r="HW242" s="256"/>
      <c r="HX242" s="256"/>
      <c r="HY242" s="256"/>
      <c r="HZ242" s="256"/>
      <c r="IA242" s="256"/>
      <c r="IB242" s="256"/>
      <c r="IC242" s="256"/>
      <c r="ID242" s="256"/>
      <c r="IE242" s="256"/>
      <c r="IF242" s="256"/>
      <c r="IG242" s="256"/>
      <c r="IH242" s="256"/>
      <c r="II242" s="256"/>
      <c r="IJ242" s="256"/>
      <c r="IK242" s="256"/>
      <c r="IL242" s="256"/>
      <c r="IM242" s="256"/>
      <c r="IN242" s="256"/>
      <c r="IO242" s="256"/>
      <c r="IP242" s="256"/>
      <c r="IQ242" s="256"/>
      <c r="IR242" s="256"/>
      <c r="IS242" s="256"/>
      <c r="IT242" s="256"/>
      <c r="IU242" s="256"/>
      <c r="IV242" s="256"/>
      <c r="IW242" s="256"/>
      <c r="IX242" s="256"/>
      <c r="IY242" s="256"/>
      <c r="IZ242" s="256"/>
      <c r="JA242" s="256"/>
      <c r="JB242" s="256"/>
      <c r="JC242" s="256"/>
      <c r="JD242" s="256"/>
      <c r="JE242" s="256"/>
      <c r="JF242" s="256"/>
      <c r="JG242" s="256"/>
      <c r="JH242" s="256"/>
      <c r="JI242" s="256"/>
      <c r="JJ242" s="256"/>
      <c r="JK242" s="256"/>
      <c r="JL242" s="256"/>
      <c r="JM242" s="256"/>
      <c r="JN242" s="256"/>
      <c r="JO242" s="256"/>
      <c r="JP242" s="256"/>
      <c r="JQ242" s="256"/>
      <c r="JR242" s="256"/>
      <c r="JS242" s="256"/>
      <c r="JT242" s="256"/>
      <c r="JU242" s="256"/>
      <c r="JV242" s="256"/>
      <c r="JW242" s="256"/>
      <c r="JX242" s="256"/>
      <c r="JY242" s="256"/>
      <c r="JZ242" s="256"/>
      <c r="KA242" s="256"/>
      <c r="KB242" s="256"/>
      <c r="KC242" s="256"/>
      <c r="KD242" s="256"/>
      <c r="KE242" s="256"/>
      <c r="KF242" s="256"/>
      <c r="KG242" s="256"/>
      <c r="KH242" s="256"/>
      <c r="KI242" s="256"/>
      <c r="KJ242" s="256"/>
      <c r="KK242" s="256"/>
      <c r="KL242" s="256"/>
      <c r="KM242" s="256"/>
      <c r="KN242" s="256"/>
      <c r="KO242" s="256"/>
      <c r="KP242" s="256"/>
      <c r="KQ242" s="256"/>
      <c r="KR242" s="256"/>
      <c r="KS242" s="256"/>
      <c r="KT242" s="256"/>
      <c r="KU242" s="256"/>
      <c r="KV242" s="256"/>
      <c r="KW242" s="256"/>
      <c r="KX242" s="256"/>
      <c r="KY242" s="256"/>
      <c r="KZ242" s="256"/>
      <c r="LA242" s="256"/>
      <c r="LB242" s="256"/>
      <c r="LC242" s="256"/>
      <c r="LD242" s="256"/>
      <c r="LE242" s="256"/>
      <c r="LF242" s="256"/>
      <c r="LG242" s="256"/>
      <c r="LH242" s="256"/>
      <c r="LI242" s="256"/>
      <c r="LJ242" s="256"/>
      <c r="LK242" s="256"/>
      <c r="LL242" s="256"/>
      <c r="LM242" s="256"/>
      <c r="LN242" s="256"/>
      <c r="LO242" s="256"/>
      <c r="LP242" s="256"/>
      <c r="LQ242" s="256"/>
      <c r="LR242" s="256"/>
      <c r="LS242" s="256"/>
      <c r="LT242" s="256"/>
      <c r="LU242" s="256"/>
      <c r="LV242" s="256"/>
      <c r="LW242" s="256"/>
      <c r="LX242" s="256"/>
      <c r="LY242" s="256"/>
      <c r="LZ242" s="256"/>
      <c r="MA242" s="256"/>
      <c r="MB242" s="256"/>
      <c r="MC242" s="256"/>
      <c r="MD242" s="256"/>
      <c r="ME242" s="256"/>
      <c r="MF242" s="256"/>
      <c r="MG242" s="256"/>
      <c r="MH242" s="256"/>
      <c r="MI242" s="256"/>
      <c r="MJ242" s="256"/>
      <c r="MK242" s="256"/>
      <c r="ML242" s="256"/>
      <c r="MM242" s="256"/>
      <c r="MN242" s="256"/>
      <c r="MO242" s="256"/>
      <c r="MP242" s="256"/>
      <c r="MQ242" s="256"/>
      <c r="MR242" s="256"/>
      <c r="MS242" s="256"/>
      <c r="MT242" s="256"/>
      <c r="MU242" s="256"/>
      <c r="MV242" s="256"/>
      <c r="MW242" s="256"/>
      <c r="MX242" s="256"/>
      <c r="MY242" s="256"/>
      <c r="MZ242" s="256"/>
      <c r="NA242" s="256"/>
      <c r="NB242" s="256"/>
      <c r="NC242" s="256"/>
      <c r="ND242" s="256"/>
      <c r="NE242" s="256"/>
      <c r="NF242" s="256"/>
      <c r="NG242" s="256"/>
      <c r="NH242" s="256"/>
      <c r="NI242" s="256"/>
      <c r="NJ242" s="256"/>
      <c r="NK242" s="256"/>
      <c r="NL242" s="256"/>
      <c r="NM242" s="256"/>
      <c r="NN242" s="256"/>
      <c r="NO242" s="256"/>
      <c r="NP242" s="256"/>
      <c r="NQ242" s="256"/>
      <c r="NR242" s="256"/>
      <c r="NS242" s="256"/>
      <c r="NT242" s="256"/>
      <c r="NU242" s="256"/>
      <c r="NV242" s="256"/>
      <c r="NW242" s="256"/>
      <c r="NX242" s="256"/>
      <c r="NY242" s="256"/>
      <c r="NZ242" s="256"/>
      <c r="OA242" s="256"/>
      <c r="OB242" s="256"/>
      <c r="OC242" s="256"/>
      <c r="OD242" s="256"/>
      <c r="OE242" s="256"/>
      <c r="OF242" s="256"/>
      <c r="OG242" s="256"/>
      <c r="OH242" s="256"/>
      <c r="OI242" s="256"/>
      <c r="OJ242" s="256"/>
      <c r="OK242" s="256"/>
      <c r="OL242" s="256"/>
      <c r="OM242" s="256"/>
      <c r="ON242" s="256"/>
      <c r="OO242" s="256"/>
      <c r="OP242" s="256"/>
      <c r="OQ242" s="256"/>
      <c r="OR242" s="256"/>
      <c r="OS242" s="256"/>
      <c r="OT242" s="256"/>
      <c r="OU242" s="256"/>
      <c r="OV242" s="256"/>
      <c r="OW242" s="256"/>
      <c r="OX242" s="256"/>
      <c r="OY242" s="256"/>
      <c r="OZ242" s="256"/>
      <c r="PA242" s="256"/>
      <c r="PB242" s="256"/>
      <c r="PC242" s="256"/>
      <c r="PD242" s="256"/>
      <c r="PE242" s="256"/>
      <c r="PF242" s="256"/>
      <c r="PG242" s="256"/>
      <c r="PH242" s="256"/>
      <c r="PI242" s="256"/>
      <c r="PJ242" s="256"/>
      <c r="PK242" s="256"/>
      <c r="PL242" s="256"/>
      <c r="PM242" s="256"/>
      <c r="PN242" s="256"/>
      <c r="PO242" s="256"/>
      <c r="PP242" s="256"/>
      <c r="PQ242" s="256"/>
      <c r="PR242" s="256"/>
      <c r="PS242" s="256"/>
      <c r="PT242" s="256"/>
      <c r="PU242" s="256"/>
      <c r="PV242" s="256"/>
      <c r="PW242" s="256"/>
      <c r="PX242" s="256"/>
      <c r="PY242" s="256"/>
      <c r="PZ242" s="256"/>
      <c r="QA242" s="256"/>
      <c r="QB242" s="256"/>
      <c r="QC242" s="256"/>
      <c r="QD242" s="256"/>
      <c r="QE242" s="256"/>
      <c r="QF242" s="256"/>
      <c r="QG242" s="256"/>
      <c r="QH242" s="256"/>
      <c r="QI242" s="256"/>
      <c r="QJ242" s="256"/>
      <c r="QK242" s="256"/>
      <c r="QL242" s="256"/>
      <c r="QM242" s="256"/>
      <c r="QN242" s="256"/>
      <c r="QO242" s="256"/>
      <c r="QP242" s="256"/>
      <c r="QQ242" s="256"/>
      <c r="QR242" s="256"/>
      <c r="QS242" s="256"/>
      <c r="QT242" s="256"/>
      <c r="QU242" s="256"/>
      <c r="QV242" s="256"/>
      <c r="QW242" s="256"/>
      <c r="QX242" s="256"/>
      <c r="QY242" s="256"/>
      <c r="QZ242" s="256"/>
      <c r="RA242" s="256"/>
      <c r="RB242" s="256"/>
      <c r="RC242" s="256"/>
      <c r="RD242" s="256"/>
      <c r="RE242" s="256"/>
      <c r="RF242" s="256"/>
      <c r="RG242" s="256"/>
      <c r="RH242" s="256"/>
      <c r="RI242" s="256"/>
      <c r="RJ242" s="256"/>
      <c r="RK242" s="256"/>
      <c r="RL242" s="256"/>
      <c r="RM242" s="256"/>
      <c r="RN242" s="256"/>
      <c r="RO242" s="256"/>
      <c r="RP242" s="256"/>
      <c r="RQ242" s="256"/>
      <c r="RR242" s="256"/>
      <c r="RS242" s="256"/>
      <c r="RT242" s="256"/>
      <c r="RU242" s="256"/>
      <c r="RV242" s="256"/>
      <c r="RW242" s="256"/>
      <c r="RX242" s="256"/>
      <c r="RY242" s="256"/>
      <c r="RZ242" s="256"/>
      <c r="SA242" s="256"/>
      <c r="SB242" s="256"/>
      <c r="SC242" s="256"/>
      <c r="SD242" s="256"/>
      <c r="SE242" s="256"/>
      <c r="SF242" s="256"/>
      <c r="SG242" s="256"/>
      <c r="SH242" s="256"/>
      <c r="SI242" s="256"/>
      <c r="SJ242" s="256"/>
      <c r="SK242" s="256"/>
      <c r="SL242" s="256"/>
      <c r="SM242" s="256"/>
      <c r="SN242" s="256"/>
      <c r="SO242" s="256"/>
      <c r="SP242" s="256"/>
      <c r="SQ242" s="256"/>
      <c r="SR242" s="256"/>
      <c r="SS242" s="256"/>
      <c r="ST242" s="256"/>
      <c r="SU242" s="256"/>
      <c r="SV242" s="256"/>
      <c r="SW242" s="256"/>
      <c r="SX242" s="256"/>
      <c r="SY242" s="256"/>
      <c r="SZ242" s="256"/>
      <c r="TA242" s="256"/>
      <c r="TB242" s="256"/>
      <c r="TC242" s="256"/>
      <c r="TD242" s="256"/>
      <c r="TE242" s="256"/>
      <c r="TF242" s="256"/>
      <c r="TG242" s="256"/>
      <c r="TH242" s="256"/>
      <c r="TI242" s="256"/>
      <c r="TJ242" s="256"/>
      <c r="TK242" s="256"/>
      <c r="TL242" s="256"/>
      <c r="TM242" s="256"/>
      <c r="TN242" s="256"/>
      <c r="TO242" s="256"/>
      <c r="TP242" s="256"/>
      <c r="TQ242" s="256"/>
      <c r="TR242" s="256"/>
      <c r="TS242" s="256"/>
      <c r="TT242" s="256"/>
      <c r="TU242" s="256"/>
      <c r="TV242" s="256"/>
      <c r="TW242" s="256"/>
      <c r="TX242" s="256"/>
      <c r="TY242" s="256"/>
      <c r="TZ242" s="256"/>
      <c r="UA242" s="256"/>
      <c r="UB242" s="256"/>
      <c r="UC242" s="256"/>
      <c r="UD242" s="256"/>
      <c r="UE242" s="256"/>
      <c r="UF242" s="256"/>
      <c r="UG242" s="256"/>
      <c r="UH242" s="256"/>
      <c r="UI242" s="256"/>
      <c r="UJ242" s="256"/>
      <c r="UK242" s="256"/>
      <c r="UL242" s="256"/>
      <c r="UM242" s="256"/>
      <c r="UN242" s="256"/>
      <c r="UO242" s="256"/>
      <c r="UP242" s="256"/>
      <c r="UQ242" s="256"/>
      <c r="UR242" s="256"/>
      <c r="US242" s="256"/>
      <c r="UT242" s="256"/>
      <c r="UU242" s="256"/>
      <c r="UV242" s="256"/>
      <c r="UW242" s="256"/>
      <c r="UX242" s="256"/>
      <c r="UY242" s="256"/>
      <c r="UZ242" s="256"/>
      <c r="VA242" s="256"/>
      <c r="VB242" s="256"/>
      <c r="VC242" s="256"/>
      <c r="VD242" s="256"/>
      <c r="VE242" s="256"/>
      <c r="VF242" s="256"/>
      <c r="VG242" s="256"/>
      <c r="VH242" s="256"/>
      <c r="VI242" s="256"/>
      <c r="VJ242" s="256"/>
      <c r="VK242" s="256"/>
      <c r="VL242" s="256"/>
      <c r="VM242" s="256"/>
      <c r="VN242" s="256"/>
      <c r="VO242" s="256"/>
      <c r="VP242" s="256"/>
      <c r="VQ242" s="256"/>
      <c r="VR242" s="256"/>
      <c r="VS242" s="256"/>
      <c r="VT242" s="256"/>
      <c r="VU242" s="256"/>
      <c r="VV242" s="256"/>
      <c r="VW242" s="256"/>
      <c r="VX242" s="256"/>
      <c r="VY242" s="256"/>
      <c r="VZ242" s="256"/>
      <c r="WA242" s="256"/>
      <c r="WB242" s="256"/>
      <c r="WC242" s="256"/>
      <c r="WD242" s="256"/>
      <c r="WE242" s="256"/>
      <c r="WF242" s="256"/>
      <c r="WG242" s="256"/>
      <c r="WH242" s="256"/>
      <c r="WI242" s="256"/>
      <c r="WJ242" s="256"/>
      <c r="WK242" s="256"/>
      <c r="WL242" s="256"/>
      <c r="WM242" s="256"/>
      <c r="WN242" s="256"/>
      <c r="WO242" s="256"/>
      <c r="WP242" s="256"/>
      <c r="WQ242" s="256"/>
      <c r="WR242" s="256"/>
      <c r="WS242" s="256"/>
      <c r="WT242" s="256"/>
      <c r="WU242" s="256"/>
      <c r="WV242" s="256"/>
      <c r="WW242" s="256"/>
      <c r="WX242" s="256"/>
      <c r="WY242" s="256"/>
      <c r="WZ242" s="256"/>
      <c r="XA242" s="256"/>
      <c r="XB242" s="256"/>
      <c r="XC242" s="256"/>
      <c r="XD242" s="256"/>
      <c r="XE242" s="256"/>
      <c r="XF242" s="256"/>
      <c r="XG242" s="256"/>
      <c r="XH242" s="256"/>
      <c r="XI242" s="256"/>
      <c r="XJ242" s="256"/>
      <c r="XK242" s="256"/>
      <c r="XL242" s="256"/>
      <c r="XM242" s="256"/>
      <c r="XN242" s="256"/>
      <c r="XO242" s="256"/>
      <c r="XP242" s="256"/>
      <c r="XQ242" s="256"/>
      <c r="XR242" s="256"/>
      <c r="XS242" s="256"/>
      <c r="XT242" s="256"/>
      <c r="XU242" s="256"/>
      <c r="XV242" s="256"/>
      <c r="XW242" s="256"/>
      <c r="XX242" s="256"/>
      <c r="XY242" s="256"/>
      <c r="XZ242" s="256"/>
      <c r="YA242" s="256"/>
      <c r="YB242" s="256"/>
      <c r="YC242" s="256"/>
      <c r="YD242" s="256"/>
      <c r="YE242" s="256"/>
      <c r="YF242" s="256"/>
      <c r="YG242" s="256"/>
      <c r="YH242" s="256"/>
      <c r="YI242" s="256"/>
      <c r="YJ242" s="256"/>
      <c r="YK242" s="256"/>
      <c r="YL242" s="256"/>
      <c r="YM242" s="256"/>
      <c r="YN242" s="256"/>
      <c r="YO242" s="256"/>
      <c r="YP242" s="256"/>
      <c r="YQ242" s="256"/>
      <c r="YR242" s="256"/>
      <c r="YS242" s="256"/>
      <c r="YT242" s="256"/>
      <c r="YU242" s="256"/>
      <c r="YV242" s="256"/>
      <c r="YW242" s="256"/>
      <c r="YX242" s="256"/>
      <c r="YY242" s="256"/>
      <c r="YZ242" s="256"/>
      <c r="ZA242" s="256"/>
      <c r="ZB242" s="256"/>
      <c r="ZC242" s="256"/>
      <c r="ZD242" s="256"/>
      <c r="ZE242" s="256"/>
      <c r="ZF242" s="256"/>
      <c r="ZG242" s="256"/>
      <c r="ZH242" s="256"/>
      <c r="ZI242" s="256"/>
      <c r="ZJ242" s="256"/>
      <c r="ZK242" s="256"/>
      <c r="ZL242" s="256"/>
      <c r="ZM242" s="256"/>
      <c r="ZN242" s="256"/>
      <c r="ZO242" s="256"/>
      <c r="ZP242" s="256"/>
      <c r="ZQ242" s="256"/>
      <c r="ZR242" s="256"/>
      <c r="ZS242" s="256"/>
      <c r="ZT242" s="256"/>
      <c r="ZU242" s="256"/>
      <c r="ZV242" s="256"/>
      <c r="ZW242" s="256"/>
      <c r="ZX242" s="256"/>
      <c r="ZY242" s="256"/>
      <c r="ZZ242" s="256"/>
      <c r="AAA242" s="256"/>
      <c r="AAB242" s="256"/>
      <c r="AAC242" s="256"/>
      <c r="AAD242" s="256"/>
      <c r="AAE242" s="256"/>
      <c r="AAF242" s="256"/>
      <c r="AAG242" s="256"/>
      <c r="AAH242" s="256"/>
      <c r="AAI242" s="256"/>
      <c r="AAJ242" s="256"/>
      <c r="AAK242" s="256"/>
      <c r="AAL242" s="256"/>
      <c r="AAM242" s="256"/>
      <c r="AAN242" s="256"/>
      <c r="AAO242" s="256"/>
      <c r="AAP242" s="256"/>
      <c r="AAQ242" s="256"/>
      <c r="AAR242" s="256"/>
      <c r="AAS242" s="256"/>
      <c r="AAT242" s="256"/>
      <c r="AAU242" s="256"/>
      <c r="AAV242" s="256"/>
      <c r="AAW242" s="256"/>
      <c r="AAX242" s="256"/>
      <c r="AAY242" s="256"/>
      <c r="AAZ242" s="256"/>
      <c r="ABA242" s="256"/>
      <c r="ABB242" s="256"/>
      <c r="ABC242" s="256"/>
      <c r="ABD242" s="256"/>
      <c r="ABE242" s="256"/>
      <c r="ABF242" s="256"/>
      <c r="ABG242" s="256"/>
      <c r="ABH242" s="256"/>
      <c r="ABI242" s="256"/>
      <c r="ABJ242" s="256"/>
      <c r="ABK242" s="256"/>
    </row>
    <row r="243" spans="1:739" s="88" customFormat="1" ht="30" customHeight="1" x14ac:dyDescent="0.25">
      <c r="A243" s="30"/>
      <c r="B243" s="261"/>
      <c r="C243" s="261"/>
      <c r="D243" s="167" t="s">
        <v>2</v>
      </c>
      <c r="E243" s="261"/>
      <c r="F243" s="206">
        <v>1079</v>
      </c>
      <c r="G243" s="23">
        <v>43378</v>
      </c>
      <c r="H243" s="48" t="s">
        <v>37</v>
      </c>
      <c r="I243" s="185" t="s">
        <v>31</v>
      </c>
      <c r="J243" s="189" t="s">
        <v>291</v>
      </c>
      <c r="K243" s="29" t="s">
        <v>18</v>
      </c>
      <c r="L243" s="29" t="s">
        <v>17</v>
      </c>
      <c r="M243" s="29" t="s">
        <v>3365</v>
      </c>
      <c r="N243" s="28" t="s">
        <v>45</v>
      </c>
      <c r="O243" s="191" t="s">
        <v>1383</v>
      </c>
      <c r="P243" s="191" t="s">
        <v>2765</v>
      </c>
      <c r="Q243" s="191"/>
      <c r="R243" s="192" t="s">
        <v>2771</v>
      </c>
      <c r="S243" s="185" t="s">
        <v>2767</v>
      </c>
      <c r="T243" s="185" t="s">
        <v>3018</v>
      </c>
      <c r="U243" s="115" t="s">
        <v>72</v>
      </c>
      <c r="V243" s="17"/>
      <c r="W243" s="249"/>
      <c r="X243" s="115" t="s">
        <v>245</v>
      </c>
      <c r="Y243" s="99"/>
      <c r="Z243" s="262"/>
      <c r="AA243" s="262"/>
      <c r="AB243" s="186" t="s">
        <v>2771</v>
      </c>
      <c r="AC243" s="17"/>
      <c r="AD243" s="17"/>
      <c r="AE243" s="17"/>
      <c r="AF243" s="17"/>
      <c r="AG243" s="17"/>
      <c r="AH243" s="263" t="s">
        <v>3530</v>
      </c>
      <c r="AI243" s="185" t="s">
        <v>1</v>
      </c>
      <c r="AJ243" s="187" t="s">
        <v>2</v>
      </c>
      <c r="AK243" s="70">
        <v>30</v>
      </c>
      <c r="AL243" s="69" t="s">
        <v>2772</v>
      </c>
      <c r="AM243" s="190">
        <v>43362</v>
      </c>
      <c r="AN243" s="256"/>
      <c r="AO243" s="256"/>
      <c r="AP243" s="256"/>
      <c r="AQ243" s="256"/>
      <c r="AR243" s="256"/>
      <c r="AS243" s="256"/>
      <c r="AT243" s="256"/>
      <c r="AU243" s="25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25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  <c r="EV243" s="256"/>
      <c r="EW243" s="256"/>
      <c r="EX243" s="256"/>
      <c r="EY243" s="256"/>
      <c r="EZ243" s="256"/>
      <c r="FA243" s="256"/>
      <c r="FB243" s="256"/>
      <c r="FC243" s="256"/>
      <c r="FD243" s="256"/>
      <c r="FE243" s="256"/>
      <c r="FF243" s="256"/>
      <c r="FG243" s="256"/>
      <c r="FH243" s="256"/>
      <c r="FI243" s="256"/>
      <c r="FJ243" s="256"/>
      <c r="FK243" s="256"/>
      <c r="FL243" s="256"/>
      <c r="FM243" s="256"/>
      <c r="FN243" s="256"/>
      <c r="FO243" s="256"/>
      <c r="FP243" s="256"/>
      <c r="FQ243" s="256"/>
      <c r="FR243" s="256"/>
      <c r="FS243" s="256"/>
      <c r="FT243" s="256"/>
      <c r="FU243" s="256"/>
      <c r="FV243" s="256"/>
      <c r="FW243" s="256"/>
      <c r="FX243" s="256"/>
      <c r="FY243" s="256"/>
      <c r="FZ243" s="256"/>
      <c r="GA243" s="256"/>
      <c r="GB243" s="256"/>
      <c r="GC243" s="256"/>
      <c r="GD243" s="256"/>
      <c r="GE243" s="256"/>
      <c r="GF243" s="256"/>
      <c r="GG243" s="256"/>
      <c r="GH243" s="256"/>
      <c r="GI243" s="256"/>
      <c r="GJ243" s="256"/>
      <c r="GK243" s="256"/>
      <c r="GL243" s="256"/>
      <c r="GM243" s="256"/>
      <c r="GN243" s="256"/>
      <c r="GO243" s="256"/>
      <c r="GP243" s="256"/>
      <c r="GQ243" s="256"/>
      <c r="GR243" s="256"/>
      <c r="GS243" s="256"/>
      <c r="GT243" s="256"/>
      <c r="GU243" s="256"/>
      <c r="GV243" s="256"/>
      <c r="GW243" s="256"/>
      <c r="GX243" s="256"/>
      <c r="GY243" s="256"/>
      <c r="GZ243" s="256"/>
      <c r="HA243" s="256"/>
      <c r="HB243" s="256"/>
      <c r="HC243" s="256"/>
      <c r="HD243" s="256"/>
      <c r="HE243" s="256"/>
      <c r="HF243" s="256"/>
      <c r="HG243" s="256"/>
      <c r="HH243" s="256"/>
      <c r="HI243" s="256"/>
      <c r="HJ243" s="256"/>
      <c r="HK243" s="256"/>
      <c r="HL243" s="256"/>
      <c r="HM243" s="256"/>
      <c r="HN243" s="256"/>
      <c r="HO243" s="256"/>
      <c r="HP243" s="256"/>
      <c r="HQ243" s="256"/>
      <c r="HR243" s="256"/>
      <c r="HS243" s="256"/>
      <c r="HT243" s="256"/>
      <c r="HU243" s="256"/>
      <c r="HV243" s="256"/>
      <c r="HW243" s="256"/>
      <c r="HX243" s="256"/>
      <c r="HY243" s="256"/>
      <c r="HZ243" s="256"/>
      <c r="IA243" s="256"/>
      <c r="IB243" s="256"/>
      <c r="IC243" s="256"/>
      <c r="ID243" s="256"/>
      <c r="IE243" s="256"/>
      <c r="IF243" s="256"/>
      <c r="IG243" s="256"/>
      <c r="IH243" s="256"/>
      <c r="II243" s="256"/>
      <c r="IJ243" s="256"/>
      <c r="IK243" s="256"/>
      <c r="IL243" s="256"/>
      <c r="IM243" s="256"/>
      <c r="IN243" s="256"/>
      <c r="IO243" s="256"/>
      <c r="IP243" s="256"/>
      <c r="IQ243" s="256"/>
      <c r="IR243" s="256"/>
      <c r="IS243" s="256"/>
      <c r="IT243" s="256"/>
      <c r="IU243" s="256"/>
      <c r="IV243" s="256"/>
      <c r="IW243" s="256"/>
      <c r="IX243" s="256"/>
      <c r="IY243" s="256"/>
      <c r="IZ243" s="256"/>
      <c r="JA243" s="256"/>
      <c r="JB243" s="256"/>
      <c r="JC243" s="256"/>
      <c r="JD243" s="256"/>
      <c r="JE243" s="256"/>
      <c r="JF243" s="256"/>
      <c r="JG243" s="256"/>
      <c r="JH243" s="256"/>
      <c r="JI243" s="256"/>
      <c r="JJ243" s="256"/>
      <c r="JK243" s="256"/>
      <c r="JL243" s="256"/>
      <c r="JM243" s="256"/>
      <c r="JN243" s="256"/>
      <c r="JO243" s="256"/>
      <c r="JP243" s="256"/>
      <c r="JQ243" s="256"/>
      <c r="JR243" s="256"/>
      <c r="JS243" s="256"/>
      <c r="JT243" s="256"/>
      <c r="JU243" s="256"/>
      <c r="JV243" s="256"/>
      <c r="JW243" s="256"/>
      <c r="JX243" s="256"/>
      <c r="JY243" s="256"/>
      <c r="JZ243" s="256"/>
      <c r="KA243" s="256"/>
      <c r="KB243" s="256"/>
      <c r="KC243" s="256"/>
      <c r="KD243" s="256"/>
      <c r="KE243" s="256"/>
      <c r="KF243" s="256"/>
      <c r="KG243" s="256"/>
      <c r="KH243" s="256"/>
      <c r="KI243" s="256"/>
      <c r="KJ243" s="256"/>
      <c r="KK243" s="256"/>
      <c r="KL243" s="256"/>
      <c r="KM243" s="256"/>
      <c r="KN243" s="256"/>
      <c r="KO243" s="256"/>
      <c r="KP243" s="256"/>
      <c r="KQ243" s="256"/>
      <c r="KR243" s="256"/>
      <c r="KS243" s="256"/>
      <c r="KT243" s="256"/>
      <c r="KU243" s="256"/>
      <c r="KV243" s="256"/>
      <c r="KW243" s="256"/>
      <c r="KX243" s="256"/>
      <c r="KY243" s="256"/>
      <c r="KZ243" s="256"/>
      <c r="LA243" s="256"/>
      <c r="LB243" s="256"/>
      <c r="LC243" s="256"/>
      <c r="LD243" s="256"/>
      <c r="LE243" s="256"/>
      <c r="LF243" s="256"/>
      <c r="LG243" s="256"/>
      <c r="LH243" s="256"/>
      <c r="LI243" s="256"/>
      <c r="LJ243" s="256"/>
      <c r="LK243" s="256"/>
      <c r="LL243" s="256"/>
      <c r="LM243" s="256"/>
      <c r="LN243" s="256"/>
      <c r="LO243" s="256"/>
      <c r="LP243" s="256"/>
      <c r="LQ243" s="256"/>
      <c r="LR243" s="256"/>
      <c r="LS243" s="256"/>
      <c r="LT243" s="256"/>
      <c r="LU243" s="256"/>
      <c r="LV243" s="256"/>
      <c r="LW243" s="256"/>
      <c r="LX243" s="256"/>
      <c r="LY243" s="256"/>
      <c r="LZ243" s="256"/>
      <c r="MA243" s="256"/>
      <c r="MB243" s="256"/>
      <c r="MC243" s="256"/>
      <c r="MD243" s="256"/>
      <c r="ME243" s="256"/>
      <c r="MF243" s="256"/>
      <c r="MG243" s="256"/>
      <c r="MH243" s="256"/>
      <c r="MI243" s="256"/>
      <c r="MJ243" s="256"/>
      <c r="MK243" s="256"/>
      <c r="ML243" s="256"/>
      <c r="MM243" s="256"/>
      <c r="MN243" s="256"/>
      <c r="MO243" s="256"/>
      <c r="MP243" s="256"/>
      <c r="MQ243" s="256"/>
      <c r="MR243" s="256"/>
      <c r="MS243" s="256"/>
      <c r="MT243" s="256"/>
      <c r="MU243" s="256"/>
      <c r="MV243" s="256"/>
      <c r="MW243" s="256"/>
      <c r="MX243" s="256"/>
      <c r="MY243" s="256"/>
      <c r="MZ243" s="256"/>
      <c r="NA243" s="256"/>
      <c r="NB243" s="256"/>
      <c r="NC243" s="256"/>
      <c r="ND243" s="256"/>
      <c r="NE243" s="256"/>
      <c r="NF243" s="256"/>
      <c r="NG243" s="256"/>
      <c r="NH243" s="256"/>
      <c r="NI243" s="256"/>
      <c r="NJ243" s="256"/>
      <c r="NK243" s="256"/>
      <c r="NL243" s="256"/>
      <c r="NM243" s="256"/>
      <c r="NN243" s="256"/>
      <c r="NO243" s="256"/>
      <c r="NP243" s="256"/>
      <c r="NQ243" s="256"/>
      <c r="NR243" s="256"/>
      <c r="NS243" s="256"/>
      <c r="NT243" s="256"/>
      <c r="NU243" s="256"/>
      <c r="NV243" s="256"/>
      <c r="NW243" s="256"/>
      <c r="NX243" s="256"/>
      <c r="NY243" s="256"/>
      <c r="NZ243" s="256"/>
      <c r="OA243" s="256"/>
      <c r="OB243" s="256"/>
      <c r="OC243" s="256"/>
      <c r="OD243" s="256"/>
      <c r="OE243" s="256"/>
      <c r="OF243" s="256"/>
      <c r="OG243" s="256"/>
      <c r="OH243" s="256"/>
      <c r="OI243" s="256"/>
      <c r="OJ243" s="256"/>
      <c r="OK243" s="256"/>
      <c r="OL243" s="256"/>
      <c r="OM243" s="256"/>
      <c r="ON243" s="256"/>
      <c r="OO243" s="256"/>
      <c r="OP243" s="256"/>
      <c r="OQ243" s="256"/>
      <c r="OR243" s="256"/>
      <c r="OS243" s="256"/>
      <c r="OT243" s="256"/>
      <c r="OU243" s="256"/>
      <c r="OV243" s="256"/>
      <c r="OW243" s="256"/>
      <c r="OX243" s="256"/>
      <c r="OY243" s="256"/>
      <c r="OZ243" s="256"/>
      <c r="PA243" s="256"/>
      <c r="PB243" s="256"/>
      <c r="PC243" s="256"/>
      <c r="PD243" s="256"/>
      <c r="PE243" s="256"/>
      <c r="PF243" s="256"/>
      <c r="PG243" s="256"/>
      <c r="PH243" s="256"/>
      <c r="PI243" s="256"/>
      <c r="PJ243" s="256"/>
      <c r="PK243" s="256"/>
      <c r="PL243" s="256"/>
      <c r="PM243" s="256"/>
      <c r="PN243" s="256"/>
      <c r="PO243" s="256"/>
      <c r="PP243" s="256"/>
      <c r="PQ243" s="256"/>
      <c r="PR243" s="256"/>
      <c r="PS243" s="256"/>
      <c r="PT243" s="256"/>
      <c r="PU243" s="256"/>
      <c r="PV243" s="256"/>
      <c r="PW243" s="256"/>
      <c r="PX243" s="256"/>
      <c r="PY243" s="256"/>
      <c r="PZ243" s="256"/>
      <c r="QA243" s="256"/>
      <c r="QB243" s="256"/>
      <c r="QC243" s="256"/>
      <c r="QD243" s="256"/>
      <c r="QE243" s="256"/>
      <c r="QF243" s="256"/>
      <c r="QG243" s="256"/>
      <c r="QH243" s="256"/>
      <c r="QI243" s="256"/>
      <c r="QJ243" s="256"/>
      <c r="QK243" s="256"/>
      <c r="QL243" s="256"/>
      <c r="QM243" s="256"/>
      <c r="QN243" s="256"/>
      <c r="QO243" s="256"/>
      <c r="QP243" s="256"/>
      <c r="QQ243" s="256"/>
      <c r="QR243" s="256"/>
      <c r="QS243" s="256"/>
      <c r="QT243" s="256"/>
      <c r="QU243" s="256"/>
      <c r="QV243" s="256"/>
      <c r="QW243" s="256"/>
      <c r="QX243" s="256"/>
      <c r="QY243" s="256"/>
      <c r="QZ243" s="256"/>
      <c r="RA243" s="256"/>
      <c r="RB243" s="256"/>
      <c r="RC243" s="256"/>
      <c r="RD243" s="256"/>
      <c r="RE243" s="256"/>
      <c r="RF243" s="256"/>
      <c r="RG243" s="256"/>
      <c r="RH243" s="256"/>
      <c r="RI243" s="256"/>
      <c r="RJ243" s="256"/>
      <c r="RK243" s="256"/>
      <c r="RL243" s="256"/>
      <c r="RM243" s="256"/>
      <c r="RN243" s="256"/>
      <c r="RO243" s="256"/>
      <c r="RP243" s="256"/>
      <c r="RQ243" s="256"/>
      <c r="RR243" s="256"/>
      <c r="RS243" s="256"/>
      <c r="RT243" s="256"/>
      <c r="RU243" s="256"/>
      <c r="RV243" s="256"/>
      <c r="RW243" s="256"/>
      <c r="RX243" s="256"/>
      <c r="RY243" s="256"/>
      <c r="RZ243" s="256"/>
      <c r="SA243" s="256"/>
      <c r="SB243" s="256"/>
      <c r="SC243" s="256"/>
      <c r="SD243" s="256"/>
      <c r="SE243" s="256"/>
      <c r="SF243" s="256"/>
      <c r="SG243" s="256"/>
      <c r="SH243" s="256"/>
      <c r="SI243" s="256"/>
      <c r="SJ243" s="256"/>
      <c r="SK243" s="256"/>
      <c r="SL243" s="256"/>
      <c r="SM243" s="256"/>
      <c r="SN243" s="256"/>
      <c r="SO243" s="256"/>
      <c r="SP243" s="256"/>
      <c r="SQ243" s="256"/>
      <c r="SR243" s="256"/>
      <c r="SS243" s="256"/>
      <c r="ST243" s="256"/>
      <c r="SU243" s="256"/>
      <c r="SV243" s="256"/>
      <c r="SW243" s="256"/>
      <c r="SX243" s="256"/>
      <c r="SY243" s="256"/>
      <c r="SZ243" s="256"/>
      <c r="TA243" s="256"/>
      <c r="TB243" s="256"/>
      <c r="TC243" s="256"/>
      <c r="TD243" s="256"/>
      <c r="TE243" s="256"/>
      <c r="TF243" s="256"/>
      <c r="TG243" s="256"/>
      <c r="TH243" s="256"/>
      <c r="TI243" s="256"/>
      <c r="TJ243" s="256"/>
      <c r="TK243" s="256"/>
      <c r="TL243" s="256"/>
      <c r="TM243" s="256"/>
      <c r="TN243" s="256"/>
      <c r="TO243" s="256"/>
      <c r="TP243" s="256"/>
      <c r="TQ243" s="256"/>
      <c r="TR243" s="256"/>
      <c r="TS243" s="256"/>
      <c r="TT243" s="256"/>
      <c r="TU243" s="256"/>
      <c r="TV243" s="256"/>
      <c r="TW243" s="256"/>
      <c r="TX243" s="256"/>
      <c r="TY243" s="256"/>
      <c r="TZ243" s="256"/>
      <c r="UA243" s="256"/>
      <c r="UB243" s="256"/>
      <c r="UC243" s="256"/>
      <c r="UD243" s="256"/>
      <c r="UE243" s="256"/>
      <c r="UF243" s="256"/>
      <c r="UG243" s="256"/>
      <c r="UH243" s="256"/>
      <c r="UI243" s="256"/>
      <c r="UJ243" s="256"/>
      <c r="UK243" s="256"/>
      <c r="UL243" s="256"/>
      <c r="UM243" s="256"/>
      <c r="UN243" s="256"/>
      <c r="UO243" s="256"/>
      <c r="UP243" s="256"/>
      <c r="UQ243" s="256"/>
      <c r="UR243" s="256"/>
      <c r="US243" s="256"/>
      <c r="UT243" s="256"/>
      <c r="UU243" s="256"/>
      <c r="UV243" s="256"/>
      <c r="UW243" s="256"/>
      <c r="UX243" s="256"/>
      <c r="UY243" s="256"/>
      <c r="UZ243" s="256"/>
      <c r="VA243" s="256"/>
      <c r="VB243" s="256"/>
      <c r="VC243" s="256"/>
      <c r="VD243" s="256"/>
      <c r="VE243" s="256"/>
      <c r="VF243" s="256"/>
      <c r="VG243" s="256"/>
      <c r="VH243" s="256"/>
      <c r="VI243" s="256"/>
      <c r="VJ243" s="256"/>
      <c r="VK243" s="256"/>
      <c r="VL243" s="256"/>
      <c r="VM243" s="256"/>
      <c r="VN243" s="256"/>
      <c r="VO243" s="256"/>
      <c r="VP243" s="256"/>
      <c r="VQ243" s="256"/>
      <c r="VR243" s="256"/>
      <c r="VS243" s="256"/>
      <c r="VT243" s="256"/>
      <c r="VU243" s="256"/>
      <c r="VV243" s="256"/>
      <c r="VW243" s="256"/>
      <c r="VX243" s="256"/>
      <c r="VY243" s="256"/>
      <c r="VZ243" s="256"/>
      <c r="WA243" s="256"/>
      <c r="WB243" s="256"/>
      <c r="WC243" s="256"/>
      <c r="WD243" s="256"/>
      <c r="WE243" s="256"/>
      <c r="WF243" s="256"/>
      <c r="WG243" s="256"/>
      <c r="WH243" s="256"/>
      <c r="WI243" s="256"/>
      <c r="WJ243" s="256"/>
      <c r="WK243" s="256"/>
      <c r="WL243" s="256"/>
      <c r="WM243" s="256"/>
      <c r="WN243" s="256"/>
      <c r="WO243" s="256"/>
      <c r="WP243" s="256"/>
      <c r="WQ243" s="256"/>
      <c r="WR243" s="256"/>
      <c r="WS243" s="256"/>
      <c r="WT243" s="256"/>
      <c r="WU243" s="256"/>
      <c r="WV243" s="256"/>
      <c r="WW243" s="256"/>
      <c r="WX243" s="256"/>
      <c r="WY243" s="256"/>
      <c r="WZ243" s="256"/>
      <c r="XA243" s="256"/>
      <c r="XB243" s="256"/>
      <c r="XC243" s="256"/>
      <c r="XD243" s="256"/>
      <c r="XE243" s="256"/>
      <c r="XF243" s="256"/>
      <c r="XG243" s="256"/>
      <c r="XH243" s="256"/>
      <c r="XI243" s="256"/>
      <c r="XJ243" s="256"/>
      <c r="XK243" s="256"/>
      <c r="XL243" s="256"/>
      <c r="XM243" s="256"/>
      <c r="XN243" s="256"/>
      <c r="XO243" s="256"/>
      <c r="XP243" s="256"/>
      <c r="XQ243" s="256"/>
      <c r="XR243" s="256"/>
      <c r="XS243" s="256"/>
      <c r="XT243" s="256"/>
      <c r="XU243" s="256"/>
      <c r="XV243" s="256"/>
      <c r="XW243" s="256"/>
      <c r="XX243" s="256"/>
      <c r="XY243" s="256"/>
      <c r="XZ243" s="256"/>
      <c r="YA243" s="256"/>
      <c r="YB243" s="256"/>
      <c r="YC243" s="256"/>
      <c r="YD243" s="256"/>
      <c r="YE243" s="256"/>
      <c r="YF243" s="256"/>
      <c r="YG243" s="256"/>
      <c r="YH243" s="256"/>
      <c r="YI243" s="256"/>
      <c r="YJ243" s="256"/>
      <c r="YK243" s="256"/>
      <c r="YL243" s="256"/>
      <c r="YM243" s="256"/>
      <c r="YN243" s="256"/>
      <c r="YO243" s="256"/>
      <c r="YP243" s="256"/>
      <c r="YQ243" s="256"/>
      <c r="YR243" s="256"/>
      <c r="YS243" s="256"/>
      <c r="YT243" s="256"/>
      <c r="YU243" s="256"/>
      <c r="YV243" s="256"/>
      <c r="YW243" s="256"/>
      <c r="YX243" s="256"/>
      <c r="YY243" s="256"/>
      <c r="YZ243" s="256"/>
      <c r="ZA243" s="256"/>
      <c r="ZB243" s="256"/>
      <c r="ZC243" s="256"/>
      <c r="ZD243" s="256"/>
      <c r="ZE243" s="256"/>
      <c r="ZF243" s="256"/>
      <c r="ZG243" s="256"/>
      <c r="ZH243" s="256"/>
      <c r="ZI243" s="256"/>
      <c r="ZJ243" s="256"/>
      <c r="ZK243" s="256"/>
      <c r="ZL243" s="256"/>
      <c r="ZM243" s="256"/>
      <c r="ZN243" s="256"/>
      <c r="ZO243" s="256"/>
      <c r="ZP243" s="256"/>
      <c r="ZQ243" s="256"/>
      <c r="ZR243" s="256"/>
      <c r="ZS243" s="256"/>
      <c r="ZT243" s="256"/>
      <c r="ZU243" s="256"/>
      <c r="ZV243" s="256"/>
      <c r="ZW243" s="256"/>
      <c r="ZX243" s="256"/>
      <c r="ZY243" s="256"/>
      <c r="ZZ243" s="256"/>
      <c r="AAA243" s="256"/>
      <c r="AAB243" s="256"/>
      <c r="AAC243" s="256"/>
      <c r="AAD243" s="256"/>
      <c r="AAE243" s="256"/>
      <c r="AAF243" s="256"/>
      <c r="AAG243" s="256"/>
      <c r="AAH243" s="256"/>
      <c r="AAI243" s="256"/>
      <c r="AAJ243" s="256"/>
      <c r="AAK243" s="256"/>
      <c r="AAL243" s="256"/>
      <c r="AAM243" s="256"/>
      <c r="AAN243" s="256"/>
      <c r="AAO243" s="256"/>
      <c r="AAP243" s="256"/>
      <c r="AAQ243" s="256"/>
      <c r="AAR243" s="256"/>
      <c r="AAS243" s="256"/>
      <c r="AAT243" s="256"/>
      <c r="AAU243" s="256"/>
      <c r="AAV243" s="256"/>
      <c r="AAW243" s="256"/>
      <c r="AAX243" s="256"/>
      <c r="AAY243" s="256"/>
      <c r="AAZ243" s="256"/>
      <c r="ABA243" s="256"/>
      <c r="ABB243" s="256"/>
      <c r="ABC243" s="256"/>
      <c r="ABD243" s="256"/>
      <c r="ABE243" s="256"/>
      <c r="ABF243" s="256"/>
      <c r="ABG243" s="256"/>
      <c r="ABH243" s="256"/>
      <c r="ABI243" s="256"/>
      <c r="ABJ243" s="256"/>
      <c r="ABK243" s="256"/>
    </row>
    <row r="244" spans="1:739" s="88" customFormat="1" ht="30" customHeight="1" x14ac:dyDescent="0.25">
      <c r="A244" s="30"/>
      <c r="B244" s="261"/>
      <c r="C244" s="261"/>
      <c r="D244" s="167" t="s">
        <v>2</v>
      </c>
      <c r="E244" s="261"/>
      <c r="F244" s="206">
        <v>1256</v>
      </c>
      <c r="G244" s="23">
        <v>43525</v>
      </c>
      <c r="H244" s="48" t="s">
        <v>37</v>
      </c>
      <c r="I244" s="185" t="s">
        <v>31</v>
      </c>
      <c r="J244" s="109" t="s">
        <v>291</v>
      </c>
      <c r="K244" s="110" t="s">
        <v>18</v>
      </c>
      <c r="L244" s="110" t="s">
        <v>17</v>
      </c>
      <c r="M244" s="110" t="s">
        <v>3365</v>
      </c>
      <c r="N244" s="110" t="s">
        <v>45</v>
      </c>
      <c r="O244" s="191" t="s">
        <v>2898</v>
      </c>
      <c r="P244" s="191" t="s">
        <v>2899</v>
      </c>
      <c r="Q244" s="191"/>
      <c r="R244" s="192" t="s">
        <v>2900</v>
      </c>
      <c r="S244" s="185" t="s">
        <v>2901</v>
      </c>
      <c r="T244" s="185" t="s">
        <v>288</v>
      </c>
      <c r="U244" s="115" t="s">
        <v>72</v>
      </c>
      <c r="V244" s="17"/>
      <c r="W244" s="249"/>
      <c r="X244" s="115" t="s">
        <v>245</v>
      </c>
      <c r="Y244" s="99"/>
      <c r="Z244" s="262"/>
      <c r="AA244" s="262"/>
      <c r="AB244" s="186" t="s">
        <v>2900</v>
      </c>
      <c r="AC244" s="17"/>
      <c r="AD244" s="17"/>
      <c r="AE244" s="17"/>
      <c r="AF244" s="17"/>
      <c r="AG244" s="17"/>
      <c r="AH244" s="263" t="s">
        <v>3530</v>
      </c>
      <c r="AI244" s="185" t="s">
        <v>1</v>
      </c>
      <c r="AJ244" s="187" t="s">
        <v>2</v>
      </c>
      <c r="AK244" s="70">
        <v>24</v>
      </c>
      <c r="AL244" s="69" t="s">
        <v>2902</v>
      </c>
      <c r="AM244" s="190">
        <v>43517</v>
      </c>
      <c r="AN244" s="256"/>
      <c r="AO244" s="256"/>
      <c r="AP244" s="256"/>
      <c r="AQ244" s="256"/>
      <c r="AR244" s="256"/>
      <c r="AS244" s="256"/>
      <c r="AT244" s="256"/>
      <c r="AU244" s="256"/>
      <c r="AV244" s="256"/>
      <c r="AW244" s="256"/>
      <c r="AX244" s="256"/>
      <c r="AY244" s="256"/>
      <c r="AZ244" s="25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6"/>
      <c r="BL244" s="25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  <c r="EV244" s="256"/>
      <c r="EW244" s="256"/>
      <c r="EX244" s="256"/>
      <c r="EY244" s="256"/>
      <c r="EZ244" s="256"/>
      <c r="FA244" s="256"/>
      <c r="FB244" s="256"/>
      <c r="FC244" s="256"/>
      <c r="FD244" s="256"/>
      <c r="FE244" s="256"/>
      <c r="FF244" s="256"/>
      <c r="FG244" s="256"/>
      <c r="FH244" s="256"/>
      <c r="FI244" s="256"/>
      <c r="FJ244" s="256"/>
      <c r="FK244" s="256"/>
      <c r="FL244" s="256"/>
      <c r="FM244" s="256"/>
      <c r="FN244" s="256"/>
      <c r="FO244" s="256"/>
      <c r="FP244" s="256"/>
      <c r="FQ244" s="256"/>
      <c r="FR244" s="256"/>
      <c r="FS244" s="256"/>
      <c r="FT244" s="256"/>
      <c r="FU244" s="256"/>
      <c r="FV244" s="256"/>
      <c r="FW244" s="256"/>
      <c r="FX244" s="256"/>
      <c r="FY244" s="256"/>
      <c r="FZ244" s="256"/>
      <c r="GA244" s="256"/>
      <c r="GB244" s="256"/>
      <c r="GC244" s="256"/>
      <c r="GD244" s="256"/>
      <c r="GE244" s="256"/>
      <c r="GF244" s="256"/>
      <c r="GG244" s="256"/>
      <c r="GH244" s="256"/>
      <c r="GI244" s="256"/>
      <c r="GJ244" s="256"/>
      <c r="GK244" s="256"/>
      <c r="GL244" s="256"/>
      <c r="GM244" s="256"/>
      <c r="GN244" s="256"/>
      <c r="GO244" s="256"/>
      <c r="GP244" s="256"/>
      <c r="GQ244" s="256"/>
      <c r="GR244" s="256"/>
      <c r="GS244" s="256"/>
      <c r="GT244" s="256"/>
      <c r="GU244" s="256"/>
      <c r="GV244" s="256"/>
      <c r="GW244" s="256"/>
      <c r="GX244" s="256"/>
      <c r="GY244" s="256"/>
      <c r="GZ244" s="256"/>
      <c r="HA244" s="256"/>
      <c r="HB244" s="256"/>
      <c r="HC244" s="256"/>
      <c r="HD244" s="256"/>
      <c r="HE244" s="256"/>
      <c r="HF244" s="256"/>
      <c r="HG244" s="256"/>
      <c r="HH244" s="256"/>
      <c r="HI244" s="256"/>
      <c r="HJ244" s="256"/>
      <c r="HK244" s="256"/>
      <c r="HL244" s="256"/>
      <c r="HM244" s="256"/>
      <c r="HN244" s="256"/>
      <c r="HO244" s="256"/>
      <c r="HP244" s="256"/>
      <c r="HQ244" s="256"/>
      <c r="HR244" s="256"/>
      <c r="HS244" s="256"/>
      <c r="HT244" s="256"/>
      <c r="HU244" s="256"/>
      <c r="HV244" s="256"/>
      <c r="HW244" s="256"/>
      <c r="HX244" s="256"/>
      <c r="HY244" s="256"/>
      <c r="HZ244" s="256"/>
      <c r="IA244" s="256"/>
      <c r="IB244" s="256"/>
      <c r="IC244" s="256"/>
      <c r="ID244" s="256"/>
      <c r="IE244" s="256"/>
      <c r="IF244" s="256"/>
      <c r="IG244" s="256"/>
      <c r="IH244" s="256"/>
      <c r="II244" s="256"/>
      <c r="IJ244" s="256"/>
      <c r="IK244" s="256"/>
      <c r="IL244" s="256"/>
      <c r="IM244" s="256"/>
      <c r="IN244" s="256"/>
      <c r="IO244" s="256"/>
      <c r="IP244" s="256"/>
      <c r="IQ244" s="256"/>
      <c r="IR244" s="256"/>
      <c r="IS244" s="256"/>
      <c r="IT244" s="256"/>
      <c r="IU244" s="256"/>
      <c r="IV244" s="256"/>
      <c r="IW244" s="256"/>
      <c r="IX244" s="256"/>
      <c r="IY244" s="256"/>
      <c r="IZ244" s="256"/>
      <c r="JA244" s="256"/>
      <c r="JB244" s="256"/>
      <c r="JC244" s="256"/>
      <c r="JD244" s="256"/>
      <c r="JE244" s="256"/>
      <c r="JF244" s="256"/>
      <c r="JG244" s="256"/>
      <c r="JH244" s="256"/>
      <c r="JI244" s="256"/>
      <c r="JJ244" s="256"/>
      <c r="JK244" s="256"/>
      <c r="JL244" s="256"/>
      <c r="JM244" s="256"/>
      <c r="JN244" s="256"/>
      <c r="JO244" s="256"/>
      <c r="JP244" s="256"/>
      <c r="JQ244" s="256"/>
      <c r="JR244" s="256"/>
      <c r="JS244" s="256"/>
      <c r="JT244" s="256"/>
      <c r="JU244" s="256"/>
      <c r="JV244" s="256"/>
      <c r="JW244" s="256"/>
      <c r="JX244" s="256"/>
      <c r="JY244" s="256"/>
      <c r="JZ244" s="256"/>
      <c r="KA244" s="256"/>
      <c r="KB244" s="256"/>
      <c r="KC244" s="256"/>
      <c r="KD244" s="256"/>
      <c r="KE244" s="256"/>
      <c r="KF244" s="256"/>
      <c r="KG244" s="256"/>
      <c r="KH244" s="256"/>
      <c r="KI244" s="256"/>
      <c r="KJ244" s="256"/>
      <c r="KK244" s="256"/>
      <c r="KL244" s="256"/>
      <c r="KM244" s="256"/>
      <c r="KN244" s="256"/>
      <c r="KO244" s="256"/>
      <c r="KP244" s="256"/>
      <c r="KQ244" s="256"/>
      <c r="KR244" s="256"/>
      <c r="KS244" s="256"/>
      <c r="KT244" s="256"/>
      <c r="KU244" s="256"/>
      <c r="KV244" s="256"/>
      <c r="KW244" s="256"/>
      <c r="KX244" s="256"/>
      <c r="KY244" s="256"/>
      <c r="KZ244" s="256"/>
      <c r="LA244" s="256"/>
      <c r="LB244" s="256"/>
      <c r="LC244" s="256"/>
      <c r="LD244" s="256"/>
      <c r="LE244" s="256"/>
      <c r="LF244" s="256"/>
      <c r="LG244" s="256"/>
      <c r="LH244" s="256"/>
      <c r="LI244" s="256"/>
      <c r="LJ244" s="256"/>
      <c r="LK244" s="256"/>
      <c r="LL244" s="256"/>
      <c r="LM244" s="256"/>
      <c r="LN244" s="256"/>
      <c r="LO244" s="256"/>
      <c r="LP244" s="256"/>
      <c r="LQ244" s="256"/>
      <c r="LR244" s="256"/>
      <c r="LS244" s="256"/>
      <c r="LT244" s="256"/>
      <c r="LU244" s="256"/>
      <c r="LV244" s="256"/>
      <c r="LW244" s="256"/>
      <c r="LX244" s="256"/>
      <c r="LY244" s="256"/>
      <c r="LZ244" s="256"/>
      <c r="MA244" s="256"/>
      <c r="MB244" s="256"/>
      <c r="MC244" s="256"/>
      <c r="MD244" s="256"/>
      <c r="ME244" s="256"/>
      <c r="MF244" s="256"/>
      <c r="MG244" s="256"/>
      <c r="MH244" s="256"/>
      <c r="MI244" s="256"/>
      <c r="MJ244" s="256"/>
      <c r="MK244" s="256"/>
      <c r="ML244" s="256"/>
      <c r="MM244" s="256"/>
      <c r="MN244" s="256"/>
      <c r="MO244" s="256"/>
      <c r="MP244" s="256"/>
      <c r="MQ244" s="256"/>
      <c r="MR244" s="256"/>
      <c r="MS244" s="256"/>
      <c r="MT244" s="256"/>
      <c r="MU244" s="256"/>
      <c r="MV244" s="256"/>
      <c r="MW244" s="256"/>
      <c r="MX244" s="256"/>
      <c r="MY244" s="256"/>
      <c r="MZ244" s="256"/>
      <c r="NA244" s="256"/>
      <c r="NB244" s="256"/>
      <c r="NC244" s="256"/>
      <c r="ND244" s="256"/>
      <c r="NE244" s="256"/>
      <c r="NF244" s="256"/>
      <c r="NG244" s="256"/>
      <c r="NH244" s="256"/>
      <c r="NI244" s="256"/>
      <c r="NJ244" s="256"/>
      <c r="NK244" s="256"/>
      <c r="NL244" s="256"/>
      <c r="NM244" s="256"/>
      <c r="NN244" s="256"/>
      <c r="NO244" s="256"/>
      <c r="NP244" s="256"/>
      <c r="NQ244" s="256"/>
      <c r="NR244" s="256"/>
      <c r="NS244" s="256"/>
      <c r="NT244" s="256"/>
      <c r="NU244" s="256"/>
      <c r="NV244" s="256"/>
      <c r="NW244" s="256"/>
      <c r="NX244" s="256"/>
      <c r="NY244" s="256"/>
      <c r="NZ244" s="256"/>
      <c r="OA244" s="256"/>
      <c r="OB244" s="256"/>
      <c r="OC244" s="256"/>
      <c r="OD244" s="256"/>
      <c r="OE244" s="256"/>
      <c r="OF244" s="256"/>
      <c r="OG244" s="256"/>
      <c r="OH244" s="256"/>
      <c r="OI244" s="256"/>
      <c r="OJ244" s="256"/>
      <c r="OK244" s="256"/>
      <c r="OL244" s="256"/>
      <c r="OM244" s="256"/>
      <c r="ON244" s="256"/>
      <c r="OO244" s="256"/>
      <c r="OP244" s="256"/>
      <c r="OQ244" s="256"/>
      <c r="OR244" s="256"/>
      <c r="OS244" s="256"/>
      <c r="OT244" s="256"/>
      <c r="OU244" s="256"/>
      <c r="OV244" s="256"/>
      <c r="OW244" s="256"/>
      <c r="OX244" s="256"/>
      <c r="OY244" s="256"/>
      <c r="OZ244" s="256"/>
      <c r="PA244" s="256"/>
      <c r="PB244" s="256"/>
      <c r="PC244" s="256"/>
      <c r="PD244" s="256"/>
      <c r="PE244" s="256"/>
      <c r="PF244" s="256"/>
      <c r="PG244" s="256"/>
      <c r="PH244" s="256"/>
      <c r="PI244" s="256"/>
      <c r="PJ244" s="256"/>
      <c r="PK244" s="256"/>
      <c r="PL244" s="256"/>
      <c r="PM244" s="256"/>
      <c r="PN244" s="256"/>
      <c r="PO244" s="256"/>
      <c r="PP244" s="256"/>
      <c r="PQ244" s="256"/>
      <c r="PR244" s="256"/>
      <c r="PS244" s="256"/>
      <c r="PT244" s="256"/>
      <c r="PU244" s="256"/>
      <c r="PV244" s="256"/>
      <c r="PW244" s="256"/>
      <c r="PX244" s="256"/>
      <c r="PY244" s="256"/>
      <c r="PZ244" s="256"/>
      <c r="QA244" s="256"/>
      <c r="QB244" s="256"/>
      <c r="QC244" s="256"/>
      <c r="QD244" s="256"/>
      <c r="QE244" s="256"/>
      <c r="QF244" s="256"/>
      <c r="QG244" s="256"/>
      <c r="QH244" s="256"/>
      <c r="QI244" s="256"/>
      <c r="QJ244" s="256"/>
      <c r="QK244" s="256"/>
      <c r="QL244" s="256"/>
      <c r="QM244" s="256"/>
      <c r="QN244" s="256"/>
      <c r="QO244" s="256"/>
      <c r="QP244" s="256"/>
      <c r="QQ244" s="256"/>
      <c r="QR244" s="256"/>
      <c r="QS244" s="256"/>
      <c r="QT244" s="256"/>
      <c r="QU244" s="256"/>
      <c r="QV244" s="256"/>
      <c r="QW244" s="256"/>
      <c r="QX244" s="256"/>
      <c r="QY244" s="256"/>
      <c r="QZ244" s="256"/>
      <c r="RA244" s="256"/>
      <c r="RB244" s="256"/>
      <c r="RC244" s="256"/>
      <c r="RD244" s="256"/>
      <c r="RE244" s="256"/>
      <c r="RF244" s="256"/>
      <c r="RG244" s="256"/>
      <c r="RH244" s="256"/>
      <c r="RI244" s="256"/>
      <c r="RJ244" s="256"/>
      <c r="RK244" s="256"/>
      <c r="RL244" s="256"/>
      <c r="RM244" s="256"/>
      <c r="RN244" s="256"/>
      <c r="RO244" s="256"/>
      <c r="RP244" s="256"/>
      <c r="RQ244" s="256"/>
      <c r="RR244" s="256"/>
      <c r="RS244" s="256"/>
      <c r="RT244" s="256"/>
      <c r="RU244" s="256"/>
      <c r="RV244" s="256"/>
      <c r="RW244" s="256"/>
      <c r="RX244" s="256"/>
      <c r="RY244" s="256"/>
      <c r="RZ244" s="256"/>
      <c r="SA244" s="256"/>
      <c r="SB244" s="256"/>
      <c r="SC244" s="256"/>
      <c r="SD244" s="256"/>
      <c r="SE244" s="256"/>
      <c r="SF244" s="256"/>
      <c r="SG244" s="256"/>
      <c r="SH244" s="256"/>
      <c r="SI244" s="256"/>
      <c r="SJ244" s="256"/>
      <c r="SK244" s="256"/>
      <c r="SL244" s="256"/>
      <c r="SM244" s="256"/>
      <c r="SN244" s="256"/>
      <c r="SO244" s="256"/>
      <c r="SP244" s="256"/>
      <c r="SQ244" s="256"/>
      <c r="SR244" s="256"/>
      <c r="SS244" s="256"/>
      <c r="ST244" s="256"/>
      <c r="SU244" s="256"/>
      <c r="SV244" s="256"/>
      <c r="SW244" s="256"/>
      <c r="SX244" s="256"/>
      <c r="SY244" s="256"/>
      <c r="SZ244" s="256"/>
      <c r="TA244" s="256"/>
      <c r="TB244" s="256"/>
      <c r="TC244" s="256"/>
      <c r="TD244" s="256"/>
      <c r="TE244" s="256"/>
      <c r="TF244" s="256"/>
      <c r="TG244" s="256"/>
      <c r="TH244" s="256"/>
      <c r="TI244" s="256"/>
      <c r="TJ244" s="256"/>
      <c r="TK244" s="256"/>
      <c r="TL244" s="256"/>
      <c r="TM244" s="256"/>
      <c r="TN244" s="256"/>
      <c r="TO244" s="256"/>
      <c r="TP244" s="256"/>
      <c r="TQ244" s="256"/>
      <c r="TR244" s="256"/>
      <c r="TS244" s="256"/>
      <c r="TT244" s="256"/>
      <c r="TU244" s="256"/>
      <c r="TV244" s="256"/>
      <c r="TW244" s="256"/>
      <c r="TX244" s="256"/>
      <c r="TY244" s="256"/>
      <c r="TZ244" s="256"/>
      <c r="UA244" s="256"/>
      <c r="UB244" s="256"/>
      <c r="UC244" s="256"/>
      <c r="UD244" s="256"/>
      <c r="UE244" s="256"/>
      <c r="UF244" s="256"/>
      <c r="UG244" s="256"/>
      <c r="UH244" s="256"/>
      <c r="UI244" s="256"/>
      <c r="UJ244" s="256"/>
      <c r="UK244" s="256"/>
      <c r="UL244" s="256"/>
      <c r="UM244" s="256"/>
      <c r="UN244" s="256"/>
      <c r="UO244" s="256"/>
      <c r="UP244" s="256"/>
      <c r="UQ244" s="256"/>
      <c r="UR244" s="256"/>
      <c r="US244" s="256"/>
      <c r="UT244" s="256"/>
      <c r="UU244" s="256"/>
      <c r="UV244" s="256"/>
      <c r="UW244" s="256"/>
      <c r="UX244" s="256"/>
      <c r="UY244" s="256"/>
      <c r="UZ244" s="256"/>
      <c r="VA244" s="256"/>
      <c r="VB244" s="256"/>
      <c r="VC244" s="256"/>
      <c r="VD244" s="256"/>
      <c r="VE244" s="256"/>
      <c r="VF244" s="256"/>
      <c r="VG244" s="256"/>
      <c r="VH244" s="256"/>
      <c r="VI244" s="256"/>
      <c r="VJ244" s="256"/>
      <c r="VK244" s="256"/>
      <c r="VL244" s="256"/>
      <c r="VM244" s="256"/>
      <c r="VN244" s="256"/>
      <c r="VO244" s="256"/>
      <c r="VP244" s="256"/>
      <c r="VQ244" s="256"/>
      <c r="VR244" s="256"/>
      <c r="VS244" s="256"/>
      <c r="VT244" s="256"/>
      <c r="VU244" s="256"/>
      <c r="VV244" s="256"/>
      <c r="VW244" s="256"/>
      <c r="VX244" s="256"/>
      <c r="VY244" s="256"/>
      <c r="VZ244" s="256"/>
      <c r="WA244" s="256"/>
      <c r="WB244" s="256"/>
      <c r="WC244" s="256"/>
      <c r="WD244" s="256"/>
      <c r="WE244" s="256"/>
      <c r="WF244" s="256"/>
      <c r="WG244" s="256"/>
      <c r="WH244" s="256"/>
      <c r="WI244" s="256"/>
      <c r="WJ244" s="256"/>
      <c r="WK244" s="256"/>
      <c r="WL244" s="256"/>
      <c r="WM244" s="256"/>
      <c r="WN244" s="256"/>
      <c r="WO244" s="256"/>
      <c r="WP244" s="256"/>
      <c r="WQ244" s="256"/>
      <c r="WR244" s="256"/>
      <c r="WS244" s="256"/>
      <c r="WT244" s="256"/>
      <c r="WU244" s="256"/>
      <c r="WV244" s="256"/>
      <c r="WW244" s="256"/>
      <c r="WX244" s="256"/>
      <c r="WY244" s="256"/>
      <c r="WZ244" s="256"/>
      <c r="XA244" s="256"/>
      <c r="XB244" s="256"/>
      <c r="XC244" s="256"/>
      <c r="XD244" s="256"/>
      <c r="XE244" s="256"/>
      <c r="XF244" s="256"/>
      <c r="XG244" s="256"/>
      <c r="XH244" s="256"/>
      <c r="XI244" s="256"/>
      <c r="XJ244" s="256"/>
      <c r="XK244" s="256"/>
      <c r="XL244" s="256"/>
      <c r="XM244" s="256"/>
      <c r="XN244" s="256"/>
      <c r="XO244" s="256"/>
      <c r="XP244" s="256"/>
      <c r="XQ244" s="256"/>
      <c r="XR244" s="256"/>
      <c r="XS244" s="256"/>
      <c r="XT244" s="256"/>
      <c r="XU244" s="256"/>
      <c r="XV244" s="256"/>
      <c r="XW244" s="256"/>
      <c r="XX244" s="256"/>
      <c r="XY244" s="256"/>
      <c r="XZ244" s="256"/>
      <c r="YA244" s="256"/>
      <c r="YB244" s="256"/>
      <c r="YC244" s="256"/>
      <c r="YD244" s="256"/>
      <c r="YE244" s="256"/>
      <c r="YF244" s="256"/>
      <c r="YG244" s="256"/>
      <c r="YH244" s="256"/>
      <c r="YI244" s="256"/>
      <c r="YJ244" s="256"/>
      <c r="YK244" s="256"/>
      <c r="YL244" s="256"/>
      <c r="YM244" s="256"/>
      <c r="YN244" s="256"/>
      <c r="YO244" s="256"/>
      <c r="YP244" s="256"/>
      <c r="YQ244" s="256"/>
      <c r="YR244" s="256"/>
      <c r="YS244" s="256"/>
      <c r="YT244" s="256"/>
      <c r="YU244" s="256"/>
      <c r="YV244" s="256"/>
      <c r="YW244" s="256"/>
      <c r="YX244" s="256"/>
      <c r="YY244" s="256"/>
      <c r="YZ244" s="256"/>
      <c r="ZA244" s="256"/>
      <c r="ZB244" s="256"/>
      <c r="ZC244" s="256"/>
      <c r="ZD244" s="256"/>
      <c r="ZE244" s="256"/>
      <c r="ZF244" s="256"/>
      <c r="ZG244" s="256"/>
      <c r="ZH244" s="256"/>
      <c r="ZI244" s="256"/>
      <c r="ZJ244" s="256"/>
      <c r="ZK244" s="256"/>
      <c r="ZL244" s="256"/>
      <c r="ZM244" s="256"/>
      <c r="ZN244" s="256"/>
      <c r="ZO244" s="256"/>
      <c r="ZP244" s="256"/>
      <c r="ZQ244" s="256"/>
      <c r="ZR244" s="256"/>
      <c r="ZS244" s="256"/>
      <c r="ZT244" s="256"/>
      <c r="ZU244" s="256"/>
      <c r="ZV244" s="256"/>
      <c r="ZW244" s="256"/>
      <c r="ZX244" s="256"/>
      <c r="ZY244" s="256"/>
      <c r="ZZ244" s="256"/>
      <c r="AAA244" s="256"/>
      <c r="AAB244" s="256"/>
      <c r="AAC244" s="256"/>
      <c r="AAD244" s="256"/>
      <c r="AAE244" s="256"/>
      <c r="AAF244" s="256"/>
      <c r="AAG244" s="256"/>
      <c r="AAH244" s="256"/>
      <c r="AAI244" s="256"/>
      <c r="AAJ244" s="256"/>
      <c r="AAK244" s="256"/>
      <c r="AAL244" s="256"/>
      <c r="AAM244" s="256"/>
      <c r="AAN244" s="256"/>
      <c r="AAO244" s="256"/>
      <c r="AAP244" s="256"/>
      <c r="AAQ244" s="256"/>
      <c r="AAR244" s="256"/>
      <c r="AAS244" s="256"/>
      <c r="AAT244" s="256"/>
      <c r="AAU244" s="256"/>
      <c r="AAV244" s="256"/>
      <c r="AAW244" s="256"/>
      <c r="AAX244" s="256"/>
      <c r="AAY244" s="256"/>
      <c r="AAZ244" s="256"/>
      <c r="ABA244" s="256"/>
      <c r="ABB244" s="256"/>
      <c r="ABC244" s="256"/>
      <c r="ABD244" s="256"/>
      <c r="ABE244" s="256"/>
      <c r="ABF244" s="256"/>
      <c r="ABG244" s="256"/>
      <c r="ABH244" s="256"/>
      <c r="ABI244" s="256"/>
      <c r="ABJ244" s="256"/>
      <c r="ABK244" s="256"/>
    </row>
    <row r="245" spans="1:739" s="88" customFormat="1" ht="30" customHeight="1" x14ac:dyDescent="0.25">
      <c r="A245" s="30"/>
      <c r="B245" s="261"/>
      <c r="C245" s="261"/>
      <c r="D245" s="167" t="s">
        <v>2</v>
      </c>
      <c r="E245" s="261"/>
      <c r="F245" s="206">
        <v>1667</v>
      </c>
      <c r="G245" s="23">
        <v>43922</v>
      </c>
      <c r="H245" s="48" t="s">
        <v>37</v>
      </c>
      <c r="I245" s="185" t="s">
        <v>31</v>
      </c>
      <c r="J245" s="109" t="s">
        <v>291</v>
      </c>
      <c r="K245" s="110" t="s">
        <v>18</v>
      </c>
      <c r="L245" s="110" t="s">
        <v>17</v>
      </c>
      <c r="M245" s="29" t="s">
        <v>3365</v>
      </c>
      <c r="N245" s="29" t="s">
        <v>45</v>
      </c>
      <c r="O245" s="191" t="s">
        <v>2898</v>
      </c>
      <c r="P245" s="191" t="s">
        <v>2899</v>
      </c>
      <c r="Q245" s="191"/>
      <c r="R245" s="192" t="s">
        <v>3363</v>
      </c>
      <c r="S245" s="185" t="s">
        <v>2901</v>
      </c>
      <c r="T245" s="185" t="s">
        <v>288</v>
      </c>
      <c r="U245" s="115" t="s">
        <v>72</v>
      </c>
      <c r="V245" s="17"/>
      <c r="W245" s="249"/>
      <c r="X245" s="115" t="s">
        <v>245</v>
      </c>
      <c r="Y245" s="251"/>
      <c r="Z245" s="262"/>
      <c r="AA245" s="262"/>
      <c r="AB245" s="186" t="s">
        <v>3363</v>
      </c>
      <c r="AC245" s="17"/>
      <c r="AD245" s="17"/>
      <c r="AE245" s="17"/>
      <c r="AF245" s="17"/>
      <c r="AG245" s="17"/>
      <c r="AH245" s="263" t="s">
        <v>3530</v>
      </c>
      <c r="AI245" s="185" t="s">
        <v>1</v>
      </c>
      <c r="AJ245" s="187" t="s">
        <v>2</v>
      </c>
      <c r="AK245" s="70">
        <v>28</v>
      </c>
      <c r="AL245" s="69" t="s">
        <v>3364</v>
      </c>
      <c r="AM245" s="190">
        <v>43909</v>
      </c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  <c r="EV245" s="256"/>
      <c r="EW245" s="256"/>
      <c r="EX245" s="256"/>
      <c r="EY245" s="256"/>
      <c r="EZ245" s="256"/>
      <c r="FA245" s="256"/>
      <c r="FB245" s="256"/>
      <c r="FC245" s="256"/>
      <c r="FD245" s="256"/>
      <c r="FE245" s="256"/>
      <c r="FF245" s="256"/>
      <c r="FG245" s="256"/>
      <c r="FH245" s="256"/>
      <c r="FI245" s="256"/>
      <c r="FJ245" s="256"/>
      <c r="FK245" s="256"/>
      <c r="FL245" s="256"/>
      <c r="FM245" s="256"/>
      <c r="FN245" s="256"/>
      <c r="FO245" s="256"/>
      <c r="FP245" s="256"/>
      <c r="FQ245" s="256"/>
      <c r="FR245" s="256"/>
      <c r="FS245" s="256"/>
      <c r="FT245" s="256"/>
      <c r="FU245" s="256"/>
      <c r="FV245" s="256"/>
      <c r="FW245" s="256"/>
      <c r="FX245" s="256"/>
      <c r="FY245" s="256"/>
      <c r="FZ245" s="256"/>
      <c r="GA245" s="256"/>
      <c r="GB245" s="256"/>
      <c r="GC245" s="256"/>
      <c r="GD245" s="256"/>
      <c r="GE245" s="256"/>
      <c r="GF245" s="256"/>
      <c r="GG245" s="256"/>
      <c r="GH245" s="256"/>
      <c r="GI245" s="256"/>
      <c r="GJ245" s="256"/>
      <c r="GK245" s="256"/>
      <c r="GL245" s="256"/>
      <c r="GM245" s="256"/>
      <c r="GN245" s="256"/>
      <c r="GO245" s="256"/>
      <c r="GP245" s="256"/>
      <c r="GQ245" s="256"/>
      <c r="GR245" s="256"/>
      <c r="GS245" s="256"/>
      <c r="GT245" s="256"/>
      <c r="GU245" s="256"/>
      <c r="GV245" s="256"/>
      <c r="GW245" s="256"/>
      <c r="GX245" s="256"/>
      <c r="GY245" s="256"/>
      <c r="GZ245" s="256"/>
      <c r="HA245" s="256"/>
      <c r="HB245" s="256"/>
      <c r="HC245" s="256"/>
      <c r="HD245" s="256"/>
      <c r="HE245" s="256"/>
      <c r="HF245" s="256"/>
      <c r="HG245" s="256"/>
      <c r="HH245" s="256"/>
      <c r="HI245" s="256"/>
      <c r="HJ245" s="256"/>
      <c r="HK245" s="256"/>
      <c r="HL245" s="256"/>
      <c r="HM245" s="256"/>
      <c r="HN245" s="256"/>
      <c r="HO245" s="256"/>
      <c r="HP245" s="256"/>
      <c r="HQ245" s="256"/>
      <c r="HR245" s="256"/>
      <c r="HS245" s="256"/>
      <c r="HT245" s="256"/>
      <c r="HU245" s="256"/>
      <c r="HV245" s="256"/>
      <c r="HW245" s="256"/>
      <c r="HX245" s="256"/>
      <c r="HY245" s="256"/>
      <c r="HZ245" s="256"/>
      <c r="IA245" s="256"/>
      <c r="IB245" s="256"/>
      <c r="IC245" s="256"/>
      <c r="ID245" s="256"/>
      <c r="IE245" s="256"/>
      <c r="IF245" s="256"/>
      <c r="IG245" s="256"/>
      <c r="IH245" s="256"/>
      <c r="II245" s="256"/>
      <c r="IJ245" s="256"/>
      <c r="IK245" s="256"/>
      <c r="IL245" s="256"/>
      <c r="IM245" s="256"/>
      <c r="IN245" s="256"/>
      <c r="IO245" s="256"/>
      <c r="IP245" s="256"/>
      <c r="IQ245" s="256"/>
      <c r="IR245" s="256"/>
      <c r="IS245" s="256"/>
      <c r="IT245" s="256"/>
      <c r="IU245" s="256"/>
      <c r="IV245" s="256"/>
      <c r="IW245" s="256"/>
      <c r="IX245" s="256"/>
      <c r="IY245" s="256"/>
      <c r="IZ245" s="256"/>
      <c r="JA245" s="256"/>
      <c r="JB245" s="256"/>
      <c r="JC245" s="256"/>
      <c r="JD245" s="256"/>
      <c r="JE245" s="256"/>
      <c r="JF245" s="256"/>
      <c r="JG245" s="256"/>
      <c r="JH245" s="256"/>
      <c r="JI245" s="256"/>
      <c r="JJ245" s="256"/>
      <c r="JK245" s="256"/>
      <c r="JL245" s="256"/>
      <c r="JM245" s="256"/>
      <c r="JN245" s="256"/>
      <c r="JO245" s="256"/>
      <c r="JP245" s="256"/>
      <c r="JQ245" s="256"/>
      <c r="JR245" s="256"/>
      <c r="JS245" s="256"/>
      <c r="JT245" s="256"/>
      <c r="JU245" s="256"/>
      <c r="JV245" s="256"/>
      <c r="JW245" s="256"/>
      <c r="JX245" s="256"/>
      <c r="JY245" s="256"/>
      <c r="JZ245" s="256"/>
      <c r="KA245" s="256"/>
      <c r="KB245" s="256"/>
      <c r="KC245" s="256"/>
      <c r="KD245" s="256"/>
      <c r="KE245" s="256"/>
      <c r="KF245" s="256"/>
      <c r="KG245" s="256"/>
      <c r="KH245" s="256"/>
      <c r="KI245" s="256"/>
      <c r="KJ245" s="256"/>
      <c r="KK245" s="256"/>
      <c r="KL245" s="256"/>
      <c r="KM245" s="256"/>
      <c r="KN245" s="256"/>
      <c r="KO245" s="256"/>
      <c r="KP245" s="256"/>
      <c r="KQ245" s="256"/>
      <c r="KR245" s="256"/>
      <c r="KS245" s="256"/>
      <c r="KT245" s="256"/>
      <c r="KU245" s="256"/>
      <c r="KV245" s="256"/>
      <c r="KW245" s="256"/>
      <c r="KX245" s="256"/>
      <c r="KY245" s="256"/>
      <c r="KZ245" s="256"/>
      <c r="LA245" s="256"/>
      <c r="LB245" s="256"/>
      <c r="LC245" s="256"/>
      <c r="LD245" s="256"/>
      <c r="LE245" s="256"/>
      <c r="LF245" s="256"/>
      <c r="LG245" s="256"/>
      <c r="LH245" s="256"/>
      <c r="LI245" s="256"/>
      <c r="LJ245" s="256"/>
      <c r="LK245" s="256"/>
      <c r="LL245" s="256"/>
      <c r="LM245" s="256"/>
      <c r="LN245" s="256"/>
      <c r="LO245" s="256"/>
      <c r="LP245" s="256"/>
      <c r="LQ245" s="256"/>
      <c r="LR245" s="256"/>
      <c r="LS245" s="256"/>
      <c r="LT245" s="256"/>
      <c r="LU245" s="256"/>
      <c r="LV245" s="256"/>
      <c r="LW245" s="256"/>
      <c r="LX245" s="256"/>
      <c r="LY245" s="256"/>
      <c r="LZ245" s="256"/>
      <c r="MA245" s="256"/>
      <c r="MB245" s="256"/>
      <c r="MC245" s="256"/>
      <c r="MD245" s="256"/>
      <c r="ME245" s="256"/>
      <c r="MF245" s="256"/>
      <c r="MG245" s="256"/>
      <c r="MH245" s="256"/>
      <c r="MI245" s="256"/>
      <c r="MJ245" s="256"/>
      <c r="MK245" s="256"/>
      <c r="ML245" s="256"/>
      <c r="MM245" s="256"/>
      <c r="MN245" s="256"/>
      <c r="MO245" s="256"/>
      <c r="MP245" s="256"/>
      <c r="MQ245" s="256"/>
      <c r="MR245" s="256"/>
      <c r="MS245" s="256"/>
      <c r="MT245" s="256"/>
      <c r="MU245" s="256"/>
      <c r="MV245" s="256"/>
      <c r="MW245" s="256"/>
      <c r="MX245" s="256"/>
      <c r="MY245" s="256"/>
      <c r="MZ245" s="256"/>
      <c r="NA245" s="256"/>
      <c r="NB245" s="256"/>
      <c r="NC245" s="256"/>
      <c r="ND245" s="256"/>
      <c r="NE245" s="256"/>
      <c r="NF245" s="256"/>
      <c r="NG245" s="256"/>
      <c r="NH245" s="256"/>
      <c r="NI245" s="256"/>
      <c r="NJ245" s="256"/>
      <c r="NK245" s="256"/>
      <c r="NL245" s="256"/>
      <c r="NM245" s="256"/>
      <c r="NN245" s="256"/>
      <c r="NO245" s="256"/>
      <c r="NP245" s="256"/>
      <c r="NQ245" s="256"/>
      <c r="NR245" s="256"/>
      <c r="NS245" s="256"/>
      <c r="NT245" s="256"/>
      <c r="NU245" s="256"/>
      <c r="NV245" s="256"/>
      <c r="NW245" s="256"/>
      <c r="NX245" s="256"/>
      <c r="NY245" s="256"/>
      <c r="NZ245" s="256"/>
      <c r="OA245" s="256"/>
      <c r="OB245" s="256"/>
      <c r="OC245" s="256"/>
      <c r="OD245" s="256"/>
      <c r="OE245" s="256"/>
      <c r="OF245" s="256"/>
      <c r="OG245" s="256"/>
      <c r="OH245" s="256"/>
      <c r="OI245" s="256"/>
      <c r="OJ245" s="256"/>
      <c r="OK245" s="256"/>
      <c r="OL245" s="256"/>
      <c r="OM245" s="256"/>
      <c r="ON245" s="256"/>
      <c r="OO245" s="256"/>
      <c r="OP245" s="256"/>
      <c r="OQ245" s="256"/>
      <c r="OR245" s="256"/>
      <c r="OS245" s="256"/>
      <c r="OT245" s="256"/>
      <c r="OU245" s="256"/>
      <c r="OV245" s="256"/>
      <c r="OW245" s="256"/>
      <c r="OX245" s="256"/>
      <c r="OY245" s="256"/>
      <c r="OZ245" s="256"/>
      <c r="PA245" s="256"/>
      <c r="PB245" s="256"/>
      <c r="PC245" s="256"/>
      <c r="PD245" s="256"/>
      <c r="PE245" s="256"/>
      <c r="PF245" s="256"/>
      <c r="PG245" s="256"/>
      <c r="PH245" s="256"/>
      <c r="PI245" s="256"/>
      <c r="PJ245" s="256"/>
      <c r="PK245" s="256"/>
      <c r="PL245" s="256"/>
      <c r="PM245" s="256"/>
      <c r="PN245" s="256"/>
      <c r="PO245" s="256"/>
      <c r="PP245" s="256"/>
      <c r="PQ245" s="256"/>
      <c r="PR245" s="256"/>
      <c r="PS245" s="256"/>
      <c r="PT245" s="256"/>
      <c r="PU245" s="256"/>
      <c r="PV245" s="256"/>
      <c r="PW245" s="256"/>
      <c r="PX245" s="256"/>
      <c r="PY245" s="256"/>
      <c r="PZ245" s="256"/>
      <c r="QA245" s="256"/>
      <c r="QB245" s="256"/>
      <c r="QC245" s="256"/>
      <c r="QD245" s="256"/>
      <c r="QE245" s="256"/>
      <c r="QF245" s="256"/>
      <c r="QG245" s="256"/>
      <c r="QH245" s="256"/>
      <c r="QI245" s="256"/>
      <c r="QJ245" s="256"/>
      <c r="QK245" s="256"/>
      <c r="QL245" s="256"/>
      <c r="QM245" s="256"/>
      <c r="QN245" s="256"/>
      <c r="QO245" s="256"/>
      <c r="QP245" s="256"/>
      <c r="QQ245" s="256"/>
      <c r="QR245" s="256"/>
      <c r="QS245" s="256"/>
      <c r="QT245" s="256"/>
      <c r="QU245" s="256"/>
      <c r="QV245" s="256"/>
      <c r="QW245" s="256"/>
      <c r="QX245" s="256"/>
      <c r="QY245" s="256"/>
      <c r="QZ245" s="256"/>
      <c r="RA245" s="256"/>
      <c r="RB245" s="256"/>
      <c r="RC245" s="256"/>
      <c r="RD245" s="256"/>
      <c r="RE245" s="256"/>
      <c r="RF245" s="256"/>
      <c r="RG245" s="256"/>
      <c r="RH245" s="256"/>
      <c r="RI245" s="256"/>
      <c r="RJ245" s="256"/>
      <c r="RK245" s="256"/>
      <c r="RL245" s="256"/>
      <c r="RM245" s="256"/>
      <c r="RN245" s="256"/>
      <c r="RO245" s="256"/>
      <c r="RP245" s="256"/>
      <c r="RQ245" s="256"/>
      <c r="RR245" s="256"/>
      <c r="RS245" s="256"/>
      <c r="RT245" s="256"/>
      <c r="RU245" s="256"/>
      <c r="RV245" s="256"/>
      <c r="RW245" s="256"/>
      <c r="RX245" s="256"/>
      <c r="RY245" s="256"/>
      <c r="RZ245" s="256"/>
      <c r="SA245" s="256"/>
      <c r="SB245" s="256"/>
      <c r="SC245" s="256"/>
      <c r="SD245" s="256"/>
      <c r="SE245" s="256"/>
      <c r="SF245" s="256"/>
      <c r="SG245" s="256"/>
      <c r="SH245" s="256"/>
      <c r="SI245" s="256"/>
      <c r="SJ245" s="256"/>
      <c r="SK245" s="256"/>
      <c r="SL245" s="256"/>
      <c r="SM245" s="256"/>
      <c r="SN245" s="256"/>
      <c r="SO245" s="256"/>
      <c r="SP245" s="256"/>
      <c r="SQ245" s="256"/>
      <c r="SR245" s="256"/>
      <c r="SS245" s="256"/>
      <c r="ST245" s="256"/>
      <c r="SU245" s="256"/>
      <c r="SV245" s="256"/>
      <c r="SW245" s="256"/>
      <c r="SX245" s="256"/>
      <c r="SY245" s="256"/>
      <c r="SZ245" s="256"/>
      <c r="TA245" s="256"/>
      <c r="TB245" s="256"/>
      <c r="TC245" s="256"/>
      <c r="TD245" s="256"/>
      <c r="TE245" s="256"/>
      <c r="TF245" s="256"/>
      <c r="TG245" s="256"/>
      <c r="TH245" s="256"/>
      <c r="TI245" s="256"/>
      <c r="TJ245" s="256"/>
      <c r="TK245" s="256"/>
      <c r="TL245" s="256"/>
      <c r="TM245" s="256"/>
      <c r="TN245" s="256"/>
      <c r="TO245" s="256"/>
      <c r="TP245" s="256"/>
      <c r="TQ245" s="256"/>
      <c r="TR245" s="256"/>
      <c r="TS245" s="256"/>
      <c r="TT245" s="256"/>
      <c r="TU245" s="256"/>
      <c r="TV245" s="256"/>
      <c r="TW245" s="256"/>
      <c r="TX245" s="256"/>
      <c r="TY245" s="256"/>
      <c r="TZ245" s="256"/>
      <c r="UA245" s="256"/>
      <c r="UB245" s="256"/>
      <c r="UC245" s="256"/>
      <c r="UD245" s="256"/>
      <c r="UE245" s="256"/>
      <c r="UF245" s="256"/>
      <c r="UG245" s="256"/>
      <c r="UH245" s="256"/>
      <c r="UI245" s="256"/>
      <c r="UJ245" s="256"/>
      <c r="UK245" s="256"/>
      <c r="UL245" s="256"/>
      <c r="UM245" s="256"/>
      <c r="UN245" s="256"/>
      <c r="UO245" s="256"/>
      <c r="UP245" s="256"/>
      <c r="UQ245" s="256"/>
      <c r="UR245" s="256"/>
      <c r="US245" s="256"/>
      <c r="UT245" s="256"/>
      <c r="UU245" s="256"/>
      <c r="UV245" s="256"/>
      <c r="UW245" s="256"/>
      <c r="UX245" s="256"/>
      <c r="UY245" s="256"/>
      <c r="UZ245" s="256"/>
      <c r="VA245" s="256"/>
      <c r="VB245" s="256"/>
      <c r="VC245" s="256"/>
      <c r="VD245" s="256"/>
      <c r="VE245" s="256"/>
      <c r="VF245" s="256"/>
      <c r="VG245" s="256"/>
      <c r="VH245" s="256"/>
      <c r="VI245" s="256"/>
      <c r="VJ245" s="256"/>
      <c r="VK245" s="256"/>
      <c r="VL245" s="256"/>
      <c r="VM245" s="256"/>
      <c r="VN245" s="256"/>
      <c r="VO245" s="256"/>
      <c r="VP245" s="256"/>
      <c r="VQ245" s="256"/>
      <c r="VR245" s="256"/>
      <c r="VS245" s="256"/>
      <c r="VT245" s="256"/>
      <c r="VU245" s="256"/>
      <c r="VV245" s="256"/>
      <c r="VW245" s="256"/>
      <c r="VX245" s="256"/>
      <c r="VY245" s="256"/>
      <c r="VZ245" s="256"/>
      <c r="WA245" s="256"/>
      <c r="WB245" s="256"/>
      <c r="WC245" s="256"/>
      <c r="WD245" s="256"/>
      <c r="WE245" s="256"/>
      <c r="WF245" s="256"/>
      <c r="WG245" s="256"/>
      <c r="WH245" s="256"/>
      <c r="WI245" s="256"/>
      <c r="WJ245" s="256"/>
      <c r="WK245" s="256"/>
      <c r="WL245" s="256"/>
      <c r="WM245" s="256"/>
      <c r="WN245" s="256"/>
      <c r="WO245" s="256"/>
      <c r="WP245" s="256"/>
      <c r="WQ245" s="256"/>
      <c r="WR245" s="256"/>
      <c r="WS245" s="256"/>
      <c r="WT245" s="256"/>
      <c r="WU245" s="256"/>
      <c r="WV245" s="256"/>
      <c r="WW245" s="256"/>
      <c r="WX245" s="256"/>
      <c r="WY245" s="256"/>
      <c r="WZ245" s="256"/>
      <c r="XA245" s="256"/>
      <c r="XB245" s="256"/>
      <c r="XC245" s="256"/>
      <c r="XD245" s="256"/>
      <c r="XE245" s="256"/>
      <c r="XF245" s="256"/>
      <c r="XG245" s="256"/>
      <c r="XH245" s="256"/>
      <c r="XI245" s="256"/>
      <c r="XJ245" s="256"/>
      <c r="XK245" s="256"/>
      <c r="XL245" s="256"/>
      <c r="XM245" s="256"/>
      <c r="XN245" s="256"/>
      <c r="XO245" s="256"/>
      <c r="XP245" s="256"/>
      <c r="XQ245" s="256"/>
      <c r="XR245" s="256"/>
      <c r="XS245" s="256"/>
      <c r="XT245" s="256"/>
      <c r="XU245" s="256"/>
      <c r="XV245" s="256"/>
      <c r="XW245" s="256"/>
      <c r="XX245" s="256"/>
      <c r="XY245" s="256"/>
      <c r="XZ245" s="256"/>
      <c r="YA245" s="256"/>
      <c r="YB245" s="256"/>
      <c r="YC245" s="256"/>
      <c r="YD245" s="256"/>
      <c r="YE245" s="256"/>
      <c r="YF245" s="256"/>
      <c r="YG245" s="256"/>
      <c r="YH245" s="256"/>
      <c r="YI245" s="256"/>
      <c r="YJ245" s="256"/>
      <c r="YK245" s="256"/>
      <c r="YL245" s="256"/>
      <c r="YM245" s="256"/>
      <c r="YN245" s="256"/>
      <c r="YO245" s="256"/>
      <c r="YP245" s="256"/>
      <c r="YQ245" s="256"/>
      <c r="YR245" s="256"/>
      <c r="YS245" s="256"/>
      <c r="YT245" s="256"/>
      <c r="YU245" s="256"/>
      <c r="YV245" s="256"/>
      <c r="YW245" s="256"/>
      <c r="YX245" s="256"/>
      <c r="YY245" s="256"/>
      <c r="YZ245" s="256"/>
      <c r="ZA245" s="256"/>
      <c r="ZB245" s="256"/>
      <c r="ZC245" s="256"/>
      <c r="ZD245" s="256"/>
      <c r="ZE245" s="256"/>
      <c r="ZF245" s="256"/>
      <c r="ZG245" s="256"/>
      <c r="ZH245" s="256"/>
      <c r="ZI245" s="256"/>
      <c r="ZJ245" s="256"/>
      <c r="ZK245" s="256"/>
      <c r="ZL245" s="256"/>
      <c r="ZM245" s="256"/>
      <c r="ZN245" s="256"/>
      <c r="ZO245" s="256"/>
      <c r="ZP245" s="256"/>
      <c r="ZQ245" s="256"/>
      <c r="ZR245" s="256"/>
      <c r="ZS245" s="256"/>
      <c r="ZT245" s="256"/>
      <c r="ZU245" s="256"/>
      <c r="ZV245" s="256"/>
      <c r="ZW245" s="256"/>
      <c r="ZX245" s="256"/>
      <c r="ZY245" s="256"/>
      <c r="ZZ245" s="256"/>
      <c r="AAA245" s="256"/>
      <c r="AAB245" s="256"/>
      <c r="AAC245" s="256"/>
      <c r="AAD245" s="256"/>
      <c r="AAE245" s="256"/>
      <c r="AAF245" s="256"/>
      <c r="AAG245" s="256"/>
      <c r="AAH245" s="256"/>
      <c r="AAI245" s="256"/>
      <c r="AAJ245" s="256"/>
      <c r="AAK245" s="256"/>
      <c r="AAL245" s="256"/>
      <c r="AAM245" s="256"/>
      <c r="AAN245" s="256"/>
      <c r="AAO245" s="256"/>
      <c r="AAP245" s="256"/>
      <c r="AAQ245" s="256"/>
      <c r="AAR245" s="256"/>
      <c r="AAS245" s="256"/>
      <c r="AAT245" s="256"/>
      <c r="AAU245" s="256"/>
      <c r="AAV245" s="256"/>
      <c r="AAW245" s="256"/>
      <c r="AAX245" s="256"/>
      <c r="AAY245" s="256"/>
      <c r="AAZ245" s="256"/>
      <c r="ABA245" s="256"/>
      <c r="ABB245" s="256"/>
      <c r="ABC245" s="256"/>
      <c r="ABD245" s="256"/>
      <c r="ABE245" s="256"/>
      <c r="ABF245" s="256"/>
      <c r="ABG245" s="256"/>
      <c r="ABH245" s="256"/>
      <c r="ABI245" s="256"/>
      <c r="ABJ245" s="256"/>
      <c r="ABK245" s="256"/>
    </row>
    <row r="246" spans="1:739" s="88" customFormat="1" ht="30" customHeight="1" x14ac:dyDescent="0.25">
      <c r="A246" s="30"/>
      <c r="B246" s="261"/>
      <c r="C246" s="261"/>
      <c r="D246" s="167" t="s">
        <v>2</v>
      </c>
      <c r="E246" s="261"/>
      <c r="F246" s="206">
        <v>1313</v>
      </c>
      <c r="G246" s="23">
        <v>43580</v>
      </c>
      <c r="H246" s="48" t="s">
        <v>37</v>
      </c>
      <c r="I246" s="185" t="s">
        <v>31</v>
      </c>
      <c r="J246" s="189" t="s">
        <v>291</v>
      </c>
      <c r="K246" s="29" t="s">
        <v>18</v>
      </c>
      <c r="L246" s="29" t="s">
        <v>17</v>
      </c>
      <c r="M246" s="29" t="s">
        <v>3365</v>
      </c>
      <c r="N246" s="29" t="s">
        <v>45</v>
      </c>
      <c r="O246" s="114" t="s">
        <v>2916</v>
      </c>
      <c r="P246" s="114" t="s">
        <v>2917</v>
      </c>
      <c r="Q246" s="259"/>
      <c r="R246" s="71" t="s">
        <v>2918</v>
      </c>
      <c r="S246" s="185" t="s">
        <v>2919</v>
      </c>
      <c r="T246" s="185" t="s">
        <v>288</v>
      </c>
      <c r="U246" s="115" t="s">
        <v>72</v>
      </c>
      <c r="V246" s="17"/>
      <c r="W246" s="249"/>
      <c r="X246" s="115" t="s">
        <v>245</v>
      </c>
      <c r="Y246" s="99"/>
      <c r="Z246" s="262"/>
      <c r="AA246" s="262"/>
      <c r="AB246" s="39" t="s">
        <v>2918</v>
      </c>
      <c r="AC246" s="17"/>
      <c r="AD246" s="17"/>
      <c r="AE246" s="17"/>
      <c r="AF246" s="17"/>
      <c r="AG246" s="17"/>
      <c r="AH246" s="263" t="s">
        <v>3530</v>
      </c>
      <c r="AI246" s="185" t="s">
        <v>1</v>
      </c>
      <c r="AJ246" s="70" t="s">
        <v>2</v>
      </c>
      <c r="AK246" s="70">
        <v>23</v>
      </c>
      <c r="AL246" s="69" t="s">
        <v>2920</v>
      </c>
      <c r="AM246" s="72">
        <v>43545</v>
      </c>
      <c r="AN246" s="256"/>
      <c r="AO246" s="256"/>
      <c r="AP246" s="256"/>
      <c r="AQ246" s="256"/>
      <c r="AR246" s="256"/>
      <c r="AS246" s="256"/>
      <c r="AT246" s="256"/>
      <c r="AU246" s="256"/>
      <c r="AV246" s="256"/>
      <c r="AW246" s="256"/>
      <c r="AX246" s="256"/>
      <c r="AY246" s="256"/>
      <c r="AZ246" s="25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25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  <c r="EV246" s="256"/>
      <c r="EW246" s="256"/>
      <c r="EX246" s="256"/>
      <c r="EY246" s="256"/>
      <c r="EZ246" s="256"/>
      <c r="FA246" s="256"/>
      <c r="FB246" s="256"/>
      <c r="FC246" s="256"/>
      <c r="FD246" s="256"/>
      <c r="FE246" s="256"/>
      <c r="FF246" s="256"/>
      <c r="FG246" s="256"/>
      <c r="FH246" s="256"/>
      <c r="FI246" s="256"/>
      <c r="FJ246" s="256"/>
      <c r="FK246" s="256"/>
      <c r="FL246" s="256"/>
      <c r="FM246" s="256"/>
      <c r="FN246" s="256"/>
      <c r="FO246" s="256"/>
      <c r="FP246" s="256"/>
      <c r="FQ246" s="256"/>
      <c r="FR246" s="256"/>
      <c r="FS246" s="256"/>
      <c r="FT246" s="256"/>
      <c r="FU246" s="256"/>
      <c r="FV246" s="256"/>
      <c r="FW246" s="256"/>
      <c r="FX246" s="256"/>
      <c r="FY246" s="256"/>
      <c r="FZ246" s="256"/>
      <c r="GA246" s="256"/>
      <c r="GB246" s="256"/>
      <c r="GC246" s="256"/>
      <c r="GD246" s="256"/>
      <c r="GE246" s="256"/>
      <c r="GF246" s="256"/>
      <c r="GG246" s="256"/>
      <c r="GH246" s="256"/>
      <c r="GI246" s="256"/>
      <c r="GJ246" s="256"/>
      <c r="GK246" s="256"/>
      <c r="GL246" s="256"/>
      <c r="GM246" s="256"/>
      <c r="GN246" s="256"/>
      <c r="GO246" s="256"/>
      <c r="GP246" s="256"/>
      <c r="GQ246" s="256"/>
      <c r="GR246" s="256"/>
      <c r="GS246" s="256"/>
      <c r="GT246" s="256"/>
      <c r="GU246" s="256"/>
      <c r="GV246" s="256"/>
      <c r="GW246" s="256"/>
      <c r="GX246" s="256"/>
      <c r="GY246" s="256"/>
      <c r="GZ246" s="256"/>
      <c r="HA246" s="256"/>
      <c r="HB246" s="256"/>
      <c r="HC246" s="256"/>
      <c r="HD246" s="256"/>
      <c r="HE246" s="256"/>
      <c r="HF246" s="256"/>
      <c r="HG246" s="256"/>
      <c r="HH246" s="256"/>
      <c r="HI246" s="256"/>
      <c r="HJ246" s="256"/>
      <c r="HK246" s="256"/>
      <c r="HL246" s="256"/>
      <c r="HM246" s="256"/>
      <c r="HN246" s="256"/>
      <c r="HO246" s="256"/>
      <c r="HP246" s="256"/>
      <c r="HQ246" s="256"/>
      <c r="HR246" s="256"/>
      <c r="HS246" s="256"/>
      <c r="HT246" s="256"/>
      <c r="HU246" s="256"/>
      <c r="HV246" s="256"/>
      <c r="HW246" s="256"/>
      <c r="HX246" s="256"/>
      <c r="HY246" s="256"/>
      <c r="HZ246" s="256"/>
      <c r="IA246" s="256"/>
      <c r="IB246" s="256"/>
      <c r="IC246" s="256"/>
      <c r="ID246" s="256"/>
      <c r="IE246" s="256"/>
      <c r="IF246" s="256"/>
      <c r="IG246" s="256"/>
      <c r="IH246" s="256"/>
      <c r="II246" s="256"/>
      <c r="IJ246" s="256"/>
      <c r="IK246" s="256"/>
      <c r="IL246" s="256"/>
      <c r="IM246" s="256"/>
      <c r="IN246" s="256"/>
      <c r="IO246" s="256"/>
      <c r="IP246" s="256"/>
      <c r="IQ246" s="256"/>
      <c r="IR246" s="256"/>
      <c r="IS246" s="256"/>
      <c r="IT246" s="256"/>
      <c r="IU246" s="256"/>
      <c r="IV246" s="256"/>
      <c r="IW246" s="256"/>
      <c r="IX246" s="256"/>
      <c r="IY246" s="256"/>
      <c r="IZ246" s="256"/>
      <c r="JA246" s="256"/>
      <c r="JB246" s="256"/>
      <c r="JC246" s="256"/>
      <c r="JD246" s="256"/>
      <c r="JE246" s="256"/>
      <c r="JF246" s="256"/>
      <c r="JG246" s="256"/>
      <c r="JH246" s="256"/>
      <c r="JI246" s="256"/>
      <c r="JJ246" s="256"/>
      <c r="JK246" s="256"/>
      <c r="JL246" s="256"/>
      <c r="JM246" s="256"/>
      <c r="JN246" s="256"/>
      <c r="JO246" s="256"/>
      <c r="JP246" s="256"/>
      <c r="JQ246" s="256"/>
      <c r="JR246" s="256"/>
      <c r="JS246" s="256"/>
      <c r="JT246" s="256"/>
      <c r="JU246" s="256"/>
      <c r="JV246" s="256"/>
      <c r="JW246" s="256"/>
      <c r="JX246" s="256"/>
      <c r="JY246" s="256"/>
      <c r="JZ246" s="256"/>
      <c r="KA246" s="256"/>
      <c r="KB246" s="256"/>
      <c r="KC246" s="256"/>
      <c r="KD246" s="256"/>
      <c r="KE246" s="256"/>
      <c r="KF246" s="256"/>
      <c r="KG246" s="256"/>
      <c r="KH246" s="256"/>
      <c r="KI246" s="256"/>
      <c r="KJ246" s="256"/>
      <c r="KK246" s="256"/>
      <c r="KL246" s="256"/>
      <c r="KM246" s="256"/>
      <c r="KN246" s="256"/>
      <c r="KO246" s="256"/>
      <c r="KP246" s="256"/>
      <c r="KQ246" s="256"/>
      <c r="KR246" s="256"/>
      <c r="KS246" s="256"/>
      <c r="KT246" s="256"/>
      <c r="KU246" s="256"/>
      <c r="KV246" s="256"/>
      <c r="KW246" s="256"/>
      <c r="KX246" s="256"/>
      <c r="KY246" s="256"/>
      <c r="KZ246" s="256"/>
      <c r="LA246" s="256"/>
      <c r="LB246" s="256"/>
      <c r="LC246" s="256"/>
      <c r="LD246" s="256"/>
      <c r="LE246" s="256"/>
      <c r="LF246" s="256"/>
      <c r="LG246" s="256"/>
      <c r="LH246" s="256"/>
      <c r="LI246" s="256"/>
      <c r="LJ246" s="256"/>
      <c r="LK246" s="256"/>
      <c r="LL246" s="256"/>
      <c r="LM246" s="256"/>
      <c r="LN246" s="256"/>
      <c r="LO246" s="256"/>
      <c r="LP246" s="256"/>
      <c r="LQ246" s="256"/>
      <c r="LR246" s="256"/>
      <c r="LS246" s="256"/>
      <c r="LT246" s="256"/>
      <c r="LU246" s="256"/>
      <c r="LV246" s="256"/>
      <c r="LW246" s="256"/>
      <c r="LX246" s="256"/>
      <c r="LY246" s="256"/>
      <c r="LZ246" s="256"/>
      <c r="MA246" s="256"/>
      <c r="MB246" s="256"/>
      <c r="MC246" s="256"/>
      <c r="MD246" s="256"/>
      <c r="ME246" s="256"/>
      <c r="MF246" s="256"/>
      <c r="MG246" s="256"/>
      <c r="MH246" s="256"/>
      <c r="MI246" s="256"/>
      <c r="MJ246" s="256"/>
      <c r="MK246" s="256"/>
      <c r="ML246" s="256"/>
      <c r="MM246" s="256"/>
      <c r="MN246" s="256"/>
      <c r="MO246" s="256"/>
      <c r="MP246" s="256"/>
      <c r="MQ246" s="256"/>
      <c r="MR246" s="256"/>
      <c r="MS246" s="256"/>
      <c r="MT246" s="256"/>
      <c r="MU246" s="256"/>
      <c r="MV246" s="256"/>
      <c r="MW246" s="256"/>
      <c r="MX246" s="256"/>
      <c r="MY246" s="256"/>
      <c r="MZ246" s="256"/>
      <c r="NA246" s="256"/>
      <c r="NB246" s="256"/>
      <c r="NC246" s="256"/>
      <c r="ND246" s="256"/>
      <c r="NE246" s="256"/>
      <c r="NF246" s="256"/>
      <c r="NG246" s="256"/>
      <c r="NH246" s="256"/>
      <c r="NI246" s="256"/>
      <c r="NJ246" s="256"/>
      <c r="NK246" s="256"/>
      <c r="NL246" s="256"/>
      <c r="NM246" s="256"/>
      <c r="NN246" s="256"/>
      <c r="NO246" s="256"/>
      <c r="NP246" s="256"/>
      <c r="NQ246" s="256"/>
      <c r="NR246" s="256"/>
      <c r="NS246" s="256"/>
      <c r="NT246" s="256"/>
      <c r="NU246" s="256"/>
      <c r="NV246" s="256"/>
      <c r="NW246" s="256"/>
      <c r="NX246" s="256"/>
      <c r="NY246" s="256"/>
      <c r="NZ246" s="256"/>
      <c r="OA246" s="256"/>
      <c r="OB246" s="256"/>
      <c r="OC246" s="256"/>
      <c r="OD246" s="256"/>
      <c r="OE246" s="256"/>
      <c r="OF246" s="256"/>
      <c r="OG246" s="256"/>
      <c r="OH246" s="256"/>
      <c r="OI246" s="256"/>
      <c r="OJ246" s="256"/>
      <c r="OK246" s="256"/>
      <c r="OL246" s="256"/>
      <c r="OM246" s="256"/>
      <c r="ON246" s="256"/>
      <c r="OO246" s="256"/>
      <c r="OP246" s="256"/>
      <c r="OQ246" s="256"/>
      <c r="OR246" s="256"/>
      <c r="OS246" s="256"/>
      <c r="OT246" s="256"/>
      <c r="OU246" s="256"/>
      <c r="OV246" s="256"/>
      <c r="OW246" s="256"/>
      <c r="OX246" s="256"/>
      <c r="OY246" s="256"/>
      <c r="OZ246" s="256"/>
      <c r="PA246" s="256"/>
      <c r="PB246" s="256"/>
      <c r="PC246" s="256"/>
      <c r="PD246" s="256"/>
      <c r="PE246" s="256"/>
      <c r="PF246" s="256"/>
      <c r="PG246" s="256"/>
      <c r="PH246" s="256"/>
      <c r="PI246" s="256"/>
      <c r="PJ246" s="256"/>
      <c r="PK246" s="256"/>
      <c r="PL246" s="256"/>
      <c r="PM246" s="256"/>
      <c r="PN246" s="256"/>
      <c r="PO246" s="256"/>
      <c r="PP246" s="256"/>
      <c r="PQ246" s="256"/>
      <c r="PR246" s="256"/>
      <c r="PS246" s="256"/>
      <c r="PT246" s="256"/>
      <c r="PU246" s="256"/>
      <c r="PV246" s="256"/>
      <c r="PW246" s="256"/>
      <c r="PX246" s="256"/>
      <c r="PY246" s="256"/>
      <c r="PZ246" s="256"/>
      <c r="QA246" s="256"/>
      <c r="QB246" s="256"/>
      <c r="QC246" s="256"/>
      <c r="QD246" s="256"/>
      <c r="QE246" s="256"/>
      <c r="QF246" s="256"/>
      <c r="QG246" s="256"/>
      <c r="QH246" s="256"/>
      <c r="QI246" s="256"/>
      <c r="QJ246" s="256"/>
      <c r="QK246" s="256"/>
      <c r="QL246" s="256"/>
      <c r="QM246" s="256"/>
      <c r="QN246" s="256"/>
      <c r="QO246" s="256"/>
      <c r="QP246" s="256"/>
      <c r="QQ246" s="256"/>
      <c r="QR246" s="256"/>
      <c r="QS246" s="256"/>
      <c r="QT246" s="256"/>
      <c r="QU246" s="256"/>
      <c r="QV246" s="256"/>
      <c r="QW246" s="256"/>
      <c r="QX246" s="256"/>
      <c r="QY246" s="256"/>
      <c r="QZ246" s="256"/>
      <c r="RA246" s="256"/>
      <c r="RB246" s="256"/>
      <c r="RC246" s="256"/>
      <c r="RD246" s="256"/>
      <c r="RE246" s="256"/>
      <c r="RF246" s="256"/>
      <c r="RG246" s="256"/>
      <c r="RH246" s="256"/>
      <c r="RI246" s="256"/>
      <c r="RJ246" s="256"/>
      <c r="RK246" s="256"/>
      <c r="RL246" s="256"/>
      <c r="RM246" s="256"/>
      <c r="RN246" s="256"/>
      <c r="RO246" s="256"/>
      <c r="RP246" s="256"/>
      <c r="RQ246" s="256"/>
      <c r="RR246" s="256"/>
      <c r="RS246" s="256"/>
      <c r="RT246" s="256"/>
      <c r="RU246" s="256"/>
      <c r="RV246" s="256"/>
      <c r="RW246" s="256"/>
      <c r="RX246" s="256"/>
      <c r="RY246" s="256"/>
      <c r="RZ246" s="256"/>
      <c r="SA246" s="256"/>
      <c r="SB246" s="256"/>
      <c r="SC246" s="256"/>
      <c r="SD246" s="256"/>
      <c r="SE246" s="256"/>
      <c r="SF246" s="256"/>
      <c r="SG246" s="256"/>
      <c r="SH246" s="256"/>
      <c r="SI246" s="256"/>
      <c r="SJ246" s="256"/>
      <c r="SK246" s="256"/>
      <c r="SL246" s="256"/>
      <c r="SM246" s="256"/>
      <c r="SN246" s="256"/>
      <c r="SO246" s="256"/>
      <c r="SP246" s="256"/>
      <c r="SQ246" s="256"/>
      <c r="SR246" s="256"/>
      <c r="SS246" s="256"/>
      <c r="ST246" s="256"/>
      <c r="SU246" s="256"/>
      <c r="SV246" s="256"/>
      <c r="SW246" s="256"/>
      <c r="SX246" s="256"/>
      <c r="SY246" s="256"/>
      <c r="SZ246" s="256"/>
      <c r="TA246" s="256"/>
      <c r="TB246" s="256"/>
      <c r="TC246" s="256"/>
      <c r="TD246" s="256"/>
      <c r="TE246" s="256"/>
      <c r="TF246" s="256"/>
      <c r="TG246" s="256"/>
      <c r="TH246" s="256"/>
      <c r="TI246" s="256"/>
      <c r="TJ246" s="256"/>
      <c r="TK246" s="256"/>
      <c r="TL246" s="256"/>
      <c r="TM246" s="256"/>
      <c r="TN246" s="256"/>
      <c r="TO246" s="256"/>
      <c r="TP246" s="256"/>
      <c r="TQ246" s="256"/>
      <c r="TR246" s="256"/>
      <c r="TS246" s="256"/>
      <c r="TT246" s="256"/>
      <c r="TU246" s="256"/>
      <c r="TV246" s="256"/>
      <c r="TW246" s="256"/>
      <c r="TX246" s="256"/>
      <c r="TY246" s="256"/>
      <c r="TZ246" s="256"/>
      <c r="UA246" s="256"/>
      <c r="UB246" s="256"/>
      <c r="UC246" s="256"/>
      <c r="UD246" s="256"/>
      <c r="UE246" s="256"/>
      <c r="UF246" s="256"/>
      <c r="UG246" s="256"/>
      <c r="UH246" s="256"/>
      <c r="UI246" s="256"/>
      <c r="UJ246" s="256"/>
      <c r="UK246" s="256"/>
      <c r="UL246" s="256"/>
      <c r="UM246" s="256"/>
      <c r="UN246" s="256"/>
      <c r="UO246" s="256"/>
      <c r="UP246" s="256"/>
      <c r="UQ246" s="256"/>
      <c r="UR246" s="256"/>
      <c r="US246" s="256"/>
      <c r="UT246" s="256"/>
      <c r="UU246" s="256"/>
      <c r="UV246" s="256"/>
      <c r="UW246" s="256"/>
      <c r="UX246" s="256"/>
      <c r="UY246" s="256"/>
      <c r="UZ246" s="256"/>
      <c r="VA246" s="256"/>
      <c r="VB246" s="256"/>
      <c r="VC246" s="256"/>
      <c r="VD246" s="256"/>
      <c r="VE246" s="256"/>
      <c r="VF246" s="256"/>
      <c r="VG246" s="256"/>
      <c r="VH246" s="256"/>
      <c r="VI246" s="256"/>
      <c r="VJ246" s="256"/>
      <c r="VK246" s="256"/>
      <c r="VL246" s="256"/>
      <c r="VM246" s="256"/>
      <c r="VN246" s="256"/>
      <c r="VO246" s="256"/>
      <c r="VP246" s="256"/>
      <c r="VQ246" s="256"/>
      <c r="VR246" s="256"/>
      <c r="VS246" s="256"/>
      <c r="VT246" s="256"/>
      <c r="VU246" s="256"/>
      <c r="VV246" s="256"/>
      <c r="VW246" s="256"/>
      <c r="VX246" s="256"/>
      <c r="VY246" s="256"/>
      <c r="VZ246" s="256"/>
      <c r="WA246" s="256"/>
      <c r="WB246" s="256"/>
      <c r="WC246" s="256"/>
      <c r="WD246" s="256"/>
      <c r="WE246" s="256"/>
      <c r="WF246" s="256"/>
      <c r="WG246" s="256"/>
      <c r="WH246" s="256"/>
      <c r="WI246" s="256"/>
      <c r="WJ246" s="256"/>
      <c r="WK246" s="256"/>
      <c r="WL246" s="256"/>
      <c r="WM246" s="256"/>
      <c r="WN246" s="256"/>
      <c r="WO246" s="256"/>
      <c r="WP246" s="256"/>
      <c r="WQ246" s="256"/>
      <c r="WR246" s="256"/>
      <c r="WS246" s="256"/>
      <c r="WT246" s="256"/>
      <c r="WU246" s="256"/>
      <c r="WV246" s="256"/>
      <c r="WW246" s="256"/>
      <c r="WX246" s="256"/>
      <c r="WY246" s="256"/>
      <c r="WZ246" s="256"/>
      <c r="XA246" s="256"/>
      <c r="XB246" s="256"/>
      <c r="XC246" s="256"/>
      <c r="XD246" s="256"/>
      <c r="XE246" s="256"/>
      <c r="XF246" s="256"/>
      <c r="XG246" s="256"/>
      <c r="XH246" s="256"/>
      <c r="XI246" s="256"/>
      <c r="XJ246" s="256"/>
      <c r="XK246" s="256"/>
      <c r="XL246" s="256"/>
      <c r="XM246" s="256"/>
      <c r="XN246" s="256"/>
      <c r="XO246" s="256"/>
      <c r="XP246" s="256"/>
      <c r="XQ246" s="256"/>
      <c r="XR246" s="256"/>
      <c r="XS246" s="256"/>
      <c r="XT246" s="256"/>
      <c r="XU246" s="256"/>
      <c r="XV246" s="256"/>
      <c r="XW246" s="256"/>
      <c r="XX246" s="256"/>
      <c r="XY246" s="256"/>
      <c r="XZ246" s="256"/>
      <c r="YA246" s="256"/>
      <c r="YB246" s="256"/>
      <c r="YC246" s="256"/>
      <c r="YD246" s="256"/>
      <c r="YE246" s="256"/>
      <c r="YF246" s="256"/>
      <c r="YG246" s="256"/>
      <c r="YH246" s="256"/>
      <c r="YI246" s="256"/>
      <c r="YJ246" s="256"/>
      <c r="YK246" s="256"/>
      <c r="YL246" s="256"/>
      <c r="YM246" s="256"/>
      <c r="YN246" s="256"/>
      <c r="YO246" s="256"/>
      <c r="YP246" s="256"/>
      <c r="YQ246" s="256"/>
      <c r="YR246" s="256"/>
      <c r="YS246" s="256"/>
      <c r="YT246" s="256"/>
      <c r="YU246" s="256"/>
      <c r="YV246" s="256"/>
      <c r="YW246" s="256"/>
      <c r="YX246" s="256"/>
      <c r="YY246" s="256"/>
      <c r="YZ246" s="256"/>
      <c r="ZA246" s="256"/>
      <c r="ZB246" s="256"/>
      <c r="ZC246" s="256"/>
      <c r="ZD246" s="256"/>
      <c r="ZE246" s="256"/>
      <c r="ZF246" s="256"/>
      <c r="ZG246" s="256"/>
      <c r="ZH246" s="256"/>
      <c r="ZI246" s="256"/>
      <c r="ZJ246" s="256"/>
      <c r="ZK246" s="256"/>
      <c r="ZL246" s="256"/>
      <c r="ZM246" s="256"/>
      <c r="ZN246" s="256"/>
      <c r="ZO246" s="256"/>
      <c r="ZP246" s="256"/>
      <c r="ZQ246" s="256"/>
      <c r="ZR246" s="256"/>
      <c r="ZS246" s="256"/>
      <c r="ZT246" s="256"/>
      <c r="ZU246" s="256"/>
      <c r="ZV246" s="256"/>
      <c r="ZW246" s="256"/>
      <c r="ZX246" s="256"/>
      <c r="ZY246" s="256"/>
      <c r="ZZ246" s="256"/>
      <c r="AAA246" s="256"/>
      <c r="AAB246" s="256"/>
      <c r="AAC246" s="256"/>
      <c r="AAD246" s="256"/>
      <c r="AAE246" s="256"/>
      <c r="AAF246" s="256"/>
      <c r="AAG246" s="256"/>
      <c r="AAH246" s="256"/>
      <c r="AAI246" s="256"/>
      <c r="AAJ246" s="256"/>
      <c r="AAK246" s="256"/>
      <c r="AAL246" s="256"/>
      <c r="AAM246" s="256"/>
      <c r="AAN246" s="256"/>
      <c r="AAO246" s="256"/>
      <c r="AAP246" s="256"/>
      <c r="AAQ246" s="256"/>
      <c r="AAR246" s="256"/>
      <c r="AAS246" s="256"/>
      <c r="AAT246" s="256"/>
      <c r="AAU246" s="256"/>
      <c r="AAV246" s="256"/>
      <c r="AAW246" s="256"/>
      <c r="AAX246" s="256"/>
      <c r="AAY246" s="256"/>
      <c r="AAZ246" s="256"/>
      <c r="ABA246" s="256"/>
      <c r="ABB246" s="256"/>
      <c r="ABC246" s="256"/>
      <c r="ABD246" s="256"/>
      <c r="ABE246" s="256"/>
      <c r="ABF246" s="256"/>
      <c r="ABG246" s="256"/>
      <c r="ABH246" s="256"/>
      <c r="ABI246" s="256"/>
      <c r="ABJ246" s="256"/>
      <c r="ABK246" s="256"/>
    </row>
    <row r="247" spans="1:739" s="88" customFormat="1" ht="30" customHeight="1" x14ac:dyDescent="0.25">
      <c r="A247" s="30"/>
      <c r="B247" s="261"/>
      <c r="C247" s="261"/>
      <c r="D247" s="167" t="s">
        <v>2</v>
      </c>
      <c r="E247" s="261"/>
      <c r="F247" s="206">
        <v>1072</v>
      </c>
      <c r="G247" s="23">
        <v>43378</v>
      </c>
      <c r="H247" s="48" t="s">
        <v>37</v>
      </c>
      <c r="I247" s="185" t="s">
        <v>31</v>
      </c>
      <c r="J247" s="189" t="s">
        <v>291</v>
      </c>
      <c r="K247" s="29" t="s">
        <v>18</v>
      </c>
      <c r="L247" s="29" t="s">
        <v>17</v>
      </c>
      <c r="M247" s="29" t="s">
        <v>3365</v>
      </c>
      <c r="N247" s="28" t="s">
        <v>45</v>
      </c>
      <c r="O247" s="114" t="s">
        <v>2746</v>
      </c>
      <c r="P247" s="259" t="s">
        <v>2747</v>
      </c>
      <c r="Q247" s="259"/>
      <c r="R247" s="192" t="s">
        <v>2748</v>
      </c>
      <c r="S247" s="185" t="s">
        <v>2749</v>
      </c>
      <c r="T247" s="185" t="s">
        <v>1554</v>
      </c>
      <c r="U247" s="115" t="s">
        <v>72</v>
      </c>
      <c r="V247" s="17"/>
      <c r="W247" s="249"/>
      <c r="X247" s="115" t="s">
        <v>245</v>
      </c>
      <c r="Y247" s="99"/>
      <c r="Z247" s="262"/>
      <c r="AA247" s="262"/>
      <c r="AB247" s="186" t="s">
        <v>2748</v>
      </c>
      <c r="AC247" s="17"/>
      <c r="AD247" s="17"/>
      <c r="AE247" s="17"/>
      <c r="AF247" s="17"/>
      <c r="AG247" s="17"/>
      <c r="AH247" s="263" t="s">
        <v>3530</v>
      </c>
      <c r="AI247" s="185" t="s">
        <v>1</v>
      </c>
      <c r="AJ247" s="187" t="s">
        <v>2</v>
      </c>
      <c r="AK247" s="70">
        <v>24</v>
      </c>
      <c r="AL247" s="69" t="s">
        <v>2750</v>
      </c>
      <c r="AM247" s="190">
        <v>43357</v>
      </c>
      <c r="AN247" s="256"/>
      <c r="AO247" s="256"/>
      <c r="AP247" s="256"/>
      <c r="AQ247" s="256"/>
      <c r="AR247" s="256"/>
      <c r="AS247" s="256"/>
      <c r="AT247" s="256"/>
      <c r="AU247" s="256"/>
      <c r="AV247" s="256"/>
      <c r="AW247" s="256"/>
      <c r="AX247" s="256"/>
      <c r="AY247" s="256"/>
      <c r="AZ247" s="25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25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  <c r="EV247" s="256"/>
      <c r="EW247" s="256"/>
      <c r="EX247" s="256"/>
      <c r="EY247" s="256"/>
      <c r="EZ247" s="256"/>
      <c r="FA247" s="256"/>
      <c r="FB247" s="256"/>
      <c r="FC247" s="256"/>
      <c r="FD247" s="256"/>
      <c r="FE247" s="256"/>
      <c r="FF247" s="256"/>
      <c r="FG247" s="256"/>
      <c r="FH247" s="256"/>
      <c r="FI247" s="256"/>
      <c r="FJ247" s="256"/>
      <c r="FK247" s="256"/>
      <c r="FL247" s="256"/>
      <c r="FM247" s="256"/>
      <c r="FN247" s="256"/>
      <c r="FO247" s="256"/>
      <c r="FP247" s="256"/>
      <c r="FQ247" s="256"/>
      <c r="FR247" s="256"/>
      <c r="FS247" s="256"/>
      <c r="FT247" s="256"/>
      <c r="FU247" s="256"/>
      <c r="FV247" s="256"/>
      <c r="FW247" s="256"/>
      <c r="FX247" s="256"/>
      <c r="FY247" s="256"/>
      <c r="FZ247" s="256"/>
      <c r="GA247" s="256"/>
      <c r="GB247" s="256"/>
      <c r="GC247" s="256"/>
      <c r="GD247" s="256"/>
      <c r="GE247" s="256"/>
      <c r="GF247" s="256"/>
      <c r="GG247" s="256"/>
      <c r="GH247" s="256"/>
      <c r="GI247" s="256"/>
      <c r="GJ247" s="256"/>
      <c r="GK247" s="256"/>
      <c r="GL247" s="256"/>
      <c r="GM247" s="256"/>
      <c r="GN247" s="256"/>
      <c r="GO247" s="256"/>
      <c r="GP247" s="256"/>
      <c r="GQ247" s="256"/>
      <c r="GR247" s="256"/>
      <c r="GS247" s="256"/>
      <c r="GT247" s="256"/>
      <c r="GU247" s="256"/>
      <c r="GV247" s="256"/>
      <c r="GW247" s="256"/>
      <c r="GX247" s="256"/>
      <c r="GY247" s="256"/>
      <c r="GZ247" s="256"/>
      <c r="HA247" s="256"/>
      <c r="HB247" s="256"/>
      <c r="HC247" s="256"/>
      <c r="HD247" s="256"/>
      <c r="HE247" s="256"/>
      <c r="HF247" s="256"/>
      <c r="HG247" s="256"/>
      <c r="HH247" s="256"/>
      <c r="HI247" s="256"/>
      <c r="HJ247" s="256"/>
      <c r="HK247" s="256"/>
      <c r="HL247" s="256"/>
      <c r="HM247" s="256"/>
      <c r="HN247" s="256"/>
      <c r="HO247" s="256"/>
      <c r="HP247" s="256"/>
      <c r="HQ247" s="256"/>
      <c r="HR247" s="256"/>
      <c r="HS247" s="256"/>
      <c r="HT247" s="256"/>
      <c r="HU247" s="256"/>
      <c r="HV247" s="256"/>
      <c r="HW247" s="256"/>
      <c r="HX247" s="256"/>
      <c r="HY247" s="256"/>
      <c r="HZ247" s="256"/>
      <c r="IA247" s="256"/>
      <c r="IB247" s="256"/>
      <c r="IC247" s="256"/>
      <c r="ID247" s="256"/>
      <c r="IE247" s="256"/>
      <c r="IF247" s="256"/>
      <c r="IG247" s="256"/>
      <c r="IH247" s="256"/>
      <c r="II247" s="256"/>
      <c r="IJ247" s="256"/>
      <c r="IK247" s="256"/>
      <c r="IL247" s="256"/>
      <c r="IM247" s="256"/>
      <c r="IN247" s="256"/>
      <c r="IO247" s="256"/>
      <c r="IP247" s="256"/>
      <c r="IQ247" s="256"/>
      <c r="IR247" s="256"/>
      <c r="IS247" s="256"/>
      <c r="IT247" s="256"/>
      <c r="IU247" s="256"/>
      <c r="IV247" s="256"/>
      <c r="IW247" s="256"/>
      <c r="IX247" s="256"/>
      <c r="IY247" s="256"/>
      <c r="IZ247" s="256"/>
      <c r="JA247" s="256"/>
      <c r="JB247" s="256"/>
      <c r="JC247" s="256"/>
      <c r="JD247" s="256"/>
      <c r="JE247" s="256"/>
      <c r="JF247" s="256"/>
      <c r="JG247" s="256"/>
      <c r="JH247" s="256"/>
      <c r="JI247" s="256"/>
      <c r="JJ247" s="256"/>
      <c r="JK247" s="256"/>
      <c r="JL247" s="256"/>
      <c r="JM247" s="256"/>
      <c r="JN247" s="256"/>
      <c r="JO247" s="256"/>
      <c r="JP247" s="256"/>
      <c r="JQ247" s="256"/>
      <c r="JR247" s="256"/>
      <c r="JS247" s="256"/>
      <c r="JT247" s="256"/>
      <c r="JU247" s="256"/>
      <c r="JV247" s="256"/>
      <c r="JW247" s="256"/>
      <c r="JX247" s="256"/>
      <c r="JY247" s="256"/>
      <c r="JZ247" s="256"/>
      <c r="KA247" s="256"/>
      <c r="KB247" s="256"/>
      <c r="KC247" s="256"/>
      <c r="KD247" s="256"/>
      <c r="KE247" s="256"/>
      <c r="KF247" s="256"/>
      <c r="KG247" s="256"/>
      <c r="KH247" s="256"/>
      <c r="KI247" s="256"/>
      <c r="KJ247" s="256"/>
      <c r="KK247" s="256"/>
      <c r="KL247" s="256"/>
      <c r="KM247" s="256"/>
      <c r="KN247" s="256"/>
      <c r="KO247" s="256"/>
      <c r="KP247" s="256"/>
      <c r="KQ247" s="256"/>
      <c r="KR247" s="256"/>
      <c r="KS247" s="256"/>
      <c r="KT247" s="256"/>
      <c r="KU247" s="256"/>
      <c r="KV247" s="256"/>
      <c r="KW247" s="256"/>
      <c r="KX247" s="256"/>
      <c r="KY247" s="256"/>
      <c r="KZ247" s="256"/>
      <c r="LA247" s="256"/>
      <c r="LB247" s="256"/>
      <c r="LC247" s="256"/>
      <c r="LD247" s="256"/>
      <c r="LE247" s="256"/>
      <c r="LF247" s="256"/>
      <c r="LG247" s="256"/>
      <c r="LH247" s="256"/>
      <c r="LI247" s="256"/>
      <c r="LJ247" s="256"/>
      <c r="LK247" s="256"/>
      <c r="LL247" s="256"/>
      <c r="LM247" s="256"/>
      <c r="LN247" s="256"/>
      <c r="LO247" s="256"/>
      <c r="LP247" s="256"/>
      <c r="LQ247" s="256"/>
      <c r="LR247" s="256"/>
      <c r="LS247" s="256"/>
      <c r="LT247" s="256"/>
      <c r="LU247" s="256"/>
      <c r="LV247" s="256"/>
      <c r="LW247" s="256"/>
      <c r="LX247" s="256"/>
      <c r="LY247" s="256"/>
      <c r="LZ247" s="256"/>
      <c r="MA247" s="256"/>
      <c r="MB247" s="256"/>
      <c r="MC247" s="256"/>
      <c r="MD247" s="256"/>
      <c r="ME247" s="256"/>
      <c r="MF247" s="256"/>
      <c r="MG247" s="256"/>
      <c r="MH247" s="256"/>
      <c r="MI247" s="256"/>
      <c r="MJ247" s="256"/>
      <c r="MK247" s="256"/>
      <c r="ML247" s="256"/>
      <c r="MM247" s="256"/>
      <c r="MN247" s="256"/>
      <c r="MO247" s="256"/>
      <c r="MP247" s="256"/>
      <c r="MQ247" s="256"/>
      <c r="MR247" s="256"/>
      <c r="MS247" s="256"/>
      <c r="MT247" s="256"/>
      <c r="MU247" s="256"/>
      <c r="MV247" s="256"/>
      <c r="MW247" s="256"/>
      <c r="MX247" s="256"/>
      <c r="MY247" s="256"/>
      <c r="MZ247" s="256"/>
      <c r="NA247" s="256"/>
      <c r="NB247" s="256"/>
      <c r="NC247" s="256"/>
      <c r="ND247" s="256"/>
      <c r="NE247" s="256"/>
      <c r="NF247" s="256"/>
      <c r="NG247" s="256"/>
      <c r="NH247" s="256"/>
      <c r="NI247" s="256"/>
      <c r="NJ247" s="256"/>
      <c r="NK247" s="256"/>
      <c r="NL247" s="256"/>
      <c r="NM247" s="256"/>
      <c r="NN247" s="256"/>
      <c r="NO247" s="256"/>
      <c r="NP247" s="256"/>
      <c r="NQ247" s="256"/>
      <c r="NR247" s="256"/>
      <c r="NS247" s="256"/>
      <c r="NT247" s="256"/>
      <c r="NU247" s="256"/>
      <c r="NV247" s="256"/>
      <c r="NW247" s="256"/>
      <c r="NX247" s="256"/>
      <c r="NY247" s="256"/>
      <c r="NZ247" s="256"/>
      <c r="OA247" s="256"/>
      <c r="OB247" s="256"/>
      <c r="OC247" s="256"/>
      <c r="OD247" s="256"/>
      <c r="OE247" s="256"/>
      <c r="OF247" s="256"/>
      <c r="OG247" s="256"/>
      <c r="OH247" s="256"/>
      <c r="OI247" s="256"/>
      <c r="OJ247" s="256"/>
      <c r="OK247" s="256"/>
      <c r="OL247" s="256"/>
      <c r="OM247" s="256"/>
      <c r="ON247" s="256"/>
      <c r="OO247" s="256"/>
      <c r="OP247" s="256"/>
      <c r="OQ247" s="256"/>
      <c r="OR247" s="256"/>
      <c r="OS247" s="256"/>
      <c r="OT247" s="256"/>
      <c r="OU247" s="256"/>
      <c r="OV247" s="256"/>
      <c r="OW247" s="256"/>
      <c r="OX247" s="256"/>
      <c r="OY247" s="256"/>
      <c r="OZ247" s="256"/>
      <c r="PA247" s="256"/>
      <c r="PB247" s="256"/>
      <c r="PC247" s="256"/>
      <c r="PD247" s="256"/>
      <c r="PE247" s="256"/>
      <c r="PF247" s="256"/>
      <c r="PG247" s="256"/>
      <c r="PH247" s="256"/>
      <c r="PI247" s="256"/>
      <c r="PJ247" s="256"/>
      <c r="PK247" s="256"/>
      <c r="PL247" s="256"/>
      <c r="PM247" s="256"/>
      <c r="PN247" s="256"/>
      <c r="PO247" s="256"/>
      <c r="PP247" s="256"/>
      <c r="PQ247" s="256"/>
      <c r="PR247" s="256"/>
      <c r="PS247" s="256"/>
      <c r="PT247" s="256"/>
      <c r="PU247" s="256"/>
      <c r="PV247" s="256"/>
      <c r="PW247" s="256"/>
      <c r="PX247" s="256"/>
      <c r="PY247" s="256"/>
      <c r="PZ247" s="256"/>
      <c r="QA247" s="256"/>
      <c r="QB247" s="256"/>
      <c r="QC247" s="256"/>
      <c r="QD247" s="256"/>
      <c r="QE247" s="256"/>
      <c r="QF247" s="256"/>
      <c r="QG247" s="256"/>
      <c r="QH247" s="256"/>
      <c r="QI247" s="256"/>
      <c r="QJ247" s="256"/>
      <c r="QK247" s="256"/>
      <c r="QL247" s="256"/>
      <c r="QM247" s="256"/>
      <c r="QN247" s="256"/>
      <c r="QO247" s="256"/>
      <c r="QP247" s="256"/>
      <c r="QQ247" s="256"/>
      <c r="QR247" s="256"/>
      <c r="QS247" s="256"/>
      <c r="QT247" s="256"/>
      <c r="QU247" s="256"/>
      <c r="QV247" s="256"/>
      <c r="QW247" s="256"/>
      <c r="QX247" s="256"/>
      <c r="QY247" s="256"/>
      <c r="QZ247" s="256"/>
      <c r="RA247" s="256"/>
      <c r="RB247" s="256"/>
      <c r="RC247" s="256"/>
      <c r="RD247" s="256"/>
      <c r="RE247" s="256"/>
      <c r="RF247" s="256"/>
      <c r="RG247" s="256"/>
      <c r="RH247" s="256"/>
      <c r="RI247" s="256"/>
      <c r="RJ247" s="256"/>
      <c r="RK247" s="256"/>
      <c r="RL247" s="256"/>
      <c r="RM247" s="256"/>
      <c r="RN247" s="256"/>
      <c r="RO247" s="256"/>
      <c r="RP247" s="256"/>
      <c r="RQ247" s="256"/>
      <c r="RR247" s="256"/>
      <c r="RS247" s="256"/>
      <c r="RT247" s="256"/>
      <c r="RU247" s="256"/>
      <c r="RV247" s="256"/>
      <c r="RW247" s="256"/>
      <c r="RX247" s="256"/>
      <c r="RY247" s="256"/>
      <c r="RZ247" s="256"/>
      <c r="SA247" s="256"/>
      <c r="SB247" s="256"/>
      <c r="SC247" s="256"/>
      <c r="SD247" s="256"/>
      <c r="SE247" s="256"/>
      <c r="SF247" s="256"/>
      <c r="SG247" s="256"/>
      <c r="SH247" s="256"/>
      <c r="SI247" s="256"/>
      <c r="SJ247" s="256"/>
      <c r="SK247" s="256"/>
      <c r="SL247" s="256"/>
      <c r="SM247" s="256"/>
      <c r="SN247" s="256"/>
      <c r="SO247" s="256"/>
      <c r="SP247" s="256"/>
      <c r="SQ247" s="256"/>
      <c r="SR247" s="256"/>
      <c r="SS247" s="256"/>
      <c r="ST247" s="256"/>
      <c r="SU247" s="256"/>
      <c r="SV247" s="256"/>
      <c r="SW247" s="256"/>
      <c r="SX247" s="256"/>
      <c r="SY247" s="256"/>
      <c r="SZ247" s="256"/>
      <c r="TA247" s="256"/>
      <c r="TB247" s="256"/>
      <c r="TC247" s="256"/>
      <c r="TD247" s="256"/>
      <c r="TE247" s="256"/>
      <c r="TF247" s="256"/>
      <c r="TG247" s="256"/>
      <c r="TH247" s="256"/>
      <c r="TI247" s="256"/>
      <c r="TJ247" s="256"/>
      <c r="TK247" s="256"/>
      <c r="TL247" s="256"/>
      <c r="TM247" s="256"/>
      <c r="TN247" s="256"/>
      <c r="TO247" s="256"/>
      <c r="TP247" s="256"/>
      <c r="TQ247" s="256"/>
      <c r="TR247" s="256"/>
      <c r="TS247" s="256"/>
      <c r="TT247" s="256"/>
      <c r="TU247" s="256"/>
      <c r="TV247" s="256"/>
      <c r="TW247" s="256"/>
      <c r="TX247" s="256"/>
      <c r="TY247" s="256"/>
      <c r="TZ247" s="256"/>
      <c r="UA247" s="256"/>
      <c r="UB247" s="256"/>
      <c r="UC247" s="256"/>
      <c r="UD247" s="256"/>
      <c r="UE247" s="256"/>
      <c r="UF247" s="256"/>
      <c r="UG247" s="256"/>
      <c r="UH247" s="256"/>
      <c r="UI247" s="256"/>
      <c r="UJ247" s="256"/>
      <c r="UK247" s="256"/>
      <c r="UL247" s="256"/>
      <c r="UM247" s="256"/>
      <c r="UN247" s="256"/>
      <c r="UO247" s="256"/>
      <c r="UP247" s="256"/>
      <c r="UQ247" s="256"/>
      <c r="UR247" s="256"/>
      <c r="US247" s="256"/>
      <c r="UT247" s="256"/>
      <c r="UU247" s="256"/>
      <c r="UV247" s="256"/>
      <c r="UW247" s="256"/>
      <c r="UX247" s="256"/>
      <c r="UY247" s="256"/>
      <c r="UZ247" s="256"/>
      <c r="VA247" s="256"/>
      <c r="VB247" s="256"/>
      <c r="VC247" s="256"/>
      <c r="VD247" s="256"/>
      <c r="VE247" s="256"/>
      <c r="VF247" s="256"/>
      <c r="VG247" s="256"/>
      <c r="VH247" s="256"/>
      <c r="VI247" s="256"/>
      <c r="VJ247" s="256"/>
      <c r="VK247" s="256"/>
      <c r="VL247" s="256"/>
      <c r="VM247" s="256"/>
      <c r="VN247" s="256"/>
      <c r="VO247" s="256"/>
      <c r="VP247" s="256"/>
      <c r="VQ247" s="256"/>
      <c r="VR247" s="256"/>
      <c r="VS247" s="256"/>
      <c r="VT247" s="256"/>
      <c r="VU247" s="256"/>
      <c r="VV247" s="256"/>
      <c r="VW247" s="256"/>
      <c r="VX247" s="256"/>
      <c r="VY247" s="256"/>
      <c r="VZ247" s="256"/>
      <c r="WA247" s="256"/>
      <c r="WB247" s="256"/>
      <c r="WC247" s="256"/>
      <c r="WD247" s="256"/>
      <c r="WE247" s="256"/>
      <c r="WF247" s="256"/>
      <c r="WG247" s="256"/>
      <c r="WH247" s="256"/>
      <c r="WI247" s="256"/>
      <c r="WJ247" s="256"/>
      <c r="WK247" s="256"/>
      <c r="WL247" s="256"/>
      <c r="WM247" s="256"/>
      <c r="WN247" s="256"/>
      <c r="WO247" s="256"/>
      <c r="WP247" s="256"/>
      <c r="WQ247" s="256"/>
      <c r="WR247" s="256"/>
      <c r="WS247" s="256"/>
      <c r="WT247" s="256"/>
      <c r="WU247" s="256"/>
      <c r="WV247" s="256"/>
      <c r="WW247" s="256"/>
      <c r="WX247" s="256"/>
      <c r="WY247" s="256"/>
      <c r="WZ247" s="256"/>
      <c r="XA247" s="256"/>
      <c r="XB247" s="256"/>
      <c r="XC247" s="256"/>
      <c r="XD247" s="256"/>
      <c r="XE247" s="256"/>
      <c r="XF247" s="256"/>
      <c r="XG247" s="256"/>
      <c r="XH247" s="256"/>
      <c r="XI247" s="256"/>
      <c r="XJ247" s="256"/>
      <c r="XK247" s="256"/>
      <c r="XL247" s="256"/>
      <c r="XM247" s="256"/>
      <c r="XN247" s="256"/>
      <c r="XO247" s="256"/>
      <c r="XP247" s="256"/>
      <c r="XQ247" s="256"/>
      <c r="XR247" s="256"/>
      <c r="XS247" s="256"/>
      <c r="XT247" s="256"/>
      <c r="XU247" s="256"/>
      <c r="XV247" s="256"/>
      <c r="XW247" s="256"/>
      <c r="XX247" s="256"/>
      <c r="XY247" s="256"/>
      <c r="XZ247" s="256"/>
      <c r="YA247" s="256"/>
      <c r="YB247" s="256"/>
      <c r="YC247" s="256"/>
      <c r="YD247" s="256"/>
      <c r="YE247" s="256"/>
      <c r="YF247" s="256"/>
      <c r="YG247" s="256"/>
      <c r="YH247" s="256"/>
      <c r="YI247" s="256"/>
      <c r="YJ247" s="256"/>
      <c r="YK247" s="256"/>
      <c r="YL247" s="256"/>
      <c r="YM247" s="256"/>
      <c r="YN247" s="256"/>
      <c r="YO247" s="256"/>
      <c r="YP247" s="256"/>
      <c r="YQ247" s="256"/>
      <c r="YR247" s="256"/>
      <c r="YS247" s="256"/>
      <c r="YT247" s="256"/>
      <c r="YU247" s="256"/>
      <c r="YV247" s="256"/>
      <c r="YW247" s="256"/>
      <c r="YX247" s="256"/>
      <c r="YY247" s="256"/>
      <c r="YZ247" s="256"/>
      <c r="ZA247" s="256"/>
      <c r="ZB247" s="256"/>
      <c r="ZC247" s="256"/>
      <c r="ZD247" s="256"/>
      <c r="ZE247" s="256"/>
      <c r="ZF247" s="256"/>
      <c r="ZG247" s="256"/>
      <c r="ZH247" s="256"/>
      <c r="ZI247" s="256"/>
      <c r="ZJ247" s="256"/>
      <c r="ZK247" s="256"/>
      <c r="ZL247" s="256"/>
      <c r="ZM247" s="256"/>
      <c r="ZN247" s="256"/>
      <c r="ZO247" s="256"/>
      <c r="ZP247" s="256"/>
      <c r="ZQ247" s="256"/>
      <c r="ZR247" s="256"/>
      <c r="ZS247" s="256"/>
      <c r="ZT247" s="256"/>
      <c r="ZU247" s="256"/>
      <c r="ZV247" s="256"/>
      <c r="ZW247" s="256"/>
      <c r="ZX247" s="256"/>
      <c r="ZY247" s="256"/>
      <c r="ZZ247" s="256"/>
      <c r="AAA247" s="256"/>
      <c r="AAB247" s="256"/>
      <c r="AAC247" s="256"/>
      <c r="AAD247" s="256"/>
      <c r="AAE247" s="256"/>
      <c r="AAF247" s="256"/>
      <c r="AAG247" s="256"/>
      <c r="AAH247" s="256"/>
      <c r="AAI247" s="256"/>
      <c r="AAJ247" s="256"/>
      <c r="AAK247" s="256"/>
      <c r="AAL247" s="256"/>
      <c r="AAM247" s="256"/>
      <c r="AAN247" s="256"/>
      <c r="AAO247" s="256"/>
      <c r="AAP247" s="256"/>
      <c r="AAQ247" s="256"/>
      <c r="AAR247" s="256"/>
      <c r="AAS247" s="256"/>
      <c r="AAT247" s="256"/>
      <c r="AAU247" s="256"/>
      <c r="AAV247" s="256"/>
      <c r="AAW247" s="256"/>
      <c r="AAX247" s="256"/>
      <c r="AAY247" s="256"/>
      <c r="AAZ247" s="256"/>
      <c r="ABA247" s="256"/>
      <c r="ABB247" s="256"/>
      <c r="ABC247" s="256"/>
      <c r="ABD247" s="256"/>
      <c r="ABE247" s="256"/>
      <c r="ABF247" s="256"/>
      <c r="ABG247" s="256"/>
      <c r="ABH247" s="256"/>
      <c r="ABI247" s="256"/>
      <c r="ABJ247" s="256"/>
      <c r="ABK247" s="256"/>
    </row>
    <row r="248" spans="1:739" s="88" customFormat="1" ht="30" customHeight="1" x14ac:dyDescent="0.25">
      <c r="A248" s="30"/>
      <c r="B248" s="261"/>
      <c r="C248" s="261"/>
      <c r="D248" s="167" t="s">
        <v>2</v>
      </c>
      <c r="E248" s="261"/>
      <c r="F248" s="206">
        <v>1088</v>
      </c>
      <c r="G248" s="23">
        <v>43378</v>
      </c>
      <c r="H248" s="48" t="s">
        <v>37</v>
      </c>
      <c r="I248" s="185" t="s">
        <v>31</v>
      </c>
      <c r="J248" s="189" t="s">
        <v>291</v>
      </c>
      <c r="K248" s="29" t="s">
        <v>18</v>
      </c>
      <c r="L248" s="29" t="s">
        <v>17</v>
      </c>
      <c r="M248" s="29" t="s">
        <v>3365</v>
      </c>
      <c r="N248" s="28" t="s">
        <v>45</v>
      </c>
      <c r="O248" s="114" t="s">
        <v>2746</v>
      </c>
      <c r="P248" s="259" t="s">
        <v>2747</v>
      </c>
      <c r="Q248" s="259"/>
      <c r="R248" s="192" t="s">
        <v>2787</v>
      </c>
      <c r="S248" s="185" t="s">
        <v>2749</v>
      </c>
      <c r="T248" s="185" t="s">
        <v>3018</v>
      </c>
      <c r="U248" s="115" t="s">
        <v>72</v>
      </c>
      <c r="V248" s="17"/>
      <c r="W248" s="249"/>
      <c r="X248" s="115" t="s">
        <v>245</v>
      </c>
      <c r="Y248" s="99"/>
      <c r="Z248" s="262"/>
      <c r="AA248" s="262"/>
      <c r="AB248" s="186" t="s">
        <v>2787</v>
      </c>
      <c r="AC248" s="17"/>
      <c r="AD248" s="17"/>
      <c r="AE248" s="17"/>
      <c r="AF248" s="17"/>
      <c r="AG248" s="17"/>
      <c r="AH248" s="263" t="s">
        <v>3530</v>
      </c>
      <c r="AI248" s="185" t="s">
        <v>1</v>
      </c>
      <c r="AJ248" s="187" t="s">
        <v>2</v>
      </c>
      <c r="AK248" s="70">
        <v>25</v>
      </c>
      <c r="AL248" s="69" t="s">
        <v>2788</v>
      </c>
      <c r="AM248" s="190">
        <v>43364</v>
      </c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  <c r="EV248" s="256"/>
      <c r="EW248" s="256"/>
      <c r="EX248" s="256"/>
      <c r="EY248" s="256"/>
      <c r="EZ248" s="256"/>
      <c r="FA248" s="256"/>
      <c r="FB248" s="256"/>
      <c r="FC248" s="256"/>
      <c r="FD248" s="256"/>
      <c r="FE248" s="256"/>
      <c r="FF248" s="256"/>
      <c r="FG248" s="256"/>
      <c r="FH248" s="256"/>
      <c r="FI248" s="256"/>
      <c r="FJ248" s="256"/>
      <c r="FK248" s="256"/>
      <c r="FL248" s="256"/>
      <c r="FM248" s="256"/>
      <c r="FN248" s="256"/>
      <c r="FO248" s="256"/>
      <c r="FP248" s="256"/>
      <c r="FQ248" s="256"/>
      <c r="FR248" s="256"/>
      <c r="FS248" s="256"/>
      <c r="FT248" s="256"/>
      <c r="FU248" s="256"/>
      <c r="FV248" s="256"/>
      <c r="FW248" s="256"/>
      <c r="FX248" s="256"/>
      <c r="FY248" s="256"/>
      <c r="FZ248" s="256"/>
      <c r="GA248" s="256"/>
      <c r="GB248" s="256"/>
      <c r="GC248" s="256"/>
      <c r="GD248" s="256"/>
      <c r="GE248" s="256"/>
      <c r="GF248" s="256"/>
      <c r="GG248" s="256"/>
      <c r="GH248" s="256"/>
      <c r="GI248" s="256"/>
      <c r="GJ248" s="256"/>
      <c r="GK248" s="256"/>
      <c r="GL248" s="256"/>
      <c r="GM248" s="256"/>
      <c r="GN248" s="256"/>
      <c r="GO248" s="256"/>
      <c r="GP248" s="256"/>
      <c r="GQ248" s="256"/>
      <c r="GR248" s="256"/>
      <c r="GS248" s="256"/>
      <c r="GT248" s="256"/>
      <c r="GU248" s="256"/>
      <c r="GV248" s="256"/>
      <c r="GW248" s="256"/>
      <c r="GX248" s="256"/>
      <c r="GY248" s="256"/>
      <c r="GZ248" s="256"/>
      <c r="HA248" s="256"/>
      <c r="HB248" s="256"/>
      <c r="HC248" s="256"/>
      <c r="HD248" s="256"/>
      <c r="HE248" s="256"/>
      <c r="HF248" s="256"/>
      <c r="HG248" s="256"/>
      <c r="HH248" s="256"/>
      <c r="HI248" s="256"/>
      <c r="HJ248" s="256"/>
      <c r="HK248" s="256"/>
      <c r="HL248" s="256"/>
      <c r="HM248" s="256"/>
      <c r="HN248" s="256"/>
      <c r="HO248" s="256"/>
      <c r="HP248" s="256"/>
      <c r="HQ248" s="256"/>
      <c r="HR248" s="256"/>
      <c r="HS248" s="256"/>
      <c r="HT248" s="256"/>
      <c r="HU248" s="256"/>
      <c r="HV248" s="256"/>
      <c r="HW248" s="256"/>
      <c r="HX248" s="256"/>
      <c r="HY248" s="256"/>
      <c r="HZ248" s="256"/>
      <c r="IA248" s="256"/>
      <c r="IB248" s="256"/>
      <c r="IC248" s="256"/>
      <c r="ID248" s="256"/>
      <c r="IE248" s="256"/>
      <c r="IF248" s="256"/>
      <c r="IG248" s="256"/>
      <c r="IH248" s="256"/>
      <c r="II248" s="256"/>
      <c r="IJ248" s="256"/>
      <c r="IK248" s="256"/>
      <c r="IL248" s="256"/>
      <c r="IM248" s="256"/>
      <c r="IN248" s="256"/>
      <c r="IO248" s="256"/>
      <c r="IP248" s="256"/>
      <c r="IQ248" s="256"/>
      <c r="IR248" s="256"/>
      <c r="IS248" s="256"/>
      <c r="IT248" s="256"/>
      <c r="IU248" s="256"/>
      <c r="IV248" s="256"/>
      <c r="IW248" s="256"/>
      <c r="IX248" s="256"/>
      <c r="IY248" s="256"/>
      <c r="IZ248" s="256"/>
      <c r="JA248" s="256"/>
      <c r="JB248" s="256"/>
      <c r="JC248" s="256"/>
      <c r="JD248" s="256"/>
      <c r="JE248" s="256"/>
      <c r="JF248" s="256"/>
      <c r="JG248" s="256"/>
      <c r="JH248" s="256"/>
      <c r="JI248" s="256"/>
      <c r="JJ248" s="256"/>
      <c r="JK248" s="256"/>
      <c r="JL248" s="256"/>
      <c r="JM248" s="256"/>
      <c r="JN248" s="256"/>
      <c r="JO248" s="256"/>
      <c r="JP248" s="256"/>
      <c r="JQ248" s="256"/>
      <c r="JR248" s="256"/>
      <c r="JS248" s="256"/>
      <c r="JT248" s="256"/>
      <c r="JU248" s="256"/>
      <c r="JV248" s="256"/>
      <c r="JW248" s="256"/>
      <c r="JX248" s="256"/>
      <c r="JY248" s="256"/>
      <c r="JZ248" s="256"/>
      <c r="KA248" s="256"/>
      <c r="KB248" s="256"/>
      <c r="KC248" s="256"/>
      <c r="KD248" s="256"/>
      <c r="KE248" s="256"/>
      <c r="KF248" s="256"/>
      <c r="KG248" s="256"/>
      <c r="KH248" s="256"/>
      <c r="KI248" s="256"/>
      <c r="KJ248" s="256"/>
      <c r="KK248" s="256"/>
      <c r="KL248" s="256"/>
      <c r="KM248" s="256"/>
      <c r="KN248" s="256"/>
      <c r="KO248" s="256"/>
      <c r="KP248" s="256"/>
      <c r="KQ248" s="256"/>
      <c r="KR248" s="256"/>
      <c r="KS248" s="256"/>
      <c r="KT248" s="256"/>
      <c r="KU248" s="256"/>
      <c r="KV248" s="256"/>
      <c r="KW248" s="256"/>
      <c r="KX248" s="256"/>
      <c r="KY248" s="256"/>
      <c r="KZ248" s="256"/>
      <c r="LA248" s="256"/>
      <c r="LB248" s="256"/>
      <c r="LC248" s="256"/>
      <c r="LD248" s="256"/>
      <c r="LE248" s="256"/>
      <c r="LF248" s="256"/>
      <c r="LG248" s="256"/>
      <c r="LH248" s="256"/>
      <c r="LI248" s="256"/>
      <c r="LJ248" s="256"/>
      <c r="LK248" s="256"/>
      <c r="LL248" s="256"/>
      <c r="LM248" s="256"/>
      <c r="LN248" s="256"/>
      <c r="LO248" s="256"/>
      <c r="LP248" s="256"/>
      <c r="LQ248" s="256"/>
      <c r="LR248" s="256"/>
      <c r="LS248" s="256"/>
      <c r="LT248" s="256"/>
      <c r="LU248" s="256"/>
      <c r="LV248" s="256"/>
      <c r="LW248" s="256"/>
      <c r="LX248" s="256"/>
      <c r="LY248" s="256"/>
      <c r="LZ248" s="256"/>
      <c r="MA248" s="256"/>
      <c r="MB248" s="256"/>
      <c r="MC248" s="256"/>
      <c r="MD248" s="256"/>
      <c r="ME248" s="256"/>
      <c r="MF248" s="256"/>
      <c r="MG248" s="256"/>
      <c r="MH248" s="256"/>
      <c r="MI248" s="256"/>
      <c r="MJ248" s="256"/>
      <c r="MK248" s="256"/>
      <c r="ML248" s="256"/>
      <c r="MM248" s="256"/>
      <c r="MN248" s="256"/>
      <c r="MO248" s="256"/>
      <c r="MP248" s="256"/>
      <c r="MQ248" s="256"/>
      <c r="MR248" s="256"/>
      <c r="MS248" s="256"/>
      <c r="MT248" s="256"/>
      <c r="MU248" s="256"/>
      <c r="MV248" s="256"/>
      <c r="MW248" s="256"/>
      <c r="MX248" s="256"/>
      <c r="MY248" s="256"/>
      <c r="MZ248" s="256"/>
      <c r="NA248" s="256"/>
      <c r="NB248" s="256"/>
      <c r="NC248" s="256"/>
      <c r="ND248" s="256"/>
      <c r="NE248" s="256"/>
      <c r="NF248" s="256"/>
      <c r="NG248" s="256"/>
      <c r="NH248" s="256"/>
      <c r="NI248" s="256"/>
      <c r="NJ248" s="256"/>
      <c r="NK248" s="256"/>
      <c r="NL248" s="256"/>
      <c r="NM248" s="256"/>
      <c r="NN248" s="256"/>
      <c r="NO248" s="256"/>
      <c r="NP248" s="256"/>
      <c r="NQ248" s="256"/>
      <c r="NR248" s="256"/>
      <c r="NS248" s="256"/>
      <c r="NT248" s="256"/>
      <c r="NU248" s="256"/>
      <c r="NV248" s="256"/>
      <c r="NW248" s="256"/>
      <c r="NX248" s="256"/>
      <c r="NY248" s="256"/>
      <c r="NZ248" s="256"/>
      <c r="OA248" s="256"/>
      <c r="OB248" s="256"/>
      <c r="OC248" s="256"/>
      <c r="OD248" s="256"/>
      <c r="OE248" s="256"/>
      <c r="OF248" s="256"/>
      <c r="OG248" s="256"/>
      <c r="OH248" s="256"/>
      <c r="OI248" s="256"/>
      <c r="OJ248" s="256"/>
      <c r="OK248" s="256"/>
      <c r="OL248" s="256"/>
      <c r="OM248" s="256"/>
      <c r="ON248" s="256"/>
      <c r="OO248" s="256"/>
      <c r="OP248" s="256"/>
      <c r="OQ248" s="256"/>
      <c r="OR248" s="256"/>
      <c r="OS248" s="256"/>
      <c r="OT248" s="256"/>
      <c r="OU248" s="256"/>
      <c r="OV248" s="256"/>
      <c r="OW248" s="256"/>
      <c r="OX248" s="256"/>
      <c r="OY248" s="256"/>
      <c r="OZ248" s="256"/>
      <c r="PA248" s="256"/>
      <c r="PB248" s="256"/>
      <c r="PC248" s="256"/>
      <c r="PD248" s="256"/>
      <c r="PE248" s="256"/>
      <c r="PF248" s="256"/>
      <c r="PG248" s="256"/>
      <c r="PH248" s="256"/>
      <c r="PI248" s="256"/>
      <c r="PJ248" s="256"/>
      <c r="PK248" s="256"/>
      <c r="PL248" s="256"/>
      <c r="PM248" s="256"/>
      <c r="PN248" s="256"/>
      <c r="PO248" s="256"/>
      <c r="PP248" s="256"/>
      <c r="PQ248" s="256"/>
      <c r="PR248" s="256"/>
      <c r="PS248" s="256"/>
      <c r="PT248" s="256"/>
      <c r="PU248" s="256"/>
      <c r="PV248" s="256"/>
      <c r="PW248" s="256"/>
      <c r="PX248" s="256"/>
      <c r="PY248" s="256"/>
      <c r="PZ248" s="256"/>
      <c r="QA248" s="256"/>
      <c r="QB248" s="256"/>
      <c r="QC248" s="256"/>
      <c r="QD248" s="256"/>
      <c r="QE248" s="256"/>
      <c r="QF248" s="256"/>
      <c r="QG248" s="256"/>
      <c r="QH248" s="256"/>
      <c r="QI248" s="256"/>
      <c r="QJ248" s="256"/>
      <c r="QK248" s="256"/>
      <c r="QL248" s="256"/>
      <c r="QM248" s="256"/>
      <c r="QN248" s="256"/>
      <c r="QO248" s="256"/>
      <c r="QP248" s="256"/>
      <c r="QQ248" s="256"/>
      <c r="QR248" s="256"/>
      <c r="QS248" s="256"/>
      <c r="QT248" s="256"/>
      <c r="QU248" s="256"/>
      <c r="QV248" s="256"/>
      <c r="QW248" s="256"/>
      <c r="QX248" s="256"/>
      <c r="QY248" s="256"/>
      <c r="QZ248" s="256"/>
      <c r="RA248" s="256"/>
      <c r="RB248" s="256"/>
      <c r="RC248" s="256"/>
      <c r="RD248" s="256"/>
      <c r="RE248" s="256"/>
      <c r="RF248" s="256"/>
      <c r="RG248" s="256"/>
      <c r="RH248" s="256"/>
      <c r="RI248" s="256"/>
      <c r="RJ248" s="256"/>
      <c r="RK248" s="256"/>
      <c r="RL248" s="256"/>
      <c r="RM248" s="256"/>
      <c r="RN248" s="256"/>
      <c r="RO248" s="256"/>
      <c r="RP248" s="256"/>
      <c r="RQ248" s="256"/>
      <c r="RR248" s="256"/>
      <c r="RS248" s="256"/>
      <c r="RT248" s="256"/>
      <c r="RU248" s="256"/>
      <c r="RV248" s="256"/>
      <c r="RW248" s="256"/>
      <c r="RX248" s="256"/>
      <c r="RY248" s="256"/>
      <c r="RZ248" s="256"/>
      <c r="SA248" s="256"/>
      <c r="SB248" s="256"/>
      <c r="SC248" s="256"/>
      <c r="SD248" s="256"/>
      <c r="SE248" s="256"/>
      <c r="SF248" s="256"/>
      <c r="SG248" s="256"/>
      <c r="SH248" s="256"/>
      <c r="SI248" s="256"/>
      <c r="SJ248" s="256"/>
      <c r="SK248" s="256"/>
      <c r="SL248" s="256"/>
      <c r="SM248" s="256"/>
      <c r="SN248" s="256"/>
      <c r="SO248" s="256"/>
      <c r="SP248" s="256"/>
      <c r="SQ248" s="256"/>
      <c r="SR248" s="256"/>
      <c r="SS248" s="256"/>
      <c r="ST248" s="256"/>
      <c r="SU248" s="256"/>
      <c r="SV248" s="256"/>
      <c r="SW248" s="256"/>
      <c r="SX248" s="256"/>
      <c r="SY248" s="256"/>
      <c r="SZ248" s="256"/>
      <c r="TA248" s="256"/>
      <c r="TB248" s="256"/>
      <c r="TC248" s="256"/>
      <c r="TD248" s="256"/>
      <c r="TE248" s="256"/>
      <c r="TF248" s="256"/>
      <c r="TG248" s="256"/>
      <c r="TH248" s="256"/>
      <c r="TI248" s="256"/>
      <c r="TJ248" s="256"/>
      <c r="TK248" s="256"/>
      <c r="TL248" s="256"/>
      <c r="TM248" s="256"/>
      <c r="TN248" s="256"/>
      <c r="TO248" s="256"/>
      <c r="TP248" s="256"/>
      <c r="TQ248" s="256"/>
      <c r="TR248" s="256"/>
      <c r="TS248" s="256"/>
      <c r="TT248" s="256"/>
      <c r="TU248" s="256"/>
      <c r="TV248" s="256"/>
      <c r="TW248" s="256"/>
      <c r="TX248" s="256"/>
      <c r="TY248" s="256"/>
      <c r="TZ248" s="256"/>
      <c r="UA248" s="256"/>
      <c r="UB248" s="256"/>
      <c r="UC248" s="256"/>
      <c r="UD248" s="256"/>
      <c r="UE248" s="256"/>
      <c r="UF248" s="256"/>
      <c r="UG248" s="256"/>
      <c r="UH248" s="256"/>
      <c r="UI248" s="256"/>
      <c r="UJ248" s="256"/>
      <c r="UK248" s="256"/>
      <c r="UL248" s="256"/>
      <c r="UM248" s="256"/>
      <c r="UN248" s="256"/>
      <c r="UO248" s="256"/>
      <c r="UP248" s="256"/>
      <c r="UQ248" s="256"/>
      <c r="UR248" s="256"/>
      <c r="US248" s="256"/>
      <c r="UT248" s="256"/>
      <c r="UU248" s="256"/>
      <c r="UV248" s="256"/>
      <c r="UW248" s="256"/>
      <c r="UX248" s="256"/>
      <c r="UY248" s="256"/>
      <c r="UZ248" s="256"/>
      <c r="VA248" s="256"/>
      <c r="VB248" s="256"/>
      <c r="VC248" s="256"/>
      <c r="VD248" s="256"/>
      <c r="VE248" s="256"/>
      <c r="VF248" s="256"/>
      <c r="VG248" s="256"/>
      <c r="VH248" s="256"/>
      <c r="VI248" s="256"/>
      <c r="VJ248" s="256"/>
      <c r="VK248" s="256"/>
      <c r="VL248" s="256"/>
      <c r="VM248" s="256"/>
      <c r="VN248" s="256"/>
      <c r="VO248" s="256"/>
      <c r="VP248" s="256"/>
      <c r="VQ248" s="256"/>
      <c r="VR248" s="256"/>
      <c r="VS248" s="256"/>
      <c r="VT248" s="256"/>
      <c r="VU248" s="256"/>
      <c r="VV248" s="256"/>
      <c r="VW248" s="256"/>
      <c r="VX248" s="256"/>
      <c r="VY248" s="256"/>
      <c r="VZ248" s="256"/>
      <c r="WA248" s="256"/>
      <c r="WB248" s="256"/>
      <c r="WC248" s="256"/>
      <c r="WD248" s="256"/>
      <c r="WE248" s="256"/>
      <c r="WF248" s="256"/>
      <c r="WG248" s="256"/>
      <c r="WH248" s="256"/>
      <c r="WI248" s="256"/>
      <c r="WJ248" s="256"/>
      <c r="WK248" s="256"/>
      <c r="WL248" s="256"/>
      <c r="WM248" s="256"/>
      <c r="WN248" s="256"/>
      <c r="WO248" s="256"/>
      <c r="WP248" s="256"/>
      <c r="WQ248" s="256"/>
      <c r="WR248" s="256"/>
      <c r="WS248" s="256"/>
      <c r="WT248" s="256"/>
      <c r="WU248" s="256"/>
      <c r="WV248" s="256"/>
      <c r="WW248" s="256"/>
      <c r="WX248" s="256"/>
      <c r="WY248" s="256"/>
      <c r="WZ248" s="256"/>
      <c r="XA248" s="256"/>
      <c r="XB248" s="256"/>
      <c r="XC248" s="256"/>
      <c r="XD248" s="256"/>
      <c r="XE248" s="256"/>
      <c r="XF248" s="256"/>
      <c r="XG248" s="256"/>
      <c r="XH248" s="256"/>
      <c r="XI248" s="256"/>
      <c r="XJ248" s="256"/>
      <c r="XK248" s="256"/>
      <c r="XL248" s="256"/>
      <c r="XM248" s="256"/>
      <c r="XN248" s="256"/>
      <c r="XO248" s="256"/>
      <c r="XP248" s="256"/>
      <c r="XQ248" s="256"/>
      <c r="XR248" s="256"/>
      <c r="XS248" s="256"/>
      <c r="XT248" s="256"/>
      <c r="XU248" s="256"/>
      <c r="XV248" s="256"/>
      <c r="XW248" s="256"/>
      <c r="XX248" s="256"/>
      <c r="XY248" s="256"/>
      <c r="XZ248" s="256"/>
      <c r="YA248" s="256"/>
      <c r="YB248" s="256"/>
      <c r="YC248" s="256"/>
      <c r="YD248" s="256"/>
      <c r="YE248" s="256"/>
      <c r="YF248" s="256"/>
      <c r="YG248" s="256"/>
      <c r="YH248" s="256"/>
      <c r="YI248" s="256"/>
      <c r="YJ248" s="256"/>
      <c r="YK248" s="256"/>
      <c r="YL248" s="256"/>
      <c r="YM248" s="256"/>
      <c r="YN248" s="256"/>
      <c r="YO248" s="256"/>
      <c r="YP248" s="256"/>
      <c r="YQ248" s="256"/>
      <c r="YR248" s="256"/>
      <c r="YS248" s="256"/>
      <c r="YT248" s="256"/>
      <c r="YU248" s="256"/>
      <c r="YV248" s="256"/>
      <c r="YW248" s="256"/>
      <c r="YX248" s="256"/>
      <c r="YY248" s="256"/>
      <c r="YZ248" s="256"/>
      <c r="ZA248" s="256"/>
      <c r="ZB248" s="256"/>
      <c r="ZC248" s="256"/>
      <c r="ZD248" s="256"/>
      <c r="ZE248" s="256"/>
      <c r="ZF248" s="256"/>
      <c r="ZG248" s="256"/>
      <c r="ZH248" s="256"/>
      <c r="ZI248" s="256"/>
      <c r="ZJ248" s="256"/>
      <c r="ZK248" s="256"/>
      <c r="ZL248" s="256"/>
      <c r="ZM248" s="256"/>
      <c r="ZN248" s="256"/>
      <c r="ZO248" s="256"/>
      <c r="ZP248" s="256"/>
      <c r="ZQ248" s="256"/>
      <c r="ZR248" s="256"/>
      <c r="ZS248" s="256"/>
      <c r="ZT248" s="256"/>
      <c r="ZU248" s="256"/>
      <c r="ZV248" s="256"/>
      <c r="ZW248" s="256"/>
      <c r="ZX248" s="256"/>
      <c r="ZY248" s="256"/>
      <c r="ZZ248" s="256"/>
      <c r="AAA248" s="256"/>
      <c r="AAB248" s="256"/>
      <c r="AAC248" s="256"/>
      <c r="AAD248" s="256"/>
      <c r="AAE248" s="256"/>
      <c r="AAF248" s="256"/>
      <c r="AAG248" s="256"/>
      <c r="AAH248" s="256"/>
      <c r="AAI248" s="256"/>
      <c r="AAJ248" s="256"/>
      <c r="AAK248" s="256"/>
      <c r="AAL248" s="256"/>
      <c r="AAM248" s="256"/>
      <c r="AAN248" s="256"/>
      <c r="AAO248" s="256"/>
      <c r="AAP248" s="256"/>
      <c r="AAQ248" s="256"/>
      <c r="AAR248" s="256"/>
      <c r="AAS248" s="256"/>
      <c r="AAT248" s="256"/>
      <c r="AAU248" s="256"/>
      <c r="AAV248" s="256"/>
      <c r="AAW248" s="256"/>
      <c r="AAX248" s="256"/>
      <c r="AAY248" s="256"/>
      <c r="AAZ248" s="256"/>
      <c r="ABA248" s="256"/>
      <c r="ABB248" s="256"/>
      <c r="ABC248" s="256"/>
      <c r="ABD248" s="256"/>
      <c r="ABE248" s="256"/>
      <c r="ABF248" s="256"/>
      <c r="ABG248" s="256"/>
      <c r="ABH248" s="256"/>
      <c r="ABI248" s="256"/>
      <c r="ABJ248" s="256"/>
      <c r="ABK248" s="256"/>
    </row>
    <row r="249" spans="1:739" s="38" customFormat="1" ht="30" customHeight="1" x14ac:dyDescent="0.25">
      <c r="A249" s="30"/>
      <c r="B249" s="261"/>
      <c r="C249" s="261"/>
      <c r="D249" s="167" t="s">
        <v>2</v>
      </c>
      <c r="E249" s="261"/>
      <c r="F249" s="206">
        <v>1083</v>
      </c>
      <c r="G249" s="23">
        <v>43378</v>
      </c>
      <c r="H249" s="48" t="s">
        <v>37</v>
      </c>
      <c r="I249" s="185" t="s">
        <v>31</v>
      </c>
      <c r="J249" s="189" t="s">
        <v>291</v>
      </c>
      <c r="K249" s="29" t="s">
        <v>18</v>
      </c>
      <c r="L249" s="29" t="s">
        <v>17</v>
      </c>
      <c r="M249" s="29" t="s">
        <v>3365</v>
      </c>
      <c r="N249" s="28" t="s">
        <v>45</v>
      </c>
      <c r="O249" s="114" t="s">
        <v>2746</v>
      </c>
      <c r="P249" s="259" t="s">
        <v>2747</v>
      </c>
      <c r="Q249" s="259"/>
      <c r="R249" s="192" t="s">
        <v>2785</v>
      </c>
      <c r="S249" s="185" t="s">
        <v>2749</v>
      </c>
      <c r="T249" s="185" t="s">
        <v>3018</v>
      </c>
      <c r="U249" s="115" t="s">
        <v>72</v>
      </c>
      <c r="V249" s="17"/>
      <c r="W249" s="261"/>
      <c r="X249" s="261" t="s">
        <v>245</v>
      </c>
      <c r="Y249" s="99"/>
      <c r="Z249" s="155"/>
      <c r="AA249" s="155"/>
      <c r="AB249" s="186" t="s">
        <v>2785</v>
      </c>
      <c r="AC249" s="17"/>
      <c r="AD249" s="17"/>
      <c r="AE249" s="17"/>
      <c r="AF249" s="17"/>
      <c r="AG249" s="17"/>
      <c r="AH249" s="263" t="s">
        <v>3530</v>
      </c>
      <c r="AI249" s="185" t="s">
        <v>1</v>
      </c>
      <c r="AJ249" s="187" t="s">
        <v>2</v>
      </c>
      <c r="AK249" s="70">
        <v>24</v>
      </c>
      <c r="AL249" s="69" t="s">
        <v>2786</v>
      </c>
      <c r="AM249" s="190">
        <v>43363</v>
      </c>
      <c r="AN249" s="256"/>
      <c r="AO249" s="256"/>
      <c r="AP249" s="256"/>
      <c r="AQ249" s="256"/>
      <c r="AR249" s="256"/>
      <c r="AS249" s="256"/>
      <c r="AT249" s="256"/>
      <c r="AU249" s="256"/>
      <c r="AV249" s="256"/>
      <c r="AW249" s="256"/>
      <c r="AX249" s="256"/>
      <c r="AY249" s="256"/>
      <c r="AZ249" s="25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25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  <c r="EV249" s="256"/>
      <c r="EW249" s="256"/>
      <c r="EX249" s="256"/>
      <c r="EY249" s="256"/>
      <c r="EZ249" s="256"/>
      <c r="FA249" s="256"/>
      <c r="FB249" s="256"/>
      <c r="FC249" s="256"/>
      <c r="FD249" s="256"/>
      <c r="FE249" s="256"/>
      <c r="FF249" s="256"/>
      <c r="FG249" s="256"/>
      <c r="FH249" s="256"/>
      <c r="FI249" s="256"/>
      <c r="FJ249" s="256"/>
      <c r="FK249" s="256"/>
      <c r="FL249" s="256"/>
      <c r="FM249" s="256"/>
      <c r="FN249" s="256"/>
      <c r="FO249" s="256"/>
      <c r="FP249" s="256"/>
      <c r="FQ249" s="256"/>
      <c r="FR249" s="256"/>
      <c r="FS249" s="256"/>
      <c r="FT249" s="256"/>
      <c r="FU249" s="256"/>
      <c r="FV249" s="256"/>
      <c r="FW249" s="256"/>
      <c r="FX249" s="256"/>
      <c r="FY249" s="256"/>
      <c r="FZ249" s="256"/>
      <c r="GA249" s="256"/>
      <c r="GB249" s="256"/>
      <c r="GC249" s="256"/>
      <c r="GD249" s="256"/>
      <c r="GE249" s="256"/>
      <c r="GF249" s="256"/>
      <c r="GG249" s="256"/>
      <c r="GH249" s="256"/>
      <c r="GI249" s="256"/>
      <c r="GJ249" s="256"/>
      <c r="GK249" s="256"/>
      <c r="GL249" s="256"/>
      <c r="GM249" s="256"/>
      <c r="GN249" s="256"/>
      <c r="GO249" s="256"/>
      <c r="GP249" s="256"/>
      <c r="GQ249" s="256"/>
      <c r="GR249" s="256"/>
      <c r="GS249" s="256"/>
      <c r="GT249" s="256"/>
      <c r="GU249" s="256"/>
      <c r="GV249" s="256"/>
      <c r="GW249" s="256"/>
      <c r="GX249" s="256"/>
      <c r="GY249" s="256"/>
      <c r="GZ249" s="256"/>
      <c r="HA249" s="256"/>
      <c r="HB249" s="256"/>
      <c r="HC249" s="256"/>
      <c r="HD249" s="256"/>
      <c r="HE249" s="256"/>
      <c r="HF249" s="256"/>
      <c r="HG249" s="256"/>
      <c r="HH249" s="256"/>
      <c r="HI249" s="256"/>
      <c r="HJ249" s="256"/>
      <c r="HK249" s="256"/>
      <c r="HL249" s="256"/>
      <c r="HM249" s="256"/>
      <c r="HN249" s="256"/>
      <c r="HO249" s="256"/>
      <c r="HP249" s="256"/>
      <c r="HQ249" s="256"/>
      <c r="HR249" s="256"/>
      <c r="HS249" s="256"/>
      <c r="HT249" s="256"/>
      <c r="HU249" s="256"/>
      <c r="HV249" s="256"/>
      <c r="HW249" s="256"/>
      <c r="HX249" s="256"/>
      <c r="HY249" s="256"/>
      <c r="HZ249" s="256"/>
      <c r="IA249" s="256"/>
      <c r="IB249" s="256"/>
      <c r="IC249" s="256"/>
      <c r="ID249" s="256"/>
      <c r="IE249" s="256"/>
      <c r="IF249" s="256"/>
      <c r="IG249" s="256"/>
      <c r="IH249" s="256"/>
      <c r="II249" s="256"/>
      <c r="IJ249" s="256"/>
      <c r="IK249" s="256"/>
      <c r="IL249" s="256"/>
      <c r="IM249" s="256"/>
      <c r="IN249" s="256"/>
      <c r="IO249" s="256"/>
      <c r="IP249" s="256"/>
      <c r="IQ249" s="256"/>
      <c r="IR249" s="256"/>
      <c r="IS249" s="256"/>
      <c r="IT249" s="256"/>
      <c r="IU249" s="256"/>
      <c r="IV249" s="256"/>
      <c r="IW249" s="256"/>
      <c r="IX249" s="256"/>
      <c r="IY249" s="256"/>
      <c r="IZ249" s="256"/>
      <c r="JA249" s="256"/>
      <c r="JB249" s="256"/>
      <c r="JC249" s="256"/>
      <c r="JD249" s="256"/>
      <c r="JE249" s="256"/>
      <c r="JF249" s="256"/>
      <c r="JG249" s="256"/>
      <c r="JH249" s="256"/>
      <c r="JI249" s="256"/>
      <c r="JJ249" s="256"/>
      <c r="JK249" s="256"/>
      <c r="JL249" s="256"/>
      <c r="JM249" s="256"/>
      <c r="JN249" s="256"/>
      <c r="JO249" s="256"/>
      <c r="JP249" s="256"/>
      <c r="JQ249" s="256"/>
      <c r="JR249" s="256"/>
      <c r="JS249" s="256"/>
      <c r="JT249" s="256"/>
      <c r="JU249" s="256"/>
      <c r="JV249" s="256"/>
      <c r="JW249" s="256"/>
      <c r="JX249" s="256"/>
      <c r="JY249" s="256"/>
      <c r="JZ249" s="256"/>
      <c r="KA249" s="256"/>
      <c r="KB249" s="256"/>
      <c r="KC249" s="256"/>
      <c r="KD249" s="256"/>
      <c r="KE249" s="256"/>
      <c r="KF249" s="256"/>
      <c r="KG249" s="256"/>
      <c r="KH249" s="256"/>
      <c r="KI249" s="256"/>
      <c r="KJ249" s="256"/>
      <c r="KK249" s="256"/>
      <c r="KL249" s="256"/>
      <c r="KM249" s="256"/>
      <c r="KN249" s="256"/>
      <c r="KO249" s="256"/>
      <c r="KP249" s="256"/>
      <c r="KQ249" s="256"/>
      <c r="KR249" s="256"/>
      <c r="KS249" s="256"/>
      <c r="KT249" s="256"/>
      <c r="KU249" s="256"/>
      <c r="KV249" s="256"/>
      <c r="KW249" s="256"/>
      <c r="KX249" s="256"/>
      <c r="KY249" s="256"/>
      <c r="KZ249" s="256"/>
      <c r="LA249" s="256"/>
      <c r="LB249" s="256"/>
      <c r="LC249" s="256"/>
      <c r="LD249" s="256"/>
      <c r="LE249" s="256"/>
      <c r="LF249" s="256"/>
      <c r="LG249" s="256"/>
      <c r="LH249" s="256"/>
      <c r="LI249" s="256"/>
      <c r="LJ249" s="256"/>
      <c r="LK249" s="256"/>
      <c r="LL249" s="256"/>
      <c r="LM249" s="256"/>
      <c r="LN249" s="256"/>
      <c r="LO249" s="256"/>
      <c r="LP249" s="256"/>
      <c r="LQ249" s="256"/>
      <c r="LR249" s="256"/>
      <c r="LS249" s="256"/>
      <c r="LT249" s="256"/>
      <c r="LU249" s="256"/>
      <c r="LV249" s="256"/>
      <c r="LW249" s="256"/>
      <c r="LX249" s="256"/>
      <c r="LY249" s="256"/>
      <c r="LZ249" s="256"/>
      <c r="MA249" s="256"/>
      <c r="MB249" s="256"/>
      <c r="MC249" s="256"/>
      <c r="MD249" s="256"/>
      <c r="ME249" s="256"/>
      <c r="MF249" s="256"/>
      <c r="MG249" s="256"/>
      <c r="MH249" s="256"/>
      <c r="MI249" s="256"/>
      <c r="MJ249" s="256"/>
      <c r="MK249" s="256"/>
      <c r="ML249" s="256"/>
      <c r="MM249" s="256"/>
      <c r="MN249" s="256"/>
      <c r="MO249" s="256"/>
      <c r="MP249" s="256"/>
      <c r="MQ249" s="256"/>
      <c r="MR249" s="256"/>
      <c r="MS249" s="256"/>
      <c r="MT249" s="256"/>
      <c r="MU249" s="256"/>
      <c r="MV249" s="256"/>
      <c r="MW249" s="256"/>
      <c r="MX249" s="256"/>
      <c r="MY249" s="256"/>
      <c r="MZ249" s="256"/>
      <c r="NA249" s="256"/>
      <c r="NB249" s="256"/>
      <c r="NC249" s="256"/>
      <c r="ND249" s="256"/>
      <c r="NE249" s="256"/>
      <c r="NF249" s="256"/>
      <c r="NG249" s="256"/>
      <c r="NH249" s="256"/>
      <c r="NI249" s="256"/>
      <c r="NJ249" s="256"/>
      <c r="NK249" s="256"/>
      <c r="NL249" s="256"/>
      <c r="NM249" s="256"/>
      <c r="NN249" s="256"/>
      <c r="NO249" s="256"/>
      <c r="NP249" s="256"/>
      <c r="NQ249" s="256"/>
      <c r="NR249" s="256"/>
      <c r="NS249" s="256"/>
      <c r="NT249" s="256"/>
      <c r="NU249" s="256"/>
      <c r="NV249" s="256"/>
      <c r="NW249" s="256"/>
      <c r="NX249" s="256"/>
      <c r="NY249" s="256"/>
      <c r="NZ249" s="256"/>
      <c r="OA249" s="256"/>
      <c r="OB249" s="256"/>
      <c r="OC249" s="256"/>
      <c r="OD249" s="256"/>
      <c r="OE249" s="256"/>
      <c r="OF249" s="256"/>
      <c r="OG249" s="256"/>
      <c r="OH249" s="256"/>
      <c r="OI249" s="256"/>
      <c r="OJ249" s="256"/>
      <c r="OK249" s="256"/>
      <c r="OL249" s="256"/>
      <c r="OM249" s="256"/>
      <c r="ON249" s="256"/>
      <c r="OO249" s="256"/>
      <c r="OP249" s="256"/>
      <c r="OQ249" s="256"/>
      <c r="OR249" s="256"/>
      <c r="OS249" s="256"/>
      <c r="OT249" s="256"/>
      <c r="OU249" s="256"/>
      <c r="OV249" s="256"/>
      <c r="OW249" s="256"/>
      <c r="OX249" s="256"/>
      <c r="OY249" s="256"/>
      <c r="OZ249" s="256"/>
      <c r="PA249" s="256"/>
      <c r="PB249" s="256"/>
      <c r="PC249" s="256"/>
      <c r="PD249" s="256"/>
      <c r="PE249" s="256"/>
      <c r="PF249" s="256"/>
      <c r="PG249" s="256"/>
      <c r="PH249" s="256"/>
      <c r="PI249" s="256"/>
      <c r="PJ249" s="256"/>
      <c r="PK249" s="256"/>
      <c r="PL249" s="256"/>
      <c r="PM249" s="256"/>
      <c r="PN249" s="256"/>
      <c r="PO249" s="256"/>
      <c r="PP249" s="256"/>
      <c r="PQ249" s="256"/>
      <c r="PR249" s="256"/>
      <c r="PS249" s="256"/>
      <c r="PT249" s="256"/>
      <c r="PU249" s="256"/>
      <c r="PV249" s="256"/>
      <c r="PW249" s="256"/>
      <c r="PX249" s="256"/>
      <c r="PY249" s="256"/>
      <c r="PZ249" s="256"/>
      <c r="QA249" s="256"/>
      <c r="QB249" s="256"/>
      <c r="QC249" s="256"/>
      <c r="QD249" s="256"/>
      <c r="QE249" s="256"/>
      <c r="QF249" s="256"/>
      <c r="QG249" s="256"/>
      <c r="QH249" s="256"/>
      <c r="QI249" s="256"/>
      <c r="QJ249" s="256"/>
      <c r="QK249" s="256"/>
      <c r="QL249" s="256"/>
      <c r="QM249" s="256"/>
      <c r="QN249" s="256"/>
      <c r="QO249" s="256"/>
      <c r="QP249" s="256"/>
      <c r="QQ249" s="256"/>
      <c r="QR249" s="256"/>
      <c r="QS249" s="256"/>
      <c r="QT249" s="256"/>
      <c r="QU249" s="256"/>
      <c r="QV249" s="256"/>
      <c r="QW249" s="256"/>
      <c r="QX249" s="256"/>
      <c r="QY249" s="256"/>
      <c r="QZ249" s="256"/>
      <c r="RA249" s="256"/>
      <c r="RB249" s="256"/>
      <c r="RC249" s="256"/>
      <c r="RD249" s="256"/>
      <c r="RE249" s="256"/>
      <c r="RF249" s="256"/>
      <c r="RG249" s="256"/>
      <c r="RH249" s="256"/>
      <c r="RI249" s="256"/>
      <c r="RJ249" s="256"/>
      <c r="RK249" s="256"/>
      <c r="RL249" s="256"/>
      <c r="RM249" s="256"/>
      <c r="RN249" s="256"/>
      <c r="RO249" s="256"/>
      <c r="RP249" s="256"/>
      <c r="RQ249" s="256"/>
      <c r="RR249" s="256"/>
      <c r="RS249" s="256"/>
      <c r="RT249" s="256"/>
      <c r="RU249" s="256"/>
      <c r="RV249" s="256"/>
      <c r="RW249" s="256"/>
      <c r="RX249" s="256"/>
      <c r="RY249" s="256"/>
      <c r="RZ249" s="256"/>
      <c r="SA249" s="256"/>
      <c r="SB249" s="256"/>
      <c r="SC249" s="256"/>
      <c r="SD249" s="256"/>
      <c r="SE249" s="256"/>
      <c r="SF249" s="256"/>
      <c r="SG249" s="256"/>
      <c r="SH249" s="256"/>
      <c r="SI249" s="256"/>
      <c r="SJ249" s="256"/>
      <c r="SK249" s="256"/>
      <c r="SL249" s="256"/>
      <c r="SM249" s="256"/>
      <c r="SN249" s="256"/>
      <c r="SO249" s="256"/>
      <c r="SP249" s="256"/>
      <c r="SQ249" s="256"/>
      <c r="SR249" s="256"/>
      <c r="SS249" s="256"/>
      <c r="ST249" s="256"/>
      <c r="SU249" s="256"/>
      <c r="SV249" s="256"/>
      <c r="SW249" s="256"/>
      <c r="SX249" s="256"/>
      <c r="SY249" s="256"/>
      <c r="SZ249" s="256"/>
      <c r="TA249" s="256"/>
      <c r="TB249" s="256"/>
      <c r="TC249" s="256"/>
      <c r="TD249" s="256"/>
      <c r="TE249" s="256"/>
      <c r="TF249" s="256"/>
      <c r="TG249" s="256"/>
      <c r="TH249" s="256"/>
      <c r="TI249" s="256"/>
      <c r="TJ249" s="256"/>
      <c r="TK249" s="256"/>
      <c r="TL249" s="256"/>
      <c r="TM249" s="256"/>
      <c r="TN249" s="256"/>
      <c r="TO249" s="256"/>
      <c r="TP249" s="256"/>
      <c r="TQ249" s="256"/>
      <c r="TR249" s="256"/>
      <c r="TS249" s="256"/>
      <c r="TT249" s="256"/>
      <c r="TU249" s="256"/>
      <c r="TV249" s="256"/>
      <c r="TW249" s="256"/>
      <c r="TX249" s="256"/>
      <c r="TY249" s="256"/>
      <c r="TZ249" s="256"/>
      <c r="UA249" s="256"/>
      <c r="UB249" s="256"/>
      <c r="UC249" s="256"/>
      <c r="UD249" s="256"/>
      <c r="UE249" s="256"/>
      <c r="UF249" s="256"/>
      <c r="UG249" s="256"/>
      <c r="UH249" s="256"/>
      <c r="UI249" s="256"/>
      <c r="UJ249" s="256"/>
      <c r="UK249" s="256"/>
      <c r="UL249" s="256"/>
      <c r="UM249" s="256"/>
      <c r="UN249" s="256"/>
      <c r="UO249" s="256"/>
      <c r="UP249" s="256"/>
      <c r="UQ249" s="256"/>
      <c r="UR249" s="256"/>
      <c r="US249" s="256"/>
      <c r="UT249" s="256"/>
      <c r="UU249" s="256"/>
      <c r="UV249" s="256"/>
      <c r="UW249" s="256"/>
      <c r="UX249" s="256"/>
      <c r="UY249" s="256"/>
      <c r="UZ249" s="256"/>
      <c r="VA249" s="256"/>
      <c r="VB249" s="256"/>
      <c r="VC249" s="256"/>
      <c r="VD249" s="256"/>
      <c r="VE249" s="256"/>
      <c r="VF249" s="256"/>
      <c r="VG249" s="256"/>
      <c r="VH249" s="256"/>
      <c r="VI249" s="256"/>
      <c r="VJ249" s="256"/>
      <c r="VK249" s="256"/>
      <c r="VL249" s="256"/>
      <c r="VM249" s="256"/>
      <c r="VN249" s="256"/>
      <c r="VO249" s="256"/>
      <c r="VP249" s="256"/>
      <c r="VQ249" s="256"/>
      <c r="VR249" s="256"/>
      <c r="VS249" s="256"/>
      <c r="VT249" s="256"/>
      <c r="VU249" s="256"/>
      <c r="VV249" s="256"/>
      <c r="VW249" s="256"/>
      <c r="VX249" s="256"/>
      <c r="VY249" s="256"/>
      <c r="VZ249" s="256"/>
      <c r="WA249" s="256"/>
      <c r="WB249" s="256"/>
      <c r="WC249" s="256"/>
      <c r="WD249" s="256"/>
      <c r="WE249" s="256"/>
      <c r="WF249" s="256"/>
      <c r="WG249" s="256"/>
      <c r="WH249" s="256"/>
      <c r="WI249" s="256"/>
      <c r="WJ249" s="256"/>
      <c r="WK249" s="256"/>
      <c r="WL249" s="256"/>
      <c r="WM249" s="256"/>
      <c r="WN249" s="256"/>
      <c r="WO249" s="256"/>
      <c r="WP249" s="256"/>
      <c r="WQ249" s="256"/>
      <c r="WR249" s="256"/>
      <c r="WS249" s="256"/>
      <c r="WT249" s="256"/>
      <c r="WU249" s="256"/>
      <c r="WV249" s="256"/>
      <c r="WW249" s="256"/>
      <c r="WX249" s="256"/>
      <c r="WY249" s="256"/>
      <c r="WZ249" s="256"/>
      <c r="XA249" s="256"/>
      <c r="XB249" s="256"/>
      <c r="XC249" s="256"/>
      <c r="XD249" s="256"/>
      <c r="XE249" s="256"/>
      <c r="XF249" s="256"/>
      <c r="XG249" s="256"/>
      <c r="XH249" s="256"/>
      <c r="XI249" s="256"/>
      <c r="XJ249" s="256"/>
      <c r="XK249" s="256"/>
      <c r="XL249" s="256"/>
      <c r="XM249" s="256"/>
      <c r="XN249" s="256"/>
      <c r="XO249" s="256"/>
      <c r="XP249" s="256"/>
      <c r="XQ249" s="256"/>
      <c r="XR249" s="256"/>
      <c r="XS249" s="256"/>
      <c r="XT249" s="256"/>
      <c r="XU249" s="256"/>
      <c r="XV249" s="256"/>
      <c r="XW249" s="256"/>
      <c r="XX249" s="256"/>
      <c r="XY249" s="256"/>
      <c r="XZ249" s="256"/>
      <c r="YA249" s="256"/>
      <c r="YB249" s="256"/>
      <c r="YC249" s="256"/>
      <c r="YD249" s="256"/>
      <c r="YE249" s="256"/>
      <c r="YF249" s="256"/>
      <c r="YG249" s="256"/>
      <c r="YH249" s="256"/>
      <c r="YI249" s="256"/>
      <c r="YJ249" s="256"/>
      <c r="YK249" s="256"/>
      <c r="YL249" s="256"/>
      <c r="YM249" s="256"/>
      <c r="YN249" s="256"/>
      <c r="YO249" s="256"/>
      <c r="YP249" s="256"/>
      <c r="YQ249" s="256"/>
      <c r="YR249" s="256"/>
      <c r="YS249" s="256"/>
      <c r="YT249" s="256"/>
      <c r="YU249" s="256"/>
      <c r="YV249" s="256"/>
      <c r="YW249" s="256"/>
      <c r="YX249" s="256"/>
      <c r="YY249" s="256"/>
      <c r="YZ249" s="256"/>
      <c r="ZA249" s="256"/>
      <c r="ZB249" s="256"/>
      <c r="ZC249" s="256"/>
      <c r="ZD249" s="256"/>
      <c r="ZE249" s="256"/>
      <c r="ZF249" s="256"/>
      <c r="ZG249" s="256"/>
      <c r="ZH249" s="256"/>
      <c r="ZI249" s="256"/>
      <c r="ZJ249" s="256"/>
      <c r="ZK249" s="256"/>
      <c r="ZL249" s="256"/>
      <c r="ZM249" s="256"/>
      <c r="ZN249" s="256"/>
      <c r="ZO249" s="256"/>
      <c r="ZP249" s="256"/>
      <c r="ZQ249" s="256"/>
      <c r="ZR249" s="256"/>
      <c r="ZS249" s="256"/>
      <c r="ZT249" s="256"/>
      <c r="ZU249" s="256"/>
      <c r="ZV249" s="256"/>
      <c r="ZW249" s="256"/>
      <c r="ZX249" s="256"/>
      <c r="ZY249" s="256"/>
      <c r="ZZ249" s="256"/>
      <c r="AAA249" s="256"/>
      <c r="AAB249" s="256"/>
      <c r="AAC249" s="256"/>
      <c r="AAD249" s="256"/>
      <c r="AAE249" s="256"/>
      <c r="AAF249" s="256"/>
      <c r="AAG249" s="256"/>
      <c r="AAH249" s="256"/>
      <c r="AAI249" s="256"/>
      <c r="AAJ249" s="256"/>
      <c r="AAK249" s="256"/>
      <c r="AAL249" s="256"/>
      <c r="AAM249" s="256"/>
      <c r="AAN249" s="256"/>
      <c r="AAO249" s="256"/>
      <c r="AAP249" s="256"/>
      <c r="AAQ249" s="256"/>
      <c r="AAR249" s="256"/>
      <c r="AAS249" s="256"/>
      <c r="AAT249" s="256"/>
      <c r="AAU249" s="256"/>
      <c r="AAV249" s="256"/>
      <c r="AAW249" s="256"/>
      <c r="AAX249" s="256"/>
      <c r="AAY249" s="256"/>
      <c r="AAZ249" s="256"/>
      <c r="ABA249" s="256"/>
      <c r="ABB249" s="256"/>
      <c r="ABC249" s="256"/>
      <c r="ABD249" s="256"/>
      <c r="ABE249" s="256"/>
      <c r="ABF249" s="256"/>
      <c r="ABG249" s="256"/>
      <c r="ABH249" s="256"/>
      <c r="ABI249" s="256"/>
      <c r="ABJ249" s="256"/>
      <c r="ABK249" s="256"/>
    </row>
    <row r="250" spans="1:739" s="38" customFormat="1" ht="30" customHeight="1" x14ac:dyDescent="0.25">
      <c r="A250" s="30"/>
      <c r="B250" s="196"/>
      <c r="C250" s="196"/>
      <c r="D250" s="167" t="s">
        <v>2</v>
      </c>
      <c r="E250" s="196"/>
      <c r="F250" s="206">
        <v>1666</v>
      </c>
      <c r="G250" s="23">
        <v>43922</v>
      </c>
      <c r="H250" s="48" t="s">
        <v>37</v>
      </c>
      <c r="I250" s="185" t="s">
        <v>31</v>
      </c>
      <c r="J250" s="189" t="s">
        <v>291</v>
      </c>
      <c r="K250" s="290" t="s">
        <v>18</v>
      </c>
      <c r="L250" s="290" t="s">
        <v>17</v>
      </c>
      <c r="M250" s="290" t="s">
        <v>3365</v>
      </c>
      <c r="N250" s="29" t="s">
        <v>45</v>
      </c>
      <c r="O250" s="114" t="s">
        <v>68</v>
      </c>
      <c r="P250" s="259" t="s">
        <v>329</v>
      </c>
      <c r="Q250" s="259" t="s">
        <v>3359</v>
      </c>
      <c r="R250" s="71" t="s">
        <v>3360</v>
      </c>
      <c r="S250" s="185" t="s">
        <v>3361</v>
      </c>
      <c r="T250" s="185" t="s">
        <v>288</v>
      </c>
      <c r="U250" s="115" t="s">
        <v>72</v>
      </c>
      <c r="V250" s="17"/>
      <c r="W250" s="185"/>
      <c r="X250" s="261" t="s">
        <v>245</v>
      </c>
      <c r="Y250" s="99"/>
      <c r="Z250" s="155"/>
      <c r="AA250" s="155"/>
      <c r="AB250" s="265" t="s">
        <v>3360</v>
      </c>
      <c r="AC250" s="17"/>
      <c r="AD250" s="17"/>
      <c r="AE250" s="17"/>
      <c r="AF250" s="17"/>
      <c r="AG250" s="17"/>
      <c r="AH250" s="263" t="s">
        <v>3530</v>
      </c>
      <c r="AI250" s="185" t="s">
        <v>1</v>
      </c>
      <c r="AJ250" s="187" t="s">
        <v>2</v>
      </c>
      <c r="AK250" s="70">
        <v>23</v>
      </c>
      <c r="AL250" s="69" t="s">
        <v>3362</v>
      </c>
      <c r="AM250" s="190">
        <v>43906</v>
      </c>
      <c r="AN250" s="256"/>
      <c r="AO250" s="256"/>
      <c r="AP250" s="256"/>
      <c r="AQ250" s="256"/>
      <c r="AR250" s="256"/>
      <c r="AS250" s="256"/>
      <c r="AT250" s="256"/>
      <c r="AU250" s="256"/>
      <c r="AV250" s="256"/>
      <c r="AW250" s="256"/>
      <c r="AX250" s="256"/>
      <c r="AY250" s="256"/>
      <c r="AZ250" s="25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25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  <c r="EV250" s="256"/>
      <c r="EW250" s="256"/>
      <c r="EX250" s="256"/>
      <c r="EY250" s="256"/>
      <c r="EZ250" s="256"/>
      <c r="FA250" s="256"/>
      <c r="FB250" s="256"/>
      <c r="FC250" s="256"/>
      <c r="FD250" s="256"/>
      <c r="FE250" s="256"/>
      <c r="FF250" s="256"/>
      <c r="FG250" s="256"/>
      <c r="FH250" s="256"/>
      <c r="FI250" s="256"/>
      <c r="FJ250" s="256"/>
      <c r="FK250" s="256"/>
      <c r="FL250" s="256"/>
      <c r="FM250" s="256"/>
      <c r="FN250" s="256"/>
      <c r="FO250" s="256"/>
      <c r="FP250" s="256"/>
      <c r="FQ250" s="256"/>
      <c r="FR250" s="256"/>
      <c r="FS250" s="256"/>
      <c r="FT250" s="256"/>
      <c r="FU250" s="256"/>
      <c r="FV250" s="256"/>
      <c r="FW250" s="256"/>
      <c r="FX250" s="256"/>
      <c r="FY250" s="256"/>
      <c r="FZ250" s="256"/>
      <c r="GA250" s="256"/>
      <c r="GB250" s="256"/>
      <c r="GC250" s="256"/>
      <c r="GD250" s="256"/>
      <c r="GE250" s="256"/>
      <c r="GF250" s="256"/>
      <c r="GG250" s="256"/>
      <c r="GH250" s="256"/>
      <c r="GI250" s="256"/>
      <c r="GJ250" s="256"/>
      <c r="GK250" s="256"/>
      <c r="GL250" s="256"/>
      <c r="GM250" s="256"/>
      <c r="GN250" s="256"/>
      <c r="GO250" s="256"/>
      <c r="GP250" s="256"/>
      <c r="GQ250" s="256"/>
      <c r="GR250" s="256"/>
      <c r="GS250" s="256"/>
      <c r="GT250" s="256"/>
      <c r="GU250" s="256"/>
      <c r="GV250" s="256"/>
      <c r="GW250" s="256"/>
      <c r="GX250" s="256"/>
      <c r="GY250" s="256"/>
      <c r="GZ250" s="256"/>
      <c r="HA250" s="256"/>
      <c r="HB250" s="256"/>
      <c r="HC250" s="256"/>
      <c r="HD250" s="256"/>
      <c r="HE250" s="256"/>
      <c r="HF250" s="256"/>
      <c r="HG250" s="256"/>
      <c r="HH250" s="256"/>
      <c r="HI250" s="256"/>
      <c r="HJ250" s="256"/>
      <c r="HK250" s="256"/>
      <c r="HL250" s="256"/>
      <c r="HM250" s="256"/>
      <c r="HN250" s="256"/>
      <c r="HO250" s="256"/>
      <c r="HP250" s="256"/>
      <c r="HQ250" s="256"/>
      <c r="HR250" s="256"/>
      <c r="HS250" s="256"/>
      <c r="HT250" s="256"/>
      <c r="HU250" s="256"/>
      <c r="HV250" s="256"/>
      <c r="HW250" s="256"/>
      <c r="HX250" s="256"/>
      <c r="HY250" s="256"/>
      <c r="HZ250" s="256"/>
      <c r="IA250" s="256"/>
      <c r="IB250" s="256"/>
      <c r="IC250" s="256"/>
      <c r="ID250" s="256"/>
      <c r="IE250" s="256"/>
      <c r="IF250" s="256"/>
      <c r="IG250" s="256"/>
      <c r="IH250" s="256"/>
      <c r="II250" s="256"/>
      <c r="IJ250" s="256"/>
      <c r="IK250" s="256"/>
      <c r="IL250" s="256"/>
      <c r="IM250" s="256"/>
      <c r="IN250" s="256"/>
      <c r="IO250" s="256"/>
      <c r="IP250" s="256"/>
      <c r="IQ250" s="256"/>
      <c r="IR250" s="256"/>
      <c r="IS250" s="256"/>
      <c r="IT250" s="256"/>
      <c r="IU250" s="256"/>
      <c r="IV250" s="256"/>
      <c r="IW250" s="256"/>
      <c r="IX250" s="256"/>
      <c r="IY250" s="256"/>
      <c r="IZ250" s="256"/>
      <c r="JA250" s="256"/>
      <c r="JB250" s="256"/>
      <c r="JC250" s="256"/>
      <c r="JD250" s="256"/>
      <c r="JE250" s="256"/>
      <c r="JF250" s="256"/>
      <c r="JG250" s="256"/>
      <c r="JH250" s="256"/>
      <c r="JI250" s="256"/>
      <c r="JJ250" s="256"/>
      <c r="JK250" s="256"/>
      <c r="JL250" s="256"/>
      <c r="JM250" s="256"/>
      <c r="JN250" s="256"/>
      <c r="JO250" s="256"/>
      <c r="JP250" s="256"/>
      <c r="JQ250" s="256"/>
      <c r="JR250" s="256"/>
      <c r="JS250" s="256"/>
      <c r="JT250" s="256"/>
      <c r="JU250" s="256"/>
      <c r="JV250" s="256"/>
      <c r="JW250" s="256"/>
      <c r="JX250" s="256"/>
      <c r="JY250" s="256"/>
      <c r="JZ250" s="256"/>
      <c r="KA250" s="256"/>
      <c r="KB250" s="256"/>
      <c r="KC250" s="256"/>
      <c r="KD250" s="256"/>
      <c r="KE250" s="256"/>
      <c r="KF250" s="256"/>
      <c r="KG250" s="256"/>
      <c r="KH250" s="256"/>
      <c r="KI250" s="256"/>
      <c r="KJ250" s="256"/>
      <c r="KK250" s="256"/>
      <c r="KL250" s="256"/>
      <c r="KM250" s="256"/>
      <c r="KN250" s="256"/>
      <c r="KO250" s="256"/>
      <c r="KP250" s="256"/>
      <c r="KQ250" s="256"/>
      <c r="KR250" s="256"/>
      <c r="KS250" s="256"/>
      <c r="KT250" s="256"/>
      <c r="KU250" s="256"/>
      <c r="KV250" s="256"/>
      <c r="KW250" s="256"/>
      <c r="KX250" s="256"/>
      <c r="KY250" s="256"/>
      <c r="KZ250" s="256"/>
      <c r="LA250" s="256"/>
      <c r="LB250" s="256"/>
      <c r="LC250" s="256"/>
      <c r="LD250" s="256"/>
      <c r="LE250" s="256"/>
      <c r="LF250" s="256"/>
      <c r="LG250" s="256"/>
      <c r="LH250" s="256"/>
      <c r="LI250" s="256"/>
      <c r="LJ250" s="256"/>
      <c r="LK250" s="256"/>
      <c r="LL250" s="256"/>
      <c r="LM250" s="256"/>
      <c r="LN250" s="256"/>
      <c r="LO250" s="256"/>
      <c r="LP250" s="256"/>
      <c r="LQ250" s="256"/>
      <c r="LR250" s="256"/>
      <c r="LS250" s="256"/>
      <c r="LT250" s="256"/>
      <c r="LU250" s="256"/>
      <c r="LV250" s="256"/>
      <c r="LW250" s="256"/>
      <c r="LX250" s="256"/>
      <c r="LY250" s="256"/>
      <c r="LZ250" s="256"/>
      <c r="MA250" s="256"/>
      <c r="MB250" s="256"/>
      <c r="MC250" s="256"/>
      <c r="MD250" s="256"/>
      <c r="ME250" s="256"/>
      <c r="MF250" s="256"/>
      <c r="MG250" s="256"/>
      <c r="MH250" s="256"/>
      <c r="MI250" s="256"/>
      <c r="MJ250" s="256"/>
      <c r="MK250" s="256"/>
      <c r="ML250" s="256"/>
      <c r="MM250" s="256"/>
      <c r="MN250" s="256"/>
      <c r="MO250" s="256"/>
      <c r="MP250" s="256"/>
      <c r="MQ250" s="256"/>
      <c r="MR250" s="256"/>
      <c r="MS250" s="256"/>
      <c r="MT250" s="256"/>
      <c r="MU250" s="256"/>
      <c r="MV250" s="256"/>
      <c r="MW250" s="256"/>
      <c r="MX250" s="256"/>
      <c r="MY250" s="256"/>
      <c r="MZ250" s="256"/>
      <c r="NA250" s="256"/>
      <c r="NB250" s="256"/>
      <c r="NC250" s="256"/>
      <c r="ND250" s="256"/>
      <c r="NE250" s="256"/>
      <c r="NF250" s="256"/>
      <c r="NG250" s="256"/>
      <c r="NH250" s="256"/>
      <c r="NI250" s="256"/>
      <c r="NJ250" s="256"/>
      <c r="NK250" s="256"/>
      <c r="NL250" s="256"/>
      <c r="NM250" s="256"/>
      <c r="NN250" s="256"/>
      <c r="NO250" s="256"/>
      <c r="NP250" s="256"/>
      <c r="NQ250" s="256"/>
      <c r="NR250" s="256"/>
      <c r="NS250" s="256"/>
      <c r="NT250" s="256"/>
      <c r="NU250" s="256"/>
      <c r="NV250" s="256"/>
      <c r="NW250" s="256"/>
      <c r="NX250" s="256"/>
      <c r="NY250" s="256"/>
      <c r="NZ250" s="256"/>
      <c r="OA250" s="256"/>
      <c r="OB250" s="256"/>
      <c r="OC250" s="256"/>
      <c r="OD250" s="256"/>
      <c r="OE250" s="256"/>
      <c r="OF250" s="256"/>
      <c r="OG250" s="256"/>
      <c r="OH250" s="256"/>
      <c r="OI250" s="256"/>
      <c r="OJ250" s="256"/>
      <c r="OK250" s="256"/>
      <c r="OL250" s="256"/>
      <c r="OM250" s="256"/>
      <c r="ON250" s="256"/>
      <c r="OO250" s="256"/>
      <c r="OP250" s="256"/>
      <c r="OQ250" s="256"/>
      <c r="OR250" s="256"/>
      <c r="OS250" s="256"/>
      <c r="OT250" s="256"/>
      <c r="OU250" s="256"/>
      <c r="OV250" s="256"/>
      <c r="OW250" s="256"/>
      <c r="OX250" s="256"/>
      <c r="OY250" s="256"/>
      <c r="OZ250" s="256"/>
      <c r="PA250" s="256"/>
      <c r="PB250" s="256"/>
      <c r="PC250" s="256"/>
      <c r="PD250" s="256"/>
      <c r="PE250" s="256"/>
      <c r="PF250" s="256"/>
      <c r="PG250" s="256"/>
      <c r="PH250" s="256"/>
      <c r="PI250" s="256"/>
      <c r="PJ250" s="256"/>
      <c r="PK250" s="256"/>
      <c r="PL250" s="256"/>
      <c r="PM250" s="256"/>
      <c r="PN250" s="256"/>
      <c r="PO250" s="256"/>
      <c r="PP250" s="256"/>
      <c r="PQ250" s="256"/>
      <c r="PR250" s="256"/>
      <c r="PS250" s="256"/>
      <c r="PT250" s="256"/>
      <c r="PU250" s="256"/>
      <c r="PV250" s="256"/>
      <c r="PW250" s="256"/>
      <c r="PX250" s="256"/>
      <c r="PY250" s="256"/>
      <c r="PZ250" s="256"/>
      <c r="QA250" s="256"/>
      <c r="QB250" s="256"/>
      <c r="QC250" s="256"/>
      <c r="QD250" s="256"/>
      <c r="QE250" s="256"/>
      <c r="QF250" s="256"/>
      <c r="QG250" s="256"/>
      <c r="QH250" s="256"/>
      <c r="QI250" s="256"/>
      <c r="QJ250" s="256"/>
      <c r="QK250" s="256"/>
      <c r="QL250" s="256"/>
      <c r="QM250" s="256"/>
      <c r="QN250" s="256"/>
      <c r="QO250" s="256"/>
      <c r="QP250" s="256"/>
      <c r="QQ250" s="256"/>
      <c r="QR250" s="256"/>
      <c r="QS250" s="256"/>
      <c r="QT250" s="256"/>
      <c r="QU250" s="256"/>
      <c r="QV250" s="256"/>
      <c r="QW250" s="256"/>
      <c r="QX250" s="256"/>
      <c r="QY250" s="256"/>
      <c r="QZ250" s="256"/>
      <c r="RA250" s="256"/>
      <c r="RB250" s="256"/>
      <c r="RC250" s="256"/>
      <c r="RD250" s="256"/>
      <c r="RE250" s="256"/>
      <c r="RF250" s="256"/>
      <c r="RG250" s="256"/>
      <c r="RH250" s="256"/>
      <c r="RI250" s="256"/>
      <c r="RJ250" s="256"/>
      <c r="RK250" s="256"/>
      <c r="RL250" s="256"/>
      <c r="RM250" s="256"/>
      <c r="RN250" s="256"/>
      <c r="RO250" s="256"/>
      <c r="RP250" s="256"/>
      <c r="RQ250" s="256"/>
      <c r="RR250" s="256"/>
      <c r="RS250" s="256"/>
      <c r="RT250" s="256"/>
      <c r="RU250" s="256"/>
      <c r="RV250" s="256"/>
      <c r="RW250" s="256"/>
      <c r="RX250" s="256"/>
      <c r="RY250" s="256"/>
      <c r="RZ250" s="256"/>
      <c r="SA250" s="256"/>
      <c r="SB250" s="256"/>
      <c r="SC250" s="256"/>
      <c r="SD250" s="256"/>
      <c r="SE250" s="256"/>
      <c r="SF250" s="256"/>
      <c r="SG250" s="256"/>
      <c r="SH250" s="256"/>
      <c r="SI250" s="256"/>
      <c r="SJ250" s="256"/>
      <c r="SK250" s="256"/>
      <c r="SL250" s="256"/>
      <c r="SM250" s="256"/>
      <c r="SN250" s="256"/>
      <c r="SO250" s="256"/>
      <c r="SP250" s="256"/>
      <c r="SQ250" s="256"/>
      <c r="SR250" s="256"/>
      <c r="SS250" s="256"/>
      <c r="ST250" s="256"/>
      <c r="SU250" s="256"/>
      <c r="SV250" s="256"/>
      <c r="SW250" s="256"/>
      <c r="SX250" s="256"/>
      <c r="SY250" s="256"/>
      <c r="SZ250" s="256"/>
      <c r="TA250" s="256"/>
      <c r="TB250" s="256"/>
      <c r="TC250" s="256"/>
      <c r="TD250" s="256"/>
      <c r="TE250" s="256"/>
      <c r="TF250" s="256"/>
      <c r="TG250" s="256"/>
      <c r="TH250" s="256"/>
      <c r="TI250" s="256"/>
      <c r="TJ250" s="256"/>
      <c r="TK250" s="256"/>
      <c r="TL250" s="256"/>
      <c r="TM250" s="256"/>
      <c r="TN250" s="256"/>
      <c r="TO250" s="256"/>
      <c r="TP250" s="256"/>
      <c r="TQ250" s="256"/>
      <c r="TR250" s="256"/>
      <c r="TS250" s="256"/>
      <c r="TT250" s="256"/>
      <c r="TU250" s="256"/>
      <c r="TV250" s="256"/>
      <c r="TW250" s="256"/>
      <c r="TX250" s="256"/>
      <c r="TY250" s="256"/>
      <c r="TZ250" s="256"/>
      <c r="UA250" s="256"/>
      <c r="UB250" s="256"/>
      <c r="UC250" s="256"/>
      <c r="UD250" s="256"/>
      <c r="UE250" s="256"/>
      <c r="UF250" s="256"/>
      <c r="UG250" s="256"/>
      <c r="UH250" s="256"/>
      <c r="UI250" s="256"/>
      <c r="UJ250" s="256"/>
      <c r="UK250" s="256"/>
      <c r="UL250" s="256"/>
      <c r="UM250" s="256"/>
      <c r="UN250" s="256"/>
      <c r="UO250" s="256"/>
      <c r="UP250" s="256"/>
      <c r="UQ250" s="256"/>
      <c r="UR250" s="256"/>
      <c r="US250" s="256"/>
      <c r="UT250" s="256"/>
      <c r="UU250" s="256"/>
      <c r="UV250" s="256"/>
      <c r="UW250" s="256"/>
      <c r="UX250" s="256"/>
      <c r="UY250" s="256"/>
      <c r="UZ250" s="256"/>
      <c r="VA250" s="256"/>
      <c r="VB250" s="256"/>
      <c r="VC250" s="256"/>
      <c r="VD250" s="256"/>
      <c r="VE250" s="256"/>
      <c r="VF250" s="256"/>
      <c r="VG250" s="256"/>
      <c r="VH250" s="256"/>
      <c r="VI250" s="256"/>
      <c r="VJ250" s="256"/>
      <c r="VK250" s="256"/>
      <c r="VL250" s="256"/>
      <c r="VM250" s="256"/>
      <c r="VN250" s="256"/>
      <c r="VO250" s="256"/>
      <c r="VP250" s="256"/>
      <c r="VQ250" s="256"/>
      <c r="VR250" s="256"/>
      <c r="VS250" s="256"/>
      <c r="VT250" s="256"/>
      <c r="VU250" s="256"/>
      <c r="VV250" s="256"/>
      <c r="VW250" s="256"/>
      <c r="VX250" s="256"/>
      <c r="VY250" s="256"/>
      <c r="VZ250" s="256"/>
      <c r="WA250" s="256"/>
      <c r="WB250" s="256"/>
      <c r="WC250" s="256"/>
      <c r="WD250" s="256"/>
      <c r="WE250" s="256"/>
      <c r="WF250" s="256"/>
      <c r="WG250" s="256"/>
      <c r="WH250" s="256"/>
      <c r="WI250" s="256"/>
      <c r="WJ250" s="256"/>
      <c r="WK250" s="256"/>
      <c r="WL250" s="256"/>
      <c r="WM250" s="256"/>
      <c r="WN250" s="256"/>
      <c r="WO250" s="256"/>
      <c r="WP250" s="256"/>
      <c r="WQ250" s="256"/>
      <c r="WR250" s="256"/>
      <c r="WS250" s="256"/>
      <c r="WT250" s="256"/>
      <c r="WU250" s="256"/>
      <c r="WV250" s="256"/>
      <c r="WW250" s="256"/>
      <c r="WX250" s="256"/>
      <c r="WY250" s="256"/>
      <c r="WZ250" s="256"/>
      <c r="XA250" s="256"/>
      <c r="XB250" s="256"/>
      <c r="XC250" s="256"/>
      <c r="XD250" s="256"/>
      <c r="XE250" s="256"/>
      <c r="XF250" s="256"/>
      <c r="XG250" s="256"/>
      <c r="XH250" s="256"/>
      <c r="XI250" s="256"/>
      <c r="XJ250" s="256"/>
      <c r="XK250" s="256"/>
      <c r="XL250" s="256"/>
      <c r="XM250" s="256"/>
      <c r="XN250" s="256"/>
      <c r="XO250" s="256"/>
      <c r="XP250" s="256"/>
      <c r="XQ250" s="256"/>
      <c r="XR250" s="256"/>
      <c r="XS250" s="256"/>
      <c r="XT250" s="256"/>
      <c r="XU250" s="256"/>
      <c r="XV250" s="256"/>
      <c r="XW250" s="256"/>
      <c r="XX250" s="256"/>
      <c r="XY250" s="256"/>
      <c r="XZ250" s="256"/>
      <c r="YA250" s="256"/>
      <c r="YB250" s="256"/>
      <c r="YC250" s="256"/>
      <c r="YD250" s="256"/>
      <c r="YE250" s="256"/>
      <c r="YF250" s="256"/>
      <c r="YG250" s="256"/>
      <c r="YH250" s="256"/>
      <c r="YI250" s="256"/>
      <c r="YJ250" s="256"/>
      <c r="YK250" s="256"/>
      <c r="YL250" s="256"/>
      <c r="YM250" s="256"/>
      <c r="YN250" s="256"/>
      <c r="YO250" s="256"/>
      <c r="YP250" s="256"/>
      <c r="YQ250" s="256"/>
      <c r="YR250" s="256"/>
      <c r="YS250" s="256"/>
      <c r="YT250" s="256"/>
      <c r="YU250" s="256"/>
      <c r="YV250" s="256"/>
      <c r="YW250" s="256"/>
      <c r="YX250" s="256"/>
      <c r="YY250" s="256"/>
      <c r="YZ250" s="256"/>
      <c r="ZA250" s="256"/>
      <c r="ZB250" s="256"/>
      <c r="ZC250" s="256"/>
      <c r="ZD250" s="256"/>
      <c r="ZE250" s="256"/>
      <c r="ZF250" s="256"/>
      <c r="ZG250" s="256"/>
      <c r="ZH250" s="256"/>
      <c r="ZI250" s="256"/>
      <c r="ZJ250" s="256"/>
      <c r="ZK250" s="256"/>
      <c r="ZL250" s="256"/>
      <c r="ZM250" s="256"/>
      <c r="ZN250" s="256"/>
      <c r="ZO250" s="256"/>
      <c r="ZP250" s="256"/>
      <c r="ZQ250" s="256"/>
      <c r="ZR250" s="256"/>
      <c r="ZS250" s="256"/>
      <c r="ZT250" s="256"/>
      <c r="ZU250" s="256"/>
      <c r="ZV250" s="256"/>
      <c r="ZW250" s="256"/>
      <c r="ZX250" s="256"/>
      <c r="ZY250" s="256"/>
      <c r="ZZ250" s="256"/>
      <c r="AAA250" s="256"/>
      <c r="AAB250" s="256"/>
      <c r="AAC250" s="256"/>
      <c r="AAD250" s="256"/>
      <c r="AAE250" s="256"/>
      <c r="AAF250" s="256"/>
      <c r="AAG250" s="256"/>
      <c r="AAH250" s="256"/>
      <c r="AAI250" s="256"/>
      <c r="AAJ250" s="256"/>
      <c r="AAK250" s="256"/>
      <c r="AAL250" s="256"/>
      <c r="AAM250" s="256"/>
      <c r="AAN250" s="256"/>
      <c r="AAO250" s="256"/>
      <c r="AAP250" s="256"/>
      <c r="AAQ250" s="256"/>
      <c r="AAR250" s="256"/>
      <c r="AAS250" s="256"/>
      <c r="AAT250" s="256"/>
      <c r="AAU250" s="256"/>
      <c r="AAV250" s="256"/>
      <c r="AAW250" s="256"/>
      <c r="AAX250" s="256"/>
      <c r="AAY250" s="256"/>
      <c r="AAZ250" s="256"/>
      <c r="ABA250" s="256"/>
      <c r="ABB250" s="256"/>
      <c r="ABC250" s="256"/>
      <c r="ABD250" s="256"/>
      <c r="ABE250" s="256"/>
      <c r="ABF250" s="256"/>
      <c r="ABG250" s="256"/>
      <c r="ABH250" s="256"/>
      <c r="ABI250" s="256"/>
      <c r="ABJ250" s="256"/>
      <c r="ABK250" s="256"/>
    </row>
    <row r="251" spans="1:739" s="38" customFormat="1" ht="30" customHeight="1" x14ac:dyDescent="0.25">
      <c r="A251" s="30"/>
      <c r="B251" s="261"/>
      <c r="C251" s="261"/>
      <c r="D251" s="167" t="s">
        <v>2</v>
      </c>
      <c r="E251" s="261"/>
      <c r="F251" s="206" t="s">
        <v>169</v>
      </c>
      <c r="G251" s="14">
        <v>42345</v>
      </c>
      <c r="H251" s="48" t="s">
        <v>37</v>
      </c>
      <c r="I251" s="185" t="s">
        <v>31</v>
      </c>
      <c r="J251" s="189" t="s">
        <v>291</v>
      </c>
      <c r="K251" s="29" t="s">
        <v>18</v>
      </c>
      <c r="L251" s="29" t="s">
        <v>17</v>
      </c>
      <c r="M251" s="290" t="s">
        <v>3365</v>
      </c>
      <c r="N251" s="28" t="s">
        <v>45</v>
      </c>
      <c r="O251" s="114" t="s">
        <v>68</v>
      </c>
      <c r="P251" s="114" t="s">
        <v>329</v>
      </c>
      <c r="Q251" s="260"/>
      <c r="R251" s="71" t="s">
        <v>146</v>
      </c>
      <c r="S251" s="65" t="s">
        <v>1329</v>
      </c>
      <c r="T251" s="185" t="s">
        <v>20</v>
      </c>
      <c r="U251" s="261" t="s">
        <v>72</v>
      </c>
      <c r="V251" s="17"/>
      <c r="W251" s="261"/>
      <c r="X251" s="261" t="s">
        <v>245</v>
      </c>
      <c r="Y251" s="99"/>
      <c r="Z251" s="262"/>
      <c r="AA251" s="262"/>
      <c r="AB251" s="39" t="s">
        <v>146</v>
      </c>
      <c r="AC251" s="17"/>
      <c r="AD251" s="17"/>
      <c r="AE251" s="17"/>
      <c r="AF251" s="17"/>
      <c r="AG251" s="17"/>
      <c r="AH251" s="263" t="s">
        <v>3530</v>
      </c>
      <c r="AI251" s="185" t="s">
        <v>1</v>
      </c>
      <c r="AJ251" s="263" t="s">
        <v>2</v>
      </c>
      <c r="AK251" s="70">
        <v>20</v>
      </c>
      <c r="AL251" s="69" t="s">
        <v>332</v>
      </c>
      <c r="AM251" s="72" t="s">
        <v>167</v>
      </c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  <c r="EV251" s="256"/>
      <c r="EW251" s="256"/>
      <c r="EX251" s="256"/>
      <c r="EY251" s="256"/>
      <c r="EZ251" s="256"/>
      <c r="FA251" s="256"/>
      <c r="FB251" s="256"/>
      <c r="FC251" s="256"/>
      <c r="FD251" s="256"/>
      <c r="FE251" s="256"/>
      <c r="FF251" s="256"/>
      <c r="FG251" s="256"/>
      <c r="FH251" s="256"/>
      <c r="FI251" s="256"/>
      <c r="FJ251" s="256"/>
      <c r="FK251" s="256"/>
      <c r="FL251" s="256"/>
      <c r="FM251" s="256"/>
      <c r="FN251" s="256"/>
      <c r="FO251" s="256"/>
      <c r="FP251" s="256"/>
      <c r="FQ251" s="256"/>
      <c r="FR251" s="256"/>
      <c r="FS251" s="256"/>
      <c r="FT251" s="256"/>
      <c r="FU251" s="256"/>
      <c r="FV251" s="256"/>
      <c r="FW251" s="256"/>
      <c r="FX251" s="256"/>
      <c r="FY251" s="256"/>
      <c r="FZ251" s="256"/>
      <c r="GA251" s="256"/>
      <c r="GB251" s="256"/>
      <c r="GC251" s="256"/>
      <c r="GD251" s="256"/>
      <c r="GE251" s="256"/>
      <c r="GF251" s="256"/>
      <c r="GG251" s="256"/>
      <c r="GH251" s="256"/>
      <c r="GI251" s="256"/>
      <c r="GJ251" s="256"/>
      <c r="GK251" s="256"/>
      <c r="GL251" s="256"/>
      <c r="GM251" s="256"/>
      <c r="GN251" s="256"/>
      <c r="GO251" s="256"/>
      <c r="GP251" s="256"/>
      <c r="GQ251" s="256"/>
      <c r="GR251" s="256"/>
      <c r="GS251" s="256"/>
      <c r="GT251" s="256"/>
      <c r="GU251" s="256"/>
      <c r="GV251" s="256"/>
      <c r="GW251" s="256"/>
      <c r="GX251" s="256"/>
      <c r="GY251" s="256"/>
      <c r="GZ251" s="256"/>
      <c r="HA251" s="256"/>
      <c r="HB251" s="256"/>
      <c r="HC251" s="256"/>
      <c r="HD251" s="256"/>
      <c r="HE251" s="256"/>
      <c r="HF251" s="256"/>
      <c r="HG251" s="256"/>
      <c r="HH251" s="256"/>
      <c r="HI251" s="256"/>
      <c r="HJ251" s="256"/>
      <c r="HK251" s="256"/>
      <c r="HL251" s="256"/>
      <c r="HM251" s="256"/>
      <c r="HN251" s="256"/>
      <c r="HO251" s="256"/>
      <c r="HP251" s="256"/>
      <c r="HQ251" s="256"/>
      <c r="HR251" s="256"/>
      <c r="HS251" s="256"/>
      <c r="HT251" s="256"/>
      <c r="HU251" s="256"/>
      <c r="HV251" s="256"/>
      <c r="HW251" s="256"/>
      <c r="HX251" s="256"/>
      <c r="HY251" s="256"/>
      <c r="HZ251" s="256"/>
      <c r="IA251" s="256"/>
      <c r="IB251" s="256"/>
      <c r="IC251" s="256"/>
      <c r="ID251" s="256"/>
      <c r="IE251" s="256"/>
      <c r="IF251" s="256"/>
      <c r="IG251" s="256"/>
      <c r="IH251" s="256"/>
      <c r="II251" s="256"/>
      <c r="IJ251" s="256"/>
      <c r="IK251" s="256"/>
      <c r="IL251" s="256"/>
      <c r="IM251" s="256"/>
      <c r="IN251" s="256"/>
      <c r="IO251" s="256"/>
      <c r="IP251" s="256"/>
      <c r="IQ251" s="256"/>
      <c r="IR251" s="256"/>
      <c r="IS251" s="256"/>
      <c r="IT251" s="256"/>
      <c r="IU251" s="256"/>
      <c r="IV251" s="256"/>
      <c r="IW251" s="256"/>
      <c r="IX251" s="256"/>
      <c r="IY251" s="256"/>
      <c r="IZ251" s="256"/>
      <c r="JA251" s="256"/>
      <c r="JB251" s="256"/>
      <c r="JC251" s="256"/>
      <c r="JD251" s="256"/>
      <c r="JE251" s="256"/>
      <c r="JF251" s="256"/>
      <c r="JG251" s="256"/>
      <c r="JH251" s="256"/>
      <c r="JI251" s="256"/>
      <c r="JJ251" s="256"/>
      <c r="JK251" s="256"/>
      <c r="JL251" s="256"/>
      <c r="JM251" s="256"/>
      <c r="JN251" s="256"/>
      <c r="JO251" s="256"/>
      <c r="JP251" s="256"/>
      <c r="JQ251" s="256"/>
      <c r="JR251" s="256"/>
      <c r="JS251" s="256"/>
      <c r="JT251" s="256"/>
      <c r="JU251" s="256"/>
      <c r="JV251" s="256"/>
      <c r="JW251" s="256"/>
      <c r="JX251" s="256"/>
      <c r="JY251" s="256"/>
      <c r="JZ251" s="256"/>
      <c r="KA251" s="256"/>
      <c r="KB251" s="256"/>
      <c r="KC251" s="256"/>
      <c r="KD251" s="256"/>
      <c r="KE251" s="256"/>
      <c r="KF251" s="256"/>
      <c r="KG251" s="256"/>
      <c r="KH251" s="256"/>
      <c r="KI251" s="256"/>
      <c r="KJ251" s="256"/>
      <c r="KK251" s="256"/>
      <c r="KL251" s="256"/>
      <c r="KM251" s="256"/>
      <c r="KN251" s="256"/>
      <c r="KO251" s="256"/>
      <c r="KP251" s="256"/>
      <c r="KQ251" s="256"/>
      <c r="KR251" s="256"/>
      <c r="KS251" s="256"/>
      <c r="KT251" s="256"/>
      <c r="KU251" s="256"/>
      <c r="KV251" s="256"/>
      <c r="KW251" s="256"/>
      <c r="KX251" s="256"/>
      <c r="KY251" s="256"/>
      <c r="KZ251" s="256"/>
      <c r="LA251" s="256"/>
      <c r="LB251" s="256"/>
      <c r="LC251" s="256"/>
      <c r="LD251" s="256"/>
      <c r="LE251" s="256"/>
      <c r="LF251" s="256"/>
      <c r="LG251" s="256"/>
      <c r="LH251" s="256"/>
      <c r="LI251" s="256"/>
      <c r="LJ251" s="256"/>
      <c r="LK251" s="256"/>
      <c r="LL251" s="256"/>
      <c r="LM251" s="256"/>
      <c r="LN251" s="256"/>
      <c r="LO251" s="256"/>
      <c r="LP251" s="256"/>
      <c r="LQ251" s="256"/>
      <c r="LR251" s="256"/>
      <c r="LS251" s="256"/>
      <c r="LT251" s="256"/>
      <c r="LU251" s="256"/>
      <c r="LV251" s="256"/>
      <c r="LW251" s="256"/>
      <c r="LX251" s="256"/>
      <c r="LY251" s="256"/>
      <c r="LZ251" s="256"/>
      <c r="MA251" s="256"/>
      <c r="MB251" s="256"/>
      <c r="MC251" s="256"/>
      <c r="MD251" s="256"/>
      <c r="ME251" s="256"/>
      <c r="MF251" s="256"/>
      <c r="MG251" s="256"/>
      <c r="MH251" s="256"/>
      <c r="MI251" s="256"/>
      <c r="MJ251" s="256"/>
      <c r="MK251" s="256"/>
      <c r="ML251" s="256"/>
      <c r="MM251" s="256"/>
      <c r="MN251" s="256"/>
      <c r="MO251" s="256"/>
      <c r="MP251" s="256"/>
      <c r="MQ251" s="256"/>
      <c r="MR251" s="256"/>
      <c r="MS251" s="256"/>
      <c r="MT251" s="256"/>
      <c r="MU251" s="256"/>
      <c r="MV251" s="256"/>
      <c r="MW251" s="256"/>
      <c r="MX251" s="256"/>
      <c r="MY251" s="256"/>
      <c r="MZ251" s="256"/>
      <c r="NA251" s="256"/>
      <c r="NB251" s="256"/>
      <c r="NC251" s="256"/>
      <c r="ND251" s="256"/>
      <c r="NE251" s="256"/>
      <c r="NF251" s="256"/>
      <c r="NG251" s="256"/>
      <c r="NH251" s="256"/>
      <c r="NI251" s="256"/>
      <c r="NJ251" s="256"/>
      <c r="NK251" s="256"/>
      <c r="NL251" s="256"/>
      <c r="NM251" s="256"/>
      <c r="NN251" s="256"/>
      <c r="NO251" s="256"/>
      <c r="NP251" s="256"/>
      <c r="NQ251" s="256"/>
      <c r="NR251" s="256"/>
      <c r="NS251" s="256"/>
      <c r="NT251" s="256"/>
      <c r="NU251" s="256"/>
      <c r="NV251" s="256"/>
      <c r="NW251" s="256"/>
      <c r="NX251" s="256"/>
      <c r="NY251" s="256"/>
      <c r="NZ251" s="256"/>
      <c r="OA251" s="256"/>
      <c r="OB251" s="256"/>
      <c r="OC251" s="256"/>
      <c r="OD251" s="256"/>
      <c r="OE251" s="256"/>
      <c r="OF251" s="256"/>
      <c r="OG251" s="256"/>
      <c r="OH251" s="256"/>
      <c r="OI251" s="256"/>
      <c r="OJ251" s="256"/>
      <c r="OK251" s="256"/>
      <c r="OL251" s="256"/>
      <c r="OM251" s="256"/>
      <c r="ON251" s="256"/>
      <c r="OO251" s="256"/>
      <c r="OP251" s="256"/>
      <c r="OQ251" s="256"/>
      <c r="OR251" s="256"/>
      <c r="OS251" s="256"/>
      <c r="OT251" s="256"/>
      <c r="OU251" s="256"/>
      <c r="OV251" s="256"/>
      <c r="OW251" s="256"/>
      <c r="OX251" s="256"/>
      <c r="OY251" s="256"/>
      <c r="OZ251" s="256"/>
      <c r="PA251" s="256"/>
      <c r="PB251" s="256"/>
      <c r="PC251" s="256"/>
      <c r="PD251" s="256"/>
      <c r="PE251" s="256"/>
      <c r="PF251" s="256"/>
      <c r="PG251" s="256"/>
      <c r="PH251" s="256"/>
      <c r="PI251" s="256"/>
      <c r="PJ251" s="256"/>
      <c r="PK251" s="256"/>
      <c r="PL251" s="256"/>
      <c r="PM251" s="256"/>
      <c r="PN251" s="256"/>
      <c r="PO251" s="256"/>
      <c r="PP251" s="256"/>
      <c r="PQ251" s="256"/>
      <c r="PR251" s="256"/>
      <c r="PS251" s="256"/>
      <c r="PT251" s="256"/>
      <c r="PU251" s="256"/>
      <c r="PV251" s="256"/>
      <c r="PW251" s="256"/>
      <c r="PX251" s="256"/>
      <c r="PY251" s="256"/>
      <c r="PZ251" s="256"/>
      <c r="QA251" s="256"/>
      <c r="QB251" s="256"/>
      <c r="QC251" s="256"/>
      <c r="QD251" s="256"/>
      <c r="QE251" s="256"/>
      <c r="QF251" s="256"/>
      <c r="QG251" s="256"/>
      <c r="QH251" s="256"/>
      <c r="QI251" s="256"/>
      <c r="QJ251" s="256"/>
      <c r="QK251" s="256"/>
      <c r="QL251" s="256"/>
      <c r="QM251" s="256"/>
      <c r="QN251" s="256"/>
      <c r="QO251" s="256"/>
      <c r="QP251" s="256"/>
      <c r="QQ251" s="256"/>
      <c r="QR251" s="256"/>
      <c r="QS251" s="256"/>
      <c r="QT251" s="256"/>
      <c r="QU251" s="256"/>
      <c r="QV251" s="256"/>
      <c r="QW251" s="256"/>
      <c r="QX251" s="256"/>
      <c r="QY251" s="256"/>
      <c r="QZ251" s="256"/>
      <c r="RA251" s="256"/>
      <c r="RB251" s="256"/>
      <c r="RC251" s="256"/>
      <c r="RD251" s="256"/>
      <c r="RE251" s="256"/>
      <c r="RF251" s="256"/>
      <c r="RG251" s="256"/>
      <c r="RH251" s="256"/>
      <c r="RI251" s="256"/>
      <c r="RJ251" s="256"/>
      <c r="RK251" s="256"/>
      <c r="RL251" s="256"/>
      <c r="RM251" s="256"/>
      <c r="RN251" s="256"/>
      <c r="RO251" s="256"/>
      <c r="RP251" s="256"/>
      <c r="RQ251" s="256"/>
      <c r="RR251" s="256"/>
      <c r="RS251" s="256"/>
      <c r="RT251" s="256"/>
      <c r="RU251" s="256"/>
      <c r="RV251" s="256"/>
      <c r="RW251" s="256"/>
      <c r="RX251" s="256"/>
      <c r="RY251" s="256"/>
      <c r="RZ251" s="256"/>
      <c r="SA251" s="256"/>
      <c r="SB251" s="256"/>
      <c r="SC251" s="256"/>
      <c r="SD251" s="256"/>
      <c r="SE251" s="256"/>
      <c r="SF251" s="256"/>
      <c r="SG251" s="256"/>
      <c r="SH251" s="256"/>
      <c r="SI251" s="256"/>
      <c r="SJ251" s="256"/>
      <c r="SK251" s="256"/>
      <c r="SL251" s="256"/>
      <c r="SM251" s="256"/>
      <c r="SN251" s="256"/>
      <c r="SO251" s="256"/>
      <c r="SP251" s="256"/>
      <c r="SQ251" s="256"/>
      <c r="SR251" s="256"/>
      <c r="SS251" s="256"/>
      <c r="ST251" s="256"/>
      <c r="SU251" s="256"/>
      <c r="SV251" s="256"/>
      <c r="SW251" s="256"/>
      <c r="SX251" s="256"/>
      <c r="SY251" s="256"/>
      <c r="SZ251" s="256"/>
      <c r="TA251" s="256"/>
      <c r="TB251" s="256"/>
      <c r="TC251" s="256"/>
      <c r="TD251" s="256"/>
      <c r="TE251" s="256"/>
      <c r="TF251" s="256"/>
      <c r="TG251" s="256"/>
      <c r="TH251" s="256"/>
      <c r="TI251" s="256"/>
      <c r="TJ251" s="256"/>
      <c r="TK251" s="256"/>
      <c r="TL251" s="256"/>
      <c r="TM251" s="256"/>
      <c r="TN251" s="256"/>
      <c r="TO251" s="256"/>
      <c r="TP251" s="256"/>
      <c r="TQ251" s="256"/>
      <c r="TR251" s="256"/>
      <c r="TS251" s="256"/>
      <c r="TT251" s="256"/>
      <c r="TU251" s="256"/>
      <c r="TV251" s="256"/>
      <c r="TW251" s="256"/>
      <c r="TX251" s="256"/>
      <c r="TY251" s="256"/>
      <c r="TZ251" s="256"/>
      <c r="UA251" s="256"/>
      <c r="UB251" s="256"/>
      <c r="UC251" s="256"/>
      <c r="UD251" s="256"/>
      <c r="UE251" s="256"/>
      <c r="UF251" s="256"/>
      <c r="UG251" s="256"/>
      <c r="UH251" s="256"/>
      <c r="UI251" s="256"/>
      <c r="UJ251" s="256"/>
      <c r="UK251" s="256"/>
      <c r="UL251" s="256"/>
      <c r="UM251" s="256"/>
      <c r="UN251" s="256"/>
      <c r="UO251" s="256"/>
      <c r="UP251" s="256"/>
      <c r="UQ251" s="256"/>
      <c r="UR251" s="256"/>
      <c r="US251" s="256"/>
      <c r="UT251" s="256"/>
      <c r="UU251" s="256"/>
      <c r="UV251" s="256"/>
      <c r="UW251" s="256"/>
      <c r="UX251" s="256"/>
      <c r="UY251" s="256"/>
      <c r="UZ251" s="256"/>
      <c r="VA251" s="256"/>
      <c r="VB251" s="256"/>
      <c r="VC251" s="256"/>
      <c r="VD251" s="256"/>
      <c r="VE251" s="256"/>
      <c r="VF251" s="256"/>
      <c r="VG251" s="256"/>
      <c r="VH251" s="256"/>
      <c r="VI251" s="256"/>
      <c r="VJ251" s="256"/>
      <c r="VK251" s="256"/>
      <c r="VL251" s="256"/>
      <c r="VM251" s="256"/>
      <c r="VN251" s="256"/>
      <c r="VO251" s="256"/>
      <c r="VP251" s="256"/>
      <c r="VQ251" s="256"/>
      <c r="VR251" s="256"/>
      <c r="VS251" s="256"/>
      <c r="VT251" s="256"/>
      <c r="VU251" s="256"/>
      <c r="VV251" s="256"/>
      <c r="VW251" s="256"/>
      <c r="VX251" s="256"/>
      <c r="VY251" s="256"/>
      <c r="VZ251" s="256"/>
      <c r="WA251" s="256"/>
      <c r="WB251" s="256"/>
      <c r="WC251" s="256"/>
      <c r="WD251" s="256"/>
      <c r="WE251" s="256"/>
      <c r="WF251" s="256"/>
      <c r="WG251" s="256"/>
      <c r="WH251" s="256"/>
      <c r="WI251" s="256"/>
      <c r="WJ251" s="256"/>
      <c r="WK251" s="256"/>
      <c r="WL251" s="256"/>
      <c r="WM251" s="256"/>
      <c r="WN251" s="256"/>
      <c r="WO251" s="256"/>
      <c r="WP251" s="256"/>
      <c r="WQ251" s="256"/>
      <c r="WR251" s="256"/>
      <c r="WS251" s="256"/>
      <c r="WT251" s="256"/>
      <c r="WU251" s="256"/>
      <c r="WV251" s="256"/>
      <c r="WW251" s="256"/>
      <c r="WX251" s="256"/>
      <c r="WY251" s="256"/>
      <c r="WZ251" s="256"/>
      <c r="XA251" s="256"/>
      <c r="XB251" s="256"/>
      <c r="XC251" s="256"/>
      <c r="XD251" s="256"/>
      <c r="XE251" s="256"/>
      <c r="XF251" s="256"/>
      <c r="XG251" s="256"/>
      <c r="XH251" s="256"/>
      <c r="XI251" s="256"/>
      <c r="XJ251" s="256"/>
      <c r="XK251" s="256"/>
      <c r="XL251" s="256"/>
      <c r="XM251" s="256"/>
      <c r="XN251" s="256"/>
      <c r="XO251" s="256"/>
      <c r="XP251" s="256"/>
      <c r="XQ251" s="256"/>
      <c r="XR251" s="256"/>
      <c r="XS251" s="256"/>
      <c r="XT251" s="256"/>
      <c r="XU251" s="256"/>
      <c r="XV251" s="256"/>
      <c r="XW251" s="256"/>
      <c r="XX251" s="256"/>
      <c r="XY251" s="256"/>
      <c r="XZ251" s="256"/>
      <c r="YA251" s="256"/>
      <c r="YB251" s="256"/>
      <c r="YC251" s="256"/>
      <c r="YD251" s="256"/>
      <c r="YE251" s="256"/>
      <c r="YF251" s="256"/>
      <c r="YG251" s="256"/>
      <c r="YH251" s="256"/>
      <c r="YI251" s="256"/>
      <c r="YJ251" s="256"/>
      <c r="YK251" s="256"/>
      <c r="YL251" s="256"/>
      <c r="YM251" s="256"/>
      <c r="YN251" s="256"/>
      <c r="YO251" s="256"/>
      <c r="YP251" s="256"/>
      <c r="YQ251" s="256"/>
      <c r="YR251" s="256"/>
      <c r="YS251" s="256"/>
      <c r="YT251" s="256"/>
      <c r="YU251" s="256"/>
      <c r="YV251" s="256"/>
      <c r="YW251" s="256"/>
      <c r="YX251" s="256"/>
      <c r="YY251" s="256"/>
      <c r="YZ251" s="256"/>
      <c r="ZA251" s="256"/>
      <c r="ZB251" s="256"/>
      <c r="ZC251" s="256"/>
      <c r="ZD251" s="256"/>
      <c r="ZE251" s="256"/>
      <c r="ZF251" s="256"/>
      <c r="ZG251" s="256"/>
      <c r="ZH251" s="256"/>
      <c r="ZI251" s="256"/>
      <c r="ZJ251" s="256"/>
      <c r="ZK251" s="256"/>
      <c r="ZL251" s="256"/>
      <c r="ZM251" s="256"/>
      <c r="ZN251" s="256"/>
      <c r="ZO251" s="256"/>
      <c r="ZP251" s="256"/>
      <c r="ZQ251" s="256"/>
      <c r="ZR251" s="256"/>
      <c r="ZS251" s="256"/>
      <c r="ZT251" s="256"/>
      <c r="ZU251" s="256"/>
      <c r="ZV251" s="256"/>
      <c r="ZW251" s="256"/>
      <c r="ZX251" s="256"/>
      <c r="ZY251" s="256"/>
      <c r="ZZ251" s="256"/>
      <c r="AAA251" s="256"/>
      <c r="AAB251" s="256"/>
      <c r="AAC251" s="256"/>
      <c r="AAD251" s="256"/>
      <c r="AAE251" s="256"/>
      <c r="AAF251" s="256"/>
      <c r="AAG251" s="256"/>
      <c r="AAH251" s="256"/>
      <c r="AAI251" s="256"/>
      <c r="AAJ251" s="256"/>
      <c r="AAK251" s="256"/>
      <c r="AAL251" s="256"/>
      <c r="AAM251" s="256"/>
      <c r="AAN251" s="256"/>
      <c r="AAO251" s="256"/>
      <c r="AAP251" s="256"/>
      <c r="AAQ251" s="256"/>
      <c r="AAR251" s="256"/>
      <c r="AAS251" s="256"/>
      <c r="AAT251" s="256"/>
      <c r="AAU251" s="256"/>
      <c r="AAV251" s="256"/>
      <c r="AAW251" s="256"/>
      <c r="AAX251" s="256"/>
      <c r="AAY251" s="256"/>
      <c r="AAZ251" s="256"/>
      <c r="ABA251" s="256"/>
      <c r="ABB251" s="256"/>
      <c r="ABC251" s="256"/>
      <c r="ABD251" s="256"/>
      <c r="ABE251" s="256"/>
      <c r="ABF251" s="256"/>
      <c r="ABG251" s="256"/>
      <c r="ABH251" s="256"/>
      <c r="ABI251" s="256"/>
      <c r="ABJ251" s="256"/>
      <c r="ABK251" s="256"/>
    </row>
    <row r="252" spans="1:739" s="154" customFormat="1" ht="30" customHeight="1" x14ac:dyDescent="0.25">
      <c r="A252" s="30"/>
      <c r="B252" s="30"/>
      <c r="C252" s="30"/>
      <c r="D252" s="167" t="s">
        <v>2</v>
      </c>
      <c r="E252" s="30"/>
      <c r="F252" s="206" t="s">
        <v>96</v>
      </c>
      <c r="G252" s="14">
        <v>42261</v>
      </c>
      <c r="H252" s="48" t="s">
        <v>37</v>
      </c>
      <c r="I252" s="65" t="s">
        <v>31</v>
      </c>
      <c r="J252" s="189" t="s">
        <v>291</v>
      </c>
      <c r="K252" s="29" t="s">
        <v>18</v>
      </c>
      <c r="L252" s="29" t="s">
        <v>17</v>
      </c>
      <c r="M252" s="290" t="s">
        <v>3365</v>
      </c>
      <c r="N252" s="29" t="s">
        <v>45</v>
      </c>
      <c r="O252" s="259" t="s">
        <v>68</v>
      </c>
      <c r="P252" s="259" t="s">
        <v>329</v>
      </c>
      <c r="Q252" s="259"/>
      <c r="R252" s="71" t="s">
        <v>149</v>
      </c>
      <c r="S252" s="185" t="s">
        <v>1329</v>
      </c>
      <c r="T252" s="65" t="s">
        <v>20</v>
      </c>
      <c r="U252" s="261" t="s">
        <v>1335</v>
      </c>
      <c r="V252" s="17"/>
      <c r="W252" s="185"/>
      <c r="X252" s="185" t="s">
        <v>80</v>
      </c>
      <c r="Y252" s="99"/>
      <c r="Z252" s="262"/>
      <c r="AA252" s="262"/>
      <c r="AB252" s="265" t="s">
        <v>149</v>
      </c>
      <c r="AC252" s="17"/>
      <c r="AD252" s="17"/>
      <c r="AE252" s="17"/>
      <c r="AF252" s="17"/>
      <c r="AG252" s="17"/>
      <c r="AH252" s="263" t="s">
        <v>3530</v>
      </c>
      <c r="AI252" s="65" t="s">
        <v>1</v>
      </c>
      <c r="AJ252" s="67" t="s">
        <v>2</v>
      </c>
      <c r="AK252" s="70">
        <v>12</v>
      </c>
      <c r="AL252" s="69" t="s">
        <v>330</v>
      </c>
      <c r="AM252" s="72">
        <v>42139</v>
      </c>
    </row>
    <row r="253" spans="1:739" s="38" customFormat="1" ht="30" customHeight="1" x14ac:dyDescent="0.25">
      <c r="A253" s="30"/>
      <c r="B253" s="196"/>
      <c r="C253" s="196"/>
      <c r="D253" s="167" t="s">
        <v>2</v>
      </c>
      <c r="E253" s="196"/>
      <c r="F253" s="206" t="s">
        <v>97</v>
      </c>
      <c r="G253" s="14">
        <v>42261</v>
      </c>
      <c r="H253" s="48" t="s">
        <v>37</v>
      </c>
      <c r="I253" s="65" t="s">
        <v>31</v>
      </c>
      <c r="J253" s="189" t="s">
        <v>291</v>
      </c>
      <c r="K253" s="29" t="s">
        <v>18</v>
      </c>
      <c r="L253" s="29" t="s">
        <v>17</v>
      </c>
      <c r="M253" s="29" t="s">
        <v>3365</v>
      </c>
      <c r="N253" s="29" t="s">
        <v>45</v>
      </c>
      <c r="O253" s="114" t="s">
        <v>68</v>
      </c>
      <c r="P253" s="114" t="s">
        <v>329</v>
      </c>
      <c r="Q253" s="260"/>
      <c r="R253" s="71" t="s">
        <v>148</v>
      </c>
      <c r="S253" s="185" t="s">
        <v>1329</v>
      </c>
      <c r="T253" s="185" t="s">
        <v>20</v>
      </c>
      <c r="U253" s="261" t="s">
        <v>72</v>
      </c>
      <c r="V253" s="17"/>
      <c r="W253" s="249"/>
      <c r="X253" s="115" t="s">
        <v>245</v>
      </c>
      <c r="Y253" s="99"/>
      <c r="Z253" s="262"/>
      <c r="AA253" s="262"/>
      <c r="AB253" s="265" t="s">
        <v>148</v>
      </c>
      <c r="AC253" s="17"/>
      <c r="AD253" s="17"/>
      <c r="AE253" s="17"/>
      <c r="AF253" s="17"/>
      <c r="AG253" s="17"/>
      <c r="AH253" s="263" t="s">
        <v>3530</v>
      </c>
      <c r="AI253" s="185" t="s">
        <v>1</v>
      </c>
      <c r="AJ253" s="263" t="s">
        <v>2</v>
      </c>
      <c r="AK253" s="70">
        <v>12</v>
      </c>
      <c r="AL253" s="69" t="s">
        <v>331</v>
      </c>
      <c r="AM253" s="72">
        <v>42187</v>
      </c>
      <c r="AN253" s="256"/>
      <c r="AO253" s="256"/>
      <c r="AP253" s="256"/>
      <c r="AQ253" s="256"/>
      <c r="AR253" s="256"/>
      <c r="AS253" s="256"/>
      <c r="AT253" s="256"/>
      <c r="AU253" s="256"/>
      <c r="AV253" s="256"/>
      <c r="AW253" s="256"/>
      <c r="AX253" s="256"/>
      <c r="AY253" s="256"/>
      <c r="AZ253" s="25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25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25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25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  <c r="EV253" s="256"/>
      <c r="EW253" s="256"/>
      <c r="EX253" s="256"/>
      <c r="EY253" s="256"/>
      <c r="EZ253" s="256"/>
      <c r="FA253" s="256"/>
      <c r="FB253" s="256"/>
      <c r="FC253" s="256"/>
      <c r="FD253" s="256"/>
      <c r="FE253" s="256"/>
      <c r="FF253" s="256"/>
      <c r="FG253" s="256"/>
      <c r="FH253" s="256"/>
      <c r="FI253" s="256"/>
      <c r="FJ253" s="256"/>
      <c r="FK253" s="256"/>
      <c r="FL253" s="256"/>
      <c r="FM253" s="256"/>
      <c r="FN253" s="256"/>
      <c r="FO253" s="256"/>
      <c r="FP253" s="256"/>
      <c r="FQ253" s="256"/>
      <c r="FR253" s="256"/>
      <c r="FS253" s="256"/>
      <c r="FT253" s="256"/>
      <c r="FU253" s="256"/>
      <c r="FV253" s="256"/>
      <c r="FW253" s="256"/>
      <c r="FX253" s="256"/>
      <c r="FY253" s="256"/>
      <c r="FZ253" s="256"/>
      <c r="GA253" s="256"/>
      <c r="GB253" s="256"/>
      <c r="GC253" s="256"/>
      <c r="GD253" s="256"/>
      <c r="GE253" s="256"/>
      <c r="GF253" s="256"/>
      <c r="GG253" s="256"/>
      <c r="GH253" s="256"/>
      <c r="GI253" s="256"/>
      <c r="GJ253" s="256"/>
      <c r="GK253" s="256"/>
      <c r="GL253" s="256"/>
      <c r="GM253" s="256"/>
      <c r="GN253" s="256"/>
      <c r="GO253" s="256"/>
      <c r="GP253" s="256"/>
      <c r="GQ253" s="256"/>
      <c r="GR253" s="256"/>
      <c r="GS253" s="256"/>
      <c r="GT253" s="256"/>
      <c r="GU253" s="256"/>
      <c r="GV253" s="256"/>
      <c r="GW253" s="256"/>
      <c r="GX253" s="256"/>
      <c r="GY253" s="256"/>
      <c r="GZ253" s="256"/>
      <c r="HA253" s="256"/>
      <c r="HB253" s="256"/>
      <c r="HC253" s="256"/>
      <c r="HD253" s="256"/>
      <c r="HE253" s="256"/>
      <c r="HF253" s="256"/>
      <c r="HG253" s="256"/>
      <c r="HH253" s="256"/>
      <c r="HI253" s="256"/>
      <c r="HJ253" s="256"/>
      <c r="HK253" s="256"/>
      <c r="HL253" s="256"/>
      <c r="HM253" s="256"/>
      <c r="HN253" s="256"/>
      <c r="HO253" s="256"/>
      <c r="HP253" s="256"/>
      <c r="HQ253" s="256"/>
      <c r="HR253" s="256"/>
      <c r="HS253" s="256"/>
      <c r="HT253" s="256"/>
      <c r="HU253" s="256"/>
      <c r="HV253" s="256"/>
      <c r="HW253" s="256"/>
      <c r="HX253" s="256"/>
      <c r="HY253" s="256"/>
      <c r="HZ253" s="256"/>
      <c r="IA253" s="256"/>
      <c r="IB253" s="256"/>
      <c r="IC253" s="256"/>
      <c r="ID253" s="256"/>
      <c r="IE253" s="256"/>
      <c r="IF253" s="256"/>
      <c r="IG253" s="256"/>
      <c r="IH253" s="256"/>
      <c r="II253" s="256"/>
      <c r="IJ253" s="256"/>
      <c r="IK253" s="256"/>
      <c r="IL253" s="256"/>
      <c r="IM253" s="256"/>
      <c r="IN253" s="256"/>
      <c r="IO253" s="256"/>
      <c r="IP253" s="256"/>
      <c r="IQ253" s="256"/>
      <c r="IR253" s="256"/>
      <c r="IS253" s="256"/>
      <c r="IT253" s="256"/>
      <c r="IU253" s="256"/>
      <c r="IV253" s="256"/>
      <c r="IW253" s="256"/>
      <c r="IX253" s="256"/>
      <c r="IY253" s="256"/>
      <c r="IZ253" s="256"/>
      <c r="JA253" s="256"/>
      <c r="JB253" s="256"/>
      <c r="JC253" s="256"/>
      <c r="JD253" s="256"/>
      <c r="JE253" s="256"/>
      <c r="JF253" s="256"/>
      <c r="JG253" s="256"/>
      <c r="JH253" s="256"/>
      <c r="JI253" s="256"/>
      <c r="JJ253" s="256"/>
      <c r="JK253" s="256"/>
      <c r="JL253" s="256"/>
      <c r="JM253" s="256"/>
      <c r="JN253" s="256"/>
      <c r="JO253" s="256"/>
      <c r="JP253" s="256"/>
      <c r="JQ253" s="256"/>
      <c r="JR253" s="256"/>
      <c r="JS253" s="256"/>
      <c r="JT253" s="256"/>
      <c r="JU253" s="256"/>
      <c r="JV253" s="256"/>
      <c r="JW253" s="256"/>
      <c r="JX253" s="256"/>
      <c r="JY253" s="256"/>
      <c r="JZ253" s="256"/>
      <c r="KA253" s="256"/>
      <c r="KB253" s="256"/>
      <c r="KC253" s="256"/>
      <c r="KD253" s="256"/>
      <c r="KE253" s="256"/>
      <c r="KF253" s="256"/>
      <c r="KG253" s="256"/>
      <c r="KH253" s="256"/>
      <c r="KI253" s="256"/>
      <c r="KJ253" s="256"/>
      <c r="KK253" s="256"/>
      <c r="KL253" s="256"/>
      <c r="KM253" s="256"/>
      <c r="KN253" s="256"/>
      <c r="KO253" s="256"/>
      <c r="KP253" s="256"/>
      <c r="KQ253" s="256"/>
      <c r="KR253" s="256"/>
      <c r="KS253" s="256"/>
      <c r="KT253" s="256"/>
      <c r="KU253" s="256"/>
      <c r="KV253" s="256"/>
      <c r="KW253" s="256"/>
      <c r="KX253" s="256"/>
      <c r="KY253" s="256"/>
      <c r="KZ253" s="256"/>
      <c r="LA253" s="256"/>
      <c r="LB253" s="256"/>
      <c r="LC253" s="256"/>
      <c r="LD253" s="256"/>
      <c r="LE253" s="256"/>
      <c r="LF253" s="256"/>
      <c r="LG253" s="256"/>
      <c r="LH253" s="256"/>
      <c r="LI253" s="256"/>
      <c r="LJ253" s="256"/>
      <c r="LK253" s="256"/>
      <c r="LL253" s="256"/>
      <c r="LM253" s="256"/>
      <c r="LN253" s="256"/>
      <c r="LO253" s="256"/>
      <c r="LP253" s="256"/>
      <c r="LQ253" s="256"/>
      <c r="LR253" s="256"/>
      <c r="LS253" s="256"/>
      <c r="LT253" s="256"/>
      <c r="LU253" s="256"/>
      <c r="LV253" s="256"/>
      <c r="LW253" s="256"/>
      <c r="LX253" s="256"/>
      <c r="LY253" s="256"/>
      <c r="LZ253" s="256"/>
      <c r="MA253" s="256"/>
      <c r="MB253" s="256"/>
      <c r="MC253" s="256"/>
      <c r="MD253" s="256"/>
      <c r="ME253" s="256"/>
      <c r="MF253" s="256"/>
      <c r="MG253" s="256"/>
      <c r="MH253" s="256"/>
      <c r="MI253" s="256"/>
      <c r="MJ253" s="256"/>
      <c r="MK253" s="256"/>
      <c r="ML253" s="256"/>
      <c r="MM253" s="256"/>
      <c r="MN253" s="256"/>
      <c r="MO253" s="256"/>
      <c r="MP253" s="256"/>
      <c r="MQ253" s="256"/>
      <c r="MR253" s="256"/>
      <c r="MS253" s="256"/>
      <c r="MT253" s="256"/>
      <c r="MU253" s="256"/>
      <c r="MV253" s="256"/>
      <c r="MW253" s="256"/>
      <c r="MX253" s="256"/>
      <c r="MY253" s="256"/>
      <c r="MZ253" s="256"/>
      <c r="NA253" s="256"/>
      <c r="NB253" s="256"/>
      <c r="NC253" s="256"/>
      <c r="ND253" s="256"/>
      <c r="NE253" s="256"/>
      <c r="NF253" s="256"/>
      <c r="NG253" s="256"/>
      <c r="NH253" s="256"/>
      <c r="NI253" s="256"/>
      <c r="NJ253" s="256"/>
      <c r="NK253" s="256"/>
      <c r="NL253" s="256"/>
      <c r="NM253" s="256"/>
      <c r="NN253" s="256"/>
      <c r="NO253" s="256"/>
      <c r="NP253" s="256"/>
      <c r="NQ253" s="256"/>
      <c r="NR253" s="256"/>
      <c r="NS253" s="256"/>
      <c r="NT253" s="256"/>
      <c r="NU253" s="256"/>
      <c r="NV253" s="256"/>
      <c r="NW253" s="256"/>
      <c r="NX253" s="256"/>
      <c r="NY253" s="256"/>
      <c r="NZ253" s="256"/>
      <c r="OA253" s="256"/>
      <c r="OB253" s="256"/>
      <c r="OC253" s="256"/>
      <c r="OD253" s="256"/>
      <c r="OE253" s="256"/>
      <c r="OF253" s="256"/>
      <c r="OG253" s="256"/>
      <c r="OH253" s="256"/>
      <c r="OI253" s="256"/>
      <c r="OJ253" s="256"/>
      <c r="OK253" s="256"/>
      <c r="OL253" s="256"/>
      <c r="OM253" s="256"/>
      <c r="ON253" s="256"/>
      <c r="OO253" s="256"/>
      <c r="OP253" s="256"/>
      <c r="OQ253" s="256"/>
      <c r="OR253" s="256"/>
      <c r="OS253" s="256"/>
      <c r="OT253" s="256"/>
      <c r="OU253" s="256"/>
      <c r="OV253" s="256"/>
      <c r="OW253" s="256"/>
      <c r="OX253" s="256"/>
      <c r="OY253" s="256"/>
      <c r="OZ253" s="256"/>
      <c r="PA253" s="256"/>
      <c r="PB253" s="256"/>
      <c r="PC253" s="256"/>
      <c r="PD253" s="256"/>
      <c r="PE253" s="256"/>
      <c r="PF253" s="256"/>
      <c r="PG253" s="256"/>
      <c r="PH253" s="256"/>
      <c r="PI253" s="256"/>
      <c r="PJ253" s="256"/>
      <c r="PK253" s="256"/>
      <c r="PL253" s="256"/>
      <c r="PM253" s="256"/>
      <c r="PN253" s="256"/>
      <c r="PO253" s="256"/>
      <c r="PP253" s="256"/>
      <c r="PQ253" s="256"/>
      <c r="PR253" s="256"/>
      <c r="PS253" s="256"/>
      <c r="PT253" s="256"/>
      <c r="PU253" s="256"/>
      <c r="PV253" s="256"/>
      <c r="PW253" s="256"/>
      <c r="PX253" s="256"/>
      <c r="PY253" s="256"/>
      <c r="PZ253" s="256"/>
      <c r="QA253" s="256"/>
      <c r="QB253" s="256"/>
      <c r="QC253" s="256"/>
      <c r="QD253" s="256"/>
      <c r="QE253" s="256"/>
      <c r="QF253" s="256"/>
      <c r="QG253" s="256"/>
      <c r="QH253" s="256"/>
      <c r="QI253" s="256"/>
      <c r="QJ253" s="256"/>
      <c r="QK253" s="256"/>
      <c r="QL253" s="256"/>
      <c r="QM253" s="256"/>
      <c r="QN253" s="256"/>
      <c r="QO253" s="256"/>
      <c r="QP253" s="256"/>
      <c r="QQ253" s="256"/>
      <c r="QR253" s="256"/>
      <c r="QS253" s="256"/>
      <c r="QT253" s="256"/>
      <c r="QU253" s="256"/>
      <c r="QV253" s="256"/>
      <c r="QW253" s="256"/>
      <c r="QX253" s="256"/>
      <c r="QY253" s="256"/>
      <c r="QZ253" s="256"/>
      <c r="RA253" s="256"/>
      <c r="RB253" s="256"/>
      <c r="RC253" s="256"/>
      <c r="RD253" s="256"/>
      <c r="RE253" s="256"/>
      <c r="RF253" s="256"/>
      <c r="RG253" s="256"/>
      <c r="RH253" s="256"/>
      <c r="RI253" s="256"/>
      <c r="RJ253" s="256"/>
      <c r="RK253" s="256"/>
      <c r="RL253" s="256"/>
      <c r="RM253" s="256"/>
      <c r="RN253" s="256"/>
      <c r="RO253" s="256"/>
      <c r="RP253" s="256"/>
      <c r="RQ253" s="256"/>
      <c r="RR253" s="256"/>
      <c r="RS253" s="256"/>
      <c r="RT253" s="256"/>
      <c r="RU253" s="256"/>
      <c r="RV253" s="256"/>
      <c r="RW253" s="256"/>
      <c r="RX253" s="256"/>
      <c r="RY253" s="256"/>
      <c r="RZ253" s="256"/>
      <c r="SA253" s="256"/>
      <c r="SB253" s="256"/>
      <c r="SC253" s="256"/>
      <c r="SD253" s="256"/>
      <c r="SE253" s="256"/>
      <c r="SF253" s="256"/>
      <c r="SG253" s="256"/>
      <c r="SH253" s="256"/>
      <c r="SI253" s="256"/>
      <c r="SJ253" s="256"/>
      <c r="SK253" s="256"/>
      <c r="SL253" s="256"/>
      <c r="SM253" s="256"/>
      <c r="SN253" s="256"/>
      <c r="SO253" s="256"/>
      <c r="SP253" s="256"/>
      <c r="SQ253" s="256"/>
      <c r="SR253" s="256"/>
      <c r="SS253" s="256"/>
      <c r="ST253" s="256"/>
      <c r="SU253" s="256"/>
      <c r="SV253" s="256"/>
      <c r="SW253" s="256"/>
      <c r="SX253" s="256"/>
      <c r="SY253" s="256"/>
      <c r="SZ253" s="256"/>
      <c r="TA253" s="256"/>
      <c r="TB253" s="256"/>
      <c r="TC253" s="256"/>
      <c r="TD253" s="256"/>
      <c r="TE253" s="256"/>
      <c r="TF253" s="256"/>
      <c r="TG253" s="256"/>
      <c r="TH253" s="256"/>
      <c r="TI253" s="256"/>
      <c r="TJ253" s="256"/>
      <c r="TK253" s="256"/>
      <c r="TL253" s="256"/>
      <c r="TM253" s="256"/>
      <c r="TN253" s="256"/>
      <c r="TO253" s="256"/>
      <c r="TP253" s="256"/>
      <c r="TQ253" s="256"/>
      <c r="TR253" s="256"/>
      <c r="TS253" s="256"/>
      <c r="TT253" s="256"/>
      <c r="TU253" s="256"/>
      <c r="TV253" s="256"/>
      <c r="TW253" s="256"/>
      <c r="TX253" s="256"/>
      <c r="TY253" s="256"/>
      <c r="TZ253" s="256"/>
      <c r="UA253" s="256"/>
      <c r="UB253" s="256"/>
      <c r="UC253" s="256"/>
      <c r="UD253" s="256"/>
      <c r="UE253" s="256"/>
      <c r="UF253" s="256"/>
      <c r="UG253" s="256"/>
      <c r="UH253" s="256"/>
      <c r="UI253" s="256"/>
      <c r="UJ253" s="256"/>
      <c r="UK253" s="256"/>
      <c r="UL253" s="256"/>
      <c r="UM253" s="256"/>
      <c r="UN253" s="256"/>
      <c r="UO253" s="256"/>
      <c r="UP253" s="256"/>
      <c r="UQ253" s="256"/>
      <c r="UR253" s="256"/>
      <c r="US253" s="256"/>
      <c r="UT253" s="256"/>
      <c r="UU253" s="256"/>
      <c r="UV253" s="256"/>
      <c r="UW253" s="256"/>
      <c r="UX253" s="256"/>
      <c r="UY253" s="256"/>
      <c r="UZ253" s="256"/>
      <c r="VA253" s="256"/>
      <c r="VB253" s="256"/>
      <c r="VC253" s="256"/>
      <c r="VD253" s="256"/>
      <c r="VE253" s="256"/>
      <c r="VF253" s="256"/>
      <c r="VG253" s="256"/>
      <c r="VH253" s="256"/>
      <c r="VI253" s="256"/>
      <c r="VJ253" s="256"/>
      <c r="VK253" s="256"/>
      <c r="VL253" s="256"/>
      <c r="VM253" s="256"/>
      <c r="VN253" s="256"/>
      <c r="VO253" s="256"/>
      <c r="VP253" s="256"/>
      <c r="VQ253" s="256"/>
      <c r="VR253" s="256"/>
      <c r="VS253" s="256"/>
      <c r="VT253" s="256"/>
      <c r="VU253" s="256"/>
      <c r="VV253" s="256"/>
      <c r="VW253" s="256"/>
      <c r="VX253" s="256"/>
      <c r="VY253" s="256"/>
      <c r="VZ253" s="256"/>
      <c r="WA253" s="256"/>
      <c r="WB253" s="256"/>
      <c r="WC253" s="256"/>
      <c r="WD253" s="256"/>
      <c r="WE253" s="256"/>
      <c r="WF253" s="256"/>
      <c r="WG253" s="256"/>
      <c r="WH253" s="256"/>
      <c r="WI253" s="256"/>
      <c r="WJ253" s="256"/>
      <c r="WK253" s="256"/>
      <c r="WL253" s="256"/>
      <c r="WM253" s="256"/>
      <c r="WN253" s="256"/>
      <c r="WO253" s="256"/>
      <c r="WP253" s="256"/>
      <c r="WQ253" s="256"/>
      <c r="WR253" s="256"/>
      <c r="WS253" s="256"/>
      <c r="WT253" s="256"/>
      <c r="WU253" s="256"/>
      <c r="WV253" s="256"/>
      <c r="WW253" s="256"/>
      <c r="WX253" s="256"/>
      <c r="WY253" s="256"/>
      <c r="WZ253" s="256"/>
      <c r="XA253" s="256"/>
      <c r="XB253" s="256"/>
      <c r="XC253" s="256"/>
      <c r="XD253" s="256"/>
      <c r="XE253" s="256"/>
      <c r="XF253" s="256"/>
      <c r="XG253" s="256"/>
      <c r="XH253" s="256"/>
      <c r="XI253" s="256"/>
      <c r="XJ253" s="256"/>
      <c r="XK253" s="256"/>
      <c r="XL253" s="256"/>
      <c r="XM253" s="256"/>
      <c r="XN253" s="256"/>
      <c r="XO253" s="256"/>
      <c r="XP253" s="256"/>
      <c r="XQ253" s="256"/>
      <c r="XR253" s="256"/>
      <c r="XS253" s="256"/>
      <c r="XT253" s="256"/>
      <c r="XU253" s="256"/>
      <c r="XV253" s="256"/>
      <c r="XW253" s="256"/>
      <c r="XX253" s="256"/>
      <c r="XY253" s="256"/>
      <c r="XZ253" s="256"/>
      <c r="YA253" s="256"/>
      <c r="YB253" s="256"/>
      <c r="YC253" s="256"/>
      <c r="YD253" s="256"/>
      <c r="YE253" s="256"/>
      <c r="YF253" s="256"/>
      <c r="YG253" s="256"/>
      <c r="YH253" s="256"/>
      <c r="YI253" s="256"/>
      <c r="YJ253" s="256"/>
      <c r="YK253" s="256"/>
      <c r="YL253" s="256"/>
      <c r="YM253" s="256"/>
      <c r="YN253" s="256"/>
      <c r="YO253" s="256"/>
      <c r="YP253" s="256"/>
      <c r="YQ253" s="256"/>
      <c r="YR253" s="256"/>
      <c r="YS253" s="256"/>
      <c r="YT253" s="256"/>
      <c r="YU253" s="256"/>
      <c r="YV253" s="256"/>
      <c r="YW253" s="256"/>
      <c r="YX253" s="256"/>
      <c r="YY253" s="256"/>
      <c r="YZ253" s="256"/>
      <c r="ZA253" s="256"/>
      <c r="ZB253" s="256"/>
      <c r="ZC253" s="256"/>
      <c r="ZD253" s="256"/>
      <c r="ZE253" s="256"/>
      <c r="ZF253" s="256"/>
      <c r="ZG253" s="256"/>
      <c r="ZH253" s="256"/>
      <c r="ZI253" s="256"/>
      <c r="ZJ253" s="256"/>
      <c r="ZK253" s="256"/>
      <c r="ZL253" s="256"/>
      <c r="ZM253" s="256"/>
      <c r="ZN253" s="256"/>
      <c r="ZO253" s="256"/>
      <c r="ZP253" s="256"/>
      <c r="ZQ253" s="256"/>
      <c r="ZR253" s="256"/>
      <c r="ZS253" s="256"/>
      <c r="ZT253" s="256"/>
      <c r="ZU253" s="256"/>
      <c r="ZV253" s="256"/>
      <c r="ZW253" s="256"/>
      <c r="ZX253" s="256"/>
      <c r="ZY253" s="256"/>
      <c r="ZZ253" s="256"/>
      <c r="AAA253" s="256"/>
      <c r="AAB253" s="256"/>
      <c r="AAC253" s="256"/>
      <c r="AAD253" s="256"/>
      <c r="AAE253" s="256"/>
      <c r="AAF253" s="256"/>
      <c r="AAG253" s="256"/>
      <c r="AAH253" s="256"/>
      <c r="AAI253" s="256"/>
      <c r="AAJ253" s="256"/>
      <c r="AAK253" s="256"/>
      <c r="AAL253" s="256"/>
      <c r="AAM253" s="256"/>
      <c r="AAN253" s="256"/>
      <c r="AAO253" s="256"/>
      <c r="AAP253" s="256"/>
      <c r="AAQ253" s="256"/>
      <c r="AAR253" s="256"/>
      <c r="AAS253" s="256"/>
      <c r="AAT253" s="256"/>
      <c r="AAU253" s="256"/>
      <c r="AAV253" s="256"/>
      <c r="AAW253" s="256"/>
      <c r="AAX253" s="256"/>
      <c r="AAY253" s="256"/>
      <c r="AAZ253" s="256"/>
      <c r="ABA253" s="256"/>
      <c r="ABB253" s="256"/>
      <c r="ABC253" s="256"/>
      <c r="ABD253" s="256"/>
      <c r="ABE253" s="256"/>
      <c r="ABF253" s="256"/>
      <c r="ABG253" s="256"/>
      <c r="ABH253" s="256"/>
      <c r="ABI253" s="256"/>
      <c r="ABJ253" s="256"/>
      <c r="ABK253" s="256"/>
    </row>
    <row r="254" spans="1:739" s="38" customFormat="1" ht="30" customHeight="1" x14ac:dyDescent="0.25">
      <c r="A254" s="30"/>
      <c r="B254" s="151"/>
      <c r="C254" s="151"/>
      <c r="D254" s="167" t="s">
        <v>2</v>
      </c>
      <c r="E254" s="151"/>
      <c r="F254" s="206" t="s">
        <v>738</v>
      </c>
      <c r="G254" s="14">
        <v>42655</v>
      </c>
      <c r="H254" s="48" t="s">
        <v>37</v>
      </c>
      <c r="I254" s="65" t="s">
        <v>31</v>
      </c>
      <c r="J254" s="189" t="s">
        <v>291</v>
      </c>
      <c r="K254" s="29" t="s">
        <v>18</v>
      </c>
      <c r="L254" s="29" t="s">
        <v>17</v>
      </c>
      <c r="M254" s="29" t="s">
        <v>3365</v>
      </c>
      <c r="N254" s="28" t="s">
        <v>45</v>
      </c>
      <c r="O254" s="114" t="s">
        <v>68</v>
      </c>
      <c r="P254" s="114" t="s">
        <v>329</v>
      </c>
      <c r="Q254" s="114"/>
      <c r="R254" s="71" t="s">
        <v>734</v>
      </c>
      <c r="S254" s="185" t="s">
        <v>1285</v>
      </c>
      <c r="T254" s="185" t="s">
        <v>20</v>
      </c>
      <c r="U254" s="261" t="s">
        <v>72</v>
      </c>
      <c r="V254" s="17"/>
      <c r="W254" s="249"/>
      <c r="X254" s="115" t="s">
        <v>245</v>
      </c>
      <c r="Y254" s="99"/>
      <c r="Z254" s="262"/>
      <c r="AA254" s="262"/>
      <c r="AB254" s="265" t="s">
        <v>734</v>
      </c>
      <c r="AC254" s="17"/>
      <c r="AD254" s="17"/>
      <c r="AE254" s="17"/>
      <c r="AF254" s="17"/>
      <c r="AG254" s="17"/>
      <c r="AH254" s="263" t="s">
        <v>3530</v>
      </c>
      <c r="AI254" s="185" t="s">
        <v>1</v>
      </c>
      <c r="AJ254" s="187" t="s">
        <v>2</v>
      </c>
      <c r="AK254" s="70">
        <v>24</v>
      </c>
      <c r="AL254" s="69" t="s">
        <v>735</v>
      </c>
      <c r="AM254" s="72" t="s">
        <v>746</v>
      </c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  <c r="EV254" s="256"/>
      <c r="EW254" s="256"/>
      <c r="EX254" s="256"/>
      <c r="EY254" s="256"/>
      <c r="EZ254" s="256"/>
      <c r="FA254" s="256"/>
      <c r="FB254" s="256"/>
      <c r="FC254" s="256"/>
      <c r="FD254" s="256"/>
      <c r="FE254" s="256"/>
      <c r="FF254" s="256"/>
      <c r="FG254" s="256"/>
      <c r="FH254" s="256"/>
      <c r="FI254" s="256"/>
      <c r="FJ254" s="256"/>
      <c r="FK254" s="256"/>
      <c r="FL254" s="256"/>
      <c r="FM254" s="256"/>
      <c r="FN254" s="256"/>
      <c r="FO254" s="256"/>
      <c r="FP254" s="256"/>
      <c r="FQ254" s="256"/>
      <c r="FR254" s="256"/>
      <c r="FS254" s="256"/>
      <c r="FT254" s="256"/>
      <c r="FU254" s="256"/>
      <c r="FV254" s="256"/>
      <c r="FW254" s="256"/>
      <c r="FX254" s="256"/>
      <c r="FY254" s="256"/>
      <c r="FZ254" s="256"/>
      <c r="GA254" s="256"/>
      <c r="GB254" s="256"/>
      <c r="GC254" s="256"/>
      <c r="GD254" s="256"/>
      <c r="GE254" s="256"/>
      <c r="GF254" s="256"/>
      <c r="GG254" s="256"/>
      <c r="GH254" s="256"/>
      <c r="GI254" s="256"/>
      <c r="GJ254" s="256"/>
      <c r="GK254" s="256"/>
      <c r="GL254" s="256"/>
      <c r="GM254" s="256"/>
      <c r="GN254" s="256"/>
      <c r="GO254" s="256"/>
      <c r="GP254" s="256"/>
      <c r="GQ254" s="256"/>
      <c r="GR254" s="256"/>
      <c r="GS254" s="256"/>
      <c r="GT254" s="256"/>
      <c r="GU254" s="256"/>
      <c r="GV254" s="256"/>
      <c r="GW254" s="256"/>
      <c r="GX254" s="256"/>
      <c r="GY254" s="256"/>
      <c r="GZ254" s="256"/>
      <c r="HA254" s="256"/>
      <c r="HB254" s="256"/>
      <c r="HC254" s="256"/>
      <c r="HD254" s="256"/>
      <c r="HE254" s="256"/>
      <c r="HF254" s="256"/>
      <c r="HG254" s="256"/>
      <c r="HH254" s="256"/>
      <c r="HI254" s="256"/>
      <c r="HJ254" s="256"/>
      <c r="HK254" s="256"/>
      <c r="HL254" s="256"/>
      <c r="HM254" s="256"/>
      <c r="HN254" s="256"/>
      <c r="HO254" s="256"/>
      <c r="HP254" s="256"/>
      <c r="HQ254" s="256"/>
      <c r="HR254" s="256"/>
      <c r="HS254" s="256"/>
      <c r="HT254" s="256"/>
      <c r="HU254" s="256"/>
      <c r="HV254" s="256"/>
      <c r="HW254" s="256"/>
      <c r="HX254" s="256"/>
      <c r="HY254" s="256"/>
      <c r="HZ254" s="256"/>
      <c r="IA254" s="256"/>
      <c r="IB254" s="256"/>
      <c r="IC254" s="256"/>
      <c r="ID254" s="256"/>
      <c r="IE254" s="256"/>
      <c r="IF254" s="256"/>
      <c r="IG254" s="256"/>
      <c r="IH254" s="256"/>
      <c r="II254" s="256"/>
      <c r="IJ254" s="256"/>
      <c r="IK254" s="256"/>
      <c r="IL254" s="256"/>
      <c r="IM254" s="256"/>
      <c r="IN254" s="256"/>
      <c r="IO254" s="256"/>
      <c r="IP254" s="256"/>
      <c r="IQ254" s="256"/>
      <c r="IR254" s="256"/>
      <c r="IS254" s="256"/>
      <c r="IT254" s="256"/>
      <c r="IU254" s="256"/>
      <c r="IV254" s="256"/>
      <c r="IW254" s="256"/>
      <c r="IX254" s="256"/>
      <c r="IY254" s="256"/>
      <c r="IZ254" s="256"/>
      <c r="JA254" s="256"/>
      <c r="JB254" s="256"/>
      <c r="JC254" s="256"/>
      <c r="JD254" s="256"/>
      <c r="JE254" s="256"/>
      <c r="JF254" s="256"/>
      <c r="JG254" s="256"/>
      <c r="JH254" s="256"/>
      <c r="JI254" s="256"/>
      <c r="JJ254" s="256"/>
      <c r="JK254" s="256"/>
      <c r="JL254" s="256"/>
      <c r="JM254" s="256"/>
      <c r="JN254" s="256"/>
      <c r="JO254" s="256"/>
      <c r="JP254" s="256"/>
      <c r="JQ254" s="256"/>
      <c r="JR254" s="256"/>
      <c r="JS254" s="256"/>
      <c r="JT254" s="256"/>
      <c r="JU254" s="256"/>
      <c r="JV254" s="256"/>
      <c r="JW254" s="256"/>
      <c r="JX254" s="256"/>
      <c r="JY254" s="256"/>
      <c r="JZ254" s="256"/>
      <c r="KA254" s="256"/>
      <c r="KB254" s="256"/>
      <c r="KC254" s="256"/>
      <c r="KD254" s="256"/>
      <c r="KE254" s="256"/>
      <c r="KF254" s="256"/>
      <c r="KG254" s="256"/>
      <c r="KH254" s="256"/>
      <c r="KI254" s="256"/>
      <c r="KJ254" s="256"/>
      <c r="KK254" s="256"/>
      <c r="KL254" s="256"/>
      <c r="KM254" s="256"/>
      <c r="KN254" s="256"/>
      <c r="KO254" s="256"/>
      <c r="KP254" s="256"/>
      <c r="KQ254" s="256"/>
      <c r="KR254" s="256"/>
      <c r="KS254" s="256"/>
      <c r="KT254" s="256"/>
      <c r="KU254" s="256"/>
      <c r="KV254" s="256"/>
      <c r="KW254" s="256"/>
      <c r="KX254" s="256"/>
      <c r="KY254" s="256"/>
      <c r="KZ254" s="256"/>
      <c r="LA254" s="256"/>
      <c r="LB254" s="256"/>
      <c r="LC254" s="256"/>
      <c r="LD254" s="256"/>
      <c r="LE254" s="256"/>
      <c r="LF254" s="256"/>
      <c r="LG254" s="256"/>
      <c r="LH254" s="256"/>
      <c r="LI254" s="256"/>
      <c r="LJ254" s="256"/>
      <c r="LK254" s="256"/>
      <c r="LL254" s="256"/>
      <c r="LM254" s="256"/>
      <c r="LN254" s="256"/>
      <c r="LO254" s="256"/>
      <c r="LP254" s="256"/>
      <c r="LQ254" s="256"/>
      <c r="LR254" s="256"/>
      <c r="LS254" s="256"/>
      <c r="LT254" s="256"/>
      <c r="LU254" s="256"/>
      <c r="LV254" s="256"/>
      <c r="LW254" s="256"/>
      <c r="LX254" s="256"/>
      <c r="LY254" s="256"/>
      <c r="LZ254" s="256"/>
      <c r="MA254" s="256"/>
      <c r="MB254" s="256"/>
      <c r="MC254" s="256"/>
      <c r="MD254" s="256"/>
      <c r="ME254" s="256"/>
      <c r="MF254" s="256"/>
      <c r="MG254" s="256"/>
      <c r="MH254" s="256"/>
      <c r="MI254" s="256"/>
      <c r="MJ254" s="256"/>
      <c r="MK254" s="256"/>
      <c r="ML254" s="256"/>
      <c r="MM254" s="256"/>
      <c r="MN254" s="256"/>
      <c r="MO254" s="256"/>
      <c r="MP254" s="256"/>
      <c r="MQ254" s="256"/>
      <c r="MR254" s="256"/>
      <c r="MS254" s="256"/>
      <c r="MT254" s="256"/>
      <c r="MU254" s="256"/>
      <c r="MV254" s="256"/>
      <c r="MW254" s="256"/>
      <c r="MX254" s="256"/>
      <c r="MY254" s="256"/>
      <c r="MZ254" s="256"/>
      <c r="NA254" s="256"/>
      <c r="NB254" s="256"/>
      <c r="NC254" s="256"/>
      <c r="ND254" s="256"/>
      <c r="NE254" s="256"/>
      <c r="NF254" s="256"/>
      <c r="NG254" s="256"/>
      <c r="NH254" s="256"/>
      <c r="NI254" s="256"/>
      <c r="NJ254" s="256"/>
      <c r="NK254" s="256"/>
      <c r="NL254" s="256"/>
      <c r="NM254" s="256"/>
      <c r="NN254" s="256"/>
      <c r="NO254" s="256"/>
      <c r="NP254" s="256"/>
      <c r="NQ254" s="256"/>
      <c r="NR254" s="256"/>
      <c r="NS254" s="256"/>
      <c r="NT254" s="256"/>
      <c r="NU254" s="256"/>
      <c r="NV254" s="256"/>
      <c r="NW254" s="256"/>
      <c r="NX254" s="256"/>
      <c r="NY254" s="256"/>
      <c r="NZ254" s="256"/>
      <c r="OA254" s="256"/>
      <c r="OB254" s="256"/>
      <c r="OC254" s="256"/>
      <c r="OD254" s="256"/>
      <c r="OE254" s="256"/>
      <c r="OF254" s="256"/>
      <c r="OG254" s="256"/>
      <c r="OH254" s="256"/>
      <c r="OI254" s="256"/>
      <c r="OJ254" s="256"/>
      <c r="OK254" s="256"/>
      <c r="OL254" s="256"/>
      <c r="OM254" s="256"/>
      <c r="ON254" s="256"/>
      <c r="OO254" s="256"/>
      <c r="OP254" s="256"/>
      <c r="OQ254" s="256"/>
      <c r="OR254" s="256"/>
      <c r="OS254" s="256"/>
      <c r="OT254" s="256"/>
      <c r="OU254" s="256"/>
      <c r="OV254" s="256"/>
      <c r="OW254" s="256"/>
      <c r="OX254" s="256"/>
      <c r="OY254" s="256"/>
      <c r="OZ254" s="256"/>
      <c r="PA254" s="256"/>
      <c r="PB254" s="256"/>
      <c r="PC254" s="256"/>
      <c r="PD254" s="256"/>
      <c r="PE254" s="256"/>
      <c r="PF254" s="256"/>
      <c r="PG254" s="256"/>
      <c r="PH254" s="256"/>
      <c r="PI254" s="256"/>
      <c r="PJ254" s="256"/>
      <c r="PK254" s="256"/>
      <c r="PL254" s="256"/>
      <c r="PM254" s="256"/>
      <c r="PN254" s="256"/>
      <c r="PO254" s="256"/>
      <c r="PP254" s="256"/>
      <c r="PQ254" s="256"/>
      <c r="PR254" s="256"/>
      <c r="PS254" s="256"/>
      <c r="PT254" s="256"/>
      <c r="PU254" s="256"/>
      <c r="PV254" s="256"/>
      <c r="PW254" s="256"/>
      <c r="PX254" s="256"/>
      <c r="PY254" s="256"/>
      <c r="PZ254" s="256"/>
      <c r="QA254" s="256"/>
      <c r="QB254" s="256"/>
      <c r="QC254" s="256"/>
      <c r="QD254" s="256"/>
      <c r="QE254" s="256"/>
      <c r="QF254" s="256"/>
      <c r="QG254" s="256"/>
      <c r="QH254" s="256"/>
      <c r="QI254" s="256"/>
      <c r="QJ254" s="256"/>
      <c r="QK254" s="256"/>
      <c r="QL254" s="256"/>
      <c r="QM254" s="256"/>
      <c r="QN254" s="256"/>
      <c r="QO254" s="256"/>
      <c r="QP254" s="256"/>
      <c r="QQ254" s="256"/>
      <c r="QR254" s="256"/>
      <c r="QS254" s="256"/>
      <c r="QT254" s="256"/>
      <c r="QU254" s="256"/>
      <c r="QV254" s="256"/>
      <c r="QW254" s="256"/>
      <c r="QX254" s="256"/>
      <c r="QY254" s="256"/>
      <c r="QZ254" s="256"/>
      <c r="RA254" s="256"/>
      <c r="RB254" s="256"/>
      <c r="RC254" s="256"/>
      <c r="RD254" s="256"/>
      <c r="RE254" s="256"/>
      <c r="RF254" s="256"/>
      <c r="RG254" s="256"/>
      <c r="RH254" s="256"/>
      <c r="RI254" s="256"/>
      <c r="RJ254" s="256"/>
      <c r="RK254" s="256"/>
      <c r="RL254" s="256"/>
      <c r="RM254" s="256"/>
      <c r="RN254" s="256"/>
      <c r="RO254" s="256"/>
      <c r="RP254" s="256"/>
      <c r="RQ254" s="256"/>
      <c r="RR254" s="256"/>
      <c r="RS254" s="256"/>
      <c r="RT254" s="256"/>
      <c r="RU254" s="256"/>
      <c r="RV254" s="256"/>
      <c r="RW254" s="256"/>
      <c r="RX254" s="256"/>
      <c r="RY254" s="256"/>
      <c r="RZ254" s="256"/>
      <c r="SA254" s="256"/>
      <c r="SB254" s="256"/>
      <c r="SC254" s="256"/>
      <c r="SD254" s="256"/>
      <c r="SE254" s="256"/>
      <c r="SF254" s="256"/>
      <c r="SG254" s="256"/>
      <c r="SH254" s="256"/>
      <c r="SI254" s="256"/>
      <c r="SJ254" s="256"/>
      <c r="SK254" s="256"/>
      <c r="SL254" s="256"/>
      <c r="SM254" s="256"/>
      <c r="SN254" s="256"/>
      <c r="SO254" s="256"/>
      <c r="SP254" s="256"/>
      <c r="SQ254" s="256"/>
      <c r="SR254" s="256"/>
      <c r="SS254" s="256"/>
      <c r="ST254" s="256"/>
      <c r="SU254" s="256"/>
      <c r="SV254" s="256"/>
      <c r="SW254" s="256"/>
      <c r="SX254" s="256"/>
      <c r="SY254" s="256"/>
      <c r="SZ254" s="256"/>
      <c r="TA254" s="256"/>
      <c r="TB254" s="256"/>
      <c r="TC254" s="256"/>
      <c r="TD254" s="256"/>
      <c r="TE254" s="256"/>
      <c r="TF254" s="256"/>
      <c r="TG254" s="256"/>
      <c r="TH254" s="256"/>
      <c r="TI254" s="256"/>
      <c r="TJ254" s="256"/>
      <c r="TK254" s="256"/>
      <c r="TL254" s="256"/>
      <c r="TM254" s="256"/>
      <c r="TN254" s="256"/>
      <c r="TO254" s="256"/>
      <c r="TP254" s="256"/>
      <c r="TQ254" s="256"/>
      <c r="TR254" s="256"/>
      <c r="TS254" s="256"/>
      <c r="TT254" s="256"/>
      <c r="TU254" s="256"/>
      <c r="TV254" s="256"/>
      <c r="TW254" s="256"/>
      <c r="TX254" s="256"/>
      <c r="TY254" s="256"/>
      <c r="TZ254" s="256"/>
      <c r="UA254" s="256"/>
      <c r="UB254" s="256"/>
      <c r="UC254" s="256"/>
      <c r="UD254" s="256"/>
      <c r="UE254" s="256"/>
      <c r="UF254" s="256"/>
      <c r="UG254" s="256"/>
      <c r="UH254" s="256"/>
      <c r="UI254" s="256"/>
      <c r="UJ254" s="256"/>
      <c r="UK254" s="256"/>
      <c r="UL254" s="256"/>
      <c r="UM254" s="256"/>
      <c r="UN254" s="256"/>
      <c r="UO254" s="256"/>
      <c r="UP254" s="256"/>
      <c r="UQ254" s="256"/>
      <c r="UR254" s="256"/>
      <c r="US254" s="256"/>
      <c r="UT254" s="256"/>
      <c r="UU254" s="256"/>
      <c r="UV254" s="256"/>
      <c r="UW254" s="256"/>
      <c r="UX254" s="256"/>
      <c r="UY254" s="256"/>
      <c r="UZ254" s="256"/>
      <c r="VA254" s="256"/>
      <c r="VB254" s="256"/>
      <c r="VC254" s="256"/>
      <c r="VD254" s="256"/>
      <c r="VE254" s="256"/>
      <c r="VF254" s="256"/>
      <c r="VG254" s="256"/>
      <c r="VH254" s="256"/>
      <c r="VI254" s="256"/>
      <c r="VJ254" s="256"/>
      <c r="VK254" s="256"/>
      <c r="VL254" s="256"/>
      <c r="VM254" s="256"/>
      <c r="VN254" s="256"/>
      <c r="VO254" s="256"/>
      <c r="VP254" s="256"/>
      <c r="VQ254" s="256"/>
      <c r="VR254" s="256"/>
      <c r="VS254" s="256"/>
      <c r="VT254" s="256"/>
      <c r="VU254" s="256"/>
      <c r="VV254" s="256"/>
      <c r="VW254" s="256"/>
      <c r="VX254" s="256"/>
      <c r="VY254" s="256"/>
      <c r="VZ254" s="256"/>
      <c r="WA254" s="256"/>
      <c r="WB254" s="256"/>
      <c r="WC254" s="256"/>
      <c r="WD254" s="256"/>
      <c r="WE254" s="256"/>
      <c r="WF254" s="256"/>
      <c r="WG254" s="256"/>
      <c r="WH254" s="256"/>
      <c r="WI254" s="256"/>
      <c r="WJ254" s="256"/>
      <c r="WK254" s="256"/>
      <c r="WL254" s="256"/>
      <c r="WM254" s="256"/>
      <c r="WN254" s="256"/>
      <c r="WO254" s="256"/>
      <c r="WP254" s="256"/>
      <c r="WQ254" s="256"/>
      <c r="WR254" s="256"/>
      <c r="WS254" s="256"/>
      <c r="WT254" s="256"/>
      <c r="WU254" s="256"/>
      <c r="WV254" s="256"/>
      <c r="WW254" s="256"/>
      <c r="WX254" s="256"/>
      <c r="WY254" s="256"/>
      <c r="WZ254" s="256"/>
      <c r="XA254" s="256"/>
      <c r="XB254" s="256"/>
      <c r="XC254" s="256"/>
      <c r="XD254" s="256"/>
      <c r="XE254" s="256"/>
      <c r="XF254" s="256"/>
      <c r="XG254" s="256"/>
      <c r="XH254" s="256"/>
      <c r="XI254" s="256"/>
      <c r="XJ254" s="256"/>
      <c r="XK254" s="256"/>
      <c r="XL254" s="256"/>
      <c r="XM254" s="256"/>
      <c r="XN254" s="256"/>
      <c r="XO254" s="256"/>
      <c r="XP254" s="256"/>
      <c r="XQ254" s="256"/>
      <c r="XR254" s="256"/>
      <c r="XS254" s="256"/>
      <c r="XT254" s="256"/>
      <c r="XU254" s="256"/>
      <c r="XV254" s="256"/>
      <c r="XW254" s="256"/>
      <c r="XX254" s="256"/>
      <c r="XY254" s="256"/>
      <c r="XZ254" s="256"/>
      <c r="YA254" s="256"/>
      <c r="YB254" s="256"/>
      <c r="YC254" s="256"/>
      <c r="YD254" s="256"/>
      <c r="YE254" s="256"/>
      <c r="YF254" s="256"/>
      <c r="YG254" s="256"/>
      <c r="YH254" s="256"/>
      <c r="YI254" s="256"/>
      <c r="YJ254" s="256"/>
      <c r="YK254" s="256"/>
      <c r="YL254" s="256"/>
      <c r="YM254" s="256"/>
      <c r="YN254" s="256"/>
      <c r="YO254" s="256"/>
      <c r="YP254" s="256"/>
      <c r="YQ254" s="256"/>
      <c r="YR254" s="256"/>
      <c r="YS254" s="256"/>
      <c r="YT254" s="256"/>
      <c r="YU254" s="256"/>
      <c r="YV254" s="256"/>
      <c r="YW254" s="256"/>
      <c r="YX254" s="256"/>
      <c r="YY254" s="256"/>
      <c r="YZ254" s="256"/>
      <c r="ZA254" s="256"/>
      <c r="ZB254" s="256"/>
      <c r="ZC254" s="256"/>
      <c r="ZD254" s="256"/>
      <c r="ZE254" s="256"/>
      <c r="ZF254" s="256"/>
      <c r="ZG254" s="256"/>
      <c r="ZH254" s="256"/>
      <c r="ZI254" s="256"/>
      <c r="ZJ254" s="256"/>
      <c r="ZK254" s="256"/>
      <c r="ZL254" s="256"/>
      <c r="ZM254" s="256"/>
      <c r="ZN254" s="256"/>
      <c r="ZO254" s="256"/>
      <c r="ZP254" s="256"/>
      <c r="ZQ254" s="256"/>
      <c r="ZR254" s="256"/>
      <c r="ZS254" s="256"/>
      <c r="ZT254" s="256"/>
      <c r="ZU254" s="256"/>
      <c r="ZV254" s="256"/>
      <c r="ZW254" s="256"/>
      <c r="ZX254" s="256"/>
      <c r="ZY254" s="256"/>
      <c r="ZZ254" s="256"/>
      <c r="AAA254" s="256"/>
      <c r="AAB254" s="256"/>
      <c r="AAC254" s="256"/>
      <c r="AAD254" s="256"/>
      <c r="AAE254" s="256"/>
      <c r="AAF254" s="256"/>
      <c r="AAG254" s="256"/>
      <c r="AAH254" s="256"/>
      <c r="AAI254" s="256"/>
      <c r="AAJ254" s="256"/>
      <c r="AAK254" s="256"/>
      <c r="AAL254" s="256"/>
      <c r="AAM254" s="256"/>
      <c r="AAN254" s="256"/>
      <c r="AAO254" s="256"/>
      <c r="AAP254" s="256"/>
      <c r="AAQ254" s="256"/>
      <c r="AAR254" s="256"/>
      <c r="AAS254" s="256"/>
      <c r="AAT254" s="256"/>
      <c r="AAU254" s="256"/>
      <c r="AAV254" s="256"/>
      <c r="AAW254" s="256"/>
      <c r="AAX254" s="256"/>
      <c r="AAY254" s="256"/>
      <c r="AAZ254" s="256"/>
      <c r="ABA254" s="256"/>
      <c r="ABB254" s="256"/>
      <c r="ABC254" s="256"/>
      <c r="ABD254" s="256"/>
      <c r="ABE254" s="256"/>
      <c r="ABF254" s="256"/>
      <c r="ABG254" s="256"/>
      <c r="ABH254" s="256"/>
      <c r="ABI254" s="256"/>
      <c r="ABJ254" s="256"/>
      <c r="ABK254" s="256"/>
    </row>
    <row r="255" spans="1:739" s="88" customFormat="1" ht="30" customHeight="1" x14ac:dyDescent="0.25">
      <c r="A255" s="30"/>
      <c r="B255" s="261"/>
      <c r="C255" s="261"/>
      <c r="D255" s="167" t="s">
        <v>2</v>
      </c>
      <c r="E255" s="261"/>
      <c r="F255" s="206" t="s">
        <v>743</v>
      </c>
      <c r="G255" s="14">
        <v>42655</v>
      </c>
      <c r="H255" s="48" t="s">
        <v>37</v>
      </c>
      <c r="I255" s="185" t="s">
        <v>31</v>
      </c>
      <c r="J255" s="189" t="s">
        <v>291</v>
      </c>
      <c r="K255" s="29" t="s">
        <v>18</v>
      </c>
      <c r="L255" s="29" t="s">
        <v>17</v>
      </c>
      <c r="M255" s="29" t="s">
        <v>3365</v>
      </c>
      <c r="N255" s="28" t="s">
        <v>45</v>
      </c>
      <c r="O255" s="114" t="s">
        <v>68</v>
      </c>
      <c r="P255" s="114" t="s">
        <v>329</v>
      </c>
      <c r="Q255" s="114"/>
      <c r="R255" s="71" t="s">
        <v>744</v>
      </c>
      <c r="S255" s="185" t="s">
        <v>1285</v>
      </c>
      <c r="T255" s="185" t="s">
        <v>20</v>
      </c>
      <c r="U255" s="115" t="s">
        <v>72</v>
      </c>
      <c r="V255" s="17"/>
      <c r="W255" s="249"/>
      <c r="X255" s="115" t="s">
        <v>245</v>
      </c>
      <c r="Y255" s="99"/>
      <c r="Z255" s="262"/>
      <c r="AA255" s="262"/>
      <c r="AB255" s="265" t="s">
        <v>744</v>
      </c>
      <c r="AC255" s="17"/>
      <c r="AD255" s="17"/>
      <c r="AE255" s="17"/>
      <c r="AF255" s="17"/>
      <c r="AG255" s="17"/>
      <c r="AH255" s="263" t="s">
        <v>3530</v>
      </c>
      <c r="AI255" s="185" t="s">
        <v>1</v>
      </c>
      <c r="AJ255" s="187" t="s">
        <v>2</v>
      </c>
      <c r="AK255" s="70">
        <v>25</v>
      </c>
      <c r="AL255" s="69" t="s">
        <v>745</v>
      </c>
      <c r="AM255" s="72" t="s">
        <v>746</v>
      </c>
      <c r="AN255" s="256"/>
      <c r="AO255" s="256"/>
      <c r="AP255" s="256"/>
      <c r="AQ255" s="256"/>
      <c r="AR255" s="256"/>
      <c r="AS255" s="256"/>
      <c r="AT255" s="256"/>
      <c r="AU255" s="256"/>
      <c r="AV255" s="256"/>
      <c r="AW255" s="256"/>
      <c r="AX255" s="256"/>
      <c r="AY255" s="256"/>
      <c r="AZ255" s="25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25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25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25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  <c r="EV255" s="256"/>
      <c r="EW255" s="256"/>
      <c r="EX255" s="256"/>
      <c r="EY255" s="256"/>
      <c r="EZ255" s="256"/>
      <c r="FA255" s="256"/>
      <c r="FB255" s="256"/>
      <c r="FC255" s="256"/>
      <c r="FD255" s="256"/>
      <c r="FE255" s="256"/>
      <c r="FF255" s="256"/>
      <c r="FG255" s="256"/>
      <c r="FH255" s="256"/>
      <c r="FI255" s="256"/>
      <c r="FJ255" s="256"/>
      <c r="FK255" s="256"/>
      <c r="FL255" s="256"/>
      <c r="FM255" s="256"/>
      <c r="FN255" s="256"/>
      <c r="FO255" s="256"/>
      <c r="FP255" s="256"/>
      <c r="FQ255" s="256"/>
      <c r="FR255" s="256"/>
      <c r="FS255" s="256"/>
      <c r="FT255" s="256"/>
      <c r="FU255" s="256"/>
      <c r="FV255" s="256"/>
      <c r="FW255" s="256"/>
      <c r="FX255" s="256"/>
      <c r="FY255" s="256"/>
      <c r="FZ255" s="256"/>
      <c r="GA255" s="256"/>
      <c r="GB255" s="256"/>
      <c r="GC255" s="256"/>
      <c r="GD255" s="256"/>
      <c r="GE255" s="256"/>
      <c r="GF255" s="256"/>
      <c r="GG255" s="256"/>
      <c r="GH255" s="256"/>
      <c r="GI255" s="256"/>
      <c r="GJ255" s="256"/>
      <c r="GK255" s="256"/>
      <c r="GL255" s="256"/>
      <c r="GM255" s="256"/>
      <c r="GN255" s="256"/>
      <c r="GO255" s="256"/>
      <c r="GP255" s="256"/>
      <c r="GQ255" s="256"/>
      <c r="GR255" s="256"/>
      <c r="GS255" s="256"/>
      <c r="GT255" s="256"/>
      <c r="GU255" s="256"/>
      <c r="GV255" s="256"/>
      <c r="GW255" s="256"/>
      <c r="GX255" s="256"/>
      <c r="GY255" s="256"/>
      <c r="GZ255" s="256"/>
      <c r="HA255" s="256"/>
      <c r="HB255" s="256"/>
      <c r="HC255" s="256"/>
      <c r="HD255" s="256"/>
      <c r="HE255" s="256"/>
      <c r="HF255" s="256"/>
      <c r="HG255" s="256"/>
      <c r="HH255" s="256"/>
      <c r="HI255" s="256"/>
      <c r="HJ255" s="256"/>
      <c r="HK255" s="256"/>
      <c r="HL255" s="256"/>
      <c r="HM255" s="256"/>
      <c r="HN255" s="256"/>
      <c r="HO255" s="256"/>
      <c r="HP255" s="256"/>
      <c r="HQ255" s="256"/>
      <c r="HR255" s="256"/>
      <c r="HS255" s="256"/>
      <c r="HT255" s="256"/>
      <c r="HU255" s="256"/>
      <c r="HV255" s="256"/>
      <c r="HW255" s="256"/>
      <c r="HX255" s="256"/>
      <c r="HY255" s="256"/>
      <c r="HZ255" s="256"/>
      <c r="IA255" s="256"/>
      <c r="IB255" s="256"/>
      <c r="IC255" s="256"/>
      <c r="ID255" s="256"/>
      <c r="IE255" s="256"/>
      <c r="IF255" s="256"/>
      <c r="IG255" s="256"/>
      <c r="IH255" s="256"/>
      <c r="II255" s="256"/>
      <c r="IJ255" s="256"/>
      <c r="IK255" s="256"/>
      <c r="IL255" s="256"/>
      <c r="IM255" s="256"/>
      <c r="IN255" s="256"/>
      <c r="IO255" s="256"/>
      <c r="IP255" s="256"/>
      <c r="IQ255" s="256"/>
      <c r="IR255" s="256"/>
      <c r="IS255" s="256"/>
      <c r="IT255" s="256"/>
      <c r="IU255" s="256"/>
      <c r="IV255" s="256"/>
      <c r="IW255" s="256"/>
      <c r="IX255" s="256"/>
      <c r="IY255" s="256"/>
      <c r="IZ255" s="256"/>
      <c r="JA255" s="256"/>
      <c r="JB255" s="256"/>
      <c r="JC255" s="256"/>
      <c r="JD255" s="256"/>
      <c r="JE255" s="256"/>
      <c r="JF255" s="256"/>
      <c r="JG255" s="256"/>
      <c r="JH255" s="256"/>
      <c r="JI255" s="256"/>
      <c r="JJ255" s="256"/>
      <c r="JK255" s="256"/>
      <c r="JL255" s="256"/>
      <c r="JM255" s="256"/>
      <c r="JN255" s="256"/>
      <c r="JO255" s="256"/>
      <c r="JP255" s="256"/>
      <c r="JQ255" s="256"/>
      <c r="JR255" s="256"/>
      <c r="JS255" s="256"/>
      <c r="JT255" s="256"/>
      <c r="JU255" s="256"/>
      <c r="JV255" s="256"/>
      <c r="JW255" s="256"/>
      <c r="JX255" s="256"/>
      <c r="JY255" s="256"/>
      <c r="JZ255" s="256"/>
      <c r="KA255" s="256"/>
      <c r="KB255" s="256"/>
      <c r="KC255" s="256"/>
      <c r="KD255" s="256"/>
      <c r="KE255" s="256"/>
      <c r="KF255" s="256"/>
      <c r="KG255" s="256"/>
      <c r="KH255" s="256"/>
      <c r="KI255" s="256"/>
      <c r="KJ255" s="256"/>
      <c r="KK255" s="256"/>
      <c r="KL255" s="256"/>
      <c r="KM255" s="256"/>
      <c r="KN255" s="256"/>
      <c r="KO255" s="256"/>
      <c r="KP255" s="256"/>
      <c r="KQ255" s="256"/>
      <c r="KR255" s="256"/>
      <c r="KS255" s="256"/>
      <c r="KT255" s="256"/>
      <c r="KU255" s="256"/>
      <c r="KV255" s="256"/>
      <c r="KW255" s="256"/>
      <c r="KX255" s="256"/>
      <c r="KY255" s="256"/>
      <c r="KZ255" s="256"/>
      <c r="LA255" s="256"/>
      <c r="LB255" s="256"/>
      <c r="LC255" s="256"/>
      <c r="LD255" s="256"/>
      <c r="LE255" s="256"/>
      <c r="LF255" s="256"/>
      <c r="LG255" s="256"/>
      <c r="LH255" s="256"/>
      <c r="LI255" s="256"/>
      <c r="LJ255" s="256"/>
      <c r="LK255" s="256"/>
      <c r="LL255" s="256"/>
      <c r="LM255" s="256"/>
      <c r="LN255" s="256"/>
      <c r="LO255" s="256"/>
      <c r="LP255" s="256"/>
      <c r="LQ255" s="256"/>
      <c r="LR255" s="256"/>
      <c r="LS255" s="256"/>
      <c r="LT255" s="256"/>
      <c r="LU255" s="256"/>
      <c r="LV255" s="256"/>
      <c r="LW255" s="256"/>
      <c r="LX255" s="256"/>
      <c r="LY255" s="256"/>
      <c r="LZ255" s="256"/>
      <c r="MA255" s="256"/>
      <c r="MB255" s="256"/>
      <c r="MC255" s="256"/>
      <c r="MD255" s="256"/>
      <c r="ME255" s="256"/>
      <c r="MF255" s="256"/>
      <c r="MG255" s="256"/>
      <c r="MH255" s="256"/>
      <c r="MI255" s="256"/>
      <c r="MJ255" s="256"/>
      <c r="MK255" s="256"/>
      <c r="ML255" s="256"/>
      <c r="MM255" s="256"/>
      <c r="MN255" s="256"/>
      <c r="MO255" s="256"/>
      <c r="MP255" s="256"/>
      <c r="MQ255" s="256"/>
      <c r="MR255" s="256"/>
      <c r="MS255" s="256"/>
      <c r="MT255" s="256"/>
      <c r="MU255" s="256"/>
      <c r="MV255" s="256"/>
      <c r="MW255" s="256"/>
      <c r="MX255" s="256"/>
      <c r="MY255" s="256"/>
      <c r="MZ255" s="256"/>
      <c r="NA255" s="256"/>
      <c r="NB255" s="256"/>
      <c r="NC255" s="256"/>
      <c r="ND255" s="256"/>
      <c r="NE255" s="256"/>
      <c r="NF255" s="256"/>
      <c r="NG255" s="256"/>
      <c r="NH255" s="256"/>
      <c r="NI255" s="256"/>
      <c r="NJ255" s="256"/>
      <c r="NK255" s="256"/>
      <c r="NL255" s="256"/>
      <c r="NM255" s="256"/>
      <c r="NN255" s="256"/>
      <c r="NO255" s="256"/>
      <c r="NP255" s="256"/>
      <c r="NQ255" s="256"/>
      <c r="NR255" s="256"/>
      <c r="NS255" s="256"/>
      <c r="NT255" s="256"/>
      <c r="NU255" s="256"/>
      <c r="NV255" s="256"/>
      <c r="NW255" s="256"/>
      <c r="NX255" s="256"/>
      <c r="NY255" s="256"/>
      <c r="NZ255" s="256"/>
      <c r="OA255" s="256"/>
      <c r="OB255" s="256"/>
      <c r="OC255" s="256"/>
      <c r="OD255" s="256"/>
      <c r="OE255" s="256"/>
      <c r="OF255" s="256"/>
      <c r="OG255" s="256"/>
      <c r="OH255" s="256"/>
      <c r="OI255" s="256"/>
      <c r="OJ255" s="256"/>
      <c r="OK255" s="256"/>
      <c r="OL255" s="256"/>
      <c r="OM255" s="256"/>
      <c r="ON255" s="256"/>
      <c r="OO255" s="256"/>
      <c r="OP255" s="256"/>
      <c r="OQ255" s="256"/>
      <c r="OR255" s="256"/>
      <c r="OS255" s="256"/>
      <c r="OT255" s="256"/>
      <c r="OU255" s="256"/>
      <c r="OV255" s="256"/>
      <c r="OW255" s="256"/>
      <c r="OX255" s="256"/>
      <c r="OY255" s="256"/>
      <c r="OZ255" s="256"/>
      <c r="PA255" s="256"/>
      <c r="PB255" s="256"/>
      <c r="PC255" s="256"/>
      <c r="PD255" s="256"/>
      <c r="PE255" s="256"/>
      <c r="PF255" s="256"/>
      <c r="PG255" s="256"/>
      <c r="PH255" s="256"/>
      <c r="PI255" s="256"/>
      <c r="PJ255" s="256"/>
      <c r="PK255" s="256"/>
      <c r="PL255" s="256"/>
      <c r="PM255" s="256"/>
      <c r="PN255" s="256"/>
      <c r="PO255" s="256"/>
      <c r="PP255" s="256"/>
      <c r="PQ255" s="256"/>
      <c r="PR255" s="256"/>
      <c r="PS255" s="256"/>
      <c r="PT255" s="256"/>
      <c r="PU255" s="256"/>
      <c r="PV255" s="256"/>
      <c r="PW255" s="256"/>
      <c r="PX255" s="256"/>
      <c r="PY255" s="256"/>
      <c r="PZ255" s="256"/>
      <c r="QA255" s="256"/>
      <c r="QB255" s="256"/>
      <c r="QC255" s="256"/>
      <c r="QD255" s="256"/>
      <c r="QE255" s="256"/>
      <c r="QF255" s="256"/>
      <c r="QG255" s="256"/>
      <c r="QH255" s="256"/>
      <c r="QI255" s="256"/>
      <c r="QJ255" s="256"/>
      <c r="QK255" s="256"/>
      <c r="QL255" s="256"/>
      <c r="QM255" s="256"/>
      <c r="QN255" s="256"/>
      <c r="QO255" s="256"/>
      <c r="QP255" s="256"/>
      <c r="QQ255" s="256"/>
      <c r="QR255" s="256"/>
      <c r="QS255" s="256"/>
      <c r="QT255" s="256"/>
      <c r="QU255" s="256"/>
      <c r="QV255" s="256"/>
      <c r="QW255" s="256"/>
      <c r="QX255" s="256"/>
      <c r="QY255" s="256"/>
      <c r="QZ255" s="256"/>
      <c r="RA255" s="256"/>
      <c r="RB255" s="256"/>
      <c r="RC255" s="256"/>
      <c r="RD255" s="256"/>
      <c r="RE255" s="256"/>
      <c r="RF255" s="256"/>
      <c r="RG255" s="256"/>
      <c r="RH255" s="256"/>
      <c r="RI255" s="256"/>
      <c r="RJ255" s="256"/>
      <c r="RK255" s="256"/>
      <c r="RL255" s="256"/>
      <c r="RM255" s="256"/>
      <c r="RN255" s="256"/>
      <c r="RO255" s="256"/>
      <c r="RP255" s="256"/>
      <c r="RQ255" s="256"/>
      <c r="RR255" s="256"/>
      <c r="RS255" s="256"/>
      <c r="RT255" s="256"/>
      <c r="RU255" s="256"/>
      <c r="RV255" s="256"/>
      <c r="RW255" s="256"/>
      <c r="RX255" s="256"/>
      <c r="RY255" s="256"/>
      <c r="RZ255" s="256"/>
      <c r="SA255" s="256"/>
      <c r="SB255" s="256"/>
      <c r="SC255" s="256"/>
      <c r="SD255" s="256"/>
      <c r="SE255" s="256"/>
      <c r="SF255" s="256"/>
      <c r="SG255" s="256"/>
      <c r="SH255" s="256"/>
      <c r="SI255" s="256"/>
      <c r="SJ255" s="256"/>
      <c r="SK255" s="256"/>
      <c r="SL255" s="256"/>
      <c r="SM255" s="256"/>
      <c r="SN255" s="256"/>
      <c r="SO255" s="256"/>
      <c r="SP255" s="256"/>
      <c r="SQ255" s="256"/>
      <c r="SR255" s="256"/>
      <c r="SS255" s="256"/>
      <c r="ST255" s="256"/>
      <c r="SU255" s="256"/>
      <c r="SV255" s="256"/>
      <c r="SW255" s="256"/>
      <c r="SX255" s="256"/>
      <c r="SY255" s="256"/>
      <c r="SZ255" s="256"/>
      <c r="TA255" s="256"/>
      <c r="TB255" s="256"/>
      <c r="TC255" s="256"/>
      <c r="TD255" s="256"/>
      <c r="TE255" s="256"/>
      <c r="TF255" s="256"/>
      <c r="TG255" s="256"/>
      <c r="TH255" s="256"/>
      <c r="TI255" s="256"/>
      <c r="TJ255" s="256"/>
      <c r="TK255" s="256"/>
      <c r="TL255" s="256"/>
      <c r="TM255" s="256"/>
      <c r="TN255" s="256"/>
      <c r="TO255" s="256"/>
      <c r="TP255" s="256"/>
      <c r="TQ255" s="256"/>
      <c r="TR255" s="256"/>
      <c r="TS255" s="256"/>
      <c r="TT255" s="256"/>
      <c r="TU255" s="256"/>
      <c r="TV255" s="256"/>
      <c r="TW255" s="256"/>
      <c r="TX255" s="256"/>
      <c r="TY255" s="256"/>
      <c r="TZ255" s="256"/>
      <c r="UA255" s="256"/>
      <c r="UB255" s="256"/>
      <c r="UC255" s="256"/>
      <c r="UD255" s="256"/>
      <c r="UE255" s="256"/>
      <c r="UF255" s="256"/>
      <c r="UG255" s="256"/>
      <c r="UH255" s="256"/>
      <c r="UI255" s="256"/>
      <c r="UJ255" s="256"/>
      <c r="UK255" s="256"/>
      <c r="UL255" s="256"/>
      <c r="UM255" s="256"/>
      <c r="UN255" s="256"/>
      <c r="UO255" s="256"/>
      <c r="UP255" s="256"/>
      <c r="UQ255" s="256"/>
      <c r="UR255" s="256"/>
      <c r="US255" s="256"/>
      <c r="UT255" s="256"/>
      <c r="UU255" s="256"/>
      <c r="UV255" s="256"/>
      <c r="UW255" s="256"/>
      <c r="UX255" s="256"/>
      <c r="UY255" s="256"/>
      <c r="UZ255" s="256"/>
      <c r="VA255" s="256"/>
      <c r="VB255" s="256"/>
      <c r="VC255" s="256"/>
      <c r="VD255" s="256"/>
      <c r="VE255" s="256"/>
      <c r="VF255" s="256"/>
      <c r="VG255" s="256"/>
      <c r="VH255" s="256"/>
      <c r="VI255" s="256"/>
      <c r="VJ255" s="256"/>
      <c r="VK255" s="256"/>
      <c r="VL255" s="256"/>
      <c r="VM255" s="256"/>
      <c r="VN255" s="256"/>
      <c r="VO255" s="256"/>
      <c r="VP255" s="256"/>
      <c r="VQ255" s="256"/>
      <c r="VR255" s="256"/>
      <c r="VS255" s="256"/>
      <c r="VT255" s="256"/>
      <c r="VU255" s="256"/>
      <c r="VV255" s="256"/>
      <c r="VW255" s="256"/>
      <c r="VX255" s="256"/>
      <c r="VY255" s="256"/>
      <c r="VZ255" s="256"/>
      <c r="WA255" s="256"/>
      <c r="WB255" s="256"/>
      <c r="WC255" s="256"/>
      <c r="WD255" s="256"/>
      <c r="WE255" s="256"/>
      <c r="WF255" s="256"/>
      <c r="WG255" s="256"/>
      <c r="WH255" s="256"/>
      <c r="WI255" s="256"/>
      <c r="WJ255" s="256"/>
      <c r="WK255" s="256"/>
      <c r="WL255" s="256"/>
      <c r="WM255" s="256"/>
      <c r="WN255" s="256"/>
      <c r="WO255" s="256"/>
      <c r="WP255" s="256"/>
      <c r="WQ255" s="256"/>
      <c r="WR255" s="256"/>
      <c r="WS255" s="256"/>
      <c r="WT255" s="256"/>
      <c r="WU255" s="256"/>
      <c r="WV255" s="256"/>
      <c r="WW255" s="256"/>
      <c r="WX255" s="256"/>
      <c r="WY255" s="256"/>
      <c r="WZ255" s="256"/>
      <c r="XA255" s="256"/>
      <c r="XB255" s="256"/>
      <c r="XC255" s="256"/>
      <c r="XD255" s="256"/>
      <c r="XE255" s="256"/>
      <c r="XF255" s="256"/>
      <c r="XG255" s="256"/>
      <c r="XH255" s="256"/>
      <c r="XI255" s="256"/>
      <c r="XJ255" s="256"/>
      <c r="XK255" s="256"/>
      <c r="XL255" s="256"/>
      <c r="XM255" s="256"/>
      <c r="XN255" s="256"/>
      <c r="XO255" s="256"/>
      <c r="XP255" s="256"/>
      <c r="XQ255" s="256"/>
      <c r="XR255" s="256"/>
      <c r="XS255" s="256"/>
      <c r="XT255" s="256"/>
      <c r="XU255" s="256"/>
      <c r="XV255" s="256"/>
      <c r="XW255" s="256"/>
      <c r="XX255" s="256"/>
      <c r="XY255" s="256"/>
      <c r="XZ255" s="256"/>
      <c r="YA255" s="256"/>
      <c r="YB255" s="256"/>
      <c r="YC255" s="256"/>
      <c r="YD255" s="256"/>
      <c r="YE255" s="256"/>
      <c r="YF255" s="256"/>
      <c r="YG255" s="256"/>
      <c r="YH255" s="256"/>
      <c r="YI255" s="256"/>
      <c r="YJ255" s="256"/>
      <c r="YK255" s="256"/>
      <c r="YL255" s="256"/>
      <c r="YM255" s="256"/>
      <c r="YN255" s="256"/>
      <c r="YO255" s="256"/>
      <c r="YP255" s="256"/>
      <c r="YQ255" s="256"/>
      <c r="YR255" s="256"/>
      <c r="YS255" s="256"/>
      <c r="YT255" s="256"/>
      <c r="YU255" s="256"/>
      <c r="YV255" s="256"/>
      <c r="YW255" s="256"/>
      <c r="YX255" s="256"/>
      <c r="YY255" s="256"/>
      <c r="YZ255" s="256"/>
      <c r="ZA255" s="256"/>
      <c r="ZB255" s="256"/>
      <c r="ZC255" s="256"/>
      <c r="ZD255" s="256"/>
      <c r="ZE255" s="256"/>
      <c r="ZF255" s="256"/>
      <c r="ZG255" s="256"/>
      <c r="ZH255" s="256"/>
      <c r="ZI255" s="256"/>
      <c r="ZJ255" s="256"/>
      <c r="ZK255" s="256"/>
      <c r="ZL255" s="256"/>
      <c r="ZM255" s="256"/>
      <c r="ZN255" s="256"/>
      <c r="ZO255" s="256"/>
      <c r="ZP255" s="256"/>
      <c r="ZQ255" s="256"/>
      <c r="ZR255" s="256"/>
      <c r="ZS255" s="256"/>
      <c r="ZT255" s="256"/>
      <c r="ZU255" s="256"/>
      <c r="ZV255" s="256"/>
      <c r="ZW255" s="256"/>
      <c r="ZX255" s="256"/>
      <c r="ZY255" s="256"/>
      <c r="ZZ255" s="256"/>
      <c r="AAA255" s="256"/>
      <c r="AAB255" s="256"/>
      <c r="AAC255" s="256"/>
      <c r="AAD255" s="256"/>
      <c r="AAE255" s="256"/>
      <c r="AAF255" s="256"/>
      <c r="AAG255" s="256"/>
      <c r="AAH255" s="256"/>
      <c r="AAI255" s="256"/>
      <c r="AAJ255" s="256"/>
      <c r="AAK255" s="256"/>
      <c r="AAL255" s="256"/>
      <c r="AAM255" s="256"/>
      <c r="AAN255" s="256"/>
      <c r="AAO255" s="256"/>
      <c r="AAP255" s="256"/>
      <c r="AAQ255" s="256"/>
      <c r="AAR255" s="256"/>
      <c r="AAS255" s="256"/>
      <c r="AAT255" s="256"/>
      <c r="AAU255" s="256"/>
      <c r="AAV255" s="256"/>
      <c r="AAW255" s="256"/>
      <c r="AAX255" s="256"/>
      <c r="AAY255" s="256"/>
      <c r="AAZ255" s="256"/>
      <c r="ABA255" s="256"/>
      <c r="ABB255" s="256"/>
      <c r="ABC255" s="256"/>
      <c r="ABD255" s="256"/>
      <c r="ABE255" s="256"/>
      <c r="ABF255" s="256"/>
      <c r="ABG255" s="256"/>
      <c r="ABH255" s="256"/>
      <c r="ABI255" s="256"/>
      <c r="ABJ255" s="256"/>
      <c r="ABK255" s="256"/>
    </row>
    <row r="256" spans="1:739" s="154" customFormat="1" ht="30" customHeight="1" x14ac:dyDescent="0.25">
      <c r="A256" s="30"/>
      <c r="B256" s="261"/>
      <c r="C256" s="261"/>
      <c r="D256" s="167" t="s">
        <v>2</v>
      </c>
      <c r="E256" s="261"/>
      <c r="F256" s="206" t="s">
        <v>730</v>
      </c>
      <c r="G256" s="14">
        <v>42625</v>
      </c>
      <c r="H256" s="48" t="s">
        <v>37</v>
      </c>
      <c r="I256" s="185" t="s">
        <v>31</v>
      </c>
      <c r="J256" s="189" t="s">
        <v>291</v>
      </c>
      <c r="K256" s="29" t="s">
        <v>18</v>
      </c>
      <c r="L256" s="29" t="s">
        <v>17</v>
      </c>
      <c r="M256" s="29" t="s">
        <v>3365</v>
      </c>
      <c r="N256" s="28" t="s">
        <v>45</v>
      </c>
      <c r="O256" s="114" t="s">
        <v>68</v>
      </c>
      <c r="P256" s="114" t="s">
        <v>329</v>
      </c>
      <c r="Q256" s="114"/>
      <c r="R256" s="71" t="s">
        <v>725</v>
      </c>
      <c r="S256" s="185" t="s">
        <v>1285</v>
      </c>
      <c r="T256" s="185" t="s">
        <v>20</v>
      </c>
      <c r="U256" s="115" t="s">
        <v>72</v>
      </c>
      <c r="V256" s="17"/>
      <c r="W256" s="249"/>
      <c r="X256" s="115" t="s">
        <v>245</v>
      </c>
      <c r="Y256" s="99"/>
      <c r="Z256" s="155"/>
      <c r="AA256" s="155"/>
      <c r="AB256" s="265" t="s">
        <v>725</v>
      </c>
      <c r="AC256" s="17"/>
      <c r="AD256" s="17"/>
      <c r="AE256" s="17"/>
      <c r="AF256" s="17"/>
      <c r="AG256" s="17"/>
      <c r="AH256" s="263" t="s">
        <v>3530</v>
      </c>
      <c r="AI256" s="65" t="s">
        <v>1</v>
      </c>
      <c r="AJ256" s="67" t="s">
        <v>2</v>
      </c>
      <c r="AK256" s="70">
        <v>22</v>
      </c>
      <c r="AL256" s="69" t="s">
        <v>736</v>
      </c>
      <c r="AM256" s="72" t="s">
        <v>724</v>
      </c>
    </row>
    <row r="257" spans="1:739" s="38" customFormat="1" ht="30" customHeight="1" x14ac:dyDescent="0.25">
      <c r="A257" s="30"/>
      <c r="B257" s="261"/>
      <c r="C257" s="261"/>
      <c r="D257" s="167" t="s">
        <v>2</v>
      </c>
      <c r="E257" s="261"/>
      <c r="F257" s="206" t="s">
        <v>747</v>
      </c>
      <c r="G257" s="14">
        <v>42655</v>
      </c>
      <c r="H257" s="48" t="s">
        <v>37</v>
      </c>
      <c r="I257" s="185" t="s">
        <v>31</v>
      </c>
      <c r="J257" s="189" t="s">
        <v>291</v>
      </c>
      <c r="K257" s="29" t="s">
        <v>18</v>
      </c>
      <c r="L257" s="29" t="s">
        <v>17</v>
      </c>
      <c r="M257" s="29" t="s">
        <v>3365</v>
      </c>
      <c r="N257" s="28" t="s">
        <v>45</v>
      </c>
      <c r="O257" s="114" t="s">
        <v>68</v>
      </c>
      <c r="P257" s="114" t="s">
        <v>329</v>
      </c>
      <c r="Q257" s="259"/>
      <c r="R257" s="71" t="s">
        <v>748</v>
      </c>
      <c r="S257" s="185" t="s">
        <v>1285</v>
      </c>
      <c r="T257" s="185" t="s">
        <v>20</v>
      </c>
      <c r="U257" s="261" t="s">
        <v>72</v>
      </c>
      <c r="V257" s="17"/>
      <c r="W257" s="249"/>
      <c r="X257" s="115" t="s">
        <v>245</v>
      </c>
      <c r="Y257" s="99"/>
      <c r="Z257" s="262"/>
      <c r="AA257" s="262"/>
      <c r="AB257" s="265" t="s">
        <v>748</v>
      </c>
      <c r="AC257" s="17"/>
      <c r="AD257" s="17"/>
      <c r="AE257" s="17"/>
      <c r="AF257" s="17"/>
      <c r="AG257" s="17"/>
      <c r="AH257" s="263" t="s">
        <v>3530</v>
      </c>
      <c r="AI257" s="185" t="s">
        <v>1</v>
      </c>
      <c r="AJ257" s="187" t="s">
        <v>2</v>
      </c>
      <c r="AK257" s="70">
        <v>28</v>
      </c>
      <c r="AL257" s="69" t="s">
        <v>749</v>
      </c>
      <c r="AM257" s="72" t="s">
        <v>746</v>
      </c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  <c r="EV257" s="256"/>
      <c r="EW257" s="256"/>
      <c r="EX257" s="256"/>
      <c r="EY257" s="256"/>
      <c r="EZ257" s="256"/>
      <c r="FA257" s="256"/>
      <c r="FB257" s="256"/>
      <c r="FC257" s="256"/>
      <c r="FD257" s="256"/>
      <c r="FE257" s="256"/>
      <c r="FF257" s="256"/>
      <c r="FG257" s="256"/>
      <c r="FH257" s="256"/>
      <c r="FI257" s="256"/>
      <c r="FJ257" s="256"/>
      <c r="FK257" s="256"/>
      <c r="FL257" s="256"/>
      <c r="FM257" s="256"/>
      <c r="FN257" s="256"/>
      <c r="FO257" s="256"/>
      <c r="FP257" s="256"/>
      <c r="FQ257" s="256"/>
      <c r="FR257" s="256"/>
      <c r="FS257" s="256"/>
      <c r="FT257" s="256"/>
      <c r="FU257" s="256"/>
      <c r="FV257" s="256"/>
      <c r="FW257" s="256"/>
      <c r="FX257" s="256"/>
      <c r="FY257" s="256"/>
      <c r="FZ257" s="256"/>
      <c r="GA257" s="256"/>
      <c r="GB257" s="256"/>
      <c r="GC257" s="256"/>
      <c r="GD257" s="256"/>
      <c r="GE257" s="256"/>
      <c r="GF257" s="256"/>
      <c r="GG257" s="256"/>
      <c r="GH257" s="256"/>
      <c r="GI257" s="256"/>
      <c r="GJ257" s="256"/>
      <c r="GK257" s="256"/>
      <c r="GL257" s="256"/>
      <c r="GM257" s="256"/>
      <c r="GN257" s="256"/>
      <c r="GO257" s="256"/>
      <c r="GP257" s="256"/>
      <c r="GQ257" s="256"/>
      <c r="GR257" s="256"/>
      <c r="GS257" s="256"/>
      <c r="GT257" s="256"/>
      <c r="GU257" s="256"/>
      <c r="GV257" s="256"/>
      <c r="GW257" s="256"/>
      <c r="GX257" s="256"/>
      <c r="GY257" s="256"/>
      <c r="GZ257" s="256"/>
      <c r="HA257" s="256"/>
      <c r="HB257" s="256"/>
      <c r="HC257" s="256"/>
      <c r="HD257" s="256"/>
      <c r="HE257" s="256"/>
      <c r="HF257" s="256"/>
      <c r="HG257" s="256"/>
      <c r="HH257" s="256"/>
      <c r="HI257" s="256"/>
      <c r="HJ257" s="256"/>
      <c r="HK257" s="256"/>
      <c r="HL257" s="256"/>
      <c r="HM257" s="256"/>
      <c r="HN257" s="256"/>
      <c r="HO257" s="256"/>
      <c r="HP257" s="256"/>
      <c r="HQ257" s="256"/>
      <c r="HR257" s="256"/>
      <c r="HS257" s="256"/>
      <c r="HT257" s="256"/>
      <c r="HU257" s="256"/>
      <c r="HV257" s="256"/>
      <c r="HW257" s="256"/>
      <c r="HX257" s="256"/>
      <c r="HY257" s="256"/>
      <c r="HZ257" s="256"/>
      <c r="IA257" s="256"/>
      <c r="IB257" s="256"/>
      <c r="IC257" s="256"/>
      <c r="ID257" s="256"/>
      <c r="IE257" s="256"/>
      <c r="IF257" s="256"/>
      <c r="IG257" s="256"/>
      <c r="IH257" s="256"/>
      <c r="II257" s="256"/>
      <c r="IJ257" s="256"/>
      <c r="IK257" s="256"/>
      <c r="IL257" s="256"/>
      <c r="IM257" s="256"/>
      <c r="IN257" s="256"/>
      <c r="IO257" s="256"/>
      <c r="IP257" s="256"/>
      <c r="IQ257" s="256"/>
      <c r="IR257" s="256"/>
      <c r="IS257" s="256"/>
      <c r="IT257" s="256"/>
      <c r="IU257" s="256"/>
      <c r="IV257" s="256"/>
      <c r="IW257" s="256"/>
      <c r="IX257" s="256"/>
      <c r="IY257" s="256"/>
      <c r="IZ257" s="256"/>
      <c r="JA257" s="256"/>
      <c r="JB257" s="256"/>
      <c r="JC257" s="256"/>
      <c r="JD257" s="256"/>
      <c r="JE257" s="256"/>
      <c r="JF257" s="256"/>
      <c r="JG257" s="256"/>
      <c r="JH257" s="256"/>
      <c r="JI257" s="256"/>
      <c r="JJ257" s="256"/>
      <c r="JK257" s="256"/>
      <c r="JL257" s="256"/>
      <c r="JM257" s="256"/>
      <c r="JN257" s="256"/>
      <c r="JO257" s="256"/>
      <c r="JP257" s="256"/>
      <c r="JQ257" s="256"/>
      <c r="JR257" s="256"/>
      <c r="JS257" s="256"/>
      <c r="JT257" s="256"/>
      <c r="JU257" s="256"/>
      <c r="JV257" s="256"/>
      <c r="JW257" s="256"/>
      <c r="JX257" s="256"/>
      <c r="JY257" s="256"/>
      <c r="JZ257" s="256"/>
      <c r="KA257" s="256"/>
      <c r="KB257" s="256"/>
      <c r="KC257" s="256"/>
      <c r="KD257" s="256"/>
      <c r="KE257" s="256"/>
      <c r="KF257" s="256"/>
      <c r="KG257" s="256"/>
      <c r="KH257" s="256"/>
      <c r="KI257" s="256"/>
      <c r="KJ257" s="256"/>
      <c r="KK257" s="256"/>
      <c r="KL257" s="256"/>
      <c r="KM257" s="256"/>
      <c r="KN257" s="256"/>
      <c r="KO257" s="256"/>
      <c r="KP257" s="256"/>
      <c r="KQ257" s="256"/>
      <c r="KR257" s="256"/>
      <c r="KS257" s="256"/>
      <c r="KT257" s="256"/>
      <c r="KU257" s="256"/>
      <c r="KV257" s="256"/>
      <c r="KW257" s="256"/>
      <c r="KX257" s="256"/>
      <c r="KY257" s="256"/>
      <c r="KZ257" s="256"/>
      <c r="LA257" s="256"/>
      <c r="LB257" s="256"/>
      <c r="LC257" s="256"/>
      <c r="LD257" s="256"/>
      <c r="LE257" s="256"/>
      <c r="LF257" s="256"/>
      <c r="LG257" s="256"/>
      <c r="LH257" s="256"/>
      <c r="LI257" s="256"/>
      <c r="LJ257" s="256"/>
      <c r="LK257" s="256"/>
      <c r="LL257" s="256"/>
      <c r="LM257" s="256"/>
      <c r="LN257" s="256"/>
      <c r="LO257" s="256"/>
      <c r="LP257" s="256"/>
      <c r="LQ257" s="256"/>
      <c r="LR257" s="256"/>
      <c r="LS257" s="256"/>
      <c r="LT257" s="256"/>
      <c r="LU257" s="256"/>
      <c r="LV257" s="256"/>
      <c r="LW257" s="256"/>
      <c r="LX257" s="256"/>
      <c r="LY257" s="256"/>
      <c r="LZ257" s="256"/>
      <c r="MA257" s="256"/>
      <c r="MB257" s="256"/>
      <c r="MC257" s="256"/>
      <c r="MD257" s="256"/>
      <c r="ME257" s="256"/>
      <c r="MF257" s="256"/>
      <c r="MG257" s="256"/>
      <c r="MH257" s="256"/>
      <c r="MI257" s="256"/>
      <c r="MJ257" s="256"/>
      <c r="MK257" s="256"/>
      <c r="ML257" s="256"/>
      <c r="MM257" s="256"/>
      <c r="MN257" s="256"/>
      <c r="MO257" s="256"/>
      <c r="MP257" s="256"/>
      <c r="MQ257" s="256"/>
      <c r="MR257" s="256"/>
      <c r="MS257" s="256"/>
      <c r="MT257" s="256"/>
      <c r="MU257" s="256"/>
      <c r="MV257" s="256"/>
      <c r="MW257" s="256"/>
      <c r="MX257" s="256"/>
      <c r="MY257" s="256"/>
      <c r="MZ257" s="256"/>
      <c r="NA257" s="256"/>
      <c r="NB257" s="256"/>
      <c r="NC257" s="256"/>
      <c r="ND257" s="256"/>
      <c r="NE257" s="256"/>
      <c r="NF257" s="256"/>
      <c r="NG257" s="256"/>
      <c r="NH257" s="256"/>
      <c r="NI257" s="256"/>
      <c r="NJ257" s="256"/>
      <c r="NK257" s="256"/>
      <c r="NL257" s="256"/>
      <c r="NM257" s="256"/>
      <c r="NN257" s="256"/>
      <c r="NO257" s="256"/>
      <c r="NP257" s="256"/>
      <c r="NQ257" s="256"/>
      <c r="NR257" s="256"/>
      <c r="NS257" s="256"/>
      <c r="NT257" s="256"/>
      <c r="NU257" s="256"/>
      <c r="NV257" s="256"/>
      <c r="NW257" s="256"/>
      <c r="NX257" s="256"/>
      <c r="NY257" s="256"/>
      <c r="NZ257" s="256"/>
      <c r="OA257" s="256"/>
      <c r="OB257" s="256"/>
      <c r="OC257" s="256"/>
      <c r="OD257" s="256"/>
      <c r="OE257" s="256"/>
      <c r="OF257" s="256"/>
      <c r="OG257" s="256"/>
      <c r="OH257" s="256"/>
      <c r="OI257" s="256"/>
      <c r="OJ257" s="256"/>
      <c r="OK257" s="256"/>
      <c r="OL257" s="256"/>
      <c r="OM257" s="256"/>
      <c r="ON257" s="256"/>
      <c r="OO257" s="256"/>
      <c r="OP257" s="256"/>
      <c r="OQ257" s="256"/>
      <c r="OR257" s="256"/>
      <c r="OS257" s="256"/>
      <c r="OT257" s="256"/>
      <c r="OU257" s="256"/>
      <c r="OV257" s="256"/>
      <c r="OW257" s="256"/>
      <c r="OX257" s="256"/>
      <c r="OY257" s="256"/>
      <c r="OZ257" s="256"/>
      <c r="PA257" s="256"/>
      <c r="PB257" s="256"/>
      <c r="PC257" s="256"/>
      <c r="PD257" s="256"/>
      <c r="PE257" s="256"/>
      <c r="PF257" s="256"/>
      <c r="PG257" s="256"/>
      <c r="PH257" s="256"/>
      <c r="PI257" s="256"/>
      <c r="PJ257" s="256"/>
      <c r="PK257" s="256"/>
      <c r="PL257" s="256"/>
      <c r="PM257" s="256"/>
      <c r="PN257" s="256"/>
      <c r="PO257" s="256"/>
      <c r="PP257" s="256"/>
      <c r="PQ257" s="256"/>
      <c r="PR257" s="256"/>
      <c r="PS257" s="256"/>
      <c r="PT257" s="256"/>
      <c r="PU257" s="256"/>
      <c r="PV257" s="256"/>
      <c r="PW257" s="256"/>
      <c r="PX257" s="256"/>
      <c r="PY257" s="256"/>
      <c r="PZ257" s="256"/>
      <c r="QA257" s="256"/>
      <c r="QB257" s="256"/>
      <c r="QC257" s="256"/>
      <c r="QD257" s="256"/>
      <c r="QE257" s="256"/>
      <c r="QF257" s="256"/>
      <c r="QG257" s="256"/>
      <c r="QH257" s="256"/>
      <c r="QI257" s="256"/>
      <c r="QJ257" s="256"/>
      <c r="QK257" s="256"/>
      <c r="QL257" s="256"/>
      <c r="QM257" s="256"/>
      <c r="QN257" s="256"/>
      <c r="QO257" s="256"/>
      <c r="QP257" s="256"/>
      <c r="QQ257" s="256"/>
      <c r="QR257" s="256"/>
      <c r="QS257" s="256"/>
      <c r="QT257" s="256"/>
      <c r="QU257" s="256"/>
      <c r="QV257" s="256"/>
      <c r="QW257" s="256"/>
      <c r="QX257" s="256"/>
      <c r="QY257" s="256"/>
      <c r="QZ257" s="256"/>
      <c r="RA257" s="256"/>
      <c r="RB257" s="256"/>
      <c r="RC257" s="256"/>
      <c r="RD257" s="256"/>
      <c r="RE257" s="256"/>
      <c r="RF257" s="256"/>
      <c r="RG257" s="256"/>
      <c r="RH257" s="256"/>
      <c r="RI257" s="256"/>
      <c r="RJ257" s="256"/>
      <c r="RK257" s="256"/>
      <c r="RL257" s="256"/>
      <c r="RM257" s="256"/>
      <c r="RN257" s="256"/>
      <c r="RO257" s="256"/>
      <c r="RP257" s="256"/>
      <c r="RQ257" s="256"/>
      <c r="RR257" s="256"/>
      <c r="RS257" s="256"/>
      <c r="RT257" s="256"/>
      <c r="RU257" s="256"/>
      <c r="RV257" s="256"/>
      <c r="RW257" s="256"/>
      <c r="RX257" s="256"/>
      <c r="RY257" s="256"/>
      <c r="RZ257" s="256"/>
      <c r="SA257" s="256"/>
      <c r="SB257" s="256"/>
      <c r="SC257" s="256"/>
      <c r="SD257" s="256"/>
      <c r="SE257" s="256"/>
      <c r="SF257" s="256"/>
      <c r="SG257" s="256"/>
      <c r="SH257" s="256"/>
      <c r="SI257" s="256"/>
      <c r="SJ257" s="256"/>
      <c r="SK257" s="256"/>
      <c r="SL257" s="256"/>
      <c r="SM257" s="256"/>
      <c r="SN257" s="256"/>
      <c r="SO257" s="256"/>
      <c r="SP257" s="256"/>
      <c r="SQ257" s="256"/>
      <c r="SR257" s="256"/>
      <c r="SS257" s="256"/>
      <c r="ST257" s="256"/>
      <c r="SU257" s="256"/>
      <c r="SV257" s="256"/>
      <c r="SW257" s="256"/>
      <c r="SX257" s="256"/>
      <c r="SY257" s="256"/>
      <c r="SZ257" s="256"/>
      <c r="TA257" s="256"/>
      <c r="TB257" s="256"/>
      <c r="TC257" s="256"/>
      <c r="TD257" s="256"/>
      <c r="TE257" s="256"/>
      <c r="TF257" s="256"/>
      <c r="TG257" s="256"/>
      <c r="TH257" s="256"/>
      <c r="TI257" s="256"/>
      <c r="TJ257" s="256"/>
      <c r="TK257" s="256"/>
      <c r="TL257" s="256"/>
      <c r="TM257" s="256"/>
      <c r="TN257" s="256"/>
      <c r="TO257" s="256"/>
      <c r="TP257" s="256"/>
      <c r="TQ257" s="256"/>
      <c r="TR257" s="256"/>
      <c r="TS257" s="256"/>
      <c r="TT257" s="256"/>
      <c r="TU257" s="256"/>
      <c r="TV257" s="256"/>
      <c r="TW257" s="256"/>
      <c r="TX257" s="256"/>
      <c r="TY257" s="256"/>
      <c r="TZ257" s="256"/>
      <c r="UA257" s="256"/>
      <c r="UB257" s="256"/>
      <c r="UC257" s="256"/>
      <c r="UD257" s="256"/>
      <c r="UE257" s="256"/>
      <c r="UF257" s="256"/>
      <c r="UG257" s="256"/>
      <c r="UH257" s="256"/>
      <c r="UI257" s="256"/>
      <c r="UJ257" s="256"/>
      <c r="UK257" s="256"/>
      <c r="UL257" s="256"/>
      <c r="UM257" s="256"/>
      <c r="UN257" s="256"/>
      <c r="UO257" s="256"/>
      <c r="UP257" s="256"/>
      <c r="UQ257" s="256"/>
      <c r="UR257" s="256"/>
      <c r="US257" s="256"/>
      <c r="UT257" s="256"/>
      <c r="UU257" s="256"/>
      <c r="UV257" s="256"/>
      <c r="UW257" s="256"/>
      <c r="UX257" s="256"/>
      <c r="UY257" s="256"/>
      <c r="UZ257" s="256"/>
      <c r="VA257" s="256"/>
      <c r="VB257" s="256"/>
      <c r="VC257" s="256"/>
      <c r="VD257" s="256"/>
      <c r="VE257" s="256"/>
      <c r="VF257" s="256"/>
      <c r="VG257" s="256"/>
      <c r="VH257" s="256"/>
      <c r="VI257" s="256"/>
      <c r="VJ257" s="256"/>
      <c r="VK257" s="256"/>
      <c r="VL257" s="256"/>
      <c r="VM257" s="256"/>
      <c r="VN257" s="256"/>
      <c r="VO257" s="256"/>
      <c r="VP257" s="256"/>
      <c r="VQ257" s="256"/>
      <c r="VR257" s="256"/>
      <c r="VS257" s="256"/>
      <c r="VT257" s="256"/>
      <c r="VU257" s="256"/>
      <c r="VV257" s="256"/>
      <c r="VW257" s="256"/>
      <c r="VX257" s="256"/>
      <c r="VY257" s="256"/>
      <c r="VZ257" s="256"/>
      <c r="WA257" s="256"/>
      <c r="WB257" s="256"/>
      <c r="WC257" s="256"/>
      <c r="WD257" s="256"/>
      <c r="WE257" s="256"/>
      <c r="WF257" s="256"/>
      <c r="WG257" s="256"/>
      <c r="WH257" s="256"/>
      <c r="WI257" s="256"/>
      <c r="WJ257" s="256"/>
      <c r="WK257" s="256"/>
      <c r="WL257" s="256"/>
      <c r="WM257" s="256"/>
      <c r="WN257" s="256"/>
      <c r="WO257" s="256"/>
      <c r="WP257" s="256"/>
      <c r="WQ257" s="256"/>
      <c r="WR257" s="256"/>
      <c r="WS257" s="256"/>
      <c r="WT257" s="256"/>
      <c r="WU257" s="256"/>
      <c r="WV257" s="256"/>
      <c r="WW257" s="256"/>
      <c r="WX257" s="256"/>
      <c r="WY257" s="256"/>
      <c r="WZ257" s="256"/>
      <c r="XA257" s="256"/>
      <c r="XB257" s="256"/>
      <c r="XC257" s="256"/>
      <c r="XD257" s="256"/>
      <c r="XE257" s="256"/>
      <c r="XF257" s="256"/>
      <c r="XG257" s="256"/>
      <c r="XH257" s="256"/>
      <c r="XI257" s="256"/>
      <c r="XJ257" s="256"/>
      <c r="XK257" s="256"/>
      <c r="XL257" s="256"/>
      <c r="XM257" s="256"/>
      <c r="XN257" s="256"/>
      <c r="XO257" s="256"/>
      <c r="XP257" s="256"/>
      <c r="XQ257" s="256"/>
      <c r="XR257" s="256"/>
      <c r="XS257" s="256"/>
      <c r="XT257" s="256"/>
      <c r="XU257" s="256"/>
      <c r="XV257" s="256"/>
      <c r="XW257" s="256"/>
      <c r="XX257" s="256"/>
      <c r="XY257" s="256"/>
      <c r="XZ257" s="256"/>
      <c r="YA257" s="256"/>
      <c r="YB257" s="256"/>
      <c r="YC257" s="256"/>
      <c r="YD257" s="256"/>
      <c r="YE257" s="256"/>
      <c r="YF257" s="256"/>
      <c r="YG257" s="256"/>
      <c r="YH257" s="256"/>
      <c r="YI257" s="256"/>
      <c r="YJ257" s="256"/>
      <c r="YK257" s="256"/>
      <c r="YL257" s="256"/>
      <c r="YM257" s="256"/>
      <c r="YN257" s="256"/>
      <c r="YO257" s="256"/>
      <c r="YP257" s="256"/>
      <c r="YQ257" s="256"/>
      <c r="YR257" s="256"/>
      <c r="YS257" s="256"/>
      <c r="YT257" s="256"/>
      <c r="YU257" s="256"/>
      <c r="YV257" s="256"/>
      <c r="YW257" s="256"/>
      <c r="YX257" s="256"/>
      <c r="YY257" s="256"/>
      <c r="YZ257" s="256"/>
      <c r="ZA257" s="256"/>
      <c r="ZB257" s="256"/>
      <c r="ZC257" s="256"/>
      <c r="ZD257" s="256"/>
      <c r="ZE257" s="256"/>
      <c r="ZF257" s="256"/>
      <c r="ZG257" s="256"/>
      <c r="ZH257" s="256"/>
      <c r="ZI257" s="256"/>
      <c r="ZJ257" s="256"/>
      <c r="ZK257" s="256"/>
      <c r="ZL257" s="256"/>
      <c r="ZM257" s="256"/>
      <c r="ZN257" s="256"/>
      <c r="ZO257" s="256"/>
      <c r="ZP257" s="256"/>
      <c r="ZQ257" s="256"/>
      <c r="ZR257" s="256"/>
      <c r="ZS257" s="256"/>
      <c r="ZT257" s="256"/>
      <c r="ZU257" s="256"/>
      <c r="ZV257" s="256"/>
      <c r="ZW257" s="256"/>
      <c r="ZX257" s="256"/>
      <c r="ZY257" s="256"/>
      <c r="ZZ257" s="256"/>
      <c r="AAA257" s="256"/>
      <c r="AAB257" s="256"/>
      <c r="AAC257" s="256"/>
      <c r="AAD257" s="256"/>
      <c r="AAE257" s="256"/>
      <c r="AAF257" s="256"/>
      <c r="AAG257" s="256"/>
      <c r="AAH257" s="256"/>
      <c r="AAI257" s="256"/>
      <c r="AAJ257" s="256"/>
      <c r="AAK257" s="256"/>
      <c r="AAL257" s="256"/>
      <c r="AAM257" s="256"/>
      <c r="AAN257" s="256"/>
      <c r="AAO257" s="256"/>
      <c r="AAP257" s="256"/>
      <c r="AAQ257" s="256"/>
      <c r="AAR257" s="256"/>
      <c r="AAS257" s="256"/>
      <c r="AAT257" s="256"/>
      <c r="AAU257" s="256"/>
      <c r="AAV257" s="256"/>
      <c r="AAW257" s="256"/>
      <c r="AAX257" s="256"/>
      <c r="AAY257" s="256"/>
      <c r="AAZ257" s="256"/>
      <c r="ABA257" s="256"/>
      <c r="ABB257" s="256"/>
      <c r="ABC257" s="256"/>
      <c r="ABD257" s="256"/>
      <c r="ABE257" s="256"/>
      <c r="ABF257" s="256"/>
      <c r="ABG257" s="256"/>
      <c r="ABH257" s="256"/>
      <c r="ABI257" s="256"/>
      <c r="ABJ257" s="256"/>
      <c r="ABK257" s="256"/>
    </row>
    <row r="258" spans="1:739" s="38" customFormat="1" ht="30" customHeight="1" x14ac:dyDescent="0.25">
      <c r="A258" s="30"/>
      <c r="B258" s="30"/>
      <c r="C258" s="30"/>
      <c r="D258" s="167" t="s">
        <v>2</v>
      </c>
      <c r="E258" s="30"/>
      <c r="F258" s="206">
        <v>1320</v>
      </c>
      <c r="G258" s="23">
        <v>43580</v>
      </c>
      <c r="H258" s="48" t="s">
        <v>37</v>
      </c>
      <c r="I258" s="185" t="s">
        <v>31</v>
      </c>
      <c r="J258" s="189" t="s">
        <v>291</v>
      </c>
      <c r="K258" s="29" t="s">
        <v>18</v>
      </c>
      <c r="L258" s="29" t="s">
        <v>17</v>
      </c>
      <c r="M258" s="29" t="s">
        <v>3365</v>
      </c>
      <c r="N258" s="29" t="s">
        <v>45</v>
      </c>
      <c r="O258" s="114" t="s">
        <v>2945</v>
      </c>
      <c r="P258" s="114" t="s">
        <v>2946</v>
      </c>
      <c r="Q258" s="114"/>
      <c r="R258" s="71" t="s">
        <v>2947</v>
      </c>
      <c r="S258" s="185" t="s">
        <v>2948</v>
      </c>
      <c r="T258" s="185" t="s">
        <v>288</v>
      </c>
      <c r="U258" s="261" t="s">
        <v>72</v>
      </c>
      <c r="V258" s="17"/>
      <c r="W258" s="249"/>
      <c r="X258" s="115" t="s">
        <v>245</v>
      </c>
      <c r="Y258" s="99"/>
      <c r="Z258" s="262"/>
      <c r="AA258" s="262"/>
      <c r="AB258" s="265" t="s">
        <v>2947</v>
      </c>
      <c r="AC258" s="17"/>
      <c r="AD258" s="17"/>
      <c r="AE258" s="17"/>
      <c r="AF258" s="17"/>
      <c r="AG258" s="17"/>
      <c r="AH258" s="263" t="s">
        <v>3530</v>
      </c>
      <c r="AI258" s="185" t="s">
        <v>1</v>
      </c>
      <c r="AJ258" s="263" t="s">
        <v>2</v>
      </c>
      <c r="AK258" s="70">
        <v>22</v>
      </c>
      <c r="AL258" s="69" t="s">
        <v>2949</v>
      </c>
      <c r="AM258" s="72">
        <v>43551</v>
      </c>
      <c r="AN258" s="256"/>
      <c r="AO258" s="256"/>
      <c r="AP258" s="256"/>
      <c r="AQ258" s="256"/>
      <c r="AR258" s="256"/>
      <c r="AS258" s="256"/>
      <c r="AT258" s="256"/>
      <c r="AU258" s="256"/>
      <c r="AV258" s="256"/>
      <c r="AW258" s="256"/>
      <c r="AX258" s="256"/>
      <c r="AY258" s="256"/>
      <c r="AZ258" s="256"/>
      <c r="BA258" s="256"/>
      <c r="BB258" s="256"/>
      <c r="BC258" s="256"/>
      <c r="BD258" s="256"/>
      <c r="BE258" s="256"/>
      <c r="BF258" s="256"/>
      <c r="BG258" s="256"/>
      <c r="BH258" s="256"/>
      <c r="BI258" s="256"/>
      <c r="BJ258" s="256"/>
      <c r="BK258" s="256"/>
      <c r="BL258" s="256"/>
      <c r="BM258" s="256"/>
      <c r="BN258" s="256"/>
      <c r="BO258" s="256"/>
      <c r="BP258" s="256"/>
      <c r="BQ258" s="256"/>
      <c r="BR258" s="256"/>
      <c r="BS258" s="256"/>
      <c r="BT258" s="256"/>
      <c r="BU258" s="256"/>
      <c r="BV258" s="256"/>
      <c r="BW258" s="256"/>
      <c r="BX258" s="256"/>
      <c r="BY258" s="256"/>
      <c r="BZ258" s="256"/>
      <c r="CA258" s="256"/>
      <c r="CB258" s="256"/>
      <c r="CC258" s="256"/>
      <c r="CD258" s="256"/>
      <c r="CE258" s="256"/>
      <c r="CF258" s="256"/>
      <c r="CG258" s="256"/>
      <c r="CH258" s="256"/>
      <c r="CI258" s="256"/>
      <c r="CJ258" s="256"/>
      <c r="CK258" s="256"/>
      <c r="CL258" s="256"/>
      <c r="CM258" s="256"/>
      <c r="CN258" s="256"/>
      <c r="CO258" s="256"/>
      <c r="CP258" s="256"/>
      <c r="CQ258" s="256"/>
      <c r="CR258" s="256"/>
      <c r="CS258" s="256"/>
      <c r="CT258" s="256"/>
      <c r="CU258" s="256"/>
      <c r="CV258" s="256"/>
      <c r="CW258" s="256"/>
      <c r="CX258" s="256"/>
      <c r="CY258" s="256"/>
      <c r="CZ258" s="256"/>
      <c r="DA258" s="256"/>
      <c r="DB258" s="256"/>
      <c r="DC258" s="256"/>
      <c r="DD258" s="256"/>
      <c r="DE258" s="256"/>
      <c r="DF258" s="256"/>
      <c r="DG258" s="256"/>
      <c r="DH258" s="256"/>
      <c r="DI258" s="256"/>
      <c r="DJ258" s="256"/>
      <c r="DK258" s="256"/>
      <c r="DL258" s="256"/>
      <c r="DM258" s="256"/>
      <c r="DN258" s="256"/>
      <c r="DO258" s="256"/>
      <c r="DP258" s="256"/>
      <c r="DQ258" s="256"/>
      <c r="DR258" s="256"/>
      <c r="DS258" s="256"/>
      <c r="DT258" s="256"/>
      <c r="DU258" s="256"/>
      <c r="DV258" s="256"/>
      <c r="DW258" s="256"/>
      <c r="DX258" s="256"/>
      <c r="DY258" s="256"/>
      <c r="DZ258" s="256"/>
      <c r="EA258" s="256"/>
      <c r="EB258" s="256"/>
      <c r="EC258" s="256"/>
      <c r="ED258" s="256"/>
      <c r="EE258" s="256"/>
      <c r="EF258" s="256"/>
      <c r="EG258" s="256"/>
      <c r="EH258" s="256"/>
      <c r="EI258" s="256"/>
      <c r="EJ258" s="256"/>
      <c r="EK258" s="256"/>
      <c r="EL258" s="256"/>
      <c r="EM258" s="256"/>
      <c r="EN258" s="256"/>
      <c r="EO258" s="256"/>
      <c r="EP258" s="256"/>
      <c r="EQ258" s="256"/>
      <c r="ER258" s="256"/>
      <c r="ES258" s="256"/>
      <c r="ET258" s="256"/>
      <c r="EU258" s="256"/>
      <c r="EV258" s="256"/>
      <c r="EW258" s="256"/>
      <c r="EX258" s="256"/>
      <c r="EY258" s="256"/>
      <c r="EZ258" s="256"/>
      <c r="FA258" s="256"/>
      <c r="FB258" s="256"/>
      <c r="FC258" s="256"/>
      <c r="FD258" s="256"/>
      <c r="FE258" s="256"/>
      <c r="FF258" s="256"/>
      <c r="FG258" s="256"/>
      <c r="FH258" s="256"/>
      <c r="FI258" s="256"/>
      <c r="FJ258" s="256"/>
      <c r="FK258" s="256"/>
      <c r="FL258" s="256"/>
      <c r="FM258" s="256"/>
      <c r="FN258" s="256"/>
      <c r="FO258" s="256"/>
      <c r="FP258" s="256"/>
      <c r="FQ258" s="256"/>
      <c r="FR258" s="256"/>
      <c r="FS258" s="256"/>
      <c r="FT258" s="256"/>
      <c r="FU258" s="256"/>
      <c r="FV258" s="256"/>
      <c r="FW258" s="256"/>
      <c r="FX258" s="256"/>
      <c r="FY258" s="256"/>
      <c r="FZ258" s="256"/>
      <c r="GA258" s="256"/>
      <c r="GB258" s="256"/>
      <c r="GC258" s="256"/>
      <c r="GD258" s="256"/>
      <c r="GE258" s="256"/>
      <c r="GF258" s="256"/>
      <c r="GG258" s="256"/>
      <c r="GH258" s="256"/>
      <c r="GI258" s="256"/>
      <c r="GJ258" s="256"/>
      <c r="GK258" s="256"/>
      <c r="GL258" s="256"/>
      <c r="GM258" s="256"/>
      <c r="GN258" s="256"/>
      <c r="GO258" s="256"/>
      <c r="GP258" s="256"/>
      <c r="GQ258" s="256"/>
      <c r="GR258" s="256"/>
      <c r="GS258" s="256"/>
      <c r="GT258" s="256"/>
      <c r="GU258" s="256"/>
      <c r="GV258" s="256"/>
      <c r="GW258" s="256"/>
      <c r="GX258" s="256"/>
      <c r="GY258" s="256"/>
      <c r="GZ258" s="256"/>
      <c r="HA258" s="256"/>
      <c r="HB258" s="256"/>
      <c r="HC258" s="256"/>
      <c r="HD258" s="256"/>
      <c r="HE258" s="256"/>
      <c r="HF258" s="256"/>
      <c r="HG258" s="256"/>
      <c r="HH258" s="256"/>
      <c r="HI258" s="256"/>
      <c r="HJ258" s="256"/>
      <c r="HK258" s="256"/>
      <c r="HL258" s="256"/>
      <c r="HM258" s="256"/>
      <c r="HN258" s="256"/>
      <c r="HO258" s="256"/>
      <c r="HP258" s="256"/>
      <c r="HQ258" s="256"/>
      <c r="HR258" s="256"/>
      <c r="HS258" s="256"/>
      <c r="HT258" s="256"/>
      <c r="HU258" s="256"/>
      <c r="HV258" s="256"/>
      <c r="HW258" s="256"/>
      <c r="HX258" s="256"/>
      <c r="HY258" s="256"/>
      <c r="HZ258" s="256"/>
      <c r="IA258" s="256"/>
      <c r="IB258" s="256"/>
      <c r="IC258" s="256"/>
      <c r="ID258" s="256"/>
      <c r="IE258" s="256"/>
      <c r="IF258" s="256"/>
      <c r="IG258" s="256"/>
      <c r="IH258" s="256"/>
      <c r="II258" s="256"/>
      <c r="IJ258" s="256"/>
      <c r="IK258" s="256"/>
      <c r="IL258" s="256"/>
      <c r="IM258" s="256"/>
      <c r="IN258" s="256"/>
      <c r="IO258" s="256"/>
      <c r="IP258" s="256"/>
      <c r="IQ258" s="256"/>
      <c r="IR258" s="256"/>
      <c r="IS258" s="256"/>
      <c r="IT258" s="256"/>
      <c r="IU258" s="256"/>
      <c r="IV258" s="256"/>
      <c r="IW258" s="256"/>
      <c r="IX258" s="256"/>
      <c r="IY258" s="256"/>
      <c r="IZ258" s="256"/>
      <c r="JA258" s="256"/>
      <c r="JB258" s="256"/>
      <c r="JC258" s="256"/>
      <c r="JD258" s="256"/>
      <c r="JE258" s="256"/>
      <c r="JF258" s="256"/>
      <c r="JG258" s="256"/>
      <c r="JH258" s="256"/>
      <c r="JI258" s="256"/>
      <c r="JJ258" s="256"/>
      <c r="JK258" s="256"/>
      <c r="JL258" s="256"/>
      <c r="JM258" s="256"/>
      <c r="JN258" s="256"/>
      <c r="JO258" s="256"/>
      <c r="JP258" s="256"/>
      <c r="JQ258" s="256"/>
      <c r="JR258" s="256"/>
      <c r="JS258" s="256"/>
      <c r="JT258" s="256"/>
      <c r="JU258" s="256"/>
      <c r="JV258" s="256"/>
      <c r="JW258" s="256"/>
      <c r="JX258" s="256"/>
      <c r="JY258" s="256"/>
      <c r="JZ258" s="256"/>
      <c r="KA258" s="256"/>
      <c r="KB258" s="256"/>
      <c r="KC258" s="256"/>
      <c r="KD258" s="256"/>
      <c r="KE258" s="256"/>
      <c r="KF258" s="256"/>
      <c r="KG258" s="256"/>
      <c r="KH258" s="256"/>
      <c r="KI258" s="256"/>
      <c r="KJ258" s="256"/>
      <c r="KK258" s="256"/>
      <c r="KL258" s="256"/>
      <c r="KM258" s="256"/>
      <c r="KN258" s="256"/>
      <c r="KO258" s="256"/>
      <c r="KP258" s="256"/>
      <c r="KQ258" s="256"/>
      <c r="KR258" s="256"/>
      <c r="KS258" s="256"/>
      <c r="KT258" s="256"/>
      <c r="KU258" s="256"/>
      <c r="KV258" s="256"/>
      <c r="KW258" s="256"/>
      <c r="KX258" s="256"/>
      <c r="KY258" s="256"/>
      <c r="KZ258" s="256"/>
      <c r="LA258" s="256"/>
      <c r="LB258" s="256"/>
      <c r="LC258" s="256"/>
      <c r="LD258" s="256"/>
      <c r="LE258" s="256"/>
      <c r="LF258" s="256"/>
      <c r="LG258" s="256"/>
      <c r="LH258" s="256"/>
      <c r="LI258" s="256"/>
      <c r="LJ258" s="256"/>
      <c r="LK258" s="256"/>
      <c r="LL258" s="256"/>
      <c r="LM258" s="256"/>
      <c r="LN258" s="256"/>
      <c r="LO258" s="256"/>
      <c r="LP258" s="256"/>
      <c r="LQ258" s="256"/>
      <c r="LR258" s="256"/>
      <c r="LS258" s="256"/>
      <c r="LT258" s="256"/>
      <c r="LU258" s="256"/>
      <c r="LV258" s="256"/>
      <c r="LW258" s="256"/>
      <c r="LX258" s="256"/>
      <c r="LY258" s="256"/>
      <c r="LZ258" s="256"/>
      <c r="MA258" s="256"/>
      <c r="MB258" s="256"/>
      <c r="MC258" s="256"/>
      <c r="MD258" s="256"/>
      <c r="ME258" s="256"/>
      <c r="MF258" s="256"/>
      <c r="MG258" s="256"/>
      <c r="MH258" s="256"/>
      <c r="MI258" s="256"/>
      <c r="MJ258" s="256"/>
      <c r="MK258" s="256"/>
      <c r="ML258" s="256"/>
      <c r="MM258" s="256"/>
      <c r="MN258" s="256"/>
      <c r="MO258" s="256"/>
      <c r="MP258" s="256"/>
      <c r="MQ258" s="256"/>
      <c r="MR258" s="256"/>
      <c r="MS258" s="256"/>
      <c r="MT258" s="256"/>
      <c r="MU258" s="256"/>
      <c r="MV258" s="256"/>
      <c r="MW258" s="256"/>
      <c r="MX258" s="256"/>
      <c r="MY258" s="256"/>
      <c r="MZ258" s="256"/>
      <c r="NA258" s="256"/>
      <c r="NB258" s="256"/>
      <c r="NC258" s="256"/>
      <c r="ND258" s="256"/>
      <c r="NE258" s="256"/>
      <c r="NF258" s="256"/>
      <c r="NG258" s="256"/>
      <c r="NH258" s="256"/>
      <c r="NI258" s="256"/>
      <c r="NJ258" s="256"/>
      <c r="NK258" s="256"/>
      <c r="NL258" s="256"/>
      <c r="NM258" s="256"/>
      <c r="NN258" s="256"/>
      <c r="NO258" s="256"/>
      <c r="NP258" s="256"/>
      <c r="NQ258" s="256"/>
      <c r="NR258" s="256"/>
      <c r="NS258" s="256"/>
      <c r="NT258" s="256"/>
      <c r="NU258" s="256"/>
      <c r="NV258" s="256"/>
      <c r="NW258" s="256"/>
      <c r="NX258" s="256"/>
      <c r="NY258" s="256"/>
      <c r="NZ258" s="256"/>
      <c r="OA258" s="256"/>
      <c r="OB258" s="256"/>
      <c r="OC258" s="256"/>
      <c r="OD258" s="256"/>
      <c r="OE258" s="256"/>
      <c r="OF258" s="256"/>
      <c r="OG258" s="256"/>
      <c r="OH258" s="256"/>
      <c r="OI258" s="256"/>
      <c r="OJ258" s="256"/>
      <c r="OK258" s="256"/>
      <c r="OL258" s="256"/>
      <c r="OM258" s="256"/>
      <c r="ON258" s="256"/>
      <c r="OO258" s="256"/>
      <c r="OP258" s="256"/>
      <c r="OQ258" s="256"/>
      <c r="OR258" s="256"/>
      <c r="OS258" s="256"/>
      <c r="OT258" s="256"/>
      <c r="OU258" s="256"/>
      <c r="OV258" s="256"/>
      <c r="OW258" s="256"/>
      <c r="OX258" s="256"/>
      <c r="OY258" s="256"/>
      <c r="OZ258" s="256"/>
      <c r="PA258" s="256"/>
      <c r="PB258" s="256"/>
      <c r="PC258" s="256"/>
      <c r="PD258" s="256"/>
      <c r="PE258" s="256"/>
      <c r="PF258" s="256"/>
      <c r="PG258" s="256"/>
      <c r="PH258" s="256"/>
      <c r="PI258" s="256"/>
      <c r="PJ258" s="256"/>
      <c r="PK258" s="256"/>
      <c r="PL258" s="256"/>
      <c r="PM258" s="256"/>
      <c r="PN258" s="256"/>
      <c r="PO258" s="256"/>
      <c r="PP258" s="256"/>
      <c r="PQ258" s="256"/>
      <c r="PR258" s="256"/>
      <c r="PS258" s="256"/>
      <c r="PT258" s="256"/>
      <c r="PU258" s="256"/>
      <c r="PV258" s="256"/>
      <c r="PW258" s="256"/>
      <c r="PX258" s="256"/>
      <c r="PY258" s="256"/>
      <c r="PZ258" s="256"/>
      <c r="QA258" s="256"/>
      <c r="QB258" s="256"/>
      <c r="QC258" s="256"/>
      <c r="QD258" s="256"/>
      <c r="QE258" s="256"/>
      <c r="QF258" s="256"/>
      <c r="QG258" s="256"/>
      <c r="QH258" s="256"/>
      <c r="QI258" s="256"/>
      <c r="QJ258" s="256"/>
      <c r="QK258" s="256"/>
      <c r="QL258" s="256"/>
      <c r="QM258" s="256"/>
      <c r="QN258" s="256"/>
      <c r="QO258" s="256"/>
      <c r="QP258" s="256"/>
      <c r="QQ258" s="256"/>
      <c r="QR258" s="256"/>
      <c r="QS258" s="256"/>
      <c r="QT258" s="256"/>
      <c r="QU258" s="256"/>
      <c r="QV258" s="256"/>
      <c r="QW258" s="256"/>
      <c r="QX258" s="256"/>
      <c r="QY258" s="256"/>
      <c r="QZ258" s="256"/>
      <c r="RA258" s="256"/>
      <c r="RB258" s="256"/>
      <c r="RC258" s="256"/>
      <c r="RD258" s="256"/>
      <c r="RE258" s="256"/>
      <c r="RF258" s="256"/>
      <c r="RG258" s="256"/>
      <c r="RH258" s="256"/>
      <c r="RI258" s="256"/>
      <c r="RJ258" s="256"/>
      <c r="RK258" s="256"/>
      <c r="RL258" s="256"/>
      <c r="RM258" s="256"/>
      <c r="RN258" s="256"/>
      <c r="RO258" s="256"/>
      <c r="RP258" s="256"/>
      <c r="RQ258" s="256"/>
      <c r="RR258" s="256"/>
      <c r="RS258" s="256"/>
      <c r="RT258" s="256"/>
      <c r="RU258" s="256"/>
      <c r="RV258" s="256"/>
      <c r="RW258" s="256"/>
      <c r="RX258" s="256"/>
      <c r="RY258" s="256"/>
      <c r="RZ258" s="256"/>
      <c r="SA258" s="256"/>
      <c r="SB258" s="256"/>
      <c r="SC258" s="256"/>
      <c r="SD258" s="256"/>
      <c r="SE258" s="256"/>
      <c r="SF258" s="256"/>
      <c r="SG258" s="256"/>
      <c r="SH258" s="256"/>
      <c r="SI258" s="256"/>
      <c r="SJ258" s="256"/>
      <c r="SK258" s="256"/>
      <c r="SL258" s="256"/>
      <c r="SM258" s="256"/>
      <c r="SN258" s="256"/>
      <c r="SO258" s="256"/>
      <c r="SP258" s="256"/>
      <c r="SQ258" s="256"/>
      <c r="SR258" s="256"/>
      <c r="SS258" s="256"/>
      <c r="ST258" s="256"/>
      <c r="SU258" s="256"/>
      <c r="SV258" s="256"/>
      <c r="SW258" s="256"/>
      <c r="SX258" s="256"/>
      <c r="SY258" s="256"/>
      <c r="SZ258" s="256"/>
      <c r="TA258" s="256"/>
      <c r="TB258" s="256"/>
      <c r="TC258" s="256"/>
      <c r="TD258" s="256"/>
      <c r="TE258" s="256"/>
      <c r="TF258" s="256"/>
      <c r="TG258" s="256"/>
      <c r="TH258" s="256"/>
      <c r="TI258" s="256"/>
      <c r="TJ258" s="256"/>
      <c r="TK258" s="256"/>
      <c r="TL258" s="256"/>
      <c r="TM258" s="256"/>
      <c r="TN258" s="256"/>
      <c r="TO258" s="256"/>
      <c r="TP258" s="256"/>
      <c r="TQ258" s="256"/>
      <c r="TR258" s="256"/>
      <c r="TS258" s="256"/>
      <c r="TT258" s="256"/>
      <c r="TU258" s="256"/>
      <c r="TV258" s="256"/>
      <c r="TW258" s="256"/>
      <c r="TX258" s="256"/>
      <c r="TY258" s="256"/>
      <c r="TZ258" s="256"/>
      <c r="UA258" s="256"/>
      <c r="UB258" s="256"/>
      <c r="UC258" s="256"/>
      <c r="UD258" s="256"/>
      <c r="UE258" s="256"/>
      <c r="UF258" s="256"/>
      <c r="UG258" s="256"/>
      <c r="UH258" s="256"/>
      <c r="UI258" s="256"/>
      <c r="UJ258" s="256"/>
      <c r="UK258" s="256"/>
      <c r="UL258" s="256"/>
      <c r="UM258" s="256"/>
      <c r="UN258" s="256"/>
      <c r="UO258" s="256"/>
      <c r="UP258" s="256"/>
      <c r="UQ258" s="256"/>
      <c r="UR258" s="256"/>
      <c r="US258" s="256"/>
      <c r="UT258" s="256"/>
      <c r="UU258" s="256"/>
      <c r="UV258" s="256"/>
      <c r="UW258" s="256"/>
      <c r="UX258" s="256"/>
      <c r="UY258" s="256"/>
      <c r="UZ258" s="256"/>
      <c r="VA258" s="256"/>
      <c r="VB258" s="256"/>
      <c r="VC258" s="256"/>
      <c r="VD258" s="256"/>
      <c r="VE258" s="256"/>
      <c r="VF258" s="256"/>
      <c r="VG258" s="256"/>
      <c r="VH258" s="256"/>
      <c r="VI258" s="256"/>
      <c r="VJ258" s="256"/>
      <c r="VK258" s="256"/>
      <c r="VL258" s="256"/>
      <c r="VM258" s="256"/>
      <c r="VN258" s="256"/>
      <c r="VO258" s="256"/>
      <c r="VP258" s="256"/>
      <c r="VQ258" s="256"/>
      <c r="VR258" s="256"/>
      <c r="VS258" s="256"/>
      <c r="VT258" s="256"/>
      <c r="VU258" s="256"/>
      <c r="VV258" s="256"/>
      <c r="VW258" s="256"/>
      <c r="VX258" s="256"/>
      <c r="VY258" s="256"/>
      <c r="VZ258" s="256"/>
      <c r="WA258" s="256"/>
      <c r="WB258" s="256"/>
      <c r="WC258" s="256"/>
      <c r="WD258" s="256"/>
      <c r="WE258" s="256"/>
      <c r="WF258" s="256"/>
      <c r="WG258" s="256"/>
      <c r="WH258" s="256"/>
      <c r="WI258" s="256"/>
      <c r="WJ258" s="256"/>
      <c r="WK258" s="256"/>
      <c r="WL258" s="256"/>
      <c r="WM258" s="256"/>
      <c r="WN258" s="256"/>
      <c r="WO258" s="256"/>
      <c r="WP258" s="256"/>
      <c r="WQ258" s="256"/>
      <c r="WR258" s="256"/>
      <c r="WS258" s="256"/>
      <c r="WT258" s="256"/>
      <c r="WU258" s="256"/>
      <c r="WV258" s="256"/>
      <c r="WW258" s="256"/>
      <c r="WX258" s="256"/>
      <c r="WY258" s="256"/>
      <c r="WZ258" s="256"/>
      <c r="XA258" s="256"/>
      <c r="XB258" s="256"/>
      <c r="XC258" s="256"/>
      <c r="XD258" s="256"/>
      <c r="XE258" s="256"/>
      <c r="XF258" s="256"/>
      <c r="XG258" s="256"/>
      <c r="XH258" s="256"/>
      <c r="XI258" s="256"/>
      <c r="XJ258" s="256"/>
      <c r="XK258" s="256"/>
      <c r="XL258" s="256"/>
      <c r="XM258" s="256"/>
      <c r="XN258" s="256"/>
      <c r="XO258" s="256"/>
      <c r="XP258" s="256"/>
      <c r="XQ258" s="256"/>
      <c r="XR258" s="256"/>
      <c r="XS258" s="256"/>
      <c r="XT258" s="256"/>
      <c r="XU258" s="256"/>
      <c r="XV258" s="256"/>
      <c r="XW258" s="256"/>
      <c r="XX258" s="256"/>
      <c r="XY258" s="256"/>
      <c r="XZ258" s="256"/>
      <c r="YA258" s="256"/>
      <c r="YB258" s="256"/>
      <c r="YC258" s="256"/>
      <c r="YD258" s="256"/>
      <c r="YE258" s="256"/>
      <c r="YF258" s="256"/>
      <c r="YG258" s="256"/>
      <c r="YH258" s="256"/>
      <c r="YI258" s="256"/>
      <c r="YJ258" s="256"/>
      <c r="YK258" s="256"/>
      <c r="YL258" s="256"/>
      <c r="YM258" s="256"/>
      <c r="YN258" s="256"/>
      <c r="YO258" s="256"/>
      <c r="YP258" s="256"/>
      <c r="YQ258" s="256"/>
      <c r="YR258" s="256"/>
      <c r="YS258" s="256"/>
      <c r="YT258" s="256"/>
      <c r="YU258" s="256"/>
      <c r="YV258" s="256"/>
      <c r="YW258" s="256"/>
      <c r="YX258" s="256"/>
      <c r="YY258" s="256"/>
      <c r="YZ258" s="256"/>
      <c r="ZA258" s="256"/>
      <c r="ZB258" s="256"/>
      <c r="ZC258" s="256"/>
      <c r="ZD258" s="256"/>
      <c r="ZE258" s="256"/>
      <c r="ZF258" s="256"/>
      <c r="ZG258" s="256"/>
      <c r="ZH258" s="256"/>
      <c r="ZI258" s="256"/>
      <c r="ZJ258" s="256"/>
      <c r="ZK258" s="256"/>
      <c r="ZL258" s="256"/>
      <c r="ZM258" s="256"/>
      <c r="ZN258" s="256"/>
      <c r="ZO258" s="256"/>
      <c r="ZP258" s="256"/>
      <c r="ZQ258" s="256"/>
      <c r="ZR258" s="256"/>
      <c r="ZS258" s="256"/>
      <c r="ZT258" s="256"/>
      <c r="ZU258" s="256"/>
      <c r="ZV258" s="256"/>
      <c r="ZW258" s="256"/>
      <c r="ZX258" s="256"/>
      <c r="ZY258" s="256"/>
      <c r="ZZ258" s="256"/>
      <c r="AAA258" s="256"/>
      <c r="AAB258" s="256"/>
      <c r="AAC258" s="256"/>
      <c r="AAD258" s="256"/>
      <c r="AAE258" s="256"/>
      <c r="AAF258" s="256"/>
      <c r="AAG258" s="256"/>
      <c r="AAH258" s="256"/>
      <c r="AAI258" s="256"/>
      <c r="AAJ258" s="256"/>
      <c r="AAK258" s="256"/>
      <c r="AAL258" s="256"/>
      <c r="AAM258" s="256"/>
      <c r="AAN258" s="256"/>
      <c r="AAO258" s="256"/>
      <c r="AAP258" s="256"/>
      <c r="AAQ258" s="256"/>
      <c r="AAR258" s="256"/>
      <c r="AAS258" s="256"/>
      <c r="AAT258" s="256"/>
      <c r="AAU258" s="256"/>
      <c r="AAV258" s="256"/>
      <c r="AAW258" s="256"/>
      <c r="AAX258" s="256"/>
      <c r="AAY258" s="256"/>
      <c r="AAZ258" s="256"/>
      <c r="ABA258" s="256"/>
      <c r="ABB258" s="256"/>
      <c r="ABC258" s="256"/>
      <c r="ABD258" s="256"/>
      <c r="ABE258" s="256"/>
      <c r="ABF258" s="256"/>
      <c r="ABG258" s="256"/>
      <c r="ABH258" s="256"/>
      <c r="ABI258" s="256"/>
      <c r="ABJ258" s="256"/>
      <c r="ABK258" s="256"/>
    </row>
    <row r="259" spans="1:739" s="87" customFormat="1" ht="30" customHeight="1" x14ac:dyDescent="0.25">
      <c r="A259" s="30"/>
      <c r="B259" s="30"/>
      <c r="C259" s="30"/>
      <c r="D259" s="167" t="s">
        <v>2</v>
      </c>
      <c r="E259" s="30"/>
      <c r="F259" s="206">
        <v>1657</v>
      </c>
      <c r="G259" s="23">
        <v>43922</v>
      </c>
      <c r="H259" s="48" t="s">
        <v>37</v>
      </c>
      <c r="I259" s="65" t="s">
        <v>31</v>
      </c>
      <c r="J259" s="189" t="s">
        <v>291</v>
      </c>
      <c r="K259" s="29" t="s">
        <v>18</v>
      </c>
      <c r="L259" s="29" t="s">
        <v>17</v>
      </c>
      <c r="M259" s="29" t="s">
        <v>3365</v>
      </c>
      <c r="N259" s="29" t="s">
        <v>45</v>
      </c>
      <c r="O259" s="259" t="s">
        <v>2945</v>
      </c>
      <c r="P259" s="259" t="s">
        <v>2946</v>
      </c>
      <c r="Q259" s="259"/>
      <c r="R259" s="71" t="s">
        <v>3323</v>
      </c>
      <c r="S259" s="185" t="s">
        <v>2948</v>
      </c>
      <c r="T259" s="185" t="s">
        <v>288</v>
      </c>
      <c r="U259" s="261" t="s">
        <v>72</v>
      </c>
      <c r="V259" s="17"/>
      <c r="W259" s="249"/>
      <c r="X259" s="115" t="s">
        <v>245</v>
      </c>
      <c r="Y259" s="99"/>
      <c r="Z259" s="155"/>
      <c r="AA259" s="155"/>
      <c r="AB259" s="265" t="s">
        <v>3323</v>
      </c>
      <c r="AC259" s="17"/>
      <c r="AD259" s="17"/>
      <c r="AE259" s="17"/>
      <c r="AF259" s="17"/>
      <c r="AG259" s="17"/>
      <c r="AH259" s="263" t="s">
        <v>3530</v>
      </c>
      <c r="AI259" s="185" t="s">
        <v>1</v>
      </c>
      <c r="AJ259" s="263" t="s">
        <v>2</v>
      </c>
      <c r="AK259" s="70">
        <v>27</v>
      </c>
      <c r="AL259" s="69" t="s">
        <v>3324</v>
      </c>
      <c r="AM259" s="72">
        <v>43896</v>
      </c>
      <c r="AN259" s="256"/>
      <c r="AO259" s="256"/>
      <c r="AP259" s="256"/>
      <c r="AQ259" s="256"/>
      <c r="AR259" s="256"/>
      <c r="AS259" s="256"/>
      <c r="AT259" s="256"/>
      <c r="AU259" s="256"/>
      <c r="AV259" s="256"/>
      <c r="AW259" s="256"/>
      <c r="AX259" s="256"/>
      <c r="AY259" s="256"/>
      <c r="AZ259" s="256"/>
      <c r="BA259" s="256"/>
      <c r="BB259" s="256"/>
      <c r="BC259" s="256"/>
      <c r="BD259" s="256"/>
      <c r="BE259" s="256"/>
      <c r="BF259" s="256"/>
      <c r="BG259" s="256"/>
      <c r="BH259" s="256"/>
      <c r="BI259" s="256"/>
      <c r="BJ259" s="256"/>
      <c r="BK259" s="256"/>
      <c r="BL259" s="256"/>
      <c r="BM259" s="256"/>
      <c r="BN259" s="256"/>
      <c r="BO259" s="256"/>
      <c r="BP259" s="256"/>
      <c r="BQ259" s="256"/>
      <c r="BR259" s="256"/>
      <c r="BS259" s="256"/>
      <c r="BT259" s="256"/>
      <c r="BU259" s="256"/>
      <c r="BV259" s="256"/>
      <c r="BW259" s="256"/>
      <c r="BX259" s="256"/>
      <c r="BY259" s="256"/>
      <c r="BZ259" s="256"/>
      <c r="CA259" s="256"/>
      <c r="CB259" s="256"/>
      <c r="CC259" s="256"/>
      <c r="CD259" s="256"/>
      <c r="CE259" s="256"/>
      <c r="CF259" s="256"/>
      <c r="CG259" s="256"/>
      <c r="CH259" s="256"/>
      <c r="CI259" s="256"/>
      <c r="CJ259" s="256"/>
      <c r="CK259" s="256"/>
      <c r="CL259" s="256"/>
      <c r="CM259" s="256"/>
      <c r="CN259" s="256"/>
      <c r="CO259" s="256"/>
      <c r="CP259" s="256"/>
      <c r="CQ259" s="256"/>
      <c r="CR259" s="256"/>
      <c r="CS259" s="256"/>
      <c r="CT259" s="256"/>
      <c r="CU259" s="256"/>
      <c r="CV259" s="256"/>
      <c r="CW259" s="256"/>
      <c r="CX259" s="256"/>
      <c r="CY259" s="256"/>
      <c r="CZ259" s="256"/>
      <c r="DA259" s="256"/>
      <c r="DB259" s="256"/>
      <c r="DC259" s="256"/>
      <c r="DD259" s="256"/>
      <c r="DE259" s="256"/>
      <c r="DF259" s="256"/>
      <c r="DG259" s="256"/>
      <c r="DH259" s="256"/>
      <c r="DI259" s="256"/>
      <c r="DJ259" s="256"/>
      <c r="DK259" s="256"/>
      <c r="DL259" s="256"/>
      <c r="DM259" s="256"/>
      <c r="DN259" s="256"/>
      <c r="DO259" s="256"/>
      <c r="DP259" s="256"/>
      <c r="DQ259" s="256"/>
      <c r="DR259" s="256"/>
      <c r="DS259" s="256"/>
      <c r="DT259" s="256"/>
      <c r="DU259" s="256"/>
      <c r="DV259" s="256"/>
      <c r="DW259" s="256"/>
      <c r="DX259" s="256"/>
      <c r="DY259" s="256"/>
      <c r="DZ259" s="256"/>
      <c r="EA259" s="256"/>
      <c r="EB259" s="256"/>
      <c r="EC259" s="256"/>
      <c r="ED259" s="256"/>
      <c r="EE259" s="256"/>
      <c r="EF259" s="256"/>
      <c r="EG259" s="256"/>
      <c r="EH259" s="256"/>
      <c r="EI259" s="256"/>
      <c r="EJ259" s="256"/>
      <c r="EK259" s="256"/>
      <c r="EL259" s="256"/>
      <c r="EM259" s="256"/>
      <c r="EN259" s="256"/>
      <c r="EO259" s="256"/>
      <c r="EP259" s="256"/>
      <c r="EQ259" s="256"/>
      <c r="ER259" s="256"/>
      <c r="ES259" s="256"/>
      <c r="ET259" s="256"/>
      <c r="EU259" s="256"/>
      <c r="EV259" s="256"/>
      <c r="EW259" s="256"/>
      <c r="EX259" s="256"/>
      <c r="EY259" s="256"/>
      <c r="EZ259" s="256"/>
      <c r="FA259" s="256"/>
      <c r="FB259" s="256"/>
      <c r="FC259" s="256"/>
      <c r="FD259" s="256"/>
      <c r="FE259" s="256"/>
      <c r="FF259" s="256"/>
      <c r="FG259" s="256"/>
      <c r="FH259" s="256"/>
      <c r="FI259" s="256"/>
      <c r="FJ259" s="256"/>
      <c r="FK259" s="256"/>
      <c r="FL259" s="256"/>
      <c r="FM259" s="256"/>
      <c r="FN259" s="256"/>
      <c r="FO259" s="256"/>
      <c r="FP259" s="256"/>
      <c r="FQ259" s="256"/>
      <c r="FR259" s="256"/>
      <c r="FS259" s="256"/>
      <c r="FT259" s="256"/>
      <c r="FU259" s="256"/>
      <c r="FV259" s="256"/>
      <c r="FW259" s="256"/>
      <c r="FX259" s="256"/>
      <c r="FY259" s="256"/>
      <c r="FZ259" s="256"/>
      <c r="GA259" s="256"/>
      <c r="GB259" s="256"/>
      <c r="GC259" s="256"/>
      <c r="GD259" s="256"/>
      <c r="GE259" s="256"/>
      <c r="GF259" s="256"/>
      <c r="GG259" s="256"/>
      <c r="GH259" s="256"/>
      <c r="GI259" s="256"/>
      <c r="GJ259" s="256"/>
      <c r="GK259" s="256"/>
      <c r="GL259" s="256"/>
      <c r="GM259" s="256"/>
      <c r="GN259" s="256"/>
      <c r="GO259" s="256"/>
      <c r="GP259" s="256"/>
      <c r="GQ259" s="256"/>
      <c r="GR259" s="256"/>
      <c r="GS259" s="256"/>
      <c r="GT259" s="256"/>
      <c r="GU259" s="256"/>
      <c r="GV259" s="256"/>
      <c r="GW259" s="256"/>
      <c r="GX259" s="256"/>
      <c r="GY259" s="256"/>
      <c r="GZ259" s="256"/>
      <c r="HA259" s="256"/>
      <c r="HB259" s="256"/>
      <c r="HC259" s="256"/>
      <c r="HD259" s="256"/>
      <c r="HE259" s="256"/>
      <c r="HF259" s="256"/>
      <c r="HG259" s="256"/>
      <c r="HH259" s="256"/>
      <c r="HI259" s="256"/>
      <c r="HJ259" s="256"/>
      <c r="HK259" s="256"/>
      <c r="HL259" s="256"/>
      <c r="HM259" s="256"/>
      <c r="HN259" s="256"/>
      <c r="HO259" s="256"/>
      <c r="HP259" s="256"/>
      <c r="HQ259" s="256"/>
      <c r="HR259" s="256"/>
      <c r="HS259" s="256"/>
      <c r="HT259" s="256"/>
      <c r="HU259" s="256"/>
      <c r="HV259" s="256"/>
      <c r="HW259" s="256"/>
      <c r="HX259" s="256"/>
      <c r="HY259" s="256"/>
      <c r="HZ259" s="256"/>
      <c r="IA259" s="256"/>
      <c r="IB259" s="256"/>
      <c r="IC259" s="256"/>
      <c r="ID259" s="256"/>
      <c r="IE259" s="256"/>
      <c r="IF259" s="256"/>
      <c r="IG259" s="256"/>
      <c r="IH259" s="256"/>
      <c r="II259" s="256"/>
      <c r="IJ259" s="256"/>
      <c r="IK259" s="256"/>
      <c r="IL259" s="256"/>
      <c r="IM259" s="256"/>
      <c r="IN259" s="256"/>
      <c r="IO259" s="256"/>
      <c r="IP259" s="256"/>
      <c r="IQ259" s="256"/>
      <c r="IR259" s="256"/>
      <c r="IS259" s="256"/>
      <c r="IT259" s="256"/>
      <c r="IU259" s="256"/>
      <c r="IV259" s="256"/>
      <c r="IW259" s="256"/>
      <c r="IX259" s="256"/>
      <c r="IY259" s="256"/>
      <c r="IZ259" s="256"/>
      <c r="JA259" s="256"/>
      <c r="JB259" s="256"/>
      <c r="JC259" s="256"/>
      <c r="JD259" s="256"/>
      <c r="JE259" s="256"/>
      <c r="JF259" s="256"/>
      <c r="JG259" s="256"/>
      <c r="JH259" s="256"/>
      <c r="JI259" s="256"/>
      <c r="JJ259" s="256"/>
      <c r="JK259" s="256"/>
      <c r="JL259" s="256"/>
      <c r="JM259" s="256"/>
      <c r="JN259" s="256"/>
      <c r="JO259" s="256"/>
      <c r="JP259" s="256"/>
      <c r="JQ259" s="256"/>
      <c r="JR259" s="256"/>
      <c r="JS259" s="256"/>
      <c r="JT259" s="256"/>
      <c r="JU259" s="256"/>
      <c r="JV259" s="256"/>
      <c r="JW259" s="256"/>
      <c r="JX259" s="256"/>
      <c r="JY259" s="256"/>
      <c r="JZ259" s="256"/>
      <c r="KA259" s="256"/>
      <c r="KB259" s="256"/>
      <c r="KC259" s="256"/>
      <c r="KD259" s="256"/>
      <c r="KE259" s="256"/>
      <c r="KF259" s="256"/>
      <c r="KG259" s="256"/>
      <c r="KH259" s="256"/>
      <c r="KI259" s="256"/>
      <c r="KJ259" s="256"/>
      <c r="KK259" s="256"/>
      <c r="KL259" s="256"/>
      <c r="KM259" s="256"/>
      <c r="KN259" s="256"/>
      <c r="KO259" s="256"/>
      <c r="KP259" s="256"/>
      <c r="KQ259" s="256"/>
      <c r="KR259" s="256"/>
      <c r="KS259" s="256"/>
      <c r="KT259" s="256"/>
      <c r="KU259" s="256"/>
      <c r="KV259" s="256"/>
      <c r="KW259" s="256"/>
      <c r="KX259" s="256"/>
      <c r="KY259" s="256"/>
      <c r="KZ259" s="256"/>
      <c r="LA259" s="256"/>
      <c r="LB259" s="256"/>
      <c r="LC259" s="256"/>
      <c r="LD259" s="256"/>
      <c r="LE259" s="256"/>
      <c r="LF259" s="256"/>
      <c r="LG259" s="256"/>
      <c r="LH259" s="256"/>
      <c r="LI259" s="256"/>
      <c r="LJ259" s="256"/>
      <c r="LK259" s="256"/>
      <c r="LL259" s="256"/>
      <c r="LM259" s="256"/>
      <c r="LN259" s="256"/>
      <c r="LO259" s="256"/>
      <c r="LP259" s="256"/>
      <c r="LQ259" s="256"/>
      <c r="LR259" s="256"/>
      <c r="LS259" s="256"/>
      <c r="LT259" s="256"/>
      <c r="LU259" s="256"/>
      <c r="LV259" s="256"/>
      <c r="LW259" s="256"/>
      <c r="LX259" s="256"/>
      <c r="LY259" s="256"/>
      <c r="LZ259" s="256"/>
      <c r="MA259" s="256"/>
      <c r="MB259" s="256"/>
      <c r="MC259" s="256"/>
      <c r="MD259" s="256"/>
      <c r="ME259" s="256"/>
      <c r="MF259" s="256"/>
      <c r="MG259" s="256"/>
      <c r="MH259" s="256"/>
      <c r="MI259" s="256"/>
      <c r="MJ259" s="256"/>
      <c r="MK259" s="256"/>
      <c r="ML259" s="256"/>
      <c r="MM259" s="256"/>
      <c r="MN259" s="256"/>
      <c r="MO259" s="256"/>
      <c r="MP259" s="256"/>
      <c r="MQ259" s="256"/>
      <c r="MR259" s="256"/>
      <c r="MS259" s="256"/>
      <c r="MT259" s="256"/>
      <c r="MU259" s="256"/>
      <c r="MV259" s="256"/>
      <c r="MW259" s="256"/>
      <c r="MX259" s="256"/>
      <c r="MY259" s="256"/>
      <c r="MZ259" s="256"/>
      <c r="NA259" s="256"/>
      <c r="NB259" s="256"/>
      <c r="NC259" s="256"/>
      <c r="ND259" s="256"/>
      <c r="NE259" s="256"/>
      <c r="NF259" s="256"/>
      <c r="NG259" s="256"/>
      <c r="NH259" s="256"/>
      <c r="NI259" s="256"/>
      <c r="NJ259" s="256"/>
      <c r="NK259" s="256"/>
      <c r="NL259" s="256"/>
      <c r="NM259" s="256"/>
      <c r="NN259" s="256"/>
      <c r="NO259" s="256"/>
      <c r="NP259" s="256"/>
      <c r="NQ259" s="256"/>
      <c r="NR259" s="256"/>
      <c r="NS259" s="256"/>
      <c r="NT259" s="256"/>
      <c r="NU259" s="256"/>
      <c r="NV259" s="256"/>
      <c r="NW259" s="256"/>
      <c r="NX259" s="256"/>
      <c r="NY259" s="256"/>
      <c r="NZ259" s="256"/>
      <c r="OA259" s="256"/>
      <c r="OB259" s="256"/>
      <c r="OC259" s="256"/>
      <c r="OD259" s="256"/>
      <c r="OE259" s="256"/>
      <c r="OF259" s="256"/>
      <c r="OG259" s="256"/>
      <c r="OH259" s="256"/>
      <c r="OI259" s="256"/>
      <c r="OJ259" s="256"/>
      <c r="OK259" s="256"/>
      <c r="OL259" s="256"/>
      <c r="OM259" s="256"/>
      <c r="ON259" s="256"/>
      <c r="OO259" s="256"/>
      <c r="OP259" s="256"/>
      <c r="OQ259" s="256"/>
      <c r="OR259" s="256"/>
      <c r="OS259" s="256"/>
      <c r="OT259" s="256"/>
      <c r="OU259" s="256"/>
      <c r="OV259" s="256"/>
      <c r="OW259" s="256"/>
      <c r="OX259" s="256"/>
      <c r="OY259" s="256"/>
      <c r="OZ259" s="256"/>
      <c r="PA259" s="256"/>
      <c r="PB259" s="256"/>
      <c r="PC259" s="256"/>
      <c r="PD259" s="256"/>
      <c r="PE259" s="256"/>
      <c r="PF259" s="256"/>
      <c r="PG259" s="256"/>
      <c r="PH259" s="256"/>
      <c r="PI259" s="256"/>
      <c r="PJ259" s="256"/>
      <c r="PK259" s="256"/>
      <c r="PL259" s="256"/>
      <c r="PM259" s="256"/>
      <c r="PN259" s="256"/>
      <c r="PO259" s="256"/>
      <c r="PP259" s="256"/>
      <c r="PQ259" s="256"/>
      <c r="PR259" s="256"/>
      <c r="PS259" s="256"/>
      <c r="PT259" s="256"/>
      <c r="PU259" s="256"/>
      <c r="PV259" s="256"/>
      <c r="PW259" s="256"/>
      <c r="PX259" s="256"/>
      <c r="PY259" s="256"/>
      <c r="PZ259" s="256"/>
      <c r="QA259" s="256"/>
      <c r="QB259" s="256"/>
      <c r="QC259" s="256"/>
      <c r="QD259" s="256"/>
      <c r="QE259" s="256"/>
      <c r="QF259" s="256"/>
      <c r="QG259" s="256"/>
      <c r="QH259" s="256"/>
      <c r="QI259" s="256"/>
      <c r="QJ259" s="256"/>
      <c r="QK259" s="256"/>
      <c r="QL259" s="256"/>
      <c r="QM259" s="256"/>
      <c r="QN259" s="256"/>
      <c r="QO259" s="256"/>
      <c r="QP259" s="256"/>
      <c r="QQ259" s="256"/>
      <c r="QR259" s="256"/>
      <c r="QS259" s="256"/>
      <c r="QT259" s="256"/>
      <c r="QU259" s="256"/>
      <c r="QV259" s="256"/>
      <c r="QW259" s="256"/>
      <c r="QX259" s="256"/>
      <c r="QY259" s="256"/>
      <c r="QZ259" s="256"/>
      <c r="RA259" s="256"/>
      <c r="RB259" s="256"/>
      <c r="RC259" s="256"/>
      <c r="RD259" s="256"/>
      <c r="RE259" s="256"/>
      <c r="RF259" s="256"/>
      <c r="RG259" s="256"/>
      <c r="RH259" s="256"/>
      <c r="RI259" s="256"/>
      <c r="RJ259" s="256"/>
      <c r="RK259" s="256"/>
      <c r="RL259" s="256"/>
      <c r="RM259" s="256"/>
      <c r="RN259" s="256"/>
      <c r="RO259" s="256"/>
      <c r="RP259" s="256"/>
      <c r="RQ259" s="256"/>
      <c r="RR259" s="256"/>
      <c r="RS259" s="256"/>
      <c r="RT259" s="256"/>
      <c r="RU259" s="256"/>
      <c r="RV259" s="256"/>
      <c r="RW259" s="256"/>
      <c r="RX259" s="256"/>
      <c r="RY259" s="256"/>
      <c r="RZ259" s="256"/>
      <c r="SA259" s="256"/>
      <c r="SB259" s="256"/>
      <c r="SC259" s="256"/>
      <c r="SD259" s="256"/>
      <c r="SE259" s="256"/>
      <c r="SF259" s="256"/>
      <c r="SG259" s="256"/>
      <c r="SH259" s="256"/>
      <c r="SI259" s="256"/>
      <c r="SJ259" s="256"/>
      <c r="SK259" s="256"/>
      <c r="SL259" s="256"/>
      <c r="SM259" s="256"/>
      <c r="SN259" s="256"/>
      <c r="SO259" s="256"/>
      <c r="SP259" s="256"/>
      <c r="SQ259" s="256"/>
      <c r="SR259" s="256"/>
      <c r="SS259" s="256"/>
      <c r="ST259" s="256"/>
      <c r="SU259" s="256"/>
      <c r="SV259" s="256"/>
      <c r="SW259" s="256"/>
      <c r="SX259" s="256"/>
      <c r="SY259" s="256"/>
      <c r="SZ259" s="256"/>
      <c r="TA259" s="256"/>
      <c r="TB259" s="256"/>
      <c r="TC259" s="256"/>
      <c r="TD259" s="256"/>
      <c r="TE259" s="256"/>
      <c r="TF259" s="256"/>
      <c r="TG259" s="256"/>
      <c r="TH259" s="256"/>
      <c r="TI259" s="256"/>
      <c r="TJ259" s="256"/>
      <c r="TK259" s="256"/>
      <c r="TL259" s="256"/>
      <c r="TM259" s="256"/>
      <c r="TN259" s="256"/>
      <c r="TO259" s="256"/>
      <c r="TP259" s="256"/>
      <c r="TQ259" s="256"/>
      <c r="TR259" s="256"/>
      <c r="TS259" s="256"/>
      <c r="TT259" s="256"/>
      <c r="TU259" s="256"/>
      <c r="TV259" s="256"/>
      <c r="TW259" s="256"/>
      <c r="TX259" s="256"/>
      <c r="TY259" s="256"/>
      <c r="TZ259" s="256"/>
      <c r="UA259" s="256"/>
      <c r="UB259" s="256"/>
      <c r="UC259" s="256"/>
      <c r="UD259" s="256"/>
      <c r="UE259" s="256"/>
      <c r="UF259" s="256"/>
      <c r="UG259" s="256"/>
      <c r="UH259" s="256"/>
      <c r="UI259" s="256"/>
      <c r="UJ259" s="256"/>
      <c r="UK259" s="256"/>
      <c r="UL259" s="256"/>
      <c r="UM259" s="256"/>
      <c r="UN259" s="256"/>
      <c r="UO259" s="256"/>
      <c r="UP259" s="256"/>
      <c r="UQ259" s="256"/>
      <c r="UR259" s="256"/>
      <c r="US259" s="256"/>
      <c r="UT259" s="256"/>
      <c r="UU259" s="256"/>
      <c r="UV259" s="256"/>
      <c r="UW259" s="256"/>
      <c r="UX259" s="256"/>
      <c r="UY259" s="256"/>
      <c r="UZ259" s="256"/>
      <c r="VA259" s="256"/>
      <c r="VB259" s="256"/>
      <c r="VC259" s="256"/>
      <c r="VD259" s="256"/>
      <c r="VE259" s="256"/>
      <c r="VF259" s="256"/>
      <c r="VG259" s="256"/>
      <c r="VH259" s="256"/>
      <c r="VI259" s="256"/>
      <c r="VJ259" s="256"/>
      <c r="VK259" s="256"/>
      <c r="VL259" s="256"/>
      <c r="VM259" s="256"/>
      <c r="VN259" s="256"/>
      <c r="VO259" s="256"/>
      <c r="VP259" s="256"/>
      <c r="VQ259" s="256"/>
      <c r="VR259" s="256"/>
      <c r="VS259" s="256"/>
      <c r="VT259" s="256"/>
      <c r="VU259" s="256"/>
      <c r="VV259" s="256"/>
      <c r="VW259" s="256"/>
      <c r="VX259" s="256"/>
      <c r="VY259" s="256"/>
      <c r="VZ259" s="256"/>
      <c r="WA259" s="256"/>
      <c r="WB259" s="256"/>
      <c r="WC259" s="256"/>
      <c r="WD259" s="256"/>
      <c r="WE259" s="256"/>
      <c r="WF259" s="256"/>
      <c r="WG259" s="256"/>
      <c r="WH259" s="256"/>
      <c r="WI259" s="256"/>
      <c r="WJ259" s="256"/>
      <c r="WK259" s="256"/>
      <c r="WL259" s="256"/>
      <c r="WM259" s="256"/>
      <c r="WN259" s="256"/>
      <c r="WO259" s="256"/>
      <c r="WP259" s="256"/>
      <c r="WQ259" s="256"/>
      <c r="WR259" s="256"/>
      <c r="WS259" s="256"/>
      <c r="WT259" s="256"/>
      <c r="WU259" s="256"/>
      <c r="WV259" s="256"/>
      <c r="WW259" s="256"/>
      <c r="WX259" s="256"/>
      <c r="WY259" s="256"/>
      <c r="WZ259" s="256"/>
      <c r="XA259" s="256"/>
      <c r="XB259" s="256"/>
      <c r="XC259" s="256"/>
      <c r="XD259" s="256"/>
      <c r="XE259" s="256"/>
      <c r="XF259" s="256"/>
      <c r="XG259" s="256"/>
      <c r="XH259" s="256"/>
      <c r="XI259" s="256"/>
      <c r="XJ259" s="256"/>
      <c r="XK259" s="256"/>
      <c r="XL259" s="256"/>
      <c r="XM259" s="256"/>
      <c r="XN259" s="256"/>
      <c r="XO259" s="256"/>
      <c r="XP259" s="256"/>
      <c r="XQ259" s="256"/>
      <c r="XR259" s="256"/>
      <c r="XS259" s="256"/>
      <c r="XT259" s="256"/>
      <c r="XU259" s="256"/>
      <c r="XV259" s="256"/>
      <c r="XW259" s="256"/>
      <c r="XX259" s="256"/>
      <c r="XY259" s="256"/>
      <c r="XZ259" s="256"/>
      <c r="YA259" s="256"/>
      <c r="YB259" s="256"/>
      <c r="YC259" s="256"/>
      <c r="YD259" s="256"/>
      <c r="YE259" s="256"/>
      <c r="YF259" s="256"/>
      <c r="YG259" s="256"/>
      <c r="YH259" s="256"/>
      <c r="YI259" s="256"/>
      <c r="YJ259" s="256"/>
      <c r="YK259" s="256"/>
      <c r="YL259" s="256"/>
      <c r="YM259" s="256"/>
      <c r="YN259" s="256"/>
      <c r="YO259" s="256"/>
      <c r="YP259" s="256"/>
      <c r="YQ259" s="256"/>
      <c r="YR259" s="256"/>
      <c r="YS259" s="256"/>
      <c r="YT259" s="256"/>
      <c r="YU259" s="256"/>
      <c r="YV259" s="256"/>
      <c r="YW259" s="256"/>
      <c r="YX259" s="256"/>
      <c r="YY259" s="256"/>
      <c r="YZ259" s="256"/>
      <c r="ZA259" s="256"/>
      <c r="ZB259" s="256"/>
      <c r="ZC259" s="256"/>
      <c r="ZD259" s="256"/>
      <c r="ZE259" s="256"/>
      <c r="ZF259" s="256"/>
      <c r="ZG259" s="256"/>
      <c r="ZH259" s="256"/>
      <c r="ZI259" s="256"/>
      <c r="ZJ259" s="256"/>
      <c r="ZK259" s="256"/>
      <c r="ZL259" s="256"/>
      <c r="ZM259" s="256"/>
      <c r="ZN259" s="256"/>
      <c r="ZO259" s="256"/>
      <c r="ZP259" s="256"/>
      <c r="ZQ259" s="256"/>
      <c r="ZR259" s="256"/>
      <c r="ZS259" s="256"/>
      <c r="ZT259" s="256"/>
      <c r="ZU259" s="256"/>
      <c r="ZV259" s="256"/>
      <c r="ZW259" s="256"/>
      <c r="ZX259" s="256"/>
      <c r="ZY259" s="256"/>
      <c r="ZZ259" s="256"/>
      <c r="AAA259" s="256"/>
      <c r="AAB259" s="256"/>
      <c r="AAC259" s="256"/>
      <c r="AAD259" s="256"/>
      <c r="AAE259" s="256"/>
      <c r="AAF259" s="256"/>
      <c r="AAG259" s="256"/>
      <c r="AAH259" s="256"/>
      <c r="AAI259" s="256"/>
      <c r="AAJ259" s="256"/>
      <c r="AAK259" s="256"/>
      <c r="AAL259" s="256"/>
      <c r="AAM259" s="256"/>
      <c r="AAN259" s="256"/>
      <c r="AAO259" s="256"/>
      <c r="AAP259" s="256"/>
      <c r="AAQ259" s="256"/>
      <c r="AAR259" s="256"/>
      <c r="AAS259" s="256"/>
      <c r="AAT259" s="256"/>
      <c r="AAU259" s="256"/>
      <c r="AAV259" s="256"/>
      <c r="AAW259" s="256"/>
      <c r="AAX259" s="256"/>
      <c r="AAY259" s="256"/>
      <c r="AAZ259" s="256"/>
      <c r="ABA259" s="256"/>
      <c r="ABB259" s="256"/>
      <c r="ABC259" s="256"/>
      <c r="ABD259" s="256"/>
      <c r="ABE259" s="256"/>
      <c r="ABF259" s="256"/>
      <c r="ABG259" s="256"/>
      <c r="ABH259" s="256"/>
      <c r="ABI259" s="256"/>
      <c r="ABJ259" s="256"/>
      <c r="ABK259" s="256"/>
    </row>
    <row r="260" spans="1:739" s="87" customFormat="1" ht="30" customHeight="1" x14ac:dyDescent="0.25">
      <c r="A260" s="30"/>
      <c r="B260" s="196"/>
      <c r="C260" s="196"/>
      <c r="D260" s="167" t="s">
        <v>2</v>
      </c>
      <c r="E260" s="196"/>
      <c r="F260" s="206">
        <v>1205</v>
      </c>
      <c r="G260" s="23">
        <v>43525</v>
      </c>
      <c r="H260" s="48" t="s">
        <v>37</v>
      </c>
      <c r="I260" s="65" t="s">
        <v>31</v>
      </c>
      <c r="J260" s="109" t="s">
        <v>291</v>
      </c>
      <c r="K260" s="110" t="s">
        <v>18</v>
      </c>
      <c r="L260" s="110" t="s">
        <v>17</v>
      </c>
      <c r="M260" s="110" t="s">
        <v>3365</v>
      </c>
      <c r="N260" s="110" t="s">
        <v>45</v>
      </c>
      <c r="O260" s="191" t="s">
        <v>2893</v>
      </c>
      <c r="P260" s="191" t="s">
        <v>2894</v>
      </c>
      <c r="Q260" s="191"/>
      <c r="R260" s="192" t="s">
        <v>2895</v>
      </c>
      <c r="S260" s="185" t="s">
        <v>2896</v>
      </c>
      <c r="T260" s="185" t="s">
        <v>288</v>
      </c>
      <c r="U260" s="115" t="s">
        <v>72</v>
      </c>
      <c r="V260" s="17"/>
      <c r="W260" s="249"/>
      <c r="X260" s="115" t="s">
        <v>245</v>
      </c>
      <c r="Y260" s="99"/>
      <c r="Z260" s="155"/>
      <c r="AA260" s="155"/>
      <c r="AB260" s="186" t="s">
        <v>2895</v>
      </c>
      <c r="AC260" s="17"/>
      <c r="AD260" s="17"/>
      <c r="AE260" s="17"/>
      <c r="AF260" s="17"/>
      <c r="AG260" s="17"/>
      <c r="AH260" s="263" t="s">
        <v>3530</v>
      </c>
      <c r="AI260" s="185" t="s">
        <v>1</v>
      </c>
      <c r="AJ260" s="187" t="s">
        <v>2</v>
      </c>
      <c r="AK260" s="70">
        <v>20</v>
      </c>
      <c r="AL260" s="69" t="s">
        <v>2897</v>
      </c>
      <c r="AM260" s="190">
        <v>43510</v>
      </c>
      <c r="AN260" s="256"/>
      <c r="AO260" s="256"/>
      <c r="AP260" s="256"/>
      <c r="AQ260" s="256"/>
      <c r="AR260" s="256"/>
      <c r="AS260" s="256"/>
      <c r="AT260" s="256"/>
      <c r="AU260" s="256"/>
      <c r="AV260" s="256"/>
      <c r="AW260" s="256"/>
      <c r="AX260" s="256"/>
      <c r="AY260" s="256"/>
      <c r="AZ260" s="256"/>
      <c r="BA260" s="256"/>
      <c r="BB260" s="256"/>
      <c r="BC260" s="256"/>
      <c r="BD260" s="256"/>
      <c r="BE260" s="256"/>
      <c r="BF260" s="256"/>
      <c r="BG260" s="256"/>
      <c r="BH260" s="256"/>
      <c r="BI260" s="256"/>
      <c r="BJ260" s="256"/>
      <c r="BK260" s="256"/>
      <c r="BL260" s="256"/>
      <c r="BM260" s="256"/>
      <c r="BN260" s="256"/>
      <c r="BO260" s="256"/>
      <c r="BP260" s="256"/>
      <c r="BQ260" s="256"/>
      <c r="BR260" s="256"/>
      <c r="BS260" s="256"/>
      <c r="BT260" s="256"/>
      <c r="BU260" s="256"/>
      <c r="BV260" s="256"/>
      <c r="BW260" s="256"/>
      <c r="BX260" s="256"/>
      <c r="BY260" s="256"/>
      <c r="BZ260" s="256"/>
      <c r="CA260" s="256"/>
      <c r="CB260" s="256"/>
      <c r="CC260" s="256"/>
      <c r="CD260" s="256"/>
      <c r="CE260" s="256"/>
      <c r="CF260" s="256"/>
      <c r="CG260" s="256"/>
      <c r="CH260" s="256"/>
      <c r="CI260" s="256"/>
      <c r="CJ260" s="256"/>
      <c r="CK260" s="256"/>
      <c r="CL260" s="256"/>
      <c r="CM260" s="256"/>
      <c r="CN260" s="256"/>
      <c r="CO260" s="256"/>
      <c r="CP260" s="256"/>
      <c r="CQ260" s="256"/>
      <c r="CR260" s="256"/>
      <c r="CS260" s="256"/>
      <c r="CT260" s="256"/>
      <c r="CU260" s="256"/>
      <c r="CV260" s="256"/>
      <c r="CW260" s="256"/>
      <c r="CX260" s="256"/>
      <c r="CY260" s="256"/>
      <c r="CZ260" s="256"/>
      <c r="DA260" s="256"/>
      <c r="DB260" s="256"/>
      <c r="DC260" s="256"/>
      <c r="DD260" s="256"/>
      <c r="DE260" s="256"/>
      <c r="DF260" s="256"/>
      <c r="DG260" s="256"/>
      <c r="DH260" s="256"/>
      <c r="DI260" s="256"/>
      <c r="DJ260" s="256"/>
      <c r="DK260" s="256"/>
      <c r="DL260" s="256"/>
      <c r="DM260" s="256"/>
      <c r="DN260" s="256"/>
      <c r="DO260" s="256"/>
      <c r="DP260" s="256"/>
      <c r="DQ260" s="256"/>
      <c r="DR260" s="256"/>
      <c r="DS260" s="256"/>
      <c r="DT260" s="256"/>
      <c r="DU260" s="256"/>
      <c r="DV260" s="256"/>
      <c r="DW260" s="256"/>
      <c r="DX260" s="256"/>
      <c r="DY260" s="256"/>
      <c r="DZ260" s="256"/>
      <c r="EA260" s="256"/>
      <c r="EB260" s="256"/>
      <c r="EC260" s="256"/>
      <c r="ED260" s="256"/>
      <c r="EE260" s="256"/>
      <c r="EF260" s="256"/>
      <c r="EG260" s="256"/>
      <c r="EH260" s="256"/>
      <c r="EI260" s="256"/>
      <c r="EJ260" s="256"/>
      <c r="EK260" s="256"/>
      <c r="EL260" s="256"/>
      <c r="EM260" s="256"/>
      <c r="EN260" s="256"/>
      <c r="EO260" s="256"/>
      <c r="EP260" s="256"/>
      <c r="EQ260" s="256"/>
      <c r="ER260" s="256"/>
      <c r="ES260" s="256"/>
      <c r="ET260" s="256"/>
      <c r="EU260" s="256"/>
      <c r="EV260" s="256"/>
      <c r="EW260" s="256"/>
      <c r="EX260" s="256"/>
      <c r="EY260" s="256"/>
      <c r="EZ260" s="256"/>
      <c r="FA260" s="256"/>
      <c r="FB260" s="256"/>
      <c r="FC260" s="256"/>
      <c r="FD260" s="256"/>
      <c r="FE260" s="256"/>
      <c r="FF260" s="256"/>
      <c r="FG260" s="256"/>
      <c r="FH260" s="256"/>
      <c r="FI260" s="256"/>
      <c r="FJ260" s="256"/>
      <c r="FK260" s="256"/>
      <c r="FL260" s="256"/>
      <c r="FM260" s="256"/>
      <c r="FN260" s="256"/>
      <c r="FO260" s="256"/>
      <c r="FP260" s="256"/>
      <c r="FQ260" s="256"/>
      <c r="FR260" s="256"/>
      <c r="FS260" s="256"/>
      <c r="FT260" s="256"/>
      <c r="FU260" s="256"/>
      <c r="FV260" s="256"/>
      <c r="FW260" s="256"/>
      <c r="FX260" s="256"/>
      <c r="FY260" s="256"/>
      <c r="FZ260" s="256"/>
      <c r="GA260" s="256"/>
      <c r="GB260" s="256"/>
      <c r="GC260" s="256"/>
      <c r="GD260" s="256"/>
      <c r="GE260" s="256"/>
      <c r="GF260" s="256"/>
      <c r="GG260" s="256"/>
      <c r="GH260" s="256"/>
      <c r="GI260" s="256"/>
      <c r="GJ260" s="256"/>
      <c r="GK260" s="256"/>
      <c r="GL260" s="256"/>
      <c r="GM260" s="256"/>
      <c r="GN260" s="256"/>
      <c r="GO260" s="256"/>
      <c r="GP260" s="256"/>
      <c r="GQ260" s="256"/>
      <c r="GR260" s="256"/>
      <c r="GS260" s="256"/>
      <c r="GT260" s="256"/>
      <c r="GU260" s="256"/>
      <c r="GV260" s="256"/>
      <c r="GW260" s="256"/>
      <c r="GX260" s="256"/>
      <c r="GY260" s="256"/>
      <c r="GZ260" s="256"/>
      <c r="HA260" s="256"/>
      <c r="HB260" s="256"/>
      <c r="HC260" s="256"/>
      <c r="HD260" s="256"/>
      <c r="HE260" s="256"/>
      <c r="HF260" s="256"/>
      <c r="HG260" s="256"/>
      <c r="HH260" s="256"/>
      <c r="HI260" s="256"/>
      <c r="HJ260" s="256"/>
      <c r="HK260" s="256"/>
      <c r="HL260" s="256"/>
      <c r="HM260" s="256"/>
      <c r="HN260" s="256"/>
      <c r="HO260" s="256"/>
      <c r="HP260" s="256"/>
      <c r="HQ260" s="256"/>
      <c r="HR260" s="256"/>
      <c r="HS260" s="256"/>
      <c r="HT260" s="256"/>
      <c r="HU260" s="256"/>
      <c r="HV260" s="256"/>
      <c r="HW260" s="256"/>
      <c r="HX260" s="256"/>
      <c r="HY260" s="256"/>
      <c r="HZ260" s="256"/>
      <c r="IA260" s="256"/>
      <c r="IB260" s="256"/>
      <c r="IC260" s="256"/>
      <c r="ID260" s="256"/>
      <c r="IE260" s="256"/>
      <c r="IF260" s="256"/>
      <c r="IG260" s="256"/>
      <c r="IH260" s="256"/>
      <c r="II260" s="256"/>
      <c r="IJ260" s="256"/>
      <c r="IK260" s="256"/>
      <c r="IL260" s="256"/>
      <c r="IM260" s="256"/>
      <c r="IN260" s="256"/>
      <c r="IO260" s="256"/>
      <c r="IP260" s="256"/>
      <c r="IQ260" s="256"/>
      <c r="IR260" s="256"/>
      <c r="IS260" s="256"/>
      <c r="IT260" s="256"/>
      <c r="IU260" s="256"/>
      <c r="IV260" s="256"/>
      <c r="IW260" s="256"/>
      <c r="IX260" s="256"/>
      <c r="IY260" s="256"/>
      <c r="IZ260" s="256"/>
      <c r="JA260" s="256"/>
      <c r="JB260" s="256"/>
      <c r="JC260" s="256"/>
      <c r="JD260" s="256"/>
      <c r="JE260" s="256"/>
      <c r="JF260" s="256"/>
      <c r="JG260" s="256"/>
      <c r="JH260" s="256"/>
      <c r="JI260" s="256"/>
      <c r="JJ260" s="256"/>
      <c r="JK260" s="256"/>
      <c r="JL260" s="256"/>
      <c r="JM260" s="256"/>
      <c r="JN260" s="256"/>
      <c r="JO260" s="256"/>
      <c r="JP260" s="256"/>
      <c r="JQ260" s="256"/>
      <c r="JR260" s="256"/>
      <c r="JS260" s="256"/>
      <c r="JT260" s="256"/>
      <c r="JU260" s="256"/>
      <c r="JV260" s="256"/>
      <c r="JW260" s="256"/>
      <c r="JX260" s="256"/>
      <c r="JY260" s="256"/>
      <c r="JZ260" s="256"/>
      <c r="KA260" s="256"/>
      <c r="KB260" s="256"/>
      <c r="KC260" s="256"/>
      <c r="KD260" s="256"/>
      <c r="KE260" s="256"/>
      <c r="KF260" s="256"/>
      <c r="KG260" s="256"/>
      <c r="KH260" s="256"/>
      <c r="KI260" s="256"/>
      <c r="KJ260" s="256"/>
      <c r="KK260" s="256"/>
      <c r="KL260" s="256"/>
      <c r="KM260" s="256"/>
      <c r="KN260" s="256"/>
      <c r="KO260" s="256"/>
      <c r="KP260" s="256"/>
      <c r="KQ260" s="256"/>
      <c r="KR260" s="256"/>
      <c r="KS260" s="256"/>
      <c r="KT260" s="256"/>
      <c r="KU260" s="256"/>
      <c r="KV260" s="256"/>
      <c r="KW260" s="256"/>
      <c r="KX260" s="256"/>
      <c r="KY260" s="256"/>
      <c r="KZ260" s="256"/>
      <c r="LA260" s="256"/>
      <c r="LB260" s="256"/>
      <c r="LC260" s="256"/>
      <c r="LD260" s="256"/>
      <c r="LE260" s="256"/>
      <c r="LF260" s="256"/>
      <c r="LG260" s="256"/>
      <c r="LH260" s="256"/>
      <c r="LI260" s="256"/>
      <c r="LJ260" s="256"/>
      <c r="LK260" s="256"/>
      <c r="LL260" s="256"/>
      <c r="LM260" s="256"/>
      <c r="LN260" s="256"/>
      <c r="LO260" s="256"/>
      <c r="LP260" s="256"/>
      <c r="LQ260" s="256"/>
      <c r="LR260" s="256"/>
      <c r="LS260" s="256"/>
      <c r="LT260" s="256"/>
      <c r="LU260" s="256"/>
      <c r="LV260" s="256"/>
      <c r="LW260" s="256"/>
      <c r="LX260" s="256"/>
      <c r="LY260" s="256"/>
      <c r="LZ260" s="256"/>
      <c r="MA260" s="256"/>
      <c r="MB260" s="256"/>
      <c r="MC260" s="256"/>
      <c r="MD260" s="256"/>
      <c r="ME260" s="256"/>
      <c r="MF260" s="256"/>
      <c r="MG260" s="256"/>
      <c r="MH260" s="256"/>
      <c r="MI260" s="256"/>
      <c r="MJ260" s="256"/>
      <c r="MK260" s="256"/>
      <c r="ML260" s="256"/>
      <c r="MM260" s="256"/>
      <c r="MN260" s="256"/>
      <c r="MO260" s="256"/>
      <c r="MP260" s="256"/>
      <c r="MQ260" s="256"/>
      <c r="MR260" s="256"/>
      <c r="MS260" s="256"/>
      <c r="MT260" s="256"/>
      <c r="MU260" s="256"/>
      <c r="MV260" s="256"/>
      <c r="MW260" s="256"/>
      <c r="MX260" s="256"/>
      <c r="MY260" s="256"/>
      <c r="MZ260" s="256"/>
      <c r="NA260" s="256"/>
      <c r="NB260" s="256"/>
      <c r="NC260" s="256"/>
      <c r="ND260" s="256"/>
      <c r="NE260" s="256"/>
      <c r="NF260" s="256"/>
      <c r="NG260" s="256"/>
      <c r="NH260" s="256"/>
      <c r="NI260" s="256"/>
      <c r="NJ260" s="256"/>
      <c r="NK260" s="256"/>
      <c r="NL260" s="256"/>
      <c r="NM260" s="256"/>
      <c r="NN260" s="256"/>
      <c r="NO260" s="256"/>
      <c r="NP260" s="256"/>
      <c r="NQ260" s="256"/>
      <c r="NR260" s="256"/>
      <c r="NS260" s="256"/>
      <c r="NT260" s="256"/>
      <c r="NU260" s="256"/>
      <c r="NV260" s="256"/>
      <c r="NW260" s="256"/>
      <c r="NX260" s="256"/>
      <c r="NY260" s="256"/>
      <c r="NZ260" s="256"/>
      <c r="OA260" s="256"/>
      <c r="OB260" s="256"/>
      <c r="OC260" s="256"/>
      <c r="OD260" s="256"/>
      <c r="OE260" s="256"/>
      <c r="OF260" s="256"/>
      <c r="OG260" s="256"/>
      <c r="OH260" s="256"/>
      <c r="OI260" s="256"/>
      <c r="OJ260" s="256"/>
      <c r="OK260" s="256"/>
      <c r="OL260" s="256"/>
      <c r="OM260" s="256"/>
      <c r="ON260" s="256"/>
      <c r="OO260" s="256"/>
      <c r="OP260" s="256"/>
      <c r="OQ260" s="256"/>
      <c r="OR260" s="256"/>
      <c r="OS260" s="256"/>
      <c r="OT260" s="256"/>
      <c r="OU260" s="256"/>
      <c r="OV260" s="256"/>
      <c r="OW260" s="256"/>
      <c r="OX260" s="256"/>
      <c r="OY260" s="256"/>
      <c r="OZ260" s="256"/>
      <c r="PA260" s="256"/>
      <c r="PB260" s="256"/>
      <c r="PC260" s="256"/>
      <c r="PD260" s="256"/>
      <c r="PE260" s="256"/>
      <c r="PF260" s="256"/>
      <c r="PG260" s="256"/>
      <c r="PH260" s="256"/>
      <c r="PI260" s="256"/>
      <c r="PJ260" s="256"/>
      <c r="PK260" s="256"/>
      <c r="PL260" s="256"/>
      <c r="PM260" s="256"/>
      <c r="PN260" s="256"/>
      <c r="PO260" s="256"/>
      <c r="PP260" s="256"/>
      <c r="PQ260" s="256"/>
      <c r="PR260" s="256"/>
      <c r="PS260" s="256"/>
      <c r="PT260" s="256"/>
      <c r="PU260" s="256"/>
      <c r="PV260" s="256"/>
      <c r="PW260" s="256"/>
      <c r="PX260" s="256"/>
      <c r="PY260" s="256"/>
      <c r="PZ260" s="256"/>
      <c r="QA260" s="256"/>
      <c r="QB260" s="256"/>
      <c r="QC260" s="256"/>
      <c r="QD260" s="256"/>
      <c r="QE260" s="256"/>
      <c r="QF260" s="256"/>
      <c r="QG260" s="256"/>
      <c r="QH260" s="256"/>
      <c r="QI260" s="256"/>
      <c r="QJ260" s="256"/>
      <c r="QK260" s="256"/>
      <c r="QL260" s="256"/>
      <c r="QM260" s="256"/>
      <c r="QN260" s="256"/>
      <c r="QO260" s="256"/>
      <c r="QP260" s="256"/>
      <c r="QQ260" s="256"/>
      <c r="QR260" s="256"/>
      <c r="QS260" s="256"/>
      <c r="QT260" s="256"/>
      <c r="QU260" s="256"/>
      <c r="QV260" s="256"/>
      <c r="QW260" s="256"/>
      <c r="QX260" s="256"/>
      <c r="QY260" s="256"/>
      <c r="QZ260" s="256"/>
      <c r="RA260" s="256"/>
      <c r="RB260" s="256"/>
      <c r="RC260" s="256"/>
      <c r="RD260" s="256"/>
      <c r="RE260" s="256"/>
      <c r="RF260" s="256"/>
      <c r="RG260" s="256"/>
      <c r="RH260" s="256"/>
      <c r="RI260" s="256"/>
      <c r="RJ260" s="256"/>
      <c r="RK260" s="256"/>
      <c r="RL260" s="256"/>
      <c r="RM260" s="256"/>
      <c r="RN260" s="256"/>
      <c r="RO260" s="256"/>
      <c r="RP260" s="256"/>
      <c r="RQ260" s="256"/>
      <c r="RR260" s="256"/>
      <c r="RS260" s="256"/>
      <c r="RT260" s="256"/>
      <c r="RU260" s="256"/>
      <c r="RV260" s="256"/>
      <c r="RW260" s="256"/>
      <c r="RX260" s="256"/>
      <c r="RY260" s="256"/>
      <c r="RZ260" s="256"/>
      <c r="SA260" s="256"/>
      <c r="SB260" s="256"/>
      <c r="SC260" s="256"/>
      <c r="SD260" s="256"/>
      <c r="SE260" s="256"/>
      <c r="SF260" s="256"/>
      <c r="SG260" s="256"/>
      <c r="SH260" s="256"/>
      <c r="SI260" s="256"/>
      <c r="SJ260" s="256"/>
      <c r="SK260" s="256"/>
      <c r="SL260" s="256"/>
      <c r="SM260" s="256"/>
      <c r="SN260" s="256"/>
      <c r="SO260" s="256"/>
      <c r="SP260" s="256"/>
      <c r="SQ260" s="256"/>
      <c r="SR260" s="256"/>
      <c r="SS260" s="256"/>
      <c r="ST260" s="256"/>
      <c r="SU260" s="256"/>
      <c r="SV260" s="256"/>
      <c r="SW260" s="256"/>
      <c r="SX260" s="256"/>
      <c r="SY260" s="256"/>
      <c r="SZ260" s="256"/>
      <c r="TA260" s="256"/>
      <c r="TB260" s="256"/>
      <c r="TC260" s="256"/>
      <c r="TD260" s="256"/>
      <c r="TE260" s="256"/>
      <c r="TF260" s="256"/>
      <c r="TG260" s="256"/>
      <c r="TH260" s="256"/>
      <c r="TI260" s="256"/>
      <c r="TJ260" s="256"/>
      <c r="TK260" s="256"/>
      <c r="TL260" s="256"/>
      <c r="TM260" s="256"/>
      <c r="TN260" s="256"/>
      <c r="TO260" s="256"/>
      <c r="TP260" s="256"/>
      <c r="TQ260" s="256"/>
      <c r="TR260" s="256"/>
      <c r="TS260" s="256"/>
      <c r="TT260" s="256"/>
      <c r="TU260" s="256"/>
      <c r="TV260" s="256"/>
      <c r="TW260" s="256"/>
      <c r="TX260" s="256"/>
      <c r="TY260" s="256"/>
      <c r="TZ260" s="256"/>
      <c r="UA260" s="256"/>
      <c r="UB260" s="256"/>
      <c r="UC260" s="256"/>
      <c r="UD260" s="256"/>
      <c r="UE260" s="256"/>
      <c r="UF260" s="256"/>
      <c r="UG260" s="256"/>
      <c r="UH260" s="256"/>
      <c r="UI260" s="256"/>
      <c r="UJ260" s="256"/>
      <c r="UK260" s="256"/>
      <c r="UL260" s="256"/>
      <c r="UM260" s="256"/>
      <c r="UN260" s="256"/>
      <c r="UO260" s="256"/>
      <c r="UP260" s="256"/>
      <c r="UQ260" s="256"/>
      <c r="UR260" s="256"/>
      <c r="US260" s="256"/>
      <c r="UT260" s="256"/>
      <c r="UU260" s="256"/>
      <c r="UV260" s="256"/>
      <c r="UW260" s="256"/>
      <c r="UX260" s="256"/>
      <c r="UY260" s="256"/>
      <c r="UZ260" s="256"/>
      <c r="VA260" s="256"/>
      <c r="VB260" s="256"/>
      <c r="VC260" s="256"/>
      <c r="VD260" s="256"/>
      <c r="VE260" s="256"/>
      <c r="VF260" s="256"/>
      <c r="VG260" s="256"/>
      <c r="VH260" s="256"/>
      <c r="VI260" s="256"/>
      <c r="VJ260" s="256"/>
      <c r="VK260" s="256"/>
      <c r="VL260" s="256"/>
      <c r="VM260" s="256"/>
      <c r="VN260" s="256"/>
      <c r="VO260" s="256"/>
      <c r="VP260" s="256"/>
      <c r="VQ260" s="256"/>
      <c r="VR260" s="256"/>
      <c r="VS260" s="256"/>
      <c r="VT260" s="256"/>
      <c r="VU260" s="256"/>
      <c r="VV260" s="256"/>
      <c r="VW260" s="256"/>
      <c r="VX260" s="256"/>
      <c r="VY260" s="256"/>
      <c r="VZ260" s="256"/>
      <c r="WA260" s="256"/>
      <c r="WB260" s="256"/>
      <c r="WC260" s="256"/>
      <c r="WD260" s="256"/>
      <c r="WE260" s="256"/>
      <c r="WF260" s="256"/>
      <c r="WG260" s="256"/>
      <c r="WH260" s="256"/>
      <c r="WI260" s="256"/>
      <c r="WJ260" s="256"/>
      <c r="WK260" s="256"/>
      <c r="WL260" s="256"/>
      <c r="WM260" s="256"/>
      <c r="WN260" s="256"/>
      <c r="WO260" s="256"/>
      <c r="WP260" s="256"/>
      <c r="WQ260" s="256"/>
      <c r="WR260" s="256"/>
      <c r="WS260" s="256"/>
      <c r="WT260" s="256"/>
      <c r="WU260" s="256"/>
      <c r="WV260" s="256"/>
      <c r="WW260" s="256"/>
      <c r="WX260" s="256"/>
      <c r="WY260" s="256"/>
      <c r="WZ260" s="256"/>
      <c r="XA260" s="256"/>
      <c r="XB260" s="256"/>
      <c r="XC260" s="256"/>
      <c r="XD260" s="256"/>
      <c r="XE260" s="256"/>
      <c r="XF260" s="256"/>
      <c r="XG260" s="256"/>
      <c r="XH260" s="256"/>
      <c r="XI260" s="256"/>
      <c r="XJ260" s="256"/>
      <c r="XK260" s="256"/>
      <c r="XL260" s="256"/>
      <c r="XM260" s="256"/>
      <c r="XN260" s="256"/>
      <c r="XO260" s="256"/>
      <c r="XP260" s="256"/>
      <c r="XQ260" s="256"/>
      <c r="XR260" s="256"/>
      <c r="XS260" s="256"/>
      <c r="XT260" s="256"/>
      <c r="XU260" s="256"/>
      <c r="XV260" s="256"/>
      <c r="XW260" s="256"/>
      <c r="XX260" s="256"/>
      <c r="XY260" s="256"/>
      <c r="XZ260" s="256"/>
      <c r="YA260" s="256"/>
      <c r="YB260" s="256"/>
      <c r="YC260" s="256"/>
      <c r="YD260" s="256"/>
      <c r="YE260" s="256"/>
      <c r="YF260" s="256"/>
      <c r="YG260" s="256"/>
      <c r="YH260" s="256"/>
      <c r="YI260" s="256"/>
      <c r="YJ260" s="256"/>
      <c r="YK260" s="256"/>
      <c r="YL260" s="256"/>
      <c r="YM260" s="256"/>
      <c r="YN260" s="256"/>
      <c r="YO260" s="256"/>
      <c r="YP260" s="256"/>
      <c r="YQ260" s="256"/>
      <c r="YR260" s="256"/>
      <c r="YS260" s="256"/>
      <c r="YT260" s="256"/>
      <c r="YU260" s="256"/>
      <c r="YV260" s="256"/>
      <c r="YW260" s="256"/>
      <c r="YX260" s="256"/>
      <c r="YY260" s="256"/>
      <c r="YZ260" s="256"/>
      <c r="ZA260" s="256"/>
      <c r="ZB260" s="256"/>
      <c r="ZC260" s="256"/>
      <c r="ZD260" s="256"/>
      <c r="ZE260" s="256"/>
      <c r="ZF260" s="256"/>
      <c r="ZG260" s="256"/>
      <c r="ZH260" s="256"/>
      <c r="ZI260" s="256"/>
      <c r="ZJ260" s="256"/>
      <c r="ZK260" s="256"/>
      <c r="ZL260" s="256"/>
      <c r="ZM260" s="256"/>
      <c r="ZN260" s="256"/>
      <c r="ZO260" s="256"/>
      <c r="ZP260" s="256"/>
      <c r="ZQ260" s="256"/>
      <c r="ZR260" s="256"/>
      <c r="ZS260" s="256"/>
      <c r="ZT260" s="256"/>
      <c r="ZU260" s="256"/>
      <c r="ZV260" s="256"/>
      <c r="ZW260" s="256"/>
      <c r="ZX260" s="256"/>
      <c r="ZY260" s="256"/>
      <c r="ZZ260" s="256"/>
      <c r="AAA260" s="256"/>
      <c r="AAB260" s="256"/>
      <c r="AAC260" s="256"/>
      <c r="AAD260" s="256"/>
      <c r="AAE260" s="256"/>
      <c r="AAF260" s="256"/>
      <c r="AAG260" s="256"/>
      <c r="AAH260" s="256"/>
      <c r="AAI260" s="256"/>
      <c r="AAJ260" s="256"/>
      <c r="AAK260" s="256"/>
      <c r="AAL260" s="256"/>
      <c r="AAM260" s="256"/>
      <c r="AAN260" s="256"/>
      <c r="AAO260" s="256"/>
      <c r="AAP260" s="256"/>
      <c r="AAQ260" s="256"/>
      <c r="AAR260" s="256"/>
      <c r="AAS260" s="256"/>
      <c r="AAT260" s="256"/>
      <c r="AAU260" s="256"/>
      <c r="AAV260" s="256"/>
      <c r="AAW260" s="256"/>
      <c r="AAX260" s="256"/>
      <c r="AAY260" s="256"/>
      <c r="AAZ260" s="256"/>
      <c r="ABA260" s="256"/>
      <c r="ABB260" s="256"/>
      <c r="ABC260" s="256"/>
      <c r="ABD260" s="256"/>
      <c r="ABE260" s="256"/>
      <c r="ABF260" s="256"/>
      <c r="ABG260" s="256"/>
      <c r="ABH260" s="256"/>
      <c r="ABI260" s="256"/>
      <c r="ABJ260" s="256"/>
      <c r="ABK260" s="256"/>
    </row>
    <row r="261" spans="1:739" s="87" customFormat="1" ht="30" customHeight="1" x14ac:dyDescent="0.25">
      <c r="A261" s="196"/>
      <c r="B261" s="196"/>
      <c r="C261" s="196"/>
      <c r="D261" s="167" t="s">
        <v>2</v>
      </c>
      <c r="E261" s="196"/>
      <c r="F261" s="206">
        <v>1661</v>
      </c>
      <c r="G261" s="23">
        <v>43922</v>
      </c>
      <c r="H261" s="48" t="s">
        <v>37</v>
      </c>
      <c r="I261" s="185" t="s">
        <v>31</v>
      </c>
      <c r="J261" s="109" t="s">
        <v>291</v>
      </c>
      <c r="K261" s="110" t="s">
        <v>18</v>
      </c>
      <c r="L261" s="110" t="s">
        <v>17</v>
      </c>
      <c r="M261" s="110" t="s">
        <v>3365</v>
      </c>
      <c r="N261" s="110" t="s">
        <v>45</v>
      </c>
      <c r="O261" s="191" t="s">
        <v>2893</v>
      </c>
      <c r="P261" s="191" t="s">
        <v>2894</v>
      </c>
      <c r="Q261" s="191"/>
      <c r="R261" s="192" t="s">
        <v>3351</v>
      </c>
      <c r="S261" s="185" t="s">
        <v>2896</v>
      </c>
      <c r="T261" s="185" t="s">
        <v>288</v>
      </c>
      <c r="U261" s="261" t="s">
        <v>72</v>
      </c>
      <c r="V261" s="17"/>
      <c r="W261" s="261"/>
      <c r="X261" s="115" t="s">
        <v>245</v>
      </c>
      <c r="Y261" s="251"/>
      <c r="Z261" s="262"/>
      <c r="AA261" s="262"/>
      <c r="AB261" s="186" t="s">
        <v>3351</v>
      </c>
      <c r="AC261" s="17"/>
      <c r="AD261" s="17"/>
      <c r="AE261" s="17"/>
      <c r="AF261" s="17"/>
      <c r="AG261" s="17"/>
      <c r="AH261" s="263" t="s">
        <v>3530</v>
      </c>
      <c r="AI261" s="185" t="s">
        <v>1</v>
      </c>
      <c r="AJ261" s="187" t="s">
        <v>2</v>
      </c>
      <c r="AK261" s="70">
        <v>26</v>
      </c>
      <c r="AL261" s="69" t="s">
        <v>3352</v>
      </c>
      <c r="AM261" s="190">
        <v>43906</v>
      </c>
      <c r="AN261" s="256"/>
      <c r="AO261" s="256"/>
      <c r="AP261" s="256"/>
      <c r="AQ261" s="256"/>
      <c r="AR261" s="256"/>
      <c r="AS261" s="256"/>
      <c r="AT261" s="256"/>
      <c r="AU261" s="256"/>
      <c r="AV261" s="256"/>
      <c r="AW261" s="256"/>
      <c r="AX261" s="256"/>
      <c r="AY261" s="256"/>
      <c r="AZ261" s="256"/>
      <c r="BA261" s="256"/>
      <c r="BB261" s="256"/>
      <c r="BC261" s="256"/>
      <c r="BD261" s="256"/>
      <c r="BE261" s="256"/>
      <c r="BF261" s="256"/>
      <c r="BG261" s="256"/>
      <c r="BH261" s="256"/>
      <c r="BI261" s="256"/>
      <c r="BJ261" s="256"/>
      <c r="BK261" s="256"/>
      <c r="BL261" s="256"/>
      <c r="BM261" s="256"/>
      <c r="BN261" s="256"/>
      <c r="BO261" s="256"/>
      <c r="BP261" s="256"/>
      <c r="BQ261" s="256"/>
      <c r="BR261" s="256"/>
      <c r="BS261" s="256"/>
      <c r="BT261" s="256"/>
      <c r="BU261" s="256"/>
      <c r="BV261" s="256"/>
      <c r="BW261" s="256"/>
      <c r="BX261" s="256"/>
      <c r="BY261" s="256"/>
      <c r="BZ261" s="256"/>
      <c r="CA261" s="256"/>
      <c r="CB261" s="256"/>
      <c r="CC261" s="256"/>
      <c r="CD261" s="256"/>
      <c r="CE261" s="256"/>
      <c r="CF261" s="256"/>
      <c r="CG261" s="256"/>
      <c r="CH261" s="256"/>
      <c r="CI261" s="256"/>
      <c r="CJ261" s="256"/>
      <c r="CK261" s="256"/>
      <c r="CL261" s="256"/>
      <c r="CM261" s="256"/>
      <c r="CN261" s="256"/>
      <c r="CO261" s="256"/>
      <c r="CP261" s="256"/>
      <c r="CQ261" s="256"/>
      <c r="CR261" s="256"/>
      <c r="CS261" s="256"/>
      <c r="CT261" s="256"/>
      <c r="CU261" s="256"/>
      <c r="CV261" s="256"/>
      <c r="CW261" s="256"/>
      <c r="CX261" s="256"/>
      <c r="CY261" s="256"/>
      <c r="CZ261" s="256"/>
      <c r="DA261" s="256"/>
      <c r="DB261" s="256"/>
      <c r="DC261" s="256"/>
      <c r="DD261" s="256"/>
      <c r="DE261" s="256"/>
      <c r="DF261" s="256"/>
      <c r="DG261" s="256"/>
      <c r="DH261" s="256"/>
      <c r="DI261" s="256"/>
      <c r="DJ261" s="256"/>
      <c r="DK261" s="256"/>
      <c r="DL261" s="256"/>
      <c r="DM261" s="256"/>
      <c r="DN261" s="256"/>
      <c r="DO261" s="256"/>
      <c r="DP261" s="256"/>
      <c r="DQ261" s="256"/>
      <c r="DR261" s="256"/>
      <c r="DS261" s="256"/>
      <c r="DT261" s="256"/>
      <c r="DU261" s="256"/>
      <c r="DV261" s="256"/>
      <c r="DW261" s="256"/>
      <c r="DX261" s="256"/>
      <c r="DY261" s="256"/>
      <c r="DZ261" s="256"/>
      <c r="EA261" s="256"/>
      <c r="EB261" s="256"/>
      <c r="EC261" s="256"/>
      <c r="ED261" s="256"/>
      <c r="EE261" s="256"/>
      <c r="EF261" s="256"/>
      <c r="EG261" s="256"/>
      <c r="EH261" s="256"/>
      <c r="EI261" s="256"/>
      <c r="EJ261" s="256"/>
      <c r="EK261" s="256"/>
      <c r="EL261" s="256"/>
      <c r="EM261" s="256"/>
      <c r="EN261" s="256"/>
      <c r="EO261" s="256"/>
      <c r="EP261" s="256"/>
      <c r="EQ261" s="256"/>
      <c r="ER261" s="256"/>
      <c r="ES261" s="256"/>
      <c r="ET261" s="256"/>
      <c r="EU261" s="256"/>
      <c r="EV261" s="256"/>
      <c r="EW261" s="256"/>
      <c r="EX261" s="256"/>
      <c r="EY261" s="256"/>
      <c r="EZ261" s="256"/>
      <c r="FA261" s="256"/>
      <c r="FB261" s="256"/>
      <c r="FC261" s="256"/>
      <c r="FD261" s="256"/>
      <c r="FE261" s="256"/>
      <c r="FF261" s="256"/>
      <c r="FG261" s="256"/>
      <c r="FH261" s="256"/>
      <c r="FI261" s="256"/>
      <c r="FJ261" s="256"/>
      <c r="FK261" s="256"/>
      <c r="FL261" s="256"/>
      <c r="FM261" s="256"/>
      <c r="FN261" s="256"/>
      <c r="FO261" s="256"/>
      <c r="FP261" s="256"/>
      <c r="FQ261" s="256"/>
      <c r="FR261" s="256"/>
      <c r="FS261" s="256"/>
      <c r="FT261" s="256"/>
      <c r="FU261" s="256"/>
      <c r="FV261" s="256"/>
      <c r="FW261" s="256"/>
      <c r="FX261" s="256"/>
      <c r="FY261" s="256"/>
      <c r="FZ261" s="256"/>
      <c r="GA261" s="256"/>
      <c r="GB261" s="256"/>
      <c r="GC261" s="256"/>
      <c r="GD261" s="256"/>
      <c r="GE261" s="256"/>
      <c r="GF261" s="256"/>
      <c r="GG261" s="256"/>
      <c r="GH261" s="256"/>
      <c r="GI261" s="256"/>
      <c r="GJ261" s="256"/>
      <c r="GK261" s="256"/>
      <c r="GL261" s="256"/>
      <c r="GM261" s="256"/>
      <c r="GN261" s="256"/>
      <c r="GO261" s="256"/>
      <c r="GP261" s="256"/>
      <c r="GQ261" s="256"/>
      <c r="GR261" s="256"/>
      <c r="GS261" s="256"/>
      <c r="GT261" s="256"/>
      <c r="GU261" s="256"/>
      <c r="GV261" s="256"/>
      <c r="GW261" s="256"/>
      <c r="GX261" s="256"/>
      <c r="GY261" s="256"/>
      <c r="GZ261" s="256"/>
      <c r="HA261" s="256"/>
      <c r="HB261" s="256"/>
      <c r="HC261" s="256"/>
      <c r="HD261" s="256"/>
      <c r="HE261" s="256"/>
      <c r="HF261" s="256"/>
      <c r="HG261" s="256"/>
      <c r="HH261" s="256"/>
      <c r="HI261" s="256"/>
      <c r="HJ261" s="256"/>
      <c r="HK261" s="256"/>
      <c r="HL261" s="256"/>
      <c r="HM261" s="256"/>
      <c r="HN261" s="256"/>
      <c r="HO261" s="256"/>
      <c r="HP261" s="256"/>
      <c r="HQ261" s="256"/>
      <c r="HR261" s="256"/>
      <c r="HS261" s="256"/>
      <c r="HT261" s="256"/>
      <c r="HU261" s="256"/>
      <c r="HV261" s="256"/>
      <c r="HW261" s="256"/>
      <c r="HX261" s="256"/>
      <c r="HY261" s="256"/>
      <c r="HZ261" s="256"/>
      <c r="IA261" s="256"/>
      <c r="IB261" s="256"/>
      <c r="IC261" s="256"/>
      <c r="ID261" s="256"/>
      <c r="IE261" s="256"/>
      <c r="IF261" s="256"/>
      <c r="IG261" s="256"/>
      <c r="IH261" s="256"/>
      <c r="II261" s="256"/>
      <c r="IJ261" s="256"/>
      <c r="IK261" s="256"/>
      <c r="IL261" s="256"/>
      <c r="IM261" s="256"/>
      <c r="IN261" s="256"/>
      <c r="IO261" s="256"/>
      <c r="IP261" s="256"/>
      <c r="IQ261" s="256"/>
      <c r="IR261" s="256"/>
      <c r="IS261" s="256"/>
      <c r="IT261" s="256"/>
      <c r="IU261" s="256"/>
      <c r="IV261" s="256"/>
      <c r="IW261" s="256"/>
      <c r="IX261" s="256"/>
      <c r="IY261" s="256"/>
      <c r="IZ261" s="256"/>
      <c r="JA261" s="256"/>
      <c r="JB261" s="256"/>
      <c r="JC261" s="256"/>
      <c r="JD261" s="256"/>
      <c r="JE261" s="256"/>
      <c r="JF261" s="256"/>
      <c r="JG261" s="256"/>
      <c r="JH261" s="256"/>
      <c r="JI261" s="256"/>
      <c r="JJ261" s="256"/>
      <c r="JK261" s="256"/>
      <c r="JL261" s="256"/>
      <c r="JM261" s="256"/>
      <c r="JN261" s="256"/>
      <c r="JO261" s="256"/>
      <c r="JP261" s="256"/>
      <c r="JQ261" s="256"/>
      <c r="JR261" s="256"/>
      <c r="JS261" s="256"/>
      <c r="JT261" s="256"/>
      <c r="JU261" s="256"/>
      <c r="JV261" s="256"/>
      <c r="JW261" s="256"/>
      <c r="JX261" s="256"/>
      <c r="JY261" s="256"/>
      <c r="JZ261" s="256"/>
      <c r="KA261" s="256"/>
      <c r="KB261" s="256"/>
      <c r="KC261" s="256"/>
      <c r="KD261" s="256"/>
      <c r="KE261" s="256"/>
      <c r="KF261" s="256"/>
      <c r="KG261" s="256"/>
      <c r="KH261" s="256"/>
      <c r="KI261" s="256"/>
      <c r="KJ261" s="256"/>
      <c r="KK261" s="256"/>
      <c r="KL261" s="256"/>
      <c r="KM261" s="256"/>
      <c r="KN261" s="256"/>
      <c r="KO261" s="256"/>
      <c r="KP261" s="256"/>
      <c r="KQ261" s="256"/>
      <c r="KR261" s="256"/>
      <c r="KS261" s="256"/>
      <c r="KT261" s="256"/>
      <c r="KU261" s="256"/>
      <c r="KV261" s="256"/>
      <c r="KW261" s="256"/>
      <c r="KX261" s="256"/>
      <c r="KY261" s="256"/>
      <c r="KZ261" s="256"/>
      <c r="LA261" s="256"/>
      <c r="LB261" s="256"/>
      <c r="LC261" s="256"/>
      <c r="LD261" s="256"/>
      <c r="LE261" s="256"/>
      <c r="LF261" s="256"/>
      <c r="LG261" s="256"/>
      <c r="LH261" s="256"/>
      <c r="LI261" s="256"/>
      <c r="LJ261" s="256"/>
      <c r="LK261" s="256"/>
      <c r="LL261" s="256"/>
      <c r="LM261" s="256"/>
      <c r="LN261" s="256"/>
      <c r="LO261" s="256"/>
      <c r="LP261" s="256"/>
      <c r="LQ261" s="256"/>
      <c r="LR261" s="256"/>
      <c r="LS261" s="256"/>
      <c r="LT261" s="256"/>
      <c r="LU261" s="256"/>
      <c r="LV261" s="256"/>
      <c r="LW261" s="256"/>
      <c r="LX261" s="256"/>
      <c r="LY261" s="256"/>
      <c r="LZ261" s="256"/>
      <c r="MA261" s="256"/>
      <c r="MB261" s="256"/>
      <c r="MC261" s="256"/>
      <c r="MD261" s="256"/>
      <c r="ME261" s="256"/>
      <c r="MF261" s="256"/>
      <c r="MG261" s="256"/>
      <c r="MH261" s="256"/>
      <c r="MI261" s="256"/>
      <c r="MJ261" s="256"/>
      <c r="MK261" s="256"/>
      <c r="ML261" s="256"/>
      <c r="MM261" s="256"/>
      <c r="MN261" s="256"/>
      <c r="MO261" s="256"/>
      <c r="MP261" s="256"/>
      <c r="MQ261" s="256"/>
      <c r="MR261" s="256"/>
      <c r="MS261" s="256"/>
      <c r="MT261" s="256"/>
      <c r="MU261" s="256"/>
      <c r="MV261" s="256"/>
      <c r="MW261" s="256"/>
      <c r="MX261" s="256"/>
      <c r="MY261" s="256"/>
      <c r="MZ261" s="256"/>
      <c r="NA261" s="256"/>
      <c r="NB261" s="256"/>
      <c r="NC261" s="256"/>
      <c r="ND261" s="256"/>
      <c r="NE261" s="256"/>
      <c r="NF261" s="256"/>
      <c r="NG261" s="256"/>
      <c r="NH261" s="256"/>
      <c r="NI261" s="256"/>
      <c r="NJ261" s="256"/>
      <c r="NK261" s="256"/>
      <c r="NL261" s="256"/>
      <c r="NM261" s="256"/>
      <c r="NN261" s="256"/>
      <c r="NO261" s="256"/>
      <c r="NP261" s="256"/>
      <c r="NQ261" s="256"/>
      <c r="NR261" s="256"/>
      <c r="NS261" s="256"/>
      <c r="NT261" s="256"/>
      <c r="NU261" s="256"/>
      <c r="NV261" s="256"/>
      <c r="NW261" s="256"/>
      <c r="NX261" s="256"/>
      <c r="NY261" s="256"/>
      <c r="NZ261" s="256"/>
      <c r="OA261" s="256"/>
      <c r="OB261" s="256"/>
      <c r="OC261" s="256"/>
      <c r="OD261" s="256"/>
      <c r="OE261" s="256"/>
      <c r="OF261" s="256"/>
      <c r="OG261" s="256"/>
      <c r="OH261" s="256"/>
      <c r="OI261" s="256"/>
      <c r="OJ261" s="256"/>
      <c r="OK261" s="256"/>
      <c r="OL261" s="256"/>
      <c r="OM261" s="256"/>
      <c r="ON261" s="256"/>
      <c r="OO261" s="256"/>
      <c r="OP261" s="256"/>
      <c r="OQ261" s="256"/>
      <c r="OR261" s="256"/>
      <c r="OS261" s="256"/>
      <c r="OT261" s="256"/>
      <c r="OU261" s="256"/>
      <c r="OV261" s="256"/>
      <c r="OW261" s="256"/>
      <c r="OX261" s="256"/>
      <c r="OY261" s="256"/>
      <c r="OZ261" s="256"/>
      <c r="PA261" s="256"/>
      <c r="PB261" s="256"/>
      <c r="PC261" s="256"/>
      <c r="PD261" s="256"/>
      <c r="PE261" s="256"/>
      <c r="PF261" s="256"/>
      <c r="PG261" s="256"/>
      <c r="PH261" s="256"/>
      <c r="PI261" s="256"/>
      <c r="PJ261" s="256"/>
      <c r="PK261" s="256"/>
      <c r="PL261" s="256"/>
      <c r="PM261" s="256"/>
      <c r="PN261" s="256"/>
      <c r="PO261" s="256"/>
      <c r="PP261" s="256"/>
      <c r="PQ261" s="256"/>
      <c r="PR261" s="256"/>
      <c r="PS261" s="256"/>
      <c r="PT261" s="256"/>
      <c r="PU261" s="256"/>
      <c r="PV261" s="256"/>
      <c r="PW261" s="256"/>
      <c r="PX261" s="256"/>
      <c r="PY261" s="256"/>
      <c r="PZ261" s="256"/>
      <c r="QA261" s="256"/>
      <c r="QB261" s="256"/>
      <c r="QC261" s="256"/>
      <c r="QD261" s="256"/>
      <c r="QE261" s="256"/>
      <c r="QF261" s="256"/>
      <c r="QG261" s="256"/>
      <c r="QH261" s="256"/>
      <c r="QI261" s="256"/>
      <c r="QJ261" s="256"/>
      <c r="QK261" s="256"/>
      <c r="QL261" s="256"/>
      <c r="QM261" s="256"/>
      <c r="QN261" s="256"/>
      <c r="QO261" s="256"/>
      <c r="QP261" s="256"/>
      <c r="QQ261" s="256"/>
      <c r="QR261" s="256"/>
      <c r="QS261" s="256"/>
      <c r="QT261" s="256"/>
      <c r="QU261" s="256"/>
      <c r="QV261" s="256"/>
      <c r="QW261" s="256"/>
      <c r="QX261" s="256"/>
      <c r="QY261" s="256"/>
      <c r="QZ261" s="256"/>
      <c r="RA261" s="256"/>
      <c r="RB261" s="256"/>
      <c r="RC261" s="256"/>
      <c r="RD261" s="256"/>
      <c r="RE261" s="256"/>
      <c r="RF261" s="256"/>
      <c r="RG261" s="256"/>
      <c r="RH261" s="256"/>
      <c r="RI261" s="256"/>
      <c r="RJ261" s="256"/>
      <c r="RK261" s="256"/>
      <c r="RL261" s="256"/>
      <c r="RM261" s="256"/>
      <c r="RN261" s="256"/>
      <c r="RO261" s="256"/>
      <c r="RP261" s="256"/>
      <c r="RQ261" s="256"/>
      <c r="RR261" s="256"/>
      <c r="RS261" s="256"/>
      <c r="RT261" s="256"/>
      <c r="RU261" s="256"/>
      <c r="RV261" s="256"/>
      <c r="RW261" s="256"/>
      <c r="RX261" s="256"/>
      <c r="RY261" s="256"/>
      <c r="RZ261" s="256"/>
      <c r="SA261" s="256"/>
      <c r="SB261" s="256"/>
      <c r="SC261" s="256"/>
      <c r="SD261" s="256"/>
      <c r="SE261" s="256"/>
      <c r="SF261" s="256"/>
      <c r="SG261" s="256"/>
      <c r="SH261" s="256"/>
      <c r="SI261" s="256"/>
      <c r="SJ261" s="256"/>
      <c r="SK261" s="256"/>
      <c r="SL261" s="256"/>
      <c r="SM261" s="256"/>
      <c r="SN261" s="256"/>
      <c r="SO261" s="256"/>
      <c r="SP261" s="256"/>
      <c r="SQ261" s="256"/>
      <c r="SR261" s="256"/>
      <c r="SS261" s="256"/>
      <c r="ST261" s="256"/>
      <c r="SU261" s="256"/>
      <c r="SV261" s="256"/>
      <c r="SW261" s="256"/>
      <c r="SX261" s="256"/>
      <c r="SY261" s="256"/>
      <c r="SZ261" s="256"/>
      <c r="TA261" s="256"/>
      <c r="TB261" s="256"/>
      <c r="TC261" s="256"/>
      <c r="TD261" s="256"/>
      <c r="TE261" s="256"/>
      <c r="TF261" s="256"/>
      <c r="TG261" s="256"/>
      <c r="TH261" s="256"/>
      <c r="TI261" s="256"/>
      <c r="TJ261" s="256"/>
      <c r="TK261" s="256"/>
      <c r="TL261" s="256"/>
      <c r="TM261" s="256"/>
      <c r="TN261" s="256"/>
      <c r="TO261" s="256"/>
      <c r="TP261" s="256"/>
      <c r="TQ261" s="256"/>
      <c r="TR261" s="256"/>
      <c r="TS261" s="256"/>
      <c r="TT261" s="256"/>
      <c r="TU261" s="256"/>
      <c r="TV261" s="256"/>
      <c r="TW261" s="256"/>
      <c r="TX261" s="256"/>
      <c r="TY261" s="256"/>
      <c r="TZ261" s="256"/>
      <c r="UA261" s="256"/>
      <c r="UB261" s="256"/>
      <c r="UC261" s="256"/>
      <c r="UD261" s="256"/>
      <c r="UE261" s="256"/>
      <c r="UF261" s="256"/>
      <c r="UG261" s="256"/>
      <c r="UH261" s="256"/>
      <c r="UI261" s="256"/>
      <c r="UJ261" s="256"/>
      <c r="UK261" s="256"/>
      <c r="UL261" s="256"/>
      <c r="UM261" s="256"/>
      <c r="UN261" s="256"/>
      <c r="UO261" s="256"/>
      <c r="UP261" s="256"/>
      <c r="UQ261" s="256"/>
      <c r="UR261" s="256"/>
      <c r="US261" s="256"/>
      <c r="UT261" s="256"/>
      <c r="UU261" s="256"/>
      <c r="UV261" s="256"/>
      <c r="UW261" s="256"/>
      <c r="UX261" s="256"/>
      <c r="UY261" s="256"/>
      <c r="UZ261" s="256"/>
      <c r="VA261" s="256"/>
      <c r="VB261" s="256"/>
      <c r="VC261" s="256"/>
      <c r="VD261" s="256"/>
      <c r="VE261" s="256"/>
      <c r="VF261" s="256"/>
      <c r="VG261" s="256"/>
      <c r="VH261" s="256"/>
      <c r="VI261" s="256"/>
      <c r="VJ261" s="256"/>
      <c r="VK261" s="256"/>
      <c r="VL261" s="256"/>
      <c r="VM261" s="256"/>
      <c r="VN261" s="256"/>
      <c r="VO261" s="256"/>
      <c r="VP261" s="256"/>
      <c r="VQ261" s="256"/>
      <c r="VR261" s="256"/>
      <c r="VS261" s="256"/>
      <c r="VT261" s="256"/>
      <c r="VU261" s="256"/>
      <c r="VV261" s="256"/>
      <c r="VW261" s="256"/>
      <c r="VX261" s="256"/>
      <c r="VY261" s="256"/>
      <c r="VZ261" s="256"/>
      <c r="WA261" s="256"/>
      <c r="WB261" s="256"/>
      <c r="WC261" s="256"/>
      <c r="WD261" s="256"/>
      <c r="WE261" s="256"/>
      <c r="WF261" s="256"/>
      <c r="WG261" s="256"/>
      <c r="WH261" s="256"/>
      <c r="WI261" s="256"/>
      <c r="WJ261" s="256"/>
      <c r="WK261" s="256"/>
      <c r="WL261" s="256"/>
      <c r="WM261" s="256"/>
      <c r="WN261" s="256"/>
      <c r="WO261" s="256"/>
      <c r="WP261" s="256"/>
      <c r="WQ261" s="256"/>
      <c r="WR261" s="256"/>
      <c r="WS261" s="256"/>
      <c r="WT261" s="256"/>
      <c r="WU261" s="256"/>
      <c r="WV261" s="256"/>
      <c r="WW261" s="256"/>
      <c r="WX261" s="256"/>
      <c r="WY261" s="256"/>
      <c r="WZ261" s="256"/>
      <c r="XA261" s="256"/>
      <c r="XB261" s="256"/>
      <c r="XC261" s="256"/>
      <c r="XD261" s="256"/>
      <c r="XE261" s="256"/>
      <c r="XF261" s="256"/>
      <c r="XG261" s="256"/>
      <c r="XH261" s="256"/>
      <c r="XI261" s="256"/>
      <c r="XJ261" s="256"/>
      <c r="XK261" s="256"/>
      <c r="XL261" s="256"/>
      <c r="XM261" s="256"/>
      <c r="XN261" s="256"/>
      <c r="XO261" s="256"/>
      <c r="XP261" s="256"/>
      <c r="XQ261" s="256"/>
      <c r="XR261" s="256"/>
      <c r="XS261" s="256"/>
      <c r="XT261" s="256"/>
      <c r="XU261" s="256"/>
      <c r="XV261" s="256"/>
      <c r="XW261" s="256"/>
      <c r="XX261" s="256"/>
      <c r="XY261" s="256"/>
      <c r="XZ261" s="256"/>
      <c r="YA261" s="256"/>
      <c r="YB261" s="256"/>
      <c r="YC261" s="256"/>
      <c r="YD261" s="256"/>
      <c r="YE261" s="256"/>
      <c r="YF261" s="256"/>
      <c r="YG261" s="256"/>
      <c r="YH261" s="256"/>
      <c r="YI261" s="256"/>
      <c r="YJ261" s="256"/>
      <c r="YK261" s="256"/>
      <c r="YL261" s="256"/>
      <c r="YM261" s="256"/>
      <c r="YN261" s="256"/>
      <c r="YO261" s="256"/>
      <c r="YP261" s="256"/>
      <c r="YQ261" s="256"/>
      <c r="YR261" s="256"/>
      <c r="YS261" s="256"/>
      <c r="YT261" s="256"/>
      <c r="YU261" s="256"/>
      <c r="YV261" s="256"/>
      <c r="YW261" s="256"/>
      <c r="YX261" s="256"/>
      <c r="YY261" s="256"/>
      <c r="YZ261" s="256"/>
      <c r="ZA261" s="256"/>
      <c r="ZB261" s="256"/>
      <c r="ZC261" s="256"/>
      <c r="ZD261" s="256"/>
      <c r="ZE261" s="256"/>
      <c r="ZF261" s="256"/>
      <c r="ZG261" s="256"/>
      <c r="ZH261" s="256"/>
      <c r="ZI261" s="256"/>
      <c r="ZJ261" s="256"/>
      <c r="ZK261" s="256"/>
      <c r="ZL261" s="256"/>
      <c r="ZM261" s="256"/>
      <c r="ZN261" s="256"/>
      <c r="ZO261" s="256"/>
      <c r="ZP261" s="256"/>
      <c r="ZQ261" s="256"/>
      <c r="ZR261" s="256"/>
      <c r="ZS261" s="256"/>
      <c r="ZT261" s="256"/>
      <c r="ZU261" s="256"/>
      <c r="ZV261" s="256"/>
      <c r="ZW261" s="256"/>
      <c r="ZX261" s="256"/>
      <c r="ZY261" s="256"/>
      <c r="ZZ261" s="256"/>
      <c r="AAA261" s="256"/>
      <c r="AAB261" s="256"/>
      <c r="AAC261" s="256"/>
      <c r="AAD261" s="256"/>
      <c r="AAE261" s="256"/>
      <c r="AAF261" s="256"/>
      <c r="AAG261" s="256"/>
      <c r="AAH261" s="256"/>
      <c r="AAI261" s="256"/>
      <c r="AAJ261" s="256"/>
      <c r="AAK261" s="256"/>
      <c r="AAL261" s="256"/>
      <c r="AAM261" s="256"/>
      <c r="AAN261" s="256"/>
      <c r="AAO261" s="256"/>
      <c r="AAP261" s="256"/>
      <c r="AAQ261" s="256"/>
      <c r="AAR261" s="256"/>
      <c r="AAS261" s="256"/>
      <c r="AAT261" s="256"/>
      <c r="AAU261" s="256"/>
      <c r="AAV261" s="256"/>
      <c r="AAW261" s="256"/>
      <c r="AAX261" s="256"/>
      <c r="AAY261" s="256"/>
      <c r="AAZ261" s="256"/>
      <c r="ABA261" s="256"/>
      <c r="ABB261" s="256"/>
      <c r="ABC261" s="256"/>
      <c r="ABD261" s="256"/>
      <c r="ABE261" s="256"/>
      <c r="ABF261" s="256"/>
      <c r="ABG261" s="256"/>
      <c r="ABH261" s="256"/>
      <c r="ABI261" s="256"/>
      <c r="ABJ261" s="256"/>
      <c r="ABK261" s="256"/>
    </row>
    <row r="262" spans="1:739" s="87" customFormat="1" ht="30" customHeight="1" x14ac:dyDescent="0.25">
      <c r="A262" s="30"/>
      <c r="B262" s="196"/>
      <c r="C262" s="196"/>
      <c r="D262" s="167" t="s">
        <v>2</v>
      </c>
      <c r="E262" s="196"/>
      <c r="F262" s="206">
        <v>1656</v>
      </c>
      <c r="G262" s="23">
        <v>43922</v>
      </c>
      <c r="H262" s="48" t="s">
        <v>37</v>
      </c>
      <c r="I262" s="185" t="s">
        <v>31</v>
      </c>
      <c r="J262" s="189" t="s">
        <v>291</v>
      </c>
      <c r="K262" s="29" t="s">
        <v>18</v>
      </c>
      <c r="L262" s="29" t="s">
        <v>17</v>
      </c>
      <c r="M262" s="29" t="s">
        <v>3365</v>
      </c>
      <c r="N262" s="29" t="s">
        <v>45</v>
      </c>
      <c r="O262" s="191" t="s">
        <v>3310</v>
      </c>
      <c r="P262" s="191" t="s">
        <v>3311</v>
      </c>
      <c r="Q262" s="191" t="s">
        <v>3319</v>
      </c>
      <c r="R262" s="192" t="s">
        <v>3320</v>
      </c>
      <c r="S262" s="185" t="s">
        <v>3321</v>
      </c>
      <c r="T262" s="185" t="s">
        <v>288</v>
      </c>
      <c r="U262" s="261" t="s">
        <v>72</v>
      </c>
      <c r="V262" s="17"/>
      <c r="W262" s="185"/>
      <c r="X262" s="115" t="s">
        <v>245</v>
      </c>
      <c r="Y262" s="99"/>
      <c r="Z262" s="155"/>
      <c r="AA262" s="270"/>
      <c r="AB262" s="186" t="s">
        <v>3320</v>
      </c>
      <c r="AC262" s="17"/>
      <c r="AD262" s="17"/>
      <c r="AE262" s="17"/>
      <c r="AF262" s="17"/>
      <c r="AG262" s="17"/>
      <c r="AH262" s="263" t="s">
        <v>3530</v>
      </c>
      <c r="AI262" s="185" t="s">
        <v>1</v>
      </c>
      <c r="AJ262" s="187" t="s">
        <v>2</v>
      </c>
      <c r="AK262" s="70">
        <v>26</v>
      </c>
      <c r="AL262" s="69" t="s">
        <v>3322</v>
      </c>
      <c r="AM262" s="190">
        <v>43896</v>
      </c>
      <c r="AN262" s="256"/>
      <c r="AO262" s="256"/>
      <c r="AP262" s="256"/>
      <c r="AQ262" s="256"/>
      <c r="AR262" s="256"/>
      <c r="AS262" s="256"/>
      <c r="AT262" s="256"/>
      <c r="AU262" s="256"/>
      <c r="AV262" s="256"/>
      <c r="AW262" s="256"/>
      <c r="AX262" s="256"/>
      <c r="AY262" s="256"/>
      <c r="AZ262" s="256"/>
      <c r="BA262" s="256"/>
      <c r="BB262" s="256"/>
      <c r="BC262" s="256"/>
      <c r="BD262" s="256"/>
      <c r="BE262" s="256"/>
      <c r="BF262" s="256"/>
      <c r="BG262" s="256"/>
      <c r="BH262" s="256"/>
      <c r="BI262" s="256"/>
      <c r="BJ262" s="256"/>
      <c r="BK262" s="256"/>
      <c r="BL262" s="256"/>
      <c r="BM262" s="256"/>
      <c r="BN262" s="256"/>
      <c r="BO262" s="256"/>
      <c r="BP262" s="256"/>
      <c r="BQ262" s="256"/>
      <c r="BR262" s="256"/>
      <c r="BS262" s="256"/>
      <c r="BT262" s="256"/>
      <c r="BU262" s="256"/>
      <c r="BV262" s="256"/>
      <c r="BW262" s="256"/>
      <c r="BX262" s="256"/>
      <c r="BY262" s="256"/>
      <c r="BZ262" s="256"/>
      <c r="CA262" s="256"/>
      <c r="CB262" s="256"/>
      <c r="CC262" s="256"/>
      <c r="CD262" s="256"/>
      <c r="CE262" s="256"/>
      <c r="CF262" s="256"/>
      <c r="CG262" s="256"/>
      <c r="CH262" s="256"/>
      <c r="CI262" s="256"/>
      <c r="CJ262" s="256"/>
      <c r="CK262" s="256"/>
      <c r="CL262" s="256"/>
      <c r="CM262" s="256"/>
      <c r="CN262" s="256"/>
      <c r="CO262" s="256"/>
      <c r="CP262" s="256"/>
      <c r="CQ262" s="256"/>
      <c r="CR262" s="256"/>
      <c r="CS262" s="256"/>
      <c r="CT262" s="256"/>
      <c r="CU262" s="256"/>
      <c r="CV262" s="256"/>
      <c r="CW262" s="256"/>
      <c r="CX262" s="256"/>
      <c r="CY262" s="256"/>
      <c r="CZ262" s="256"/>
      <c r="DA262" s="256"/>
      <c r="DB262" s="256"/>
      <c r="DC262" s="256"/>
      <c r="DD262" s="256"/>
      <c r="DE262" s="256"/>
      <c r="DF262" s="256"/>
      <c r="DG262" s="256"/>
      <c r="DH262" s="256"/>
      <c r="DI262" s="256"/>
      <c r="DJ262" s="256"/>
      <c r="DK262" s="256"/>
      <c r="DL262" s="256"/>
      <c r="DM262" s="256"/>
      <c r="DN262" s="256"/>
      <c r="DO262" s="256"/>
      <c r="DP262" s="256"/>
      <c r="DQ262" s="256"/>
      <c r="DR262" s="256"/>
      <c r="DS262" s="256"/>
      <c r="DT262" s="256"/>
      <c r="DU262" s="256"/>
      <c r="DV262" s="256"/>
      <c r="DW262" s="256"/>
      <c r="DX262" s="256"/>
      <c r="DY262" s="256"/>
      <c r="DZ262" s="256"/>
      <c r="EA262" s="256"/>
      <c r="EB262" s="256"/>
      <c r="EC262" s="256"/>
      <c r="ED262" s="256"/>
      <c r="EE262" s="256"/>
      <c r="EF262" s="256"/>
      <c r="EG262" s="256"/>
      <c r="EH262" s="256"/>
      <c r="EI262" s="256"/>
      <c r="EJ262" s="256"/>
      <c r="EK262" s="256"/>
      <c r="EL262" s="256"/>
      <c r="EM262" s="256"/>
      <c r="EN262" s="256"/>
      <c r="EO262" s="256"/>
      <c r="EP262" s="256"/>
      <c r="EQ262" s="256"/>
      <c r="ER262" s="256"/>
      <c r="ES262" s="256"/>
      <c r="ET262" s="256"/>
      <c r="EU262" s="256"/>
      <c r="EV262" s="256"/>
      <c r="EW262" s="256"/>
      <c r="EX262" s="256"/>
      <c r="EY262" s="256"/>
      <c r="EZ262" s="256"/>
      <c r="FA262" s="256"/>
      <c r="FB262" s="256"/>
      <c r="FC262" s="256"/>
      <c r="FD262" s="256"/>
      <c r="FE262" s="256"/>
      <c r="FF262" s="256"/>
      <c r="FG262" s="256"/>
      <c r="FH262" s="256"/>
      <c r="FI262" s="256"/>
      <c r="FJ262" s="256"/>
      <c r="FK262" s="256"/>
      <c r="FL262" s="256"/>
      <c r="FM262" s="256"/>
      <c r="FN262" s="256"/>
      <c r="FO262" s="256"/>
      <c r="FP262" s="256"/>
      <c r="FQ262" s="256"/>
      <c r="FR262" s="256"/>
      <c r="FS262" s="256"/>
      <c r="FT262" s="256"/>
      <c r="FU262" s="256"/>
      <c r="FV262" s="256"/>
      <c r="FW262" s="256"/>
      <c r="FX262" s="256"/>
      <c r="FY262" s="256"/>
      <c r="FZ262" s="256"/>
      <c r="GA262" s="256"/>
      <c r="GB262" s="256"/>
      <c r="GC262" s="256"/>
      <c r="GD262" s="256"/>
      <c r="GE262" s="256"/>
      <c r="GF262" s="256"/>
      <c r="GG262" s="256"/>
      <c r="GH262" s="256"/>
      <c r="GI262" s="256"/>
      <c r="GJ262" s="256"/>
      <c r="GK262" s="256"/>
      <c r="GL262" s="256"/>
      <c r="GM262" s="256"/>
      <c r="GN262" s="256"/>
      <c r="GO262" s="256"/>
      <c r="GP262" s="256"/>
      <c r="GQ262" s="256"/>
      <c r="GR262" s="256"/>
      <c r="GS262" s="256"/>
      <c r="GT262" s="256"/>
      <c r="GU262" s="256"/>
      <c r="GV262" s="256"/>
      <c r="GW262" s="256"/>
      <c r="GX262" s="256"/>
      <c r="GY262" s="256"/>
      <c r="GZ262" s="256"/>
      <c r="HA262" s="256"/>
      <c r="HB262" s="256"/>
      <c r="HC262" s="256"/>
      <c r="HD262" s="256"/>
      <c r="HE262" s="256"/>
      <c r="HF262" s="256"/>
      <c r="HG262" s="256"/>
      <c r="HH262" s="256"/>
      <c r="HI262" s="256"/>
      <c r="HJ262" s="256"/>
      <c r="HK262" s="256"/>
      <c r="HL262" s="256"/>
      <c r="HM262" s="256"/>
      <c r="HN262" s="256"/>
      <c r="HO262" s="256"/>
      <c r="HP262" s="256"/>
      <c r="HQ262" s="256"/>
      <c r="HR262" s="256"/>
      <c r="HS262" s="256"/>
      <c r="HT262" s="256"/>
      <c r="HU262" s="256"/>
      <c r="HV262" s="256"/>
      <c r="HW262" s="256"/>
      <c r="HX262" s="256"/>
      <c r="HY262" s="256"/>
      <c r="HZ262" s="256"/>
      <c r="IA262" s="256"/>
      <c r="IB262" s="256"/>
      <c r="IC262" s="256"/>
      <c r="ID262" s="256"/>
      <c r="IE262" s="256"/>
      <c r="IF262" s="256"/>
      <c r="IG262" s="256"/>
      <c r="IH262" s="256"/>
      <c r="II262" s="256"/>
      <c r="IJ262" s="256"/>
      <c r="IK262" s="256"/>
      <c r="IL262" s="256"/>
      <c r="IM262" s="256"/>
      <c r="IN262" s="256"/>
      <c r="IO262" s="256"/>
      <c r="IP262" s="256"/>
      <c r="IQ262" s="256"/>
      <c r="IR262" s="256"/>
      <c r="IS262" s="256"/>
      <c r="IT262" s="256"/>
      <c r="IU262" s="256"/>
      <c r="IV262" s="256"/>
      <c r="IW262" s="256"/>
      <c r="IX262" s="256"/>
      <c r="IY262" s="256"/>
      <c r="IZ262" s="256"/>
      <c r="JA262" s="256"/>
      <c r="JB262" s="256"/>
      <c r="JC262" s="256"/>
      <c r="JD262" s="256"/>
      <c r="JE262" s="256"/>
      <c r="JF262" s="256"/>
      <c r="JG262" s="256"/>
      <c r="JH262" s="256"/>
      <c r="JI262" s="256"/>
      <c r="JJ262" s="256"/>
      <c r="JK262" s="256"/>
      <c r="JL262" s="256"/>
      <c r="JM262" s="256"/>
      <c r="JN262" s="256"/>
      <c r="JO262" s="256"/>
      <c r="JP262" s="256"/>
      <c r="JQ262" s="256"/>
      <c r="JR262" s="256"/>
      <c r="JS262" s="256"/>
      <c r="JT262" s="256"/>
      <c r="JU262" s="256"/>
      <c r="JV262" s="256"/>
      <c r="JW262" s="256"/>
      <c r="JX262" s="256"/>
      <c r="JY262" s="256"/>
      <c r="JZ262" s="256"/>
      <c r="KA262" s="256"/>
      <c r="KB262" s="256"/>
      <c r="KC262" s="256"/>
      <c r="KD262" s="256"/>
      <c r="KE262" s="256"/>
      <c r="KF262" s="256"/>
      <c r="KG262" s="256"/>
      <c r="KH262" s="256"/>
      <c r="KI262" s="256"/>
      <c r="KJ262" s="256"/>
      <c r="KK262" s="256"/>
      <c r="KL262" s="256"/>
      <c r="KM262" s="256"/>
      <c r="KN262" s="256"/>
      <c r="KO262" s="256"/>
      <c r="KP262" s="256"/>
      <c r="KQ262" s="256"/>
      <c r="KR262" s="256"/>
      <c r="KS262" s="256"/>
      <c r="KT262" s="256"/>
      <c r="KU262" s="256"/>
      <c r="KV262" s="256"/>
      <c r="KW262" s="256"/>
      <c r="KX262" s="256"/>
      <c r="KY262" s="256"/>
      <c r="KZ262" s="256"/>
      <c r="LA262" s="256"/>
      <c r="LB262" s="256"/>
      <c r="LC262" s="256"/>
      <c r="LD262" s="256"/>
      <c r="LE262" s="256"/>
      <c r="LF262" s="256"/>
      <c r="LG262" s="256"/>
      <c r="LH262" s="256"/>
      <c r="LI262" s="256"/>
      <c r="LJ262" s="256"/>
      <c r="LK262" s="256"/>
      <c r="LL262" s="256"/>
      <c r="LM262" s="256"/>
      <c r="LN262" s="256"/>
      <c r="LO262" s="256"/>
      <c r="LP262" s="256"/>
      <c r="LQ262" s="256"/>
      <c r="LR262" s="256"/>
      <c r="LS262" s="256"/>
      <c r="LT262" s="256"/>
      <c r="LU262" s="256"/>
      <c r="LV262" s="256"/>
      <c r="LW262" s="256"/>
      <c r="LX262" s="256"/>
      <c r="LY262" s="256"/>
      <c r="LZ262" s="256"/>
      <c r="MA262" s="256"/>
      <c r="MB262" s="256"/>
      <c r="MC262" s="256"/>
      <c r="MD262" s="256"/>
      <c r="ME262" s="256"/>
      <c r="MF262" s="256"/>
      <c r="MG262" s="256"/>
      <c r="MH262" s="256"/>
      <c r="MI262" s="256"/>
      <c r="MJ262" s="256"/>
      <c r="MK262" s="256"/>
      <c r="ML262" s="256"/>
      <c r="MM262" s="256"/>
      <c r="MN262" s="256"/>
      <c r="MO262" s="256"/>
      <c r="MP262" s="256"/>
      <c r="MQ262" s="256"/>
      <c r="MR262" s="256"/>
      <c r="MS262" s="256"/>
      <c r="MT262" s="256"/>
      <c r="MU262" s="256"/>
      <c r="MV262" s="256"/>
      <c r="MW262" s="256"/>
      <c r="MX262" s="256"/>
      <c r="MY262" s="256"/>
      <c r="MZ262" s="256"/>
      <c r="NA262" s="256"/>
      <c r="NB262" s="256"/>
      <c r="NC262" s="256"/>
      <c r="ND262" s="256"/>
      <c r="NE262" s="256"/>
      <c r="NF262" s="256"/>
      <c r="NG262" s="256"/>
      <c r="NH262" s="256"/>
      <c r="NI262" s="256"/>
      <c r="NJ262" s="256"/>
      <c r="NK262" s="256"/>
      <c r="NL262" s="256"/>
      <c r="NM262" s="256"/>
      <c r="NN262" s="256"/>
      <c r="NO262" s="256"/>
      <c r="NP262" s="256"/>
      <c r="NQ262" s="256"/>
      <c r="NR262" s="256"/>
      <c r="NS262" s="256"/>
      <c r="NT262" s="256"/>
      <c r="NU262" s="256"/>
      <c r="NV262" s="256"/>
      <c r="NW262" s="256"/>
      <c r="NX262" s="256"/>
      <c r="NY262" s="256"/>
      <c r="NZ262" s="256"/>
      <c r="OA262" s="256"/>
      <c r="OB262" s="256"/>
      <c r="OC262" s="256"/>
      <c r="OD262" s="256"/>
      <c r="OE262" s="256"/>
      <c r="OF262" s="256"/>
      <c r="OG262" s="256"/>
      <c r="OH262" s="256"/>
      <c r="OI262" s="256"/>
      <c r="OJ262" s="256"/>
      <c r="OK262" s="256"/>
      <c r="OL262" s="256"/>
      <c r="OM262" s="256"/>
      <c r="ON262" s="256"/>
      <c r="OO262" s="256"/>
      <c r="OP262" s="256"/>
      <c r="OQ262" s="256"/>
      <c r="OR262" s="256"/>
      <c r="OS262" s="256"/>
      <c r="OT262" s="256"/>
      <c r="OU262" s="256"/>
      <c r="OV262" s="256"/>
      <c r="OW262" s="256"/>
      <c r="OX262" s="256"/>
      <c r="OY262" s="256"/>
      <c r="OZ262" s="256"/>
      <c r="PA262" s="256"/>
      <c r="PB262" s="256"/>
      <c r="PC262" s="256"/>
      <c r="PD262" s="256"/>
      <c r="PE262" s="256"/>
      <c r="PF262" s="256"/>
      <c r="PG262" s="256"/>
      <c r="PH262" s="256"/>
      <c r="PI262" s="256"/>
      <c r="PJ262" s="256"/>
      <c r="PK262" s="256"/>
      <c r="PL262" s="256"/>
      <c r="PM262" s="256"/>
      <c r="PN262" s="256"/>
      <c r="PO262" s="256"/>
      <c r="PP262" s="256"/>
      <c r="PQ262" s="256"/>
      <c r="PR262" s="256"/>
      <c r="PS262" s="256"/>
      <c r="PT262" s="256"/>
      <c r="PU262" s="256"/>
      <c r="PV262" s="256"/>
      <c r="PW262" s="256"/>
      <c r="PX262" s="256"/>
      <c r="PY262" s="256"/>
      <c r="PZ262" s="256"/>
      <c r="QA262" s="256"/>
      <c r="QB262" s="256"/>
      <c r="QC262" s="256"/>
      <c r="QD262" s="256"/>
      <c r="QE262" s="256"/>
      <c r="QF262" s="256"/>
      <c r="QG262" s="256"/>
      <c r="QH262" s="256"/>
      <c r="QI262" s="256"/>
      <c r="QJ262" s="256"/>
      <c r="QK262" s="256"/>
      <c r="QL262" s="256"/>
      <c r="QM262" s="256"/>
      <c r="QN262" s="256"/>
      <c r="QO262" s="256"/>
      <c r="QP262" s="256"/>
      <c r="QQ262" s="256"/>
      <c r="QR262" s="256"/>
      <c r="QS262" s="256"/>
      <c r="QT262" s="256"/>
      <c r="QU262" s="256"/>
      <c r="QV262" s="256"/>
      <c r="QW262" s="256"/>
      <c r="QX262" s="256"/>
      <c r="QY262" s="256"/>
      <c r="QZ262" s="256"/>
      <c r="RA262" s="256"/>
      <c r="RB262" s="256"/>
      <c r="RC262" s="256"/>
      <c r="RD262" s="256"/>
      <c r="RE262" s="256"/>
      <c r="RF262" s="256"/>
      <c r="RG262" s="256"/>
      <c r="RH262" s="256"/>
      <c r="RI262" s="256"/>
      <c r="RJ262" s="256"/>
      <c r="RK262" s="256"/>
      <c r="RL262" s="256"/>
      <c r="RM262" s="256"/>
      <c r="RN262" s="256"/>
      <c r="RO262" s="256"/>
      <c r="RP262" s="256"/>
      <c r="RQ262" s="256"/>
      <c r="RR262" s="256"/>
      <c r="RS262" s="256"/>
      <c r="RT262" s="256"/>
      <c r="RU262" s="256"/>
      <c r="RV262" s="256"/>
      <c r="RW262" s="256"/>
      <c r="RX262" s="256"/>
      <c r="RY262" s="256"/>
      <c r="RZ262" s="256"/>
      <c r="SA262" s="256"/>
      <c r="SB262" s="256"/>
      <c r="SC262" s="256"/>
      <c r="SD262" s="256"/>
      <c r="SE262" s="256"/>
      <c r="SF262" s="256"/>
      <c r="SG262" s="256"/>
      <c r="SH262" s="256"/>
      <c r="SI262" s="256"/>
      <c r="SJ262" s="256"/>
      <c r="SK262" s="256"/>
      <c r="SL262" s="256"/>
      <c r="SM262" s="256"/>
      <c r="SN262" s="256"/>
      <c r="SO262" s="256"/>
      <c r="SP262" s="256"/>
      <c r="SQ262" s="256"/>
      <c r="SR262" s="256"/>
      <c r="SS262" s="256"/>
      <c r="ST262" s="256"/>
      <c r="SU262" s="256"/>
      <c r="SV262" s="256"/>
      <c r="SW262" s="256"/>
      <c r="SX262" s="256"/>
      <c r="SY262" s="256"/>
      <c r="SZ262" s="256"/>
      <c r="TA262" s="256"/>
      <c r="TB262" s="256"/>
      <c r="TC262" s="256"/>
      <c r="TD262" s="256"/>
      <c r="TE262" s="256"/>
      <c r="TF262" s="256"/>
      <c r="TG262" s="256"/>
      <c r="TH262" s="256"/>
      <c r="TI262" s="256"/>
      <c r="TJ262" s="256"/>
      <c r="TK262" s="256"/>
      <c r="TL262" s="256"/>
      <c r="TM262" s="256"/>
      <c r="TN262" s="256"/>
      <c r="TO262" s="256"/>
      <c r="TP262" s="256"/>
      <c r="TQ262" s="256"/>
      <c r="TR262" s="256"/>
      <c r="TS262" s="256"/>
      <c r="TT262" s="256"/>
      <c r="TU262" s="256"/>
      <c r="TV262" s="256"/>
      <c r="TW262" s="256"/>
      <c r="TX262" s="256"/>
      <c r="TY262" s="256"/>
      <c r="TZ262" s="256"/>
      <c r="UA262" s="256"/>
      <c r="UB262" s="256"/>
      <c r="UC262" s="256"/>
      <c r="UD262" s="256"/>
      <c r="UE262" s="256"/>
      <c r="UF262" s="256"/>
      <c r="UG262" s="256"/>
      <c r="UH262" s="256"/>
      <c r="UI262" s="256"/>
      <c r="UJ262" s="256"/>
      <c r="UK262" s="256"/>
      <c r="UL262" s="256"/>
      <c r="UM262" s="256"/>
      <c r="UN262" s="256"/>
      <c r="UO262" s="256"/>
      <c r="UP262" s="256"/>
      <c r="UQ262" s="256"/>
      <c r="UR262" s="256"/>
      <c r="US262" s="256"/>
      <c r="UT262" s="256"/>
      <c r="UU262" s="256"/>
      <c r="UV262" s="256"/>
      <c r="UW262" s="256"/>
      <c r="UX262" s="256"/>
      <c r="UY262" s="256"/>
      <c r="UZ262" s="256"/>
      <c r="VA262" s="256"/>
      <c r="VB262" s="256"/>
      <c r="VC262" s="256"/>
      <c r="VD262" s="256"/>
      <c r="VE262" s="256"/>
      <c r="VF262" s="256"/>
      <c r="VG262" s="256"/>
      <c r="VH262" s="256"/>
      <c r="VI262" s="256"/>
      <c r="VJ262" s="256"/>
      <c r="VK262" s="256"/>
      <c r="VL262" s="256"/>
      <c r="VM262" s="256"/>
      <c r="VN262" s="256"/>
      <c r="VO262" s="256"/>
      <c r="VP262" s="256"/>
      <c r="VQ262" s="256"/>
      <c r="VR262" s="256"/>
      <c r="VS262" s="256"/>
      <c r="VT262" s="256"/>
      <c r="VU262" s="256"/>
      <c r="VV262" s="256"/>
      <c r="VW262" s="256"/>
      <c r="VX262" s="256"/>
      <c r="VY262" s="256"/>
      <c r="VZ262" s="256"/>
      <c r="WA262" s="256"/>
      <c r="WB262" s="256"/>
      <c r="WC262" s="256"/>
      <c r="WD262" s="256"/>
      <c r="WE262" s="256"/>
      <c r="WF262" s="256"/>
      <c r="WG262" s="256"/>
      <c r="WH262" s="256"/>
      <c r="WI262" s="256"/>
      <c r="WJ262" s="256"/>
      <c r="WK262" s="256"/>
      <c r="WL262" s="256"/>
      <c r="WM262" s="256"/>
      <c r="WN262" s="256"/>
      <c r="WO262" s="256"/>
      <c r="WP262" s="256"/>
      <c r="WQ262" s="256"/>
      <c r="WR262" s="256"/>
      <c r="WS262" s="256"/>
      <c r="WT262" s="256"/>
      <c r="WU262" s="256"/>
      <c r="WV262" s="256"/>
      <c r="WW262" s="256"/>
      <c r="WX262" s="256"/>
      <c r="WY262" s="256"/>
      <c r="WZ262" s="256"/>
      <c r="XA262" s="256"/>
      <c r="XB262" s="256"/>
      <c r="XC262" s="256"/>
      <c r="XD262" s="256"/>
      <c r="XE262" s="256"/>
      <c r="XF262" s="256"/>
      <c r="XG262" s="256"/>
      <c r="XH262" s="256"/>
      <c r="XI262" s="256"/>
      <c r="XJ262" s="256"/>
      <c r="XK262" s="256"/>
      <c r="XL262" s="256"/>
      <c r="XM262" s="256"/>
      <c r="XN262" s="256"/>
      <c r="XO262" s="256"/>
      <c r="XP262" s="256"/>
      <c r="XQ262" s="256"/>
      <c r="XR262" s="256"/>
      <c r="XS262" s="256"/>
      <c r="XT262" s="256"/>
      <c r="XU262" s="256"/>
      <c r="XV262" s="256"/>
      <c r="XW262" s="256"/>
      <c r="XX262" s="256"/>
      <c r="XY262" s="256"/>
      <c r="XZ262" s="256"/>
      <c r="YA262" s="256"/>
      <c r="YB262" s="256"/>
      <c r="YC262" s="256"/>
      <c r="YD262" s="256"/>
      <c r="YE262" s="256"/>
      <c r="YF262" s="256"/>
      <c r="YG262" s="256"/>
      <c r="YH262" s="256"/>
      <c r="YI262" s="256"/>
      <c r="YJ262" s="256"/>
      <c r="YK262" s="256"/>
      <c r="YL262" s="256"/>
      <c r="YM262" s="256"/>
      <c r="YN262" s="256"/>
      <c r="YO262" s="256"/>
      <c r="YP262" s="256"/>
      <c r="YQ262" s="256"/>
      <c r="YR262" s="256"/>
      <c r="YS262" s="256"/>
      <c r="YT262" s="256"/>
      <c r="YU262" s="256"/>
      <c r="YV262" s="256"/>
      <c r="YW262" s="256"/>
      <c r="YX262" s="256"/>
      <c r="YY262" s="256"/>
      <c r="YZ262" s="256"/>
      <c r="ZA262" s="256"/>
      <c r="ZB262" s="256"/>
      <c r="ZC262" s="256"/>
      <c r="ZD262" s="256"/>
      <c r="ZE262" s="256"/>
      <c r="ZF262" s="256"/>
      <c r="ZG262" s="256"/>
      <c r="ZH262" s="256"/>
      <c r="ZI262" s="256"/>
      <c r="ZJ262" s="256"/>
      <c r="ZK262" s="256"/>
      <c r="ZL262" s="256"/>
      <c r="ZM262" s="256"/>
      <c r="ZN262" s="256"/>
      <c r="ZO262" s="256"/>
      <c r="ZP262" s="256"/>
      <c r="ZQ262" s="256"/>
      <c r="ZR262" s="256"/>
      <c r="ZS262" s="256"/>
      <c r="ZT262" s="256"/>
      <c r="ZU262" s="256"/>
      <c r="ZV262" s="256"/>
      <c r="ZW262" s="256"/>
      <c r="ZX262" s="256"/>
      <c r="ZY262" s="256"/>
      <c r="ZZ262" s="256"/>
      <c r="AAA262" s="256"/>
      <c r="AAB262" s="256"/>
      <c r="AAC262" s="256"/>
      <c r="AAD262" s="256"/>
      <c r="AAE262" s="256"/>
      <c r="AAF262" s="256"/>
      <c r="AAG262" s="256"/>
      <c r="AAH262" s="256"/>
      <c r="AAI262" s="256"/>
      <c r="AAJ262" s="256"/>
      <c r="AAK262" s="256"/>
      <c r="AAL262" s="256"/>
      <c r="AAM262" s="256"/>
      <c r="AAN262" s="256"/>
      <c r="AAO262" s="256"/>
      <c r="AAP262" s="256"/>
      <c r="AAQ262" s="256"/>
      <c r="AAR262" s="256"/>
      <c r="AAS262" s="256"/>
      <c r="AAT262" s="256"/>
      <c r="AAU262" s="256"/>
      <c r="AAV262" s="256"/>
      <c r="AAW262" s="256"/>
      <c r="AAX262" s="256"/>
      <c r="AAY262" s="256"/>
      <c r="AAZ262" s="256"/>
      <c r="ABA262" s="256"/>
      <c r="ABB262" s="256"/>
      <c r="ABC262" s="256"/>
      <c r="ABD262" s="256"/>
      <c r="ABE262" s="256"/>
      <c r="ABF262" s="256"/>
      <c r="ABG262" s="256"/>
      <c r="ABH262" s="256"/>
      <c r="ABI262" s="256"/>
      <c r="ABJ262" s="256"/>
      <c r="ABK262" s="256"/>
    </row>
    <row r="263" spans="1:739" s="154" customFormat="1" ht="30" customHeight="1" x14ac:dyDescent="0.25">
      <c r="A263" s="30"/>
      <c r="B263" s="196"/>
      <c r="C263" s="196"/>
      <c r="D263" s="167" t="s">
        <v>2</v>
      </c>
      <c r="E263" s="196"/>
      <c r="F263" s="206">
        <v>1654</v>
      </c>
      <c r="G263" s="23">
        <v>43922</v>
      </c>
      <c r="H263" s="48" t="s">
        <v>37</v>
      </c>
      <c r="I263" s="65" t="s">
        <v>31</v>
      </c>
      <c r="J263" s="189" t="s">
        <v>291</v>
      </c>
      <c r="K263" s="29" t="s">
        <v>18</v>
      </c>
      <c r="L263" s="29" t="s">
        <v>17</v>
      </c>
      <c r="M263" s="29" t="s">
        <v>3365</v>
      </c>
      <c r="N263" s="29" t="s">
        <v>45</v>
      </c>
      <c r="O263" s="191" t="s">
        <v>3310</v>
      </c>
      <c r="P263" s="191" t="s">
        <v>3311</v>
      </c>
      <c r="Q263" s="191"/>
      <c r="R263" s="192" t="s">
        <v>3312</v>
      </c>
      <c r="S263" s="185" t="s">
        <v>3313</v>
      </c>
      <c r="T263" s="185" t="s">
        <v>288</v>
      </c>
      <c r="U263" s="261" t="s">
        <v>72</v>
      </c>
      <c r="V263" s="17"/>
      <c r="W263" s="185"/>
      <c r="X263" s="115" t="s">
        <v>245</v>
      </c>
      <c r="Y263" s="99"/>
      <c r="Z263" s="262"/>
      <c r="AA263" s="270"/>
      <c r="AB263" s="186" t="s">
        <v>3312</v>
      </c>
      <c r="AC263" s="17"/>
      <c r="AD263" s="17"/>
      <c r="AE263" s="17"/>
      <c r="AF263" s="17"/>
      <c r="AG263" s="17"/>
      <c r="AH263" s="263" t="s">
        <v>3530</v>
      </c>
      <c r="AI263" s="185" t="s">
        <v>1</v>
      </c>
      <c r="AJ263" s="187" t="s">
        <v>2</v>
      </c>
      <c r="AK263" s="263">
        <v>25</v>
      </c>
      <c r="AL263" s="69" t="s">
        <v>3314</v>
      </c>
      <c r="AM263" s="190">
        <v>43896</v>
      </c>
    </row>
    <row r="264" spans="1:739" s="154" customFormat="1" ht="30" customHeight="1" x14ac:dyDescent="0.25">
      <c r="A264" s="30"/>
      <c r="B264" s="196"/>
      <c r="C264" s="196"/>
      <c r="D264" s="167" t="s">
        <v>2</v>
      </c>
      <c r="E264" s="196"/>
      <c r="F264" s="206">
        <v>1073</v>
      </c>
      <c r="G264" s="23">
        <v>43378</v>
      </c>
      <c r="H264" s="48" t="s">
        <v>37</v>
      </c>
      <c r="I264" s="65" t="s">
        <v>31</v>
      </c>
      <c r="J264" s="10" t="s">
        <v>291</v>
      </c>
      <c r="K264" s="29" t="s">
        <v>18</v>
      </c>
      <c r="L264" s="29" t="s">
        <v>17</v>
      </c>
      <c r="M264" s="29" t="s">
        <v>3365</v>
      </c>
      <c r="N264" s="28" t="s">
        <v>45</v>
      </c>
      <c r="O264" s="259" t="s">
        <v>2751</v>
      </c>
      <c r="P264" s="259" t="s">
        <v>2752</v>
      </c>
      <c r="Q264" s="259"/>
      <c r="R264" s="50" t="s">
        <v>2753</v>
      </c>
      <c r="S264" s="65" t="s">
        <v>2754</v>
      </c>
      <c r="T264" s="65" t="s">
        <v>3018</v>
      </c>
      <c r="U264" s="115" t="s">
        <v>72</v>
      </c>
      <c r="V264" s="17"/>
      <c r="W264" s="249"/>
      <c r="X264" s="115" t="s">
        <v>245</v>
      </c>
      <c r="Y264" s="99"/>
      <c r="Z264" s="155"/>
      <c r="AA264" s="155"/>
      <c r="AB264" s="66" t="s">
        <v>2753</v>
      </c>
      <c r="AC264" s="17"/>
      <c r="AD264" s="17"/>
      <c r="AE264" s="17"/>
      <c r="AF264" s="17"/>
      <c r="AG264" s="17"/>
      <c r="AH264" s="263" t="s">
        <v>3530</v>
      </c>
      <c r="AI264" s="65" t="s">
        <v>1</v>
      </c>
      <c r="AJ264" s="67" t="s">
        <v>2</v>
      </c>
      <c r="AK264" s="70">
        <v>23</v>
      </c>
      <c r="AL264" s="69" t="s">
        <v>2755</v>
      </c>
      <c r="AM264" s="68">
        <v>43360</v>
      </c>
    </row>
    <row r="265" spans="1:739" s="154" customFormat="1" ht="30" customHeight="1" x14ac:dyDescent="0.25">
      <c r="A265" s="30"/>
      <c r="B265" s="30"/>
      <c r="C265" s="30"/>
      <c r="D265" s="167" t="s">
        <v>2</v>
      </c>
      <c r="E265" s="30"/>
      <c r="F265" s="206">
        <v>1548</v>
      </c>
      <c r="G265" s="23">
        <v>43774</v>
      </c>
      <c r="H265" s="48" t="s">
        <v>37</v>
      </c>
      <c r="I265" s="65" t="s">
        <v>31</v>
      </c>
      <c r="J265" s="10" t="s">
        <v>291</v>
      </c>
      <c r="K265" s="29" t="s">
        <v>18</v>
      </c>
      <c r="L265" s="29" t="s">
        <v>17</v>
      </c>
      <c r="M265" s="29" t="s">
        <v>3365</v>
      </c>
      <c r="N265" s="28" t="s">
        <v>45</v>
      </c>
      <c r="O265" s="259" t="s">
        <v>518</v>
      </c>
      <c r="P265" s="259" t="s">
        <v>3075</v>
      </c>
      <c r="Q265" s="259"/>
      <c r="R265" s="50" t="s">
        <v>3076</v>
      </c>
      <c r="S265" s="65" t="s">
        <v>3077</v>
      </c>
      <c r="T265" s="65" t="s">
        <v>20</v>
      </c>
      <c r="U265" s="115" t="s">
        <v>72</v>
      </c>
      <c r="V265" s="17"/>
      <c r="W265" s="249"/>
      <c r="X265" s="115" t="s">
        <v>245</v>
      </c>
      <c r="Y265" s="99"/>
      <c r="Z265" s="155"/>
      <c r="AA265" s="155"/>
      <c r="AB265" s="66" t="s">
        <v>3076</v>
      </c>
      <c r="AC265" s="17"/>
      <c r="AD265" s="17"/>
      <c r="AE265" s="17"/>
      <c r="AF265" s="17"/>
      <c r="AG265" s="17"/>
      <c r="AH265" s="263" t="s">
        <v>3530</v>
      </c>
      <c r="AI265" s="65" t="s">
        <v>1</v>
      </c>
      <c r="AJ265" s="67" t="s">
        <v>2</v>
      </c>
      <c r="AK265" s="70">
        <v>22</v>
      </c>
      <c r="AL265" s="69" t="s">
        <v>3078</v>
      </c>
      <c r="AM265" s="68">
        <v>43768</v>
      </c>
    </row>
    <row r="266" spans="1:739" s="154" customFormat="1" ht="30" customHeight="1" x14ac:dyDescent="0.25">
      <c r="A266" s="30"/>
      <c r="B266" s="196"/>
      <c r="C266" s="196"/>
      <c r="D266" s="167" t="s">
        <v>2</v>
      </c>
      <c r="E266" s="196"/>
      <c r="F266" s="206" t="s">
        <v>517</v>
      </c>
      <c r="G266" s="14">
        <v>42503</v>
      </c>
      <c r="H266" s="48" t="s">
        <v>37</v>
      </c>
      <c r="I266" s="185" t="s">
        <v>31</v>
      </c>
      <c r="J266" s="189" t="s">
        <v>291</v>
      </c>
      <c r="K266" s="29" t="s">
        <v>18</v>
      </c>
      <c r="L266" s="29" t="s">
        <v>17</v>
      </c>
      <c r="M266" s="29" t="s">
        <v>3365</v>
      </c>
      <c r="N266" s="28" t="s">
        <v>45</v>
      </c>
      <c r="O266" s="259" t="s">
        <v>518</v>
      </c>
      <c r="P266" s="259" t="s">
        <v>519</v>
      </c>
      <c r="Q266" s="259"/>
      <c r="R266" s="192" t="s">
        <v>520</v>
      </c>
      <c r="S266" s="185" t="s">
        <v>1304</v>
      </c>
      <c r="T266" s="185" t="s">
        <v>1554</v>
      </c>
      <c r="U266" s="115" t="s">
        <v>72</v>
      </c>
      <c r="V266" s="17"/>
      <c r="W266" s="249"/>
      <c r="X266" s="115" t="s">
        <v>245</v>
      </c>
      <c r="Y266" s="99"/>
      <c r="Z266" s="262"/>
      <c r="AA266" s="262"/>
      <c r="AB266" s="186" t="s">
        <v>520</v>
      </c>
      <c r="AC266" s="17"/>
      <c r="AD266" s="17"/>
      <c r="AE266" s="17"/>
      <c r="AF266" s="17"/>
      <c r="AG266" s="17"/>
      <c r="AH266" s="263" t="s">
        <v>3530</v>
      </c>
      <c r="AI266" s="185" t="s">
        <v>1</v>
      </c>
      <c r="AJ266" s="187" t="s">
        <v>2</v>
      </c>
      <c r="AK266" s="70">
        <v>23</v>
      </c>
      <c r="AL266" s="69" t="s">
        <v>521</v>
      </c>
      <c r="AM266" s="190" t="s">
        <v>522</v>
      </c>
    </row>
    <row r="267" spans="1:739" s="154" customFormat="1" ht="30" customHeight="1" x14ac:dyDescent="0.25">
      <c r="A267" s="30"/>
      <c r="B267" s="196"/>
      <c r="C267" s="196"/>
      <c r="D267" s="167" t="s">
        <v>2</v>
      </c>
      <c r="E267" s="196"/>
      <c r="F267" s="206" t="s">
        <v>2622</v>
      </c>
      <c r="G267" s="23">
        <v>43283</v>
      </c>
      <c r="H267" s="48" t="s">
        <v>37</v>
      </c>
      <c r="I267" s="65" t="s">
        <v>31</v>
      </c>
      <c r="J267" s="189" t="s">
        <v>291</v>
      </c>
      <c r="K267" s="29" t="s">
        <v>18</v>
      </c>
      <c r="L267" s="29" t="s">
        <v>17</v>
      </c>
      <c r="M267" s="29" t="s">
        <v>3365</v>
      </c>
      <c r="N267" s="28" t="s">
        <v>45</v>
      </c>
      <c r="O267" s="259" t="s">
        <v>518</v>
      </c>
      <c r="P267" s="259" t="s">
        <v>519</v>
      </c>
      <c r="Q267" s="259"/>
      <c r="R267" s="50" t="s">
        <v>2623</v>
      </c>
      <c r="S267" s="65" t="s">
        <v>1304</v>
      </c>
      <c r="T267" s="65" t="s">
        <v>1554</v>
      </c>
      <c r="U267" s="115" t="s">
        <v>72</v>
      </c>
      <c r="V267" s="17"/>
      <c r="W267" s="249"/>
      <c r="X267" s="115" t="s">
        <v>245</v>
      </c>
      <c r="Y267" s="99"/>
      <c r="Z267" s="155"/>
      <c r="AA267" s="155"/>
      <c r="AB267" s="66" t="s">
        <v>2623</v>
      </c>
      <c r="AC267" s="17"/>
      <c r="AD267" s="17"/>
      <c r="AE267" s="17"/>
      <c r="AF267" s="17"/>
      <c r="AG267" s="17"/>
      <c r="AH267" s="263" t="s">
        <v>3530</v>
      </c>
      <c r="AI267" s="65" t="s">
        <v>1</v>
      </c>
      <c r="AJ267" s="67" t="s">
        <v>2</v>
      </c>
      <c r="AK267" s="70">
        <v>22</v>
      </c>
      <c r="AL267" s="69" t="s">
        <v>2624</v>
      </c>
      <c r="AM267" s="68">
        <v>43280</v>
      </c>
    </row>
    <row r="268" spans="1:739" s="154" customFormat="1" ht="30" customHeight="1" x14ac:dyDescent="0.25">
      <c r="A268" s="30"/>
      <c r="B268" s="196"/>
      <c r="C268" s="196"/>
      <c r="D268" s="167" t="s">
        <v>2</v>
      </c>
      <c r="E268" s="196"/>
      <c r="F268" s="206">
        <v>1329</v>
      </c>
      <c r="G268" s="23">
        <v>43580</v>
      </c>
      <c r="H268" s="48" t="s">
        <v>37</v>
      </c>
      <c r="I268" s="185" t="s">
        <v>31</v>
      </c>
      <c r="J268" s="10" t="s">
        <v>291</v>
      </c>
      <c r="K268" s="29" t="s">
        <v>18</v>
      </c>
      <c r="L268" s="29" t="s">
        <v>17</v>
      </c>
      <c r="M268" s="29" t="s">
        <v>3365</v>
      </c>
      <c r="N268" s="28" t="s">
        <v>45</v>
      </c>
      <c r="O268" s="114" t="s">
        <v>518</v>
      </c>
      <c r="P268" s="114" t="s">
        <v>519</v>
      </c>
      <c r="Q268" s="259"/>
      <c r="R268" s="192" t="s">
        <v>2972</v>
      </c>
      <c r="S268" s="65" t="s">
        <v>1304</v>
      </c>
      <c r="T268" s="65" t="s">
        <v>1554</v>
      </c>
      <c r="U268" s="261" t="s">
        <v>72</v>
      </c>
      <c r="V268" s="17"/>
      <c r="W268" s="249"/>
      <c r="X268" s="115" t="s">
        <v>245</v>
      </c>
      <c r="Y268" s="99"/>
      <c r="Z268" s="155"/>
      <c r="AA268" s="155"/>
      <c r="AB268" s="186" t="s">
        <v>2972</v>
      </c>
      <c r="AC268" s="17"/>
      <c r="AD268" s="17"/>
      <c r="AE268" s="17"/>
      <c r="AF268" s="17"/>
      <c r="AG268" s="17"/>
      <c r="AH268" s="263" t="s">
        <v>3530</v>
      </c>
      <c r="AI268" s="65" t="s">
        <v>1</v>
      </c>
      <c r="AJ268" s="187" t="s">
        <v>2</v>
      </c>
      <c r="AK268" s="70">
        <v>23</v>
      </c>
      <c r="AL268" s="69" t="s">
        <v>2973</v>
      </c>
      <c r="AM268" s="190">
        <v>43570</v>
      </c>
    </row>
    <row r="269" spans="1:739" s="154" customFormat="1" ht="30" customHeight="1" x14ac:dyDescent="0.25">
      <c r="A269" s="30"/>
      <c r="B269" s="196"/>
      <c r="C269" s="196"/>
      <c r="D269" s="167" t="s">
        <v>2</v>
      </c>
      <c r="E269" s="196"/>
      <c r="F269" s="206" t="s">
        <v>873</v>
      </c>
      <c r="G269" s="14">
        <v>42709</v>
      </c>
      <c r="H269" s="48" t="s">
        <v>37</v>
      </c>
      <c r="I269" s="65" t="s">
        <v>31</v>
      </c>
      <c r="J269" s="10" t="s">
        <v>291</v>
      </c>
      <c r="K269" s="29" t="s">
        <v>18</v>
      </c>
      <c r="L269" s="29" t="s">
        <v>17</v>
      </c>
      <c r="M269" s="29" t="s">
        <v>3365</v>
      </c>
      <c r="N269" s="28" t="s">
        <v>45</v>
      </c>
      <c r="O269" s="191" t="s">
        <v>518</v>
      </c>
      <c r="P269" s="191" t="s">
        <v>885</v>
      </c>
      <c r="Q269" s="191"/>
      <c r="R269" s="50" t="s">
        <v>882</v>
      </c>
      <c r="S269" s="65" t="s">
        <v>886</v>
      </c>
      <c r="T269" s="65" t="s">
        <v>3020</v>
      </c>
      <c r="U269" s="115" t="s">
        <v>72</v>
      </c>
      <c r="V269" s="17"/>
      <c r="W269" s="249"/>
      <c r="X269" s="115" t="s">
        <v>245</v>
      </c>
      <c r="Y269" s="99"/>
      <c r="Z269" s="155"/>
      <c r="AA269" s="155"/>
      <c r="AB269" s="66" t="s">
        <v>882</v>
      </c>
      <c r="AC269" s="17"/>
      <c r="AD269" s="17"/>
      <c r="AE269" s="17"/>
      <c r="AF269" s="17"/>
      <c r="AG269" s="17"/>
      <c r="AH269" s="263" t="s">
        <v>3530</v>
      </c>
      <c r="AI269" s="65" t="s">
        <v>1</v>
      </c>
      <c r="AJ269" s="67" t="s">
        <v>2</v>
      </c>
      <c r="AK269" s="70">
        <v>22</v>
      </c>
      <c r="AL269" s="69" t="s">
        <v>879</v>
      </c>
      <c r="AM269" s="68">
        <v>42689</v>
      </c>
    </row>
    <row r="270" spans="1:739" s="154" customFormat="1" ht="30" customHeight="1" x14ac:dyDescent="0.25">
      <c r="A270" s="30"/>
      <c r="B270" s="196"/>
      <c r="C270" s="196"/>
      <c r="D270" s="167" t="s">
        <v>2</v>
      </c>
      <c r="E270" s="196"/>
      <c r="F270" s="206" t="s">
        <v>447</v>
      </c>
      <c r="G270" s="14">
        <v>42475</v>
      </c>
      <c r="H270" s="48" t="s">
        <v>37</v>
      </c>
      <c r="I270" s="65" t="s">
        <v>31</v>
      </c>
      <c r="J270" s="10" t="s">
        <v>291</v>
      </c>
      <c r="K270" s="29" t="s">
        <v>18</v>
      </c>
      <c r="L270" s="29" t="s">
        <v>17</v>
      </c>
      <c r="M270" s="29" t="s">
        <v>3365</v>
      </c>
      <c r="N270" s="28" t="s">
        <v>448</v>
      </c>
      <c r="O270" s="259" t="s">
        <v>449</v>
      </c>
      <c r="P270" s="259" t="s">
        <v>450</v>
      </c>
      <c r="Q270" s="260"/>
      <c r="R270" s="71" t="s">
        <v>451</v>
      </c>
      <c r="S270" s="65" t="s">
        <v>979</v>
      </c>
      <c r="T270" s="65" t="s">
        <v>452</v>
      </c>
      <c r="U270" s="115" t="s">
        <v>72</v>
      </c>
      <c r="V270" s="17"/>
      <c r="W270" s="249"/>
      <c r="X270" s="115" t="s">
        <v>245</v>
      </c>
      <c r="Y270" s="99"/>
      <c r="Z270" s="155"/>
      <c r="AA270" s="155"/>
      <c r="AB270" s="265" t="s">
        <v>451</v>
      </c>
      <c r="AC270" s="17"/>
      <c r="AD270" s="17"/>
      <c r="AE270" s="17"/>
      <c r="AF270" s="17"/>
      <c r="AG270" s="17"/>
      <c r="AH270" s="263" t="s">
        <v>3530</v>
      </c>
      <c r="AI270" s="65" t="s">
        <v>1</v>
      </c>
      <c r="AJ270" s="67" t="s">
        <v>2</v>
      </c>
      <c r="AK270" s="70">
        <v>23</v>
      </c>
      <c r="AL270" s="69" t="s">
        <v>453</v>
      </c>
      <c r="AM270" s="72" t="s">
        <v>454</v>
      </c>
    </row>
    <row r="271" spans="1:739" s="154" customFormat="1" ht="30" customHeight="1" x14ac:dyDescent="0.25">
      <c r="A271" s="30"/>
      <c r="B271" s="196"/>
      <c r="C271" s="196"/>
      <c r="D271" s="167" t="s">
        <v>2</v>
      </c>
      <c r="E271" s="196"/>
      <c r="F271" s="206" t="s">
        <v>488</v>
      </c>
      <c r="G271" s="14">
        <v>42475</v>
      </c>
      <c r="H271" s="48" t="s">
        <v>37</v>
      </c>
      <c r="I271" s="65" t="s">
        <v>31</v>
      </c>
      <c r="J271" s="10" t="s">
        <v>291</v>
      </c>
      <c r="K271" s="29" t="s">
        <v>18</v>
      </c>
      <c r="L271" s="29" t="s">
        <v>17</v>
      </c>
      <c r="M271" s="29" t="s">
        <v>3365</v>
      </c>
      <c r="N271" s="28" t="s">
        <v>448</v>
      </c>
      <c r="O271" s="259" t="s">
        <v>449</v>
      </c>
      <c r="P271" s="259" t="s">
        <v>450</v>
      </c>
      <c r="Q271" s="260"/>
      <c r="R271" s="71" t="s">
        <v>489</v>
      </c>
      <c r="S271" s="65" t="s">
        <v>979</v>
      </c>
      <c r="T271" s="65" t="s">
        <v>490</v>
      </c>
      <c r="U271" s="115" t="s">
        <v>72</v>
      </c>
      <c r="V271" s="17"/>
      <c r="W271" s="249"/>
      <c r="X271" s="115" t="s">
        <v>245</v>
      </c>
      <c r="Y271" s="99"/>
      <c r="Z271" s="155"/>
      <c r="AA271" s="155"/>
      <c r="AB271" s="265" t="s">
        <v>489</v>
      </c>
      <c r="AC271" s="17"/>
      <c r="AD271" s="17"/>
      <c r="AE271" s="17"/>
      <c r="AF271" s="17"/>
      <c r="AG271" s="17"/>
      <c r="AH271" s="263" t="s">
        <v>3530</v>
      </c>
      <c r="AI271" s="65" t="s">
        <v>1</v>
      </c>
      <c r="AJ271" s="67" t="s">
        <v>2</v>
      </c>
      <c r="AK271" s="70">
        <v>21</v>
      </c>
      <c r="AL271" s="69" t="s">
        <v>491</v>
      </c>
      <c r="AM271" s="72" t="s">
        <v>487</v>
      </c>
    </row>
    <row r="272" spans="1:739" s="154" customFormat="1" ht="30" customHeight="1" x14ac:dyDescent="0.25">
      <c r="A272" s="30"/>
      <c r="B272" s="196"/>
      <c r="C272" s="196"/>
      <c r="D272" s="167" t="s">
        <v>2</v>
      </c>
      <c r="E272" s="196"/>
      <c r="F272" s="206" t="s">
        <v>682</v>
      </c>
      <c r="G272" s="14">
        <v>42625</v>
      </c>
      <c r="H272" s="48" t="s">
        <v>37</v>
      </c>
      <c r="I272" s="185" t="s">
        <v>31</v>
      </c>
      <c r="J272" s="189" t="s">
        <v>291</v>
      </c>
      <c r="K272" s="29" t="s">
        <v>18</v>
      </c>
      <c r="L272" s="29" t="s">
        <v>17</v>
      </c>
      <c r="M272" s="29" t="s">
        <v>3365</v>
      </c>
      <c r="N272" s="28" t="s">
        <v>448</v>
      </c>
      <c r="O272" s="114" t="s">
        <v>449</v>
      </c>
      <c r="P272" s="114" t="s">
        <v>450</v>
      </c>
      <c r="Q272" s="260"/>
      <c r="R272" s="71" t="s">
        <v>683</v>
      </c>
      <c r="S272" s="185" t="s">
        <v>979</v>
      </c>
      <c r="T272" s="65" t="s">
        <v>288</v>
      </c>
      <c r="U272" s="115" t="s">
        <v>72</v>
      </c>
      <c r="V272" s="17"/>
      <c r="W272" s="261"/>
      <c r="X272" s="115" t="s">
        <v>245</v>
      </c>
      <c r="Y272" s="99"/>
      <c r="Z272" s="155"/>
      <c r="AA272" s="155"/>
      <c r="AB272" s="265" t="s">
        <v>683</v>
      </c>
      <c r="AC272" s="17"/>
      <c r="AD272" s="17"/>
      <c r="AE272" s="17"/>
      <c r="AF272" s="17"/>
      <c r="AG272" s="17"/>
      <c r="AH272" s="263" t="s">
        <v>3530</v>
      </c>
      <c r="AI272" s="65" t="s">
        <v>1</v>
      </c>
      <c r="AJ272" s="67" t="s">
        <v>2</v>
      </c>
      <c r="AK272" s="70">
        <v>26</v>
      </c>
      <c r="AL272" s="69" t="s">
        <v>684</v>
      </c>
      <c r="AM272" s="72">
        <v>42611</v>
      </c>
    </row>
    <row r="273" spans="1:739" s="154" customFormat="1" ht="30" customHeight="1" x14ac:dyDescent="0.25">
      <c r="A273" s="30"/>
      <c r="B273" s="196"/>
      <c r="C273" s="196"/>
      <c r="D273" s="167" t="s">
        <v>2</v>
      </c>
      <c r="E273" s="196"/>
      <c r="F273" s="206" t="s">
        <v>1080</v>
      </c>
      <c r="G273" s="14">
        <v>42726</v>
      </c>
      <c r="H273" s="48" t="s">
        <v>37</v>
      </c>
      <c r="I273" s="65" t="s">
        <v>31</v>
      </c>
      <c r="J273" s="10" t="s">
        <v>291</v>
      </c>
      <c r="K273" s="29" t="s">
        <v>18</v>
      </c>
      <c r="L273" s="29" t="s">
        <v>17</v>
      </c>
      <c r="M273" s="29" t="s">
        <v>3365</v>
      </c>
      <c r="N273" s="28" t="s">
        <v>448</v>
      </c>
      <c r="O273" s="259" t="s">
        <v>449</v>
      </c>
      <c r="P273" s="259" t="s">
        <v>67</v>
      </c>
      <c r="Q273" s="260"/>
      <c r="R273" s="71" t="s">
        <v>1081</v>
      </c>
      <c r="S273" s="65" t="s">
        <v>1014</v>
      </c>
      <c r="T273" s="185" t="s">
        <v>20</v>
      </c>
      <c r="U273" s="115" t="s">
        <v>1090</v>
      </c>
      <c r="V273" s="17"/>
      <c r="W273" s="249"/>
      <c r="X273" s="115" t="s">
        <v>245</v>
      </c>
      <c r="Y273" s="99"/>
      <c r="Z273" s="155"/>
      <c r="AA273" s="155"/>
      <c r="AB273" s="265" t="s">
        <v>1081</v>
      </c>
      <c r="AC273" s="17"/>
      <c r="AD273" s="17"/>
      <c r="AE273" s="17"/>
      <c r="AF273" s="17"/>
      <c r="AG273" s="17"/>
      <c r="AH273" s="263" t="s">
        <v>3530</v>
      </c>
      <c r="AI273" s="65" t="s">
        <v>1</v>
      </c>
      <c r="AJ273" s="67" t="s">
        <v>2</v>
      </c>
      <c r="AK273" s="70">
        <v>27</v>
      </c>
      <c r="AL273" s="69" t="s">
        <v>1082</v>
      </c>
      <c r="AM273" s="72">
        <v>42720</v>
      </c>
    </row>
    <row r="274" spans="1:739" s="154" customFormat="1" ht="30" customHeight="1" x14ac:dyDescent="0.25">
      <c r="A274" s="30"/>
      <c r="B274" s="196"/>
      <c r="C274" s="196"/>
      <c r="D274" s="167" t="s">
        <v>2</v>
      </c>
      <c r="E274" s="196"/>
      <c r="F274" s="206" t="s">
        <v>905</v>
      </c>
      <c r="G274" s="14">
        <v>42709</v>
      </c>
      <c r="H274" s="48" t="s">
        <v>37</v>
      </c>
      <c r="I274" s="185" t="s">
        <v>31</v>
      </c>
      <c r="J274" s="189" t="s">
        <v>291</v>
      </c>
      <c r="K274" s="29" t="s">
        <v>18</v>
      </c>
      <c r="L274" s="29" t="s">
        <v>17</v>
      </c>
      <c r="M274" s="29" t="s">
        <v>3365</v>
      </c>
      <c r="N274" s="28" t="s">
        <v>448</v>
      </c>
      <c r="O274" s="114" t="s">
        <v>449</v>
      </c>
      <c r="P274" s="114" t="s">
        <v>67</v>
      </c>
      <c r="Q274" s="260"/>
      <c r="R274" s="71" t="s">
        <v>906</v>
      </c>
      <c r="S274" s="185" t="s">
        <v>1014</v>
      </c>
      <c r="T274" s="185" t="s">
        <v>20</v>
      </c>
      <c r="U274" s="115" t="s">
        <v>72</v>
      </c>
      <c r="V274" s="17"/>
      <c r="W274" s="249"/>
      <c r="X274" s="115" t="s">
        <v>245</v>
      </c>
      <c r="Y274" s="99"/>
      <c r="Z274" s="262"/>
      <c r="AA274" s="262"/>
      <c r="AB274" s="265" t="s">
        <v>906</v>
      </c>
      <c r="AC274" s="17"/>
      <c r="AD274" s="17"/>
      <c r="AE274" s="17"/>
      <c r="AF274" s="17"/>
      <c r="AG274" s="17"/>
      <c r="AH274" s="263" t="s">
        <v>3530</v>
      </c>
      <c r="AI274" s="185" t="s">
        <v>1</v>
      </c>
      <c r="AJ274" s="187" t="s">
        <v>2</v>
      </c>
      <c r="AK274" s="70">
        <v>29</v>
      </c>
      <c r="AL274" s="69" t="s">
        <v>907</v>
      </c>
      <c r="AM274" s="72">
        <v>42690</v>
      </c>
    </row>
    <row r="275" spans="1:739" s="154" customFormat="1" ht="30" customHeight="1" x14ac:dyDescent="0.25">
      <c r="A275" s="30"/>
      <c r="B275" s="196"/>
      <c r="C275" s="196"/>
      <c r="D275" s="167" t="s">
        <v>2</v>
      </c>
      <c r="E275" s="196"/>
      <c r="F275" s="206" t="s">
        <v>1653</v>
      </c>
      <c r="G275" s="23">
        <v>43013</v>
      </c>
      <c r="H275" s="48" t="s">
        <v>37</v>
      </c>
      <c r="I275" s="65" t="s">
        <v>31</v>
      </c>
      <c r="J275" s="10" t="s">
        <v>291</v>
      </c>
      <c r="K275" s="29" t="s">
        <v>18</v>
      </c>
      <c r="L275" s="29" t="s">
        <v>17</v>
      </c>
      <c r="M275" s="29" t="s">
        <v>3365</v>
      </c>
      <c r="N275" s="28" t="s">
        <v>448</v>
      </c>
      <c r="O275" s="114" t="s">
        <v>449</v>
      </c>
      <c r="P275" s="114" t="s">
        <v>67</v>
      </c>
      <c r="Q275" s="260"/>
      <c r="R275" s="71" t="s">
        <v>1654</v>
      </c>
      <c r="S275" s="65" t="s">
        <v>1014</v>
      </c>
      <c r="T275" s="185" t="s">
        <v>20</v>
      </c>
      <c r="U275" s="115" t="s">
        <v>72</v>
      </c>
      <c r="V275" s="17"/>
      <c r="W275" s="249"/>
      <c r="X275" s="115" t="s">
        <v>245</v>
      </c>
      <c r="Y275" s="99"/>
      <c r="Z275" s="155"/>
      <c r="AA275" s="261"/>
      <c r="AB275" s="265" t="s">
        <v>1654</v>
      </c>
      <c r="AC275" s="17"/>
      <c r="AD275" s="17"/>
      <c r="AE275" s="17"/>
      <c r="AF275" s="17"/>
      <c r="AG275" s="17"/>
      <c r="AH275" s="263" t="s">
        <v>3530</v>
      </c>
      <c r="AI275" s="65" t="s">
        <v>1</v>
      </c>
      <c r="AJ275" s="67" t="s">
        <v>2</v>
      </c>
      <c r="AK275" s="70">
        <v>28</v>
      </c>
      <c r="AL275" s="69" t="s">
        <v>1655</v>
      </c>
      <c r="AM275" s="72" t="s">
        <v>1652</v>
      </c>
    </row>
    <row r="276" spans="1:739" s="154" customFormat="1" ht="30" customHeight="1" x14ac:dyDescent="0.25">
      <c r="A276" s="30"/>
      <c r="B276" s="196"/>
      <c r="C276" s="196"/>
      <c r="D276" s="167" t="s">
        <v>2</v>
      </c>
      <c r="E276" s="196"/>
      <c r="F276" s="206">
        <v>1120</v>
      </c>
      <c r="G276" s="23">
        <v>43447</v>
      </c>
      <c r="H276" s="48" t="s">
        <v>37</v>
      </c>
      <c r="I276" s="185" t="s">
        <v>31</v>
      </c>
      <c r="J276" s="189" t="s">
        <v>291</v>
      </c>
      <c r="K276" s="29" t="s">
        <v>18</v>
      </c>
      <c r="L276" s="29" t="s">
        <v>17</v>
      </c>
      <c r="M276" s="29" t="s">
        <v>3365</v>
      </c>
      <c r="N276" s="28" t="s">
        <v>448</v>
      </c>
      <c r="O276" s="114" t="s">
        <v>449</v>
      </c>
      <c r="P276" s="114" t="s">
        <v>67</v>
      </c>
      <c r="Q276" s="260"/>
      <c r="R276" s="71" t="s">
        <v>2852</v>
      </c>
      <c r="S276" s="65" t="s">
        <v>1014</v>
      </c>
      <c r="T276" s="185" t="s">
        <v>1895</v>
      </c>
      <c r="U276" s="115" t="s">
        <v>72</v>
      </c>
      <c r="V276" s="17"/>
      <c r="W276" s="261"/>
      <c r="X276" s="261" t="s">
        <v>245</v>
      </c>
      <c r="Y276" s="99"/>
      <c r="Z276" s="155"/>
      <c r="AA276" s="155"/>
      <c r="AB276" s="265" t="s">
        <v>2852</v>
      </c>
      <c r="AC276" s="17"/>
      <c r="AD276" s="17"/>
      <c r="AE276" s="17"/>
      <c r="AF276" s="17"/>
      <c r="AG276" s="17"/>
      <c r="AH276" s="263" t="s">
        <v>3530</v>
      </c>
      <c r="AI276" s="185" t="s">
        <v>1</v>
      </c>
      <c r="AJ276" s="187" t="s">
        <v>2</v>
      </c>
      <c r="AK276" s="263">
        <v>23</v>
      </c>
      <c r="AL276" s="69" t="s">
        <v>2853</v>
      </c>
      <c r="AM276" s="72">
        <v>43418</v>
      </c>
    </row>
    <row r="277" spans="1:739" s="154" customFormat="1" ht="30" customHeight="1" x14ac:dyDescent="0.25">
      <c r="A277" s="30"/>
      <c r="B277" s="196"/>
      <c r="C277" s="196"/>
      <c r="D277" s="167" t="s">
        <v>2</v>
      </c>
      <c r="E277" s="196"/>
      <c r="F277" s="206" t="s">
        <v>1385</v>
      </c>
      <c r="G277" s="23">
        <v>42811</v>
      </c>
      <c r="H277" s="48" t="s">
        <v>37</v>
      </c>
      <c r="I277" s="185" t="s">
        <v>31</v>
      </c>
      <c r="J277" s="189" t="s">
        <v>291</v>
      </c>
      <c r="K277" s="29" t="s">
        <v>18</v>
      </c>
      <c r="L277" s="29" t="s">
        <v>17</v>
      </c>
      <c r="M277" s="29" t="s">
        <v>3365</v>
      </c>
      <c r="N277" s="28" t="s">
        <v>448</v>
      </c>
      <c r="O277" s="114" t="s">
        <v>1386</v>
      </c>
      <c r="P277" s="114" t="s">
        <v>1387</v>
      </c>
      <c r="Q277" s="260"/>
      <c r="R277" s="71" t="s">
        <v>1388</v>
      </c>
      <c r="S277" s="261" t="s">
        <v>3757</v>
      </c>
      <c r="T277" s="185" t="s">
        <v>20</v>
      </c>
      <c r="U277" s="115" t="s">
        <v>72</v>
      </c>
      <c r="V277" s="17"/>
      <c r="W277" s="261"/>
      <c r="X277" s="261" t="s">
        <v>245</v>
      </c>
      <c r="Y277" s="99"/>
      <c r="Z277" s="155"/>
      <c r="AA277" s="261"/>
      <c r="AB277" s="265" t="s">
        <v>1388</v>
      </c>
      <c r="AC277" s="17"/>
      <c r="AD277" s="17"/>
      <c r="AE277" s="17"/>
      <c r="AF277" s="17"/>
      <c r="AG277" s="17"/>
      <c r="AH277" s="263" t="s">
        <v>3530</v>
      </c>
      <c r="AI277" s="185" t="s">
        <v>1</v>
      </c>
      <c r="AJ277" s="187" t="s">
        <v>2</v>
      </c>
      <c r="AK277" s="263">
        <v>26</v>
      </c>
      <c r="AL277" s="69" t="s">
        <v>1391</v>
      </c>
      <c r="AM277" s="72" t="s">
        <v>1390</v>
      </c>
      <c r="AN277" s="257"/>
      <c r="AO277" s="257"/>
      <c r="AP277" s="257"/>
      <c r="AQ277" s="257"/>
      <c r="AR277" s="257"/>
      <c r="AS277" s="257"/>
      <c r="AT277" s="257"/>
      <c r="AU277" s="257"/>
      <c r="AV277" s="257"/>
      <c r="AW277" s="257"/>
      <c r="AX277" s="257"/>
      <c r="AY277" s="257"/>
      <c r="AZ277" s="257"/>
      <c r="BA277" s="257"/>
      <c r="BB277" s="257"/>
      <c r="BC277" s="257"/>
      <c r="BD277" s="257"/>
      <c r="BE277" s="257"/>
      <c r="BF277" s="257"/>
      <c r="BG277" s="257"/>
      <c r="BH277" s="257"/>
      <c r="BI277" s="257"/>
      <c r="BJ277" s="257"/>
      <c r="BK277" s="257"/>
      <c r="BL277" s="257"/>
      <c r="BM277" s="257"/>
      <c r="BN277" s="257"/>
      <c r="BO277" s="257"/>
      <c r="BP277" s="257"/>
      <c r="BQ277" s="257"/>
      <c r="BR277" s="257"/>
      <c r="BS277" s="257"/>
      <c r="BT277" s="257"/>
      <c r="BU277" s="257"/>
      <c r="BV277" s="257"/>
      <c r="BW277" s="257"/>
      <c r="BX277" s="257"/>
      <c r="BY277" s="257"/>
      <c r="BZ277" s="257"/>
      <c r="CA277" s="257"/>
      <c r="CB277" s="257"/>
      <c r="CC277" s="257"/>
      <c r="CD277" s="257"/>
      <c r="CE277" s="257"/>
      <c r="CF277" s="257"/>
      <c r="CG277" s="257"/>
      <c r="CH277" s="257"/>
      <c r="CI277" s="257"/>
      <c r="CJ277" s="257"/>
      <c r="CK277" s="257"/>
      <c r="CL277" s="257"/>
      <c r="CM277" s="257"/>
      <c r="CN277" s="257"/>
      <c r="CO277" s="257"/>
      <c r="CP277" s="257"/>
      <c r="CQ277" s="257"/>
      <c r="CR277" s="257"/>
      <c r="CS277" s="257"/>
      <c r="CT277" s="257"/>
      <c r="CU277" s="257"/>
      <c r="CV277" s="257"/>
      <c r="CW277" s="257"/>
      <c r="CX277" s="257"/>
      <c r="CY277" s="257"/>
      <c r="CZ277" s="257"/>
      <c r="DA277" s="257"/>
      <c r="DB277" s="257"/>
      <c r="DC277" s="257"/>
      <c r="DD277" s="257"/>
      <c r="DE277" s="257"/>
      <c r="DF277" s="257"/>
      <c r="DG277" s="257"/>
      <c r="DH277" s="257"/>
      <c r="DI277" s="257"/>
      <c r="DJ277" s="257"/>
      <c r="DK277" s="257"/>
      <c r="DL277" s="257"/>
      <c r="DM277" s="257"/>
      <c r="DN277" s="257"/>
      <c r="DO277" s="257"/>
      <c r="DP277" s="257"/>
      <c r="DQ277" s="257"/>
      <c r="DR277" s="257"/>
      <c r="DS277" s="257"/>
      <c r="DT277" s="257"/>
      <c r="DU277" s="257"/>
      <c r="DV277" s="257"/>
      <c r="DW277" s="257"/>
      <c r="DX277" s="257"/>
      <c r="DY277" s="257"/>
      <c r="DZ277" s="257"/>
      <c r="EA277" s="257"/>
      <c r="EB277" s="257"/>
      <c r="EC277" s="257"/>
      <c r="ED277" s="257"/>
      <c r="EE277" s="257"/>
      <c r="EF277" s="257"/>
      <c r="EG277" s="257"/>
      <c r="EH277" s="257"/>
      <c r="EI277" s="257"/>
      <c r="EJ277" s="257"/>
      <c r="EK277" s="257"/>
      <c r="EL277" s="257"/>
      <c r="EM277" s="257"/>
      <c r="EN277" s="257"/>
      <c r="EO277" s="257"/>
      <c r="EP277" s="257"/>
      <c r="EQ277" s="257"/>
      <c r="ER277" s="257"/>
      <c r="ES277" s="257"/>
      <c r="ET277" s="257"/>
      <c r="EU277" s="257"/>
      <c r="EV277" s="257"/>
      <c r="EW277" s="257"/>
      <c r="EX277" s="257"/>
      <c r="EY277" s="257"/>
      <c r="EZ277" s="257"/>
      <c r="FA277" s="257"/>
      <c r="FB277" s="257"/>
      <c r="FC277" s="257"/>
      <c r="FD277" s="257"/>
      <c r="FE277" s="257"/>
      <c r="FF277" s="257"/>
      <c r="FG277" s="257"/>
      <c r="FH277" s="257"/>
      <c r="FI277" s="257"/>
      <c r="FJ277" s="257"/>
      <c r="FK277" s="257"/>
      <c r="FL277" s="257"/>
      <c r="FM277" s="257"/>
      <c r="FN277" s="257"/>
      <c r="FO277" s="257"/>
      <c r="FP277" s="257"/>
      <c r="FQ277" s="257"/>
      <c r="FR277" s="257"/>
      <c r="FS277" s="257"/>
      <c r="FT277" s="257"/>
      <c r="FU277" s="257"/>
      <c r="FV277" s="257"/>
      <c r="FW277" s="257"/>
      <c r="FX277" s="257"/>
      <c r="FY277" s="257"/>
      <c r="FZ277" s="257"/>
      <c r="GA277" s="257"/>
      <c r="GB277" s="257"/>
      <c r="GC277" s="257"/>
      <c r="GD277" s="257"/>
      <c r="GE277" s="257"/>
      <c r="GF277" s="257"/>
      <c r="GG277" s="257"/>
      <c r="GH277" s="257"/>
      <c r="GI277" s="257"/>
      <c r="GJ277" s="257"/>
      <c r="GK277" s="257"/>
      <c r="GL277" s="257"/>
      <c r="GM277" s="257"/>
      <c r="GN277" s="257"/>
      <c r="GO277" s="257"/>
      <c r="GP277" s="257"/>
      <c r="GQ277" s="257"/>
      <c r="GR277" s="257"/>
      <c r="GS277" s="257"/>
      <c r="GT277" s="257"/>
      <c r="GU277" s="257"/>
      <c r="GV277" s="257"/>
      <c r="GW277" s="257"/>
      <c r="GX277" s="257"/>
      <c r="GY277" s="257"/>
      <c r="GZ277" s="257"/>
      <c r="HA277" s="257"/>
      <c r="HB277" s="257"/>
      <c r="HC277" s="257"/>
      <c r="HD277" s="257"/>
      <c r="HE277" s="257"/>
      <c r="HF277" s="257"/>
      <c r="HG277" s="257"/>
      <c r="HH277" s="257"/>
      <c r="HI277" s="257"/>
      <c r="HJ277" s="257"/>
      <c r="HK277" s="257"/>
      <c r="HL277" s="257"/>
      <c r="HM277" s="257"/>
      <c r="HN277" s="257"/>
      <c r="HO277" s="257"/>
      <c r="HP277" s="257"/>
      <c r="HQ277" s="257"/>
      <c r="HR277" s="257"/>
      <c r="HS277" s="257"/>
      <c r="HT277" s="257"/>
      <c r="HU277" s="257"/>
      <c r="HV277" s="257"/>
      <c r="HW277" s="257"/>
      <c r="HX277" s="257"/>
      <c r="HY277" s="257"/>
      <c r="HZ277" s="257"/>
      <c r="IA277" s="257"/>
      <c r="IB277" s="257"/>
      <c r="IC277" s="257"/>
      <c r="ID277" s="257"/>
      <c r="IE277" s="257"/>
      <c r="IF277" s="257"/>
      <c r="IG277" s="257"/>
      <c r="IH277" s="257"/>
      <c r="II277" s="257"/>
      <c r="IJ277" s="257"/>
      <c r="IK277" s="257"/>
      <c r="IL277" s="257"/>
      <c r="IM277" s="257"/>
      <c r="IN277" s="257"/>
      <c r="IO277" s="257"/>
      <c r="IP277" s="257"/>
      <c r="IQ277" s="257"/>
      <c r="IR277" s="257"/>
      <c r="IS277" s="257"/>
      <c r="IT277" s="257"/>
      <c r="IU277" s="257"/>
      <c r="IV277" s="257"/>
      <c r="IW277" s="257"/>
      <c r="IX277" s="257"/>
      <c r="IY277" s="257"/>
      <c r="IZ277" s="257"/>
      <c r="JA277" s="257"/>
      <c r="JB277" s="257"/>
      <c r="JC277" s="257"/>
      <c r="JD277" s="257"/>
      <c r="JE277" s="257"/>
      <c r="JF277" s="257"/>
      <c r="JG277" s="257"/>
      <c r="JH277" s="257"/>
      <c r="JI277" s="257"/>
      <c r="JJ277" s="257"/>
      <c r="JK277" s="257"/>
      <c r="JL277" s="257"/>
      <c r="JM277" s="257"/>
      <c r="JN277" s="257"/>
      <c r="JO277" s="257"/>
      <c r="JP277" s="257"/>
      <c r="JQ277" s="257"/>
      <c r="JR277" s="257"/>
      <c r="JS277" s="257"/>
      <c r="JT277" s="257"/>
      <c r="JU277" s="257"/>
      <c r="JV277" s="257"/>
      <c r="JW277" s="257"/>
      <c r="JX277" s="257"/>
      <c r="JY277" s="257"/>
      <c r="JZ277" s="257"/>
      <c r="KA277" s="257"/>
      <c r="KB277" s="257"/>
      <c r="KC277" s="257"/>
      <c r="KD277" s="257"/>
      <c r="KE277" s="257"/>
      <c r="KF277" s="257"/>
      <c r="KG277" s="257"/>
      <c r="KH277" s="257"/>
      <c r="KI277" s="257"/>
      <c r="KJ277" s="257"/>
      <c r="KK277" s="257"/>
      <c r="KL277" s="257"/>
      <c r="KM277" s="257"/>
      <c r="KN277" s="257"/>
      <c r="KO277" s="257"/>
      <c r="KP277" s="257"/>
      <c r="KQ277" s="257"/>
      <c r="KR277" s="257"/>
      <c r="KS277" s="257"/>
      <c r="KT277" s="257"/>
      <c r="KU277" s="257"/>
      <c r="KV277" s="257"/>
      <c r="KW277" s="257"/>
      <c r="KX277" s="257"/>
      <c r="KY277" s="257"/>
      <c r="KZ277" s="257"/>
      <c r="LA277" s="257"/>
      <c r="LB277" s="257"/>
      <c r="LC277" s="257"/>
      <c r="LD277" s="257"/>
      <c r="LE277" s="257"/>
      <c r="LF277" s="257"/>
      <c r="LG277" s="257"/>
      <c r="LH277" s="257"/>
      <c r="LI277" s="257"/>
      <c r="LJ277" s="257"/>
      <c r="LK277" s="257"/>
      <c r="LL277" s="257"/>
      <c r="LM277" s="257"/>
      <c r="LN277" s="257"/>
      <c r="LO277" s="257"/>
      <c r="LP277" s="257"/>
      <c r="LQ277" s="257"/>
      <c r="LR277" s="257"/>
      <c r="LS277" s="257"/>
      <c r="LT277" s="257"/>
      <c r="LU277" s="257"/>
      <c r="LV277" s="257"/>
      <c r="LW277" s="257"/>
      <c r="LX277" s="257"/>
      <c r="LY277" s="257"/>
      <c r="LZ277" s="257"/>
      <c r="MA277" s="257"/>
      <c r="MB277" s="257"/>
      <c r="MC277" s="257"/>
      <c r="MD277" s="257"/>
      <c r="ME277" s="257"/>
      <c r="MF277" s="257"/>
      <c r="MG277" s="257"/>
      <c r="MH277" s="257"/>
      <c r="MI277" s="257"/>
      <c r="MJ277" s="257"/>
      <c r="MK277" s="257"/>
      <c r="ML277" s="257"/>
      <c r="MM277" s="257"/>
      <c r="MN277" s="257"/>
      <c r="MO277" s="257"/>
      <c r="MP277" s="257"/>
      <c r="MQ277" s="257"/>
      <c r="MR277" s="257"/>
      <c r="MS277" s="257"/>
      <c r="MT277" s="257"/>
      <c r="MU277" s="257"/>
      <c r="MV277" s="257"/>
      <c r="MW277" s="257"/>
      <c r="MX277" s="257"/>
      <c r="MY277" s="257"/>
      <c r="MZ277" s="257"/>
      <c r="NA277" s="257"/>
      <c r="NB277" s="257"/>
      <c r="NC277" s="257"/>
      <c r="ND277" s="257"/>
      <c r="NE277" s="257"/>
      <c r="NF277" s="257"/>
      <c r="NG277" s="257"/>
      <c r="NH277" s="257"/>
      <c r="NI277" s="257"/>
      <c r="NJ277" s="257"/>
      <c r="NK277" s="257"/>
      <c r="NL277" s="257"/>
      <c r="NM277" s="257"/>
      <c r="NN277" s="257"/>
      <c r="NO277" s="257"/>
      <c r="NP277" s="257"/>
      <c r="NQ277" s="257"/>
      <c r="NR277" s="257"/>
      <c r="NS277" s="257"/>
      <c r="NT277" s="257"/>
      <c r="NU277" s="257"/>
      <c r="NV277" s="257"/>
      <c r="NW277" s="257"/>
      <c r="NX277" s="257"/>
      <c r="NY277" s="257"/>
      <c r="NZ277" s="257"/>
      <c r="OA277" s="257"/>
      <c r="OB277" s="257"/>
      <c r="OC277" s="257"/>
      <c r="OD277" s="257"/>
      <c r="OE277" s="257"/>
      <c r="OF277" s="257"/>
      <c r="OG277" s="257"/>
      <c r="OH277" s="257"/>
      <c r="OI277" s="257"/>
      <c r="OJ277" s="257"/>
      <c r="OK277" s="257"/>
      <c r="OL277" s="257"/>
      <c r="OM277" s="257"/>
      <c r="ON277" s="257"/>
      <c r="OO277" s="257"/>
      <c r="OP277" s="257"/>
      <c r="OQ277" s="257"/>
      <c r="OR277" s="257"/>
      <c r="OS277" s="257"/>
      <c r="OT277" s="257"/>
      <c r="OU277" s="257"/>
      <c r="OV277" s="257"/>
      <c r="OW277" s="257"/>
      <c r="OX277" s="257"/>
      <c r="OY277" s="257"/>
      <c r="OZ277" s="257"/>
      <c r="PA277" s="257"/>
      <c r="PB277" s="257"/>
      <c r="PC277" s="257"/>
      <c r="PD277" s="257"/>
      <c r="PE277" s="257"/>
      <c r="PF277" s="257"/>
      <c r="PG277" s="257"/>
      <c r="PH277" s="257"/>
      <c r="PI277" s="257"/>
      <c r="PJ277" s="257"/>
      <c r="PK277" s="257"/>
      <c r="PL277" s="257"/>
      <c r="PM277" s="257"/>
      <c r="PN277" s="257"/>
      <c r="PO277" s="257"/>
      <c r="PP277" s="257"/>
      <c r="PQ277" s="257"/>
      <c r="PR277" s="257"/>
      <c r="PS277" s="257"/>
      <c r="PT277" s="257"/>
      <c r="PU277" s="257"/>
      <c r="PV277" s="257"/>
      <c r="PW277" s="257"/>
      <c r="PX277" s="257"/>
      <c r="PY277" s="257"/>
      <c r="PZ277" s="257"/>
      <c r="QA277" s="257"/>
      <c r="QB277" s="257"/>
      <c r="QC277" s="257"/>
      <c r="QD277" s="257"/>
      <c r="QE277" s="257"/>
      <c r="QF277" s="257"/>
      <c r="QG277" s="257"/>
      <c r="QH277" s="257"/>
      <c r="QI277" s="257"/>
      <c r="QJ277" s="257"/>
      <c r="QK277" s="257"/>
      <c r="QL277" s="257"/>
      <c r="QM277" s="257"/>
      <c r="QN277" s="257"/>
      <c r="QO277" s="257"/>
      <c r="QP277" s="257"/>
      <c r="QQ277" s="257"/>
      <c r="QR277" s="257"/>
      <c r="QS277" s="257"/>
      <c r="QT277" s="257"/>
      <c r="QU277" s="257"/>
      <c r="QV277" s="257"/>
      <c r="QW277" s="257"/>
      <c r="QX277" s="257"/>
      <c r="QY277" s="257"/>
      <c r="QZ277" s="257"/>
      <c r="RA277" s="257"/>
      <c r="RB277" s="257"/>
      <c r="RC277" s="257"/>
      <c r="RD277" s="257"/>
      <c r="RE277" s="257"/>
      <c r="RF277" s="257"/>
      <c r="RG277" s="257"/>
      <c r="RH277" s="257"/>
      <c r="RI277" s="257"/>
      <c r="RJ277" s="257"/>
      <c r="RK277" s="257"/>
      <c r="RL277" s="257"/>
      <c r="RM277" s="257"/>
      <c r="RN277" s="257"/>
      <c r="RO277" s="257"/>
      <c r="RP277" s="257"/>
      <c r="RQ277" s="257"/>
      <c r="RR277" s="257"/>
      <c r="RS277" s="257"/>
      <c r="RT277" s="257"/>
      <c r="RU277" s="257"/>
      <c r="RV277" s="257"/>
      <c r="RW277" s="257"/>
      <c r="RX277" s="257"/>
      <c r="RY277" s="257"/>
      <c r="RZ277" s="257"/>
      <c r="SA277" s="257"/>
      <c r="SB277" s="257"/>
      <c r="SC277" s="257"/>
      <c r="SD277" s="257"/>
      <c r="SE277" s="257"/>
      <c r="SF277" s="257"/>
      <c r="SG277" s="257"/>
      <c r="SH277" s="257"/>
      <c r="SI277" s="257"/>
      <c r="SJ277" s="257"/>
      <c r="SK277" s="257"/>
      <c r="SL277" s="257"/>
      <c r="SM277" s="257"/>
      <c r="SN277" s="257"/>
      <c r="SO277" s="257"/>
      <c r="SP277" s="257"/>
      <c r="SQ277" s="257"/>
      <c r="SR277" s="257"/>
      <c r="SS277" s="257"/>
      <c r="ST277" s="257"/>
      <c r="SU277" s="257"/>
      <c r="SV277" s="257"/>
      <c r="SW277" s="257"/>
      <c r="SX277" s="257"/>
      <c r="SY277" s="257"/>
      <c r="SZ277" s="257"/>
      <c r="TA277" s="257"/>
      <c r="TB277" s="257"/>
      <c r="TC277" s="257"/>
      <c r="TD277" s="257"/>
      <c r="TE277" s="257"/>
      <c r="TF277" s="257"/>
      <c r="TG277" s="257"/>
      <c r="TH277" s="257"/>
      <c r="TI277" s="257"/>
      <c r="TJ277" s="257"/>
      <c r="TK277" s="257"/>
      <c r="TL277" s="257"/>
      <c r="TM277" s="257"/>
      <c r="TN277" s="257"/>
      <c r="TO277" s="257"/>
      <c r="TP277" s="257"/>
      <c r="TQ277" s="257"/>
      <c r="TR277" s="257"/>
      <c r="TS277" s="257"/>
      <c r="TT277" s="257"/>
      <c r="TU277" s="257"/>
      <c r="TV277" s="257"/>
      <c r="TW277" s="257"/>
      <c r="TX277" s="257"/>
      <c r="TY277" s="257"/>
      <c r="TZ277" s="257"/>
      <c r="UA277" s="257"/>
      <c r="UB277" s="257"/>
      <c r="UC277" s="257"/>
      <c r="UD277" s="257"/>
      <c r="UE277" s="257"/>
      <c r="UF277" s="257"/>
      <c r="UG277" s="257"/>
      <c r="UH277" s="257"/>
      <c r="UI277" s="257"/>
      <c r="UJ277" s="257"/>
      <c r="UK277" s="257"/>
      <c r="UL277" s="257"/>
      <c r="UM277" s="257"/>
      <c r="UN277" s="257"/>
      <c r="UO277" s="257"/>
      <c r="UP277" s="257"/>
      <c r="UQ277" s="257"/>
      <c r="UR277" s="257"/>
      <c r="US277" s="257"/>
      <c r="UT277" s="257"/>
      <c r="UU277" s="257"/>
      <c r="UV277" s="257"/>
      <c r="UW277" s="257"/>
      <c r="UX277" s="257"/>
      <c r="UY277" s="257"/>
      <c r="UZ277" s="257"/>
      <c r="VA277" s="257"/>
      <c r="VB277" s="257"/>
      <c r="VC277" s="257"/>
      <c r="VD277" s="257"/>
      <c r="VE277" s="257"/>
      <c r="VF277" s="257"/>
      <c r="VG277" s="257"/>
      <c r="VH277" s="257"/>
      <c r="VI277" s="257"/>
      <c r="VJ277" s="257"/>
      <c r="VK277" s="257"/>
      <c r="VL277" s="257"/>
      <c r="VM277" s="257"/>
      <c r="VN277" s="257"/>
      <c r="VO277" s="257"/>
      <c r="VP277" s="257"/>
      <c r="VQ277" s="257"/>
      <c r="VR277" s="257"/>
      <c r="VS277" s="257"/>
      <c r="VT277" s="257"/>
      <c r="VU277" s="257"/>
      <c r="VV277" s="257"/>
      <c r="VW277" s="257"/>
      <c r="VX277" s="257"/>
      <c r="VY277" s="257"/>
      <c r="VZ277" s="257"/>
      <c r="WA277" s="257"/>
      <c r="WB277" s="257"/>
      <c r="WC277" s="257"/>
      <c r="WD277" s="257"/>
      <c r="WE277" s="257"/>
      <c r="WF277" s="257"/>
      <c r="WG277" s="257"/>
      <c r="WH277" s="257"/>
      <c r="WI277" s="257"/>
      <c r="WJ277" s="257"/>
      <c r="WK277" s="257"/>
      <c r="WL277" s="257"/>
      <c r="WM277" s="257"/>
      <c r="WN277" s="257"/>
      <c r="WO277" s="257"/>
      <c r="WP277" s="257"/>
      <c r="WQ277" s="257"/>
      <c r="WR277" s="257"/>
      <c r="WS277" s="257"/>
      <c r="WT277" s="257"/>
      <c r="WU277" s="257"/>
      <c r="WV277" s="257"/>
      <c r="WW277" s="257"/>
      <c r="WX277" s="257"/>
      <c r="WY277" s="257"/>
      <c r="WZ277" s="257"/>
      <c r="XA277" s="257"/>
      <c r="XB277" s="257"/>
      <c r="XC277" s="257"/>
      <c r="XD277" s="257"/>
      <c r="XE277" s="257"/>
      <c r="XF277" s="257"/>
      <c r="XG277" s="257"/>
      <c r="XH277" s="257"/>
      <c r="XI277" s="257"/>
      <c r="XJ277" s="257"/>
      <c r="XK277" s="257"/>
      <c r="XL277" s="257"/>
      <c r="XM277" s="257"/>
      <c r="XN277" s="257"/>
      <c r="XO277" s="257"/>
      <c r="XP277" s="257"/>
      <c r="XQ277" s="257"/>
      <c r="XR277" s="257"/>
      <c r="XS277" s="257"/>
      <c r="XT277" s="257"/>
      <c r="XU277" s="257"/>
      <c r="XV277" s="257"/>
      <c r="XW277" s="257"/>
      <c r="XX277" s="257"/>
      <c r="XY277" s="257"/>
      <c r="XZ277" s="257"/>
      <c r="YA277" s="257"/>
      <c r="YB277" s="257"/>
      <c r="YC277" s="257"/>
      <c r="YD277" s="257"/>
      <c r="YE277" s="257"/>
      <c r="YF277" s="257"/>
      <c r="YG277" s="257"/>
      <c r="YH277" s="257"/>
      <c r="YI277" s="257"/>
      <c r="YJ277" s="257"/>
      <c r="YK277" s="257"/>
      <c r="YL277" s="257"/>
      <c r="YM277" s="257"/>
      <c r="YN277" s="257"/>
      <c r="YO277" s="257"/>
      <c r="YP277" s="257"/>
      <c r="YQ277" s="257"/>
      <c r="YR277" s="257"/>
      <c r="YS277" s="257"/>
      <c r="YT277" s="257"/>
      <c r="YU277" s="257"/>
      <c r="YV277" s="257"/>
      <c r="YW277" s="257"/>
      <c r="YX277" s="257"/>
      <c r="YY277" s="257"/>
      <c r="YZ277" s="257"/>
      <c r="ZA277" s="257"/>
      <c r="ZB277" s="257"/>
      <c r="ZC277" s="257"/>
      <c r="ZD277" s="257"/>
      <c r="ZE277" s="257"/>
      <c r="ZF277" s="257"/>
      <c r="ZG277" s="257"/>
      <c r="ZH277" s="257"/>
      <c r="ZI277" s="257"/>
      <c r="ZJ277" s="257"/>
      <c r="ZK277" s="257"/>
      <c r="ZL277" s="257"/>
      <c r="ZM277" s="257"/>
      <c r="ZN277" s="257"/>
      <c r="ZO277" s="257"/>
      <c r="ZP277" s="257"/>
      <c r="ZQ277" s="257"/>
      <c r="ZR277" s="257"/>
      <c r="ZS277" s="257"/>
      <c r="ZT277" s="257"/>
      <c r="ZU277" s="257"/>
      <c r="ZV277" s="257"/>
      <c r="ZW277" s="257"/>
      <c r="ZX277" s="257"/>
      <c r="ZY277" s="257"/>
      <c r="ZZ277" s="257"/>
      <c r="AAA277" s="257"/>
      <c r="AAB277" s="257"/>
      <c r="AAC277" s="257"/>
      <c r="AAD277" s="257"/>
      <c r="AAE277" s="257"/>
      <c r="AAF277" s="257"/>
      <c r="AAG277" s="257"/>
      <c r="AAH277" s="257"/>
      <c r="AAI277" s="257"/>
      <c r="AAJ277" s="257"/>
      <c r="AAK277" s="257"/>
      <c r="AAL277" s="257"/>
      <c r="AAM277" s="257"/>
      <c r="AAN277" s="257"/>
      <c r="AAO277" s="257"/>
      <c r="AAP277" s="257"/>
      <c r="AAQ277" s="257"/>
      <c r="AAR277" s="257"/>
      <c r="AAS277" s="257"/>
      <c r="AAT277" s="257"/>
      <c r="AAU277" s="257"/>
      <c r="AAV277" s="257"/>
      <c r="AAW277" s="257"/>
      <c r="AAX277" s="257"/>
      <c r="AAY277" s="257"/>
      <c r="AAZ277" s="257"/>
      <c r="ABA277" s="257"/>
      <c r="ABB277" s="257"/>
      <c r="ABC277" s="257"/>
      <c r="ABD277" s="257"/>
      <c r="ABE277" s="257"/>
      <c r="ABF277" s="257"/>
      <c r="ABG277" s="257"/>
      <c r="ABH277" s="257"/>
      <c r="ABI277" s="257"/>
      <c r="ABJ277" s="257"/>
      <c r="ABK277" s="257"/>
    </row>
    <row r="278" spans="1:739" s="154" customFormat="1" ht="30" customHeight="1" x14ac:dyDescent="0.25">
      <c r="A278" s="30"/>
      <c r="B278" s="196"/>
      <c r="C278" s="196"/>
      <c r="D278" s="167" t="s">
        <v>2</v>
      </c>
      <c r="E278" s="196"/>
      <c r="F278" s="206" t="s">
        <v>1555</v>
      </c>
      <c r="G278" s="23">
        <v>42933</v>
      </c>
      <c r="H278" s="48" t="s">
        <v>37</v>
      </c>
      <c r="I278" s="65" t="s">
        <v>31</v>
      </c>
      <c r="J278" s="189" t="s">
        <v>291</v>
      </c>
      <c r="K278" s="29" t="s">
        <v>18</v>
      </c>
      <c r="L278" s="29" t="s">
        <v>17</v>
      </c>
      <c r="M278" s="29" t="s">
        <v>3365</v>
      </c>
      <c r="N278" s="28" t="s">
        <v>448</v>
      </c>
      <c r="O278" s="114" t="s">
        <v>1386</v>
      </c>
      <c r="P278" s="114" t="s">
        <v>1387</v>
      </c>
      <c r="Q278" s="260"/>
      <c r="R278" s="71" t="s">
        <v>1556</v>
      </c>
      <c r="S278" s="261" t="s">
        <v>1389</v>
      </c>
      <c r="T278" s="65" t="s">
        <v>1557</v>
      </c>
      <c r="U278" s="115" t="s">
        <v>72</v>
      </c>
      <c r="V278" s="17"/>
      <c r="W278" s="249"/>
      <c r="X278" s="115" t="s">
        <v>245</v>
      </c>
      <c r="Y278" s="99"/>
      <c r="Z278" s="155"/>
      <c r="AA278" s="261"/>
      <c r="AB278" s="265" t="s">
        <v>1556</v>
      </c>
      <c r="AC278" s="17"/>
      <c r="AD278" s="17"/>
      <c r="AE278" s="17"/>
      <c r="AF278" s="17"/>
      <c r="AG278" s="17"/>
      <c r="AH278" s="263" t="s">
        <v>3530</v>
      </c>
      <c r="AI278" s="185" t="s">
        <v>1</v>
      </c>
      <c r="AJ278" s="187" t="s">
        <v>2</v>
      </c>
      <c r="AK278" s="263">
        <v>24</v>
      </c>
      <c r="AL278" s="69" t="s">
        <v>1558</v>
      </c>
      <c r="AM278" s="72">
        <v>42907</v>
      </c>
      <c r="AN278" s="257"/>
      <c r="AO278" s="257"/>
      <c r="AP278" s="257"/>
      <c r="AQ278" s="257"/>
      <c r="AR278" s="257"/>
      <c r="AS278" s="257"/>
      <c r="AT278" s="257"/>
      <c r="AU278" s="257"/>
      <c r="AV278" s="257"/>
      <c r="AW278" s="257"/>
      <c r="AX278" s="257"/>
      <c r="AY278" s="257"/>
      <c r="AZ278" s="257"/>
      <c r="BA278" s="257"/>
      <c r="BB278" s="257"/>
      <c r="BC278" s="257"/>
      <c r="BD278" s="257"/>
      <c r="BE278" s="257"/>
      <c r="BF278" s="257"/>
      <c r="BG278" s="257"/>
      <c r="BH278" s="257"/>
      <c r="BI278" s="257"/>
      <c r="BJ278" s="257"/>
      <c r="BK278" s="257"/>
      <c r="BL278" s="257"/>
      <c r="BM278" s="257"/>
      <c r="BN278" s="257"/>
      <c r="BO278" s="257"/>
      <c r="BP278" s="257"/>
      <c r="BQ278" s="257"/>
      <c r="BR278" s="257"/>
      <c r="BS278" s="257"/>
      <c r="BT278" s="257"/>
      <c r="BU278" s="257"/>
      <c r="BV278" s="257"/>
      <c r="BW278" s="257"/>
      <c r="BX278" s="257"/>
      <c r="BY278" s="257"/>
      <c r="BZ278" s="257"/>
      <c r="CA278" s="257"/>
      <c r="CB278" s="257"/>
      <c r="CC278" s="257"/>
      <c r="CD278" s="257"/>
      <c r="CE278" s="257"/>
      <c r="CF278" s="257"/>
      <c r="CG278" s="257"/>
      <c r="CH278" s="257"/>
      <c r="CI278" s="257"/>
      <c r="CJ278" s="257"/>
      <c r="CK278" s="257"/>
      <c r="CL278" s="257"/>
      <c r="CM278" s="257"/>
      <c r="CN278" s="257"/>
      <c r="CO278" s="257"/>
      <c r="CP278" s="257"/>
      <c r="CQ278" s="257"/>
      <c r="CR278" s="257"/>
      <c r="CS278" s="257"/>
      <c r="CT278" s="257"/>
      <c r="CU278" s="257"/>
      <c r="CV278" s="257"/>
      <c r="CW278" s="257"/>
      <c r="CX278" s="257"/>
      <c r="CY278" s="257"/>
      <c r="CZ278" s="257"/>
      <c r="DA278" s="257"/>
      <c r="DB278" s="257"/>
      <c r="DC278" s="257"/>
      <c r="DD278" s="257"/>
      <c r="DE278" s="257"/>
      <c r="DF278" s="257"/>
      <c r="DG278" s="257"/>
      <c r="DH278" s="257"/>
      <c r="DI278" s="257"/>
      <c r="DJ278" s="257"/>
      <c r="DK278" s="257"/>
      <c r="DL278" s="257"/>
      <c r="DM278" s="257"/>
      <c r="DN278" s="257"/>
      <c r="DO278" s="257"/>
      <c r="DP278" s="257"/>
      <c r="DQ278" s="257"/>
      <c r="DR278" s="257"/>
      <c r="DS278" s="257"/>
      <c r="DT278" s="257"/>
      <c r="DU278" s="257"/>
      <c r="DV278" s="257"/>
      <c r="DW278" s="257"/>
      <c r="DX278" s="257"/>
      <c r="DY278" s="257"/>
      <c r="DZ278" s="257"/>
      <c r="EA278" s="257"/>
      <c r="EB278" s="257"/>
      <c r="EC278" s="257"/>
      <c r="ED278" s="257"/>
      <c r="EE278" s="257"/>
      <c r="EF278" s="257"/>
      <c r="EG278" s="257"/>
      <c r="EH278" s="257"/>
      <c r="EI278" s="257"/>
      <c r="EJ278" s="257"/>
      <c r="EK278" s="257"/>
      <c r="EL278" s="257"/>
      <c r="EM278" s="257"/>
      <c r="EN278" s="257"/>
      <c r="EO278" s="257"/>
      <c r="EP278" s="257"/>
      <c r="EQ278" s="257"/>
      <c r="ER278" s="257"/>
      <c r="ES278" s="257"/>
      <c r="ET278" s="257"/>
      <c r="EU278" s="257"/>
      <c r="EV278" s="257"/>
      <c r="EW278" s="257"/>
      <c r="EX278" s="257"/>
      <c r="EY278" s="257"/>
      <c r="EZ278" s="257"/>
      <c r="FA278" s="257"/>
      <c r="FB278" s="257"/>
      <c r="FC278" s="257"/>
      <c r="FD278" s="257"/>
      <c r="FE278" s="257"/>
      <c r="FF278" s="257"/>
      <c r="FG278" s="257"/>
      <c r="FH278" s="257"/>
      <c r="FI278" s="257"/>
      <c r="FJ278" s="257"/>
      <c r="FK278" s="257"/>
      <c r="FL278" s="257"/>
      <c r="FM278" s="257"/>
      <c r="FN278" s="257"/>
      <c r="FO278" s="257"/>
      <c r="FP278" s="257"/>
      <c r="FQ278" s="257"/>
      <c r="FR278" s="257"/>
      <c r="FS278" s="257"/>
      <c r="FT278" s="257"/>
      <c r="FU278" s="257"/>
      <c r="FV278" s="257"/>
      <c r="FW278" s="257"/>
      <c r="FX278" s="257"/>
      <c r="FY278" s="257"/>
      <c r="FZ278" s="257"/>
      <c r="GA278" s="257"/>
      <c r="GB278" s="257"/>
      <c r="GC278" s="257"/>
      <c r="GD278" s="257"/>
      <c r="GE278" s="257"/>
      <c r="GF278" s="257"/>
      <c r="GG278" s="257"/>
      <c r="GH278" s="257"/>
      <c r="GI278" s="257"/>
      <c r="GJ278" s="257"/>
      <c r="GK278" s="257"/>
      <c r="GL278" s="257"/>
      <c r="GM278" s="257"/>
      <c r="GN278" s="257"/>
      <c r="GO278" s="257"/>
      <c r="GP278" s="257"/>
      <c r="GQ278" s="257"/>
      <c r="GR278" s="257"/>
      <c r="GS278" s="257"/>
      <c r="GT278" s="257"/>
      <c r="GU278" s="257"/>
      <c r="GV278" s="257"/>
      <c r="GW278" s="257"/>
      <c r="GX278" s="257"/>
      <c r="GY278" s="257"/>
      <c r="GZ278" s="257"/>
      <c r="HA278" s="257"/>
      <c r="HB278" s="257"/>
      <c r="HC278" s="257"/>
      <c r="HD278" s="257"/>
      <c r="HE278" s="257"/>
      <c r="HF278" s="257"/>
      <c r="HG278" s="257"/>
      <c r="HH278" s="257"/>
      <c r="HI278" s="257"/>
      <c r="HJ278" s="257"/>
      <c r="HK278" s="257"/>
      <c r="HL278" s="257"/>
      <c r="HM278" s="257"/>
      <c r="HN278" s="257"/>
      <c r="HO278" s="257"/>
      <c r="HP278" s="257"/>
      <c r="HQ278" s="257"/>
      <c r="HR278" s="257"/>
      <c r="HS278" s="257"/>
      <c r="HT278" s="257"/>
      <c r="HU278" s="257"/>
      <c r="HV278" s="257"/>
      <c r="HW278" s="257"/>
      <c r="HX278" s="257"/>
      <c r="HY278" s="257"/>
      <c r="HZ278" s="257"/>
      <c r="IA278" s="257"/>
      <c r="IB278" s="257"/>
      <c r="IC278" s="257"/>
      <c r="ID278" s="257"/>
      <c r="IE278" s="257"/>
      <c r="IF278" s="257"/>
      <c r="IG278" s="257"/>
      <c r="IH278" s="257"/>
      <c r="II278" s="257"/>
      <c r="IJ278" s="257"/>
      <c r="IK278" s="257"/>
      <c r="IL278" s="257"/>
      <c r="IM278" s="257"/>
      <c r="IN278" s="257"/>
      <c r="IO278" s="257"/>
      <c r="IP278" s="257"/>
      <c r="IQ278" s="257"/>
      <c r="IR278" s="257"/>
      <c r="IS278" s="257"/>
      <c r="IT278" s="257"/>
      <c r="IU278" s="257"/>
      <c r="IV278" s="257"/>
      <c r="IW278" s="257"/>
      <c r="IX278" s="257"/>
      <c r="IY278" s="257"/>
      <c r="IZ278" s="257"/>
      <c r="JA278" s="257"/>
      <c r="JB278" s="257"/>
      <c r="JC278" s="257"/>
      <c r="JD278" s="257"/>
      <c r="JE278" s="257"/>
      <c r="JF278" s="257"/>
      <c r="JG278" s="257"/>
      <c r="JH278" s="257"/>
      <c r="JI278" s="257"/>
      <c r="JJ278" s="257"/>
      <c r="JK278" s="257"/>
      <c r="JL278" s="257"/>
      <c r="JM278" s="257"/>
      <c r="JN278" s="257"/>
      <c r="JO278" s="257"/>
      <c r="JP278" s="257"/>
      <c r="JQ278" s="257"/>
      <c r="JR278" s="257"/>
      <c r="JS278" s="257"/>
      <c r="JT278" s="257"/>
      <c r="JU278" s="257"/>
      <c r="JV278" s="257"/>
      <c r="JW278" s="257"/>
      <c r="JX278" s="257"/>
      <c r="JY278" s="257"/>
      <c r="JZ278" s="257"/>
      <c r="KA278" s="257"/>
      <c r="KB278" s="257"/>
      <c r="KC278" s="257"/>
      <c r="KD278" s="257"/>
      <c r="KE278" s="257"/>
      <c r="KF278" s="257"/>
      <c r="KG278" s="257"/>
      <c r="KH278" s="257"/>
      <c r="KI278" s="257"/>
      <c r="KJ278" s="257"/>
      <c r="KK278" s="257"/>
      <c r="KL278" s="257"/>
      <c r="KM278" s="257"/>
      <c r="KN278" s="257"/>
      <c r="KO278" s="257"/>
      <c r="KP278" s="257"/>
      <c r="KQ278" s="257"/>
      <c r="KR278" s="257"/>
      <c r="KS278" s="257"/>
      <c r="KT278" s="257"/>
      <c r="KU278" s="257"/>
      <c r="KV278" s="257"/>
      <c r="KW278" s="257"/>
      <c r="KX278" s="257"/>
      <c r="KY278" s="257"/>
      <c r="KZ278" s="257"/>
      <c r="LA278" s="257"/>
      <c r="LB278" s="257"/>
      <c r="LC278" s="257"/>
      <c r="LD278" s="257"/>
      <c r="LE278" s="257"/>
      <c r="LF278" s="257"/>
      <c r="LG278" s="257"/>
      <c r="LH278" s="257"/>
      <c r="LI278" s="257"/>
      <c r="LJ278" s="257"/>
      <c r="LK278" s="257"/>
      <c r="LL278" s="257"/>
      <c r="LM278" s="257"/>
      <c r="LN278" s="257"/>
      <c r="LO278" s="257"/>
      <c r="LP278" s="257"/>
      <c r="LQ278" s="257"/>
      <c r="LR278" s="257"/>
      <c r="LS278" s="257"/>
      <c r="LT278" s="257"/>
      <c r="LU278" s="257"/>
      <c r="LV278" s="257"/>
      <c r="LW278" s="257"/>
      <c r="LX278" s="257"/>
      <c r="LY278" s="257"/>
      <c r="LZ278" s="257"/>
      <c r="MA278" s="257"/>
      <c r="MB278" s="257"/>
      <c r="MC278" s="257"/>
      <c r="MD278" s="257"/>
      <c r="ME278" s="257"/>
      <c r="MF278" s="257"/>
      <c r="MG278" s="257"/>
      <c r="MH278" s="257"/>
      <c r="MI278" s="257"/>
      <c r="MJ278" s="257"/>
      <c r="MK278" s="257"/>
      <c r="ML278" s="257"/>
      <c r="MM278" s="257"/>
      <c r="MN278" s="257"/>
      <c r="MO278" s="257"/>
      <c r="MP278" s="257"/>
      <c r="MQ278" s="257"/>
      <c r="MR278" s="257"/>
      <c r="MS278" s="257"/>
      <c r="MT278" s="257"/>
      <c r="MU278" s="257"/>
      <c r="MV278" s="257"/>
      <c r="MW278" s="257"/>
      <c r="MX278" s="257"/>
      <c r="MY278" s="257"/>
      <c r="MZ278" s="257"/>
      <c r="NA278" s="257"/>
      <c r="NB278" s="257"/>
      <c r="NC278" s="257"/>
      <c r="ND278" s="257"/>
      <c r="NE278" s="257"/>
      <c r="NF278" s="257"/>
      <c r="NG278" s="257"/>
      <c r="NH278" s="257"/>
      <c r="NI278" s="257"/>
      <c r="NJ278" s="257"/>
      <c r="NK278" s="257"/>
      <c r="NL278" s="257"/>
      <c r="NM278" s="257"/>
      <c r="NN278" s="257"/>
      <c r="NO278" s="257"/>
      <c r="NP278" s="257"/>
      <c r="NQ278" s="257"/>
      <c r="NR278" s="257"/>
      <c r="NS278" s="257"/>
      <c r="NT278" s="257"/>
      <c r="NU278" s="257"/>
      <c r="NV278" s="257"/>
      <c r="NW278" s="257"/>
      <c r="NX278" s="257"/>
      <c r="NY278" s="257"/>
      <c r="NZ278" s="257"/>
      <c r="OA278" s="257"/>
      <c r="OB278" s="257"/>
      <c r="OC278" s="257"/>
      <c r="OD278" s="257"/>
      <c r="OE278" s="257"/>
      <c r="OF278" s="257"/>
      <c r="OG278" s="257"/>
      <c r="OH278" s="257"/>
      <c r="OI278" s="257"/>
      <c r="OJ278" s="257"/>
      <c r="OK278" s="257"/>
      <c r="OL278" s="257"/>
      <c r="OM278" s="257"/>
      <c r="ON278" s="257"/>
      <c r="OO278" s="257"/>
      <c r="OP278" s="257"/>
      <c r="OQ278" s="257"/>
      <c r="OR278" s="257"/>
      <c r="OS278" s="257"/>
      <c r="OT278" s="257"/>
      <c r="OU278" s="257"/>
      <c r="OV278" s="257"/>
      <c r="OW278" s="257"/>
      <c r="OX278" s="257"/>
      <c r="OY278" s="257"/>
      <c r="OZ278" s="257"/>
      <c r="PA278" s="257"/>
      <c r="PB278" s="257"/>
      <c r="PC278" s="257"/>
      <c r="PD278" s="257"/>
      <c r="PE278" s="257"/>
      <c r="PF278" s="257"/>
      <c r="PG278" s="257"/>
      <c r="PH278" s="257"/>
      <c r="PI278" s="257"/>
      <c r="PJ278" s="257"/>
      <c r="PK278" s="257"/>
      <c r="PL278" s="257"/>
      <c r="PM278" s="257"/>
      <c r="PN278" s="257"/>
      <c r="PO278" s="257"/>
      <c r="PP278" s="257"/>
      <c r="PQ278" s="257"/>
      <c r="PR278" s="257"/>
      <c r="PS278" s="257"/>
      <c r="PT278" s="257"/>
      <c r="PU278" s="257"/>
      <c r="PV278" s="257"/>
      <c r="PW278" s="257"/>
      <c r="PX278" s="257"/>
      <c r="PY278" s="257"/>
      <c r="PZ278" s="257"/>
      <c r="QA278" s="257"/>
      <c r="QB278" s="257"/>
      <c r="QC278" s="257"/>
      <c r="QD278" s="257"/>
      <c r="QE278" s="257"/>
      <c r="QF278" s="257"/>
      <c r="QG278" s="257"/>
      <c r="QH278" s="257"/>
      <c r="QI278" s="257"/>
      <c r="QJ278" s="257"/>
      <c r="QK278" s="257"/>
      <c r="QL278" s="257"/>
      <c r="QM278" s="257"/>
      <c r="QN278" s="257"/>
      <c r="QO278" s="257"/>
      <c r="QP278" s="257"/>
      <c r="QQ278" s="257"/>
      <c r="QR278" s="257"/>
      <c r="QS278" s="257"/>
      <c r="QT278" s="257"/>
      <c r="QU278" s="257"/>
      <c r="QV278" s="257"/>
      <c r="QW278" s="257"/>
      <c r="QX278" s="257"/>
      <c r="QY278" s="257"/>
      <c r="QZ278" s="257"/>
      <c r="RA278" s="257"/>
      <c r="RB278" s="257"/>
      <c r="RC278" s="257"/>
      <c r="RD278" s="257"/>
      <c r="RE278" s="257"/>
      <c r="RF278" s="257"/>
      <c r="RG278" s="257"/>
      <c r="RH278" s="257"/>
      <c r="RI278" s="257"/>
      <c r="RJ278" s="257"/>
      <c r="RK278" s="257"/>
      <c r="RL278" s="257"/>
      <c r="RM278" s="257"/>
      <c r="RN278" s="257"/>
      <c r="RO278" s="257"/>
      <c r="RP278" s="257"/>
      <c r="RQ278" s="257"/>
      <c r="RR278" s="257"/>
      <c r="RS278" s="257"/>
      <c r="RT278" s="257"/>
      <c r="RU278" s="257"/>
      <c r="RV278" s="257"/>
      <c r="RW278" s="257"/>
      <c r="RX278" s="257"/>
      <c r="RY278" s="257"/>
      <c r="RZ278" s="257"/>
      <c r="SA278" s="257"/>
      <c r="SB278" s="257"/>
      <c r="SC278" s="257"/>
      <c r="SD278" s="257"/>
      <c r="SE278" s="257"/>
      <c r="SF278" s="257"/>
      <c r="SG278" s="257"/>
      <c r="SH278" s="257"/>
      <c r="SI278" s="257"/>
      <c r="SJ278" s="257"/>
      <c r="SK278" s="257"/>
      <c r="SL278" s="257"/>
      <c r="SM278" s="257"/>
      <c r="SN278" s="257"/>
      <c r="SO278" s="257"/>
      <c r="SP278" s="257"/>
      <c r="SQ278" s="257"/>
      <c r="SR278" s="257"/>
      <c r="SS278" s="257"/>
      <c r="ST278" s="257"/>
      <c r="SU278" s="257"/>
      <c r="SV278" s="257"/>
      <c r="SW278" s="257"/>
      <c r="SX278" s="257"/>
      <c r="SY278" s="257"/>
      <c r="SZ278" s="257"/>
      <c r="TA278" s="257"/>
      <c r="TB278" s="257"/>
      <c r="TC278" s="257"/>
      <c r="TD278" s="257"/>
      <c r="TE278" s="257"/>
      <c r="TF278" s="257"/>
      <c r="TG278" s="257"/>
      <c r="TH278" s="257"/>
      <c r="TI278" s="257"/>
      <c r="TJ278" s="257"/>
      <c r="TK278" s="257"/>
      <c r="TL278" s="257"/>
      <c r="TM278" s="257"/>
      <c r="TN278" s="257"/>
      <c r="TO278" s="257"/>
      <c r="TP278" s="257"/>
      <c r="TQ278" s="257"/>
      <c r="TR278" s="257"/>
      <c r="TS278" s="257"/>
      <c r="TT278" s="257"/>
      <c r="TU278" s="257"/>
      <c r="TV278" s="257"/>
      <c r="TW278" s="257"/>
      <c r="TX278" s="257"/>
      <c r="TY278" s="257"/>
      <c r="TZ278" s="257"/>
      <c r="UA278" s="257"/>
      <c r="UB278" s="257"/>
      <c r="UC278" s="257"/>
      <c r="UD278" s="257"/>
      <c r="UE278" s="257"/>
      <c r="UF278" s="257"/>
      <c r="UG278" s="257"/>
      <c r="UH278" s="257"/>
      <c r="UI278" s="257"/>
      <c r="UJ278" s="257"/>
      <c r="UK278" s="257"/>
      <c r="UL278" s="257"/>
      <c r="UM278" s="257"/>
      <c r="UN278" s="257"/>
      <c r="UO278" s="257"/>
      <c r="UP278" s="257"/>
      <c r="UQ278" s="257"/>
      <c r="UR278" s="257"/>
      <c r="US278" s="257"/>
      <c r="UT278" s="257"/>
      <c r="UU278" s="257"/>
      <c r="UV278" s="257"/>
      <c r="UW278" s="257"/>
      <c r="UX278" s="257"/>
      <c r="UY278" s="257"/>
      <c r="UZ278" s="257"/>
      <c r="VA278" s="257"/>
      <c r="VB278" s="257"/>
      <c r="VC278" s="257"/>
      <c r="VD278" s="257"/>
      <c r="VE278" s="257"/>
      <c r="VF278" s="257"/>
      <c r="VG278" s="257"/>
      <c r="VH278" s="257"/>
      <c r="VI278" s="257"/>
      <c r="VJ278" s="257"/>
      <c r="VK278" s="257"/>
      <c r="VL278" s="257"/>
      <c r="VM278" s="257"/>
      <c r="VN278" s="257"/>
      <c r="VO278" s="257"/>
      <c r="VP278" s="257"/>
      <c r="VQ278" s="257"/>
      <c r="VR278" s="257"/>
      <c r="VS278" s="257"/>
      <c r="VT278" s="257"/>
      <c r="VU278" s="257"/>
      <c r="VV278" s="257"/>
      <c r="VW278" s="257"/>
      <c r="VX278" s="257"/>
      <c r="VY278" s="257"/>
      <c r="VZ278" s="257"/>
      <c r="WA278" s="257"/>
      <c r="WB278" s="257"/>
      <c r="WC278" s="257"/>
      <c r="WD278" s="257"/>
      <c r="WE278" s="257"/>
      <c r="WF278" s="257"/>
      <c r="WG278" s="257"/>
      <c r="WH278" s="257"/>
      <c r="WI278" s="257"/>
      <c r="WJ278" s="257"/>
      <c r="WK278" s="257"/>
      <c r="WL278" s="257"/>
      <c r="WM278" s="257"/>
      <c r="WN278" s="257"/>
      <c r="WO278" s="257"/>
      <c r="WP278" s="257"/>
      <c r="WQ278" s="257"/>
      <c r="WR278" s="257"/>
      <c r="WS278" s="257"/>
      <c r="WT278" s="257"/>
      <c r="WU278" s="257"/>
      <c r="WV278" s="257"/>
      <c r="WW278" s="257"/>
      <c r="WX278" s="257"/>
      <c r="WY278" s="257"/>
      <c r="WZ278" s="257"/>
      <c r="XA278" s="257"/>
      <c r="XB278" s="257"/>
      <c r="XC278" s="257"/>
      <c r="XD278" s="257"/>
      <c r="XE278" s="257"/>
      <c r="XF278" s="257"/>
      <c r="XG278" s="257"/>
      <c r="XH278" s="257"/>
      <c r="XI278" s="257"/>
      <c r="XJ278" s="257"/>
      <c r="XK278" s="257"/>
      <c r="XL278" s="257"/>
      <c r="XM278" s="257"/>
      <c r="XN278" s="257"/>
      <c r="XO278" s="257"/>
      <c r="XP278" s="257"/>
      <c r="XQ278" s="257"/>
      <c r="XR278" s="257"/>
      <c r="XS278" s="257"/>
      <c r="XT278" s="257"/>
      <c r="XU278" s="257"/>
      <c r="XV278" s="257"/>
      <c r="XW278" s="257"/>
      <c r="XX278" s="257"/>
      <c r="XY278" s="257"/>
      <c r="XZ278" s="257"/>
      <c r="YA278" s="257"/>
      <c r="YB278" s="257"/>
      <c r="YC278" s="257"/>
      <c r="YD278" s="257"/>
      <c r="YE278" s="257"/>
      <c r="YF278" s="257"/>
      <c r="YG278" s="257"/>
      <c r="YH278" s="257"/>
      <c r="YI278" s="257"/>
      <c r="YJ278" s="257"/>
      <c r="YK278" s="257"/>
      <c r="YL278" s="257"/>
      <c r="YM278" s="257"/>
      <c r="YN278" s="257"/>
      <c r="YO278" s="257"/>
      <c r="YP278" s="257"/>
      <c r="YQ278" s="257"/>
      <c r="YR278" s="257"/>
      <c r="YS278" s="257"/>
      <c r="YT278" s="257"/>
      <c r="YU278" s="257"/>
      <c r="YV278" s="257"/>
      <c r="YW278" s="257"/>
      <c r="YX278" s="257"/>
      <c r="YY278" s="257"/>
      <c r="YZ278" s="257"/>
      <c r="ZA278" s="257"/>
      <c r="ZB278" s="257"/>
      <c r="ZC278" s="257"/>
      <c r="ZD278" s="257"/>
      <c r="ZE278" s="257"/>
      <c r="ZF278" s="257"/>
      <c r="ZG278" s="257"/>
      <c r="ZH278" s="257"/>
      <c r="ZI278" s="257"/>
      <c r="ZJ278" s="257"/>
      <c r="ZK278" s="257"/>
      <c r="ZL278" s="257"/>
      <c r="ZM278" s="257"/>
      <c r="ZN278" s="257"/>
      <c r="ZO278" s="257"/>
      <c r="ZP278" s="257"/>
      <c r="ZQ278" s="257"/>
      <c r="ZR278" s="257"/>
      <c r="ZS278" s="257"/>
      <c r="ZT278" s="257"/>
      <c r="ZU278" s="257"/>
      <c r="ZV278" s="257"/>
      <c r="ZW278" s="257"/>
      <c r="ZX278" s="257"/>
      <c r="ZY278" s="257"/>
      <c r="ZZ278" s="257"/>
      <c r="AAA278" s="257"/>
      <c r="AAB278" s="257"/>
      <c r="AAC278" s="257"/>
      <c r="AAD278" s="257"/>
      <c r="AAE278" s="257"/>
      <c r="AAF278" s="257"/>
      <c r="AAG278" s="257"/>
      <c r="AAH278" s="257"/>
      <c r="AAI278" s="257"/>
      <c r="AAJ278" s="257"/>
      <c r="AAK278" s="257"/>
      <c r="AAL278" s="257"/>
      <c r="AAM278" s="257"/>
      <c r="AAN278" s="257"/>
      <c r="AAO278" s="257"/>
      <c r="AAP278" s="257"/>
      <c r="AAQ278" s="257"/>
      <c r="AAR278" s="257"/>
      <c r="AAS278" s="257"/>
      <c r="AAT278" s="257"/>
      <c r="AAU278" s="257"/>
      <c r="AAV278" s="257"/>
      <c r="AAW278" s="257"/>
      <c r="AAX278" s="257"/>
      <c r="AAY278" s="257"/>
      <c r="AAZ278" s="257"/>
      <c r="ABA278" s="257"/>
      <c r="ABB278" s="257"/>
      <c r="ABC278" s="257"/>
      <c r="ABD278" s="257"/>
      <c r="ABE278" s="257"/>
      <c r="ABF278" s="257"/>
      <c r="ABG278" s="257"/>
      <c r="ABH278" s="257"/>
      <c r="ABI278" s="257"/>
      <c r="ABJ278" s="257"/>
      <c r="ABK278" s="257"/>
    </row>
    <row r="279" spans="1:739" s="154" customFormat="1" ht="30" customHeight="1" x14ac:dyDescent="0.25">
      <c r="A279" s="30"/>
      <c r="B279" s="30"/>
      <c r="C279" s="30"/>
      <c r="D279" s="167" t="s">
        <v>2</v>
      </c>
      <c r="E279" s="30"/>
      <c r="F279" s="206" t="s">
        <v>2866</v>
      </c>
      <c r="G279" s="23">
        <v>43479</v>
      </c>
      <c r="H279" s="48" t="s">
        <v>37</v>
      </c>
      <c r="I279" s="65" t="s">
        <v>31</v>
      </c>
      <c r="J279" s="189" t="s">
        <v>291</v>
      </c>
      <c r="K279" s="29" t="s">
        <v>18</v>
      </c>
      <c r="L279" s="29" t="s">
        <v>17</v>
      </c>
      <c r="M279" s="29" t="s">
        <v>3365</v>
      </c>
      <c r="N279" s="28" t="s">
        <v>448</v>
      </c>
      <c r="O279" s="114" t="s">
        <v>1386</v>
      </c>
      <c r="P279" s="114" t="s">
        <v>1387</v>
      </c>
      <c r="Q279" s="260"/>
      <c r="R279" s="71" t="s">
        <v>2867</v>
      </c>
      <c r="S279" s="261" t="s">
        <v>1389</v>
      </c>
      <c r="T279" s="65" t="s">
        <v>288</v>
      </c>
      <c r="U279" s="115" t="s">
        <v>72</v>
      </c>
      <c r="V279" s="17"/>
      <c r="W279" s="261"/>
      <c r="X279" s="261" t="s">
        <v>245</v>
      </c>
      <c r="Y279" s="99"/>
      <c r="Z279" s="155"/>
      <c r="AA279" s="155"/>
      <c r="AB279" s="265" t="s">
        <v>2867</v>
      </c>
      <c r="AC279" s="17"/>
      <c r="AD279" s="17"/>
      <c r="AE279" s="17"/>
      <c r="AF279" s="17"/>
      <c r="AG279" s="17"/>
      <c r="AH279" s="263" t="s">
        <v>3530</v>
      </c>
      <c r="AI279" s="185" t="s">
        <v>1</v>
      </c>
      <c r="AJ279" s="187" t="s">
        <v>2</v>
      </c>
      <c r="AK279" s="263">
        <v>22</v>
      </c>
      <c r="AL279" s="69" t="s">
        <v>2868</v>
      </c>
      <c r="AM279" s="72">
        <v>43474</v>
      </c>
      <c r="AN279" s="257"/>
      <c r="AO279" s="257"/>
      <c r="AP279" s="257"/>
      <c r="AQ279" s="257"/>
      <c r="AR279" s="257"/>
      <c r="AS279" s="257"/>
      <c r="AT279" s="257"/>
      <c r="AU279" s="257"/>
      <c r="AV279" s="257"/>
      <c r="AW279" s="257"/>
      <c r="AX279" s="257"/>
      <c r="AY279" s="257"/>
      <c r="AZ279" s="257"/>
      <c r="BA279" s="257"/>
      <c r="BB279" s="257"/>
      <c r="BC279" s="257"/>
      <c r="BD279" s="257"/>
      <c r="BE279" s="257"/>
      <c r="BF279" s="257"/>
      <c r="BG279" s="257"/>
      <c r="BH279" s="257"/>
      <c r="BI279" s="257"/>
      <c r="BJ279" s="257"/>
      <c r="BK279" s="257"/>
      <c r="BL279" s="257"/>
      <c r="BM279" s="257"/>
      <c r="BN279" s="257"/>
      <c r="BO279" s="257"/>
      <c r="BP279" s="257"/>
      <c r="BQ279" s="257"/>
      <c r="BR279" s="257"/>
      <c r="BS279" s="257"/>
      <c r="BT279" s="257"/>
      <c r="BU279" s="257"/>
      <c r="BV279" s="257"/>
      <c r="BW279" s="257"/>
      <c r="BX279" s="257"/>
      <c r="BY279" s="257"/>
      <c r="BZ279" s="257"/>
      <c r="CA279" s="257"/>
      <c r="CB279" s="257"/>
      <c r="CC279" s="257"/>
      <c r="CD279" s="257"/>
      <c r="CE279" s="257"/>
      <c r="CF279" s="257"/>
      <c r="CG279" s="257"/>
      <c r="CH279" s="257"/>
      <c r="CI279" s="257"/>
      <c r="CJ279" s="257"/>
      <c r="CK279" s="257"/>
      <c r="CL279" s="257"/>
      <c r="CM279" s="257"/>
      <c r="CN279" s="257"/>
      <c r="CO279" s="257"/>
      <c r="CP279" s="257"/>
      <c r="CQ279" s="257"/>
      <c r="CR279" s="257"/>
      <c r="CS279" s="257"/>
      <c r="CT279" s="257"/>
      <c r="CU279" s="257"/>
      <c r="CV279" s="257"/>
      <c r="CW279" s="257"/>
      <c r="CX279" s="257"/>
      <c r="CY279" s="257"/>
      <c r="CZ279" s="257"/>
      <c r="DA279" s="257"/>
      <c r="DB279" s="257"/>
      <c r="DC279" s="257"/>
      <c r="DD279" s="257"/>
      <c r="DE279" s="257"/>
      <c r="DF279" s="257"/>
      <c r="DG279" s="257"/>
      <c r="DH279" s="257"/>
      <c r="DI279" s="257"/>
      <c r="DJ279" s="257"/>
      <c r="DK279" s="257"/>
      <c r="DL279" s="257"/>
      <c r="DM279" s="257"/>
      <c r="DN279" s="257"/>
      <c r="DO279" s="257"/>
      <c r="DP279" s="257"/>
      <c r="DQ279" s="257"/>
      <c r="DR279" s="257"/>
      <c r="DS279" s="257"/>
      <c r="DT279" s="257"/>
      <c r="DU279" s="257"/>
      <c r="DV279" s="257"/>
      <c r="DW279" s="257"/>
      <c r="DX279" s="257"/>
      <c r="DY279" s="257"/>
      <c r="DZ279" s="257"/>
      <c r="EA279" s="257"/>
      <c r="EB279" s="257"/>
      <c r="EC279" s="257"/>
      <c r="ED279" s="257"/>
      <c r="EE279" s="257"/>
      <c r="EF279" s="257"/>
      <c r="EG279" s="257"/>
      <c r="EH279" s="257"/>
      <c r="EI279" s="257"/>
      <c r="EJ279" s="257"/>
      <c r="EK279" s="257"/>
      <c r="EL279" s="257"/>
      <c r="EM279" s="257"/>
      <c r="EN279" s="257"/>
      <c r="EO279" s="257"/>
      <c r="EP279" s="257"/>
      <c r="EQ279" s="257"/>
      <c r="ER279" s="257"/>
      <c r="ES279" s="257"/>
      <c r="ET279" s="257"/>
      <c r="EU279" s="257"/>
      <c r="EV279" s="257"/>
      <c r="EW279" s="257"/>
      <c r="EX279" s="257"/>
      <c r="EY279" s="257"/>
      <c r="EZ279" s="257"/>
      <c r="FA279" s="257"/>
      <c r="FB279" s="257"/>
      <c r="FC279" s="257"/>
      <c r="FD279" s="257"/>
      <c r="FE279" s="257"/>
      <c r="FF279" s="257"/>
      <c r="FG279" s="257"/>
      <c r="FH279" s="257"/>
      <c r="FI279" s="257"/>
      <c r="FJ279" s="257"/>
      <c r="FK279" s="257"/>
      <c r="FL279" s="257"/>
      <c r="FM279" s="257"/>
      <c r="FN279" s="257"/>
      <c r="FO279" s="257"/>
      <c r="FP279" s="257"/>
      <c r="FQ279" s="257"/>
      <c r="FR279" s="257"/>
      <c r="FS279" s="257"/>
      <c r="FT279" s="257"/>
      <c r="FU279" s="257"/>
      <c r="FV279" s="257"/>
      <c r="FW279" s="257"/>
      <c r="FX279" s="257"/>
      <c r="FY279" s="257"/>
      <c r="FZ279" s="257"/>
      <c r="GA279" s="257"/>
      <c r="GB279" s="257"/>
      <c r="GC279" s="257"/>
      <c r="GD279" s="257"/>
      <c r="GE279" s="257"/>
      <c r="GF279" s="257"/>
      <c r="GG279" s="257"/>
      <c r="GH279" s="257"/>
      <c r="GI279" s="257"/>
      <c r="GJ279" s="257"/>
      <c r="GK279" s="257"/>
      <c r="GL279" s="257"/>
      <c r="GM279" s="257"/>
      <c r="GN279" s="257"/>
      <c r="GO279" s="257"/>
      <c r="GP279" s="257"/>
      <c r="GQ279" s="257"/>
      <c r="GR279" s="257"/>
      <c r="GS279" s="257"/>
      <c r="GT279" s="257"/>
      <c r="GU279" s="257"/>
      <c r="GV279" s="257"/>
      <c r="GW279" s="257"/>
      <c r="GX279" s="257"/>
      <c r="GY279" s="257"/>
      <c r="GZ279" s="257"/>
      <c r="HA279" s="257"/>
      <c r="HB279" s="257"/>
      <c r="HC279" s="257"/>
      <c r="HD279" s="257"/>
      <c r="HE279" s="257"/>
      <c r="HF279" s="257"/>
      <c r="HG279" s="257"/>
      <c r="HH279" s="257"/>
      <c r="HI279" s="257"/>
      <c r="HJ279" s="257"/>
      <c r="HK279" s="257"/>
      <c r="HL279" s="257"/>
      <c r="HM279" s="257"/>
      <c r="HN279" s="257"/>
      <c r="HO279" s="257"/>
      <c r="HP279" s="257"/>
      <c r="HQ279" s="257"/>
      <c r="HR279" s="257"/>
      <c r="HS279" s="257"/>
      <c r="HT279" s="257"/>
      <c r="HU279" s="257"/>
      <c r="HV279" s="257"/>
      <c r="HW279" s="257"/>
      <c r="HX279" s="257"/>
      <c r="HY279" s="257"/>
      <c r="HZ279" s="257"/>
      <c r="IA279" s="257"/>
      <c r="IB279" s="257"/>
      <c r="IC279" s="257"/>
      <c r="ID279" s="257"/>
      <c r="IE279" s="257"/>
      <c r="IF279" s="257"/>
      <c r="IG279" s="257"/>
      <c r="IH279" s="257"/>
      <c r="II279" s="257"/>
      <c r="IJ279" s="257"/>
      <c r="IK279" s="257"/>
      <c r="IL279" s="257"/>
      <c r="IM279" s="257"/>
      <c r="IN279" s="257"/>
      <c r="IO279" s="257"/>
      <c r="IP279" s="257"/>
      <c r="IQ279" s="257"/>
      <c r="IR279" s="257"/>
      <c r="IS279" s="257"/>
      <c r="IT279" s="257"/>
      <c r="IU279" s="257"/>
      <c r="IV279" s="257"/>
      <c r="IW279" s="257"/>
      <c r="IX279" s="257"/>
      <c r="IY279" s="257"/>
      <c r="IZ279" s="257"/>
      <c r="JA279" s="257"/>
      <c r="JB279" s="257"/>
      <c r="JC279" s="257"/>
      <c r="JD279" s="257"/>
      <c r="JE279" s="257"/>
      <c r="JF279" s="257"/>
      <c r="JG279" s="257"/>
      <c r="JH279" s="257"/>
      <c r="JI279" s="257"/>
      <c r="JJ279" s="257"/>
      <c r="JK279" s="257"/>
      <c r="JL279" s="257"/>
      <c r="JM279" s="257"/>
      <c r="JN279" s="257"/>
      <c r="JO279" s="257"/>
      <c r="JP279" s="257"/>
      <c r="JQ279" s="257"/>
      <c r="JR279" s="257"/>
      <c r="JS279" s="257"/>
      <c r="JT279" s="257"/>
      <c r="JU279" s="257"/>
      <c r="JV279" s="257"/>
      <c r="JW279" s="257"/>
      <c r="JX279" s="257"/>
      <c r="JY279" s="257"/>
      <c r="JZ279" s="257"/>
      <c r="KA279" s="257"/>
      <c r="KB279" s="257"/>
      <c r="KC279" s="257"/>
      <c r="KD279" s="257"/>
      <c r="KE279" s="257"/>
      <c r="KF279" s="257"/>
      <c r="KG279" s="257"/>
      <c r="KH279" s="257"/>
      <c r="KI279" s="257"/>
      <c r="KJ279" s="257"/>
      <c r="KK279" s="257"/>
      <c r="KL279" s="257"/>
      <c r="KM279" s="257"/>
      <c r="KN279" s="257"/>
      <c r="KO279" s="257"/>
      <c r="KP279" s="257"/>
      <c r="KQ279" s="257"/>
      <c r="KR279" s="257"/>
      <c r="KS279" s="257"/>
      <c r="KT279" s="257"/>
      <c r="KU279" s="257"/>
      <c r="KV279" s="257"/>
      <c r="KW279" s="257"/>
      <c r="KX279" s="257"/>
      <c r="KY279" s="257"/>
      <c r="KZ279" s="257"/>
      <c r="LA279" s="257"/>
      <c r="LB279" s="257"/>
      <c r="LC279" s="257"/>
      <c r="LD279" s="257"/>
      <c r="LE279" s="257"/>
      <c r="LF279" s="257"/>
      <c r="LG279" s="257"/>
      <c r="LH279" s="257"/>
      <c r="LI279" s="257"/>
      <c r="LJ279" s="257"/>
      <c r="LK279" s="257"/>
      <c r="LL279" s="257"/>
      <c r="LM279" s="257"/>
      <c r="LN279" s="257"/>
      <c r="LO279" s="257"/>
      <c r="LP279" s="257"/>
      <c r="LQ279" s="257"/>
      <c r="LR279" s="257"/>
      <c r="LS279" s="257"/>
      <c r="LT279" s="257"/>
      <c r="LU279" s="257"/>
      <c r="LV279" s="257"/>
      <c r="LW279" s="257"/>
      <c r="LX279" s="257"/>
      <c r="LY279" s="257"/>
      <c r="LZ279" s="257"/>
      <c r="MA279" s="257"/>
      <c r="MB279" s="257"/>
      <c r="MC279" s="257"/>
      <c r="MD279" s="257"/>
      <c r="ME279" s="257"/>
      <c r="MF279" s="257"/>
      <c r="MG279" s="257"/>
      <c r="MH279" s="257"/>
      <c r="MI279" s="257"/>
      <c r="MJ279" s="257"/>
      <c r="MK279" s="257"/>
      <c r="ML279" s="257"/>
      <c r="MM279" s="257"/>
      <c r="MN279" s="257"/>
      <c r="MO279" s="257"/>
      <c r="MP279" s="257"/>
      <c r="MQ279" s="257"/>
      <c r="MR279" s="257"/>
      <c r="MS279" s="257"/>
      <c r="MT279" s="257"/>
      <c r="MU279" s="257"/>
      <c r="MV279" s="257"/>
      <c r="MW279" s="257"/>
      <c r="MX279" s="257"/>
      <c r="MY279" s="257"/>
      <c r="MZ279" s="257"/>
      <c r="NA279" s="257"/>
      <c r="NB279" s="257"/>
      <c r="NC279" s="257"/>
      <c r="ND279" s="257"/>
      <c r="NE279" s="257"/>
      <c r="NF279" s="257"/>
      <c r="NG279" s="257"/>
      <c r="NH279" s="257"/>
      <c r="NI279" s="257"/>
      <c r="NJ279" s="257"/>
      <c r="NK279" s="257"/>
      <c r="NL279" s="257"/>
      <c r="NM279" s="257"/>
      <c r="NN279" s="257"/>
      <c r="NO279" s="257"/>
      <c r="NP279" s="257"/>
      <c r="NQ279" s="257"/>
      <c r="NR279" s="257"/>
      <c r="NS279" s="257"/>
      <c r="NT279" s="257"/>
      <c r="NU279" s="257"/>
      <c r="NV279" s="257"/>
      <c r="NW279" s="257"/>
      <c r="NX279" s="257"/>
      <c r="NY279" s="257"/>
      <c r="NZ279" s="257"/>
      <c r="OA279" s="257"/>
      <c r="OB279" s="257"/>
      <c r="OC279" s="257"/>
      <c r="OD279" s="257"/>
      <c r="OE279" s="257"/>
      <c r="OF279" s="257"/>
      <c r="OG279" s="257"/>
      <c r="OH279" s="257"/>
      <c r="OI279" s="257"/>
      <c r="OJ279" s="257"/>
      <c r="OK279" s="257"/>
      <c r="OL279" s="257"/>
      <c r="OM279" s="257"/>
      <c r="ON279" s="257"/>
      <c r="OO279" s="257"/>
      <c r="OP279" s="257"/>
      <c r="OQ279" s="257"/>
      <c r="OR279" s="257"/>
      <c r="OS279" s="257"/>
      <c r="OT279" s="257"/>
      <c r="OU279" s="257"/>
      <c r="OV279" s="257"/>
      <c r="OW279" s="257"/>
      <c r="OX279" s="257"/>
      <c r="OY279" s="257"/>
      <c r="OZ279" s="257"/>
      <c r="PA279" s="257"/>
      <c r="PB279" s="257"/>
      <c r="PC279" s="257"/>
      <c r="PD279" s="257"/>
      <c r="PE279" s="257"/>
      <c r="PF279" s="257"/>
      <c r="PG279" s="257"/>
      <c r="PH279" s="257"/>
      <c r="PI279" s="257"/>
      <c r="PJ279" s="257"/>
      <c r="PK279" s="257"/>
      <c r="PL279" s="257"/>
      <c r="PM279" s="257"/>
      <c r="PN279" s="257"/>
      <c r="PO279" s="257"/>
      <c r="PP279" s="257"/>
      <c r="PQ279" s="257"/>
      <c r="PR279" s="257"/>
      <c r="PS279" s="257"/>
      <c r="PT279" s="257"/>
      <c r="PU279" s="257"/>
      <c r="PV279" s="257"/>
      <c r="PW279" s="257"/>
      <c r="PX279" s="257"/>
      <c r="PY279" s="257"/>
      <c r="PZ279" s="257"/>
      <c r="QA279" s="257"/>
      <c r="QB279" s="257"/>
      <c r="QC279" s="257"/>
      <c r="QD279" s="257"/>
      <c r="QE279" s="257"/>
      <c r="QF279" s="257"/>
      <c r="QG279" s="257"/>
      <c r="QH279" s="257"/>
      <c r="QI279" s="257"/>
      <c r="QJ279" s="257"/>
      <c r="QK279" s="257"/>
      <c r="QL279" s="257"/>
      <c r="QM279" s="257"/>
      <c r="QN279" s="257"/>
      <c r="QO279" s="257"/>
      <c r="QP279" s="257"/>
      <c r="QQ279" s="257"/>
      <c r="QR279" s="257"/>
      <c r="QS279" s="257"/>
      <c r="QT279" s="257"/>
      <c r="QU279" s="257"/>
      <c r="QV279" s="257"/>
      <c r="QW279" s="257"/>
      <c r="QX279" s="257"/>
      <c r="QY279" s="257"/>
      <c r="QZ279" s="257"/>
      <c r="RA279" s="257"/>
      <c r="RB279" s="257"/>
      <c r="RC279" s="257"/>
      <c r="RD279" s="257"/>
      <c r="RE279" s="257"/>
      <c r="RF279" s="257"/>
      <c r="RG279" s="257"/>
      <c r="RH279" s="257"/>
      <c r="RI279" s="257"/>
      <c r="RJ279" s="257"/>
      <c r="RK279" s="257"/>
      <c r="RL279" s="257"/>
      <c r="RM279" s="257"/>
      <c r="RN279" s="257"/>
      <c r="RO279" s="257"/>
      <c r="RP279" s="257"/>
      <c r="RQ279" s="257"/>
      <c r="RR279" s="257"/>
      <c r="RS279" s="257"/>
      <c r="RT279" s="257"/>
      <c r="RU279" s="257"/>
      <c r="RV279" s="257"/>
      <c r="RW279" s="257"/>
      <c r="RX279" s="257"/>
      <c r="RY279" s="257"/>
      <c r="RZ279" s="257"/>
      <c r="SA279" s="257"/>
      <c r="SB279" s="257"/>
      <c r="SC279" s="257"/>
      <c r="SD279" s="257"/>
      <c r="SE279" s="257"/>
      <c r="SF279" s="257"/>
      <c r="SG279" s="257"/>
      <c r="SH279" s="257"/>
      <c r="SI279" s="257"/>
      <c r="SJ279" s="257"/>
      <c r="SK279" s="257"/>
      <c r="SL279" s="257"/>
      <c r="SM279" s="257"/>
      <c r="SN279" s="257"/>
      <c r="SO279" s="257"/>
      <c r="SP279" s="257"/>
      <c r="SQ279" s="257"/>
      <c r="SR279" s="257"/>
      <c r="SS279" s="257"/>
      <c r="ST279" s="257"/>
      <c r="SU279" s="257"/>
      <c r="SV279" s="257"/>
      <c r="SW279" s="257"/>
      <c r="SX279" s="257"/>
      <c r="SY279" s="257"/>
      <c r="SZ279" s="257"/>
      <c r="TA279" s="257"/>
      <c r="TB279" s="257"/>
      <c r="TC279" s="257"/>
      <c r="TD279" s="257"/>
      <c r="TE279" s="257"/>
      <c r="TF279" s="257"/>
      <c r="TG279" s="257"/>
      <c r="TH279" s="257"/>
      <c r="TI279" s="257"/>
      <c r="TJ279" s="257"/>
      <c r="TK279" s="257"/>
      <c r="TL279" s="257"/>
      <c r="TM279" s="257"/>
      <c r="TN279" s="257"/>
      <c r="TO279" s="257"/>
      <c r="TP279" s="257"/>
      <c r="TQ279" s="257"/>
      <c r="TR279" s="257"/>
      <c r="TS279" s="257"/>
      <c r="TT279" s="257"/>
      <c r="TU279" s="257"/>
      <c r="TV279" s="257"/>
      <c r="TW279" s="257"/>
      <c r="TX279" s="257"/>
      <c r="TY279" s="257"/>
      <c r="TZ279" s="257"/>
      <c r="UA279" s="257"/>
      <c r="UB279" s="257"/>
      <c r="UC279" s="257"/>
      <c r="UD279" s="257"/>
      <c r="UE279" s="257"/>
      <c r="UF279" s="257"/>
      <c r="UG279" s="257"/>
      <c r="UH279" s="257"/>
      <c r="UI279" s="257"/>
      <c r="UJ279" s="257"/>
      <c r="UK279" s="257"/>
      <c r="UL279" s="257"/>
      <c r="UM279" s="257"/>
      <c r="UN279" s="257"/>
      <c r="UO279" s="257"/>
      <c r="UP279" s="257"/>
      <c r="UQ279" s="257"/>
      <c r="UR279" s="257"/>
      <c r="US279" s="257"/>
      <c r="UT279" s="257"/>
      <c r="UU279" s="257"/>
      <c r="UV279" s="257"/>
      <c r="UW279" s="257"/>
      <c r="UX279" s="257"/>
      <c r="UY279" s="257"/>
      <c r="UZ279" s="257"/>
      <c r="VA279" s="257"/>
      <c r="VB279" s="257"/>
      <c r="VC279" s="257"/>
      <c r="VD279" s="257"/>
      <c r="VE279" s="257"/>
      <c r="VF279" s="257"/>
      <c r="VG279" s="257"/>
      <c r="VH279" s="257"/>
      <c r="VI279" s="257"/>
      <c r="VJ279" s="257"/>
      <c r="VK279" s="257"/>
      <c r="VL279" s="257"/>
      <c r="VM279" s="257"/>
      <c r="VN279" s="257"/>
      <c r="VO279" s="257"/>
      <c r="VP279" s="257"/>
      <c r="VQ279" s="257"/>
      <c r="VR279" s="257"/>
      <c r="VS279" s="257"/>
      <c r="VT279" s="257"/>
      <c r="VU279" s="257"/>
      <c r="VV279" s="257"/>
      <c r="VW279" s="257"/>
      <c r="VX279" s="257"/>
      <c r="VY279" s="257"/>
      <c r="VZ279" s="257"/>
      <c r="WA279" s="257"/>
      <c r="WB279" s="257"/>
      <c r="WC279" s="257"/>
      <c r="WD279" s="257"/>
      <c r="WE279" s="257"/>
      <c r="WF279" s="257"/>
      <c r="WG279" s="257"/>
      <c r="WH279" s="257"/>
      <c r="WI279" s="257"/>
      <c r="WJ279" s="257"/>
      <c r="WK279" s="257"/>
      <c r="WL279" s="257"/>
      <c r="WM279" s="257"/>
      <c r="WN279" s="257"/>
      <c r="WO279" s="257"/>
      <c r="WP279" s="257"/>
      <c r="WQ279" s="257"/>
      <c r="WR279" s="257"/>
      <c r="WS279" s="257"/>
      <c r="WT279" s="257"/>
      <c r="WU279" s="257"/>
      <c r="WV279" s="257"/>
      <c r="WW279" s="257"/>
      <c r="WX279" s="257"/>
      <c r="WY279" s="257"/>
      <c r="WZ279" s="257"/>
      <c r="XA279" s="257"/>
      <c r="XB279" s="257"/>
      <c r="XC279" s="257"/>
      <c r="XD279" s="257"/>
      <c r="XE279" s="257"/>
      <c r="XF279" s="257"/>
      <c r="XG279" s="257"/>
      <c r="XH279" s="257"/>
      <c r="XI279" s="257"/>
      <c r="XJ279" s="257"/>
      <c r="XK279" s="257"/>
      <c r="XL279" s="257"/>
      <c r="XM279" s="257"/>
      <c r="XN279" s="257"/>
      <c r="XO279" s="257"/>
      <c r="XP279" s="257"/>
      <c r="XQ279" s="257"/>
      <c r="XR279" s="257"/>
      <c r="XS279" s="257"/>
      <c r="XT279" s="257"/>
      <c r="XU279" s="257"/>
      <c r="XV279" s="257"/>
      <c r="XW279" s="257"/>
      <c r="XX279" s="257"/>
      <c r="XY279" s="257"/>
      <c r="XZ279" s="257"/>
      <c r="YA279" s="257"/>
      <c r="YB279" s="257"/>
      <c r="YC279" s="257"/>
      <c r="YD279" s="257"/>
      <c r="YE279" s="257"/>
      <c r="YF279" s="257"/>
      <c r="YG279" s="257"/>
      <c r="YH279" s="257"/>
      <c r="YI279" s="257"/>
      <c r="YJ279" s="257"/>
      <c r="YK279" s="257"/>
      <c r="YL279" s="257"/>
      <c r="YM279" s="257"/>
      <c r="YN279" s="257"/>
      <c r="YO279" s="257"/>
      <c r="YP279" s="257"/>
      <c r="YQ279" s="257"/>
      <c r="YR279" s="257"/>
      <c r="YS279" s="257"/>
      <c r="YT279" s="257"/>
      <c r="YU279" s="257"/>
      <c r="YV279" s="257"/>
      <c r="YW279" s="257"/>
      <c r="YX279" s="257"/>
      <c r="YY279" s="257"/>
      <c r="YZ279" s="257"/>
      <c r="ZA279" s="257"/>
      <c r="ZB279" s="257"/>
      <c r="ZC279" s="257"/>
      <c r="ZD279" s="257"/>
      <c r="ZE279" s="257"/>
      <c r="ZF279" s="257"/>
      <c r="ZG279" s="257"/>
      <c r="ZH279" s="257"/>
      <c r="ZI279" s="257"/>
      <c r="ZJ279" s="257"/>
      <c r="ZK279" s="257"/>
      <c r="ZL279" s="257"/>
      <c r="ZM279" s="257"/>
      <c r="ZN279" s="257"/>
      <c r="ZO279" s="257"/>
      <c r="ZP279" s="257"/>
      <c r="ZQ279" s="257"/>
      <c r="ZR279" s="257"/>
      <c r="ZS279" s="257"/>
      <c r="ZT279" s="257"/>
      <c r="ZU279" s="257"/>
      <c r="ZV279" s="257"/>
      <c r="ZW279" s="257"/>
      <c r="ZX279" s="257"/>
      <c r="ZY279" s="257"/>
      <c r="ZZ279" s="257"/>
      <c r="AAA279" s="257"/>
      <c r="AAB279" s="257"/>
      <c r="AAC279" s="257"/>
      <c r="AAD279" s="257"/>
      <c r="AAE279" s="257"/>
      <c r="AAF279" s="257"/>
      <c r="AAG279" s="257"/>
      <c r="AAH279" s="257"/>
      <c r="AAI279" s="257"/>
      <c r="AAJ279" s="257"/>
      <c r="AAK279" s="257"/>
      <c r="AAL279" s="257"/>
      <c r="AAM279" s="257"/>
      <c r="AAN279" s="257"/>
      <c r="AAO279" s="257"/>
      <c r="AAP279" s="257"/>
      <c r="AAQ279" s="257"/>
      <c r="AAR279" s="257"/>
      <c r="AAS279" s="257"/>
      <c r="AAT279" s="257"/>
      <c r="AAU279" s="257"/>
      <c r="AAV279" s="257"/>
      <c r="AAW279" s="257"/>
      <c r="AAX279" s="257"/>
      <c r="AAY279" s="257"/>
      <c r="AAZ279" s="257"/>
      <c r="ABA279" s="257"/>
      <c r="ABB279" s="257"/>
      <c r="ABC279" s="257"/>
      <c r="ABD279" s="257"/>
      <c r="ABE279" s="257"/>
      <c r="ABF279" s="257"/>
      <c r="ABG279" s="257"/>
      <c r="ABH279" s="257"/>
      <c r="ABI279" s="257"/>
      <c r="ABJ279" s="257"/>
      <c r="ABK279" s="257"/>
    </row>
    <row r="280" spans="1:739" s="154" customFormat="1" ht="30" customHeight="1" x14ac:dyDescent="0.25">
      <c r="A280" s="30"/>
      <c r="B280" s="30"/>
      <c r="C280" s="30"/>
      <c r="D280" s="167" t="s">
        <v>2</v>
      </c>
      <c r="E280" s="30"/>
      <c r="F280" s="206" t="s">
        <v>1438</v>
      </c>
      <c r="G280" s="23">
        <v>42838</v>
      </c>
      <c r="H280" s="48" t="s">
        <v>37</v>
      </c>
      <c r="I280" s="65" t="s">
        <v>31</v>
      </c>
      <c r="J280" s="10" t="s">
        <v>291</v>
      </c>
      <c r="K280" s="29" t="s">
        <v>18</v>
      </c>
      <c r="L280" s="29" t="s">
        <v>17</v>
      </c>
      <c r="M280" s="29" t="s">
        <v>3365</v>
      </c>
      <c r="N280" s="28" t="s">
        <v>448</v>
      </c>
      <c r="O280" s="114" t="s">
        <v>473</v>
      </c>
      <c r="P280" s="114" t="s">
        <v>474</v>
      </c>
      <c r="Q280" s="259" t="s">
        <v>1441</v>
      </c>
      <c r="R280" s="71" t="s">
        <v>1439</v>
      </c>
      <c r="S280" s="261" t="s">
        <v>1440</v>
      </c>
      <c r="T280" s="65" t="s">
        <v>20</v>
      </c>
      <c r="U280" s="115" t="s">
        <v>72</v>
      </c>
      <c r="V280" s="17"/>
      <c r="W280" s="249"/>
      <c r="X280" s="115" t="s">
        <v>245</v>
      </c>
      <c r="Y280" s="99"/>
      <c r="Z280" s="155"/>
      <c r="AA280" s="261"/>
      <c r="AB280" s="265" t="s">
        <v>1439</v>
      </c>
      <c r="AC280" s="17"/>
      <c r="AD280" s="17"/>
      <c r="AE280" s="17"/>
      <c r="AF280" s="17"/>
      <c r="AG280" s="17"/>
      <c r="AH280" s="263" t="s">
        <v>3530</v>
      </c>
      <c r="AI280" s="65" t="s">
        <v>1</v>
      </c>
      <c r="AJ280" s="187" t="s">
        <v>2</v>
      </c>
      <c r="AK280" s="70">
        <v>24</v>
      </c>
      <c r="AL280" s="69" t="s">
        <v>1442</v>
      </c>
      <c r="AM280" s="72">
        <v>42811</v>
      </c>
      <c r="AN280" s="257"/>
      <c r="AO280" s="257"/>
      <c r="AP280" s="257"/>
      <c r="AQ280" s="257"/>
      <c r="AR280" s="257"/>
      <c r="AS280" s="257"/>
      <c r="AT280" s="257"/>
      <c r="AU280" s="257"/>
      <c r="AV280" s="257"/>
      <c r="AW280" s="257"/>
      <c r="AX280" s="257"/>
      <c r="AY280" s="257"/>
      <c r="AZ280" s="257"/>
      <c r="BA280" s="257"/>
      <c r="BB280" s="257"/>
      <c r="BC280" s="257"/>
      <c r="BD280" s="257"/>
      <c r="BE280" s="257"/>
      <c r="BF280" s="257"/>
      <c r="BG280" s="257"/>
      <c r="BH280" s="257"/>
      <c r="BI280" s="257"/>
      <c r="BJ280" s="257"/>
      <c r="BK280" s="257"/>
      <c r="BL280" s="257"/>
      <c r="BM280" s="257"/>
      <c r="BN280" s="257"/>
      <c r="BO280" s="257"/>
      <c r="BP280" s="257"/>
      <c r="BQ280" s="257"/>
      <c r="BR280" s="257"/>
      <c r="BS280" s="257"/>
      <c r="BT280" s="257"/>
      <c r="BU280" s="257"/>
      <c r="BV280" s="257"/>
      <c r="BW280" s="257"/>
      <c r="BX280" s="257"/>
      <c r="BY280" s="257"/>
      <c r="BZ280" s="257"/>
      <c r="CA280" s="257"/>
      <c r="CB280" s="257"/>
      <c r="CC280" s="257"/>
      <c r="CD280" s="257"/>
      <c r="CE280" s="257"/>
      <c r="CF280" s="257"/>
      <c r="CG280" s="257"/>
      <c r="CH280" s="257"/>
      <c r="CI280" s="257"/>
      <c r="CJ280" s="257"/>
      <c r="CK280" s="257"/>
      <c r="CL280" s="257"/>
      <c r="CM280" s="257"/>
      <c r="CN280" s="257"/>
      <c r="CO280" s="257"/>
      <c r="CP280" s="257"/>
      <c r="CQ280" s="257"/>
      <c r="CR280" s="257"/>
      <c r="CS280" s="257"/>
      <c r="CT280" s="257"/>
      <c r="CU280" s="257"/>
      <c r="CV280" s="257"/>
      <c r="CW280" s="257"/>
      <c r="CX280" s="257"/>
      <c r="CY280" s="257"/>
      <c r="CZ280" s="257"/>
      <c r="DA280" s="257"/>
      <c r="DB280" s="257"/>
      <c r="DC280" s="257"/>
      <c r="DD280" s="257"/>
      <c r="DE280" s="257"/>
      <c r="DF280" s="257"/>
      <c r="DG280" s="257"/>
      <c r="DH280" s="257"/>
      <c r="DI280" s="257"/>
      <c r="DJ280" s="257"/>
      <c r="DK280" s="257"/>
      <c r="DL280" s="257"/>
      <c r="DM280" s="257"/>
      <c r="DN280" s="257"/>
      <c r="DO280" s="257"/>
      <c r="DP280" s="257"/>
      <c r="DQ280" s="257"/>
      <c r="DR280" s="257"/>
      <c r="DS280" s="257"/>
      <c r="DT280" s="257"/>
      <c r="DU280" s="257"/>
      <c r="DV280" s="257"/>
      <c r="DW280" s="257"/>
      <c r="DX280" s="257"/>
      <c r="DY280" s="257"/>
      <c r="DZ280" s="257"/>
      <c r="EA280" s="257"/>
      <c r="EB280" s="257"/>
      <c r="EC280" s="257"/>
      <c r="ED280" s="257"/>
      <c r="EE280" s="257"/>
      <c r="EF280" s="257"/>
      <c r="EG280" s="257"/>
      <c r="EH280" s="257"/>
      <c r="EI280" s="257"/>
      <c r="EJ280" s="257"/>
      <c r="EK280" s="257"/>
      <c r="EL280" s="257"/>
      <c r="EM280" s="257"/>
      <c r="EN280" s="257"/>
      <c r="EO280" s="257"/>
      <c r="EP280" s="257"/>
      <c r="EQ280" s="257"/>
      <c r="ER280" s="257"/>
      <c r="ES280" s="257"/>
      <c r="ET280" s="257"/>
      <c r="EU280" s="257"/>
      <c r="EV280" s="257"/>
      <c r="EW280" s="257"/>
      <c r="EX280" s="257"/>
      <c r="EY280" s="257"/>
      <c r="EZ280" s="257"/>
      <c r="FA280" s="257"/>
      <c r="FB280" s="257"/>
      <c r="FC280" s="257"/>
      <c r="FD280" s="257"/>
      <c r="FE280" s="257"/>
      <c r="FF280" s="257"/>
      <c r="FG280" s="257"/>
      <c r="FH280" s="257"/>
      <c r="FI280" s="257"/>
      <c r="FJ280" s="257"/>
      <c r="FK280" s="257"/>
      <c r="FL280" s="257"/>
      <c r="FM280" s="257"/>
      <c r="FN280" s="257"/>
      <c r="FO280" s="257"/>
      <c r="FP280" s="257"/>
      <c r="FQ280" s="257"/>
      <c r="FR280" s="257"/>
      <c r="FS280" s="257"/>
      <c r="FT280" s="257"/>
      <c r="FU280" s="257"/>
      <c r="FV280" s="257"/>
      <c r="FW280" s="257"/>
      <c r="FX280" s="257"/>
      <c r="FY280" s="257"/>
      <c r="FZ280" s="257"/>
      <c r="GA280" s="257"/>
      <c r="GB280" s="257"/>
      <c r="GC280" s="257"/>
      <c r="GD280" s="257"/>
      <c r="GE280" s="257"/>
      <c r="GF280" s="257"/>
      <c r="GG280" s="257"/>
      <c r="GH280" s="257"/>
      <c r="GI280" s="257"/>
      <c r="GJ280" s="257"/>
      <c r="GK280" s="257"/>
      <c r="GL280" s="257"/>
      <c r="GM280" s="257"/>
      <c r="GN280" s="257"/>
      <c r="GO280" s="257"/>
      <c r="GP280" s="257"/>
      <c r="GQ280" s="257"/>
      <c r="GR280" s="257"/>
      <c r="GS280" s="257"/>
      <c r="GT280" s="257"/>
      <c r="GU280" s="257"/>
      <c r="GV280" s="257"/>
      <c r="GW280" s="257"/>
      <c r="GX280" s="257"/>
      <c r="GY280" s="257"/>
      <c r="GZ280" s="257"/>
      <c r="HA280" s="257"/>
      <c r="HB280" s="257"/>
      <c r="HC280" s="257"/>
      <c r="HD280" s="257"/>
      <c r="HE280" s="257"/>
      <c r="HF280" s="257"/>
      <c r="HG280" s="257"/>
      <c r="HH280" s="257"/>
      <c r="HI280" s="257"/>
      <c r="HJ280" s="257"/>
      <c r="HK280" s="257"/>
      <c r="HL280" s="257"/>
      <c r="HM280" s="257"/>
      <c r="HN280" s="257"/>
      <c r="HO280" s="257"/>
      <c r="HP280" s="257"/>
      <c r="HQ280" s="257"/>
      <c r="HR280" s="257"/>
      <c r="HS280" s="257"/>
      <c r="HT280" s="257"/>
      <c r="HU280" s="257"/>
      <c r="HV280" s="257"/>
      <c r="HW280" s="257"/>
      <c r="HX280" s="257"/>
      <c r="HY280" s="257"/>
      <c r="HZ280" s="257"/>
      <c r="IA280" s="257"/>
      <c r="IB280" s="257"/>
      <c r="IC280" s="257"/>
      <c r="ID280" s="257"/>
      <c r="IE280" s="257"/>
      <c r="IF280" s="257"/>
      <c r="IG280" s="257"/>
      <c r="IH280" s="257"/>
      <c r="II280" s="257"/>
      <c r="IJ280" s="257"/>
      <c r="IK280" s="257"/>
      <c r="IL280" s="257"/>
      <c r="IM280" s="257"/>
      <c r="IN280" s="257"/>
      <c r="IO280" s="257"/>
      <c r="IP280" s="257"/>
      <c r="IQ280" s="257"/>
      <c r="IR280" s="257"/>
      <c r="IS280" s="257"/>
      <c r="IT280" s="257"/>
      <c r="IU280" s="257"/>
      <c r="IV280" s="257"/>
      <c r="IW280" s="257"/>
      <c r="IX280" s="257"/>
      <c r="IY280" s="257"/>
      <c r="IZ280" s="257"/>
      <c r="JA280" s="257"/>
      <c r="JB280" s="257"/>
      <c r="JC280" s="257"/>
      <c r="JD280" s="257"/>
      <c r="JE280" s="257"/>
      <c r="JF280" s="257"/>
      <c r="JG280" s="257"/>
      <c r="JH280" s="257"/>
      <c r="JI280" s="257"/>
      <c r="JJ280" s="257"/>
      <c r="JK280" s="257"/>
      <c r="JL280" s="257"/>
      <c r="JM280" s="257"/>
      <c r="JN280" s="257"/>
      <c r="JO280" s="257"/>
      <c r="JP280" s="257"/>
      <c r="JQ280" s="257"/>
      <c r="JR280" s="257"/>
      <c r="JS280" s="257"/>
      <c r="JT280" s="257"/>
      <c r="JU280" s="257"/>
      <c r="JV280" s="257"/>
      <c r="JW280" s="257"/>
      <c r="JX280" s="257"/>
      <c r="JY280" s="257"/>
      <c r="JZ280" s="257"/>
      <c r="KA280" s="257"/>
      <c r="KB280" s="257"/>
      <c r="KC280" s="257"/>
      <c r="KD280" s="257"/>
      <c r="KE280" s="257"/>
      <c r="KF280" s="257"/>
      <c r="KG280" s="257"/>
      <c r="KH280" s="257"/>
      <c r="KI280" s="257"/>
      <c r="KJ280" s="257"/>
      <c r="KK280" s="257"/>
      <c r="KL280" s="257"/>
      <c r="KM280" s="257"/>
      <c r="KN280" s="257"/>
      <c r="KO280" s="257"/>
      <c r="KP280" s="257"/>
      <c r="KQ280" s="257"/>
      <c r="KR280" s="257"/>
      <c r="KS280" s="257"/>
      <c r="KT280" s="257"/>
      <c r="KU280" s="257"/>
      <c r="KV280" s="257"/>
      <c r="KW280" s="257"/>
      <c r="KX280" s="257"/>
      <c r="KY280" s="257"/>
      <c r="KZ280" s="257"/>
      <c r="LA280" s="257"/>
      <c r="LB280" s="257"/>
      <c r="LC280" s="257"/>
      <c r="LD280" s="257"/>
      <c r="LE280" s="257"/>
      <c r="LF280" s="257"/>
      <c r="LG280" s="257"/>
      <c r="LH280" s="257"/>
      <c r="LI280" s="257"/>
      <c r="LJ280" s="257"/>
      <c r="LK280" s="257"/>
      <c r="LL280" s="257"/>
      <c r="LM280" s="257"/>
      <c r="LN280" s="257"/>
      <c r="LO280" s="257"/>
      <c r="LP280" s="257"/>
      <c r="LQ280" s="257"/>
      <c r="LR280" s="257"/>
      <c r="LS280" s="257"/>
      <c r="LT280" s="257"/>
      <c r="LU280" s="257"/>
      <c r="LV280" s="257"/>
      <c r="LW280" s="257"/>
      <c r="LX280" s="257"/>
      <c r="LY280" s="257"/>
      <c r="LZ280" s="257"/>
      <c r="MA280" s="257"/>
      <c r="MB280" s="257"/>
      <c r="MC280" s="257"/>
      <c r="MD280" s="257"/>
      <c r="ME280" s="257"/>
      <c r="MF280" s="257"/>
      <c r="MG280" s="257"/>
      <c r="MH280" s="257"/>
      <c r="MI280" s="257"/>
      <c r="MJ280" s="257"/>
      <c r="MK280" s="257"/>
      <c r="ML280" s="257"/>
      <c r="MM280" s="257"/>
      <c r="MN280" s="257"/>
      <c r="MO280" s="257"/>
      <c r="MP280" s="257"/>
      <c r="MQ280" s="257"/>
      <c r="MR280" s="257"/>
      <c r="MS280" s="257"/>
      <c r="MT280" s="257"/>
      <c r="MU280" s="257"/>
      <c r="MV280" s="257"/>
      <c r="MW280" s="257"/>
      <c r="MX280" s="257"/>
      <c r="MY280" s="257"/>
      <c r="MZ280" s="257"/>
      <c r="NA280" s="257"/>
      <c r="NB280" s="257"/>
      <c r="NC280" s="257"/>
      <c r="ND280" s="257"/>
      <c r="NE280" s="257"/>
      <c r="NF280" s="257"/>
      <c r="NG280" s="257"/>
      <c r="NH280" s="257"/>
      <c r="NI280" s="257"/>
      <c r="NJ280" s="257"/>
      <c r="NK280" s="257"/>
      <c r="NL280" s="257"/>
      <c r="NM280" s="257"/>
      <c r="NN280" s="257"/>
      <c r="NO280" s="257"/>
      <c r="NP280" s="257"/>
      <c r="NQ280" s="257"/>
      <c r="NR280" s="257"/>
      <c r="NS280" s="257"/>
      <c r="NT280" s="257"/>
      <c r="NU280" s="257"/>
      <c r="NV280" s="257"/>
      <c r="NW280" s="257"/>
      <c r="NX280" s="257"/>
      <c r="NY280" s="257"/>
      <c r="NZ280" s="257"/>
      <c r="OA280" s="257"/>
      <c r="OB280" s="257"/>
      <c r="OC280" s="257"/>
      <c r="OD280" s="257"/>
      <c r="OE280" s="257"/>
      <c r="OF280" s="257"/>
      <c r="OG280" s="257"/>
      <c r="OH280" s="257"/>
      <c r="OI280" s="257"/>
      <c r="OJ280" s="257"/>
      <c r="OK280" s="257"/>
      <c r="OL280" s="257"/>
      <c r="OM280" s="257"/>
      <c r="ON280" s="257"/>
      <c r="OO280" s="257"/>
      <c r="OP280" s="257"/>
      <c r="OQ280" s="257"/>
      <c r="OR280" s="257"/>
      <c r="OS280" s="257"/>
      <c r="OT280" s="257"/>
      <c r="OU280" s="257"/>
      <c r="OV280" s="257"/>
      <c r="OW280" s="257"/>
      <c r="OX280" s="257"/>
      <c r="OY280" s="257"/>
      <c r="OZ280" s="257"/>
      <c r="PA280" s="257"/>
      <c r="PB280" s="257"/>
      <c r="PC280" s="257"/>
      <c r="PD280" s="257"/>
      <c r="PE280" s="257"/>
      <c r="PF280" s="257"/>
      <c r="PG280" s="257"/>
      <c r="PH280" s="257"/>
      <c r="PI280" s="257"/>
      <c r="PJ280" s="257"/>
      <c r="PK280" s="257"/>
      <c r="PL280" s="257"/>
      <c r="PM280" s="257"/>
      <c r="PN280" s="257"/>
      <c r="PO280" s="257"/>
      <c r="PP280" s="257"/>
      <c r="PQ280" s="257"/>
      <c r="PR280" s="257"/>
      <c r="PS280" s="257"/>
      <c r="PT280" s="257"/>
      <c r="PU280" s="257"/>
      <c r="PV280" s="257"/>
      <c r="PW280" s="257"/>
      <c r="PX280" s="257"/>
      <c r="PY280" s="257"/>
      <c r="PZ280" s="257"/>
      <c r="QA280" s="257"/>
      <c r="QB280" s="257"/>
      <c r="QC280" s="257"/>
      <c r="QD280" s="257"/>
      <c r="QE280" s="257"/>
      <c r="QF280" s="257"/>
      <c r="QG280" s="257"/>
      <c r="QH280" s="257"/>
      <c r="QI280" s="257"/>
      <c r="QJ280" s="257"/>
      <c r="QK280" s="257"/>
      <c r="QL280" s="257"/>
      <c r="QM280" s="257"/>
      <c r="QN280" s="257"/>
      <c r="QO280" s="257"/>
      <c r="QP280" s="257"/>
      <c r="QQ280" s="257"/>
      <c r="QR280" s="257"/>
      <c r="QS280" s="257"/>
      <c r="QT280" s="257"/>
      <c r="QU280" s="257"/>
      <c r="QV280" s="257"/>
      <c r="QW280" s="257"/>
      <c r="QX280" s="257"/>
      <c r="QY280" s="257"/>
      <c r="QZ280" s="257"/>
      <c r="RA280" s="257"/>
      <c r="RB280" s="257"/>
      <c r="RC280" s="257"/>
      <c r="RD280" s="257"/>
      <c r="RE280" s="257"/>
      <c r="RF280" s="257"/>
      <c r="RG280" s="257"/>
      <c r="RH280" s="257"/>
      <c r="RI280" s="257"/>
      <c r="RJ280" s="257"/>
      <c r="RK280" s="257"/>
      <c r="RL280" s="257"/>
      <c r="RM280" s="257"/>
      <c r="RN280" s="257"/>
      <c r="RO280" s="257"/>
      <c r="RP280" s="257"/>
      <c r="RQ280" s="257"/>
      <c r="RR280" s="257"/>
      <c r="RS280" s="257"/>
      <c r="RT280" s="257"/>
      <c r="RU280" s="257"/>
      <c r="RV280" s="257"/>
      <c r="RW280" s="257"/>
      <c r="RX280" s="257"/>
      <c r="RY280" s="257"/>
      <c r="RZ280" s="257"/>
      <c r="SA280" s="257"/>
      <c r="SB280" s="257"/>
      <c r="SC280" s="257"/>
      <c r="SD280" s="257"/>
      <c r="SE280" s="257"/>
      <c r="SF280" s="257"/>
      <c r="SG280" s="257"/>
      <c r="SH280" s="257"/>
      <c r="SI280" s="257"/>
      <c r="SJ280" s="257"/>
      <c r="SK280" s="257"/>
      <c r="SL280" s="257"/>
      <c r="SM280" s="257"/>
      <c r="SN280" s="257"/>
      <c r="SO280" s="257"/>
      <c r="SP280" s="257"/>
      <c r="SQ280" s="257"/>
      <c r="SR280" s="257"/>
      <c r="SS280" s="257"/>
      <c r="ST280" s="257"/>
      <c r="SU280" s="257"/>
      <c r="SV280" s="257"/>
      <c r="SW280" s="257"/>
      <c r="SX280" s="257"/>
      <c r="SY280" s="257"/>
      <c r="SZ280" s="257"/>
      <c r="TA280" s="257"/>
      <c r="TB280" s="257"/>
      <c r="TC280" s="257"/>
      <c r="TD280" s="257"/>
      <c r="TE280" s="257"/>
      <c r="TF280" s="257"/>
      <c r="TG280" s="257"/>
      <c r="TH280" s="257"/>
      <c r="TI280" s="257"/>
      <c r="TJ280" s="257"/>
      <c r="TK280" s="257"/>
      <c r="TL280" s="257"/>
      <c r="TM280" s="257"/>
      <c r="TN280" s="257"/>
      <c r="TO280" s="257"/>
      <c r="TP280" s="257"/>
      <c r="TQ280" s="257"/>
      <c r="TR280" s="257"/>
      <c r="TS280" s="257"/>
      <c r="TT280" s="257"/>
      <c r="TU280" s="257"/>
      <c r="TV280" s="257"/>
      <c r="TW280" s="257"/>
      <c r="TX280" s="257"/>
      <c r="TY280" s="257"/>
      <c r="TZ280" s="257"/>
      <c r="UA280" s="257"/>
      <c r="UB280" s="257"/>
      <c r="UC280" s="257"/>
      <c r="UD280" s="257"/>
      <c r="UE280" s="257"/>
      <c r="UF280" s="257"/>
      <c r="UG280" s="257"/>
      <c r="UH280" s="257"/>
      <c r="UI280" s="257"/>
      <c r="UJ280" s="257"/>
      <c r="UK280" s="257"/>
      <c r="UL280" s="257"/>
      <c r="UM280" s="257"/>
      <c r="UN280" s="257"/>
      <c r="UO280" s="257"/>
      <c r="UP280" s="257"/>
      <c r="UQ280" s="257"/>
      <c r="UR280" s="257"/>
      <c r="US280" s="257"/>
      <c r="UT280" s="257"/>
      <c r="UU280" s="257"/>
      <c r="UV280" s="257"/>
      <c r="UW280" s="257"/>
      <c r="UX280" s="257"/>
      <c r="UY280" s="257"/>
      <c r="UZ280" s="257"/>
      <c r="VA280" s="257"/>
      <c r="VB280" s="257"/>
      <c r="VC280" s="257"/>
      <c r="VD280" s="257"/>
      <c r="VE280" s="257"/>
      <c r="VF280" s="257"/>
      <c r="VG280" s="257"/>
      <c r="VH280" s="257"/>
      <c r="VI280" s="257"/>
      <c r="VJ280" s="257"/>
      <c r="VK280" s="257"/>
      <c r="VL280" s="257"/>
      <c r="VM280" s="257"/>
      <c r="VN280" s="257"/>
      <c r="VO280" s="257"/>
      <c r="VP280" s="257"/>
      <c r="VQ280" s="257"/>
      <c r="VR280" s="257"/>
      <c r="VS280" s="257"/>
      <c r="VT280" s="257"/>
      <c r="VU280" s="257"/>
      <c r="VV280" s="257"/>
      <c r="VW280" s="257"/>
      <c r="VX280" s="257"/>
      <c r="VY280" s="257"/>
      <c r="VZ280" s="257"/>
      <c r="WA280" s="257"/>
      <c r="WB280" s="257"/>
      <c r="WC280" s="257"/>
      <c r="WD280" s="257"/>
      <c r="WE280" s="257"/>
      <c r="WF280" s="257"/>
      <c r="WG280" s="257"/>
      <c r="WH280" s="257"/>
      <c r="WI280" s="257"/>
      <c r="WJ280" s="257"/>
      <c r="WK280" s="257"/>
      <c r="WL280" s="257"/>
      <c r="WM280" s="257"/>
      <c r="WN280" s="257"/>
      <c r="WO280" s="257"/>
      <c r="WP280" s="257"/>
      <c r="WQ280" s="257"/>
      <c r="WR280" s="257"/>
      <c r="WS280" s="257"/>
      <c r="WT280" s="257"/>
      <c r="WU280" s="257"/>
      <c r="WV280" s="257"/>
      <c r="WW280" s="257"/>
      <c r="WX280" s="257"/>
      <c r="WY280" s="257"/>
      <c r="WZ280" s="257"/>
      <c r="XA280" s="257"/>
      <c r="XB280" s="257"/>
      <c r="XC280" s="257"/>
      <c r="XD280" s="257"/>
      <c r="XE280" s="257"/>
      <c r="XF280" s="257"/>
      <c r="XG280" s="257"/>
      <c r="XH280" s="257"/>
      <c r="XI280" s="257"/>
      <c r="XJ280" s="257"/>
      <c r="XK280" s="257"/>
      <c r="XL280" s="257"/>
      <c r="XM280" s="257"/>
      <c r="XN280" s="257"/>
      <c r="XO280" s="257"/>
      <c r="XP280" s="257"/>
      <c r="XQ280" s="257"/>
      <c r="XR280" s="257"/>
      <c r="XS280" s="257"/>
      <c r="XT280" s="257"/>
      <c r="XU280" s="257"/>
      <c r="XV280" s="257"/>
      <c r="XW280" s="257"/>
      <c r="XX280" s="257"/>
      <c r="XY280" s="257"/>
      <c r="XZ280" s="257"/>
      <c r="YA280" s="257"/>
      <c r="YB280" s="257"/>
      <c r="YC280" s="257"/>
      <c r="YD280" s="257"/>
      <c r="YE280" s="257"/>
      <c r="YF280" s="257"/>
      <c r="YG280" s="257"/>
      <c r="YH280" s="257"/>
      <c r="YI280" s="257"/>
      <c r="YJ280" s="257"/>
      <c r="YK280" s="257"/>
      <c r="YL280" s="257"/>
      <c r="YM280" s="257"/>
      <c r="YN280" s="257"/>
      <c r="YO280" s="257"/>
      <c r="YP280" s="257"/>
      <c r="YQ280" s="257"/>
      <c r="YR280" s="257"/>
      <c r="YS280" s="257"/>
      <c r="YT280" s="257"/>
      <c r="YU280" s="257"/>
      <c r="YV280" s="257"/>
      <c r="YW280" s="257"/>
      <c r="YX280" s="257"/>
      <c r="YY280" s="257"/>
      <c r="YZ280" s="257"/>
      <c r="ZA280" s="257"/>
      <c r="ZB280" s="257"/>
      <c r="ZC280" s="257"/>
      <c r="ZD280" s="257"/>
      <c r="ZE280" s="257"/>
      <c r="ZF280" s="257"/>
      <c r="ZG280" s="257"/>
      <c r="ZH280" s="257"/>
      <c r="ZI280" s="257"/>
      <c r="ZJ280" s="257"/>
      <c r="ZK280" s="257"/>
      <c r="ZL280" s="257"/>
      <c r="ZM280" s="257"/>
      <c r="ZN280" s="257"/>
      <c r="ZO280" s="257"/>
      <c r="ZP280" s="257"/>
      <c r="ZQ280" s="257"/>
      <c r="ZR280" s="257"/>
      <c r="ZS280" s="257"/>
      <c r="ZT280" s="257"/>
      <c r="ZU280" s="257"/>
      <c r="ZV280" s="257"/>
      <c r="ZW280" s="257"/>
      <c r="ZX280" s="257"/>
      <c r="ZY280" s="257"/>
      <c r="ZZ280" s="257"/>
      <c r="AAA280" s="257"/>
      <c r="AAB280" s="257"/>
      <c r="AAC280" s="257"/>
      <c r="AAD280" s="257"/>
      <c r="AAE280" s="257"/>
      <c r="AAF280" s="257"/>
      <c r="AAG280" s="257"/>
      <c r="AAH280" s="257"/>
      <c r="AAI280" s="257"/>
      <c r="AAJ280" s="257"/>
      <c r="AAK280" s="257"/>
      <c r="AAL280" s="257"/>
      <c r="AAM280" s="257"/>
      <c r="AAN280" s="257"/>
      <c r="AAO280" s="257"/>
      <c r="AAP280" s="257"/>
      <c r="AAQ280" s="257"/>
      <c r="AAR280" s="257"/>
      <c r="AAS280" s="257"/>
      <c r="AAT280" s="257"/>
      <c r="AAU280" s="257"/>
      <c r="AAV280" s="257"/>
      <c r="AAW280" s="257"/>
      <c r="AAX280" s="257"/>
      <c r="AAY280" s="257"/>
      <c r="AAZ280" s="257"/>
      <c r="ABA280" s="257"/>
      <c r="ABB280" s="257"/>
      <c r="ABC280" s="257"/>
      <c r="ABD280" s="257"/>
      <c r="ABE280" s="257"/>
      <c r="ABF280" s="257"/>
      <c r="ABG280" s="257"/>
      <c r="ABH280" s="257"/>
      <c r="ABI280" s="257"/>
      <c r="ABJ280" s="257"/>
      <c r="ABK280" s="257"/>
    </row>
    <row r="281" spans="1:739" s="154" customFormat="1" ht="30" customHeight="1" x14ac:dyDescent="0.25">
      <c r="A281" s="30"/>
      <c r="B281" s="196"/>
      <c r="C281" s="196"/>
      <c r="D281" s="167" t="s">
        <v>2</v>
      </c>
      <c r="E281" s="196"/>
      <c r="F281" s="206">
        <v>1612</v>
      </c>
      <c r="G281" s="23">
        <v>43892</v>
      </c>
      <c r="H281" s="48" t="s">
        <v>37</v>
      </c>
      <c r="I281" s="65" t="s">
        <v>31</v>
      </c>
      <c r="J281" s="10" t="s">
        <v>291</v>
      </c>
      <c r="K281" s="29" t="s">
        <v>18</v>
      </c>
      <c r="L281" s="29" t="s">
        <v>17</v>
      </c>
      <c r="M281" s="29" t="s">
        <v>3365</v>
      </c>
      <c r="N281" s="28" t="s">
        <v>448</v>
      </c>
      <c r="O281" s="114" t="s">
        <v>473</v>
      </c>
      <c r="P281" s="114" t="s">
        <v>474</v>
      </c>
      <c r="Q281" s="191" t="s">
        <v>1875</v>
      </c>
      <c r="R281" s="71" t="s">
        <v>3287</v>
      </c>
      <c r="S281" s="65" t="s">
        <v>3288</v>
      </c>
      <c r="T281" s="65" t="s">
        <v>20</v>
      </c>
      <c r="U281" s="115" t="s">
        <v>72</v>
      </c>
      <c r="V281" s="17"/>
      <c r="W281" s="249"/>
      <c r="X281" s="115" t="s">
        <v>245</v>
      </c>
      <c r="Y281" s="99"/>
      <c r="Z281" s="155"/>
      <c r="AA281" s="155"/>
      <c r="AB281" s="39" t="s">
        <v>3287</v>
      </c>
      <c r="AC281" s="17"/>
      <c r="AD281" s="17"/>
      <c r="AE281" s="17"/>
      <c r="AF281" s="17"/>
      <c r="AG281" s="17"/>
      <c r="AH281" s="263" t="s">
        <v>3530</v>
      </c>
      <c r="AI281" s="65" t="s">
        <v>1</v>
      </c>
      <c r="AJ281" s="187" t="s">
        <v>2</v>
      </c>
      <c r="AK281" s="70">
        <v>28</v>
      </c>
      <c r="AL281" s="69" t="s">
        <v>3289</v>
      </c>
      <c r="AM281" s="72">
        <v>43886</v>
      </c>
      <c r="AN281" s="85"/>
      <c r="AO281" s="85"/>
      <c r="AP281" s="85"/>
      <c r="AQ281" s="85"/>
      <c r="AR281" s="85"/>
      <c r="AS281" s="85"/>
      <c r="AT281" s="85"/>
      <c r="AU281" s="85"/>
      <c r="AV281" s="85"/>
      <c r="AW281" s="85"/>
      <c r="AX281" s="85"/>
      <c r="AY281" s="85"/>
      <c r="AZ281" s="85"/>
      <c r="BA281" s="85"/>
      <c r="BB281" s="85"/>
      <c r="BC281" s="85"/>
      <c r="BD281" s="85"/>
      <c r="BE281" s="85"/>
      <c r="BF281" s="85"/>
      <c r="BG281" s="85"/>
      <c r="BH281" s="85"/>
      <c r="BI281" s="85"/>
      <c r="BJ281" s="85"/>
      <c r="BK281" s="85"/>
      <c r="BL281" s="85"/>
      <c r="BM281" s="85"/>
      <c r="BN281" s="85"/>
      <c r="BO281" s="85"/>
      <c r="BP281" s="85"/>
      <c r="BQ281" s="85"/>
      <c r="BR281" s="85"/>
      <c r="BS281" s="85"/>
      <c r="BT281" s="85"/>
      <c r="BU281" s="85"/>
      <c r="BV281" s="85"/>
      <c r="BW281" s="85"/>
      <c r="BX281" s="85"/>
      <c r="BY281" s="85"/>
      <c r="BZ281" s="85"/>
      <c r="CA281" s="85"/>
      <c r="CB281" s="85"/>
      <c r="CC281" s="85"/>
      <c r="CD281" s="85"/>
      <c r="CE281" s="85"/>
      <c r="CF281" s="85"/>
      <c r="CG281" s="85"/>
      <c r="CH281" s="85"/>
      <c r="CI281" s="85"/>
      <c r="CJ281" s="85"/>
      <c r="CK281" s="85"/>
      <c r="CL281" s="85"/>
      <c r="CM281" s="85"/>
      <c r="CN281" s="85"/>
      <c r="CO281" s="85"/>
      <c r="CP281" s="85"/>
      <c r="CQ281" s="85"/>
      <c r="CR281" s="85"/>
      <c r="CS281" s="85"/>
      <c r="CT281" s="85"/>
      <c r="CU281" s="85"/>
      <c r="CV281" s="85"/>
      <c r="CW281" s="85"/>
      <c r="CX281" s="85"/>
      <c r="CY281" s="85"/>
      <c r="CZ281" s="85"/>
      <c r="DA281" s="85"/>
      <c r="DB281" s="85"/>
      <c r="DC281" s="85"/>
      <c r="DD281" s="85"/>
      <c r="DE281" s="85"/>
      <c r="DF281" s="85"/>
      <c r="DG281" s="85"/>
      <c r="DH281" s="85"/>
      <c r="DI281" s="85"/>
      <c r="DJ281" s="85"/>
      <c r="DK281" s="85"/>
      <c r="DL281" s="85"/>
      <c r="DM281" s="85"/>
      <c r="DN281" s="85"/>
      <c r="DO281" s="85"/>
      <c r="DP281" s="85"/>
      <c r="DQ281" s="85"/>
      <c r="DR281" s="85"/>
      <c r="DS281" s="85"/>
      <c r="DT281" s="85"/>
      <c r="DU281" s="85"/>
      <c r="DV281" s="85"/>
      <c r="DW281" s="85"/>
      <c r="DX281" s="85"/>
      <c r="DY281" s="85"/>
      <c r="DZ281" s="85"/>
      <c r="EA281" s="85"/>
      <c r="EB281" s="85"/>
      <c r="EC281" s="85"/>
      <c r="ED281" s="85"/>
      <c r="EE281" s="85"/>
      <c r="EF281" s="85"/>
      <c r="EG281" s="85"/>
      <c r="EH281" s="85"/>
      <c r="EI281" s="85"/>
      <c r="EJ281" s="85"/>
      <c r="EK281" s="85"/>
      <c r="EL281" s="85"/>
      <c r="EM281" s="85"/>
      <c r="EN281" s="85"/>
      <c r="EO281" s="85"/>
      <c r="EP281" s="85"/>
      <c r="EQ281" s="85"/>
      <c r="ER281" s="85"/>
      <c r="ES281" s="85"/>
      <c r="ET281" s="85"/>
      <c r="EU281" s="85"/>
      <c r="EV281" s="85"/>
      <c r="EW281" s="85"/>
      <c r="EX281" s="85"/>
      <c r="EY281" s="85"/>
      <c r="EZ281" s="85"/>
      <c r="FA281" s="85"/>
      <c r="FB281" s="85"/>
      <c r="FC281" s="85"/>
      <c r="FD281" s="85"/>
      <c r="FE281" s="85"/>
      <c r="FF281" s="85"/>
      <c r="FG281" s="85"/>
      <c r="FH281" s="85"/>
      <c r="FI281" s="85"/>
      <c r="FJ281" s="85"/>
      <c r="FK281" s="85"/>
      <c r="FL281" s="85"/>
      <c r="FM281" s="85"/>
      <c r="FN281" s="85"/>
      <c r="FO281" s="85"/>
      <c r="FP281" s="85"/>
      <c r="FQ281" s="85"/>
      <c r="FR281" s="85"/>
      <c r="FS281" s="85"/>
      <c r="FT281" s="85"/>
      <c r="FU281" s="85"/>
      <c r="FV281" s="85"/>
      <c r="FW281" s="85"/>
      <c r="FX281" s="85"/>
      <c r="FY281" s="85"/>
      <c r="FZ281" s="85"/>
      <c r="GA281" s="85"/>
      <c r="GB281" s="85"/>
      <c r="GC281" s="85"/>
      <c r="GD281" s="85"/>
      <c r="GE281" s="85"/>
      <c r="GF281" s="85"/>
      <c r="GG281" s="85"/>
      <c r="GH281" s="85"/>
      <c r="GI281" s="85"/>
      <c r="GJ281" s="85"/>
      <c r="GK281" s="85"/>
      <c r="GL281" s="85"/>
      <c r="GM281" s="85"/>
      <c r="GN281" s="85"/>
      <c r="GO281" s="85"/>
      <c r="GP281" s="85"/>
      <c r="GQ281" s="85"/>
      <c r="GR281" s="85"/>
      <c r="GS281" s="85"/>
      <c r="GT281" s="85"/>
      <c r="GU281" s="85"/>
      <c r="GV281" s="85"/>
      <c r="GW281" s="85"/>
      <c r="GX281" s="85"/>
      <c r="GY281" s="85"/>
      <c r="GZ281" s="85"/>
      <c r="HA281" s="85"/>
      <c r="HB281" s="85"/>
      <c r="HC281" s="85"/>
      <c r="HD281" s="85"/>
      <c r="HE281" s="85"/>
      <c r="HF281" s="85"/>
      <c r="HG281" s="85"/>
      <c r="HH281" s="85"/>
      <c r="HI281" s="85"/>
      <c r="HJ281" s="85"/>
      <c r="HK281" s="85"/>
      <c r="HL281" s="85"/>
      <c r="HM281" s="85"/>
      <c r="HN281" s="85"/>
      <c r="HO281" s="85"/>
      <c r="HP281" s="85"/>
      <c r="HQ281" s="85"/>
      <c r="HR281" s="85"/>
      <c r="HS281" s="85"/>
      <c r="HT281" s="85"/>
      <c r="HU281" s="85"/>
      <c r="HV281" s="85"/>
      <c r="HW281" s="85"/>
      <c r="HX281" s="85"/>
      <c r="HY281" s="85"/>
      <c r="HZ281" s="85"/>
      <c r="IA281" s="85"/>
      <c r="IB281" s="85"/>
      <c r="IC281" s="85"/>
      <c r="ID281" s="85"/>
      <c r="IE281" s="85"/>
      <c r="IF281" s="85"/>
      <c r="IG281" s="85"/>
      <c r="IH281" s="85"/>
      <c r="II281" s="85"/>
      <c r="IJ281" s="85"/>
      <c r="IK281" s="85"/>
      <c r="IL281" s="85"/>
      <c r="IM281" s="85"/>
      <c r="IN281" s="85"/>
      <c r="IO281" s="85"/>
      <c r="IP281" s="85"/>
      <c r="IQ281" s="85"/>
      <c r="IR281" s="85"/>
      <c r="IS281" s="85"/>
      <c r="IT281" s="85"/>
      <c r="IU281" s="85"/>
      <c r="IV281" s="85"/>
      <c r="IW281" s="85"/>
      <c r="IX281" s="85"/>
      <c r="IY281" s="85"/>
      <c r="IZ281" s="85"/>
      <c r="JA281" s="85"/>
      <c r="JB281" s="85"/>
      <c r="JC281" s="85"/>
      <c r="JD281" s="85"/>
      <c r="JE281" s="85"/>
      <c r="JF281" s="85"/>
      <c r="JG281" s="85"/>
      <c r="JH281" s="85"/>
      <c r="JI281" s="85"/>
      <c r="JJ281" s="85"/>
      <c r="JK281" s="85"/>
      <c r="JL281" s="85"/>
      <c r="JM281" s="85"/>
      <c r="JN281" s="85"/>
      <c r="JO281" s="85"/>
      <c r="JP281" s="85"/>
      <c r="JQ281" s="85"/>
      <c r="JR281" s="85"/>
      <c r="JS281" s="85"/>
      <c r="JT281" s="85"/>
      <c r="JU281" s="85"/>
      <c r="JV281" s="85"/>
      <c r="JW281" s="85"/>
      <c r="JX281" s="85"/>
      <c r="JY281" s="85"/>
      <c r="JZ281" s="85"/>
      <c r="KA281" s="85"/>
      <c r="KB281" s="85"/>
      <c r="KC281" s="85"/>
      <c r="KD281" s="85"/>
      <c r="KE281" s="85"/>
      <c r="KF281" s="85"/>
      <c r="KG281" s="85"/>
      <c r="KH281" s="85"/>
      <c r="KI281" s="85"/>
      <c r="KJ281" s="85"/>
      <c r="KK281" s="85"/>
      <c r="KL281" s="85"/>
      <c r="KM281" s="85"/>
      <c r="KN281" s="85"/>
      <c r="KO281" s="85"/>
      <c r="KP281" s="85"/>
      <c r="KQ281" s="85"/>
      <c r="KR281" s="85"/>
      <c r="KS281" s="85"/>
      <c r="KT281" s="85"/>
      <c r="KU281" s="85"/>
      <c r="KV281" s="85"/>
      <c r="KW281" s="85"/>
      <c r="KX281" s="85"/>
      <c r="KY281" s="85"/>
      <c r="KZ281" s="85"/>
      <c r="LA281" s="85"/>
      <c r="LB281" s="85"/>
      <c r="LC281" s="85"/>
      <c r="LD281" s="85"/>
      <c r="LE281" s="85"/>
      <c r="LF281" s="85"/>
      <c r="LG281" s="85"/>
      <c r="LH281" s="85"/>
      <c r="LI281" s="85"/>
      <c r="LJ281" s="85"/>
      <c r="LK281" s="85"/>
      <c r="LL281" s="85"/>
      <c r="LM281" s="85"/>
      <c r="LN281" s="85"/>
      <c r="LO281" s="85"/>
      <c r="LP281" s="85"/>
      <c r="LQ281" s="85"/>
      <c r="LR281" s="85"/>
      <c r="LS281" s="85"/>
      <c r="LT281" s="85"/>
      <c r="LU281" s="85"/>
      <c r="LV281" s="85"/>
      <c r="LW281" s="85"/>
      <c r="LX281" s="85"/>
      <c r="LY281" s="85"/>
      <c r="LZ281" s="85"/>
      <c r="MA281" s="85"/>
      <c r="MB281" s="85"/>
      <c r="MC281" s="85"/>
      <c r="MD281" s="85"/>
      <c r="ME281" s="85"/>
      <c r="MF281" s="85"/>
      <c r="MG281" s="85"/>
      <c r="MH281" s="85"/>
      <c r="MI281" s="85"/>
      <c r="MJ281" s="85"/>
      <c r="MK281" s="85"/>
      <c r="ML281" s="85"/>
      <c r="MM281" s="85"/>
      <c r="MN281" s="85"/>
      <c r="MO281" s="85"/>
      <c r="MP281" s="85"/>
      <c r="MQ281" s="85"/>
      <c r="MR281" s="85"/>
      <c r="MS281" s="85"/>
      <c r="MT281" s="85"/>
      <c r="MU281" s="85"/>
      <c r="MV281" s="85"/>
      <c r="MW281" s="85"/>
      <c r="MX281" s="85"/>
      <c r="MY281" s="85"/>
      <c r="MZ281" s="85"/>
      <c r="NA281" s="85"/>
      <c r="NB281" s="85"/>
      <c r="NC281" s="85"/>
      <c r="ND281" s="85"/>
      <c r="NE281" s="85"/>
      <c r="NF281" s="85"/>
      <c r="NG281" s="85"/>
      <c r="NH281" s="85"/>
      <c r="NI281" s="85"/>
      <c r="NJ281" s="85"/>
      <c r="NK281" s="85"/>
      <c r="NL281" s="85"/>
      <c r="NM281" s="85"/>
      <c r="NN281" s="85"/>
      <c r="NO281" s="85"/>
      <c r="NP281" s="85"/>
      <c r="NQ281" s="85"/>
      <c r="NR281" s="85"/>
      <c r="NS281" s="85"/>
      <c r="NT281" s="85"/>
      <c r="NU281" s="85"/>
      <c r="NV281" s="85"/>
      <c r="NW281" s="85"/>
      <c r="NX281" s="85"/>
      <c r="NY281" s="85"/>
      <c r="NZ281" s="85"/>
      <c r="OA281" s="85"/>
      <c r="OB281" s="85"/>
      <c r="OC281" s="85"/>
      <c r="OD281" s="85"/>
      <c r="OE281" s="85"/>
      <c r="OF281" s="85"/>
      <c r="OG281" s="85"/>
      <c r="OH281" s="85"/>
      <c r="OI281" s="85"/>
      <c r="OJ281" s="85"/>
      <c r="OK281" s="85"/>
      <c r="OL281" s="85"/>
      <c r="OM281" s="85"/>
      <c r="ON281" s="85"/>
      <c r="OO281" s="85"/>
      <c r="OP281" s="85"/>
      <c r="OQ281" s="85"/>
      <c r="OR281" s="85"/>
      <c r="OS281" s="85"/>
      <c r="OT281" s="85"/>
      <c r="OU281" s="85"/>
      <c r="OV281" s="85"/>
      <c r="OW281" s="85"/>
      <c r="OX281" s="85"/>
      <c r="OY281" s="85"/>
      <c r="OZ281" s="85"/>
      <c r="PA281" s="85"/>
      <c r="PB281" s="85"/>
      <c r="PC281" s="85"/>
      <c r="PD281" s="85"/>
      <c r="PE281" s="85"/>
      <c r="PF281" s="85"/>
      <c r="PG281" s="85"/>
      <c r="PH281" s="85"/>
      <c r="PI281" s="85"/>
      <c r="PJ281" s="85"/>
      <c r="PK281" s="85"/>
      <c r="PL281" s="85"/>
      <c r="PM281" s="85"/>
      <c r="PN281" s="85"/>
      <c r="PO281" s="85"/>
      <c r="PP281" s="85"/>
      <c r="PQ281" s="85"/>
      <c r="PR281" s="85"/>
      <c r="PS281" s="85"/>
      <c r="PT281" s="85"/>
      <c r="PU281" s="85"/>
      <c r="PV281" s="85"/>
      <c r="PW281" s="85"/>
      <c r="PX281" s="85"/>
      <c r="PY281" s="85"/>
      <c r="PZ281" s="85"/>
      <c r="QA281" s="85"/>
      <c r="QB281" s="85"/>
      <c r="QC281" s="85"/>
      <c r="QD281" s="85"/>
      <c r="QE281" s="85"/>
      <c r="QF281" s="85"/>
      <c r="QG281" s="85"/>
      <c r="QH281" s="85"/>
      <c r="QI281" s="85"/>
      <c r="QJ281" s="85"/>
      <c r="QK281" s="85"/>
      <c r="QL281" s="85"/>
      <c r="QM281" s="85"/>
      <c r="QN281" s="85"/>
      <c r="QO281" s="85"/>
      <c r="QP281" s="85"/>
      <c r="QQ281" s="85"/>
      <c r="QR281" s="85"/>
      <c r="QS281" s="85"/>
      <c r="QT281" s="85"/>
      <c r="QU281" s="85"/>
      <c r="QV281" s="85"/>
      <c r="QW281" s="85"/>
      <c r="QX281" s="85"/>
      <c r="QY281" s="85"/>
      <c r="QZ281" s="85"/>
      <c r="RA281" s="85"/>
      <c r="RB281" s="85"/>
      <c r="RC281" s="85"/>
      <c r="RD281" s="85"/>
      <c r="RE281" s="85"/>
      <c r="RF281" s="85"/>
      <c r="RG281" s="85"/>
      <c r="RH281" s="85"/>
      <c r="RI281" s="85"/>
      <c r="RJ281" s="85"/>
      <c r="RK281" s="85"/>
      <c r="RL281" s="85"/>
      <c r="RM281" s="85"/>
      <c r="RN281" s="85"/>
      <c r="RO281" s="85"/>
      <c r="RP281" s="85"/>
      <c r="RQ281" s="85"/>
      <c r="RR281" s="85"/>
      <c r="RS281" s="85"/>
      <c r="RT281" s="85"/>
      <c r="RU281" s="85"/>
      <c r="RV281" s="85"/>
      <c r="RW281" s="85"/>
      <c r="RX281" s="85"/>
      <c r="RY281" s="85"/>
      <c r="RZ281" s="85"/>
      <c r="SA281" s="85"/>
      <c r="SB281" s="85"/>
      <c r="SC281" s="85"/>
      <c r="SD281" s="85"/>
      <c r="SE281" s="85"/>
      <c r="SF281" s="85"/>
      <c r="SG281" s="85"/>
      <c r="SH281" s="85"/>
      <c r="SI281" s="85"/>
      <c r="SJ281" s="85"/>
      <c r="SK281" s="85"/>
      <c r="SL281" s="85"/>
      <c r="SM281" s="85"/>
      <c r="SN281" s="85"/>
      <c r="SO281" s="85"/>
      <c r="SP281" s="85"/>
      <c r="SQ281" s="85"/>
      <c r="SR281" s="85"/>
      <c r="SS281" s="85"/>
      <c r="ST281" s="85"/>
      <c r="SU281" s="85"/>
      <c r="SV281" s="85"/>
      <c r="SW281" s="85"/>
      <c r="SX281" s="85"/>
      <c r="SY281" s="85"/>
      <c r="SZ281" s="85"/>
      <c r="TA281" s="85"/>
      <c r="TB281" s="85"/>
      <c r="TC281" s="85"/>
      <c r="TD281" s="85"/>
      <c r="TE281" s="85"/>
      <c r="TF281" s="85"/>
      <c r="TG281" s="85"/>
      <c r="TH281" s="85"/>
      <c r="TI281" s="85"/>
      <c r="TJ281" s="85"/>
      <c r="TK281" s="85"/>
      <c r="TL281" s="85"/>
      <c r="TM281" s="85"/>
      <c r="TN281" s="85"/>
      <c r="TO281" s="85"/>
      <c r="TP281" s="85"/>
      <c r="TQ281" s="85"/>
      <c r="TR281" s="85"/>
      <c r="TS281" s="85"/>
      <c r="TT281" s="85"/>
      <c r="TU281" s="85"/>
      <c r="TV281" s="85"/>
      <c r="TW281" s="85"/>
      <c r="TX281" s="85"/>
      <c r="TY281" s="85"/>
      <c r="TZ281" s="85"/>
      <c r="UA281" s="85"/>
      <c r="UB281" s="85"/>
      <c r="UC281" s="85"/>
      <c r="UD281" s="85"/>
      <c r="UE281" s="85"/>
      <c r="UF281" s="85"/>
      <c r="UG281" s="85"/>
      <c r="UH281" s="85"/>
      <c r="UI281" s="85"/>
      <c r="UJ281" s="85"/>
      <c r="UK281" s="85"/>
      <c r="UL281" s="85"/>
      <c r="UM281" s="85"/>
      <c r="UN281" s="85"/>
      <c r="UO281" s="85"/>
      <c r="UP281" s="85"/>
      <c r="UQ281" s="85"/>
      <c r="UR281" s="85"/>
      <c r="US281" s="85"/>
      <c r="UT281" s="85"/>
      <c r="UU281" s="85"/>
      <c r="UV281" s="85"/>
      <c r="UW281" s="85"/>
      <c r="UX281" s="85"/>
      <c r="UY281" s="85"/>
      <c r="UZ281" s="85"/>
      <c r="VA281" s="85"/>
      <c r="VB281" s="85"/>
      <c r="VC281" s="85"/>
      <c r="VD281" s="85"/>
      <c r="VE281" s="85"/>
      <c r="VF281" s="85"/>
      <c r="VG281" s="85"/>
      <c r="VH281" s="85"/>
      <c r="VI281" s="85"/>
      <c r="VJ281" s="85"/>
      <c r="VK281" s="85"/>
      <c r="VL281" s="85"/>
      <c r="VM281" s="85"/>
      <c r="VN281" s="85"/>
      <c r="VO281" s="85"/>
      <c r="VP281" s="85"/>
      <c r="VQ281" s="85"/>
      <c r="VR281" s="85"/>
      <c r="VS281" s="85"/>
      <c r="VT281" s="85"/>
      <c r="VU281" s="85"/>
      <c r="VV281" s="85"/>
      <c r="VW281" s="85"/>
      <c r="VX281" s="85"/>
      <c r="VY281" s="85"/>
      <c r="VZ281" s="85"/>
      <c r="WA281" s="85"/>
      <c r="WB281" s="85"/>
      <c r="WC281" s="85"/>
      <c r="WD281" s="85"/>
      <c r="WE281" s="85"/>
      <c r="WF281" s="85"/>
      <c r="WG281" s="85"/>
      <c r="WH281" s="85"/>
      <c r="WI281" s="85"/>
      <c r="WJ281" s="85"/>
      <c r="WK281" s="85"/>
      <c r="WL281" s="85"/>
      <c r="WM281" s="85"/>
      <c r="WN281" s="85"/>
      <c r="WO281" s="85"/>
      <c r="WP281" s="85"/>
      <c r="WQ281" s="85"/>
      <c r="WR281" s="85"/>
      <c r="WS281" s="85"/>
      <c r="WT281" s="85"/>
      <c r="WU281" s="85"/>
      <c r="WV281" s="85"/>
      <c r="WW281" s="85"/>
      <c r="WX281" s="85"/>
      <c r="WY281" s="85"/>
      <c r="WZ281" s="85"/>
      <c r="XA281" s="85"/>
      <c r="XB281" s="85"/>
      <c r="XC281" s="85"/>
      <c r="XD281" s="85"/>
      <c r="XE281" s="85"/>
      <c r="XF281" s="85"/>
      <c r="XG281" s="85"/>
      <c r="XH281" s="85"/>
      <c r="XI281" s="85"/>
      <c r="XJ281" s="85"/>
      <c r="XK281" s="85"/>
      <c r="XL281" s="85"/>
      <c r="XM281" s="85"/>
      <c r="XN281" s="85"/>
      <c r="XO281" s="85"/>
      <c r="XP281" s="85"/>
      <c r="XQ281" s="85"/>
      <c r="XR281" s="85"/>
      <c r="XS281" s="85"/>
      <c r="XT281" s="85"/>
      <c r="XU281" s="85"/>
      <c r="XV281" s="85"/>
      <c r="XW281" s="85"/>
      <c r="XX281" s="85"/>
      <c r="XY281" s="85"/>
      <c r="XZ281" s="85"/>
      <c r="YA281" s="85"/>
      <c r="YB281" s="85"/>
      <c r="YC281" s="85"/>
      <c r="YD281" s="85"/>
      <c r="YE281" s="85"/>
      <c r="YF281" s="85"/>
      <c r="YG281" s="85"/>
      <c r="YH281" s="85"/>
      <c r="YI281" s="85"/>
      <c r="YJ281" s="85"/>
      <c r="YK281" s="85"/>
      <c r="YL281" s="85"/>
      <c r="YM281" s="85"/>
      <c r="YN281" s="85"/>
      <c r="YO281" s="85"/>
      <c r="YP281" s="85"/>
      <c r="YQ281" s="85"/>
      <c r="YR281" s="85"/>
      <c r="YS281" s="85"/>
      <c r="YT281" s="85"/>
      <c r="YU281" s="85"/>
      <c r="YV281" s="85"/>
      <c r="YW281" s="85"/>
      <c r="YX281" s="85"/>
      <c r="YY281" s="85"/>
      <c r="YZ281" s="85"/>
      <c r="ZA281" s="85"/>
      <c r="ZB281" s="85"/>
      <c r="ZC281" s="85"/>
      <c r="ZD281" s="85"/>
      <c r="ZE281" s="85"/>
      <c r="ZF281" s="85"/>
      <c r="ZG281" s="85"/>
      <c r="ZH281" s="85"/>
      <c r="ZI281" s="85"/>
      <c r="ZJ281" s="85"/>
      <c r="ZK281" s="85"/>
      <c r="ZL281" s="85"/>
      <c r="ZM281" s="85"/>
      <c r="ZN281" s="85"/>
      <c r="ZO281" s="85"/>
      <c r="ZP281" s="85"/>
      <c r="ZQ281" s="85"/>
      <c r="ZR281" s="85"/>
      <c r="ZS281" s="85"/>
      <c r="ZT281" s="85"/>
      <c r="ZU281" s="85"/>
      <c r="ZV281" s="85"/>
      <c r="ZW281" s="85"/>
      <c r="ZX281" s="85"/>
      <c r="ZY281" s="85"/>
      <c r="ZZ281" s="85"/>
      <c r="AAA281" s="85"/>
      <c r="AAB281" s="85"/>
      <c r="AAC281" s="85"/>
      <c r="AAD281" s="85"/>
      <c r="AAE281" s="85"/>
      <c r="AAF281" s="85"/>
      <c r="AAG281" s="85"/>
      <c r="AAH281" s="85"/>
      <c r="AAI281" s="85"/>
      <c r="AAJ281" s="85"/>
      <c r="AAK281" s="85"/>
      <c r="AAL281" s="85"/>
      <c r="AAM281" s="85"/>
      <c r="AAN281" s="85"/>
      <c r="AAO281" s="85"/>
      <c r="AAP281" s="85"/>
      <c r="AAQ281" s="85"/>
      <c r="AAR281" s="85"/>
      <c r="AAS281" s="85"/>
      <c r="AAT281" s="85"/>
      <c r="AAU281" s="85"/>
      <c r="AAV281" s="85"/>
      <c r="AAW281" s="85"/>
      <c r="AAX281" s="85"/>
      <c r="AAY281" s="85"/>
      <c r="AAZ281" s="85"/>
      <c r="ABA281" s="85"/>
      <c r="ABB281" s="85"/>
      <c r="ABC281" s="85"/>
      <c r="ABD281" s="85"/>
      <c r="ABE281" s="85"/>
      <c r="ABF281" s="85"/>
      <c r="ABG281" s="85"/>
      <c r="ABH281" s="85"/>
      <c r="ABI281" s="85"/>
      <c r="ABJ281" s="85"/>
      <c r="ABK281" s="85"/>
    </row>
    <row r="282" spans="1:739" s="154" customFormat="1" ht="30" customHeight="1" x14ac:dyDescent="0.25">
      <c r="A282" s="30"/>
      <c r="B282" s="196"/>
      <c r="C282" s="196"/>
      <c r="D282" s="167" t="s">
        <v>2</v>
      </c>
      <c r="E282" s="196"/>
      <c r="F282" s="206">
        <v>1613</v>
      </c>
      <c r="G282" s="23">
        <v>43892</v>
      </c>
      <c r="H282" s="48" t="s">
        <v>37</v>
      </c>
      <c r="I282" s="185" t="s">
        <v>31</v>
      </c>
      <c r="J282" s="189" t="s">
        <v>291</v>
      </c>
      <c r="K282" s="29" t="s">
        <v>18</v>
      </c>
      <c r="L282" s="29" t="s">
        <v>17</v>
      </c>
      <c r="M282" s="29" t="s">
        <v>3365</v>
      </c>
      <c r="N282" s="28" t="s">
        <v>448</v>
      </c>
      <c r="O282" s="114" t="s">
        <v>473</v>
      </c>
      <c r="P282" s="114" t="s">
        <v>474</v>
      </c>
      <c r="Q282" s="191" t="s">
        <v>1875</v>
      </c>
      <c r="R282" s="71" t="s">
        <v>3290</v>
      </c>
      <c r="S282" s="185" t="s">
        <v>3288</v>
      </c>
      <c r="T282" s="65" t="s">
        <v>20</v>
      </c>
      <c r="U282" s="115" t="s">
        <v>72</v>
      </c>
      <c r="V282" s="17"/>
      <c r="W282" s="249"/>
      <c r="X282" s="115" t="s">
        <v>245</v>
      </c>
      <c r="Y282" s="99"/>
      <c r="Z282" s="155"/>
      <c r="AA282" s="155"/>
      <c r="AB282" s="39" t="s">
        <v>3290</v>
      </c>
      <c r="AC282" s="17"/>
      <c r="AD282" s="17"/>
      <c r="AE282" s="17"/>
      <c r="AF282" s="17"/>
      <c r="AG282" s="17"/>
      <c r="AH282" s="263" t="s">
        <v>3530</v>
      </c>
      <c r="AI282" s="65" t="s">
        <v>1</v>
      </c>
      <c r="AJ282" s="67" t="s">
        <v>2</v>
      </c>
      <c r="AK282" s="70">
        <v>26</v>
      </c>
      <c r="AL282" s="69" t="s">
        <v>3291</v>
      </c>
      <c r="AM282" s="72">
        <v>43886</v>
      </c>
      <c r="AN282" s="85"/>
      <c r="AO282" s="85"/>
      <c r="AP282" s="85"/>
      <c r="AQ282" s="85"/>
      <c r="AR282" s="85"/>
      <c r="AS282" s="85"/>
      <c r="AT282" s="85"/>
      <c r="AU282" s="85"/>
      <c r="AV282" s="85"/>
      <c r="AW282" s="85"/>
      <c r="AX282" s="85"/>
      <c r="AY282" s="85"/>
      <c r="AZ282" s="85"/>
      <c r="BA282" s="85"/>
      <c r="BB282" s="85"/>
      <c r="BC282" s="85"/>
      <c r="BD282" s="85"/>
      <c r="BE282" s="85"/>
      <c r="BF282" s="85"/>
      <c r="BG282" s="85"/>
      <c r="BH282" s="85"/>
      <c r="BI282" s="85"/>
      <c r="BJ282" s="85"/>
      <c r="BK282" s="85"/>
      <c r="BL282" s="85"/>
      <c r="BM282" s="85"/>
      <c r="BN282" s="85"/>
      <c r="BO282" s="85"/>
      <c r="BP282" s="85"/>
      <c r="BQ282" s="85"/>
      <c r="BR282" s="85"/>
      <c r="BS282" s="85"/>
      <c r="BT282" s="85"/>
      <c r="BU282" s="85"/>
      <c r="BV282" s="85"/>
      <c r="BW282" s="85"/>
      <c r="BX282" s="85"/>
      <c r="BY282" s="85"/>
      <c r="BZ282" s="85"/>
      <c r="CA282" s="85"/>
      <c r="CB282" s="85"/>
      <c r="CC282" s="85"/>
      <c r="CD282" s="85"/>
      <c r="CE282" s="85"/>
      <c r="CF282" s="85"/>
      <c r="CG282" s="85"/>
      <c r="CH282" s="85"/>
      <c r="CI282" s="85"/>
      <c r="CJ282" s="85"/>
      <c r="CK282" s="85"/>
      <c r="CL282" s="85"/>
      <c r="CM282" s="85"/>
      <c r="CN282" s="85"/>
      <c r="CO282" s="85"/>
      <c r="CP282" s="85"/>
      <c r="CQ282" s="85"/>
      <c r="CR282" s="85"/>
      <c r="CS282" s="85"/>
      <c r="CT282" s="85"/>
      <c r="CU282" s="85"/>
      <c r="CV282" s="85"/>
      <c r="CW282" s="85"/>
      <c r="CX282" s="85"/>
      <c r="CY282" s="85"/>
      <c r="CZ282" s="85"/>
      <c r="DA282" s="85"/>
      <c r="DB282" s="85"/>
      <c r="DC282" s="85"/>
      <c r="DD282" s="85"/>
      <c r="DE282" s="85"/>
      <c r="DF282" s="85"/>
      <c r="DG282" s="85"/>
      <c r="DH282" s="85"/>
      <c r="DI282" s="85"/>
      <c r="DJ282" s="85"/>
      <c r="DK282" s="85"/>
      <c r="DL282" s="85"/>
      <c r="DM282" s="85"/>
      <c r="DN282" s="85"/>
      <c r="DO282" s="85"/>
      <c r="DP282" s="85"/>
      <c r="DQ282" s="85"/>
      <c r="DR282" s="85"/>
      <c r="DS282" s="85"/>
      <c r="DT282" s="85"/>
      <c r="DU282" s="85"/>
      <c r="DV282" s="85"/>
      <c r="DW282" s="85"/>
      <c r="DX282" s="85"/>
      <c r="DY282" s="85"/>
      <c r="DZ282" s="85"/>
      <c r="EA282" s="85"/>
      <c r="EB282" s="85"/>
      <c r="EC282" s="85"/>
      <c r="ED282" s="85"/>
      <c r="EE282" s="85"/>
      <c r="EF282" s="85"/>
      <c r="EG282" s="85"/>
      <c r="EH282" s="85"/>
      <c r="EI282" s="85"/>
      <c r="EJ282" s="85"/>
      <c r="EK282" s="85"/>
      <c r="EL282" s="85"/>
      <c r="EM282" s="85"/>
      <c r="EN282" s="85"/>
      <c r="EO282" s="85"/>
      <c r="EP282" s="85"/>
      <c r="EQ282" s="85"/>
      <c r="ER282" s="85"/>
      <c r="ES282" s="85"/>
      <c r="ET282" s="85"/>
      <c r="EU282" s="85"/>
      <c r="EV282" s="85"/>
      <c r="EW282" s="85"/>
      <c r="EX282" s="85"/>
      <c r="EY282" s="85"/>
      <c r="EZ282" s="85"/>
      <c r="FA282" s="85"/>
      <c r="FB282" s="85"/>
      <c r="FC282" s="85"/>
      <c r="FD282" s="85"/>
      <c r="FE282" s="85"/>
      <c r="FF282" s="85"/>
      <c r="FG282" s="85"/>
      <c r="FH282" s="85"/>
      <c r="FI282" s="85"/>
      <c r="FJ282" s="85"/>
      <c r="FK282" s="85"/>
      <c r="FL282" s="85"/>
      <c r="FM282" s="85"/>
      <c r="FN282" s="85"/>
      <c r="FO282" s="85"/>
      <c r="FP282" s="85"/>
      <c r="FQ282" s="85"/>
      <c r="FR282" s="85"/>
      <c r="FS282" s="85"/>
      <c r="FT282" s="85"/>
      <c r="FU282" s="85"/>
      <c r="FV282" s="85"/>
      <c r="FW282" s="85"/>
      <c r="FX282" s="85"/>
      <c r="FY282" s="85"/>
      <c r="FZ282" s="85"/>
      <c r="GA282" s="85"/>
      <c r="GB282" s="85"/>
      <c r="GC282" s="85"/>
      <c r="GD282" s="85"/>
      <c r="GE282" s="85"/>
      <c r="GF282" s="85"/>
      <c r="GG282" s="85"/>
      <c r="GH282" s="85"/>
      <c r="GI282" s="85"/>
      <c r="GJ282" s="85"/>
      <c r="GK282" s="85"/>
      <c r="GL282" s="85"/>
      <c r="GM282" s="85"/>
      <c r="GN282" s="85"/>
      <c r="GO282" s="85"/>
      <c r="GP282" s="85"/>
      <c r="GQ282" s="85"/>
      <c r="GR282" s="85"/>
      <c r="GS282" s="85"/>
      <c r="GT282" s="85"/>
      <c r="GU282" s="85"/>
      <c r="GV282" s="85"/>
      <c r="GW282" s="85"/>
      <c r="GX282" s="85"/>
      <c r="GY282" s="85"/>
      <c r="GZ282" s="85"/>
      <c r="HA282" s="85"/>
      <c r="HB282" s="85"/>
      <c r="HC282" s="85"/>
      <c r="HD282" s="85"/>
      <c r="HE282" s="85"/>
      <c r="HF282" s="85"/>
      <c r="HG282" s="85"/>
      <c r="HH282" s="85"/>
      <c r="HI282" s="85"/>
      <c r="HJ282" s="85"/>
      <c r="HK282" s="85"/>
      <c r="HL282" s="85"/>
      <c r="HM282" s="85"/>
      <c r="HN282" s="85"/>
      <c r="HO282" s="85"/>
      <c r="HP282" s="85"/>
      <c r="HQ282" s="85"/>
      <c r="HR282" s="85"/>
      <c r="HS282" s="85"/>
      <c r="HT282" s="85"/>
      <c r="HU282" s="85"/>
      <c r="HV282" s="85"/>
      <c r="HW282" s="85"/>
      <c r="HX282" s="85"/>
      <c r="HY282" s="85"/>
      <c r="HZ282" s="85"/>
      <c r="IA282" s="85"/>
      <c r="IB282" s="85"/>
      <c r="IC282" s="85"/>
      <c r="ID282" s="85"/>
      <c r="IE282" s="85"/>
      <c r="IF282" s="85"/>
      <c r="IG282" s="85"/>
      <c r="IH282" s="85"/>
      <c r="II282" s="85"/>
      <c r="IJ282" s="85"/>
      <c r="IK282" s="85"/>
      <c r="IL282" s="85"/>
      <c r="IM282" s="85"/>
      <c r="IN282" s="85"/>
      <c r="IO282" s="85"/>
      <c r="IP282" s="85"/>
      <c r="IQ282" s="85"/>
      <c r="IR282" s="85"/>
      <c r="IS282" s="85"/>
      <c r="IT282" s="85"/>
      <c r="IU282" s="85"/>
      <c r="IV282" s="85"/>
      <c r="IW282" s="85"/>
      <c r="IX282" s="85"/>
      <c r="IY282" s="85"/>
      <c r="IZ282" s="85"/>
      <c r="JA282" s="85"/>
      <c r="JB282" s="85"/>
      <c r="JC282" s="85"/>
      <c r="JD282" s="85"/>
      <c r="JE282" s="85"/>
      <c r="JF282" s="85"/>
      <c r="JG282" s="85"/>
      <c r="JH282" s="85"/>
      <c r="JI282" s="85"/>
      <c r="JJ282" s="85"/>
      <c r="JK282" s="85"/>
      <c r="JL282" s="85"/>
      <c r="JM282" s="85"/>
      <c r="JN282" s="85"/>
      <c r="JO282" s="85"/>
      <c r="JP282" s="85"/>
      <c r="JQ282" s="85"/>
      <c r="JR282" s="85"/>
      <c r="JS282" s="85"/>
      <c r="JT282" s="85"/>
      <c r="JU282" s="85"/>
      <c r="JV282" s="85"/>
      <c r="JW282" s="85"/>
      <c r="JX282" s="85"/>
      <c r="JY282" s="85"/>
      <c r="JZ282" s="85"/>
      <c r="KA282" s="85"/>
      <c r="KB282" s="85"/>
      <c r="KC282" s="85"/>
      <c r="KD282" s="85"/>
      <c r="KE282" s="85"/>
      <c r="KF282" s="85"/>
      <c r="KG282" s="85"/>
      <c r="KH282" s="85"/>
      <c r="KI282" s="85"/>
      <c r="KJ282" s="85"/>
      <c r="KK282" s="85"/>
      <c r="KL282" s="85"/>
      <c r="KM282" s="85"/>
      <c r="KN282" s="85"/>
      <c r="KO282" s="85"/>
      <c r="KP282" s="85"/>
      <c r="KQ282" s="85"/>
      <c r="KR282" s="85"/>
      <c r="KS282" s="85"/>
      <c r="KT282" s="85"/>
      <c r="KU282" s="85"/>
      <c r="KV282" s="85"/>
      <c r="KW282" s="85"/>
      <c r="KX282" s="85"/>
      <c r="KY282" s="85"/>
      <c r="KZ282" s="85"/>
      <c r="LA282" s="85"/>
      <c r="LB282" s="85"/>
      <c r="LC282" s="85"/>
      <c r="LD282" s="85"/>
      <c r="LE282" s="85"/>
      <c r="LF282" s="85"/>
      <c r="LG282" s="85"/>
      <c r="LH282" s="85"/>
      <c r="LI282" s="85"/>
      <c r="LJ282" s="85"/>
      <c r="LK282" s="85"/>
      <c r="LL282" s="85"/>
      <c r="LM282" s="85"/>
      <c r="LN282" s="85"/>
      <c r="LO282" s="85"/>
      <c r="LP282" s="85"/>
      <c r="LQ282" s="85"/>
      <c r="LR282" s="85"/>
      <c r="LS282" s="85"/>
      <c r="LT282" s="85"/>
      <c r="LU282" s="85"/>
      <c r="LV282" s="85"/>
      <c r="LW282" s="85"/>
      <c r="LX282" s="85"/>
      <c r="LY282" s="85"/>
      <c r="LZ282" s="85"/>
      <c r="MA282" s="85"/>
      <c r="MB282" s="85"/>
      <c r="MC282" s="85"/>
      <c r="MD282" s="85"/>
      <c r="ME282" s="85"/>
      <c r="MF282" s="85"/>
      <c r="MG282" s="85"/>
      <c r="MH282" s="85"/>
      <c r="MI282" s="85"/>
      <c r="MJ282" s="85"/>
      <c r="MK282" s="85"/>
      <c r="ML282" s="85"/>
      <c r="MM282" s="85"/>
      <c r="MN282" s="85"/>
      <c r="MO282" s="85"/>
      <c r="MP282" s="85"/>
      <c r="MQ282" s="85"/>
      <c r="MR282" s="85"/>
      <c r="MS282" s="85"/>
      <c r="MT282" s="85"/>
      <c r="MU282" s="85"/>
      <c r="MV282" s="85"/>
      <c r="MW282" s="85"/>
      <c r="MX282" s="85"/>
      <c r="MY282" s="85"/>
      <c r="MZ282" s="85"/>
      <c r="NA282" s="85"/>
      <c r="NB282" s="85"/>
      <c r="NC282" s="85"/>
      <c r="ND282" s="85"/>
      <c r="NE282" s="85"/>
      <c r="NF282" s="85"/>
      <c r="NG282" s="85"/>
      <c r="NH282" s="85"/>
      <c r="NI282" s="85"/>
      <c r="NJ282" s="85"/>
      <c r="NK282" s="85"/>
      <c r="NL282" s="85"/>
      <c r="NM282" s="85"/>
      <c r="NN282" s="85"/>
      <c r="NO282" s="85"/>
      <c r="NP282" s="85"/>
      <c r="NQ282" s="85"/>
      <c r="NR282" s="85"/>
      <c r="NS282" s="85"/>
      <c r="NT282" s="85"/>
      <c r="NU282" s="85"/>
      <c r="NV282" s="85"/>
      <c r="NW282" s="85"/>
      <c r="NX282" s="85"/>
      <c r="NY282" s="85"/>
      <c r="NZ282" s="85"/>
      <c r="OA282" s="85"/>
      <c r="OB282" s="85"/>
      <c r="OC282" s="85"/>
      <c r="OD282" s="85"/>
      <c r="OE282" s="85"/>
      <c r="OF282" s="85"/>
      <c r="OG282" s="85"/>
      <c r="OH282" s="85"/>
      <c r="OI282" s="85"/>
      <c r="OJ282" s="85"/>
      <c r="OK282" s="85"/>
      <c r="OL282" s="85"/>
      <c r="OM282" s="85"/>
      <c r="ON282" s="85"/>
      <c r="OO282" s="85"/>
      <c r="OP282" s="85"/>
      <c r="OQ282" s="85"/>
      <c r="OR282" s="85"/>
      <c r="OS282" s="85"/>
      <c r="OT282" s="85"/>
      <c r="OU282" s="85"/>
      <c r="OV282" s="85"/>
      <c r="OW282" s="85"/>
      <c r="OX282" s="85"/>
      <c r="OY282" s="85"/>
      <c r="OZ282" s="85"/>
      <c r="PA282" s="85"/>
      <c r="PB282" s="85"/>
      <c r="PC282" s="85"/>
      <c r="PD282" s="85"/>
      <c r="PE282" s="85"/>
      <c r="PF282" s="85"/>
      <c r="PG282" s="85"/>
      <c r="PH282" s="85"/>
      <c r="PI282" s="85"/>
      <c r="PJ282" s="85"/>
      <c r="PK282" s="85"/>
      <c r="PL282" s="85"/>
      <c r="PM282" s="85"/>
      <c r="PN282" s="85"/>
      <c r="PO282" s="85"/>
      <c r="PP282" s="85"/>
      <c r="PQ282" s="85"/>
      <c r="PR282" s="85"/>
      <c r="PS282" s="85"/>
      <c r="PT282" s="85"/>
      <c r="PU282" s="85"/>
      <c r="PV282" s="85"/>
      <c r="PW282" s="85"/>
      <c r="PX282" s="85"/>
      <c r="PY282" s="85"/>
      <c r="PZ282" s="85"/>
      <c r="QA282" s="85"/>
      <c r="QB282" s="85"/>
      <c r="QC282" s="85"/>
      <c r="QD282" s="85"/>
      <c r="QE282" s="85"/>
      <c r="QF282" s="85"/>
      <c r="QG282" s="85"/>
      <c r="QH282" s="85"/>
      <c r="QI282" s="85"/>
      <c r="QJ282" s="85"/>
      <c r="QK282" s="85"/>
      <c r="QL282" s="85"/>
      <c r="QM282" s="85"/>
      <c r="QN282" s="85"/>
      <c r="QO282" s="85"/>
      <c r="QP282" s="85"/>
      <c r="QQ282" s="85"/>
      <c r="QR282" s="85"/>
      <c r="QS282" s="85"/>
      <c r="QT282" s="85"/>
      <c r="QU282" s="85"/>
      <c r="QV282" s="85"/>
      <c r="QW282" s="85"/>
      <c r="QX282" s="85"/>
      <c r="QY282" s="85"/>
      <c r="QZ282" s="85"/>
      <c r="RA282" s="85"/>
      <c r="RB282" s="85"/>
      <c r="RC282" s="85"/>
      <c r="RD282" s="85"/>
      <c r="RE282" s="85"/>
      <c r="RF282" s="85"/>
      <c r="RG282" s="85"/>
      <c r="RH282" s="85"/>
      <c r="RI282" s="85"/>
      <c r="RJ282" s="85"/>
      <c r="RK282" s="85"/>
      <c r="RL282" s="85"/>
      <c r="RM282" s="85"/>
      <c r="RN282" s="85"/>
      <c r="RO282" s="85"/>
      <c r="RP282" s="85"/>
      <c r="RQ282" s="85"/>
      <c r="RR282" s="85"/>
      <c r="RS282" s="85"/>
      <c r="RT282" s="85"/>
      <c r="RU282" s="85"/>
      <c r="RV282" s="85"/>
      <c r="RW282" s="85"/>
      <c r="RX282" s="85"/>
      <c r="RY282" s="85"/>
      <c r="RZ282" s="85"/>
      <c r="SA282" s="85"/>
      <c r="SB282" s="85"/>
      <c r="SC282" s="85"/>
      <c r="SD282" s="85"/>
      <c r="SE282" s="85"/>
      <c r="SF282" s="85"/>
      <c r="SG282" s="85"/>
      <c r="SH282" s="85"/>
      <c r="SI282" s="85"/>
      <c r="SJ282" s="85"/>
      <c r="SK282" s="85"/>
      <c r="SL282" s="85"/>
      <c r="SM282" s="85"/>
      <c r="SN282" s="85"/>
      <c r="SO282" s="85"/>
      <c r="SP282" s="85"/>
      <c r="SQ282" s="85"/>
      <c r="SR282" s="85"/>
      <c r="SS282" s="85"/>
      <c r="ST282" s="85"/>
      <c r="SU282" s="85"/>
      <c r="SV282" s="85"/>
      <c r="SW282" s="85"/>
      <c r="SX282" s="85"/>
      <c r="SY282" s="85"/>
      <c r="SZ282" s="85"/>
      <c r="TA282" s="85"/>
      <c r="TB282" s="85"/>
      <c r="TC282" s="85"/>
      <c r="TD282" s="85"/>
      <c r="TE282" s="85"/>
      <c r="TF282" s="85"/>
      <c r="TG282" s="85"/>
      <c r="TH282" s="85"/>
      <c r="TI282" s="85"/>
      <c r="TJ282" s="85"/>
      <c r="TK282" s="85"/>
      <c r="TL282" s="85"/>
      <c r="TM282" s="85"/>
      <c r="TN282" s="85"/>
      <c r="TO282" s="85"/>
      <c r="TP282" s="85"/>
      <c r="TQ282" s="85"/>
      <c r="TR282" s="85"/>
      <c r="TS282" s="85"/>
      <c r="TT282" s="85"/>
      <c r="TU282" s="85"/>
      <c r="TV282" s="85"/>
      <c r="TW282" s="85"/>
      <c r="TX282" s="85"/>
      <c r="TY282" s="85"/>
      <c r="TZ282" s="85"/>
      <c r="UA282" s="85"/>
      <c r="UB282" s="85"/>
      <c r="UC282" s="85"/>
      <c r="UD282" s="85"/>
      <c r="UE282" s="85"/>
      <c r="UF282" s="85"/>
      <c r="UG282" s="85"/>
      <c r="UH282" s="85"/>
      <c r="UI282" s="85"/>
      <c r="UJ282" s="85"/>
      <c r="UK282" s="85"/>
      <c r="UL282" s="85"/>
      <c r="UM282" s="85"/>
      <c r="UN282" s="85"/>
      <c r="UO282" s="85"/>
      <c r="UP282" s="85"/>
      <c r="UQ282" s="85"/>
      <c r="UR282" s="85"/>
      <c r="US282" s="85"/>
      <c r="UT282" s="85"/>
      <c r="UU282" s="85"/>
      <c r="UV282" s="85"/>
      <c r="UW282" s="85"/>
      <c r="UX282" s="85"/>
      <c r="UY282" s="85"/>
      <c r="UZ282" s="85"/>
      <c r="VA282" s="85"/>
      <c r="VB282" s="85"/>
      <c r="VC282" s="85"/>
      <c r="VD282" s="85"/>
      <c r="VE282" s="85"/>
      <c r="VF282" s="85"/>
      <c r="VG282" s="85"/>
      <c r="VH282" s="85"/>
      <c r="VI282" s="85"/>
      <c r="VJ282" s="85"/>
      <c r="VK282" s="85"/>
      <c r="VL282" s="85"/>
      <c r="VM282" s="85"/>
      <c r="VN282" s="85"/>
      <c r="VO282" s="85"/>
      <c r="VP282" s="85"/>
      <c r="VQ282" s="85"/>
      <c r="VR282" s="85"/>
      <c r="VS282" s="85"/>
      <c r="VT282" s="85"/>
      <c r="VU282" s="85"/>
      <c r="VV282" s="85"/>
      <c r="VW282" s="85"/>
      <c r="VX282" s="85"/>
      <c r="VY282" s="85"/>
      <c r="VZ282" s="85"/>
      <c r="WA282" s="85"/>
      <c r="WB282" s="85"/>
      <c r="WC282" s="85"/>
      <c r="WD282" s="85"/>
      <c r="WE282" s="85"/>
      <c r="WF282" s="85"/>
      <c r="WG282" s="85"/>
      <c r="WH282" s="85"/>
      <c r="WI282" s="85"/>
      <c r="WJ282" s="85"/>
      <c r="WK282" s="85"/>
      <c r="WL282" s="85"/>
      <c r="WM282" s="85"/>
      <c r="WN282" s="85"/>
      <c r="WO282" s="85"/>
      <c r="WP282" s="85"/>
      <c r="WQ282" s="85"/>
      <c r="WR282" s="85"/>
      <c r="WS282" s="85"/>
      <c r="WT282" s="85"/>
      <c r="WU282" s="85"/>
      <c r="WV282" s="85"/>
      <c r="WW282" s="85"/>
      <c r="WX282" s="85"/>
      <c r="WY282" s="85"/>
      <c r="WZ282" s="85"/>
      <c r="XA282" s="85"/>
      <c r="XB282" s="85"/>
      <c r="XC282" s="85"/>
      <c r="XD282" s="85"/>
      <c r="XE282" s="85"/>
      <c r="XF282" s="85"/>
      <c r="XG282" s="85"/>
      <c r="XH282" s="85"/>
      <c r="XI282" s="85"/>
      <c r="XJ282" s="85"/>
      <c r="XK282" s="85"/>
      <c r="XL282" s="85"/>
      <c r="XM282" s="85"/>
      <c r="XN282" s="85"/>
      <c r="XO282" s="85"/>
      <c r="XP282" s="85"/>
      <c r="XQ282" s="85"/>
      <c r="XR282" s="85"/>
      <c r="XS282" s="85"/>
      <c r="XT282" s="85"/>
      <c r="XU282" s="85"/>
      <c r="XV282" s="85"/>
      <c r="XW282" s="85"/>
      <c r="XX282" s="85"/>
      <c r="XY282" s="85"/>
      <c r="XZ282" s="85"/>
      <c r="YA282" s="85"/>
      <c r="YB282" s="85"/>
      <c r="YC282" s="85"/>
      <c r="YD282" s="85"/>
      <c r="YE282" s="85"/>
      <c r="YF282" s="85"/>
      <c r="YG282" s="85"/>
      <c r="YH282" s="85"/>
      <c r="YI282" s="85"/>
      <c r="YJ282" s="85"/>
      <c r="YK282" s="85"/>
      <c r="YL282" s="85"/>
      <c r="YM282" s="85"/>
      <c r="YN282" s="85"/>
      <c r="YO282" s="85"/>
      <c r="YP282" s="85"/>
      <c r="YQ282" s="85"/>
      <c r="YR282" s="85"/>
      <c r="YS282" s="85"/>
      <c r="YT282" s="85"/>
      <c r="YU282" s="85"/>
      <c r="YV282" s="85"/>
      <c r="YW282" s="85"/>
      <c r="YX282" s="85"/>
      <c r="YY282" s="85"/>
      <c r="YZ282" s="85"/>
      <c r="ZA282" s="85"/>
      <c r="ZB282" s="85"/>
      <c r="ZC282" s="85"/>
      <c r="ZD282" s="85"/>
      <c r="ZE282" s="85"/>
      <c r="ZF282" s="85"/>
      <c r="ZG282" s="85"/>
      <c r="ZH282" s="85"/>
      <c r="ZI282" s="85"/>
      <c r="ZJ282" s="85"/>
      <c r="ZK282" s="85"/>
      <c r="ZL282" s="85"/>
      <c r="ZM282" s="85"/>
      <c r="ZN282" s="85"/>
      <c r="ZO282" s="85"/>
      <c r="ZP282" s="85"/>
      <c r="ZQ282" s="85"/>
      <c r="ZR282" s="85"/>
      <c r="ZS282" s="85"/>
      <c r="ZT282" s="85"/>
      <c r="ZU282" s="85"/>
      <c r="ZV282" s="85"/>
      <c r="ZW282" s="85"/>
      <c r="ZX282" s="85"/>
      <c r="ZY282" s="85"/>
      <c r="ZZ282" s="85"/>
      <c r="AAA282" s="85"/>
      <c r="AAB282" s="85"/>
      <c r="AAC282" s="85"/>
      <c r="AAD282" s="85"/>
      <c r="AAE282" s="85"/>
      <c r="AAF282" s="85"/>
      <c r="AAG282" s="85"/>
      <c r="AAH282" s="85"/>
      <c r="AAI282" s="85"/>
      <c r="AAJ282" s="85"/>
      <c r="AAK282" s="85"/>
      <c r="AAL282" s="85"/>
      <c r="AAM282" s="85"/>
      <c r="AAN282" s="85"/>
      <c r="AAO282" s="85"/>
      <c r="AAP282" s="85"/>
      <c r="AAQ282" s="85"/>
      <c r="AAR282" s="85"/>
      <c r="AAS282" s="85"/>
      <c r="AAT282" s="85"/>
      <c r="AAU282" s="85"/>
      <c r="AAV282" s="85"/>
      <c r="AAW282" s="85"/>
      <c r="AAX282" s="85"/>
      <c r="AAY282" s="85"/>
      <c r="AAZ282" s="85"/>
      <c r="ABA282" s="85"/>
      <c r="ABB282" s="85"/>
      <c r="ABC282" s="85"/>
      <c r="ABD282" s="85"/>
      <c r="ABE282" s="85"/>
      <c r="ABF282" s="85"/>
      <c r="ABG282" s="85"/>
      <c r="ABH282" s="85"/>
      <c r="ABI282" s="85"/>
      <c r="ABJ282" s="85"/>
      <c r="ABK282" s="85"/>
    </row>
    <row r="283" spans="1:739" s="154" customFormat="1" ht="30" customHeight="1" x14ac:dyDescent="0.25">
      <c r="A283" s="30"/>
      <c r="B283" s="196"/>
      <c r="C283" s="196"/>
      <c r="D283" s="167" t="s">
        <v>2</v>
      </c>
      <c r="E283" s="196"/>
      <c r="F283" s="206" t="s">
        <v>1404</v>
      </c>
      <c r="G283" s="23">
        <v>42811</v>
      </c>
      <c r="H283" s="48" t="s">
        <v>37</v>
      </c>
      <c r="I283" s="65" t="s">
        <v>31</v>
      </c>
      <c r="J283" s="10" t="s">
        <v>291</v>
      </c>
      <c r="K283" s="29" t="s">
        <v>18</v>
      </c>
      <c r="L283" s="29" t="s">
        <v>17</v>
      </c>
      <c r="M283" s="29" t="s">
        <v>3365</v>
      </c>
      <c r="N283" s="28" t="s">
        <v>448</v>
      </c>
      <c r="O283" s="114" t="s">
        <v>473</v>
      </c>
      <c r="P283" s="114" t="s">
        <v>474</v>
      </c>
      <c r="Q283" s="260"/>
      <c r="R283" s="71" t="s">
        <v>1405</v>
      </c>
      <c r="S283" s="261" t="s">
        <v>982</v>
      </c>
      <c r="T283" s="65" t="s">
        <v>20</v>
      </c>
      <c r="U283" s="261" t="s">
        <v>72</v>
      </c>
      <c r="V283" s="17"/>
      <c r="W283" s="249"/>
      <c r="X283" s="115" t="s">
        <v>245</v>
      </c>
      <c r="Y283" s="99"/>
      <c r="Z283" s="155"/>
      <c r="AA283" s="261"/>
      <c r="AB283" s="39" t="s">
        <v>1405</v>
      </c>
      <c r="AC283" s="17"/>
      <c r="AD283" s="17"/>
      <c r="AE283" s="17"/>
      <c r="AF283" s="17"/>
      <c r="AG283" s="17"/>
      <c r="AH283" s="263" t="s">
        <v>3530</v>
      </c>
      <c r="AI283" s="65" t="s">
        <v>1</v>
      </c>
      <c r="AJ283" s="187" t="s">
        <v>2</v>
      </c>
      <c r="AK283" s="70">
        <v>26</v>
      </c>
      <c r="AL283" s="69" t="s">
        <v>1406</v>
      </c>
      <c r="AM283" s="72" t="s">
        <v>1407</v>
      </c>
      <c r="AN283" s="257"/>
      <c r="AO283" s="257"/>
      <c r="AP283" s="257"/>
      <c r="AQ283" s="257"/>
      <c r="AR283" s="257"/>
      <c r="AS283" s="257"/>
      <c r="AT283" s="257"/>
      <c r="AU283" s="257"/>
      <c r="AV283" s="257"/>
      <c r="AW283" s="257"/>
      <c r="AX283" s="257"/>
      <c r="AY283" s="257"/>
      <c r="AZ283" s="257"/>
      <c r="BA283" s="257"/>
      <c r="BB283" s="257"/>
      <c r="BC283" s="257"/>
      <c r="BD283" s="257"/>
      <c r="BE283" s="257"/>
      <c r="BF283" s="257"/>
      <c r="BG283" s="257"/>
      <c r="BH283" s="257"/>
      <c r="BI283" s="257"/>
      <c r="BJ283" s="257"/>
      <c r="BK283" s="257"/>
      <c r="BL283" s="257"/>
      <c r="BM283" s="257"/>
      <c r="BN283" s="257"/>
      <c r="BO283" s="257"/>
      <c r="BP283" s="257"/>
      <c r="BQ283" s="257"/>
      <c r="BR283" s="257"/>
      <c r="BS283" s="257"/>
      <c r="BT283" s="257"/>
      <c r="BU283" s="257"/>
      <c r="BV283" s="257"/>
      <c r="BW283" s="257"/>
      <c r="BX283" s="257"/>
      <c r="BY283" s="257"/>
      <c r="BZ283" s="257"/>
      <c r="CA283" s="257"/>
      <c r="CB283" s="257"/>
      <c r="CC283" s="257"/>
      <c r="CD283" s="257"/>
      <c r="CE283" s="257"/>
      <c r="CF283" s="257"/>
      <c r="CG283" s="257"/>
      <c r="CH283" s="257"/>
      <c r="CI283" s="257"/>
      <c r="CJ283" s="257"/>
      <c r="CK283" s="257"/>
      <c r="CL283" s="257"/>
      <c r="CM283" s="257"/>
      <c r="CN283" s="257"/>
      <c r="CO283" s="257"/>
      <c r="CP283" s="257"/>
      <c r="CQ283" s="257"/>
      <c r="CR283" s="257"/>
      <c r="CS283" s="257"/>
      <c r="CT283" s="257"/>
      <c r="CU283" s="257"/>
      <c r="CV283" s="257"/>
      <c r="CW283" s="257"/>
      <c r="CX283" s="257"/>
      <c r="CY283" s="257"/>
      <c r="CZ283" s="257"/>
      <c r="DA283" s="257"/>
      <c r="DB283" s="257"/>
      <c r="DC283" s="257"/>
      <c r="DD283" s="257"/>
      <c r="DE283" s="257"/>
      <c r="DF283" s="257"/>
      <c r="DG283" s="257"/>
      <c r="DH283" s="257"/>
      <c r="DI283" s="257"/>
      <c r="DJ283" s="257"/>
      <c r="DK283" s="257"/>
      <c r="DL283" s="257"/>
      <c r="DM283" s="257"/>
      <c r="DN283" s="257"/>
      <c r="DO283" s="257"/>
      <c r="DP283" s="257"/>
      <c r="DQ283" s="257"/>
      <c r="DR283" s="257"/>
      <c r="DS283" s="257"/>
      <c r="DT283" s="257"/>
      <c r="DU283" s="257"/>
      <c r="DV283" s="257"/>
      <c r="DW283" s="257"/>
      <c r="DX283" s="257"/>
      <c r="DY283" s="257"/>
      <c r="DZ283" s="257"/>
      <c r="EA283" s="257"/>
      <c r="EB283" s="257"/>
      <c r="EC283" s="257"/>
      <c r="ED283" s="257"/>
      <c r="EE283" s="257"/>
      <c r="EF283" s="257"/>
      <c r="EG283" s="257"/>
      <c r="EH283" s="257"/>
      <c r="EI283" s="257"/>
      <c r="EJ283" s="257"/>
      <c r="EK283" s="257"/>
      <c r="EL283" s="257"/>
      <c r="EM283" s="257"/>
      <c r="EN283" s="257"/>
      <c r="EO283" s="257"/>
      <c r="EP283" s="257"/>
      <c r="EQ283" s="257"/>
      <c r="ER283" s="257"/>
      <c r="ES283" s="257"/>
      <c r="ET283" s="257"/>
      <c r="EU283" s="257"/>
      <c r="EV283" s="257"/>
      <c r="EW283" s="257"/>
      <c r="EX283" s="257"/>
      <c r="EY283" s="257"/>
      <c r="EZ283" s="257"/>
      <c r="FA283" s="257"/>
      <c r="FB283" s="257"/>
      <c r="FC283" s="257"/>
      <c r="FD283" s="257"/>
      <c r="FE283" s="257"/>
      <c r="FF283" s="257"/>
      <c r="FG283" s="257"/>
      <c r="FH283" s="257"/>
      <c r="FI283" s="257"/>
      <c r="FJ283" s="257"/>
      <c r="FK283" s="257"/>
      <c r="FL283" s="257"/>
      <c r="FM283" s="257"/>
      <c r="FN283" s="257"/>
      <c r="FO283" s="257"/>
      <c r="FP283" s="257"/>
      <c r="FQ283" s="257"/>
      <c r="FR283" s="257"/>
      <c r="FS283" s="257"/>
      <c r="FT283" s="257"/>
      <c r="FU283" s="257"/>
      <c r="FV283" s="257"/>
      <c r="FW283" s="257"/>
      <c r="FX283" s="257"/>
      <c r="FY283" s="257"/>
      <c r="FZ283" s="257"/>
      <c r="GA283" s="257"/>
      <c r="GB283" s="257"/>
      <c r="GC283" s="257"/>
      <c r="GD283" s="257"/>
      <c r="GE283" s="257"/>
      <c r="GF283" s="257"/>
      <c r="GG283" s="257"/>
      <c r="GH283" s="257"/>
      <c r="GI283" s="257"/>
      <c r="GJ283" s="257"/>
      <c r="GK283" s="257"/>
      <c r="GL283" s="257"/>
      <c r="GM283" s="257"/>
      <c r="GN283" s="257"/>
      <c r="GO283" s="257"/>
      <c r="GP283" s="257"/>
      <c r="GQ283" s="257"/>
      <c r="GR283" s="257"/>
      <c r="GS283" s="257"/>
      <c r="GT283" s="257"/>
      <c r="GU283" s="257"/>
      <c r="GV283" s="257"/>
      <c r="GW283" s="257"/>
      <c r="GX283" s="257"/>
      <c r="GY283" s="257"/>
      <c r="GZ283" s="257"/>
      <c r="HA283" s="257"/>
      <c r="HB283" s="257"/>
      <c r="HC283" s="257"/>
      <c r="HD283" s="257"/>
      <c r="HE283" s="257"/>
      <c r="HF283" s="257"/>
      <c r="HG283" s="257"/>
      <c r="HH283" s="257"/>
      <c r="HI283" s="257"/>
      <c r="HJ283" s="257"/>
      <c r="HK283" s="257"/>
      <c r="HL283" s="257"/>
      <c r="HM283" s="257"/>
      <c r="HN283" s="257"/>
      <c r="HO283" s="257"/>
      <c r="HP283" s="257"/>
      <c r="HQ283" s="257"/>
      <c r="HR283" s="257"/>
      <c r="HS283" s="257"/>
      <c r="HT283" s="257"/>
      <c r="HU283" s="257"/>
      <c r="HV283" s="257"/>
      <c r="HW283" s="257"/>
      <c r="HX283" s="257"/>
      <c r="HY283" s="257"/>
      <c r="HZ283" s="257"/>
      <c r="IA283" s="257"/>
      <c r="IB283" s="257"/>
      <c r="IC283" s="257"/>
      <c r="ID283" s="257"/>
      <c r="IE283" s="257"/>
      <c r="IF283" s="257"/>
      <c r="IG283" s="257"/>
      <c r="IH283" s="257"/>
      <c r="II283" s="257"/>
      <c r="IJ283" s="257"/>
      <c r="IK283" s="257"/>
      <c r="IL283" s="257"/>
      <c r="IM283" s="257"/>
      <c r="IN283" s="257"/>
      <c r="IO283" s="257"/>
      <c r="IP283" s="257"/>
      <c r="IQ283" s="257"/>
      <c r="IR283" s="257"/>
      <c r="IS283" s="257"/>
      <c r="IT283" s="257"/>
      <c r="IU283" s="257"/>
      <c r="IV283" s="257"/>
      <c r="IW283" s="257"/>
      <c r="IX283" s="257"/>
      <c r="IY283" s="257"/>
      <c r="IZ283" s="257"/>
      <c r="JA283" s="257"/>
      <c r="JB283" s="257"/>
      <c r="JC283" s="257"/>
      <c r="JD283" s="257"/>
      <c r="JE283" s="257"/>
      <c r="JF283" s="257"/>
      <c r="JG283" s="257"/>
      <c r="JH283" s="257"/>
      <c r="JI283" s="257"/>
      <c r="JJ283" s="257"/>
      <c r="JK283" s="257"/>
      <c r="JL283" s="257"/>
      <c r="JM283" s="257"/>
      <c r="JN283" s="257"/>
      <c r="JO283" s="257"/>
      <c r="JP283" s="257"/>
      <c r="JQ283" s="257"/>
      <c r="JR283" s="257"/>
      <c r="JS283" s="257"/>
      <c r="JT283" s="257"/>
      <c r="JU283" s="257"/>
      <c r="JV283" s="257"/>
      <c r="JW283" s="257"/>
      <c r="JX283" s="257"/>
      <c r="JY283" s="257"/>
      <c r="JZ283" s="257"/>
      <c r="KA283" s="257"/>
      <c r="KB283" s="257"/>
      <c r="KC283" s="257"/>
      <c r="KD283" s="257"/>
      <c r="KE283" s="257"/>
      <c r="KF283" s="257"/>
      <c r="KG283" s="257"/>
      <c r="KH283" s="257"/>
      <c r="KI283" s="257"/>
      <c r="KJ283" s="257"/>
      <c r="KK283" s="257"/>
      <c r="KL283" s="257"/>
      <c r="KM283" s="257"/>
      <c r="KN283" s="257"/>
      <c r="KO283" s="257"/>
      <c r="KP283" s="257"/>
      <c r="KQ283" s="257"/>
      <c r="KR283" s="257"/>
      <c r="KS283" s="257"/>
      <c r="KT283" s="257"/>
      <c r="KU283" s="257"/>
      <c r="KV283" s="257"/>
      <c r="KW283" s="257"/>
      <c r="KX283" s="257"/>
      <c r="KY283" s="257"/>
      <c r="KZ283" s="257"/>
      <c r="LA283" s="257"/>
      <c r="LB283" s="257"/>
      <c r="LC283" s="257"/>
      <c r="LD283" s="257"/>
      <c r="LE283" s="257"/>
      <c r="LF283" s="257"/>
      <c r="LG283" s="257"/>
      <c r="LH283" s="257"/>
      <c r="LI283" s="257"/>
      <c r="LJ283" s="257"/>
      <c r="LK283" s="257"/>
      <c r="LL283" s="257"/>
      <c r="LM283" s="257"/>
      <c r="LN283" s="257"/>
      <c r="LO283" s="257"/>
      <c r="LP283" s="257"/>
      <c r="LQ283" s="257"/>
      <c r="LR283" s="257"/>
      <c r="LS283" s="257"/>
      <c r="LT283" s="257"/>
      <c r="LU283" s="257"/>
      <c r="LV283" s="257"/>
      <c r="LW283" s="257"/>
      <c r="LX283" s="257"/>
      <c r="LY283" s="257"/>
      <c r="LZ283" s="257"/>
      <c r="MA283" s="257"/>
      <c r="MB283" s="257"/>
      <c r="MC283" s="257"/>
      <c r="MD283" s="257"/>
      <c r="ME283" s="257"/>
      <c r="MF283" s="257"/>
      <c r="MG283" s="257"/>
      <c r="MH283" s="257"/>
      <c r="MI283" s="257"/>
      <c r="MJ283" s="257"/>
      <c r="MK283" s="257"/>
      <c r="ML283" s="257"/>
      <c r="MM283" s="257"/>
      <c r="MN283" s="257"/>
      <c r="MO283" s="257"/>
      <c r="MP283" s="257"/>
      <c r="MQ283" s="257"/>
      <c r="MR283" s="257"/>
      <c r="MS283" s="257"/>
      <c r="MT283" s="257"/>
      <c r="MU283" s="257"/>
      <c r="MV283" s="257"/>
      <c r="MW283" s="257"/>
      <c r="MX283" s="257"/>
      <c r="MY283" s="257"/>
      <c r="MZ283" s="257"/>
      <c r="NA283" s="257"/>
      <c r="NB283" s="257"/>
      <c r="NC283" s="257"/>
      <c r="ND283" s="257"/>
      <c r="NE283" s="257"/>
      <c r="NF283" s="257"/>
      <c r="NG283" s="257"/>
      <c r="NH283" s="257"/>
      <c r="NI283" s="257"/>
      <c r="NJ283" s="257"/>
      <c r="NK283" s="257"/>
      <c r="NL283" s="257"/>
      <c r="NM283" s="257"/>
      <c r="NN283" s="257"/>
      <c r="NO283" s="257"/>
      <c r="NP283" s="257"/>
      <c r="NQ283" s="257"/>
      <c r="NR283" s="257"/>
      <c r="NS283" s="257"/>
      <c r="NT283" s="257"/>
      <c r="NU283" s="257"/>
      <c r="NV283" s="257"/>
      <c r="NW283" s="257"/>
      <c r="NX283" s="257"/>
      <c r="NY283" s="257"/>
      <c r="NZ283" s="257"/>
      <c r="OA283" s="257"/>
      <c r="OB283" s="257"/>
      <c r="OC283" s="257"/>
      <c r="OD283" s="257"/>
      <c r="OE283" s="257"/>
      <c r="OF283" s="257"/>
      <c r="OG283" s="257"/>
      <c r="OH283" s="257"/>
      <c r="OI283" s="257"/>
      <c r="OJ283" s="257"/>
      <c r="OK283" s="257"/>
      <c r="OL283" s="257"/>
      <c r="OM283" s="257"/>
      <c r="ON283" s="257"/>
      <c r="OO283" s="257"/>
      <c r="OP283" s="257"/>
      <c r="OQ283" s="257"/>
      <c r="OR283" s="257"/>
      <c r="OS283" s="257"/>
      <c r="OT283" s="257"/>
      <c r="OU283" s="257"/>
      <c r="OV283" s="257"/>
      <c r="OW283" s="257"/>
      <c r="OX283" s="257"/>
      <c r="OY283" s="257"/>
      <c r="OZ283" s="257"/>
      <c r="PA283" s="257"/>
      <c r="PB283" s="257"/>
      <c r="PC283" s="257"/>
      <c r="PD283" s="257"/>
      <c r="PE283" s="257"/>
      <c r="PF283" s="257"/>
      <c r="PG283" s="257"/>
      <c r="PH283" s="257"/>
      <c r="PI283" s="257"/>
      <c r="PJ283" s="257"/>
      <c r="PK283" s="257"/>
      <c r="PL283" s="257"/>
      <c r="PM283" s="257"/>
      <c r="PN283" s="257"/>
      <c r="PO283" s="257"/>
      <c r="PP283" s="257"/>
      <c r="PQ283" s="257"/>
      <c r="PR283" s="257"/>
      <c r="PS283" s="257"/>
      <c r="PT283" s="257"/>
      <c r="PU283" s="257"/>
      <c r="PV283" s="257"/>
      <c r="PW283" s="257"/>
      <c r="PX283" s="257"/>
      <c r="PY283" s="257"/>
      <c r="PZ283" s="257"/>
      <c r="QA283" s="257"/>
      <c r="QB283" s="257"/>
      <c r="QC283" s="257"/>
      <c r="QD283" s="257"/>
      <c r="QE283" s="257"/>
      <c r="QF283" s="257"/>
      <c r="QG283" s="257"/>
      <c r="QH283" s="257"/>
      <c r="QI283" s="257"/>
      <c r="QJ283" s="257"/>
      <c r="QK283" s="257"/>
      <c r="QL283" s="257"/>
      <c r="QM283" s="257"/>
      <c r="QN283" s="257"/>
      <c r="QO283" s="257"/>
      <c r="QP283" s="257"/>
      <c r="QQ283" s="257"/>
      <c r="QR283" s="257"/>
      <c r="QS283" s="257"/>
      <c r="QT283" s="257"/>
      <c r="QU283" s="257"/>
      <c r="QV283" s="257"/>
      <c r="QW283" s="257"/>
      <c r="QX283" s="257"/>
      <c r="QY283" s="257"/>
      <c r="QZ283" s="257"/>
      <c r="RA283" s="257"/>
      <c r="RB283" s="257"/>
      <c r="RC283" s="257"/>
      <c r="RD283" s="257"/>
      <c r="RE283" s="257"/>
      <c r="RF283" s="257"/>
      <c r="RG283" s="257"/>
      <c r="RH283" s="257"/>
      <c r="RI283" s="257"/>
      <c r="RJ283" s="257"/>
      <c r="RK283" s="257"/>
      <c r="RL283" s="257"/>
      <c r="RM283" s="257"/>
      <c r="RN283" s="257"/>
      <c r="RO283" s="257"/>
      <c r="RP283" s="257"/>
      <c r="RQ283" s="257"/>
      <c r="RR283" s="257"/>
      <c r="RS283" s="257"/>
      <c r="RT283" s="257"/>
      <c r="RU283" s="257"/>
      <c r="RV283" s="257"/>
      <c r="RW283" s="257"/>
      <c r="RX283" s="257"/>
      <c r="RY283" s="257"/>
      <c r="RZ283" s="257"/>
      <c r="SA283" s="257"/>
      <c r="SB283" s="257"/>
      <c r="SC283" s="257"/>
      <c r="SD283" s="257"/>
      <c r="SE283" s="257"/>
      <c r="SF283" s="257"/>
      <c r="SG283" s="257"/>
      <c r="SH283" s="257"/>
      <c r="SI283" s="257"/>
      <c r="SJ283" s="257"/>
      <c r="SK283" s="257"/>
      <c r="SL283" s="257"/>
      <c r="SM283" s="257"/>
      <c r="SN283" s="257"/>
      <c r="SO283" s="257"/>
      <c r="SP283" s="257"/>
      <c r="SQ283" s="257"/>
      <c r="SR283" s="257"/>
      <c r="SS283" s="257"/>
      <c r="ST283" s="257"/>
      <c r="SU283" s="257"/>
      <c r="SV283" s="257"/>
      <c r="SW283" s="257"/>
      <c r="SX283" s="257"/>
      <c r="SY283" s="257"/>
      <c r="SZ283" s="257"/>
      <c r="TA283" s="257"/>
      <c r="TB283" s="257"/>
      <c r="TC283" s="257"/>
      <c r="TD283" s="257"/>
      <c r="TE283" s="257"/>
      <c r="TF283" s="257"/>
      <c r="TG283" s="257"/>
      <c r="TH283" s="257"/>
      <c r="TI283" s="257"/>
      <c r="TJ283" s="257"/>
      <c r="TK283" s="257"/>
      <c r="TL283" s="257"/>
      <c r="TM283" s="257"/>
      <c r="TN283" s="257"/>
      <c r="TO283" s="257"/>
      <c r="TP283" s="257"/>
      <c r="TQ283" s="257"/>
      <c r="TR283" s="257"/>
      <c r="TS283" s="257"/>
      <c r="TT283" s="257"/>
      <c r="TU283" s="257"/>
      <c r="TV283" s="257"/>
      <c r="TW283" s="257"/>
      <c r="TX283" s="257"/>
      <c r="TY283" s="257"/>
      <c r="TZ283" s="257"/>
      <c r="UA283" s="257"/>
      <c r="UB283" s="257"/>
      <c r="UC283" s="257"/>
      <c r="UD283" s="257"/>
      <c r="UE283" s="257"/>
      <c r="UF283" s="257"/>
      <c r="UG283" s="257"/>
      <c r="UH283" s="257"/>
      <c r="UI283" s="257"/>
      <c r="UJ283" s="257"/>
      <c r="UK283" s="257"/>
      <c r="UL283" s="257"/>
      <c r="UM283" s="257"/>
      <c r="UN283" s="257"/>
      <c r="UO283" s="257"/>
      <c r="UP283" s="257"/>
      <c r="UQ283" s="257"/>
      <c r="UR283" s="257"/>
      <c r="US283" s="257"/>
      <c r="UT283" s="257"/>
      <c r="UU283" s="257"/>
      <c r="UV283" s="257"/>
      <c r="UW283" s="257"/>
      <c r="UX283" s="257"/>
      <c r="UY283" s="257"/>
      <c r="UZ283" s="257"/>
      <c r="VA283" s="257"/>
      <c r="VB283" s="257"/>
      <c r="VC283" s="257"/>
      <c r="VD283" s="257"/>
      <c r="VE283" s="257"/>
      <c r="VF283" s="257"/>
      <c r="VG283" s="257"/>
      <c r="VH283" s="257"/>
      <c r="VI283" s="257"/>
      <c r="VJ283" s="257"/>
      <c r="VK283" s="257"/>
      <c r="VL283" s="257"/>
      <c r="VM283" s="257"/>
      <c r="VN283" s="257"/>
      <c r="VO283" s="257"/>
      <c r="VP283" s="257"/>
      <c r="VQ283" s="257"/>
      <c r="VR283" s="257"/>
      <c r="VS283" s="257"/>
      <c r="VT283" s="257"/>
      <c r="VU283" s="257"/>
      <c r="VV283" s="257"/>
      <c r="VW283" s="257"/>
      <c r="VX283" s="257"/>
      <c r="VY283" s="257"/>
      <c r="VZ283" s="257"/>
      <c r="WA283" s="257"/>
      <c r="WB283" s="257"/>
      <c r="WC283" s="257"/>
      <c r="WD283" s="257"/>
      <c r="WE283" s="257"/>
      <c r="WF283" s="257"/>
      <c r="WG283" s="257"/>
      <c r="WH283" s="257"/>
      <c r="WI283" s="257"/>
      <c r="WJ283" s="257"/>
      <c r="WK283" s="257"/>
      <c r="WL283" s="257"/>
      <c r="WM283" s="257"/>
      <c r="WN283" s="257"/>
      <c r="WO283" s="257"/>
      <c r="WP283" s="257"/>
      <c r="WQ283" s="257"/>
      <c r="WR283" s="257"/>
      <c r="WS283" s="257"/>
      <c r="WT283" s="257"/>
      <c r="WU283" s="257"/>
      <c r="WV283" s="257"/>
      <c r="WW283" s="257"/>
      <c r="WX283" s="257"/>
      <c r="WY283" s="257"/>
      <c r="WZ283" s="257"/>
      <c r="XA283" s="257"/>
      <c r="XB283" s="257"/>
      <c r="XC283" s="257"/>
      <c r="XD283" s="257"/>
      <c r="XE283" s="257"/>
      <c r="XF283" s="257"/>
      <c r="XG283" s="257"/>
      <c r="XH283" s="257"/>
      <c r="XI283" s="257"/>
      <c r="XJ283" s="257"/>
      <c r="XK283" s="257"/>
      <c r="XL283" s="257"/>
      <c r="XM283" s="257"/>
      <c r="XN283" s="257"/>
      <c r="XO283" s="257"/>
      <c r="XP283" s="257"/>
      <c r="XQ283" s="257"/>
      <c r="XR283" s="257"/>
      <c r="XS283" s="257"/>
      <c r="XT283" s="257"/>
      <c r="XU283" s="257"/>
      <c r="XV283" s="257"/>
      <c r="XW283" s="257"/>
      <c r="XX283" s="257"/>
      <c r="XY283" s="257"/>
      <c r="XZ283" s="257"/>
      <c r="YA283" s="257"/>
      <c r="YB283" s="257"/>
      <c r="YC283" s="257"/>
      <c r="YD283" s="257"/>
      <c r="YE283" s="257"/>
      <c r="YF283" s="257"/>
      <c r="YG283" s="257"/>
      <c r="YH283" s="257"/>
      <c r="YI283" s="257"/>
      <c r="YJ283" s="257"/>
      <c r="YK283" s="257"/>
      <c r="YL283" s="257"/>
      <c r="YM283" s="257"/>
      <c r="YN283" s="257"/>
      <c r="YO283" s="257"/>
      <c r="YP283" s="257"/>
      <c r="YQ283" s="257"/>
      <c r="YR283" s="257"/>
      <c r="YS283" s="257"/>
      <c r="YT283" s="257"/>
      <c r="YU283" s="257"/>
      <c r="YV283" s="257"/>
      <c r="YW283" s="257"/>
      <c r="YX283" s="257"/>
      <c r="YY283" s="257"/>
      <c r="YZ283" s="257"/>
      <c r="ZA283" s="257"/>
      <c r="ZB283" s="257"/>
      <c r="ZC283" s="257"/>
      <c r="ZD283" s="257"/>
      <c r="ZE283" s="257"/>
      <c r="ZF283" s="257"/>
      <c r="ZG283" s="257"/>
      <c r="ZH283" s="257"/>
      <c r="ZI283" s="257"/>
      <c r="ZJ283" s="257"/>
      <c r="ZK283" s="257"/>
      <c r="ZL283" s="257"/>
      <c r="ZM283" s="257"/>
      <c r="ZN283" s="257"/>
      <c r="ZO283" s="257"/>
      <c r="ZP283" s="257"/>
      <c r="ZQ283" s="257"/>
      <c r="ZR283" s="257"/>
      <c r="ZS283" s="257"/>
      <c r="ZT283" s="257"/>
      <c r="ZU283" s="257"/>
      <c r="ZV283" s="257"/>
      <c r="ZW283" s="257"/>
      <c r="ZX283" s="257"/>
      <c r="ZY283" s="257"/>
      <c r="ZZ283" s="257"/>
      <c r="AAA283" s="257"/>
      <c r="AAB283" s="257"/>
      <c r="AAC283" s="257"/>
      <c r="AAD283" s="257"/>
      <c r="AAE283" s="257"/>
      <c r="AAF283" s="257"/>
      <c r="AAG283" s="257"/>
      <c r="AAH283" s="257"/>
      <c r="AAI283" s="257"/>
      <c r="AAJ283" s="257"/>
      <c r="AAK283" s="257"/>
      <c r="AAL283" s="257"/>
      <c r="AAM283" s="257"/>
      <c r="AAN283" s="257"/>
      <c r="AAO283" s="257"/>
      <c r="AAP283" s="257"/>
      <c r="AAQ283" s="257"/>
      <c r="AAR283" s="257"/>
      <c r="AAS283" s="257"/>
      <c r="AAT283" s="257"/>
      <c r="AAU283" s="257"/>
      <c r="AAV283" s="257"/>
      <c r="AAW283" s="257"/>
      <c r="AAX283" s="257"/>
      <c r="AAY283" s="257"/>
      <c r="AAZ283" s="257"/>
      <c r="ABA283" s="257"/>
      <c r="ABB283" s="257"/>
      <c r="ABC283" s="257"/>
      <c r="ABD283" s="257"/>
      <c r="ABE283" s="257"/>
      <c r="ABF283" s="257"/>
      <c r="ABG283" s="257"/>
      <c r="ABH283" s="257"/>
      <c r="ABI283" s="257"/>
      <c r="ABJ283" s="257"/>
      <c r="ABK283" s="257"/>
    </row>
    <row r="284" spans="1:739" s="154" customFormat="1" ht="30" customHeight="1" x14ac:dyDescent="0.25">
      <c r="A284" s="30"/>
      <c r="B284" s="196"/>
      <c r="C284" s="196"/>
      <c r="D284" s="167" t="s">
        <v>2</v>
      </c>
      <c r="E284" s="196"/>
      <c r="F284" s="206" t="s">
        <v>472</v>
      </c>
      <c r="G284" s="14">
        <v>42475</v>
      </c>
      <c r="H284" s="48" t="s">
        <v>37</v>
      </c>
      <c r="I284" s="65" t="s">
        <v>31</v>
      </c>
      <c r="J284" s="189" t="s">
        <v>291</v>
      </c>
      <c r="K284" s="29" t="s">
        <v>18</v>
      </c>
      <c r="L284" s="29" t="s">
        <v>17</v>
      </c>
      <c r="M284" s="29" t="s">
        <v>3365</v>
      </c>
      <c r="N284" s="28" t="s">
        <v>448</v>
      </c>
      <c r="O284" s="114" t="s">
        <v>473</v>
      </c>
      <c r="P284" s="114" t="s">
        <v>474</v>
      </c>
      <c r="Q284" s="260"/>
      <c r="R284" s="71" t="s">
        <v>475</v>
      </c>
      <c r="S284" s="65" t="s">
        <v>982</v>
      </c>
      <c r="T284" s="65" t="s">
        <v>20</v>
      </c>
      <c r="U284" s="115" t="s">
        <v>72</v>
      </c>
      <c r="V284" s="17"/>
      <c r="W284" s="249"/>
      <c r="X284" s="115" t="s">
        <v>245</v>
      </c>
      <c r="Y284" s="99"/>
      <c r="Z284" s="155"/>
      <c r="AA284" s="155"/>
      <c r="AB284" s="265" t="s">
        <v>475</v>
      </c>
      <c r="AC284" s="17"/>
      <c r="AD284" s="17"/>
      <c r="AE284" s="17"/>
      <c r="AF284" s="17"/>
      <c r="AG284" s="17"/>
      <c r="AH284" s="263" t="s">
        <v>3530</v>
      </c>
      <c r="AI284" s="185" t="s">
        <v>1</v>
      </c>
      <c r="AJ284" s="187" t="s">
        <v>2</v>
      </c>
      <c r="AK284" s="263">
        <v>20</v>
      </c>
      <c r="AL284" s="69" t="s">
        <v>476</v>
      </c>
      <c r="AM284" s="72" t="s">
        <v>477</v>
      </c>
    </row>
    <row r="285" spans="1:739" s="154" customFormat="1" ht="30" customHeight="1" x14ac:dyDescent="0.25">
      <c r="A285" s="30"/>
      <c r="B285" s="196"/>
      <c r="C285" s="196"/>
      <c r="D285" s="167" t="s">
        <v>2</v>
      </c>
      <c r="E285" s="196"/>
      <c r="F285" s="206" t="s">
        <v>1649</v>
      </c>
      <c r="G285" s="23">
        <v>43013</v>
      </c>
      <c r="H285" s="48" t="s">
        <v>37</v>
      </c>
      <c r="I285" s="65" t="s">
        <v>31</v>
      </c>
      <c r="J285" s="189" t="s">
        <v>291</v>
      </c>
      <c r="K285" s="29" t="s">
        <v>18</v>
      </c>
      <c r="L285" s="29" t="s">
        <v>17</v>
      </c>
      <c r="M285" s="29" t="s">
        <v>3365</v>
      </c>
      <c r="N285" s="28" t="s">
        <v>448</v>
      </c>
      <c r="O285" s="114" t="s">
        <v>473</v>
      </c>
      <c r="P285" s="114" t="s">
        <v>474</v>
      </c>
      <c r="Q285" s="260"/>
      <c r="R285" s="71" t="s">
        <v>1650</v>
      </c>
      <c r="S285" s="65" t="s">
        <v>982</v>
      </c>
      <c r="T285" s="65" t="s">
        <v>20</v>
      </c>
      <c r="U285" s="115" t="s">
        <v>72</v>
      </c>
      <c r="V285" s="17"/>
      <c r="W285" s="249"/>
      <c r="X285" s="115" t="s">
        <v>245</v>
      </c>
      <c r="Y285" s="99"/>
      <c r="Z285" s="155"/>
      <c r="AA285" s="261"/>
      <c r="AB285" s="265" t="s">
        <v>1650</v>
      </c>
      <c r="AC285" s="17"/>
      <c r="AD285" s="17"/>
      <c r="AE285" s="17"/>
      <c r="AF285" s="17"/>
      <c r="AG285" s="17"/>
      <c r="AH285" s="263" t="s">
        <v>3530</v>
      </c>
      <c r="AI285" s="185" t="s">
        <v>1</v>
      </c>
      <c r="AJ285" s="187" t="s">
        <v>2</v>
      </c>
      <c r="AK285" s="263">
        <v>24</v>
      </c>
      <c r="AL285" s="69" t="s">
        <v>1651</v>
      </c>
      <c r="AM285" s="72" t="s">
        <v>1652</v>
      </c>
    </row>
    <row r="286" spans="1:739" s="154" customFormat="1" ht="30" customHeight="1" x14ac:dyDescent="0.25">
      <c r="A286" s="30"/>
      <c r="B286" s="196"/>
      <c r="C286" s="196"/>
      <c r="D286" s="167" t="s">
        <v>2</v>
      </c>
      <c r="E286" s="196"/>
      <c r="F286" s="206" t="s">
        <v>506</v>
      </c>
      <c r="G286" s="14">
        <v>42475</v>
      </c>
      <c r="H286" s="48" t="s">
        <v>37</v>
      </c>
      <c r="I286" s="65" t="s">
        <v>31</v>
      </c>
      <c r="J286" s="189" t="s">
        <v>291</v>
      </c>
      <c r="K286" s="29" t="s">
        <v>18</v>
      </c>
      <c r="L286" s="29" t="s">
        <v>17</v>
      </c>
      <c r="M286" s="29" t="s">
        <v>3365</v>
      </c>
      <c r="N286" s="28" t="s">
        <v>448</v>
      </c>
      <c r="O286" s="114" t="s">
        <v>473</v>
      </c>
      <c r="P286" s="114" t="s">
        <v>474</v>
      </c>
      <c r="Q286" s="260"/>
      <c r="R286" s="71" t="s">
        <v>507</v>
      </c>
      <c r="S286" s="185" t="s">
        <v>982</v>
      </c>
      <c r="T286" s="185" t="s">
        <v>20</v>
      </c>
      <c r="U286" s="261" t="s">
        <v>72</v>
      </c>
      <c r="V286" s="17"/>
      <c r="W286" s="249"/>
      <c r="X286" s="115" t="s">
        <v>245</v>
      </c>
      <c r="Y286" s="99"/>
      <c r="Z286" s="262"/>
      <c r="AA286" s="262"/>
      <c r="AB286" s="39" t="s">
        <v>507</v>
      </c>
      <c r="AC286" s="17"/>
      <c r="AD286" s="17"/>
      <c r="AE286" s="17"/>
      <c r="AF286" s="17"/>
      <c r="AG286" s="17"/>
      <c r="AH286" s="263" t="s">
        <v>3530</v>
      </c>
      <c r="AI286" s="185" t="s">
        <v>1</v>
      </c>
      <c r="AJ286" s="187" t="s">
        <v>2</v>
      </c>
      <c r="AK286" s="70">
        <v>22</v>
      </c>
      <c r="AL286" s="69" t="s">
        <v>508</v>
      </c>
      <c r="AM286" s="72" t="s">
        <v>487</v>
      </c>
    </row>
    <row r="287" spans="1:739" s="154" customFormat="1" ht="30" customHeight="1" x14ac:dyDescent="0.25">
      <c r="A287" s="30"/>
      <c r="B287" s="261"/>
      <c r="C287" s="261"/>
      <c r="D287" s="167" t="s">
        <v>2</v>
      </c>
      <c r="E287" s="261"/>
      <c r="F287" s="206" t="s">
        <v>238</v>
      </c>
      <c r="G287" s="14">
        <v>42416</v>
      </c>
      <c r="H287" s="48" t="s">
        <v>37</v>
      </c>
      <c r="I287" s="65" t="s">
        <v>31</v>
      </c>
      <c r="J287" s="189" t="s">
        <v>291</v>
      </c>
      <c r="K287" s="29" t="s">
        <v>18</v>
      </c>
      <c r="L287" s="29" t="s">
        <v>17</v>
      </c>
      <c r="M287" s="29" t="s">
        <v>3365</v>
      </c>
      <c r="N287" s="28" t="s">
        <v>59</v>
      </c>
      <c r="O287" s="259" t="s">
        <v>229</v>
      </c>
      <c r="P287" s="259" t="s">
        <v>230</v>
      </c>
      <c r="Q287" s="259"/>
      <c r="R287" s="71" t="s">
        <v>239</v>
      </c>
      <c r="S287" s="261" t="s">
        <v>1323</v>
      </c>
      <c r="T287" s="261" t="s">
        <v>3018</v>
      </c>
      <c r="U287" s="115" t="s">
        <v>72</v>
      </c>
      <c r="V287" s="20"/>
      <c r="W287" s="249"/>
      <c r="X287" s="115" t="s">
        <v>245</v>
      </c>
      <c r="Y287" s="99"/>
      <c r="Z287" s="261"/>
      <c r="AA287" s="261"/>
      <c r="AB287" s="265" t="s">
        <v>239</v>
      </c>
      <c r="AC287" s="20"/>
      <c r="AD287" s="20"/>
      <c r="AE287" s="20"/>
      <c r="AF287" s="20"/>
      <c r="AG287" s="20"/>
      <c r="AH287" s="263" t="s">
        <v>3530</v>
      </c>
      <c r="AI287" s="261" t="s">
        <v>1</v>
      </c>
      <c r="AJ287" s="263" t="s">
        <v>2</v>
      </c>
      <c r="AK287" s="263">
        <v>22</v>
      </c>
      <c r="AL287" s="69" t="s">
        <v>240</v>
      </c>
      <c r="AM287" s="72" t="s">
        <v>226</v>
      </c>
      <c r="AN287" s="257"/>
      <c r="AO287" s="257"/>
      <c r="AP287" s="257"/>
      <c r="AQ287" s="257"/>
      <c r="AR287" s="257"/>
      <c r="AS287" s="257"/>
      <c r="AT287" s="257"/>
      <c r="AU287" s="257"/>
      <c r="AV287" s="257"/>
      <c r="AW287" s="257"/>
      <c r="AX287" s="257"/>
      <c r="AY287" s="257"/>
      <c r="AZ287" s="257"/>
      <c r="BA287" s="257"/>
      <c r="BB287" s="257"/>
      <c r="BC287" s="257"/>
      <c r="BD287" s="257"/>
      <c r="BE287" s="257"/>
      <c r="BF287" s="257"/>
      <c r="BG287" s="257"/>
      <c r="BH287" s="257"/>
      <c r="BI287" s="257"/>
      <c r="BJ287" s="257"/>
      <c r="BK287" s="257"/>
      <c r="BL287" s="257"/>
      <c r="BM287" s="257"/>
      <c r="BN287" s="257"/>
      <c r="BO287" s="257"/>
      <c r="BP287" s="257"/>
      <c r="BQ287" s="257"/>
      <c r="BR287" s="257"/>
      <c r="BS287" s="257"/>
      <c r="BT287" s="257"/>
      <c r="BU287" s="257"/>
      <c r="BV287" s="257"/>
      <c r="BW287" s="257"/>
      <c r="BX287" s="257"/>
      <c r="BY287" s="257"/>
      <c r="BZ287" s="257"/>
      <c r="CA287" s="257"/>
      <c r="CB287" s="257"/>
      <c r="CC287" s="257"/>
      <c r="CD287" s="257"/>
      <c r="CE287" s="257"/>
      <c r="CF287" s="257"/>
      <c r="CG287" s="257"/>
      <c r="CH287" s="257"/>
      <c r="CI287" s="257"/>
      <c r="CJ287" s="257"/>
      <c r="CK287" s="257"/>
      <c r="CL287" s="257"/>
      <c r="CM287" s="257"/>
      <c r="CN287" s="257"/>
      <c r="CO287" s="257"/>
      <c r="CP287" s="257"/>
      <c r="CQ287" s="257"/>
      <c r="CR287" s="257"/>
      <c r="CS287" s="257"/>
      <c r="CT287" s="257"/>
      <c r="CU287" s="257"/>
      <c r="CV287" s="257"/>
      <c r="CW287" s="257"/>
      <c r="CX287" s="257"/>
      <c r="CY287" s="257"/>
      <c r="CZ287" s="257"/>
      <c r="DA287" s="257"/>
      <c r="DB287" s="257"/>
      <c r="DC287" s="257"/>
      <c r="DD287" s="257"/>
      <c r="DE287" s="257"/>
      <c r="DF287" s="257"/>
      <c r="DG287" s="257"/>
      <c r="DH287" s="257"/>
      <c r="DI287" s="257"/>
      <c r="DJ287" s="257"/>
      <c r="DK287" s="257"/>
      <c r="DL287" s="257"/>
      <c r="DM287" s="257"/>
      <c r="DN287" s="257"/>
      <c r="DO287" s="257"/>
      <c r="DP287" s="257"/>
      <c r="DQ287" s="257"/>
      <c r="DR287" s="257"/>
      <c r="DS287" s="257"/>
      <c r="DT287" s="257"/>
      <c r="DU287" s="257"/>
      <c r="DV287" s="257"/>
      <c r="DW287" s="257"/>
      <c r="DX287" s="257"/>
      <c r="DY287" s="257"/>
      <c r="DZ287" s="257"/>
      <c r="EA287" s="257"/>
      <c r="EB287" s="257"/>
      <c r="EC287" s="257"/>
      <c r="ED287" s="257"/>
      <c r="EE287" s="257"/>
      <c r="EF287" s="257"/>
      <c r="EG287" s="257"/>
      <c r="EH287" s="257"/>
      <c r="EI287" s="257"/>
      <c r="EJ287" s="257"/>
      <c r="EK287" s="257"/>
      <c r="EL287" s="257"/>
      <c r="EM287" s="257"/>
      <c r="EN287" s="257"/>
      <c r="EO287" s="257"/>
      <c r="EP287" s="257"/>
      <c r="EQ287" s="257"/>
      <c r="ER287" s="257"/>
      <c r="ES287" s="257"/>
      <c r="ET287" s="257"/>
      <c r="EU287" s="257"/>
      <c r="EV287" s="257"/>
      <c r="EW287" s="257"/>
      <c r="EX287" s="257"/>
      <c r="EY287" s="257"/>
      <c r="EZ287" s="257"/>
      <c r="FA287" s="257"/>
      <c r="FB287" s="257"/>
      <c r="FC287" s="257"/>
      <c r="FD287" s="257"/>
      <c r="FE287" s="257"/>
      <c r="FF287" s="257"/>
      <c r="FG287" s="257"/>
      <c r="FH287" s="257"/>
      <c r="FI287" s="257"/>
      <c r="FJ287" s="257"/>
      <c r="FK287" s="257"/>
      <c r="FL287" s="257"/>
      <c r="FM287" s="257"/>
      <c r="FN287" s="257"/>
      <c r="FO287" s="257"/>
      <c r="FP287" s="257"/>
      <c r="FQ287" s="257"/>
      <c r="FR287" s="257"/>
      <c r="FS287" s="257"/>
      <c r="FT287" s="257"/>
      <c r="FU287" s="257"/>
      <c r="FV287" s="257"/>
      <c r="FW287" s="257"/>
      <c r="FX287" s="257"/>
      <c r="FY287" s="257"/>
      <c r="FZ287" s="257"/>
      <c r="GA287" s="257"/>
      <c r="GB287" s="257"/>
      <c r="GC287" s="257"/>
      <c r="GD287" s="257"/>
      <c r="GE287" s="257"/>
      <c r="GF287" s="257"/>
      <c r="GG287" s="257"/>
      <c r="GH287" s="257"/>
      <c r="GI287" s="257"/>
      <c r="GJ287" s="257"/>
      <c r="GK287" s="257"/>
      <c r="GL287" s="257"/>
      <c r="GM287" s="257"/>
      <c r="GN287" s="257"/>
      <c r="GO287" s="257"/>
      <c r="GP287" s="257"/>
      <c r="GQ287" s="257"/>
      <c r="GR287" s="257"/>
      <c r="GS287" s="257"/>
      <c r="GT287" s="257"/>
      <c r="GU287" s="257"/>
      <c r="GV287" s="257"/>
      <c r="GW287" s="257"/>
      <c r="GX287" s="257"/>
      <c r="GY287" s="257"/>
      <c r="GZ287" s="257"/>
      <c r="HA287" s="257"/>
      <c r="HB287" s="257"/>
      <c r="HC287" s="257"/>
      <c r="HD287" s="257"/>
      <c r="HE287" s="257"/>
      <c r="HF287" s="257"/>
      <c r="HG287" s="257"/>
      <c r="HH287" s="257"/>
      <c r="HI287" s="257"/>
      <c r="HJ287" s="257"/>
      <c r="HK287" s="257"/>
      <c r="HL287" s="257"/>
      <c r="HM287" s="257"/>
      <c r="HN287" s="257"/>
      <c r="HO287" s="257"/>
      <c r="HP287" s="257"/>
      <c r="HQ287" s="257"/>
      <c r="HR287" s="257"/>
      <c r="HS287" s="257"/>
      <c r="HT287" s="257"/>
      <c r="HU287" s="257"/>
      <c r="HV287" s="257"/>
      <c r="HW287" s="257"/>
      <c r="HX287" s="257"/>
      <c r="HY287" s="257"/>
      <c r="HZ287" s="257"/>
      <c r="IA287" s="257"/>
      <c r="IB287" s="257"/>
      <c r="IC287" s="257"/>
      <c r="ID287" s="257"/>
      <c r="IE287" s="257"/>
      <c r="IF287" s="257"/>
      <c r="IG287" s="257"/>
      <c r="IH287" s="257"/>
      <c r="II287" s="257"/>
      <c r="IJ287" s="257"/>
      <c r="IK287" s="257"/>
      <c r="IL287" s="257"/>
      <c r="IM287" s="257"/>
      <c r="IN287" s="257"/>
      <c r="IO287" s="257"/>
      <c r="IP287" s="257"/>
      <c r="IQ287" s="257"/>
      <c r="IR287" s="257"/>
      <c r="IS287" s="257"/>
      <c r="IT287" s="257"/>
      <c r="IU287" s="257"/>
      <c r="IV287" s="257"/>
      <c r="IW287" s="257"/>
      <c r="IX287" s="257"/>
      <c r="IY287" s="257"/>
      <c r="IZ287" s="257"/>
      <c r="JA287" s="257"/>
      <c r="JB287" s="257"/>
      <c r="JC287" s="257"/>
      <c r="JD287" s="257"/>
      <c r="JE287" s="257"/>
      <c r="JF287" s="257"/>
      <c r="JG287" s="257"/>
      <c r="JH287" s="257"/>
      <c r="JI287" s="257"/>
      <c r="JJ287" s="257"/>
      <c r="JK287" s="257"/>
      <c r="JL287" s="257"/>
      <c r="JM287" s="257"/>
      <c r="JN287" s="257"/>
      <c r="JO287" s="257"/>
      <c r="JP287" s="257"/>
      <c r="JQ287" s="257"/>
      <c r="JR287" s="257"/>
      <c r="JS287" s="257"/>
      <c r="JT287" s="257"/>
      <c r="JU287" s="257"/>
      <c r="JV287" s="257"/>
      <c r="JW287" s="257"/>
      <c r="JX287" s="257"/>
      <c r="JY287" s="257"/>
      <c r="JZ287" s="257"/>
      <c r="KA287" s="257"/>
      <c r="KB287" s="257"/>
      <c r="KC287" s="257"/>
      <c r="KD287" s="257"/>
      <c r="KE287" s="257"/>
      <c r="KF287" s="257"/>
      <c r="KG287" s="257"/>
      <c r="KH287" s="257"/>
      <c r="KI287" s="257"/>
      <c r="KJ287" s="257"/>
      <c r="KK287" s="257"/>
      <c r="KL287" s="257"/>
      <c r="KM287" s="257"/>
      <c r="KN287" s="257"/>
      <c r="KO287" s="257"/>
      <c r="KP287" s="257"/>
      <c r="KQ287" s="257"/>
      <c r="KR287" s="257"/>
      <c r="KS287" s="257"/>
      <c r="KT287" s="257"/>
      <c r="KU287" s="257"/>
      <c r="KV287" s="257"/>
      <c r="KW287" s="257"/>
      <c r="KX287" s="257"/>
      <c r="KY287" s="257"/>
      <c r="KZ287" s="257"/>
      <c r="LA287" s="257"/>
      <c r="LB287" s="257"/>
      <c r="LC287" s="257"/>
      <c r="LD287" s="257"/>
      <c r="LE287" s="257"/>
      <c r="LF287" s="257"/>
      <c r="LG287" s="257"/>
      <c r="LH287" s="257"/>
      <c r="LI287" s="257"/>
      <c r="LJ287" s="257"/>
      <c r="LK287" s="257"/>
      <c r="LL287" s="257"/>
      <c r="LM287" s="257"/>
      <c r="LN287" s="257"/>
      <c r="LO287" s="257"/>
      <c r="LP287" s="257"/>
      <c r="LQ287" s="257"/>
      <c r="LR287" s="257"/>
      <c r="LS287" s="257"/>
      <c r="LT287" s="257"/>
      <c r="LU287" s="257"/>
      <c r="LV287" s="257"/>
      <c r="LW287" s="257"/>
      <c r="LX287" s="257"/>
      <c r="LY287" s="257"/>
      <c r="LZ287" s="257"/>
      <c r="MA287" s="257"/>
      <c r="MB287" s="257"/>
      <c r="MC287" s="257"/>
      <c r="MD287" s="257"/>
      <c r="ME287" s="257"/>
      <c r="MF287" s="257"/>
      <c r="MG287" s="257"/>
      <c r="MH287" s="257"/>
      <c r="MI287" s="257"/>
      <c r="MJ287" s="257"/>
      <c r="MK287" s="257"/>
      <c r="ML287" s="257"/>
      <c r="MM287" s="257"/>
      <c r="MN287" s="257"/>
      <c r="MO287" s="257"/>
      <c r="MP287" s="257"/>
      <c r="MQ287" s="257"/>
      <c r="MR287" s="257"/>
      <c r="MS287" s="257"/>
      <c r="MT287" s="257"/>
      <c r="MU287" s="257"/>
      <c r="MV287" s="257"/>
      <c r="MW287" s="257"/>
      <c r="MX287" s="257"/>
      <c r="MY287" s="257"/>
      <c r="MZ287" s="257"/>
      <c r="NA287" s="257"/>
      <c r="NB287" s="257"/>
      <c r="NC287" s="257"/>
      <c r="ND287" s="257"/>
      <c r="NE287" s="257"/>
      <c r="NF287" s="257"/>
      <c r="NG287" s="257"/>
      <c r="NH287" s="257"/>
      <c r="NI287" s="257"/>
      <c r="NJ287" s="257"/>
      <c r="NK287" s="257"/>
      <c r="NL287" s="257"/>
      <c r="NM287" s="257"/>
      <c r="NN287" s="257"/>
      <c r="NO287" s="257"/>
      <c r="NP287" s="257"/>
      <c r="NQ287" s="257"/>
      <c r="NR287" s="257"/>
      <c r="NS287" s="257"/>
      <c r="NT287" s="257"/>
      <c r="NU287" s="257"/>
      <c r="NV287" s="257"/>
      <c r="NW287" s="257"/>
      <c r="NX287" s="257"/>
      <c r="NY287" s="257"/>
      <c r="NZ287" s="257"/>
      <c r="OA287" s="257"/>
      <c r="OB287" s="257"/>
      <c r="OC287" s="257"/>
      <c r="OD287" s="257"/>
      <c r="OE287" s="257"/>
      <c r="OF287" s="257"/>
      <c r="OG287" s="257"/>
      <c r="OH287" s="257"/>
      <c r="OI287" s="257"/>
      <c r="OJ287" s="257"/>
      <c r="OK287" s="257"/>
      <c r="OL287" s="257"/>
      <c r="OM287" s="257"/>
      <c r="ON287" s="257"/>
      <c r="OO287" s="257"/>
      <c r="OP287" s="257"/>
      <c r="OQ287" s="257"/>
      <c r="OR287" s="257"/>
      <c r="OS287" s="257"/>
      <c r="OT287" s="257"/>
      <c r="OU287" s="257"/>
      <c r="OV287" s="257"/>
      <c r="OW287" s="257"/>
      <c r="OX287" s="257"/>
      <c r="OY287" s="257"/>
      <c r="OZ287" s="257"/>
      <c r="PA287" s="257"/>
      <c r="PB287" s="257"/>
      <c r="PC287" s="257"/>
      <c r="PD287" s="257"/>
      <c r="PE287" s="257"/>
      <c r="PF287" s="257"/>
      <c r="PG287" s="257"/>
      <c r="PH287" s="257"/>
      <c r="PI287" s="257"/>
      <c r="PJ287" s="257"/>
      <c r="PK287" s="257"/>
      <c r="PL287" s="257"/>
      <c r="PM287" s="257"/>
      <c r="PN287" s="257"/>
      <c r="PO287" s="257"/>
      <c r="PP287" s="257"/>
      <c r="PQ287" s="257"/>
      <c r="PR287" s="257"/>
      <c r="PS287" s="257"/>
      <c r="PT287" s="257"/>
      <c r="PU287" s="257"/>
      <c r="PV287" s="257"/>
      <c r="PW287" s="257"/>
      <c r="PX287" s="257"/>
      <c r="PY287" s="257"/>
      <c r="PZ287" s="257"/>
      <c r="QA287" s="257"/>
      <c r="QB287" s="257"/>
      <c r="QC287" s="257"/>
      <c r="QD287" s="257"/>
      <c r="QE287" s="257"/>
      <c r="QF287" s="257"/>
      <c r="QG287" s="257"/>
      <c r="QH287" s="257"/>
      <c r="QI287" s="257"/>
      <c r="QJ287" s="257"/>
      <c r="QK287" s="257"/>
      <c r="QL287" s="257"/>
      <c r="QM287" s="257"/>
      <c r="QN287" s="257"/>
      <c r="QO287" s="257"/>
      <c r="QP287" s="257"/>
      <c r="QQ287" s="257"/>
      <c r="QR287" s="257"/>
      <c r="QS287" s="257"/>
      <c r="QT287" s="257"/>
      <c r="QU287" s="257"/>
      <c r="QV287" s="257"/>
      <c r="QW287" s="257"/>
      <c r="QX287" s="257"/>
      <c r="QY287" s="257"/>
      <c r="QZ287" s="257"/>
      <c r="RA287" s="257"/>
      <c r="RB287" s="257"/>
      <c r="RC287" s="257"/>
      <c r="RD287" s="257"/>
      <c r="RE287" s="257"/>
      <c r="RF287" s="257"/>
      <c r="RG287" s="257"/>
      <c r="RH287" s="257"/>
      <c r="RI287" s="257"/>
      <c r="RJ287" s="257"/>
      <c r="RK287" s="257"/>
      <c r="RL287" s="257"/>
      <c r="RM287" s="257"/>
      <c r="RN287" s="257"/>
      <c r="RO287" s="257"/>
      <c r="RP287" s="257"/>
      <c r="RQ287" s="257"/>
      <c r="RR287" s="257"/>
      <c r="RS287" s="257"/>
      <c r="RT287" s="257"/>
      <c r="RU287" s="257"/>
      <c r="RV287" s="257"/>
      <c r="RW287" s="257"/>
      <c r="RX287" s="257"/>
      <c r="RY287" s="257"/>
      <c r="RZ287" s="257"/>
      <c r="SA287" s="257"/>
      <c r="SB287" s="257"/>
      <c r="SC287" s="257"/>
      <c r="SD287" s="257"/>
      <c r="SE287" s="257"/>
      <c r="SF287" s="257"/>
      <c r="SG287" s="257"/>
      <c r="SH287" s="257"/>
      <c r="SI287" s="257"/>
      <c r="SJ287" s="257"/>
      <c r="SK287" s="257"/>
      <c r="SL287" s="257"/>
      <c r="SM287" s="257"/>
      <c r="SN287" s="257"/>
      <c r="SO287" s="257"/>
      <c r="SP287" s="257"/>
      <c r="SQ287" s="257"/>
      <c r="SR287" s="257"/>
      <c r="SS287" s="257"/>
      <c r="ST287" s="257"/>
      <c r="SU287" s="257"/>
      <c r="SV287" s="257"/>
      <c r="SW287" s="257"/>
      <c r="SX287" s="257"/>
      <c r="SY287" s="257"/>
      <c r="SZ287" s="257"/>
      <c r="TA287" s="257"/>
      <c r="TB287" s="257"/>
      <c r="TC287" s="257"/>
      <c r="TD287" s="257"/>
      <c r="TE287" s="257"/>
      <c r="TF287" s="257"/>
      <c r="TG287" s="257"/>
      <c r="TH287" s="257"/>
      <c r="TI287" s="257"/>
      <c r="TJ287" s="257"/>
      <c r="TK287" s="257"/>
      <c r="TL287" s="257"/>
      <c r="TM287" s="257"/>
      <c r="TN287" s="257"/>
      <c r="TO287" s="257"/>
      <c r="TP287" s="257"/>
      <c r="TQ287" s="257"/>
      <c r="TR287" s="257"/>
      <c r="TS287" s="257"/>
      <c r="TT287" s="257"/>
      <c r="TU287" s="257"/>
      <c r="TV287" s="257"/>
      <c r="TW287" s="257"/>
      <c r="TX287" s="257"/>
      <c r="TY287" s="257"/>
      <c r="TZ287" s="257"/>
      <c r="UA287" s="257"/>
      <c r="UB287" s="257"/>
      <c r="UC287" s="257"/>
      <c r="UD287" s="257"/>
      <c r="UE287" s="257"/>
      <c r="UF287" s="257"/>
      <c r="UG287" s="257"/>
      <c r="UH287" s="257"/>
      <c r="UI287" s="257"/>
      <c r="UJ287" s="257"/>
      <c r="UK287" s="257"/>
      <c r="UL287" s="257"/>
      <c r="UM287" s="257"/>
      <c r="UN287" s="257"/>
      <c r="UO287" s="257"/>
      <c r="UP287" s="257"/>
      <c r="UQ287" s="257"/>
      <c r="UR287" s="257"/>
      <c r="US287" s="257"/>
      <c r="UT287" s="257"/>
      <c r="UU287" s="257"/>
      <c r="UV287" s="257"/>
      <c r="UW287" s="257"/>
      <c r="UX287" s="257"/>
      <c r="UY287" s="257"/>
      <c r="UZ287" s="257"/>
      <c r="VA287" s="257"/>
      <c r="VB287" s="257"/>
      <c r="VC287" s="257"/>
      <c r="VD287" s="257"/>
      <c r="VE287" s="257"/>
      <c r="VF287" s="257"/>
      <c r="VG287" s="257"/>
      <c r="VH287" s="257"/>
      <c r="VI287" s="257"/>
      <c r="VJ287" s="257"/>
      <c r="VK287" s="257"/>
      <c r="VL287" s="257"/>
      <c r="VM287" s="257"/>
      <c r="VN287" s="257"/>
      <c r="VO287" s="257"/>
      <c r="VP287" s="257"/>
      <c r="VQ287" s="257"/>
      <c r="VR287" s="257"/>
      <c r="VS287" s="257"/>
      <c r="VT287" s="257"/>
      <c r="VU287" s="257"/>
      <c r="VV287" s="257"/>
      <c r="VW287" s="257"/>
      <c r="VX287" s="257"/>
      <c r="VY287" s="257"/>
      <c r="VZ287" s="257"/>
      <c r="WA287" s="257"/>
      <c r="WB287" s="257"/>
      <c r="WC287" s="257"/>
      <c r="WD287" s="257"/>
      <c r="WE287" s="257"/>
      <c r="WF287" s="257"/>
      <c r="WG287" s="257"/>
      <c r="WH287" s="257"/>
      <c r="WI287" s="257"/>
      <c r="WJ287" s="257"/>
      <c r="WK287" s="257"/>
      <c r="WL287" s="257"/>
      <c r="WM287" s="257"/>
      <c r="WN287" s="257"/>
      <c r="WO287" s="257"/>
      <c r="WP287" s="257"/>
      <c r="WQ287" s="257"/>
      <c r="WR287" s="257"/>
      <c r="WS287" s="257"/>
      <c r="WT287" s="257"/>
      <c r="WU287" s="257"/>
      <c r="WV287" s="257"/>
      <c r="WW287" s="257"/>
      <c r="WX287" s="257"/>
      <c r="WY287" s="257"/>
      <c r="WZ287" s="257"/>
      <c r="XA287" s="257"/>
      <c r="XB287" s="257"/>
      <c r="XC287" s="257"/>
      <c r="XD287" s="257"/>
      <c r="XE287" s="257"/>
      <c r="XF287" s="257"/>
      <c r="XG287" s="257"/>
      <c r="XH287" s="257"/>
      <c r="XI287" s="257"/>
      <c r="XJ287" s="257"/>
      <c r="XK287" s="257"/>
      <c r="XL287" s="257"/>
      <c r="XM287" s="257"/>
      <c r="XN287" s="257"/>
      <c r="XO287" s="257"/>
      <c r="XP287" s="257"/>
      <c r="XQ287" s="257"/>
      <c r="XR287" s="257"/>
      <c r="XS287" s="257"/>
      <c r="XT287" s="257"/>
      <c r="XU287" s="257"/>
      <c r="XV287" s="257"/>
      <c r="XW287" s="257"/>
      <c r="XX287" s="257"/>
      <c r="XY287" s="257"/>
      <c r="XZ287" s="257"/>
      <c r="YA287" s="257"/>
      <c r="YB287" s="257"/>
      <c r="YC287" s="257"/>
      <c r="YD287" s="257"/>
      <c r="YE287" s="257"/>
      <c r="YF287" s="257"/>
      <c r="YG287" s="257"/>
      <c r="YH287" s="257"/>
      <c r="YI287" s="257"/>
      <c r="YJ287" s="257"/>
      <c r="YK287" s="257"/>
      <c r="YL287" s="257"/>
      <c r="YM287" s="257"/>
      <c r="YN287" s="257"/>
      <c r="YO287" s="257"/>
      <c r="YP287" s="257"/>
      <c r="YQ287" s="257"/>
      <c r="YR287" s="257"/>
      <c r="YS287" s="257"/>
      <c r="YT287" s="257"/>
      <c r="YU287" s="257"/>
      <c r="YV287" s="257"/>
      <c r="YW287" s="257"/>
      <c r="YX287" s="257"/>
      <c r="YY287" s="257"/>
      <c r="YZ287" s="257"/>
      <c r="ZA287" s="257"/>
      <c r="ZB287" s="257"/>
      <c r="ZC287" s="257"/>
      <c r="ZD287" s="257"/>
      <c r="ZE287" s="257"/>
      <c r="ZF287" s="257"/>
      <c r="ZG287" s="257"/>
      <c r="ZH287" s="257"/>
      <c r="ZI287" s="257"/>
      <c r="ZJ287" s="257"/>
      <c r="ZK287" s="257"/>
      <c r="ZL287" s="257"/>
      <c r="ZM287" s="257"/>
      <c r="ZN287" s="257"/>
      <c r="ZO287" s="257"/>
      <c r="ZP287" s="257"/>
      <c r="ZQ287" s="257"/>
      <c r="ZR287" s="257"/>
      <c r="ZS287" s="257"/>
      <c r="ZT287" s="257"/>
      <c r="ZU287" s="257"/>
      <c r="ZV287" s="257"/>
      <c r="ZW287" s="257"/>
      <c r="ZX287" s="257"/>
      <c r="ZY287" s="257"/>
      <c r="ZZ287" s="257"/>
      <c r="AAA287" s="257"/>
      <c r="AAB287" s="257"/>
      <c r="AAC287" s="257"/>
      <c r="AAD287" s="257"/>
      <c r="AAE287" s="257"/>
      <c r="AAF287" s="257"/>
      <c r="AAG287" s="257"/>
      <c r="AAH287" s="257"/>
      <c r="AAI287" s="257"/>
      <c r="AAJ287" s="257"/>
      <c r="AAK287" s="257"/>
      <c r="AAL287" s="257"/>
      <c r="AAM287" s="257"/>
      <c r="AAN287" s="257"/>
      <c r="AAO287" s="257"/>
      <c r="AAP287" s="257"/>
      <c r="AAQ287" s="257"/>
      <c r="AAR287" s="257"/>
      <c r="AAS287" s="257"/>
      <c r="AAT287" s="257"/>
      <c r="AAU287" s="257"/>
      <c r="AAV287" s="257"/>
      <c r="AAW287" s="257"/>
      <c r="AAX287" s="257"/>
      <c r="AAY287" s="257"/>
      <c r="AAZ287" s="257"/>
      <c r="ABA287" s="257"/>
      <c r="ABB287" s="257"/>
      <c r="ABC287" s="257"/>
      <c r="ABD287" s="257"/>
      <c r="ABE287" s="257"/>
      <c r="ABF287" s="257"/>
      <c r="ABG287" s="257"/>
      <c r="ABH287" s="257"/>
      <c r="ABI287" s="257"/>
      <c r="ABJ287" s="257"/>
      <c r="ABK287" s="257"/>
    </row>
    <row r="288" spans="1:739" s="154" customFormat="1" ht="30" customHeight="1" x14ac:dyDescent="0.25">
      <c r="A288" s="30"/>
      <c r="B288" s="261"/>
      <c r="C288" s="261"/>
      <c r="D288" s="167" t="s">
        <v>2</v>
      </c>
      <c r="E288" s="261"/>
      <c r="F288" s="206" t="s">
        <v>228</v>
      </c>
      <c r="G288" s="14">
        <v>42416</v>
      </c>
      <c r="H288" s="48" t="s">
        <v>37</v>
      </c>
      <c r="I288" s="65" t="s">
        <v>31</v>
      </c>
      <c r="J288" s="189" t="s">
        <v>291</v>
      </c>
      <c r="K288" s="29" t="s">
        <v>18</v>
      </c>
      <c r="L288" s="29" t="s">
        <v>17</v>
      </c>
      <c r="M288" s="29" t="s">
        <v>3365</v>
      </c>
      <c r="N288" s="28" t="s">
        <v>59</v>
      </c>
      <c r="O288" s="259" t="s">
        <v>229</v>
      </c>
      <c r="P288" s="259" t="s">
        <v>230</v>
      </c>
      <c r="Q288" s="259"/>
      <c r="R288" s="71" t="s">
        <v>225</v>
      </c>
      <c r="S288" s="261" t="s">
        <v>1323</v>
      </c>
      <c r="T288" s="261" t="s">
        <v>3018</v>
      </c>
      <c r="U288" s="115" t="s">
        <v>72</v>
      </c>
      <c r="V288" s="20"/>
      <c r="W288" s="249"/>
      <c r="X288" s="115" t="s">
        <v>245</v>
      </c>
      <c r="Y288" s="99"/>
      <c r="Z288" s="261"/>
      <c r="AA288" s="261"/>
      <c r="AB288" s="265" t="s">
        <v>225</v>
      </c>
      <c r="AC288" s="20"/>
      <c r="AD288" s="20"/>
      <c r="AE288" s="20"/>
      <c r="AF288" s="20"/>
      <c r="AG288" s="20"/>
      <c r="AH288" s="263" t="s">
        <v>3530</v>
      </c>
      <c r="AI288" s="261" t="s">
        <v>1</v>
      </c>
      <c r="AJ288" s="263" t="s">
        <v>2</v>
      </c>
      <c r="AK288" s="263">
        <v>24</v>
      </c>
      <c r="AL288" s="69" t="s">
        <v>227</v>
      </c>
      <c r="AM288" s="72" t="s">
        <v>226</v>
      </c>
      <c r="AN288" s="257"/>
      <c r="AO288" s="257"/>
      <c r="AP288" s="257"/>
      <c r="AQ288" s="257"/>
      <c r="AR288" s="257"/>
      <c r="AS288" s="257"/>
      <c r="AT288" s="257"/>
      <c r="AU288" s="257"/>
      <c r="AV288" s="257"/>
      <c r="AW288" s="257"/>
      <c r="AX288" s="257"/>
      <c r="AY288" s="257"/>
      <c r="AZ288" s="257"/>
      <c r="BA288" s="257"/>
      <c r="BB288" s="257"/>
      <c r="BC288" s="257"/>
      <c r="BD288" s="257"/>
      <c r="BE288" s="257"/>
      <c r="BF288" s="257"/>
      <c r="BG288" s="257"/>
      <c r="BH288" s="257"/>
      <c r="BI288" s="257"/>
      <c r="BJ288" s="257"/>
      <c r="BK288" s="257"/>
      <c r="BL288" s="257"/>
      <c r="BM288" s="257"/>
      <c r="BN288" s="257"/>
      <c r="BO288" s="257"/>
      <c r="BP288" s="257"/>
      <c r="BQ288" s="257"/>
      <c r="BR288" s="257"/>
      <c r="BS288" s="257"/>
      <c r="BT288" s="257"/>
      <c r="BU288" s="257"/>
      <c r="BV288" s="257"/>
      <c r="BW288" s="257"/>
      <c r="BX288" s="257"/>
      <c r="BY288" s="257"/>
      <c r="BZ288" s="257"/>
      <c r="CA288" s="257"/>
      <c r="CB288" s="257"/>
      <c r="CC288" s="257"/>
      <c r="CD288" s="257"/>
      <c r="CE288" s="257"/>
      <c r="CF288" s="257"/>
      <c r="CG288" s="257"/>
      <c r="CH288" s="257"/>
      <c r="CI288" s="257"/>
      <c r="CJ288" s="257"/>
      <c r="CK288" s="257"/>
      <c r="CL288" s="257"/>
      <c r="CM288" s="257"/>
      <c r="CN288" s="257"/>
      <c r="CO288" s="257"/>
      <c r="CP288" s="257"/>
      <c r="CQ288" s="257"/>
      <c r="CR288" s="257"/>
      <c r="CS288" s="257"/>
      <c r="CT288" s="257"/>
      <c r="CU288" s="257"/>
      <c r="CV288" s="257"/>
      <c r="CW288" s="257"/>
      <c r="CX288" s="257"/>
      <c r="CY288" s="257"/>
      <c r="CZ288" s="257"/>
      <c r="DA288" s="257"/>
      <c r="DB288" s="257"/>
      <c r="DC288" s="257"/>
      <c r="DD288" s="257"/>
      <c r="DE288" s="257"/>
      <c r="DF288" s="257"/>
      <c r="DG288" s="257"/>
      <c r="DH288" s="257"/>
      <c r="DI288" s="257"/>
      <c r="DJ288" s="257"/>
      <c r="DK288" s="257"/>
      <c r="DL288" s="257"/>
      <c r="DM288" s="257"/>
      <c r="DN288" s="257"/>
      <c r="DO288" s="257"/>
      <c r="DP288" s="257"/>
      <c r="DQ288" s="257"/>
      <c r="DR288" s="257"/>
      <c r="DS288" s="257"/>
      <c r="DT288" s="257"/>
      <c r="DU288" s="257"/>
      <c r="DV288" s="257"/>
      <c r="DW288" s="257"/>
      <c r="DX288" s="257"/>
      <c r="DY288" s="257"/>
      <c r="DZ288" s="257"/>
      <c r="EA288" s="257"/>
      <c r="EB288" s="257"/>
      <c r="EC288" s="257"/>
      <c r="ED288" s="257"/>
      <c r="EE288" s="257"/>
      <c r="EF288" s="257"/>
      <c r="EG288" s="257"/>
      <c r="EH288" s="257"/>
      <c r="EI288" s="257"/>
      <c r="EJ288" s="257"/>
      <c r="EK288" s="257"/>
      <c r="EL288" s="257"/>
      <c r="EM288" s="257"/>
      <c r="EN288" s="257"/>
      <c r="EO288" s="257"/>
      <c r="EP288" s="257"/>
      <c r="EQ288" s="257"/>
      <c r="ER288" s="257"/>
      <c r="ES288" s="257"/>
      <c r="ET288" s="257"/>
      <c r="EU288" s="257"/>
      <c r="EV288" s="257"/>
      <c r="EW288" s="257"/>
      <c r="EX288" s="257"/>
      <c r="EY288" s="257"/>
      <c r="EZ288" s="257"/>
      <c r="FA288" s="257"/>
      <c r="FB288" s="257"/>
      <c r="FC288" s="257"/>
      <c r="FD288" s="257"/>
      <c r="FE288" s="257"/>
      <c r="FF288" s="257"/>
      <c r="FG288" s="257"/>
      <c r="FH288" s="257"/>
      <c r="FI288" s="257"/>
      <c r="FJ288" s="257"/>
      <c r="FK288" s="257"/>
      <c r="FL288" s="257"/>
      <c r="FM288" s="257"/>
      <c r="FN288" s="257"/>
      <c r="FO288" s="257"/>
      <c r="FP288" s="257"/>
      <c r="FQ288" s="257"/>
      <c r="FR288" s="257"/>
      <c r="FS288" s="257"/>
      <c r="FT288" s="257"/>
      <c r="FU288" s="257"/>
      <c r="FV288" s="257"/>
      <c r="FW288" s="257"/>
      <c r="FX288" s="257"/>
      <c r="FY288" s="257"/>
      <c r="FZ288" s="257"/>
      <c r="GA288" s="257"/>
      <c r="GB288" s="257"/>
      <c r="GC288" s="257"/>
      <c r="GD288" s="257"/>
      <c r="GE288" s="257"/>
      <c r="GF288" s="257"/>
      <c r="GG288" s="257"/>
      <c r="GH288" s="257"/>
      <c r="GI288" s="257"/>
      <c r="GJ288" s="257"/>
      <c r="GK288" s="257"/>
      <c r="GL288" s="257"/>
      <c r="GM288" s="257"/>
      <c r="GN288" s="257"/>
      <c r="GO288" s="257"/>
      <c r="GP288" s="257"/>
      <c r="GQ288" s="257"/>
      <c r="GR288" s="257"/>
      <c r="GS288" s="257"/>
      <c r="GT288" s="257"/>
      <c r="GU288" s="257"/>
      <c r="GV288" s="257"/>
      <c r="GW288" s="257"/>
      <c r="GX288" s="257"/>
      <c r="GY288" s="257"/>
      <c r="GZ288" s="257"/>
      <c r="HA288" s="257"/>
      <c r="HB288" s="257"/>
      <c r="HC288" s="257"/>
      <c r="HD288" s="257"/>
      <c r="HE288" s="257"/>
      <c r="HF288" s="257"/>
      <c r="HG288" s="257"/>
      <c r="HH288" s="257"/>
      <c r="HI288" s="257"/>
      <c r="HJ288" s="257"/>
      <c r="HK288" s="257"/>
      <c r="HL288" s="257"/>
      <c r="HM288" s="257"/>
      <c r="HN288" s="257"/>
      <c r="HO288" s="257"/>
      <c r="HP288" s="257"/>
      <c r="HQ288" s="257"/>
      <c r="HR288" s="257"/>
      <c r="HS288" s="257"/>
      <c r="HT288" s="257"/>
      <c r="HU288" s="257"/>
      <c r="HV288" s="257"/>
      <c r="HW288" s="257"/>
      <c r="HX288" s="257"/>
      <c r="HY288" s="257"/>
      <c r="HZ288" s="257"/>
      <c r="IA288" s="257"/>
      <c r="IB288" s="257"/>
      <c r="IC288" s="257"/>
      <c r="ID288" s="257"/>
      <c r="IE288" s="257"/>
      <c r="IF288" s="257"/>
      <c r="IG288" s="257"/>
      <c r="IH288" s="257"/>
      <c r="II288" s="257"/>
      <c r="IJ288" s="257"/>
      <c r="IK288" s="257"/>
      <c r="IL288" s="257"/>
      <c r="IM288" s="257"/>
      <c r="IN288" s="257"/>
      <c r="IO288" s="257"/>
      <c r="IP288" s="257"/>
      <c r="IQ288" s="257"/>
      <c r="IR288" s="257"/>
      <c r="IS288" s="257"/>
      <c r="IT288" s="257"/>
      <c r="IU288" s="257"/>
      <c r="IV288" s="257"/>
      <c r="IW288" s="257"/>
      <c r="IX288" s="257"/>
      <c r="IY288" s="257"/>
      <c r="IZ288" s="257"/>
      <c r="JA288" s="257"/>
      <c r="JB288" s="257"/>
      <c r="JC288" s="257"/>
      <c r="JD288" s="257"/>
      <c r="JE288" s="257"/>
      <c r="JF288" s="257"/>
      <c r="JG288" s="257"/>
      <c r="JH288" s="257"/>
      <c r="JI288" s="257"/>
      <c r="JJ288" s="257"/>
      <c r="JK288" s="257"/>
      <c r="JL288" s="257"/>
      <c r="JM288" s="257"/>
      <c r="JN288" s="257"/>
      <c r="JO288" s="257"/>
      <c r="JP288" s="257"/>
      <c r="JQ288" s="257"/>
      <c r="JR288" s="257"/>
      <c r="JS288" s="257"/>
      <c r="JT288" s="257"/>
      <c r="JU288" s="257"/>
      <c r="JV288" s="257"/>
      <c r="JW288" s="257"/>
      <c r="JX288" s="257"/>
      <c r="JY288" s="257"/>
      <c r="JZ288" s="257"/>
      <c r="KA288" s="257"/>
      <c r="KB288" s="257"/>
      <c r="KC288" s="257"/>
      <c r="KD288" s="257"/>
      <c r="KE288" s="257"/>
      <c r="KF288" s="257"/>
      <c r="KG288" s="257"/>
      <c r="KH288" s="257"/>
      <c r="KI288" s="257"/>
      <c r="KJ288" s="257"/>
      <c r="KK288" s="257"/>
      <c r="KL288" s="257"/>
      <c r="KM288" s="257"/>
      <c r="KN288" s="257"/>
      <c r="KO288" s="257"/>
      <c r="KP288" s="257"/>
      <c r="KQ288" s="257"/>
      <c r="KR288" s="257"/>
      <c r="KS288" s="257"/>
      <c r="KT288" s="257"/>
      <c r="KU288" s="257"/>
      <c r="KV288" s="257"/>
      <c r="KW288" s="257"/>
      <c r="KX288" s="257"/>
      <c r="KY288" s="257"/>
      <c r="KZ288" s="257"/>
      <c r="LA288" s="257"/>
      <c r="LB288" s="257"/>
      <c r="LC288" s="257"/>
      <c r="LD288" s="257"/>
      <c r="LE288" s="257"/>
      <c r="LF288" s="257"/>
      <c r="LG288" s="257"/>
      <c r="LH288" s="257"/>
      <c r="LI288" s="257"/>
      <c r="LJ288" s="257"/>
      <c r="LK288" s="257"/>
      <c r="LL288" s="257"/>
      <c r="LM288" s="257"/>
      <c r="LN288" s="257"/>
      <c r="LO288" s="257"/>
      <c r="LP288" s="257"/>
      <c r="LQ288" s="257"/>
      <c r="LR288" s="257"/>
      <c r="LS288" s="257"/>
      <c r="LT288" s="257"/>
      <c r="LU288" s="257"/>
      <c r="LV288" s="257"/>
      <c r="LW288" s="257"/>
      <c r="LX288" s="257"/>
      <c r="LY288" s="257"/>
      <c r="LZ288" s="257"/>
      <c r="MA288" s="257"/>
      <c r="MB288" s="257"/>
      <c r="MC288" s="257"/>
      <c r="MD288" s="257"/>
      <c r="ME288" s="257"/>
      <c r="MF288" s="257"/>
      <c r="MG288" s="257"/>
      <c r="MH288" s="257"/>
      <c r="MI288" s="257"/>
      <c r="MJ288" s="257"/>
      <c r="MK288" s="257"/>
      <c r="ML288" s="257"/>
      <c r="MM288" s="257"/>
      <c r="MN288" s="257"/>
      <c r="MO288" s="257"/>
      <c r="MP288" s="257"/>
      <c r="MQ288" s="257"/>
      <c r="MR288" s="257"/>
      <c r="MS288" s="257"/>
      <c r="MT288" s="257"/>
      <c r="MU288" s="257"/>
      <c r="MV288" s="257"/>
      <c r="MW288" s="257"/>
      <c r="MX288" s="257"/>
      <c r="MY288" s="257"/>
      <c r="MZ288" s="257"/>
      <c r="NA288" s="257"/>
      <c r="NB288" s="257"/>
      <c r="NC288" s="257"/>
      <c r="ND288" s="257"/>
      <c r="NE288" s="257"/>
      <c r="NF288" s="257"/>
      <c r="NG288" s="257"/>
      <c r="NH288" s="257"/>
      <c r="NI288" s="257"/>
      <c r="NJ288" s="257"/>
      <c r="NK288" s="257"/>
      <c r="NL288" s="257"/>
      <c r="NM288" s="257"/>
      <c r="NN288" s="257"/>
      <c r="NO288" s="257"/>
      <c r="NP288" s="257"/>
      <c r="NQ288" s="257"/>
      <c r="NR288" s="257"/>
      <c r="NS288" s="257"/>
      <c r="NT288" s="257"/>
      <c r="NU288" s="257"/>
      <c r="NV288" s="257"/>
      <c r="NW288" s="257"/>
      <c r="NX288" s="257"/>
      <c r="NY288" s="257"/>
      <c r="NZ288" s="257"/>
      <c r="OA288" s="257"/>
      <c r="OB288" s="257"/>
      <c r="OC288" s="257"/>
      <c r="OD288" s="257"/>
      <c r="OE288" s="257"/>
      <c r="OF288" s="257"/>
      <c r="OG288" s="257"/>
      <c r="OH288" s="257"/>
      <c r="OI288" s="257"/>
      <c r="OJ288" s="257"/>
      <c r="OK288" s="257"/>
      <c r="OL288" s="257"/>
      <c r="OM288" s="257"/>
      <c r="ON288" s="257"/>
      <c r="OO288" s="257"/>
      <c r="OP288" s="257"/>
      <c r="OQ288" s="257"/>
      <c r="OR288" s="257"/>
      <c r="OS288" s="257"/>
      <c r="OT288" s="257"/>
      <c r="OU288" s="257"/>
      <c r="OV288" s="257"/>
      <c r="OW288" s="257"/>
      <c r="OX288" s="257"/>
      <c r="OY288" s="257"/>
      <c r="OZ288" s="257"/>
      <c r="PA288" s="257"/>
      <c r="PB288" s="257"/>
      <c r="PC288" s="257"/>
      <c r="PD288" s="257"/>
      <c r="PE288" s="257"/>
      <c r="PF288" s="257"/>
      <c r="PG288" s="257"/>
      <c r="PH288" s="257"/>
      <c r="PI288" s="257"/>
      <c r="PJ288" s="257"/>
      <c r="PK288" s="257"/>
      <c r="PL288" s="257"/>
      <c r="PM288" s="257"/>
      <c r="PN288" s="257"/>
      <c r="PO288" s="257"/>
      <c r="PP288" s="257"/>
      <c r="PQ288" s="257"/>
      <c r="PR288" s="257"/>
      <c r="PS288" s="257"/>
      <c r="PT288" s="257"/>
      <c r="PU288" s="257"/>
      <c r="PV288" s="257"/>
      <c r="PW288" s="257"/>
      <c r="PX288" s="257"/>
      <c r="PY288" s="257"/>
      <c r="PZ288" s="257"/>
      <c r="QA288" s="257"/>
      <c r="QB288" s="257"/>
      <c r="QC288" s="257"/>
      <c r="QD288" s="257"/>
      <c r="QE288" s="257"/>
      <c r="QF288" s="257"/>
      <c r="QG288" s="257"/>
      <c r="QH288" s="257"/>
      <c r="QI288" s="257"/>
      <c r="QJ288" s="257"/>
      <c r="QK288" s="257"/>
      <c r="QL288" s="257"/>
      <c r="QM288" s="257"/>
      <c r="QN288" s="257"/>
      <c r="QO288" s="257"/>
      <c r="QP288" s="257"/>
      <c r="QQ288" s="257"/>
      <c r="QR288" s="257"/>
      <c r="QS288" s="257"/>
      <c r="QT288" s="257"/>
      <c r="QU288" s="257"/>
      <c r="QV288" s="257"/>
      <c r="QW288" s="257"/>
      <c r="QX288" s="257"/>
      <c r="QY288" s="257"/>
      <c r="QZ288" s="257"/>
      <c r="RA288" s="257"/>
      <c r="RB288" s="257"/>
      <c r="RC288" s="257"/>
      <c r="RD288" s="257"/>
      <c r="RE288" s="257"/>
      <c r="RF288" s="257"/>
      <c r="RG288" s="257"/>
      <c r="RH288" s="257"/>
      <c r="RI288" s="257"/>
      <c r="RJ288" s="257"/>
      <c r="RK288" s="257"/>
      <c r="RL288" s="257"/>
      <c r="RM288" s="257"/>
      <c r="RN288" s="257"/>
      <c r="RO288" s="257"/>
      <c r="RP288" s="257"/>
      <c r="RQ288" s="257"/>
      <c r="RR288" s="257"/>
      <c r="RS288" s="257"/>
      <c r="RT288" s="257"/>
      <c r="RU288" s="257"/>
      <c r="RV288" s="257"/>
      <c r="RW288" s="257"/>
      <c r="RX288" s="257"/>
      <c r="RY288" s="257"/>
      <c r="RZ288" s="257"/>
      <c r="SA288" s="257"/>
      <c r="SB288" s="257"/>
      <c r="SC288" s="257"/>
      <c r="SD288" s="257"/>
      <c r="SE288" s="257"/>
      <c r="SF288" s="257"/>
      <c r="SG288" s="257"/>
      <c r="SH288" s="257"/>
      <c r="SI288" s="257"/>
      <c r="SJ288" s="257"/>
      <c r="SK288" s="257"/>
      <c r="SL288" s="257"/>
      <c r="SM288" s="257"/>
      <c r="SN288" s="257"/>
      <c r="SO288" s="257"/>
      <c r="SP288" s="257"/>
      <c r="SQ288" s="257"/>
      <c r="SR288" s="257"/>
      <c r="SS288" s="257"/>
      <c r="ST288" s="257"/>
      <c r="SU288" s="257"/>
      <c r="SV288" s="257"/>
      <c r="SW288" s="257"/>
      <c r="SX288" s="257"/>
      <c r="SY288" s="257"/>
      <c r="SZ288" s="257"/>
      <c r="TA288" s="257"/>
      <c r="TB288" s="257"/>
      <c r="TC288" s="257"/>
      <c r="TD288" s="257"/>
      <c r="TE288" s="257"/>
      <c r="TF288" s="257"/>
      <c r="TG288" s="257"/>
      <c r="TH288" s="257"/>
      <c r="TI288" s="257"/>
      <c r="TJ288" s="257"/>
      <c r="TK288" s="257"/>
      <c r="TL288" s="257"/>
      <c r="TM288" s="257"/>
      <c r="TN288" s="257"/>
      <c r="TO288" s="257"/>
      <c r="TP288" s="257"/>
      <c r="TQ288" s="257"/>
      <c r="TR288" s="257"/>
      <c r="TS288" s="257"/>
      <c r="TT288" s="257"/>
      <c r="TU288" s="257"/>
      <c r="TV288" s="257"/>
      <c r="TW288" s="257"/>
      <c r="TX288" s="257"/>
      <c r="TY288" s="257"/>
      <c r="TZ288" s="257"/>
      <c r="UA288" s="257"/>
      <c r="UB288" s="257"/>
      <c r="UC288" s="257"/>
      <c r="UD288" s="257"/>
      <c r="UE288" s="257"/>
      <c r="UF288" s="257"/>
      <c r="UG288" s="257"/>
      <c r="UH288" s="257"/>
      <c r="UI288" s="257"/>
      <c r="UJ288" s="257"/>
      <c r="UK288" s="257"/>
      <c r="UL288" s="257"/>
      <c r="UM288" s="257"/>
      <c r="UN288" s="257"/>
      <c r="UO288" s="257"/>
      <c r="UP288" s="257"/>
      <c r="UQ288" s="257"/>
      <c r="UR288" s="257"/>
      <c r="US288" s="257"/>
      <c r="UT288" s="257"/>
      <c r="UU288" s="257"/>
      <c r="UV288" s="257"/>
      <c r="UW288" s="257"/>
      <c r="UX288" s="257"/>
      <c r="UY288" s="257"/>
      <c r="UZ288" s="257"/>
      <c r="VA288" s="257"/>
      <c r="VB288" s="257"/>
      <c r="VC288" s="257"/>
      <c r="VD288" s="257"/>
      <c r="VE288" s="257"/>
      <c r="VF288" s="257"/>
      <c r="VG288" s="257"/>
      <c r="VH288" s="257"/>
      <c r="VI288" s="257"/>
      <c r="VJ288" s="257"/>
      <c r="VK288" s="257"/>
      <c r="VL288" s="257"/>
      <c r="VM288" s="257"/>
      <c r="VN288" s="257"/>
      <c r="VO288" s="257"/>
      <c r="VP288" s="257"/>
      <c r="VQ288" s="257"/>
      <c r="VR288" s="257"/>
      <c r="VS288" s="257"/>
      <c r="VT288" s="257"/>
      <c r="VU288" s="257"/>
      <c r="VV288" s="257"/>
      <c r="VW288" s="257"/>
      <c r="VX288" s="257"/>
      <c r="VY288" s="257"/>
      <c r="VZ288" s="257"/>
      <c r="WA288" s="257"/>
      <c r="WB288" s="257"/>
      <c r="WC288" s="257"/>
      <c r="WD288" s="257"/>
      <c r="WE288" s="257"/>
      <c r="WF288" s="257"/>
      <c r="WG288" s="257"/>
      <c r="WH288" s="257"/>
      <c r="WI288" s="257"/>
      <c r="WJ288" s="257"/>
      <c r="WK288" s="257"/>
      <c r="WL288" s="257"/>
      <c r="WM288" s="257"/>
      <c r="WN288" s="257"/>
      <c r="WO288" s="257"/>
      <c r="WP288" s="257"/>
      <c r="WQ288" s="257"/>
      <c r="WR288" s="257"/>
      <c r="WS288" s="257"/>
      <c r="WT288" s="257"/>
      <c r="WU288" s="257"/>
      <c r="WV288" s="257"/>
      <c r="WW288" s="257"/>
      <c r="WX288" s="257"/>
      <c r="WY288" s="257"/>
      <c r="WZ288" s="257"/>
      <c r="XA288" s="257"/>
      <c r="XB288" s="257"/>
      <c r="XC288" s="257"/>
      <c r="XD288" s="257"/>
      <c r="XE288" s="257"/>
      <c r="XF288" s="257"/>
      <c r="XG288" s="257"/>
      <c r="XH288" s="257"/>
      <c r="XI288" s="257"/>
      <c r="XJ288" s="257"/>
      <c r="XK288" s="257"/>
      <c r="XL288" s="257"/>
      <c r="XM288" s="257"/>
      <c r="XN288" s="257"/>
      <c r="XO288" s="257"/>
      <c r="XP288" s="257"/>
      <c r="XQ288" s="257"/>
      <c r="XR288" s="257"/>
      <c r="XS288" s="257"/>
      <c r="XT288" s="257"/>
      <c r="XU288" s="257"/>
      <c r="XV288" s="257"/>
      <c r="XW288" s="257"/>
      <c r="XX288" s="257"/>
      <c r="XY288" s="257"/>
      <c r="XZ288" s="257"/>
      <c r="YA288" s="257"/>
      <c r="YB288" s="257"/>
      <c r="YC288" s="257"/>
      <c r="YD288" s="257"/>
      <c r="YE288" s="257"/>
      <c r="YF288" s="257"/>
      <c r="YG288" s="257"/>
      <c r="YH288" s="257"/>
      <c r="YI288" s="257"/>
      <c r="YJ288" s="257"/>
      <c r="YK288" s="257"/>
      <c r="YL288" s="257"/>
      <c r="YM288" s="257"/>
      <c r="YN288" s="257"/>
      <c r="YO288" s="257"/>
      <c r="YP288" s="257"/>
      <c r="YQ288" s="257"/>
      <c r="YR288" s="257"/>
      <c r="YS288" s="257"/>
      <c r="YT288" s="257"/>
      <c r="YU288" s="257"/>
      <c r="YV288" s="257"/>
      <c r="YW288" s="257"/>
      <c r="YX288" s="257"/>
      <c r="YY288" s="257"/>
      <c r="YZ288" s="257"/>
      <c r="ZA288" s="257"/>
      <c r="ZB288" s="257"/>
      <c r="ZC288" s="257"/>
      <c r="ZD288" s="257"/>
      <c r="ZE288" s="257"/>
      <c r="ZF288" s="257"/>
      <c r="ZG288" s="257"/>
      <c r="ZH288" s="257"/>
      <c r="ZI288" s="257"/>
      <c r="ZJ288" s="257"/>
      <c r="ZK288" s="257"/>
      <c r="ZL288" s="257"/>
      <c r="ZM288" s="257"/>
      <c r="ZN288" s="257"/>
      <c r="ZO288" s="257"/>
      <c r="ZP288" s="257"/>
      <c r="ZQ288" s="257"/>
      <c r="ZR288" s="257"/>
      <c r="ZS288" s="257"/>
      <c r="ZT288" s="257"/>
      <c r="ZU288" s="257"/>
      <c r="ZV288" s="257"/>
      <c r="ZW288" s="257"/>
      <c r="ZX288" s="257"/>
      <c r="ZY288" s="257"/>
      <c r="ZZ288" s="257"/>
      <c r="AAA288" s="257"/>
      <c r="AAB288" s="257"/>
      <c r="AAC288" s="257"/>
      <c r="AAD288" s="257"/>
      <c r="AAE288" s="257"/>
      <c r="AAF288" s="257"/>
      <c r="AAG288" s="257"/>
      <c r="AAH288" s="257"/>
      <c r="AAI288" s="257"/>
      <c r="AAJ288" s="257"/>
      <c r="AAK288" s="257"/>
      <c r="AAL288" s="257"/>
      <c r="AAM288" s="257"/>
      <c r="AAN288" s="257"/>
      <c r="AAO288" s="257"/>
      <c r="AAP288" s="257"/>
      <c r="AAQ288" s="257"/>
      <c r="AAR288" s="257"/>
      <c r="AAS288" s="257"/>
      <c r="AAT288" s="257"/>
      <c r="AAU288" s="257"/>
      <c r="AAV288" s="257"/>
      <c r="AAW288" s="257"/>
      <c r="AAX288" s="257"/>
      <c r="AAY288" s="257"/>
      <c r="AAZ288" s="257"/>
      <c r="ABA288" s="257"/>
      <c r="ABB288" s="257"/>
      <c r="ABC288" s="257"/>
      <c r="ABD288" s="257"/>
      <c r="ABE288" s="257"/>
      <c r="ABF288" s="257"/>
      <c r="ABG288" s="257"/>
      <c r="ABH288" s="257"/>
      <c r="ABI288" s="257"/>
      <c r="ABJ288" s="257"/>
      <c r="ABK288" s="257"/>
    </row>
    <row r="289" spans="1:739" s="154" customFormat="1" ht="30" customHeight="1" x14ac:dyDescent="0.25">
      <c r="A289" s="30"/>
      <c r="B289" s="261"/>
      <c r="C289" s="261"/>
      <c r="D289" s="167" t="s">
        <v>2</v>
      </c>
      <c r="E289" s="261"/>
      <c r="F289" s="206" t="s">
        <v>1806</v>
      </c>
      <c r="G289" s="23">
        <v>43112</v>
      </c>
      <c r="H289" s="48" t="s">
        <v>37</v>
      </c>
      <c r="I289" s="65" t="s">
        <v>31</v>
      </c>
      <c r="J289" s="10" t="s">
        <v>291</v>
      </c>
      <c r="K289" s="29" t="s">
        <v>18</v>
      </c>
      <c r="L289" s="29" t="s">
        <v>17</v>
      </c>
      <c r="M289" s="29" t="s">
        <v>3365</v>
      </c>
      <c r="N289" s="29" t="s">
        <v>59</v>
      </c>
      <c r="O289" s="259" t="s">
        <v>643</v>
      </c>
      <c r="P289" s="259" t="s">
        <v>60</v>
      </c>
      <c r="Q289" s="76" t="s">
        <v>1875</v>
      </c>
      <c r="R289" s="71" t="s">
        <v>1807</v>
      </c>
      <c r="S289" s="65" t="s">
        <v>1808</v>
      </c>
      <c r="T289" s="65" t="s">
        <v>20</v>
      </c>
      <c r="U289" s="115" t="s">
        <v>1800</v>
      </c>
      <c r="V289" s="17"/>
      <c r="W289" s="41"/>
      <c r="X289" s="41" t="s">
        <v>1172</v>
      </c>
      <c r="Y289" s="99"/>
      <c r="Z289" s="155"/>
      <c r="AA289" s="261"/>
      <c r="AB289" s="265" t="s">
        <v>1807</v>
      </c>
      <c r="AC289" s="17"/>
      <c r="AD289" s="17"/>
      <c r="AE289" s="17"/>
      <c r="AF289" s="17"/>
      <c r="AG289" s="17"/>
      <c r="AH289" s="263" t="s">
        <v>3530</v>
      </c>
      <c r="AI289" s="65" t="s">
        <v>1</v>
      </c>
      <c r="AJ289" s="187" t="s">
        <v>2</v>
      </c>
      <c r="AK289" s="70">
        <v>29</v>
      </c>
      <c r="AL289" s="69" t="s">
        <v>1809</v>
      </c>
      <c r="AM289" s="72">
        <v>43084</v>
      </c>
    </row>
    <row r="290" spans="1:739" s="154" customFormat="1" ht="30" customHeight="1" x14ac:dyDescent="0.25">
      <c r="A290" s="30"/>
      <c r="B290" s="261"/>
      <c r="C290" s="261"/>
      <c r="D290" s="167" t="s">
        <v>2</v>
      </c>
      <c r="E290" s="261"/>
      <c r="F290" s="206" t="s">
        <v>88</v>
      </c>
      <c r="G290" s="14">
        <v>42261</v>
      </c>
      <c r="H290" s="48" t="s">
        <v>37</v>
      </c>
      <c r="I290" s="65" t="s">
        <v>31</v>
      </c>
      <c r="J290" s="189" t="s">
        <v>291</v>
      </c>
      <c r="K290" s="29" t="s">
        <v>18</v>
      </c>
      <c r="L290" s="29" t="s">
        <v>17</v>
      </c>
      <c r="M290" s="29" t="s">
        <v>3365</v>
      </c>
      <c r="N290" s="29" t="s">
        <v>59</v>
      </c>
      <c r="O290" s="259" t="s">
        <v>643</v>
      </c>
      <c r="P290" s="259" t="s">
        <v>60</v>
      </c>
      <c r="Q290" s="260"/>
      <c r="R290" s="71" t="s">
        <v>155</v>
      </c>
      <c r="S290" s="185" t="s">
        <v>987</v>
      </c>
      <c r="T290" s="185" t="s">
        <v>20</v>
      </c>
      <c r="U290" s="261" t="s">
        <v>72</v>
      </c>
      <c r="V290" s="17"/>
      <c r="W290" s="261"/>
      <c r="X290" s="261" t="s">
        <v>245</v>
      </c>
      <c r="Y290" s="99"/>
      <c r="Z290" s="262"/>
      <c r="AA290" s="262"/>
      <c r="AB290" s="265" t="s">
        <v>155</v>
      </c>
      <c r="AC290" s="17"/>
      <c r="AD290" s="17"/>
      <c r="AE290" s="17"/>
      <c r="AF290" s="17"/>
      <c r="AG290" s="17"/>
      <c r="AH290" s="263" t="s">
        <v>3530</v>
      </c>
      <c r="AI290" s="65" t="s">
        <v>1</v>
      </c>
      <c r="AJ290" s="67" t="s">
        <v>2</v>
      </c>
      <c r="AK290" s="263">
        <v>20</v>
      </c>
      <c r="AL290" s="69" t="s">
        <v>61</v>
      </c>
      <c r="AM290" s="72">
        <v>42129</v>
      </c>
      <c r="AN290" s="257"/>
      <c r="AO290" s="257"/>
      <c r="AP290" s="257"/>
      <c r="AQ290" s="257"/>
      <c r="AR290" s="257"/>
      <c r="AS290" s="257"/>
      <c r="AT290" s="257"/>
      <c r="AU290" s="257"/>
      <c r="AV290" s="257"/>
      <c r="AW290" s="257"/>
      <c r="AX290" s="257"/>
      <c r="AY290" s="257"/>
      <c r="AZ290" s="257"/>
      <c r="BA290" s="257"/>
      <c r="BB290" s="257"/>
      <c r="BC290" s="257"/>
      <c r="BD290" s="257"/>
      <c r="BE290" s="257"/>
      <c r="BF290" s="257"/>
      <c r="BG290" s="257"/>
      <c r="BH290" s="257"/>
      <c r="BI290" s="257"/>
      <c r="BJ290" s="257"/>
      <c r="BK290" s="257"/>
      <c r="BL290" s="257"/>
      <c r="BM290" s="257"/>
      <c r="BN290" s="257"/>
      <c r="BO290" s="257"/>
      <c r="BP290" s="257"/>
      <c r="BQ290" s="257"/>
      <c r="BR290" s="257"/>
      <c r="BS290" s="257"/>
      <c r="BT290" s="257"/>
      <c r="BU290" s="257"/>
      <c r="BV290" s="257"/>
      <c r="BW290" s="257"/>
      <c r="BX290" s="257"/>
      <c r="BY290" s="257"/>
      <c r="BZ290" s="257"/>
      <c r="CA290" s="257"/>
      <c r="CB290" s="257"/>
      <c r="CC290" s="257"/>
      <c r="CD290" s="257"/>
      <c r="CE290" s="257"/>
      <c r="CF290" s="257"/>
      <c r="CG290" s="257"/>
      <c r="CH290" s="257"/>
      <c r="CI290" s="257"/>
      <c r="CJ290" s="257"/>
      <c r="CK290" s="257"/>
      <c r="CL290" s="257"/>
      <c r="CM290" s="257"/>
      <c r="CN290" s="257"/>
      <c r="CO290" s="257"/>
      <c r="CP290" s="257"/>
      <c r="CQ290" s="257"/>
      <c r="CR290" s="257"/>
      <c r="CS290" s="257"/>
      <c r="CT290" s="257"/>
      <c r="CU290" s="257"/>
      <c r="CV290" s="257"/>
      <c r="CW290" s="257"/>
      <c r="CX290" s="257"/>
      <c r="CY290" s="257"/>
      <c r="CZ290" s="257"/>
      <c r="DA290" s="257"/>
      <c r="DB290" s="257"/>
      <c r="DC290" s="257"/>
      <c r="DD290" s="257"/>
      <c r="DE290" s="257"/>
      <c r="DF290" s="257"/>
      <c r="DG290" s="257"/>
      <c r="DH290" s="257"/>
      <c r="DI290" s="257"/>
      <c r="DJ290" s="257"/>
      <c r="DK290" s="257"/>
      <c r="DL290" s="257"/>
      <c r="DM290" s="257"/>
      <c r="DN290" s="257"/>
      <c r="DO290" s="257"/>
      <c r="DP290" s="257"/>
      <c r="DQ290" s="257"/>
      <c r="DR290" s="257"/>
      <c r="DS290" s="257"/>
      <c r="DT290" s="257"/>
      <c r="DU290" s="257"/>
      <c r="DV290" s="257"/>
      <c r="DW290" s="257"/>
      <c r="DX290" s="257"/>
      <c r="DY290" s="257"/>
      <c r="DZ290" s="257"/>
      <c r="EA290" s="257"/>
      <c r="EB290" s="257"/>
      <c r="EC290" s="257"/>
      <c r="ED290" s="257"/>
      <c r="EE290" s="257"/>
      <c r="EF290" s="257"/>
      <c r="EG290" s="257"/>
      <c r="EH290" s="257"/>
      <c r="EI290" s="257"/>
      <c r="EJ290" s="257"/>
      <c r="EK290" s="257"/>
      <c r="EL290" s="257"/>
      <c r="EM290" s="257"/>
      <c r="EN290" s="257"/>
      <c r="EO290" s="257"/>
      <c r="EP290" s="257"/>
      <c r="EQ290" s="257"/>
      <c r="ER290" s="257"/>
      <c r="ES290" s="257"/>
      <c r="ET290" s="257"/>
      <c r="EU290" s="257"/>
      <c r="EV290" s="257"/>
      <c r="EW290" s="257"/>
      <c r="EX290" s="257"/>
      <c r="EY290" s="257"/>
      <c r="EZ290" s="257"/>
      <c r="FA290" s="257"/>
      <c r="FB290" s="257"/>
      <c r="FC290" s="257"/>
      <c r="FD290" s="257"/>
      <c r="FE290" s="257"/>
      <c r="FF290" s="257"/>
      <c r="FG290" s="257"/>
      <c r="FH290" s="257"/>
      <c r="FI290" s="257"/>
      <c r="FJ290" s="257"/>
      <c r="FK290" s="257"/>
      <c r="FL290" s="257"/>
      <c r="FM290" s="257"/>
      <c r="FN290" s="257"/>
      <c r="FO290" s="257"/>
      <c r="FP290" s="257"/>
      <c r="FQ290" s="257"/>
      <c r="FR290" s="257"/>
      <c r="FS290" s="257"/>
      <c r="FT290" s="257"/>
      <c r="FU290" s="257"/>
      <c r="FV290" s="257"/>
      <c r="FW290" s="257"/>
      <c r="FX290" s="257"/>
      <c r="FY290" s="257"/>
      <c r="FZ290" s="257"/>
      <c r="GA290" s="257"/>
      <c r="GB290" s="257"/>
      <c r="GC290" s="257"/>
      <c r="GD290" s="257"/>
      <c r="GE290" s="257"/>
      <c r="GF290" s="257"/>
      <c r="GG290" s="257"/>
      <c r="GH290" s="257"/>
      <c r="GI290" s="257"/>
      <c r="GJ290" s="257"/>
      <c r="GK290" s="257"/>
      <c r="GL290" s="257"/>
      <c r="GM290" s="257"/>
      <c r="GN290" s="257"/>
      <c r="GO290" s="257"/>
      <c r="GP290" s="257"/>
      <c r="GQ290" s="257"/>
      <c r="GR290" s="257"/>
      <c r="GS290" s="257"/>
      <c r="GT290" s="257"/>
      <c r="GU290" s="257"/>
      <c r="GV290" s="257"/>
      <c r="GW290" s="257"/>
      <c r="GX290" s="257"/>
      <c r="GY290" s="257"/>
      <c r="GZ290" s="257"/>
      <c r="HA290" s="257"/>
      <c r="HB290" s="257"/>
      <c r="HC290" s="257"/>
      <c r="HD290" s="257"/>
      <c r="HE290" s="257"/>
      <c r="HF290" s="257"/>
      <c r="HG290" s="257"/>
      <c r="HH290" s="257"/>
      <c r="HI290" s="257"/>
      <c r="HJ290" s="257"/>
      <c r="HK290" s="257"/>
      <c r="HL290" s="257"/>
      <c r="HM290" s="257"/>
      <c r="HN290" s="257"/>
      <c r="HO290" s="257"/>
      <c r="HP290" s="257"/>
      <c r="HQ290" s="257"/>
      <c r="HR290" s="257"/>
      <c r="HS290" s="257"/>
      <c r="HT290" s="257"/>
      <c r="HU290" s="257"/>
      <c r="HV290" s="257"/>
      <c r="HW290" s="257"/>
      <c r="HX290" s="257"/>
      <c r="HY290" s="257"/>
      <c r="HZ290" s="257"/>
      <c r="IA290" s="257"/>
      <c r="IB290" s="257"/>
      <c r="IC290" s="257"/>
      <c r="ID290" s="257"/>
      <c r="IE290" s="257"/>
      <c r="IF290" s="257"/>
      <c r="IG290" s="257"/>
      <c r="IH290" s="257"/>
      <c r="II290" s="257"/>
      <c r="IJ290" s="257"/>
      <c r="IK290" s="257"/>
      <c r="IL290" s="257"/>
      <c r="IM290" s="257"/>
      <c r="IN290" s="257"/>
      <c r="IO290" s="257"/>
      <c r="IP290" s="257"/>
      <c r="IQ290" s="257"/>
      <c r="IR290" s="257"/>
      <c r="IS290" s="257"/>
      <c r="IT290" s="257"/>
      <c r="IU290" s="257"/>
      <c r="IV290" s="257"/>
      <c r="IW290" s="257"/>
      <c r="IX290" s="257"/>
      <c r="IY290" s="257"/>
      <c r="IZ290" s="257"/>
      <c r="JA290" s="257"/>
      <c r="JB290" s="257"/>
      <c r="JC290" s="257"/>
      <c r="JD290" s="257"/>
      <c r="JE290" s="257"/>
      <c r="JF290" s="257"/>
      <c r="JG290" s="257"/>
      <c r="JH290" s="257"/>
      <c r="JI290" s="257"/>
      <c r="JJ290" s="257"/>
      <c r="JK290" s="257"/>
      <c r="JL290" s="257"/>
      <c r="JM290" s="257"/>
      <c r="JN290" s="257"/>
      <c r="JO290" s="257"/>
      <c r="JP290" s="257"/>
      <c r="JQ290" s="257"/>
      <c r="JR290" s="257"/>
      <c r="JS290" s="257"/>
      <c r="JT290" s="257"/>
      <c r="JU290" s="257"/>
      <c r="JV290" s="257"/>
      <c r="JW290" s="257"/>
      <c r="JX290" s="257"/>
      <c r="JY290" s="257"/>
      <c r="JZ290" s="257"/>
      <c r="KA290" s="257"/>
      <c r="KB290" s="257"/>
      <c r="KC290" s="257"/>
      <c r="KD290" s="257"/>
      <c r="KE290" s="257"/>
      <c r="KF290" s="257"/>
      <c r="KG290" s="257"/>
      <c r="KH290" s="257"/>
      <c r="KI290" s="257"/>
      <c r="KJ290" s="257"/>
      <c r="KK290" s="257"/>
      <c r="KL290" s="257"/>
      <c r="KM290" s="257"/>
      <c r="KN290" s="257"/>
      <c r="KO290" s="257"/>
      <c r="KP290" s="257"/>
      <c r="KQ290" s="257"/>
      <c r="KR290" s="257"/>
      <c r="KS290" s="257"/>
      <c r="KT290" s="257"/>
      <c r="KU290" s="257"/>
      <c r="KV290" s="257"/>
      <c r="KW290" s="257"/>
      <c r="KX290" s="257"/>
      <c r="KY290" s="257"/>
      <c r="KZ290" s="257"/>
      <c r="LA290" s="257"/>
      <c r="LB290" s="257"/>
      <c r="LC290" s="257"/>
      <c r="LD290" s="257"/>
      <c r="LE290" s="257"/>
      <c r="LF290" s="257"/>
      <c r="LG290" s="257"/>
      <c r="LH290" s="257"/>
      <c r="LI290" s="257"/>
      <c r="LJ290" s="257"/>
      <c r="LK290" s="257"/>
      <c r="LL290" s="257"/>
      <c r="LM290" s="257"/>
      <c r="LN290" s="257"/>
      <c r="LO290" s="257"/>
      <c r="LP290" s="257"/>
      <c r="LQ290" s="257"/>
      <c r="LR290" s="257"/>
      <c r="LS290" s="257"/>
      <c r="LT290" s="257"/>
      <c r="LU290" s="257"/>
      <c r="LV290" s="257"/>
      <c r="LW290" s="257"/>
      <c r="LX290" s="257"/>
      <c r="LY290" s="257"/>
      <c r="LZ290" s="257"/>
      <c r="MA290" s="257"/>
      <c r="MB290" s="257"/>
      <c r="MC290" s="257"/>
      <c r="MD290" s="257"/>
      <c r="ME290" s="257"/>
      <c r="MF290" s="257"/>
      <c r="MG290" s="257"/>
      <c r="MH290" s="257"/>
      <c r="MI290" s="257"/>
      <c r="MJ290" s="257"/>
      <c r="MK290" s="257"/>
      <c r="ML290" s="257"/>
      <c r="MM290" s="257"/>
      <c r="MN290" s="257"/>
      <c r="MO290" s="257"/>
      <c r="MP290" s="257"/>
      <c r="MQ290" s="257"/>
      <c r="MR290" s="257"/>
      <c r="MS290" s="257"/>
      <c r="MT290" s="257"/>
      <c r="MU290" s="257"/>
      <c r="MV290" s="257"/>
      <c r="MW290" s="257"/>
      <c r="MX290" s="257"/>
      <c r="MY290" s="257"/>
      <c r="MZ290" s="257"/>
      <c r="NA290" s="257"/>
      <c r="NB290" s="257"/>
      <c r="NC290" s="257"/>
      <c r="ND290" s="257"/>
      <c r="NE290" s="257"/>
      <c r="NF290" s="257"/>
      <c r="NG290" s="257"/>
      <c r="NH290" s="257"/>
      <c r="NI290" s="257"/>
      <c r="NJ290" s="257"/>
      <c r="NK290" s="257"/>
      <c r="NL290" s="257"/>
      <c r="NM290" s="257"/>
      <c r="NN290" s="257"/>
      <c r="NO290" s="257"/>
      <c r="NP290" s="257"/>
      <c r="NQ290" s="257"/>
      <c r="NR290" s="257"/>
      <c r="NS290" s="257"/>
      <c r="NT290" s="257"/>
      <c r="NU290" s="257"/>
      <c r="NV290" s="257"/>
      <c r="NW290" s="257"/>
      <c r="NX290" s="257"/>
      <c r="NY290" s="257"/>
      <c r="NZ290" s="257"/>
      <c r="OA290" s="257"/>
      <c r="OB290" s="257"/>
      <c r="OC290" s="257"/>
      <c r="OD290" s="257"/>
      <c r="OE290" s="257"/>
      <c r="OF290" s="257"/>
      <c r="OG290" s="257"/>
      <c r="OH290" s="257"/>
      <c r="OI290" s="257"/>
      <c r="OJ290" s="257"/>
      <c r="OK290" s="257"/>
      <c r="OL290" s="257"/>
      <c r="OM290" s="257"/>
      <c r="ON290" s="257"/>
      <c r="OO290" s="257"/>
      <c r="OP290" s="257"/>
      <c r="OQ290" s="257"/>
      <c r="OR290" s="257"/>
      <c r="OS290" s="257"/>
      <c r="OT290" s="257"/>
      <c r="OU290" s="257"/>
      <c r="OV290" s="257"/>
      <c r="OW290" s="257"/>
      <c r="OX290" s="257"/>
      <c r="OY290" s="257"/>
      <c r="OZ290" s="257"/>
      <c r="PA290" s="257"/>
      <c r="PB290" s="257"/>
      <c r="PC290" s="257"/>
      <c r="PD290" s="257"/>
      <c r="PE290" s="257"/>
      <c r="PF290" s="257"/>
      <c r="PG290" s="257"/>
      <c r="PH290" s="257"/>
      <c r="PI290" s="257"/>
      <c r="PJ290" s="257"/>
      <c r="PK290" s="257"/>
      <c r="PL290" s="257"/>
      <c r="PM290" s="257"/>
      <c r="PN290" s="257"/>
      <c r="PO290" s="257"/>
      <c r="PP290" s="257"/>
      <c r="PQ290" s="257"/>
      <c r="PR290" s="257"/>
      <c r="PS290" s="257"/>
      <c r="PT290" s="257"/>
      <c r="PU290" s="257"/>
      <c r="PV290" s="257"/>
      <c r="PW290" s="257"/>
      <c r="PX290" s="257"/>
      <c r="PY290" s="257"/>
      <c r="PZ290" s="257"/>
      <c r="QA290" s="257"/>
      <c r="QB290" s="257"/>
      <c r="QC290" s="257"/>
      <c r="QD290" s="257"/>
      <c r="QE290" s="257"/>
      <c r="QF290" s="257"/>
      <c r="QG290" s="257"/>
      <c r="QH290" s="257"/>
      <c r="QI290" s="257"/>
      <c r="QJ290" s="257"/>
      <c r="QK290" s="257"/>
      <c r="QL290" s="257"/>
      <c r="QM290" s="257"/>
      <c r="QN290" s="257"/>
      <c r="QO290" s="257"/>
      <c r="QP290" s="257"/>
      <c r="QQ290" s="257"/>
      <c r="QR290" s="257"/>
      <c r="QS290" s="257"/>
      <c r="QT290" s="257"/>
      <c r="QU290" s="257"/>
      <c r="QV290" s="257"/>
      <c r="QW290" s="257"/>
      <c r="QX290" s="257"/>
      <c r="QY290" s="257"/>
      <c r="QZ290" s="257"/>
      <c r="RA290" s="257"/>
      <c r="RB290" s="257"/>
      <c r="RC290" s="257"/>
      <c r="RD290" s="257"/>
      <c r="RE290" s="257"/>
      <c r="RF290" s="257"/>
      <c r="RG290" s="257"/>
      <c r="RH290" s="257"/>
      <c r="RI290" s="257"/>
      <c r="RJ290" s="257"/>
      <c r="RK290" s="257"/>
      <c r="RL290" s="257"/>
      <c r="RM290" s="257"/>
      <c r="RN290" s="257"/>
      <c r="RO290" s="257"/>
      <c r="RP290" s="257"/>
      <c r="RQ290" s="257"/>
      <c r="RR290" s="257"/>
      <c r="RS290" s="257"/>
      <c r="RT290" s="257"/>
      <c r="RU290" s="257"/>
      <c r="RV290" s="257"/>
      <c r="RW290" s="257"/>
      <c r="RX290" s="257"/>
      <c r="RY290" s="257"/>
      <c r="RZ290" s="257"/>
      <c r="SA290" s="257"/>
      <c r="SB290" s="257"/>
      <c r="SC290" s="257"/>
      <c r="SD290" s="257"/>
      <c r="SE290" s="257"/>
      <c r="SF290" s="257"/>
      <c r="SG290" s="257"/>
      <c r="SH290" s="257"/>
      <c r="SI290" s="257"/>
      <c r="SJ290" s="257"/>
      <c r="SK290" s="257"/>
      <c r="SL290" s="257"/>
      <c r="SM290" s="257"/>
      <c r="SN290" s="257"/>
      <c r="SO290" s="257"/>
      <c r="SP290" s="257"/>
      <c r="SQ290" s="257"/>
      <c r="SR290" s="257"/>
      <c r="SS290" s="257"/>
      <c r="ST290" s="257"/>
      <c r="SU290" s="257"/>
      <c r="SV290" s="257"/>
      <c r="SW290" s="257"/>
      <c r="SX290" s="257"/>
      <c r="SY290" s="257"/>
      <c r="SZ290" s="257"/>
      <c r="TA290" s="257"/>
      <c r="TB290" s="257"/>
      <c r="TC290" s="257"/>
      <c r="TD290" s="257"/>
      <c r="TE290" s="257"/>
      <c r="TF290" s="257"/>
      <c r="TG290" s="257"/>
      <c r="TH290" s="257"/>
      <c r="TI290" s="257"/>
      <c r="TJ290" s="257"/>
      <c r="TK290" s="257"/>
      <c r="TL290" s="257"/>
      <c r="TM290" s="257"/>
      <c r="TN290" s="257"/>
      <c r="TO290" s="257"/>
      <c r="TP290" s="257"/>
      <c r="TQ290" s="257"/>
      <c r="TR290" s="257"/>
      <c r="TS290" s="257"/>
      <c r="TT290" s="257"/>
      <c r="TU290" s="257"/>
      <c r="TV290" s="257"/>
      <c r="TW290" s="257"/>
      <c r="TX290" s="257"/>
      <c r="TY290" s="257"/>
      <c r="TZ290" s="257"/>
      <c r="UA290" s="257"/>
      <c r="UB290" s="257"/>
      <c r="UC290" s="257"/>
      <c r="UD290" s="257"/>
      <c r="UE290" s="257"/>
      <c r="UF290" s="257"/>
      <c r="UG290" s="257"/>
      <c r="UH290" s="257"/>
      <c r="UI290" s="257"/>
      <c r="UJ290" s="257"/>
      <c r="UK290" s="257"/>
      <c r="UL290" s="257"/>
      <c r="UM290" s="257"/>
      <c r="UN290" s="257"/>
      <c r="UO290" s="257"/>
      <c r="UP290" s="257"/>
      <c r="UQ290" s="257"/>
      <c r="UR290" s="257"/>
      <c r="US290" s="257"/>
      <c r="UT290" s="257"/>
      <c r="UU290" s="257"/>
      <c r="UV290" s="257"/>
      <c r="UW290" s="257"/>
      <c r="UX290" s="257"/>
      <c r="UY290" s="257"/>
      <c r="UZ290" s="257"/>
      <c r="VA290" s="257"/>
      <c r="VB290" s="257"/>
      <c r="VC290" s="257"/>
      <c r="VD290" s="257"/>
      <c r="VE290" s="257"/>
      <c r="VF290" s="257"/>
      <c r="VG290" s="257"/>
      <c r="VH290" s="257"/>
      <c r="VI290" s="257"/>
      <c r="VJ290" s="257"/>
      <c r="VK290" s="257"/>
      <c r="VL290" s="257"/>
      <c r="VM290" s="257"/>
      <c r="VN290" s="257"/>
      <c r="VO290" s="257"/>
      <c r="VP290" s="257"/>
      <c r="VQ290" s="257"/>
      <c r="VR290" s="257"/>
      <c r="VS290" s="257"/>
      <c r="VT290" s="257"/>
      <c r="VU290" s="257"/>
      <c r="VV290" s="257"/>
      <c r="VW290" s="257"/>
      <c r="VX290" s="257"/>
      <c r="VY290" s="257"/>
      <c r="VZ290" s="257"/>
      <c r="WA290" s="257"/>
      <c r="WB290" s="257"/>
      <c r="WC290" s="257"/>
      <c r="WD290" s="257"/>
      <c r="WE290" s="257"/>
      <c r="WF290" s="257"/>
      <c r="WG290" s="257"/>
      <c r="WH290" s="257"/>
      <c r="WI290" s="257"/>
      <c r="WJ290" s="257"/>
      <c r="WK290" s="257"/>
      <c r="WL290" s="257"/>
      <c r="WM290" s="257"/>
      <c r="WN290" s="257"/>
      <c r="WO290" s="257"/>
      <c r="WP290" s="257"/>
      <c r="WQ290" s="257"/>
      <c r="WR290" s="257"/>
      <c r="WS290" s="257"/>
      <c r="WT290" s="257"/>
      <c r="WU290" s="257"/>
      <c r="WV290" s="257"/>
      <c r="WW290" s="257"/>
      <c r="WX290" s="257"/>
      <c r="WY290" s="257"/>
      <c r="WZ290" s="257"/>
      <c r="XA290" s="257"/>
      <c r="XB290" s="257"/>
      <c r="XC290" s="257"/>
      <c r="XD290" s="257"/>
      <c r="XE290" s="257"/>
      <c r="XF290" s="257"/>
      <c r="XG290" s="257"/>
      <c r="XH290" s="257"/>
      <c r="XI290" s="257"/>
      <c r="XJ290" s="257"/>
      <c r="XK290" s="257"/>
      <c r="XL290" s="257"/>
      <c r="XM290" s="257"/>
      <c r="XN290" s="257"/>
      <c r="XO290" s="257"/>
      <c r="XP290" s="257"/>
      <c r="XQ290" s="257"/>
      <c r="XR290" s="257"/>
      <c r="XS290" s="257"/>
      <c r="XT290" s="257"/>
      <c r="XU290" s="257"/>
      <c r="XV290" s="257"/>
      <c r="XW290" s="257"/>
      <c r="XX290" s="257"/>
      <c r="XY290" s="257"/>
      <c r="XZ290" s="257"/>
      <c r="YA290" s="257"/>
      <c r="YB290" s="257"/>
      <c r="YC290" s="257"/>
      <c r="YD290" s="257"/>
      <c r="YE290" s="257"/>
      <c r="YF290" s="257"/>
      <c r="YG290" s="257"/>
      <c r="YH290" s="257"/>
      <c r="YI290" s="257"/>
      <c r="YJ290" s="257"/>
      <c r="YK290" s="257"/>
      <c r="YL290" s="257"/>
      <c r="YM290" s="257"/>
      <c r="YN290" s="257"/>
      <c r="YO290" s="257"/>
      <c r="YP290" s="257"/>
      <c r="YQ290" s="257"/>
      <c r="YR290" s="257"/>
      <c r="YS290" s="257"/>
      <c r="YT290" s="257"/>
      <c r="YU290" s="257"/>
      <c r="YV290" s="257"/>
      <c r="YW290" s="257"/>
      <c r="YX290" s="257"/>
      <c r="YY290" s="257"/>
      <c r="YZ290" s="257"/>
      <c r="ZA290" s="257"/>
      <c r="ZB290" s="257"/>
      <c r="ZC290" s="257"/>
      <c r="ZD290" s="257"/>
      <c r="ZE290" s="257"/>
      <c r="ZF290" s="257"/>
      <c r="ZG290" s="257"/>
      <c r="ZH290" s="257"/>
      <c r="ZI290" s="257"/>
      <c r="ZJ290" s="257"/>
      <c r="ZK290" s="257"/>
      <c r="ZL290" s="257"/>
      <c r="ZM290" s="257"/>
      <c r="ZN290" s="257"/>
      <c r="ZO290" s="257"/>
      <c r="ZP290" s="257"/>
      <c r="ZQ290" s="257"/>
      <c r="ZR290" s="257"/>
      <c r="ZS290" s="257"/>
      <c r="ZT290" s="257"/>
      <c r="ZU290" s="257"/>
      <c r="ZV290" s="257"/>
      <c r="ZW290" s="257"/>
      <c r="ZX290" s="257"/>
      <c r="ZY290" s="257"/>
      <c r="ZZ290" s="257"/>
      <c r="AAA290" s="257"/>
      <c r="AAB290" s="257"/>
      <c r="AAC290" s="257"/>
      <c r="AAD290" s="257"/>
      <c r="AAE290" s="257"/>
      <c r="AAF290" s="257"/>
      <c r="AAG290" s="257"/>
      <c r="AAH290" s="257"/>
      <c r="AAI290" s="257"/>
      <c r="AAJ290" s="257"/>
      <c r="AAK290" s="257"/>
      <c r="AAL290" s="257"/>
      <c r="AAM290" s="257"/>
      <c r="AAN290" s="257"/>
      <c r="AAO290" s="257"/>
      <c r="AAP290" s="257"/>
      <c r="AAQ290" s="257"/>
      <c r="AAR290" s="257"/>
      <c r="AAS290" s="257"/>
      <c r="AAT290" s="257"/>
      <c r="AAU290" s="257"/>
      <c r="AAV290" s="257"/>
      <c r="AAW290" s="257"/>
      <c r="AAX290" s="257"/>
      <c r="AAY290" s="257"/>
      <c r="AAZ290" s="257"/>
      <c r="ABA290" s="257"/>
      <c r="ABB290" s="257"/>
      <c r="ABC290" s="257"/>
      <c r="ABD290" s="257"/>
      <c r="ABE290" s="257"/>
      <c r="ABF290" s="257"/>
      <c r="ABG290" s="257"/>
      <c r="ABH290" s="257"/>
      <c r="ABI290" s="257"/>
      <c r="ABJ290" s="257"/>
      <c r="ABK290" s="257"/>
    </row>
    <row r="291" spans="1:739" s="154" customFormat="1" ht="30" customHeight="1" x14ac:dyDescent="0.25">
      <c r="A291" s="30"/>
      <c r="B291" s="261"/>
      <c r="C291" s="261"/>
      <c r="D291" s="167" t="s">
        <v>2</v>
      </c>
      <c r="E291" s="261"/>
      <c r="F291" s="206" t="s">
        <v>178</v>
      </c>
      <c r="G291" s="14">
        <v>42345</v>
      </c>
      <c r="H291" s="48" t="s">
        <v>37</v>
      </c>
      <c r="I291" s="65" t="s">
        <v>31</v>
      </c>
      <c r="J291" s="10" t="s">
        <v>291</v>
      </c>
      <c r="K291" s="29" t="s">
        <v>18</v>
      </c>
      <c r="L291" s="29" t="s">
        <v>17</v>
      </c>
      <c r="M291" s="29" t="s">
        <v>3365</v>
      </c>
      <c r="N291" s="28" t="s">
        <v>59</v>
      </c>
      <c r="O291" s="191" t="s">
        <v>643</v>
      </c>
      <c r="P291" s="114" t="s">
        <v>60</v>
      </c>
      <c r="Q291" s="260"/>
      <c r="R291" s="71" t="s">
        <v>137</v>
      </c>
      <c r="S291" s="65" t="s">
        <v>1307</v>
      </c>
      <c r="T291" s="65" t="s">
        <v>20</v>
      </c>
      <c r="U291" s="115" t="s">
        <v>1330</v>
      </c>
      <c r="V291" s="17"/>
      <c r="W291" s="249"/>
      <c r="X291" s="115" t="s">
        <v>245</v>
      </c>
      <c r="Y291" s="99"/>
      <c r="Z291" s="155"/>
      <c r="AA291" s="155"/>
      <c r="AB291" s="265" t="s">
        <v>137</v>
      </c>
      <c r="AC291" s="17"/>
      <c r="AD291" s="17"/>
      <c r="AE291" s="17"/>
      <c r="AF291" s="17"/>
      <c r="AG291" s="17"/>
      <c r="AH291" s="263" t="s">
        <v>3530</v>
      </c>
      <c r="AI291" s="65" t="s">
        <v>1</v>
      </c>
      <c r="AJ291" s="67" t="s">
        <v>2</v>
      </c>
      <c r="AK291" s="70">
        <v>20</v>
      </c>
      <c r="AL291" s="69" t="s">
        <v>135</v>
      </c>
      <c r="AM291" s="72">
        <v>42151</v>
      </c>
      <c r="AN291" s="257"/>
      <c r="AO291" s="257"/>
      <c r="AP291" s="257"/>
      <c r="AQ291" s="257"/>
      <c r="AR291" s="257"/>
      <c r="AS291" s="257"/>
      <c r="AT291" s="257"/>
      <c r="AU291" s="257"/>
      <c r="AV291" s="257"/>
      <c r="AW291" s="257"/>
      <c r="AX291" s="257"/>
      <c r="AY291" s="257"/>
      <c r="AZ291" s="257"/>
      <c r="BA291" s="257"/>
      <c r="BB291" s="257"/>
      <c r="BC291" s="257"/>
      <c r="BD291" s="257"/>
      <c r="BE291" s="257"/>
      <c r="BF291" s="257"/>
      <c r="BG291" s="257"/>
      <c r="BH291" s="257"/>
      <c r="BI291" s="257"/>
      <c r="BJ291" s="257"/>
      <c r="BK291" s="257"/>
      <c r="BL291" s="257"/>
      <c r="BM291" s="257"/>
      <c r="BN291" s="257"/>
      <c r="BO291" s="257"/>
      <c r="BP291" s="257"/>
      <c r="BQ291" s="257"/>
      <c r="BR291" s="257"/>
      <c r="BS291" s="257"/>
      <c r="BT291" s="257"/>
      <c r="BU291" s="257"/>
      <c r="BV291" s="257"/>
      <c r="BW291" s="257"/>
      <c r="BX291" s="257"/>
      <c r="BY291" s="257"/>
      <c r="BZ291" s="257"/>
      <c r="CA291" s="257"/>
      <c r="CB291" s="257"/>
      <c r="CC291" s="257"/>
      <c r="CD291" s="257"/>
      <c r="CE291" s="257"/>
      <c r="CF291" s="257"/>
      <c r="CG291" s="257"/>
      <c r="CH291" s="257"/>
      <c r="CI291" s="257"/>
      <c r="CJ291" s="257"/>
      <c r="CK291" s="257"/>
      <c r="CL291" s="257"/>
      <c r="CM291" s="257"/>
      <c r="CN291" s="257"/>
      <c r="CO291" s="257"/>
      <c r="CP291" s="257"/>
      <c r="CQ291" s="257"/>
      <c r="CR291" s="257"/>
      <c r="CS291" s="257"/>
      <c r="CT291" s="257"/>
      <c r="CU291" s="257"/>
      <c r="CV291" s="257"/>
      <c r="CW291" s="257"/>
      <c r="CX291" s="257"/>
      <c r="CY291" s="257"/>
      <c r="CZ291" s="257"/>
      <c r="DA291" s="257"/>
      <c r="DB291" s="257"/>
      <c r="DC291" s="257"/>
      <c r="DD291" s="257"/>
      <c r="DE291" s="257"/>
      <c r="DF291" s="257"/>
      <c r="DG291" s="257"/>
      <c r="DH291" s="257"/>
      <c r="DI291" s="257"/>
      <c r="DJ291" s="257"/>
      <c r="DK291" s="257"/>
      <c r="DL291" s="257"/>
      <c r="DM291" s="257"/>
      <c r="DN291" s="257"/>
      <c r="DO291" s="257"/>
      <c r="DP291" s="257"/>
      <c r="DQ291" s="257"/>
      <c r="DR291" s="257"/>
      <c r="DS291" s="257"/>
      <c r="DT291" s="257"/>
      <c r="DU291" s="257"/>
      <c r="DV291" s="257"/>
      <c r="DW291" s="257"/>
      <c r="DX291" s="257"/>
      <c r="DY291" s="257"/>
      <c r="DZ291" s="257"/>
      <c r="EA291" s="257"/>
      <c r="EB291" s="257"/>
      <c r="EC291" s="257"/>
      <c r="ED291" s="257"/>
      <c r="EE291" s="257"/>
      <c r="EF291" s="257"/>
      <c r="EG291" s="257"/>
      <c r="EH291" s="257"/>
      <c r="EI291" s="257"/>
      <c r="EJ291" s="257"/>
      <c r="EK291" s="257"/>
      <c r="EL291" s="257"/>
      <c r="EM291" s="257"/>
      <c r="EN291" s="257"/>
      <c r="EO291" s="257"/>
      <c r="EP291" s="257"/>
      <c r="EQ291" s="257"/>
      <c r="ER291" s="257"/>
      <c r="ES291" s="257"/>
      <c r="ET291" s="257"/>
      <c r="EU291" s="257"/>
      <c r="EV291" s="257"/>
      <c r="EW291" s="257"/>
      <c r="EX291" s="257"/>
      <c r="EY291" s="257"/>
      <c r="EZ291" s="257"/>
      <c r="FA291" s="257"/>
      <c r="FB291" s="257"/>
      <c r="FC291" s="257"/>
      <c r="FD291" s="257"/>
      <c r="FE291" s="257"/>
      <c r="FF291" s="257"/>
      <c r="FG291" s="257"/>
      <c r="FH291" s="257"/>
      <c r="FI291" s="257"/>
      <c r="FJ291" s="257"/>
      <c r="FK291" s="257"/>
      <c r="FL291" s="257"/>
      <c r="FM291" s="257"/>
      <c r="FN291" s="257"/>
      <c r="FO291" s="257"/>
      <c r="FP291" s="257"/>
      <c r="FQ291" s="257"/>
      <c r="FR291" s="257"/>
      <c r="FS291" s="257"/>
      <c r="FT291" s="257"/>
      <c r="FU291" s="257"/>
      <c r="FV291" s="257"/>
      <c r="FW291" s="257"/>
      <c r="FX291" s="257"/>
      <c r="FY291" s="257"/>
      <c r="FZ291" s="257"/>
      <c r="GA291" s="257"/>
      <c r="GB291" s="257"/>
      <c r="GC291" s="257"/>
      <c r="GD291" s="257"/>
      <c r="GE291" s="257"/>
      <c r="GF291" s="257"/>
      <c r="GG291" s="257"/>
      <c r="GH291" s="257"/>
      <c r="GI291" s="257"/>
      <c r="GJ291" s="257"/>
      <c r="GK291" s="257"/>
      <c r="GL291" s="257"/>
      <c r="GM291" s="257"/>
      <c r="GN291" s="257"/>
      <c r="GO291" s="257"/>
      <c r="GP291" s="257"/>
      <c r="GQ291" s="257"/>
      <c r="GR291" s="257"/>
      <c r="GS291" s="257"/>
      <c r="GT291" s="257"/>
      <c r="GU291" s="257"/>
      <c r="GV291" s="257"/>
      <c r="GW291" s="257"/>
      <c r="GX291" s="257"/>
      <c r="GY291" s="257"/>
      <c r="GZ291" s="257"/>
      <c r="HA291" s="257"/>
      <c r="HB291" s="257"/>
      <c r="HC291" s="257"/>
      <c r="HD291" s="257"/>
      <c r="HE291" s="257"/>
      <c r="HF291" s="257"/>
      <c r="HG291" s="257"/>
      <c r="HH291" s="257"/>
      <c r="HI291" s="257"/>
      <c r="HJ291" s="257"/>
      <c r="HK291" s="257"/>
      <c r="HL291" s="257"/>
      <c r="HM291" s="257"/>
      <c r="HN291" s="257"/>
      <c r="HO291" s="257"/>
      <c r="HP291" s="257"/>
      <c r="HQ291" s="257"/>
      <c r="HR291" s="257"/>
      <c r="HS291" s="257"/>
      <c r="HT291" s="257"/>
      <c r="HU291" s="257"/>
      <c r="HV291" s="257"/>
      <c r="HW291" s="257"/>
      <c r="HX291" s="257"/>
      <c r="HY291" s="257"/>
      <c r="HZ291" s="257"/>
      <c r="IA291" s="257"/>
      <c r="IB291" s="257"/>
      <c r="IC291" s="257"/>
      <c r="ID291" s="257"/>
      <c r="IE291" s="257"/>
      <c r="IF291" s="257"/>
      <c r="IG291" s="257"/>
      <c r="IH291" s="257"/>
      <c r="II291" s="257"/>
      <c r="IJ291" s="257"/>
      <c r="IK291" s="257"/>
      <c r="IL291" s="257"/>
      <c r="IM291" s="257"/>
      <c r="IN291" s="257"/>
      <c r="IO291" s="257"/>
      <c r="IP291" s="257"/>
      <c r="IQ291" s="257"/>
      <c r="IR291" s="257"/>
      <c r="IS291" s="257"/>
      <c r="IT291" s="257"/>
      <c r="IU291" s="257"/>
      <c r="IV291" s="257"/>
      <c r="IW291" s="257"/>
      <c r="IX291" s="257"/>
      <c r="IY291" s="257"/>
      <c r="IZ291" s="257"/>
      <c r="JA291" s="257"/>
      <c r="JB291" s="257"/>
      <c r="JC291" s="257"/>
      <c r="JD291" s="257"/>
      <c r="JE291" s="257"/>
      <c r="JF291" s="257"/>
      <c r="JG291" s="257"/>
      <c r="JH291" s="257"/>
      <c r="JI291" s="257"/>
      <c r="JJ291" s="257"/>
      <c r="JK291" s="257"/>
      <c r="JL291" s="257"/>
      <c r="JM291" s="257"/>
      <c r="JN291" s="257"/>
      <c r="JO291" s="257"/>
      <c r="JP291" s="257"/>
      <c r="JQ291" s="257"/>
      <c r="JR291" s="257"/>
      <c r="JS291" s="257"/>
      <c r="JT291" s="257"/>
      <c r="JU291" s="257"/>
      <c r="JV291" s="257"/>
      <c r="JW291" s="257"/>
      <c r="JX291" s="257"/>
      <c r="JY291" s="257"/>
      <c r="JZ291" s="257"/>
      <c r="KA291" s="257"/>
      <c r="KB291" s="257"/>
      <c r="KC291" s="257"/>
      <c r="KD291" s="257"/>
      <c r="KE291" s="257"/>
      <c r="KF291" s="257"/>
      <c r="KG291" s="257"/>
      <c r="KH291" s="257"/>
      <c r="KI291" s="257"/>
      <c r="KJ291" s="257"/>
      <c r="KK291" s="257"/>
      <c r="KL291" s="257"/>
      <c r="KM291" s="257"/>
      <c r="KN291" s="257"/>
      <c r="KO291" s="257"/>
      <c r="KP291" s="257"/>
      <c r="KQ291" s="257"/>
      <c r="KR291" s="257"/>
      <c r="KS291" s="257"/>
      <c r="KT291" s="257"/>
      <c r="KU291" s="257"/>
      <c r="KV291" s="257"/>
      <c r="KW291" s="257"/>
      <c r="KX291" s="257"/>
      <c r="KY291" s="257"/>
      <c r="KZ291" s="257"/>
      <c r="LA291" s="257"/>
      <c r="LB291" s="257"/>
      <c r="LC291" s="257"/>
      <c r="LD291" s="257"/>
      <c r="LE291" s="257"/>
      <c r="LF291" s="257"/>
      <c r="LG291" s="257"/>
      <c r="LH291" s="257"/>
      <c r="LI291" s="257"/>
      <c r="LJ291" s="257"/>
      <c r="LK291" s="257"/>
      <c r="LL291" s="257"/>
      <c r="LM291" s="257"/>
      <c r="LN291" s="257"/>
      <c r="LO291" s="257"/>
      <c r="LP291" s="257"/>
      <c r="LQ291" s="257"/>
      <c r="LR291" s="257"/>
      <c r="LS291" s="257"/>
      <c r="LT291" s="257"/>
      <c r="LU291" s="257"/>
      <c r="LV291" s="257"/>
      <c r="LW291" s="257"/>
      <c r="LX291" s="257"/>
      <c r="LY291" s="257"/>
      <c r="LZ291" s="257"/>
      <c r="MA291" s="257"/>
      <c r="MB291" s="257"/>
      <c r="MC291" s="257"/>
      <c r="MD291" s="257"/>
      <c r="ME291" s="257"/>
      <c r="MF291" s="257"/>
      <c r="MG291" s="257"/>
      <c r="MH291" s="257"/>
      <c r="MI291" s="257"/>
      <c r="MJ291" s="257"/>
      <c r="MK291" s="257"/>
      <c r="ML291" s="257"/>
      <c r="MM291" s="257"/>
      <c r="MN291" s="257"/>
      <c r="MO291" s="257"/>
      <c r="MP291" s="257"/>
      <c r="MQ291" s="257"/>
      <c r="MR291" s="257"/>
      <c r="MS291" s="257"/>
      <c r="MT291" s="257"/>
      <c r="MU291" s="257"/>
      <c r="MV291" s="257"/>
      <c r="MW291" s="257"/>
      <c r="MX291" s="257"/>
      <c r="MY291" s="257"/>
      <c r="MZ291" s="257"/>
      <c r="NA291" s="257"/>
      <c r="NB291" s="257"/>
      <c r="NC291" s="257"/>
      <c r="ND291" s="257"/>
      <c r="NE291" s="257"/>
      <c r="NF291" s="257"/>
      <c r="NG291" s="257"/>
      <c r="NH291" s="257"/>
      <c r="NI291" s="257"/>
      <c r="NJ291" s="257"/>
      <c r="NK291" s="257"/>
      <c r="NL291" s="257"/>
      <c r="NM291" s="257"/>
      <c r="NN291" s="257"/>
      <c r="NO291" s="257"/>
      <c r="NP291" s="257"/>
      <c r="NQ291" s="257"/>
      <c r="NR291" s="257"/>
      <c r="NS291" s="257"/>
      <c r="NT291" s="257"/>
      <c r="NU291" s="257"/>
      <c r="NV291" s="257"/>
      <c r="NW291" s="257"/>
      <c r="NX291" s="257"/>
      <c r="NY291" s="257"/>
      <c r="NZ291" s="257"/>
      <c r="OA291" s="257"/>
      <c r="OB291" s="257"/>
      <c r="OC291" s="257"/>
      <c r="OD291" s="257"/>
      <c r="OE291" s="257"/>
      <c r="OF291" s="257"/>
      <c r="OG291" s="257"/>
      <c r="OH291" s="257"/>
      <c r="OI291" s="257"/>
      <c r="OJ291" s="257"/>
      <c r="OK291" s="257"/>
      <c r="OL291" s="257"/>
      <c r="OM291" s="257"/>
      <c r="ON291" s="257"/>
      <c r="OO291" s="257"/>
      <c r="OP291" s="257"/>
      <c r="OQ291" s="257"/>
      <c r="OR291" s="257"/>
      <c r="OS291" s="257"/>
      <c r="OT291" s="257"/>
      <c r="OU291" s="257"/>
      <c r="OV291" s="257"/>
      <c r="OW291" s="257"/>
      <c r="OX291" s="257"/>
      <c r="OY291" s="257"/>
      <c r="OZ291" s="257"/>
      <c r="PA291" s="257"/>
      <c r="PB291" s="257"/>
      <c r="PC291" s="257"/>
      <c r="PD291" s="257"/>
      <c r="PE291" s="257"/>
      <c r="PF291" s="257"/>
      <c r="PG291" s="257"/>
      <c r="PH291" s="257"/>
      <c r="PI291" s="257"/>
      <c r="PJ291" s="257"/>
      <c r="PK291" s="257"/>
      <c r="PL291" s="257"/>
      <c r="PM291" s="257"/>
      <c r="PN291" s="257"/>
      <c r="PO291" s="257"/>
      <c r="PP291" s="257"/>
      <c r="PQ291" s="257"/>
      <c r="PR291" s="257"/>
      <c r="PS291" s="257"/>
      <c r="PT291" s="257"/>
      <c r="PU291" s="257"/>
      <c r="PV291" s="257"/>
      <c r="PW291" s="257"/>
      <c r="PX291" s="257"/>
      <c r="PY291" s="257"/>
      <c r="PZ291" s="257"/>
      <c r="QA291" s="257"/>
      <c r="QB291" s="257"/>
      <c r="QC291" s="257"/>
      <c r="QD291" s="257"/>
      <c r="QE291" s="257"/>
      <c r="QF291" s="257"/>
      <c r="QG291" s="257"/>
      <c r="QH291" s="257"/>
      <c r="QI291" s="257"/>
      <c r="QJ291" s="257"/>
      <c r="QK291" s="257"/>
      <c r="QL291" s="257"/>
      <c r="QM291" s="257"/>
      <c r="QN291" s="257"/>
      <c r="QO291" s="257"/>
      <c r="QP291" s="257"/>
      <c r="QQ291" s="257"/>
      <c r="QR291" s="257"/>
      <c r="QS291" s="257"/>
      <c r="QT291" s="257"/>
      <c r="QU291" s="257"/>
      <c r="QV291" s="257"/>
      <c r="QW291" s="257"/>
      <c r="QX291" s="257"/>
      <c r="QY291" s="257"/>
      <c r="QZ291" s="257"/>
      <c r="RA291" s="257"/>
      <c r="RB291" s="257"/>
      <c r="RC291" s="257"/>
      <c r="RD291" s="257"/>
      <c r="RE291" s="257"/>
      <c r="RF291" s="257"/>
      <c r="RG291" s="257"/>
      <c r="RH291" s="257"/>
      <c r="RI291" s="257"/>
      <c r="RJ291" s="257"/>
      <c r="RK291" s="257"/>
      <c r="RL291" s="257"/>
      <c r="RM291" s="257"/>
      <c r="RN291" s="257"/>
      <c r="RO291" s="257"/>
      <c r="RP291" s="257"/>
      <c r="RQ291" s="257"/>
      <c r="RR291" s="257"/>
      <c r="RS291" s="257"/>
      <c r="RT291" s="257"/>
      <c r="RU291" s="257"/>
      <c r="RV291" s="257"/>
      <c r="RW291" s="257"/>
      <c r="RX291" s="257"/>
      <c r="RY291" s="257"/>
      <c r="RZ291" s="257"/>
      <c r="SA291" s="257"/>
      <c r="SB291" s="257"/>
      <c r="SC291" s="257"/>
      <c r="SD291" s="257"/>
      <c r="SE291" s="257"/>
      <c r="SF291" s="257"/>
      <c r="SG291" s="257"/>
      <c r="SH291" s="257"/>
      <c r="SI291" s="257"/>
      <c r="SJ291" s="257"/>
      <c r="SK291" s="257"/>
      <c r="SL291" s="257"/>
      <c r="SM291" s="257"/>
      <c r="SN291" s="257"/>
      <c r="SO291" s="257"/>
      <c r="SP291" s="257"/>
      <c r="SQ291" s="257"/>
      <c r="SR291" s="257"/>
      <c r="SS291" s="257"/>
      <c r="ST291" s="257"/>
      <c r="SU291" s="257"/>
      <c r="SV291" s="257"/>
      <c r="SW291" s="257"/>
      <c r="SX291" s="257"/>
      <c r="SY291" s="257"/>
      <c r="SZ291" s="257"/>
      <c r="TA291" s="257"/>
      <c r="TB291" s="257"/>
      <c r="TC291" s="257"/>
      <c r="TD291" s="257"/>
      <c r="TE291" s="257"/>
      <c r="TF291" s="257"/>
      <c r="TG291" s="257"/>
      <c r="TH291" s="257"/>
      <c r="TI291" s="257"/>
      <c r="TJ291" s="257"/>
      <c r="TK291" s="257"/>
      <c r="TL291" s="257"/>
      <c r="TM291" s="257"/>
      <c r="TN291" s="257"/>
      <c r="TO291" s="257"/>
      <c r="TP291" s="257"/>
      <c r="TQ291" s="257"/>
      <c r="TR291" s="257"/>
      <c r="TS291" s="257"/>
      <c r="TT291" s="257"/>
      <c r="TU291" s="257"/>
      <c r="TV291" s="257"/>
      <c r="TW291" s="257"/>
      <c r="TX291" s="257"/>
      <c r="TY291" s="257"/>
      <c r="TZ291" s="257"/>
      <c r="UA291" s="257"/>
      <c r="UB291" s="257"/>
      <c r="UC291" s="257"/>
      <c r="UD291" s="257"/>
      <c r="UE291" s="257"/>
      <c r="UF291" s="257"/>
      <c r="UG291" s="257"/>
      <c r="UH291" s="257"/>
      <c r="UI291" s="257"/>
      <c r="UJ291" s="257"/>
      <c r="UK291" s="257"/>
      <c r="UL291" s="257"/>
      <c r="UM291" s="257"/>
      <c r="UN291" s="257"/>
      <c r="UO291" s="257"/>
      <c r="UP291" s="257"/>
      <c r="UQ291" s="257"/>
      <c r="UR291" s="257"/>
      <c r="US291" s="257"/>
      <c r="UT291" s="257"/>
      <c r="UU291" s="257"/>
      <c r="UV291" s="257"/>
      <c r="UW291" s="257"/>
      <c r="UX291" s="257"/>
      <c r="UY291" s="257"/>
      <c r="UZ291" s="257"/>
      <c r="VA291" s="257"/>
      <c r="VB291" s="257"/>
      <c r="VC291" s="257"/>
      <c r="VD291" s="257"/>
      <c r="VE291" s="257"/>
      <c r="VF291" s="257"/>
      <c r="VG291" s="257"/>
      <c r="VH291" s="257"/>
      <c r="VI291" s="257"/>
      <c r="VJ291" s="257"/>
      <c r="VK291" s="257"/>
      <c r="VL291" s="257"/>
      <c r="VM291" s="257"/>
      <c r="VN291" s="257"/>
      <c r="VO291" s="257"/>
      <c r="VP291" s="257"/>
      <c r="VQ291" s="257"/>
      <c r="VR291" s="257"/>
      <c r="VS291" s="257"/>
      <c r="VT291" s="257"/>
      <c r="VU291" s="257"/>
      <c r="VV291" s="257"/>
      <c r="VW291" s="257"/>
      <c r="VX291" s="257"/>
      <c r="VY291" s="257"/>
      <c r="VZ291" s="257"/>
      <c r="WA291" s="257"/>
      <c r="WB291" s="257"/>
      <c r="WC291" s="257"/>
      <c r="WD291" s="257"/>
      <c r="WE291" s="257"/>
      <c r="WF291" s="257"/>
      <c r="WG291" s="257"/>
      <c r="WH291" s="257"/>
      <c r="WI291" s="257"/>
      <c r="WJ291" s="257"/>
      <c r="WK291" s="257"/>
      <c r="WL291" s="257"/>
      <c r="WM291" s="257"/>
      <c r="WN291" s="257"/>
      <c r="WO291" s="257"/>
      <c r="WP291" s="257"/>
      <c r="WQ291" s="257"/>
      <c r="WR291" s="257"/>
      <c r="WS291" s="257"/>
      <c r="WT291" s="257"/>
      <c r="WU291" s="257"/>
      <c r="WV291" s="257"/>
      <c r="WW291" s="257"/>
      <c r="WX291" s="257"/>
      <c r="WY291" s="257"/>
      <c r="WZ291" s="257"/>
      <c r="XA291" s="257"/>
      <c r="XB291" s="257"/>
      <c r="XC291" s="257"/>
      <c r="XD291" s="257"/>
      <c r="XE291" s="257"/>
      <c r="XF291" s="257"/>
      <c r="XG291" s="257"/>
      <c r="XH291" s="257"/>
      <c r="XI291" s="257"/>
      <c r="XJ291" s="257"/>
      <c r="XK291" s="257"/>
      <c r="XL291" s="257"/>
      <c r="XM291" s="257"/>
      <c r="XN291" s="257"/>
      <c r="XO291" s="257"/>
      <c r="XP291" s="257"/>
      <c r="XQ291" s="257"/>
      <c r="XR291" s="257"/>
      <c r="XS291" s="257"/>
      <c r="XT291" s="257"/>
      <c r="XU291" s="257"/>
      <c r="XV291" s="257"/>
      <c r="XW291" s="257"/>
      <c r="XX291" s="257"/>
      <c r="XY291" s="257"/>
      <c r="XZ291" s="257"/>
      <c r="YA291" s="257"/>
      <c r="YB291" s="257"/>
      <c r="YC291" s="257"/>
      <c r="YD291" s="257"/>
      <c r="YE291" s="257"/>
      <c r="YF291" s="257"/>
      <c r="YG291" s="257"/>
      <c r="YH291" s="257"/>
      <c r="YI291" s="257"/>
      <c r="YJ291" s="257"/>
      <c r="YK291" s="257"/>
      <c r="YL291" s="257"/>
      <c r="YM291" s="257"/>
      <c r="YN291" s="257"/>
      <c r="YO291" s="257"/>
      <c r="YP291" s="257"/>
      <c r="YQ291" s="257"/>
      <c r="YR291" s="257"/>
      <c r="YS291" s="257"/>
      <c r="YT291" s="257"/>
      <c r="YU291" s="257"/>
      <c r="YV291" s="257"/>
      <c r="YW291" s="257"/>
      <c r="YX291" s="257"/>
      <c r="YY291" s="257"/>
      <c r="YZ291" s="257"/>
      <c r="ZA291" s="257"/>
      <c r="ZB291" s="257"/>
      <c r="ZC291" s="257"/>
      <c r="ZD291" s="257"/>
      <c r="ZE291" s="257"/>
      <c r="ZF291" s="257"/>
      <c r="ZG291" s="257"/>
      <c r="ZH291" s="257"/>
      <c r="ZI291" s="257"/>
      <c r="ZJ291" s="257"/>
      <c r="ZK291" s="257"/>
      <c r="ZL291" s="257"/>
      <c r="ZM291" s="257"/>
      <c r="ZN291" s="257"/>
      <c r="ZO291" s="257"/>
      <c r="ZP291" s="257"/>
      <c r="ZQ291" s="257"/>
      <c r="ZR291" s="257"/>
      <c r="ZS291" s="257"/>
      <c r="ZT291" s="257"/>
      <c r="ZU291" s="257"/>
      <c r="ZV291" s="257"/>
      <c r="ZW291" s="257"/>
      <c r="ZX291" s="257"/>
      <c r="ZY291" s="257"/>
      <c r="ZZ291" s="257"/>
      <c r="AAA291" s="257"/>
      <c r="AAB291" s="257"/>
      <c r="AAC291" s="257"/>
      <c r="AAD291" s="257"/>
      <c r="AAE291" s="257"/>
      <c r="AAF291" s="257"/>
      <c r="AAG291" s="257"/>
      <c r="AAH291" s="257"/>
      <c r="AAI291" s="257"/>
      <c r="AAJ291" s="257"/>
      <c r="AAK291" s="257"/>
      <c r="AAL291" s="257"/>
      <c r="AAM291" s="257"/>
      <c r="AAN291" s="257"/>
      <c r="AAO291" s="257"/>
      <c r="AAP291" s="257"/>
      <c r="AAQ291" s="257"/>
      <c r="AAR291" s="257"/>
      <c r="AAS291" s="257"/>
      <c r="AAT291" s="257"/>
      <c r="AAU291" s="257"/>
      <c r="AAV291" s="257"/>
      <c r="AAW291" s="257"/>
      <c r="AAX291" s="257"/>
      <c r="AAY291" s="257"/>
      <c r="AAZ291" s="257"/>
      <c r="ABA291" s="257"/>
      <c r="ABB291" s="257"/>
      <c r="ABC291" s="257"/>
      <c r="ABD291" s="257"/>
      <c r="ABE291" s="257"/>
      <c r="ABF291" s="257"/>
      <c r="ABG291" s="257"/>
      <c r="ABH291" s="257"/>
      <c r="ABI291" s="257"/>
      <c r="ABJ291" s="257"/>
      <c r="ABK291" s="257"/>
    </row>
    <row r="292" spans="1:739" s="154" customFormat="1" ht="30" customHeight="1" x14ac:dyDescent="0.25">
      <c r="A292" s="30"/>
      <c r="B292" s="26"/>
      <c r="C292" s="26"/>
      <c r="D292" s="167" t="s">
        <v>2</v>
      </c>
      <c r="E292" s="196"/>
      <c r="F292" s="206" t="s">
        <v>375</v>
      </c>
      <c r="G292" s="14">
        <v>42467</v>
      </c>
      <c r="H292" s="48" t="s">
        <v>37</v>
      </c>
      <c r="I292" s="65" t="s">
        <v>31</v>
      </c>
      <c r="J292" s="189" t="s">
        <v>291</v>
      </c>
      <c r="K292" s="29" t="s">
        <v>18</v>
      </c>
      <c r="L292" s="29" t="s">
        <v>17</v>
      </c>
      <c r="M292" s="29" t="s">
        <v>3365</v>
      </c>
      <c r="N292" s="28" t="s">
        <v>59</v>
      </c>
      <c r="O292" s="114" t="s">
        <v>643</v>
      </c>
      <c r="P292" s="114" t="s">
        <v>60</v>
      </c>
      <c r="Q292" s="260"/>
      <c r="R292" s="71" t="s">
        <v>376</v>
      </c>
      <c r="S292" s="185" t="s">
        <v>1307</v>
      </c>
      <c r="T292" s="185" t="s">
        <v>20</v>
      </c>
      <c r="U292" s="261" t="s">
        <v>72</v>
      </c>
      <c r="V292" s="17"/>
      <c r="W292" s="249"/>
      <c r="X292" s="115" t="s">
        <v>245</v>
      </c>
      <c r="Y292" s="99"/>
      <c r="Z292" s="155"/>
      <c r="AA292" s="155"/>
      <c r="AB292" s="265" t="s">
        <v>376</v>
      </c>
      <c r="AC292" s="17"/>
      <c r="AD292" s="17"/>
      <c r="AE292" s="17"/>
      <c r="AF292" s="17"/>
      <c r="AG292" s="17"/>
      <c r="AH292" s="263" t="s">
        <v>3530</v>
      </c>
      <c r="AI292" s="185" t="s">
        <v>1</v>
      </c>
      <c r="AJ292" s="187" t="s">
        <v>2</v>
      </c>
      <c r="AK292" s="70">
        <v>21</v>
      </c>
      <c r="AL292" s="69" t="s">
        <v>377</v>
      </c>
      <c r="AM292" s="72" t="s">
        <v>378</v>
      </c>
      <c r="AN292" s="257"/>
      <c r="AO292" s="257"/>
      <c r="AP292" s="257"/>
      <c r="AQ292" s="257"/>
      <c r="AR292" s="257"/>
      <c r="AS292" s="257"/>
      <c r="AT292" s="257"/>
      <c r="AU292" s="257"/>
      <c r="AV292" s="257"/>
      <c r="AW292" s="257"/>
      <c r="AX292" s="257"/>
      <c r="AY292" s="257"/>
      <c r="AZ292" s="257"/>
      <c r="BA292" s="257"/>
      <c r="BB292" s="257"/>
      <c r="BC292" s="257"/>
      <c r="BD292" s="257"/>
      <c r="BE292" s="257"/>
      <c r="BF292" s="257"/>
      <c r="BG292" s="257"/>
      <c r="BH292" s="257"/>
      <c r="BI292" s="257"/>
      <c r="BJ292" s="257"/>
      <c r="BK292" s="257"/>
      <c r="BL292" s="257"/>
      <c r="BM292" s="257"/>
      <c r="BN292" s="257"/>
      <c r="BO292" s="257"/>
      <c r="BP292" s="257"/>
      <c r="BQ292" s="257"/>
      <c r="BR292" s="257"/>
      <c r="BS292" s="257"/>
      <c r="BT292" s="257"/>
      <c r="BU292" s="257"/>
      <c r="BV292" s="257"/>
      <c r="BW292" s="257"/>
      <c r="BX292" s="257"/>
      <c r="BY292" s="257"/>
      <c r="BZ292" s="257"/>
      <c r="CA292" s="257"/>
      <c r="CB292" s="257"/>
      <c r="CC292" s="257"/>
      <c r="CD292" s="257"/>
      <c r="CE292" s="257"/>
      <c r="CF292" s="257"/>
      <c r="CG292" s="257"/>
      <c r="CH292" s="257"/>
      <c r="CI292" s="257"/>
      <c r="CJ292" s="257"/>
      <c r="CK292" s="257"/>
      <c r="CL292" s="257"/>
      <c r="CM292" s="257"/>
      <c r="CN292" s="257"/>
      <c r="CO292" s="257"/>
      <c r="CP292" s="257"/>
      <c r="CQ292" s="257"/>
      <c r="CR292" s="257"/>
      <c r="CS292" s="257"/>
      <c r="CT292" s="257"/>
      <c r="CU292" s="257"/>
      <c r="CV292" s="257"/>
      <c r="CW292" s="257"/>
      <c r="CX292" s="257"/>
      <c r="CY292" s="257"/>
      <c r="CZ292" s="257"/>
      <c r="DA292" s="257"/>
      <c r="DB292" s="257"/>
      <c r="DC292" s="257"/>
      <c r="DD292" s="257"/>
      <c r="DE292" s="257"/>
      <c r="DF292" s="257"/>
      <c r="DG292" s="257"/>
      <c r="DH292" s="257"/>
      <c r="DI292" s="257"/>
      <c r="DJ292" s="257"/>
      <c r="DK292" s="257"/>
      <c r="DL292" s="257"/>
      <c r="DM292" s="257"/>
      <c r="DN292" s="257"/>
      <c r="DO292" s="257"/>
      <c r="DP292" s="257"/>
      <c r="DQ292" s="257"/>
      <c r="DR292" s="257"/>
      <c r="DS292" s="257"/>
      <c r="DT292" s="257"/>
      <c r="DU292" s="257"/>
      <c r="DV292" s="257"/>
      <c r="DW292" s="257"/>
      <c r="DX292" s="257"/>
      <c r="DY292" s="257"/>
      <c r="DZ292" s="257"/>
      <c r="EA292" s="257"/>
      <c r="EB292" s="257"/>
      <c r="EC292" s="257"/>
      <c r="ED292" s="257"/>
      <c r="EE292" s="257"/>
      <c r="EF292" s="257"/>
      <c r="EG292" s="257"/>
      <c r="EH292" s="257"/>
      <c r="EI292" s="257"/>
      <c r="EJ292" s="257"/>
      <c r="EK292" s="257"/>
      <c r="EL292" s="257"/>
      <c r="EM292" s="257"/>
      <c r="EN292" s="257"/>
      <c r="EO292" s="257"/>
      <c r="EP292" s="257"/>
      <c r="EQ292" s="257"/>
      <c r="ER292" s="257"/>
      <c r="ES292" s="257"/>
      <c r="ET292" s="257"/>
      <c r="EU292" s="257"/>
      <c r="EV292" s="257"/>
      <c r="EW292" s="257"/>
      <c r="EX292" s="257"/>
      <c r="EY292" s="257"/>
      <c r="EZ292" s="257"/>
      <c r="FA292" s="257"/>
      <c r="FB292" s="257"/>
      <c r="FC292" s="257"/>
      <c r="FD292" s="257"/>
      <c r="FE292" s="257"/>
      <c r="FF292" s="257"/>
      <c r="FG292" s="257"/>
      <c r="FH292" s="257"/>
      <c r="FI292" s="257"/>
      <c r="FJ292" s="257"/>
      <c r="FK292" s="257"/>
      <c r="FL292" s="257"/>
      <c r="FM292" s="257"/>
      <c r="FN292" s="257"/>
      <c r="FO292" s="257"/>
      <c r="FP292" s="257"/>
      <c r="FQ292" s="257"/>
      <c r="FR292" s="257"/>
      <c r="FS292" s="257"/>
      <c r="FT292" s="257"/>
      <c r="FU292" s="257"/>
      <c r="FV292" s="257"/>
      <c r="FW292" s="257"/>
      <c r="FX292" s="257"/>
      <c r="FY292" s="257"/>
      <c r="FZ292" s="257"/>
      <c r="GA292" s="257"/>
      <c r="GB292" s="257"/>
      <c r="GC292" s="257"/>
      <c r="GD292" s="257"/>
      <c r="GE292" s="257"/>
      <c r="GF292" s="257"/>
      <c r="GG292" s="257"/>
      <c r="GH292" s="257"/>
      <c r="GI292" s="257"/>
      <c r="GJ292" s="257"/>
      <c r="GK292" s="257"/>
      <c r="GL292" s="257"/>
      <c r="GM292" s="257"/>
      <c r="GN292" s="257"/>
      <c r="GO292" s="257"/>
      <c r="GP292" s="257"/>
      <c r="GQ292" s="257"/>
      <c r="GR292" s="257"/>
      <c r="GS292" s="257"/>
      <c r="GT292" s="257"/>
      <c r="GU292" s="257"/>
      <c r="GV292" s="257"/>
      <c r="GW292" s="257"/>
      <c r="GX292" s="257"/>
      <c r="GY292" s="257"/>
      <c r="GZ292" s="257"/>
      <c r="HA292" s="257"/>
      <c r="HB292" s="257"/>
      <c r="HC292" s="257"/>
      <c r="HD292" s="257"/>
      <c r="HE292" s="257"/>
      <c r="HF292" s="257"/>
      <c r="HG292" s="257"/>
      <c r="HH292" s="257"/>
      <c r="HI292" s="257"/>
      <c r="HJ292" s="257"/>
      <c r="HK292" s="257"/>
      <c r="HL292" s="257"/>
      <c r="HM292" s="257"/>
      <c r="HN292" s="257"/>
      <c r="HO292" s="257"/>
      <c r="HP292" s="257"/>
      <c r="HQ292" s="257"/>
      <c r="HR292" s="257"/>
      <c r="HS292" s="257"/>
      <c r="HT292" s="257"/>
      <c r="HU292" s="257"/>
      <c r="HV292" s="257"/>
      <c r="HW292" s="257"/>
      <c r="HX292" s="257"/>
      <c r="HY292" s="257"/>
      <c r="HZ292" s="257"/>
      <c r="IA292" s="257"/>
      <c r="IB292" s="257"/>
      <c r="IC292" s="257"/>
      <c r="ID292" s="257"/>
      <c r="IE292" s="257"/>
      <c r="IF292" s="257"/>
      <c r="IG292" s="257"/>
      <c r="IH292" s="257"/>
      <c r="II292" s="257"/>
      <c r="IJ292" s="257"/>
      <c r="IK292" s="257"/>
      <c r="IL292" s="257"/>
      <c r="IM292" s="257"/>
      <c r="IN292" s="257"/>
      <c r="IO292" s="257"/>
      <c r="IP292" s="257"/>
      <c r="IQ292" s="257"/>
      <c r="IR292" s="257"/>
      <c r="IS292" s="257"/>
      <c r="IT292" s="257"/>
      <c r="IU292" s="257"/>
      <c r="IV292" s="257"/>
      <c r="IW292" s="257"/>
      <c r="IX292" s="257"/>
      <c r="IY292" s="257"/>
      <c r="IZ292" s="257"/>
      <c r="JA292" s="257"/>
      <c r="JB292" s="257"/>
      <c r="JC292" s="257"/>
      <c r="JD292" s="257"/>
      <c r="JE292" s="257"/>
      <c r="JF292" s="257"/>
      <c r="JG292" s="257"/>
      <c r="JH292" s="257"/>
      <c r="JI292" s="257"/>
      <c r="JJ292" s="257"/>
      <c r="JK292" s="257"/>
      <c r="JL292" s="257"/>
      <c r="JM292" s="257"/>
      <c r="JN292" s="257"/>
      <c r="JO292" s="257"/>
      <c r="JP292" s="257"/>
      <c r="JQ292" s="257"/>
      <c r="JR292" s="257"/>
      <c r="JS292" s="257"/>
      <c r="JT292" s="257"/>
      <c r="JU292" s="257"/>
      <c r="JV292" s="257"/>
      <c r="JW292" s="257"/>
      <c r="JX292" s="257"/>
      <c r="JY292" s="257"/>
      <c r="JZ292" s="257"/>
      <c r="KA292" s="257"/>
      <c r="KB292" s="257"/>
      <c r="KC292" s="257"/>
      <c r="KD292" s="257"/>
      <c r="KE292" s="257"/>
      <c r="KF292" s="257"/>
      <c r="KG292" s="257"/>
      <c r="KH292" s="257"/>
      <c r="KI292" s="257"/>
      <c r="KJ292" s="257"/>
      <c r="KK292" s="257"/>
      <c r="KL292" s="257"/>
      <c r="KM292" s="257"/>
      <c r="KN292" s="257"/>
      <c r="KO292" s="257"/>
      <c r="KP292" s="257"/>
      <c r="KQ292" s="257"/>
      <c r="KR292" s="257"/>
      <c r="KS292" s="257"/>
      <c r="KT292" s="257"/>
      <c r="KU292" s="257"/>
      <c r="KV292" s="257"/>
      <c r="KW292" s="257"/>
      <c r="KX292" s="257"/>
      <c r="KY292" s="257"/>
      <c r="KZ292" s="257"/>
      <c r="LA292" s="257"/>
      <c r="LB292" s="257"/>
      <c r="LC292" s="257"/>
      <c r="LD292" s="257"/>
      <c r="LE292" s="257"/>
      <c r="LF292" s="257"/>
      <c r="LG292" s="257"/>
      <c r="LH292" s="257"/>
      <c r="LI292" s="257"/>
      <c r="LJ292" s="257"/>
      <c r="LK292" s="257"/>
      <c r="LL292" s="257"/>
      <c r="LM292" s="257"/>
      <c r="LN292" s="257"/>
      <c r="LO292" s="257"/>
      <c r="LP292" s="257"/>
      <c r="LQ292" s="257"/>
      <c r="LR292" s="257"/>
      <c r="LS292" s="257"/>
      <c r="LT292" s="257"/>
      <c r="LU292" s="257"/>
      <c r="LV292" s="257"/>
      <c r="LW292" s="257"/>
      <c r="LX292" s="257"/>
      <c r="LY292" s="257"/>
      <c r="LZ292" s="257"/>
      <c r="MA292" s="257"/>
      <c r="MB292" s="257"/>
      <c r="MC292" s="257"/>
      <c r="MD292" s="257"/>
      <c r="ME292" s="257"/>
      <c r="MF292" s="257"/>
      <c r="MG292" s="257"/>
      <c r="MH292" s="257"/>
      <c r="MI292" s="257"/>
      <c r="MJ292" s="257"/>
      <c r="MK292" s="257"/>
      <c r="ML292" s="257"/>
      <c r="MM292" s="257"/>
      <c r="MN292" s="257"/>
      <c r="MO292" s="257"/>
      <c r="MP292" s="257"/>
      <c r="MQ292" s="257"/>
      <c r="MR292" s="257"/>
      <c r="MS292" s="257"/>
      <c r="MT292" s="257"/>
      <c r="MU292" s="257"/>
      <c r="MV292" s="257"/>
      <c r="MW292" s="257"/>
      <c r="MX292" s="257"/>
      <c r="MY292" s="257"/>
      <c r="MZ292" s="257"/>
      <c r="NA292" s="257"/>
      <c r="NB292" s="257"/>
      <c r="NC292" s="257"/>
      <c r="ND292" s="257"/>
      <c r="NE292" s="257"/>
      <c r="NF292" s="257"/>
      <c r="NG292" s="257"/>
      <c r="NH292" s="257"/>
      <c r="NI292" s="257"/>
      <c r="NJ292" s="257"/>
      <c r="NK292" s="257"/>
      <c r="NL292" s="257"/>
      <c r="NM292" s="257"/>
      <c r="NN292" s="257"/>
      <c r="NO292" s="257"/>
      <c r="NP292" s="257"/>
      <c r="NQ292" s="257"/>
      <c r="NR292" s="257"/>
      <c r="NS292" s="257"/>
      <c r="NT292" s="257"/>
      <c r="NU292" s="257"/>
      <c r="NV292" s="257"/>
      <c r="NW292" s="257"/>
      <c r="NX292" s="257"/>
      <c r="NY292" s="257"/>
      <c r="NZ292" s="257"/>
      <c r="OA292" s="257"/>
      <c r="OB292" s="257"/>
      <c r="OC292" s="257"/>
      <c r="OD292" s="257"/>
      <c r="OE292" s="257"/>
      <c r="OF292" s="257"/>
      <c r="OG292" s="257"/>
      <c r="OH292" s="257"/>
      <c r="OI292" s="257"/>
      <c r="OJ292" s="257"/>
      <c r="OK292" s="257"/>
      <c r="OL292" s="257"/>
      <c r="OM292" s="257"/>
      <c r="ON292" s="257"/>
      <c r="OO292" s="257"/>
      <c r="OP292" s="257"/>
      <c r="OQ292" s="257"/>
      <c r="OR292" s="257"/>
      <c r="OS292" s="257"/>
      <c r="OT292" s="257"/>
      <c r="OU292" s="257"/>
      <c r="OV292" s="257"/>
      <c r="OW292" s="257"/>
      <c r="OX292" s="257"/>
      <c r="OY292" s="257"/>
      <c r="OZ292" s="257"/>
      <c r="PA292" s="257"/>
      <c r="PB292" s="257"/>
      <c r="PC292" s="257"/>
      <c r="PD292" s="257"/>
      <c r="PE292" s="257"/>
      <c r="PF292" s="257"/>
      <c r="PG292" s="257"/>
      <c r="PH292" s="257"/>
      <c r="PI292" s="257"/>
      <c r="PJ292" s="257"/>
      <c r="PK292" s="257"/>
      <c r="PL292" s="257"/>
      <c r="PM292" s="257"/>
      <c r="PN292" s="257"/>
      <c r="PO292" s="257"/>
      <c r="PP292" s="257"/>
      <c r="PQ292" s="257"/>
      <c r="PR292" s="257"/>
      <c r="PS292" s="257"/>
      <c r="PT292" s="257"/>
      <c r="PU292" s="257"/>
      <c r="PV292" s="257"/>
      <c r="PW292" s="257"/>
      <c r="PX292" s="257"/>
      <c r="PY292" s="257"/>
      <c r="PZ292" s="257"/>
      <c r="QA292" s="257"/>
      <c r="QB292" s="257"/>
      <c r="QC292" s="257"/>
      <c r="QD292" s="257"/>
      <c r="QE292" s="257"/>
      <c r="QF292" s="257"/>
      <c r="QG292" s="257"/>
      <c r="QH292" s="257"/>
      <c r="QI292" s="257"/>
      <c r="QJ292" s="257"/>
      <c r="QK292" s="257"/>
      <c r="QL292" s="257"/>
      <c r="QM292" s="257"/>
      <c r="QN292" s="257"/>
      <c r="QO292" s="257"/>
      <c r="QP292" s="257"/>
      <c r="QQ292" s="257"/>
      <c r="QR292" s="257"/>
      <c r="QS292" s="257"/>
      <c r="QT292" s="257"/>
      <c r="QU292" s="257"/>
      <c r="QV292" s="257"/>
      <c r="QW292" s="257"/>
      <c r="QX292" s="257"/>
      <c r="QY292" s="257"/>
      <c r="QZ292" s="257"/>
      <c r="RA292" s="257"/>
      <c r="RB292" s="257"/>
      <c r="RC292" s="257"/>
      <c r="RD292" s="257"/>
      <c r="RE292" s="257"/>
      <c r="RF292" s="257"/>
      <c r="RG292" s="257"/>
      <c r="RH292" s="257"/>
      <c r="RI292" s="257"/>
      <c r="RJ292" s="257"/>
      <c r="RK292" s="257"/>
      <c r="RL292" s="257"/>
      <c r="RM292" s="257"/>
      <c r="RN292" s="257"/>
      <c r="RO292" s="257"/>
      <c r="RP292" s="257"/>
      <c r="RQ292" s="257"/>
      <c r="RR292" s="257"/>
      <c r="RS292" s="257"/>
      <c r="RT292" s="257"/>
      <c r="RU292" s="257"/>
      <c r="RV292" s="257"/>
      <c r="RW292" s="257"/>
      <c r="RX292" s="257"/>
      <c r="RY292" s="257"/>
      <c r="RZ292" s="257"/>
      <c r="SA292" s="257"/>
      <c r="SB292" s="257"/>
      <c r="SC292" s="257"/>
      <c r="SD292" s="257"/>
      <c r="SE292" s="257"/>
      <c r="SF292" s="257"/>
      <c r="SG292" s="257"/>
      <c r="SH292" s="257"/>
      <c r="SI292" s="257"/>
      <c r="SJ292" s="257"/>
      <c r="SK292" s="257"/>
      <c r="SL292" s="257"/>
      <c r="SM292" s="257"/>
      <c r="SN292" s="257"/>
      <c r="SO292" s="257"/>
      <c r="SP292" s="257"/>
      <c r="SQ292" s="257"/>
      <c r="SR292" s="257"/>
      <c r="SS292" s="257"/>
      <c r="ST292" s="257"/>
      <c r="SU292" s="257"/>
      <c r="SV292" s="257"/>
      <c r="SW292" s="257"/>
      <c r="SX292" s="257"/>
      <c r="SY292" s="257"/>
      <c r="SZ292" s="257"/>
      <c r="TA292" s="257"/>
      <c r="TB292" s="257"/>
      <c r="TC292" s="257"/>
      <c r="TD292" s="257"/>
      <c r="TE292" s="257"/>
      <c r="TF292" s="257"/>
      <c r="TG292" s="257"/>
      <c r="TH292" s="257"/>
      <c r="TI292" s="257"/>
      <c r="TJ292" s="257"/>
      <c r="TK292" s="257"/>
      <c r="TL292" s="257"/>
      <c r="TM292" s="257"/>
      <c r="TN292" s="257"/>
      <c r="TO292" s="257"/>
      <c r="TP292" s="257"/>
      <c r="TQ292" s="257"/>
      <c r="TR292" s="257"/>
      <c r="TS292" s="257"/>
      <c r="TT292" s="257"/>
      <c r="TU292" s="257"/>
      <c r="TV292" s="257"/>
      <c r="TW292" s="257"/>
      <c r="TX292" s="257"/>
      <c r="TY292" s="257"/>
      <c r="TZ292" s="257"/>
      <c r="UA292" s="257"/>
      <c r="UB292" s="257"/>
      <c r="UC292" s="257"/>
      <c r="UD292" s="257"/>
      <c r="UE292" s="257"/>
      <c r="UF292" s="257"/>
      <c r="UG292" s="257"/>
      <c r="UH292" s="257"/>
      <c r="UI292" s="257"/>
      <c r="UJ292" s="257"/>
      <c r="UK292" s="257"/>
      <c r="UL292" s="257"/>
      <c r="UM292" s="257"/>
      <c r="UN292" s="257"/>
      <c r="UO292" s="257"/>
      <c r="UP292" s="257"/>
      <c r="UQ292" s="257"/>
      <c r="UR292" s="257"/>
      <c r="US292" s="257"/>
      <c r="UT292" s="257"/>
      <c r="UU292" s="257"/>
      <c r="UV292" s="257"/>
      <c r="UW292" s="257"/>
      <c r="UX292" s="257"/>
      <c r="UY292" s="257"/>
      <c r="UZ292" s="257"/>
      <c r="VA292" s="257"/>
      <c r="VB292" s="257"/>
      <c r="VC292" s="257"/>
      <c r="VD292" s="257"/>
      <c r="VE292" s="257"/>
      <c r="VF292" s="257"/>
      <c r="VG292" s="257"/>
      <c r="VH292" s="257"/>
      <c r="VI292" s="257"/>
      <c r="VJ292" s="257"/>
      <c r="VK292" s="257"/>
      <c r="VL292" s="257"/>
      <c r="VM292" s="257"/>
      <c r="VN292" s="257"/>
      <c r="VO292" s="257"/>
      <c r="VP292" s="257"/>
      <c r="VQ292" s="257"/>
      <c r="VR292" s="257"/>
      <c r="VS292" s="257"/>
      <c r="VT292" s="257"/>
      <c r="VU292" s="257"/>
      <c r="VV292" s="257"/>
      <c r="VW292" s="257"/>
      <c r="VX292" s="257"/>
      <c r="VY292" s="257"/>
      <c r="VZ292" s="257"/>
      <c r="WA292" s="257"/>
      <c r="WB292" s="257"/>
      <c r="WC292" s="257"/>
      <c r="WD292" s="257"/>
      <c r="WE292" s="257"/>
      <c r="WF292" s="257"/>
      <c r="WG292" s="257"/>
      <c r="WH292" s="257"/>
      <c r="WI292" s="257"/>
      <c r="WJ292" s="257"/>
      <c r="WK292" s="257"/>
      <c r="WL292" s="257"/>
      <c r="WM292" s="257"/>
      <c r="WN292" s="257"/>
      <c r="WO292" s="257"/>
      <c r="WP292" s="257"/>
      <c r="WQ292" s="257"/>
      <c r="WR292" s="257"/>
      <c r="WS292" s="257"/>
      <c r="WT292" s="257"/>
      <c r="WU292" s="257"/>
      <c r="WV292" s="257"/>
      <c r="WW292" s="257"/>
      <c r="WX292" s="257"/>
      <c r="WY292" s="257"/>
      <c r="WZ292" s="257"/>
      <c r="XA292" s="257"/>
      <c r="XB292" s="257"/>
      <c r="XC292" s="257"/>
      <c r="XD292" s="257"/>
      <c r="XE292" s="257"/>
      <c r="XF292" s="257"/>
      <c r="XG292" s="257"/>
      <c r="XH292" s="257"/>
      <c r="XI292" s="257"/>
      <c r="XJ292" s="257"/>
      <c r="XK292" s="257"/>
      <c r="XL292" s="257"/>
      <c r="XM292" s="257"/>
      <c r="XN292" s="257"/>
      <c r="XO292" s="257"/>
      <c r="XP292" s="257"/>
      <c r="XQ292" s="257"/>
      <c r="XR292" s="257"/>
      <c r="XS292" s="257"/>
      <c r="XT292" s="257"/>
      <c r="XU292" s="257"/>
      <c r="XV292" s="257"/>
      <c r="XW292" s="257"/>
      <c r="XX292" s="257"/>
      <c r="XY292" s="257"/>
      <c r="XZ292" s="257"/>
      <c r="YA292" s="257"/>
      <c r="YB292" s="257"/>
      <c r="YC292" s="257"/>
      <c r="YD292" s="257"/>
      <c r="YE292" s="257"/>
      <c r="YF292" s="257"/>
      <c r="YG292" s="257"/>
      <c r="YH292" s="257"/>
      <c r="YI292" s="257"/>
      <c r="YJ292" s="257"/>
      <c r="YK292" s="257"/>
      <c r="YL292" s="257"/>
      <c r="YM292" s="257"/>
      <c r="YN292" s="257"/>
      <c r="YO292" s="257"/>
      <c r="YP292" s="257"/>
      <c r="YQ292" s="257"/>
      <c r="YR292" s="257"/>
      <c r="YS292" s="257"/>
      <c r="YT292" s="257"/>
      <c r="YU292" s="257"/>
      <c r="YV292" s="257"/>
      <c r="YW292" s="257"/>
      <c r="YX292" s="257"/>
      <c r="YY292" s="257"/>
      <c r="YZ292" s="257"/>
      <c r="ZA292" s="257"/>
      <c r="ZB292" s="257"/>
      <c r="ZC292" s="257"/>
      <c r="ZD292" s="257"/>
      <c r="ZE292" s="257"/>
      <c r="ZF292" s="257"/>
      <c r="ZG292" s="257"/>
      <c r="ZH292" s="257"/>
      <c r="ZI292" s="257"/>
      <c r="ZJ292" s="257"/>
      <c r="ZK292" s="257"/>
      <c r="ZL292" s="257"/>
      <c r="ZM292" s="257"/>
      <c r="ZN292" s="257"/>
      <c r="ZO292" s="257"/>
      <c r="ZP292" s="257"/>
      <c r="ZQ292" s="257"/>
      <c r="ZR292" s="257"/>
      <c r="ZS292" s="257"/>
      <c r="ZT292" s="257"/>
      <c r="ZU292" s="257"/>
      <c r="ZV292" s="257"/>
      <c r="ZW292" s="257"/>
      <c r="ZX292" s="257"/>
      <c r="ZY292" s="257"/>
      <c r="ZZ292" s="257"/>
      <c r="AAA292" s="257"/>
      <c r="AAB292" s="257"/>
      <c r="AAC292" s="257"/>
      <c r="AAD292" s="257"/>
      <c r="AAE292" s="257"/>
      <c r="AAF292" s="257"/>
      <c r="AAG292" s="257"/>
      <c r="AAH292" s="257"/>
      <c r="AAI292" s="257"/>
      <c r="AAJ292" s="257"/>
      <c r="AAK292" s="257"/>
      <c r="AAL292" s="257"/>
      <c r="AAM292" s="257"/>
      <c r="AAN292" s="257"/>
      <c r="AAO292" s="257"/>
      <c r="AAP292" s="257"/>
      <c r="AAQ292" s="257"/>
      <c r="AAR292" s="257"/>
      <c r="AAS292" s="257"/>
      <c r="AAT292" s="257"/>
      <c r="AAU292" s="257"/>
      <c r="AAV292" s="257"/>
      <c r="AAW292" s="257"/>
      <c r="AAX292" s="257"/>
      <c r="AAY292" s="257"/>
      <c r="AAZ292" s="257"/>
      <c r="ABA292" s="257"/>
      <c r="ABB292" s="257"/>
      <c r="ABC292" s="257"/>
      <c r="ABD292" s="257"/>
      <c r="ABE292" s="257"/>
      <c r="ABF292" s="257"/>
      <c r="ABG292" s="257"/>
      <c r="ABH292" s="257"/>
      <c r="ABI292" s="257"/>
      <c r="ABJ292" s="257"/>
      <c r="ABK292" s="257"/>
    </row>
    <row r="293" spans="1:739" s="154" customFormat="1" ht="30" customHeight="1" x14ac:dyDescent="0.25">
      <c r="A293" s="30"/>
      <c r="B293" s="261"/>
      <c r="C293" s="261"/>
      <c r="D293" s="167" t="s">
        <v>2</v>
      </c>
      <c r="E293" s="261"/>
      <c r="F293" s="206" t="s">
        <v>305</v>
      </c>
      <c r="G293" s="14">
        <v>42447</v>
      </c>
      <c r="H293" s="48" t="s">
        <v>37</v>
      </c>
      <c r="I293" s="65" t="s">
        <v>31</v>
      </c>
      <c r="J293" s="189" t="s">
        <v>291</v>
      </c>
      <c r="K293" s="29" t="s">
        <v>18</v>
      </c>
      <c r="L293" s="29" t="s">
        <v>17</v>
      </c>
      <c r="M293" s="29" t="s">
        <v>3365</v>
      </c>
      <c r="N293" s="28" t="s">
        <v>59</v>
      </c>
      <c r="O293" s="259" t="s">
        <v>643</v>
      </c>
      <c r="P293" s="259" t="s">
        <v>60</v>
      </c>
      <c r="Q293" s="260"/>
      <c r="R293" s="71" t="s">
        <v>302</v>
      </c>
      <c r="S293" s="65" t="s">
        <v>1307</v>
      </c>
      <c r="T293" s="65" t="s">
        <v>288</v>
      </c>
      <c r="U293" s="115" t="s">
        <v>72</v>
      </c>
      <c r="V293" s="17"/>
      <c r="W293" s="249"/>
      <c r="X293" s="115" t="s">
        <v>245</v>
      </c>
      <c r="Y293" s="99"/>
      <c r="Z293" s="155"/>
      <c r="AA293" s="155"/>
      <c r="AB293" s="265" t="s">
        <v>302</v>
      </c>
      <c r="AC293" s="17"/>
      <c r="AD293" s="17"/>
      <c r="AE293" s="17"/>
      <c r="AF293" s="17"/>
      <c r="AG293" s="17"/>
      <c r="AH293" s="263" t="s">
        <v>3530</v>
      </c>
      <c r="AI293" s="65" t="s">
        <v>1</v>
      </c>
      <c r="AJ293" s="67" t="s">
        <v>2</v>
      </c>
      <c r="AK293" s="70">
        <v>23</v>
      </c>
      <c r="AL293" s="69" t="s">
        <v>303</v>
      </c>
      <c r="AM293" s="72" t="s">
        <v>304</v>
      </c>
      <c r="AN293" s="257"/>
      <c r="AO293" s="257"/>
      <c r="AP293" s="257"/>
      <c r="AQ293" s="257"/>
      <c r="AR293" s="257"/>
      <c r="AS293" s="257"/>
      <c r="AT293" s="257"/>
      <c r="AU293" s="257"/>
      <c r="AV293" s="257"/>
      <c r="AW293" s="257"/>
      <c r="AX293" s="257"/>
      <c r="AY293" s="257"/>
      <c r="AZ293" s="257"/>
      <c r="BA293" s="257"/>
      <c r="BB293" s="257"/>
      <c r="BC293" s="257"/>
      <c r="BD293" s="257"/>
      <c r="BE293" s="257"/>
      <c r="BF293" s="257"/>
      <c r="BG293" s="257"/>
      <c r="BH293" s="257"/>
      <c r="BI293" s="257"/>
      <c r="BJ293" s="257"/>
      <c r="BK293" s="257"/>
      <c r="BL293" s="257"/>
      <c r="BM293" s="257"/>
      <c r="BN293" s="257"/>
      <c r="BO293" s="257"/>
      <c r="BP293" s="257"/>
      <c r="BQ293" s="257"/>
      <c r="BR293" s="257"/>
      <c r="BS293" s="257"/>
      <c r="BT293" s="257"/>
      <c r="BU293" s="257"/>
      <c r="BV293" s="257"/>
      <c r="BW293" s="257"/>
      <c r="BX293" s="257"/>
      <c r="BY293" s="257"/>
      <c r="BZ293" s="257"/>
      <c r="CA293" s="257"/>
      <c r="CB293" s="257"/>
      <c r="CC293" s="257"/>
      <c r="CD293" s="257"/>
      <c r="CE293" s="257"/>
      <c r="CF293" s="257"/>
      <c r="CG293" s="257"/>
      <c r="CH293" s="257"/>
      <c r="CI293" s="257"/>
      <c r="CJ293" s="257"/>
      <c r="CK293" s="257"/>
      <c r="CL293" s="257"/>
      <c r="CM293" s="257"/>
      <c r="CN293" s="257"/>
      <c r="CO293" s="257"/>
      <c r="CP293" s="257"/>
      <c r="CQ293" s="257"/>
      <c r="CR293" s="257"/>
      <c r="CS293" s="257"/>
      <c r="CT293" s="257"/>
      <c r="CU293" s="257"/>
      <c r="CV293" s="257"/>
      <c r="CW293" s="257"/>
      <c r="CX293" s="257"/>
      <c r="CY293" s="257"/>
      <c r="CZ293" s="257"/>
      <c r="DA293" s="257"/>
      <c r="DB293" s="257"/>
      <c r="DC293" s="257"/>
      <c r="DD293" s="257"/>
      <c r="DE293" s="257"/>
      <c r="DF293" s="257"/>
      <c r="DG293" s="257"/>
      <c r="DH293" s="257"/>
      <c r="DI293" s="257"/>
      <c r="DJ293" s="257"/>
      <c r="DK293" s="257"/>
      <c r="DL293" s="257"/>
      <c r="DM293" s="257"/>
      <c r="DN293" s="257"/>
      <c r="DO293" s="257"/>
      <c r="DP293" s="257"/>
      <c r="DQ293" s="257"/>
      <c r="DR293" s="257"/>
      <c r="DS293" s="257"/>
      <c r="DT293" s="257"/>
      <c r="DU293" s="257"/>
      <c r="DV293" s="257"/>
      <c r="DW293" s="257"/>
      <c r="DX293" s="257"/>
      <c r="DY293" s="257"/>
      <c r="DZ293" s="257"/>
      <c r="EA293" s="257"/>
      <c r="EB293" s="257"/>
      <c r="EC293" s="257"/>
      <c r="ED293" s="257"/>
      <c r="EE293" s="257"/>
      <c r="EF293" s="257"/>
      <c r="EG293" s="257"/>
      <c r="EH293" s="257"/>
      <c r="EI293" s="257"/>
      <c r="EJ293" s="257"/>
      <c r="EK293" s="257"/>
      <c r="EL293" s="257"/>
      <c r="EM293" s="257"/>
      <c r="EN293" s="257"/>
      <c r="EO293" s="257"/>
      <c r="EP293" s="257"/>
      <c r="EQ293" s="257"/>
      <c r="ER293" s="257"/>
      <c r="ES293" s="257"/>
      <c r="ET293" s="257"/>
      <c r="EU293" s="257"/>
      <c r="EV293" s="257"/>
      <c r="EW293" s="257"/>
      <c r="EX293" s="257"/>
      <c r="EY293" s="257"/>
      <c r="EZ293" s="257"/>
      <c r="FA293" s="257"/>
      <c r="FB293" s="257"/>
      <c r="FC293" s="257"/>
      <c r="FD293" s="257"/>
      <c r="FE293" s="257"/>
      <c r="FF293" s="257"/>
      <c r="FG293" s="257"/>
      <c r="FH293" s="257"/>
      <c r="FI293" s="257"/>
      <c r="FJ293" s="257"/>
      <c r="FK293" s="257"/>
      <c r="FL293" s="257"/>
      <c r="FM293" s="257"/>
      <c r="FN293" s="257"/>
      <c r="FO293" s="257"/>
      <c r="FP293" s="257"/>
      <c r="FQ293" s="257"/>
      <c r="FR293" s="257"/>
      <c r="FS293" s="257"/>
      <c r="FT293" s="257"/>
      <c r="FU293" s="257"/>
      <c r="FV293" s="257"/>
      <c r="FW293" s="257"/>
      <c r="FX293" s="257"/>
      <c r="FY293" s="257"/>
      <c r="FZ293" s="257"/>
      <c r="GA293" s="257"/>
      <c r="GB293" s="257"/>
      <c r="GC293" s="257"/>
      <c r="GD293" s="257"/>
      <c r="GE293" s="257"/>
      <c r="GF293" s="257"/>
      <c r="GG293" s="257"/>
      <c r="GH293" s="257"/>
      <c r="GI293" s="257"/>
      <c r="GJ293" s="257"/>
      <c r="GK293" s="257"/>
      <c r="GL293" s="257"/>
      <c r="GM293" s="257"/>
      <c r="GN293" s="257"/>
      <c r="GO293" s="257"/>
      <c r="GP293" s="257"/>
      <c r="GQ293" s="257"/>
      <c r="GR293" s="257"/>
      <c r="GS293" s="257"/>
      <c r="GT293" s="257"/>
      <c r="GU293" s="257"/>
      <c r="GV293" s="257"/>
      <c r="GW293" s="257"/>
      <c r="GX293" s="257"/>
      <c r="GY293" s="257"/>
      <c r="GZ293" s="257"/>
      <c r="HA293" s="257"/>
      <c r="HB293" s="257"/>
      <c r="HC293" s="257"/>
      <c r="HD293" s="257"/>
      <c r="HE293" s="257"/>
      <c r="HF293" s="257"/>
      <c r="HG293" s="257"/>
      <c r="HH293" s="257"/>
      <c r="HI293" s="257"/>
      <c r="HJ293" s="257"/>
      <c r="HK293" s="257"/>
      <c r="HL293" s="257"/>
      <c r="HM293" s="257"/>
      <c r="HN293" s="257"/>
      <c r="HO293" s="257"/>
      <c r="HP293" s="257"/>
      <c r="HQ293" s="257"/>
      <c r="HR293" s="257"/>
      <c r="HS293" s="257"/>
      <c r="HT293" s="257"/>
      <c r="HU293" s="257"/>
      <c r="HV293" s="257"/>
      <c r="HW293" s="257"/>
      <c r="HX293" s="257"/>
      <c r="HY293" s="257"/>
      <c r="HZ293" s="257"/>
      <c r="IA293" s="257"/>
      <c r="IB293" s="257"/>
      <c r="IC293" s="257"/>
      <c r="ID293" s="257"/>
      <c r="IE293" s="257"/>
      <c r="IF293" s="257"/>
      <c r="IG293" s="257"/>
      <c r="IH293" s="257"/>
      <c r="II293" s="257"/>
      <c r="IJ293" s="257"/>
      <c r="IK293" s="257"/>
      <c r="IL293" s="257"/>
      <c r="IM293" s="257"/>
      <c r="IN293" s="257"/>
      <c r="IO293" s="257"/>
      <c r="IP293" s="257"/>
      <c r="IQ293" s="257"/>
      <c r="IR293" s="257"/>
      <c r="IS293" s="257"/>
      <c r="IT293" s="257"/>
      <c r="IU293" s="257"/>
      <c r="IV293" s="257"/>
      <c r="IW293" s="257"/>
      <c r="IX293" s="257"/>
      <c r="IY293" s="257"/>
      <c r="IZ293" s="257"/>
      <c r="JA293" s="257"/>
      <c r="JB293" s="257"/>
      <c r="JC293" s="257"/>
      <c r="JD293" s="257"/>
      <c r="JE293" s="257"/>
      <c r="JF293" s="257"/>
      <c r="JG293" s="257"/>
      <c r="JH293" s="257"/>
      <c r="JI293" s="257"/>
      <c r="JJ293" s="257"/>
      <c r="JK293" s="257"/>
      <c r="JL293" s="257"/>
      <c r="JM293" s="257"/>
      <c r="JN293" s="257"/>
      <c r="JO293" s="257"/>
      <c r="JP293" s="257"/>
      <c r="JQ293" s="257"/>
      <c r="JR293" s="257"/>
      <c r="JS293" s="257"/>
      <c r="JT293" s="257"/>
      <c r="JU293" s="257"/>
      <c r="JV293" s="257"/>
      <c r="JW293" s="257"/>
      <c r="JX293" s="257"/>
      <c r="JY293" s="257"/>
      <c r="JZ293" s="257"/>
      <c r="KA293" s="257"/>
      <c r="KB293" s="257"/>
      <c r="KC293" s="257"/>
      <c r="KD293" s="257"/>
      <c r="KE293" s="257"/>
      <c r="KF293" s="257"/>
      <c r="KG293" s="257"/>
      <c r="KH293" s="257"/>
      <c r="KI293" s="257"/>
      <c r="KJ293" s="257"/>
      <c r="KK293" s="257"/>
      <c r="KL293" s="257"/>
      <c r="KM293" s="257"/>
      <c r="KN293" s="257"/>
      <c r="KO293" s="257"/>
      <c r="KP293" s="257"/>
      <c r="KQ293" s="257"/>
      <c r="KR293" s="257"/>
      <c r="KS293" s="257"/>
      <c r="KT293" s="257"/>
      <c r="KU293" s="257"/>
      <c r="KV293" s="257"/>
      <c r="KW293" s="257"/>
      <c r="KX293" s="257"/>
      <c r="KY293" s="257"/>
      <c r="KZ293" s="257"/>
      <c r="LA293" s="257"/>
      <c r="LB293" s="257"/>
      <c r="LC293" s="257"/>
      <c r="LD293" s="257"/>
      <c r="LE293" s="257"/>
      <c r="LF293" s="257"/>
      <c r="LG293" s="257"/>
      <c r="LH293" s="257"/>
      <c r="LI293" s="257"/>
      <c r="LJ293" s="257"/>
      <c r="LK293" s="257"/>
      <c r="LL293" s="257"/>
      <c r="LM293" s="257"/>
      <c r="LN293" s="257"/>
      <c r="LO293" s="257"/>
      <c r="LP293" s="257"/>
      <c r="LQ293" s="257"/>
      <c r="LR293" s="257"/>
      <c r="LS293" s="257"/>
      <c r="LT293" s="257"/>
      <c r="LU293" s="257"/>
      <c r="LV293" s="257"/>
      <c r="LW293" s="257"/>
      <c r="LX293" s="257"/>
      <c r="LY293" s="257"/>
      <c r="LZ293" s="257"/>
      <c r="MA293" s="257"/>
      <c r="MB293" s="257"/>
      <c r="MC293" s="257"/>
      <c r="MD293" s="257"/>
      <c r="ME293" s="257"/>
      <c r="MF293" s="257"/>
      <c r="MG293" s="257"/>
      <c r="MH293" s="257"/>
      <c r="MI293" s="257"/>
      <c r="MJ293" s="257"/>
      <c r="MK293" s="257"/>
      <c r="ML293" s="257"/>
      <c r="MM293" s="257"/>
      <c r="MN293" s="257"/>
      <c r="MO293" s="257"/>
      <c r="MP293" s="257"/>
      <c r="MQ293" s="257"/>
      <c r="MR293" s="257"/>
      <c r="MS293" s="257"/>
      <c r="MT293" s="257"/>
      <c r="MU293" s="257"/>
      <c r="MV293" s="257"/>
      <c r="MW293" s="257"/>
      <c r="MX293" s="257"/>
      <c r="MY293" s="257"/>
      <c r="MZ293" s="257"/>
      <c r="NA293" s="257"/>
      <c r="NB293" s="257"/>
      <c r="NC293" s="257"/>
      <c r="ND293" s="257"/>
      <c r="NE293" s="257"/>
      <c r="NF293" s="257"/>
      <c r="NG293" s="257"/>
      <c r="NH293" s="257"/>
      <c r="NI293" s="257"/>
      <c r="NJ293" s="257"/>
      <c r="NK293" s="257"/>
      <c r="NL293" s="257"/>
      <c r="NM293" s="257"/>
      <c r="NN293" s="257"/>
      <c r="NO293" s="257"/>
      <c r="NP293" s="257"/>
      <c r="NQ293" s="257"/>
      <c r="NR293" s="257"/>
      <c r="NS293" s="257"/>
      <c r="NT293" s="257"/>
      <c r="NU293" s="257"/>
      <c r="NV293" s="257"/>
      <c r="NW293" s="257"/>
      <c r="NX293" s="257"/>
      <c r="NY293" s="257"/>
      <c r="NZ293" s="257"/>
      <c r="OA293" s="257"/>
      <c r="OB293" s="257"/>
      <c r="OC293" s="257"/>
      <c r="OD293" s="257"/>
      <c r="OE293" s="257"/>
      <c r="OF293" s="257"/>
      <c r="OG293" s="257"/>
      <c r="OH293" s="257"/>
      <c r="OI293" s="257"/>
      <c r="OJ293" s="257"/>
      <c r="OK293" s="257"/>
      <c r="OL293" s="257"/>
      <c r="OM293" s="257"/>
      <c r="ON293" s="257"/>
      <c r="OO293" s="257"/>
      <c r="OP293" s="257"/>
      <c r="OQ293" s="257"/>
      <c r="OR293" s="257"/>
      <c r="OS293" s="257"/>
      <c r="OT293" s="257"/>
      <c r="OU293" s="257"/>
      <c r="OV293" s="257"/>
      <c r="OW293" s="257"/>
      <c r="OX293" s="257"/>
      <c r="OY293" s="257"/>
      <c r="OZ293" s="257"/>
      <c r="PA293" s="257"/>
      <c r="PB293" s="257"/>
      <c r="PC293" s="257"/>
      <c r="PD293" s="257"/>
      <c r="PE293" s="257"/>
      <c r="PF293" s="257"/>
      <c r="PG293" s="257"/>
      <c r="PH293" s="257"/>
      <c r="PI293" s="257"/>
      <c r="PJ293" s="257"/>
      <c r="PK293" s="257"/>
      <c r="PL293" s="257"/>
      <c r="PM293" s="257"/>
      <c r="PN293" s="257"/>
      <c r="PO293" s="257"/>
      <c r="PP293" s="257"/>
      <c r="PQ293" s="257"/>
      <c r="PR293" s="257"/>
      <c r="PS293" s="257"/>
      <c r="PT293" s="257"/>
      <c r="PU293" s="257"/>
      <c r="PV293" s="257"/>
      <c r="PW293" s="257"/>
      <c r="PX293" s="257"/>
      <c r="PY293" s="257"/>
      <c r="PZ293" s="257"/>
      <c r="QA293" s="257"/>
      <c r="QB293" s="257"/>
      <c r="QC293" s="257"/>
      <c r="QD293" s="257"/>
      <c r="QE293" s="257"/>
      <c r="QF293" s="257"/>
      <c r="QG293" s="257"/>
      <c r="QH293" s="257"/>
      <c r="QI293" s="257"/>
      <c r="QJ293" s="257"/>
      <c r="QK293" s="257"/>
      <c r="QL293" s="257"/>
      <c r="QM293" s="257"/>
      <c r="QN293" s="257"/>
      <c r="QO293" s="257"/>
      <c r="QP293" s="257"/>
      <c r="QQ293" s="257"/>
      <c r="QR293" s="257"/>
      <c r="QS293" s="257"/>
      <c r="QT293" s="257"/>
      <c r="QU293" s="257"/>
      <c r="QV293" s="257"/>
      <c r="QW293" s="257"/>
      <c r="QX293" s="257"/>
      <c r="QY293" s="257"/>
      <c r="QZ293" s="257"/>
      <c r="RA293" s="257"/>
      <c r="RB293" s="257"/>
      <c r="RC293" s="257"/>
      <c r="RD293" s="257"/>
      <c r="RE293" s="257"/>
      <c r="RF293" s="257"/>
      <c r="RG293" s="257"/>
      <c r="RH293" s="257"/>
      <c r="RI293" s="257"/>
      <c r="RJ293" s="257"/>
      <c r="RK293" s="257"/>
      <c r="RL293" s="257"/>
      <c r="RM293" s="257"/>
      <c r="RN293" s="257"/>
      <c r="RO293" s="257"/>
      <c r="RP293" s="257"/>
      <c r="RQ293" s="257"/>
      <c r="RR293" s="257"/>
      <c r="RS293" s="257"/>
      <c r="RT293" s="257"/>
      <c r="RU293" s="257"/>
      <c r="RV293" s="257"/>
      <c r="RW293" s="257"/>
      <c r="RX293" s="257"/>
      <c r="RY293" s="257"/>
      <c r="RZ293" s="257"/>
      <c r="SA293" s="257"/>
      <c r="SB293" s="257"/>
      <c r="SC293" s="257"/>
      <c r="SD293" s="257"/>
      <c r="SE293" s="257"/>
      <c r="SF293" s="257"/>
      <c r="SG293" s="257"/>
      <c r="SH293" s="257"/>
      <c r="SI293" s="257"/>
      <c r="SJ293" s="257"/>
      <c r="SK293" s="257"/>
      <c r="SL293" s="257"/>
      <c r="SM293" s="257"/>
      <c r="SN293" s="257"/>
      <c r="SO293" s="257"/>
      <c r="SP293" s="257"/>
      <c r="SQ293" s="257"/>
      <c r="SR293" s="257"/>
      <c r="SS293" s="257"/>
      <c r="ST293" s="257"/>
      <c r="SU293" s="257"/>
      <c r="SV293" s="257"/>
      <c r="SW293" s="257"/>
      <c r="SX293" s="257"/>
      <c r="SY293" s="257"/>
      <c r="SZ293" s="257"/>
      <c r="TA293" s="257"/>
      <c r="TB293" s="257"/>
      <c r="TC293" s="257"/>
      <c r="TD293" s="257"/>
      <c r="TE293" s="257"/>
      <c r="TF293" s="257"/>
      <c r="TG293" s="257"/>
      <c r="TH293" s="257"/>
      <c r="TI293" s="257"/>
      <c r="TJ293" s="257"/>
      <c r="TK293" s="257"/>
      <c r="TL293" s="257"/>
      <c r="TM293" s="257"/>
      <c r="TN293" s="257"/>
      <c r="TO293" s="257"/>
      <c r="TP293" s="257"/>
      <c r="TQ293" s="257"/>
      <c r="TR293" s="257"/>
      <c r="TS293" s="257"/>
      <c r="TT293" s="257"/>
      <c r="TU293" s="257"/>
      <c r="TV293" s="257"/>
      <c r="TW293" s="257"/>
      <c r="TX293" s="257"/>
      <c r="TY293" s="257"/>
      <c r="TZ293" s="257"/>
      <c r="UA293" s="257"/>
      <c r="UB293" s="257"/>
      <c r="UC293" s="257"/>
      <c r="UD293" s="257"/>
      <c r="UE293" s="257"/>
      <c r="UF293" s="257"/>
      <c r="UG293" s="257"/>
      <c r="UH293" s="257"/>
      <c r="UI293" s="257"/>
      <c r="UJ293" s="257"/>
      <c r="UK293" s="257"/>
      <c r="UL293" s="257"/>
      <c r="UM293" s="257"/>
      <c r="UN293" s="257"/>
      <c r="UO293" s="257"/>
      <c r="UP293" s="257"/>
      <c r="UQ293" s="257"/>
      <c r="UR293" s="257"/>
      <c r="US293" s="257"/>
      <c r="UT293" s="257"/>
      <c r="UU293" s="257"/>
      <c r="UV293" s="257"/>
      <c r="UW293" s="257"/>
      <c r="UX293" s="257"/>
      <c r="UY293" s="257"/>
      <c r="UZ293" s="257"/>
      <c r="VA293" s="257"/>
      <c r="VB293" s="257"/>
      <c r="VC293" s="257"/>
      <c r="VD293" s="257"/>
      <c r="VE293" s="257"/>
      <c r="VF293" s="257"/>
      <c r="VG293" s="257"/>
      <c r="VH293" s="257"/>
      <c r="VI293" s="257"/>
      <c r="VJ293" s="257"/>
      <c r="VK293" s="257"/>
      <c r="VL293" s="257"/>
      <c r="VM293" s="257"/>
      <c r="VN293" s="257"/>
      <c r="VO293" s="257"/>
      <c r="VP293" s="257"/>
      <c r="VQ293" s="257"/>
      <c r="VR293" s="257"/>
      <c r="VS293" s="257"/>
      <c r="VT293" s="257"/>
      <c r="VU293" s="257"/>
      <c r="VV293" s="257"/>
      <c r="VW293" s="257"/>
      <c r="VX293" s="257"/>
      <c r="VY293" s="257"/>
      <c r="VZ293" s="257"/>
      <c r="WA293" s="257"/>
      <c r="WB293" s="257"/>
      <c r="WC293" s="257"/>
      <c r="WD293" s="257"/>
      <c r="WE293" s="257"/>
      <c r="WF293" s="257"/>
      <c r="WG293" s="257"/>
      <c r="WH293" s="257"/>
      <c r="WI293" s="257"/>
      <c r="WJ293" s="257"/>
      <c r="WK293" s="257"/>
      <c r="WL293" s="257"/>
      <c r="WM293" s="257"/>
      <c r="WN293" s="257"/>
      <c r="WO293" s="257"/>
      <c r="WP293" s="257"/>
      <c r="WQ293" s="257"/>
      <c r="WR293" s="257"/>
      <c r="WS293" s="257"/>
      <c r="WT293" s="257"/>
      <c r="WU293" s="257"/>
      <c r="WV293" s="257"/>
      <c r="WW293" s="257"/>
      <c r="WX293" s="257"/>
      <c r="WY293" s="257"/>
      <c r="WZ293" s="257"/>
      <c r="XA293" s="257"/>
      <c r="XB293" s="257"/>
      <c r="XC293" s="257"/>
      <c r="XD293" s="257"/>
      <c r="XE293" s="257"/>
      <c r="XF293" s="257"/>
      <c r="XG293" s="257"/>
      <c r="XH293" s="257"/>
      <c r="XI293" s="257"/>
      <c r="XJ293" s="257"/>
      <c r="XK293" s="257"/>
      <c r="XL293" s="257"/>
      <c r="XM293" s="257"/>
      <c r="XN293" s="257"/>
      <c r="XO293" s="257"/>
      <c r="XP293" s="257"/>
      <c r="XQ293" s="257"/>
      <c r="XR293" s="257"/>
      <c r="XS293" s="257"/>
      <c r="XT293" s="257"/>
      <c r="XU293" s="257"/>
      <c r="XV293" s="257"/>
      <c r="XW293" s="257"/>
      <c r="XX293" s="257"/>
      <c r="XY293" s="257"/>
      <c r="XZ293" s="257"/>
      <c r="YA293" s="257"/>
      <c r="YB293" s="257"/>
      <c r="YC293" s="257"/>
      <c r="YD293" s="257"/>
      <c r="YE293" s="257"/>
      <c r="YF293" s="257"/>
      <c r="YG293" s="257"/>
      <c r="YH293" s="257"/>
      <c r="YI293" s="257"/>
      <c r="YJ293" s="257"/>
      <c r="YK293" s="257"/>
      <c r="YL293" s="257"/>
      <c r="YM293" s="257"/>
      <c r="YN293" s="257"/>
      <c r="YO293" s="257"/>
      <c r="YP293" s="257"/>
      <c r="YQ293" s="257"/>
      <c r="YR293" s="257"/>
      <c r="YS293" s="257"/>
      <c r="YT293" s="257"/>
      <c r="YU293" s="257"/>
      <c r="YV293" s="257"/>
      <c r="YW293" s="257"/>
      <c r="YX293" s="257"/>
      <c r="YY293" s="257"/>
      <c r="YZ293" s="257"/>
      <c r="ZA293" s="257"/>
      <c r="ZB293" s="257"/>
      <c r="ZC293" s="257"/>
      <c r="ZD293" s="257"/>
      <c r="ZE293" s="257"/>
      <c r="ZF293" s="257"/>
      <c r="ZG293" s="257"/>
      <c r="ZH293" s="257"/>
      <c r="ZI293" s="257"/>
      <c r="ZJ293" s="257"/>
      <c r="ZK293" s="257"/>
      <c r="ZL293" s="257"/>
      <c r="ZM293" s="257"/>
      <c r="ZN293" s="257"/>
      <c r="ZO293" s="257"/>
      <c r="ZP293" s="257"/>
      <c r="ZQ293" s="257"/>
      <c r="ZR293" s="257"/>
      <c r="ZS293" s="257"/>
      <c r="ZT293" s="257"/>
      <c r="ZU293" s="257"/>
      <c r="ZV293" s="257"/>
      <c r="ZW293" s="257"/>
      <c r="ZX293" s="257"/>
      <c r="ZY293" s="257"/>
      <c r="ZZ293" s="257"/>
      <c r="AAA293" s="257"/>
      <c r="AAB293" s="257"/>
      <c r="AAC293" s="257"/>
      <c r="AAD293" s="257"/>
      <c r="AAE293" s="257"/>
      <c r="AAF293" s="257"/>
      <c r="AAG293" s="257"/>
      <c r="AAH293" s="257"/>
      <c r="AAI293" s="257"/>
      <c r="AAJ293" s="257"/>
      <c r="AAK293" s="257"/>
      <c r="AAL293" s="257"/>
      <c r="AAM293" s="257"/>
      <c r="AAN293" s="257"/>
      <c r="AAO293" s="257"/>
      <c r="AAP293" s="257"/>
      <c r="AAQ293" s="257"/>
      <c r="AAR293" s="257"/>
      <c r="AAS293" s="257"/>
      <c r="AAT293" s="257"/>
      <c r="AAU293" s="257"/>
      <c r="AAV293" s="257"/>
      <c r="AAW293" s="257"/>
      <c r="AAX293" s="257"/>
      <c r="AAY293" s="257"/>
      <c r="AAZ293" s="257"/>
      <c r="ABA293" s="257"/>
      <c r="ABB293" s="257"/>
      <c r="ABC293" s="257"/>
      <c r="ABD293" s="257"/>
      <c r="ABE293" s="257"/>
      <c r="ABF293" s="257"/>
      <c r="ABG293" s="257"/>
      <c r="ABH293" s="257"/>
      <c r="ABI293" s="257"/>
      <c r="ABJ293" s="257"/>
      <c r="ABK293" s="257"/>
    </row>
    <row r="294" spans="1:739" s="154" customFormat="1" ht="30" customHeight="1" x14ac:dyDescent="0.25">
      <c r="A294" s="30"/>
      <c r="B294" s="115"/>
      <c r="C294" s="115"/>
      <c r="D294" s="167" t="s">
        <v>2</v>
      </c>
      <c r="E294" s="115"/>
      <c r="F294" s="206" t="s">
        <v>1153</v>
      </c>
      <c r="G294" s="14">
        <v>42762</v>
      </c>
      <c r="H294" s="48" t="s">
        <v>37</v>
      </c>
      <c r="I294" s="185" t="s">
        <v>31</v>
      </c>
      <c r="J294" s="10" t="s">
        <v>291</v>
      </c>
      <c r="K294" s="29" t="s">
        <v>18</v>
      </c>
      <c r="L294" s="29" t="s">
        <v>17</v>
      </c>
      <c r="M294" s="29" t="s">
        <v>3365</v>
      </c>
      <c r="N294" s="29" t="s">
        <v>59</v>
      </c>
      <c r="O294" s="114" t="s">
        <v>643</v>
      </c>
      <c r="P294" s="114" t="s">
        <v>60</v>
      </c>
      <c r="Q294" s="260"/>
      <c r="R294" s="71" t="s">
        <v>1156</v>
      </c>
      <c r="S294" s="261" t="s">
        <v>987</v>
      </c>
      <c r="T294" s="65" t="s">
        <v>20</v>
      </c>
      <c r="U294" s="115" t="s">
        <v>72</v>
      </c>
      <c r="V294" s="17"/>
      <c r="W294" s="41"/>
      <c r="X294" s="41" t="s">
        <v>104</v>
      </c>
      <c r="Y294" s="99"/>
      <c r="Z294" s="262"/>
      <c r="AA294" s="261"/>
      <c r="AB294" s="265" t="s">
        <v>1156</v>
      </c>
      <c r="AC294" s="17"/>
      <c r="AD294" s="17"/>
      <c r="AE294" s="17"/>
      <c r="AF294" s="17"/>
      <c r="AG294" s="17"/>
      <c r="AH294" s="263" t="s">
        <v>3530</v>
      </c>
      <c r="AI294" s="185" t="s">
        <v>1</v>
      </c>
      <c r="AJ294" s="187" t="s">
        <v>2</v>
      </c>
      <c r="AK294" s="70">
        <v>22</v>
      </c>
      <c r="AL294" s="69" t="s">
        <v>1157</v>
      </c>
      <c r="AM294" s="72">
        <v>42751</v>
      </c>
      <c r="AN294" s="257"/>
      <c r="AO294" s="257"/>
      <c r="AP294" s="257"/>
      <c r="AQ294" s="257"/>
      <c r="AR294" s="257"/>
      <c r="AS294" s="257"/>
      <c r="AT294" s="257"/>
      <c r="AU294" s="257"/>
      <c r="AV294" s="257"/>
      <c r="AW294" s="257"/>
      <c r="AX294" s="257"/>
      <c r="AY294" s="257"/>
      <c r="AZ294" s="257"/>
      <c r="BA294" s="257"/>
      <c r="BB294" s="257"/>
      <c r="BC294" s="257"/>
      <c r="BD294" s="257"/>
      <c r="BE294" s="257"/>
      <c r="BF294" s="257"/>
      <c r="BG294" s="257"/>
      <c r="BH294" s="257"/>
      <c r="BI294" s="257"/>
      <c r="BJ294" s="257"/>
      <c r="BK294" s="257"/>
      <c r="BL294" s="257"/>
      <c r="BM294" s="257"/>
      <c r="BN294" s="257"/>
      <c r="BO294" s="257"/>
      <c r="BP294" s="257"/>
      <c r="BQ294" s="257"/>
      <c r="BR294" s="257"/>
      <c r="BS294" s="257"/>
      <c r="BT294" s="257"/>
      <c r="BU294" s="257"/>
      <c r="BV294" s="257"/>
      <c r="BW294" s="257"/>
      <c r="BX294" s="257"/>
      <c r="BY294" s="257"/>
      <c r="BZ294" s="257"/>
      <c r="CA294" s="257"/>
      <c r="CB294" s="257"/>
      <c r="CC294" s="257"/>
      <c r="CD294" s="257"/>
      <c r="CE294" s="257"/>
      <c r="CF294" s="257"/>
      <c r="CG294" s="257"/>
      <c r="CH294" s="257"/>
      <c r="CI294" s="257"/>
      <c r="CJ294" s="257"/>
      <c r="CK294" s="257"/>
      <c r="CL294" s="257"/>
      <c r="CM294" s="257"/>
      <c r="CN294" s="257"/>
      <c r="CO294" s="257"/>
      <c r="CP294" s="257"/>
      <c r="CQ294" s="257"/>
      <c r="CR294" s="257"/>
      <c r="CS294" s="257"/>
      <c r="CT294" s="257"/>
      <c r="CU294" s="257"/>
      <c r="CV294" s="257"/>
      <c r="CW294" s="257"/>
      <c r="CX294" s="257"/>
      <c r="CY294" s="257"/>
      <c r="CZ294" s="257"/>
      <c r="DA294" s="257"/>
      <c r="DB294" s="257"/>
      <c r="DC294" s="257"/>
      <c r="DD294" s="257"/>
      <c r="DE294" s="257"/>
      <c r="DF294" s="257"/>
      <c r="DG294" s="257"/>
      <c r="DH294" s="257"/>
      <c r="DI294" s="257"/>
      <c r="DJ294" s="257"/>
      <c r="DK294" s="257"/>
      <c r="DL294" s="257"/>
      <c r="DM294" s="257"/>
      <c r="DN294" s="257"/>
      <c r="DO294" s="257"/>
      <c r="DP294" s="257"/>
      <c r="DQ294" s="257"/>
      <c r="DR294" s="257"/>
      <c r="DS294" s="257"/>
      <c r="DT294" s="257"/>
      <c r="DU294" s="257"/>
      <c r="DV294" s="257"/>
      <c r="DW294" s="257"/>
      <c r="DX294" s="257"/>
      <c r="DY294" s="257"/>
      <c r="DZ294" s="257"/>
      <c r="EA294" s="257"/>
      <c r="EB294" s="257"/>
      <c r="EC294" s="257"/>
      <c r="ED294" s="257"/>
      <c r="EE294" s="257"/>
      <c r="EF294" s="257"/>
      <c r="EG294" s="257"/>
      <c r="EH294" s="257"/>
      <c r="EI294" s="257"/>
      <c r="EJ294" s="257"/>
      <c r="EK294" s="257"/>
      <c r="EL294" s="257"/>
      <c r="EM294" s="257"/>
      <c r="EN294" s="257"/>
      <c r="EO294" s="257"/>
      <c r="EP294" s="257"/>
      <c r="EQ294" s="257"/>
      <c r="ER294" s="257"/>
      <c r="ES294" s="257"/>
      <c r="ET294" s="257"/>
      <c r="EU294" s="257"/>
      <c r="EV294" s="257"/>
      <c r="EW294" s="257"/>
      <c r="EX294" s="257"/>
      <c r="EY294" s="257"/>
      <c r="EZ294" s="257"/>
      <c r="FA294" s="257"/>
      <c r="FB294" s="257"/>
      <c r="FC294" s="257"/>
      <c r="FD294" s="257"/>
      <c r="FE294" s="257"/>
      <c r="FF294" s="257"/>
      <c r="FG294" s="257"/>
      <c r="FH294" s="257"/>
      <c r="FI294" s="257"/>
      <c r="FJ294" s="257"/>
      <c r="FK294" s="257"/>
      <c r="FL294" s="257"/>
      <c r="FM294" s="257"/>
      <c r="FN294" s="257"/>
      <c r="FO294" s="257"/>
      <c r="FP294" s="257"/>
      <c r="FQ294" s="257"/>
      <c r="FR294" s="257"/>
      <c r="FS294" s="257"/>
      <c r="FT294" s="257"/>
      <c r="FU294" s="257"/>
      <c r="FV294" s="257"/>
      <c r="FW294" s="257"/>
      <c r="FX294" s="257"/>
      <c r="FY294" s="257"/>
      <c r="FZ294" s="257"/>
      <c r="GA294" s="257"/>
      <c r="GB294" s="257"/>
      <c r="GC294" s="257"/>
      <c r="GD294" s="257"/>
      <c r="GE294" s="257"/>
      <c r="GF294" s="257"/>
      <c r="GG294" s="257"/>
      <c r="GH294" s="257"/>
      <c r="GI294" s="257"/>
      <c r="GJ294" s="257"/>
      <c r="GK294" s="257"/>
      <c r="GL294" s="257"/>
      <c r="GM294" s="257"/>
      <c r="GN294" s="257"/>
      <c r="GO294" s="257"/>
      <c r="GP294" s="257"/>
      <c r="GQ294" s="257"/>
      <c r="GR294" s="257"/>
      <c r="GS294" s="257"/>
      <c r="GT294" s="257"/>
      <c r="GU294" s="257"/>
      <c r="GV294" s="257"/>
      <c r="GW294" s="257"/>
      <c r="GX294" s="257"/>
      <c r="GY294" s="257"/>
      <c r="GZ294" s="257"/>
      <c r="HA294" s="257"/>
      <c r="HB294" s="257"/>
      <c r="HC294" s="257"/>
      <c r="HD294" s="257"/>
      <c r="HE294" s="257"/>
      <c r="HF294" s="257"/>
      <c r="HG294" s="257"/>
      <c r="HH294" s="257"/>
      <c r="HI294" s="257"/>
      <c r="HJ294" s="257"/>
      <c r="HK294" s="257"/>
      <c r="HL294" s="257"/>
      <c r="HM294" s="257"/>
      <c r="HN294" s="257"/>
      <c r="HO294" s="257"/>
      <c r="HP294" s="257"/>
      <c r="HQ294" s="257"/>
      <c r="HR294" s="257"/>
      <c r="HS294" s="257"/>
      <c r="HT294" s="257"/>
      <c r="HU294" s="257"/>
      <c r="HV294" s="257"/>
      <c r="HW294" s="257"/>
      <c r="HX294" s="257"/>
      <c r="HY294" s="257"/>
      <c r="HZ294" s="257"/>
      <c r="IA294" s="257"/>
      <c r="IB294" s="257"/>
      <c r="IC294" s="257"/>
      <c r="ID294" s="257"/>
      <c r="IE294" s="257"/>
      <c r="IF294" s="257"/>
      <c r="IG294" s="257"/>
      <c r="IH294" s="257"/>
      <c r="II294" s="257"/>
      <c r="IJ294" s="257"/>
      <c r="IK294" s="257"/>
      <c r="IL294" s="257"/>
      <c r="IM294" s="257"/>
      <c r="IN294" s="257"/>
      <c r="IO294" s="257"/>
      <c r="IP294" s="257"/>
      <c r="IQ294" s="257"/>
      <c r="IR294" s="257"/>
      <c r="IS294" s="257"/>
      <c r="IT294" s="257"/>
      <c r="IU294" s="257"/>
      <c r="IV294" s="257"/>
      <c r="IW294" s="257"/>
      <c r="IX294" s="257"/>
      <c r="IY294" s="257"/>
      <c r="IZ294" s="257"/>
      <c r="JA294" s="257"/>
      <c r="JB294" s="257"/>
      <c r="JC294" s="257"/>
      <c r="JD294" s="257"/>
      <c r="JE294" s="257"/>
      <c r="JF294" s="257"/>
      <c r="JG294" s="257"/>
      <c r="JH294" s="257"/>
      <c r="JI294" s="257"/>
      <c r="JJ294" s="257"/>
      <c r="JK294" s="257"/>
      <c r="JL294" s="257"/>
      <c r="JM294" s="257"/>
      <c r="JN294" s="257"/>
      <c r="JO294" s="257"/>
      <c r="JP294" s="257"/>
      <c r="JQ294" s="257"/>
      <c r="JR294" s="257"/>
      <c r="JS294" s="257"/>
      <c r="JT294" s="257"/>
      <c r="JU294" s="257"/>
      <c r="JV294" s="257"/>
      <c r="JW294" s="257"/>
      <c r="JX294" s="257"/>
      <c r="JY294" s="257"/>
      <c r="JZ294" s="257"/>
      <c r="KA294" s="257"/>
      <c r="KB294" s="257"/>
      <c r="KC294" s="257"/>
      <c r="KD294" s="257"/>
      <c r="KE294" s="257"/>
      <c r="KF294" s="257"/>
      <c r="KG294" s="257"/>
      <c r="KH294" s="257"/>
      <c r="KI294" s="257"/>
      <c r="KJ294" s="257"/>
      <c r="KK294" s="257"/>
      <c r="KL294" s="257"/>
      <c r="KM294" s="257"/>
      <c r="KN294" s="257"/>
      <c r="KO294" s="257"/>
      <c r="KP294" s="257"/>
      <c r="KQ294" s="257"/>
      <c r="KR294" s="257"/>
      <c r="KS294" s="257"/>
      <c r="KT294" s="257"/>
      <c r="KU294" s="257"/>
      <c r="KV294" s="257"/>
      <c r="KW294" s="257"/>
      <c r="KX294" s="257"/>
      <c r="KY294" s="257"/>
      <c r="KZ294" s="257"/>
      <c r="LA294" s="257"/>
      <c r="LB294" s="257"/>
      <c r="LC294" s="257"/>
      <c r="LD294" s="257"/>
      <c r="LE294" s="257"/>
      <c r="LF294" s="257"/>
      <c r="LG294" s="257"/>
      <c r="LH294" s="257"/>
      <c r="LI294" s="257"/>
      <c r="LJ294" s="257"/>
      <c r="LK294" s="257"/>
      <c r="LL294" s="257"/>
      <c r="LM294" s="257"/>
      <c r="LN294" s="257"/>
      <c r="LO294" s="257"/>
      <c r="LP294" s="257"/>
      <c r="LQ294" s="257"/>
      <c r="LR294" s="257"/>
      <c r="LS294" s="257"/>
      <c r="LT294" s="257"/>
      <c r="LU294" s="257"/>
      <c r="LV294" s="257"/>
      <c r="LW294" s="257"/>
      <c r="LX294" s="257"/>
      <c r="LY294" s="257"/>
      <c r="LZ294" s="257"/>
      <c r="MA294" s="257"/>
      <c r="MB294" s="257"/>
      <c r="MC294" s="257"/>
      <c r="MD294" s="257"/>
      <c r="ME294" s="257"/>
      <c r="MF294" s="257"/>
      <c r="MG294" s="257"/>
      <c r="MH294" s="257"/>
      <c r="MI294" s="257"/>
      <c r="MJ294" s="257"/>
      <c r="MK294" s="257"/>
      <c r="ML294" s="257"/>
      <c r="MM294" s="257"/>
      <c r="MN294" s="257"/>
      <c r="MO294" s="257"/>
      <c r="MP294" s="257"/>
      <c r="MQ294" s="257"/>
      <c r="MR294" s="257"/>
      <c r="MS294" s="257"/>
      <c r="MT294" s="257"/>
      <c r="MU294" s="257"/>
      <c r="MV294" s="257"/>
      <c r="MW294" s="257"/>
      <c r="MX294" s="257"/>
      <c r="MY294" s="257"/>
      <c r="MZ294" s="257"/>
      <c r="NA294" s="257"/>
      <c r="NB294" s="257"/>
      <c r="NC294" s="257"/>
      <c r="ND294" s="257"/>
      <c r="NE294" s="257"/>
      <c r="NF294" s="257"/>
      <c r="NG294" s="257"/>
      <c r="NH294" s="257"/>
      <c r="NI294" s="257"/>
      <c r="NJ294" s="257"/>
      <c r="NK294" s="257"/>
      <c r="NL294" s="257"/>
      <c r="NM294" s="257"/>
      <c r="NN294" s="257"/>
      <c r="NO294" s="257"/>
      <c r="NP294" s="257"/>
      <c r="NQ294" s="257"/>
      <c r="NR294" s="257"/>
      <c r="NS294" s="257"/>
      <c r="NT294" s="257"/>
      <c r="NU294" s="257"/>
      <c r="NV294" s="257"/>
      <c r="NW294" s="257"/>
      <c r="NX294" s="257"/>
      <c r="NY294" s="257"/>
      <c r="NZ294" s="257"/>
      <c r="OA294" s="257"/>
      <c r="OB294" s="257"/>
      <c r="OC294" s="257"/>
      <c r="OD294" s="257"/>
      <c r="OE294" s="257"/>
      <c r="OF294" s="257"/>
      <c r="OG294" s="257"/>
      <c r="OH294" s="257"/>
      <c r="OI294" s="257"/>
      <c r="OJ294" s="257"/>
      <c r="OK294" s="257"/>
      <c r="OL294" s="257"/>
      <c r="OM294" s="257"/>
      <c r="ON294" s="257"/>
      <c r="OO294" s="257"/>
      <c r="OP294" s="257"/>
      <c r="OQ294" s="257"/>
      <c r="OR294" s="257"/>
      <c r="OS294" s="257"/>
      <c r="OT294" s="257"/>
      <c r="OU294" s="257"/>
      <c r="OV294" s="257"/>
      <c r="OW294" s="257"/>
      <c r="OX294" s="257"/>
      <c r="OY294" s="257"/>
      <c r="OZ294" s="257"/>
      <c r="PA294" s="257"/>
      <c r="PB294" s="257"/>
      <c r="PC294" s="257"/>
      <c r="PD294" s="257"/>
      <c r="PE294" s="257"/>
      <c r="PF294" s="257"/>
      <c r="PG294" s="257"/>
      <c r="PH294" s="257"/>
      <c r="PI294" s="257"/>
      <c r="PJ294" s="257"/>
      <c r="PK294" s="257"/>
      <c r="PL294" s="257"/>
      <c r="PM294" s="257"/>
      <c r="PN294" s="257"/>
      <c r="PO294" s="257"/>
      <c r="PP294" s="257"/>
      <c r="PQ294" s="257"/>
      <c r="PR294" s="257"/>
      <c r="PS294" s="257"/>
      <c r="PT294" s="257"/>
      <c r="PU294" s="257"/>
      <c r="PV294" s="257"/>
      <c r="PW294" s="257"/>
      <c r="PX294" s="257"/>
      <c r="PY294" s="257"/>
      <c r="PZ294" s="257"/>
      <c r="QA294" s="257"/>
      <c r="QB294" s="257"/>
      <c r="QC294" s="257"/>
      <c r="QD294" s="257"/>
      <c r="QE294" s="257"/>
      <c r="QF294" s="257"/>
      <c r="QG294" s="257"/>
      <c r="QH294" s="257"/>
      <c r="QI294" s="257"/>
      <c r="QJ294" s="257"/>
      <c r="QK294" s="257"/>
      <c r="QL294" s="257"/>
      <c r="QM294" s="257"/>
      <c r="QN294" s="257"/>
      <c r="QO294" s="257"/>
      <c r="QP294" s="257"/>
      <c r="QQ294" s="257"/>
      <c r="QR294" s="257"/>
      <c r="QS294" s="257"/>
      <c r="QT294" s="257"/>
      <c r="QU294" s="257"/>
      <c r="QV294" s="257"/>
      <c r="QW294" s="257"/>
      <c r="QX294" s="257"/>
      <c r="QY294" s="257"/>
      <c r="QZ294" s="257"/>
      <c r="RA294" s="257"/>
      <c r="RB294" s="257"/>
      <c r="RC294" s="257"/>
      <c r="RD294" s="257"/>
      <c r="RE294" s="257"/>
      <c r="RF294" s="257"/>
      <c r="RG294" s="257"/>
      <c r="RH294" s="257"/>
      <c r="RI294" s="257"/>
      <c r="RJ294" s="257"/>
      <c r="RK294" s="257"/>
      <c r="RL294" s="257"/>
      <c r="RM294" s="257"/>
      <c r="RN294" s="257"/>
      <c r="RO294" s="257"/>
      <c r="RP294" s="257"/>
      <c r="RQ294" s="257"/>
      <c r="RR294" s="257"/>
      <c r="RS294" s="257"/>
      <c r="RT294" s="257"/>
      <c r="RU294" s="257"/>
      <c r="RV294" s="257"/>
      <c r="RW294" s="257"/>
      <c r="RX294" s="257"/>
      <c r="RY294" s="257"/>
      <c r="RZ294" s="257"/>
      <c r="SA294" s="257"/>
      <c r="SB294" s="257"/>
      <c r="SC294" s="257"/>
      <c r="SD294" s="257"/>
      <c r="SE294" s="257"/>
      <c r="SF294" s="257"/>
      <c r="SG294" s="257"/>
      <c r="SH294" s="257"/>
      <c r="SI294" s="257"/>
      <c r="SJ294" s="257"/>
      <c r="SK294" s="257"/>
      <c r="SL294" s="257"/>
      <c r="SM294" s="257"/>
      <c r="SN294" s="257"/>
      <c r="SO294" s="257"/>
      <c r="SP294" s="257"/>
      <c r="SQ294" s="257"/>
      <c r="SR294" s="257"/>
      <c r="SS294" s="257"/>
      <c r="ST294" s="257"/>
      <c r="SU294" s="257"/>
      <c r="SV294" s="257"/>
      <c r="SW294" s="257"/>
      <c r="SX294" s="257"/>
      <c r="SY294" s="257"/>
      <c r="SZ294" s="257"/>
      <c r="TA294" s="257"/>
      <c r="TB294" s="257"/>
      <c r="TC294" s="257"/>
      <c r="TD294" s="257"/>
      <c r="TE294" s="257"/>
      <c r="TF294" s="257"/>
      <c r="TG294" s="257"/>
      <c r="TH294" s="257"/>
      <c r="TI294" s="257"/>
      <c r="TJ294" s="257"/>
      <c r="TK294" s="257"/>
      <c r="TL294" s="257"/>
      <c r="TM294" s="257"/>
      <c r="TN294" s="257"/>
      <c r="TO294" s="257"/>
      <c r="TP294" s="257"/>
      <c r="TQ294" s="257"/>
      <c r="TR294" s="257"/>
      <c r="TS294" s="257"/>
      <c r="TT294" s="257"/>
      <c r="TU294" s="257"/>
      <c r="TV294" s="257"/>
      <c r="TW294" s="257"/>
      <c r="TX294" s="257"/>
      <c r="TY294" s="257"/>
      <c r="TZ294" s="257"/>
      <c r="UA294" s="257"/>
      <c r="UB294" s="257"/>
      <c r="UC294" s="257"/>
      <c r="UD294" s="257"/>
      <c r="UE294" s="257"/>
      <c r="UF294" s="257"/>
      <c r="UG294" s="257"/>
      <c r="UH294" s="257"/>
      <c r="UI294" s="257"/>
      <c r="UJ294" s="257"/>
      <c r="UK294" s="257"/>
      <c r="UL294" s="257"/>
      <c r="UM294" s="257"/>
      <c r="UN294" s="257"/>
      <c r="UO294" s="257"/>
      <c r="UP294" s="257"/>
      <c r="UQ294" s="257"/>
      <c r="UR294" s="257"/>
      <c r="US294" s="257"/>
      <c r="UT294" s="257"/>
      <c r="UU294" s="257"/>
      <c r="UV294" s="257"/>
      <c r="UW294" s="257"/>
      <c r="UX294" s="257"/>
      <c r="UY294" s="257"/>
      <c r="UZ294" s="257"/>
      <c r="VA294" s="257"/>
      <c r="VB294" s="257"/>
      <c r="VC294" s="257"/>
      <c r="VD294" s="257"/>
      <c r="VE294" s="257"/>
      <c r="VF294" s="257"/>
      <c r="VG294" s="257"/>
      <c r="VH294" s="257"/>
      <c r="VI294" s="257"/>
      <c r="VJ294" s="257"/>
      <c r="VK294" s="257"/>
      <c r="VL294" s="257"/>
      <c r="VM294" s="257"/>
      <c r="VN294" s="257"/>
      <c r="VO294" s="257"/>
      <c r="VP294" s="257"/>
      <c r="VQ294" s="257"/>
      <c r="VR294" s="257"/>
      <c r="VS294" s="257"/>
      <c r="VT294" s="257"/>
      <c r="VU294" s="257"/>
      <c r="VV294" s="257"/>
      <c r="VW294" s="257"/>
      <c r="VX294" s="257"/>
      <c r="VY294" s="257"/>
      <c r="VZ294" s="257"/>
      <c r="WA294" s="257"/>
      <c r="WB294" s="257"/>
      <c r="WC294" s="257"/>
      <c r="WD294" s="257"/>
      <c r="WE294" s="257"/>
      <c r="WF294" s="257"/>
      <c r="WG294" s="257"/>
      <c r="WH294" s="257"/>
      <c r="WI294" s="257"/>
      <c r="WJ294" s="257"/>
      <c r="WK294" s="257"/>
      <c r="WL294" s="257"/>
      <c r="WM294" s="257"/>
      <c r="WN294" s="257"/>
      <c r="WO294" s="257"/>
      <c r="WP294" s="257"/>
      <c r="WQ294" s="257"/>
      <c r="WR294" s="257"/>
      <c r="WS294" s="257"/>
      <c r="WT294" s="257"/>
      <c r="WU294" s="257"/>
      <c r="WV294" s="257"/>
      <c r="WW294" s="257"/>
      <c r="WX294" s="257"/>
      <c r="WY294" s="257"/>
      <c r="WZ294" s="257"/>
      <c r="XA294" s="257"/>
      <c r="XB294" s="257"/>
      <c r="XC294" s="257"/>
      <c r="XD294" s="257"/>
      <c r="XE294" s="257"/>
      <c r="XF294" s="257"/>
      <c r="XG294" s="257"/>
      <c r="XH294" s="257"/>
      <c r="XI294" s="257"/>
      <c r="XJ294" s="257"/>
      <c r="XK294" s="257"/>
      <c r="XL294" s="257"/>
      <c r="XM294" s="257"/>
      <c r="XN294" s="257"/>
      <c r="XO294" s="257"/>
      <c r="XP294" s="257"/>
      <c r="XQ294" s="257"/>
      <c r="XR294" s="257"/>
      <c r="XS294" s="257"/>
      <c r="XT294" s="257"/>
      <c r="XU294" s="257"/>
      <c r="XV294" s="257"/>
      <c r="XW294" s="257"/>
      <c r="XX294" s="257"/>
      <c r="XY294" s="257"/>
      <c r="XZ294" s="257"/>
      <c r="YA294" s="257"/>
      <c r="YB294" s="257"/>
      <c r="YC294" s="257"/>
      <c r="YD294" s="257"/>
      <c r="YE294" s="257"/>
      <c r="YF294" s="257"/>
      <c r="YG294" s="257"/>
      <c r="YH294" s="257"/>
      <c r="YI294" s="257"/>
      <c r="YJ294" s="257"/>
      <c r="YK294" s="257"/>
      <c r="YL294" s="257"/>
      <c r="YM294" s="257"/>
      <c r="YN294" s="257"/>
      <c r="YO294" s="257"/>
      <c r="YP294" s="257"/>
      <c r="YQ294" s="257"/>
      <c r="YR294" s="257"/>
      <c r="YS294" s="257"/>
      <c r="YT294" s="257"/>
      <c r="YU294" s="257"/>
      <c r="YV294" s="257"/>
      <c r="YW294" s="257"/>
      <c r="YX294" s="257"/>
      <c r="YY294" s="257"/>
      <c r="YZ294" s="257"/>
      <c r="ZA294" s="257"/>
      <c r="ZB294" s="257"/>
      <c r="ZC294" s="257"/>
      <c r="ZD294" s="257"/>
      <c r="ZE294" s="257"/>
      <c r="ZF294" s="257"/>
      <c r="ZG294" s="257"/>
      <c r="ZH294" s="257"/>
      <c r="ZI294" s="257"/>
      <c r="ZJ294" s="257"/>
      <c r="ZK294" s="257"/>
      <c r="ZL294" s="257"/>
      <c r="ZM294" s="257"/>
      <c r="ZN294" s="257"/>
      <c r="ZO294" s="257"/>
      <c r="ZP294" s="257"/>
      <c r="ZQ294" s="257"/>
      <c r="ZR294" s="257"/>
      <c r="ZS294" s="257"/>
      <c r="ZT294" s="257"/>
      <c r="ZU294" s="257"/>
      <c r="ZV294" s="257"/>
      <c r="ZW294" s="257"/>
      <c r="ZX294" s="257"/>
      <c r="ZY294" s="257"/>
      <c r="ZZ294" s="257"/>
      <c r="AAA294" s="257"/>
      <c r="AAB294" s="257"/>
      <c r="AAC294" s="257"/>
      <c r="AAD294" s="257"/>
      <c r="AAE294" s="257"/>
      <c r="AAF294" s="257"/>
      <c r="AAG294" s="257"/>
      <c r="AAH294" s="257"/>
      <c r="AAI294" s="257"/>
      <c r="AAJ294" s="257"/>
      <c r="AAK294" s="257"/>
      <c r="AAL294" s="257"/>
      <c r="AAM294" s="257"/>
      <c r="AAN294" s="257"/>
      <c r="AAO294" s="257"/>
      <c r="AAP294" s="257"/>
      <c r="AAQ294" s="257"/>
      <c r="AAR294" s="257"/>
      <c r="AAS294" s="257"/>
      <c r="AAT294" s="257"/>
      <c r="AAU294" s="257"/>
      <c r="AAV294" s="257"/>
      <c r="AAW294" s="257"/>
      <c r="AAX294" s="257"/>
      <c r="AAY294" s="257"/>
      <c r="AAZ294" s="257"/>
      <c r="ABA294" s="257"/>
      <c r="ABB294" s="257"/>
      <c r="ABC294" s="257"/>
      <c r="ABD294" s="257"/>
      <c r="ABE294" s="257"/>
      <c r="ABF294" s="257"/>
      <c r="ABG294" s="257"/>
      <c r="ABH294" s="257"/>
      <c r="ABI294" s="257"/>
      <c r="ABJ294" s="257"/>
      <c r="ABK294" s="257"/>
    </row>
    <row r="295" spans="1:739" s="154" customFormat="1" ht="30" customHeight="1" x14ac:dyDescent="0.25">
      <c r="A295" s="30"/>
      <c r="B295" s="115"/>
      <c r="C295" s="115"/>
      <c r="D295" s="167" t="s">
        <v>2</v>
      </c>
      <c r="E295" s="115"/>
      <c r="F295" s="206" t="s">
        <v>1496</v>
      </c>
      <c r="G295" s="23">
        <v>42838</v>
      </c>
      <c r="H295" s="48" t="s">
        <v>37</v>
      </c>
      <c r="I295" s="65" t="s">
        <v>31</v>
      </c>
      <c r="J295" s="10" t="s">
        <v>291</v>
      </c>
      <c r="K295" s="29" t="s">
        <v>18</v>
      </c>
      <c r="L295" s="29" t="s">
        <v>17</v>
      </c>
      <c r="M295" s="29" t="s">
        <v>3365</v>
      </c>
      <c r="N295" s="29" t="s">
        <v>59</v>
      </c>
      <c r="O295" s="114" t="s">
        <v>643</v>
      </c>
      <c r="P295" s="114" t="s">
        <v>60</v>
      </c>
      <c r="Q295" s="260"/>
      <c r="R295" s="71" t="s">
        <v>1497</v>
      </c>
      <c r="S295" s="261" t="s">
        <v>987</v>
      </c>
      <c r="T295" s="65" t="s">
        <v>20</v>
      </c>
      <c r="U295" s="115" t="s">
        <v>1256</v>
      </c>
      <c r="V295" s="17"/>
      <c r="W295" s="249"/>
      <c r="X295" s="115" t="s">
        <v>104</v>
      </c>
      <c r="Y295" s="99"/>
      <c r="Z295" s="155"/>
      <c r="AA295" s="261"/>
      <c r="AB295" s="265" t="s">
        <v>1497</v>
      </c>
      <c r="AC295" s="17"/>
      <c r="AD295" s="17"/>
      <c r="AE295" s="17"/>
      <c r="AF295" s="17"/>
      <c r="AG295" s="17"/>
      <c r="AH295" s="263" t="s">
        <v>3530</v>
      </c>
      <c r="AI295" s="65" t="s">
        <v>1</v>
      </c>
      <c r="AJ295" s="67" t="s">
        <v>2</v>
      </c>
      <c r="AK295" s="70">
        <v>26</v>
      </c>
      <c r="AL295" s="69" t="s">
        <v>1498</v>
      </c>
      <c r="AM295" s="72" t="s">
        <v>1499</v>
      </c>
    </row>
    <row r="296" spans="1:739" s="154" customFormat="1" ht="30" customHeight="1" x14ac:dyDescent="0.25">
      <c r="A296" s="30"/>
      <c r="B296" s="261"/>
      <c r="C296" s="261"/>
      <c r="D296" s="167" t="s">
        <v>2</v>
      </c>
      <c r="E296" s="261"/>
      <c r="F296" s="206" t="s">
        <v>1506</v>
      </c>
      <c r="G296" s="23">
        <v>42838</v>
      </c>
      <c r="H296" s="48" t="s">
        <v>37</v>
      </c>
      <c r="I296" s="65" t="s">
        <v>31</v>
      </c>
      <c r="J296" s="189" t="s">
        <v>291</v>
      </c>
      <c r="K296" s="29" t="s">
        <v>18</v>
      </c>
      <c r="L296" s="29" t="s">
        <v>17</v>
      </c>
      <c r="M296" s="29" t="s">
        <v>3365</v>
      </c>
      <c r="N296" s="29" t="s">
        <v>59</v>
      </c>
      <c r="O296" s="259" t="s">
        <v>643</v>
      </c>
      <c r="P296" s="259" t="s">
        <v>60</v>
      </c>
      <c r="Q296" s="42"/>
      <c r="R296" s="71" t="s">
        <v>1504</v>
      </c>
      <c r="S296" s="261" t="s">
        <v>987</v>
      </c>
      <c r="T296" s="185" t="s">
        <v>20</v>
      </c>
      <c r="U296" s="115" t="s">
        <v>1256</v>
      </c>
      <c r="V296" s="17"/>
      <c r="W296" s="41"/>
      <c r="X296" s="41" t="s">
        <v>1172</v>
      </c>
      <c r="Y296" s="99"/>
      <c r="Z296" s="262"/>
      <c r="AA296" s="261"/>
      <c r="AB296" s="265" t="s">
        <v>1504</v>
      </c>
      <c r="AC296" s="17"/>
      <c r="AD296" s="17"/>
      <c r="AE296" s="17"/>
      <c r="AF296" s="17"/>
      <c r="AG296" s="17"/>
      <c r="AH296" s="263" t="s">
        <v>3530</v>
      </c>
      <c r="AI296" s="185" t="s">
        <v>1</v>
      </c>
      <c r="AJ296" s="187" t="s">
        <v>2</v>
      </c>
      <c r="AK296" s="70">
        <v>21</v>
      </c>
      <c r="AL296" s="69" t="s">
        <v>1505</v>
      </c>
      <c r="AM296" s="72">
        <v>42828</v>
      </c>
    </row>
    <row r="297" spans="1:739" s="154" customFormat="1" ht="30" customHeight="1" x14ac:dyDescent="0.25">
      <c r="A297" s="30"/>
      <c r="B297" s="115"/>
      <c r="C297" s="115"/>
      <c r="D297" s="167" t="s">
        <v>2</v>
      </c>
      <c r="E297" s="115"/>
      <c r="F297" s="206" t="s">
        <v>1866</v>
      </c>
      <c r="G297" s="23">
        <v>43199</v>
      </c>
      <c r="H297" s="48" t="s">
        <v>37</v>
      </c>
      <c r="I297" s="65" t="s">
        <v>31</v>
      </c>
      <c r="J297" s="10" t="s">
        <v>291</v>
      </c>
      <c r="K297" s="29" t="s">
        <v>18</v>
      </c>
      <c r="L297" s="29" t="s">
        <v>17</v>
      </c>
      <c r="M297" s="29" t="s">
        <v>3365</v>
      </c>
      <c r="N297" s="29" t="s">
        <v>59</v>
      </c>
      <c r="O297" s="114" t="s">
        <v>643</v>
      </c>
      <c r="P297" s="114" t="s">
        <v>60</v>
      </c>
      <c r="Q297" s="76"/>
      <c r="R297" s="71" t="s">
        <v>1867</v>
      </c>
      <c r="S297" s="185" t="s">
        <v>1868</v>
      </c>
      <c r="T297" s="65" t="s">
        <v>20</v>
      </c>
      <c r="U297" s="115" t="s">
        <v>72</v>
      </c>
      <c r="V297" s="17"/>
      <c r="W297" s="249"/>
      <c r="X297" s="115" t="s">
        <v>245</v>
      </c>
      <c r="Y297" s="99"/>
      <c r="Z297" s="262"/>
      <c r="AA297" s="261"/>
      <c r="AB297" s="39" t="s">
        <v>1867</v>
      </c>
      <c r="AC297" s="17"/>
      <c r="AD297" s="17"/>
      <c r="AE297" s="17"/>
      <c r="AF297" s="17"/>
      <c r="AG297" s="17"/>
      <c r="AH297" s="263" t="s">
        <v>3530</v>
      </c>
      <c r="AI297" s="185" t="s">
        <v>1</v>
      </c>
      <c r="AJ297" s="187" t="s">
        <v>2</v>
      </c>
      <c r="AK297" s="70">
        <v>24</v>
      </c>
      <c r="AL297" s="69" t="s">
        <v>1869</v>
      </c>
      <c r="AM297" s="72">
        <v>43173</v>
      </c>
    </row>
    <row r="298" spans="1:739" s="154" customFormat="1" ht="30" customHeight="1" x14ac:dyDescent="0.25">
      <c r="A298" s="30"/>
      <c r="B298" s="115"/>
      <c r="C298" s="115"/>
      <c r="D298" s="167" t="s">
        <v>2</v>
      </c>
      <c r="E298" s="115"/>
      <c r="F298" s="206" t="s">
        <v>1826</v>
      </c>
      <c r="G298" s="23">
        <v>43137</v>
      </c>
      <c r="H298" s="258" t="s">
        <v>37</v>
      </c>
      <c r="I298" s="185" t="s">
        <v>31</v>
      </c>
      <c r="J298" s="116" t="s">
        <v>291</v>
      </c>
      <c r="K298" s="29" t="s">
        <v>18</v>
      </c>
      <c r="L298" s="29" t="s">
        <v>17</v>
      </c>
      <c r="M298" s="29" t="s">
        <v>3365</v>
      </c>
      <c r="N298" s="28" t="s">
        <v>59</v>
      </c>
      <c r="O298" s="191" t="s">
        <v>233</v>
      </c>
      <c r="P298" s="191" t="s">
        <v>1159</v>
      </c>
      <c r="Q298" s="259" t="s">
        <v>1547</v>
      </c>
      <c r="R298" s="71" t="s">
        <v>1827</v>
      </c>
      <c r="S298" s="261" t="s">
        <v>1161</v>
      </c>
      <c r="T298" s="261" t="s">
        <v>1575</v>
      </c>
      <c r="U298" s="115" t="s">
        <v>1173</v>
      </c>
      <c r="V298" s="17"/>
      <c r="W298" s="249"/>
      <c r="X298" s="115" t="s">
        <v>245</v>
      </c>
      <c r="Y298" s="99"/>
      <c r="Z298" s="262"/>
      <c r="AA298" s="261"/>
      <c r="AB298" s="39" t="s">
        <v>1827</v>
      </c>
      <c r="AC298" s="17"/>
      <c r="AD298" s="17"/>
      <c r="AE298" s="17"/>
      <c r="AF298" s="17"/>
      <c r="AG298" s="17"/>
      <c r="AH298" s="263" t="s">
        <v>3530</v>
      </c>
      <c r="AI298" s="261" t="s">
        <v>1</v>
      </c>
      <c r="AJ298" s="263" t="s">
        <v>2</v>
      </c>
      <c r="AK298" s="70">
        <v>27</v>
      </c>
      <c r="AL298" s="69" t="s">
        <v>1828</v>
      </c>
      <c r="AM298" s="72">
        <v>43125</v>
      </c>
    </row>
    <row r="299" spans="1:739" s="154" customFormat="1" ht="30" customHeight="1" x14ac:dyDescent="0.25">
      <c r="A299" s="30"/>
      <c r="B299" s="115"/>
      <c r="C299" s="115"/>
      <c r="D299" s="167" t="s">
        <v>2</v>
      </c>
      <c r="E299" s="115"/>
      <c r="F299" s="206" t="s">
        <v>1239</v>
      </c>
      <c r="G299" s="14">
        <v>42783</v>
      </c>
      <c r="H299" s="258" t="s">
        <v>37</v>
      </c>
      <c r="I299" s="65" t="s">
        <v>31</v>
      </c>
      <c r="J299" s="116" t="s">
        <v>291</v>
      </c>
      <c r="K299" s="29" t="s">
        <v>18</v>
      </c>
      <c r="L299" s="29" t="s">
        <v>17</v>
      </c>
      <c r="M299" s="29" t="s">
        <v>3365</v>
      </c>
      <c r="N299" s="28" t="s">
        <v>59</v>
      </c>
      <c r="O299" s="191" t="s">
        <v>233</v>
      </c>
      <c r="P299" s="191" t="s">
        <v>1159</v>
      </c>
      <c r="Q299" s="260"/>
      <c r="R299" s="71" t="s">
        <v>1247</v>
      </c>
      <c r="S299" s="261" t="s">
        <v>1161</v>
      </c>
      <c r="T299" s="65" t="s">
        <v>20</v>
      </c>
      <c r="U299" s="115" t="s">
        <v>1256</v>
      </c>
      <c r="V299" s="17"/>
      <c r="W299" s="41"/>
      <c r="X299" s="41" t="s">
        <v>1172</v>
      </c>
      <c r="Y299" s="99"/>
      <c r="Z299" s="262"/>
      <c r="AA299" s="261"/>
      <c r="AB299" s="39" t="s">
        <v>1247</v>
      </c>
      <c r="AC299" s="17"/>
      <c r="AD299" s="17"/>
      <c r="AE299" s="17"/>
      <c r="AF299" s="17"/>
      <c r="AG299" s="17"/>
      <c r="AH299" s="263" t="s">
        <v>3530</v>
      </c>
      <c r="AI299" s="261" t="s">
        <v>1</v>
      </c>
      <c r="AJ299" s="263" t="s">
        <v>2</v>
      </c>
      <c r="AK299" s="70">
        <v>21</v>
      </c>
      <c r="AL299" s="69" t="s">
        <v>1248</v>
      </c>
      <c r="AM299" s="72" t="s">
        <v>1249</v>
      </c>
    </row>
    <row r="300" spans="1:739" s="154" customFormat="1" ht="30" customHeight="1" x14ac:dyDescent="0.25">
      <c r="A300" s="30"/>
      <c r="B300" s="261"/>
      <c r="C300" s="261"/>
      <c r="D300" s="167" t="s">
        <v>2</v>
      </c>
      <c r="E300" s="261"/>
      <c r="F300" s="206" t="s">
        <v>1158</v>
      </c>
      <c r="G300" s="14">
        <v>42762</v>
      </c>
      <c r="H300" s="258" t="s">
        <v>37</v>
      </c>
      <c r="I300" s="65" t="s">
        <v>31</v>
      </c>
      <c r="J300" s="116" t="s">
        <v>291</v>
      </c>
      <c r="K300" s="29" t="s">
        <v>18</v>
      </c>
      <c r="L300" s="29" t="s">
        <v>17</v>
      </c>
      <c r="M300" s="29" t="s">
        <v>3365</v>
      </c>
      <c r="N300" s="28" t="s">
        <v>59</v>
      </c>
      <c r="O300" s="191" t="s">
        <v>233</v>
      </c>
      <c r="P300" s="191" t="s">
        <v>1159</v>
      </c>
      <c r="Q300" s="260"/>
      <c r="R300" s="71" t="s">
        <v>1160</v>
      </c>
      <c r="S300" s="261" t="s">
        <v>1161</v>
      </c>
      <c r="T300" s="185" t="s">
        <v>20</v>
      </c>
      <c r="U300" s="115" t="s">
        <v>1173</v>
      </c>
      <c r="V300" s="17"/>
      <c r="W300" s="41"/>
      <c r="X300" s="41" t="s">
        <v>1172</v>
      </c>
      <c r="Y300" s="99"/>
      <c r="Z300" s="155"/>
      <c r="AA300" s="261"/>
      <c r="AB300" s="265" t="s">
        <v>1160</v>
      </c>
      <c r="AC300" s="17"/>
      <c r="AD300" s="17"/>
      <c r="AE300" s="17"/>
      <c r="AF300" s="17"/>
      <c r="AG300" s="17"/>
      <c r="AH300" s="263" t="s">
        <v>3530</v>
      </c>
      <c r="AI300" s="261" t="s">
        <v>1</v>
      </c>
      <c r="AJ300" s="263" t="s">
        <v>2</v>
      </c>
      <c r="AK300" s="70">
        <v>23</v>
      </c>
      <c r="AL300" s="69" t="s">
        <v>1162</v>
      </c>
      <c r="AM300" s="72">
        <v>42747</v>
      </c>
      <c r="AN300" s="257"/>
      <c r="AO300" s="257"/>
      <c r="AP300" s="257"/>
      <c r="AQ300" s="257"/>
      <c r="AR300" s="257"/>
      <c r="AS300" s="257"/>
      <c r="AT300" s="257"/>
      <c r="AU300" s="257"/>
      <c r="AV300" s="257"/>
      <c r="AW300" s="257"/>
      <c r="AX300" s="257"/>
      <c r="AY300" s="257"/>
      <c r="AZ300" s="257"/>
      <c r="BA300" s="257"/>
      <c r="BB300" s="257"/>
      <c r="BC300" s="257"/>
      <c r="BD300" s="257"/>
      <c r="BE300" s="257"/>
      <c r="BF300" s="257"/>
      <c r="BG300" s="257"/>
      <c r="BH300" s="257"/>
      <c r="BI300" s="257"/>
      <c r="BJ300" s="257"/>
      <c r="BK300" s="257"/>
      <c r="BL300" s="257"/>
      <c r="BM300" s="257"/>
      <c r="BN300" s="257"/>
      <c r="BO300" s="257"/>
      <c r="BP300" s="257"/>
      <c r="BQ300" s="257"/>
      <c r="BR300" s="257"/>
      <c r="BS300" s="257"/>
      <c r="BT300" s="257"/>
      <c r="BU300" s="257"/>
      <c r="BV300" s="257"/>
      <c r="BW300" s="257"/>
      <c r="BX300" s="257"/>
      <c r="BY300" s="257"/>
      <c r="BZ300" s="257"/>
      <c r="CA300" s="257"/>
      <c r="CB300" s="257"/>
      <c r="CC300" s="257"/>
      <c r="CD300" s="257"/>
      <c r="CE300" s="257"/>
      <c r="CF300" s="257"/>
      <c r="CG300" s="257"/>
      <c r="CH300" s="257"/>
      <c r="CI300" s="257"/>
      <c r="CJ300" s="257"/>
      <c r="CK300" s="257"/>
      <c r="CL300" s="257"/>
      <c r="CM300" s="257"/>
      <c r="CN300" s="257"/>
      <c r="CO300" s="257"/>
      <c r="CP300" s="257"/>
      <c r="CQ300" s="257"/>
      <c r="CR300" s="257"/>
      <c r="CS300" s="257"/>
      <c r="CT300" s="257"/>
      <c r="CU300" s="257"/>
      <c r="CV300" s="257"/>
      <c r="CW300" s="257"/>
      <c r="CX300" s="257"/>
      <c r="CY300" s="257"/>
      <c r="CZ300" s="257"/>
      <c r="DA300" s="257"/>
      <c r="DB300" s="257"/>
      <c r="DC300" s="257"/>
      <c r="DD300" s="257"/>
      <c r="DE300" s="257"/>
      <c r="DF300" s="257"/>
      <c r="DG300" s="257"/>
      <c r="DH300" s="257"/>
      <c r="DI300" s="257"/>
      <c r="DJ300" s="257"/>
      <c r="DK300" s="257"/>
      <c r="DL300" s="257"/>
      <c r="DM300" s="257"/>
      <c r="DN300" s="257"/>
      <c r="DO300" s="257"/>
      <c r="DP300" s="257"/>
      <c r="DQ300" s="257"/>
      <c r="DR300" s="257"/>
      <c r="DS300" s="257"/>
      <c r="DT300" s="257"/>
      <c r="DU300" s="257"/>
      <c r="DV300" s="257"/>
      <c r="DW300" s="257"/>
      <c r="DX300" s="257"/>
      <c r="DY300" s="257"/>
      <c r="DZ300" s="257"/>
      <c r="EA300" s="257"/>
      <c r="EB300" s="257"/>
      <c r="EC300" s="257"/>
      <c r="ED300" s="257"/>
      <c r="EE300" s="257"/>
      <c r="EF300" s="257"/>
      <c r="EG300" s="257"/>
      <c r="EH300" s="257"/>
      <c r="EI300" s="257"/>
      <c r="EJ300" s="257"/>
      <c r="EK300" s="257"/>
      <c r="EL300" s="257"/>
      <c r="EM300" s="257"/>
      <c r="EN300" s="257"/>
      <c r="EO300" s="257"/>
      <c r="EP300" s="257"/>
      <c r="EQ300" s="257"/>
      <c r="ER300" s="257"/>
      <c r="ES300" s="257"/>
      <c r="ET300" s="257"/>
      <c r="EU300" s="257"/>
      <c r="EV300" s="257"/>
      <c r="EW300" s="257"/>
      <c r="EX300" s="257"/>
      <c r="EY300" s="257"/>
      <c r="EZ300" s="257"/>
      <c r="FA300" s="257"/>
      <c r="FB300" s="257"/>
      <c r="FC300" s="257"/>
      <c r="FD300" s="257"/>
      <c r="FE300" s="257"/>
      <c r="FF300" s="257"/>
      <c r="FG300" s="257"/>
      <c r="FH300" s="257"/>
      <c r="FI300" s="257"/>
      <c r="FJ300" s="257"/>
      <c r="FK300" s="257"/>
      <c r="FL300" s="257"/>
      <c r="FM300" s="257"/>
      <c r="FN300" s="257"/>
      <c r="FO300" s="257"/>
      <c r="FP300" s="257"/>
      <c r="FQ300" s="257"/>
      <c r="FR300" s="257"/>
      <c r="FS300" s="257"/>
      <c r="FT300" s="257"/>
      <c r="FU300" s="257"/>
      <c r="FV300" s="257"/>
      <c r="FW300" s="257"/>
      <c r="FX300" s="257"/>
      <c r="FY300" s="257"/>
      <c r="FZ300" s="257"/>
      <c r="GA300" s="257"/>
      <c r="GB300" s="257"/>
      <c r="GC300" s="257"/>
      <c r="GD300" s="257"/>
      <c r="GE300" s="257"/>
      <c r="GF300" s="257"/>
      <c r="GG300" s="257"/>
      <c r="GH300" s="257"/>
      <c r="GI300" s="257"/>
      <c r="GJ300" s="257"/>
      <c r="GK300" s="257"/>
      <c r="GL300" s="257"/>
      <c r="GM300" s="257"/>
      <c r="GN300" s="257"/>
      <c r="GO300" s="257"/>
      <c r="GP300" s="257"/>
      <c r="GQ300" s="257"/>
      <c r="GR300" s="257"/>
      <c r="GS300" s="257"/>
      <c r="GT300" s="257"/>
      <c r="GU300" s="257"/>
      <c r="GV300" s="257"/>
      <c r="GW300" s="257"/>
      <c r="GX300" s="257"/>
      <c r="GY300" s="257"/>
      <c r="GZ300" s="257"/>
      <c r="HA300" s="257"/>
      <c r="HB300" s="257"/>
      <c r="HC300" s="257"/>
      <c r="HD300" s="257"/>
      <c r="HE300" s="257"/>
      <c r="HF300" s="257"/>
      <c r="HG300" s="257"/>
      <c r="HH300" s="257"/>
      <c r="HI300" s="257"/>
      <c r="HJ300" s="257"/>
      <c r="HK300" s="257"/>
      <c r="HL300" s="257"/>
      <c r="HM300" s="257"/>
      <c r="HN300" s="257"/>
      <c r="HO300" s="257"/>
      <c r="HP300" s="257"/>
      <c r="HQ300" s="257"/>
      <c r="HR300" s="257"/>
      <c r="HS300" s="257"/>
      <c r="HT300" s="257"/>
      <c r="HU300" s="257"/>
      <c r="HV300" s="257"/>
      <c r="HW300" s="257"/>
      <c r="HX300" s="257"/>
      <c r="HY300" s="257"/>
      <c r="HZ300" s="257"/>
      <c r="IA300" s="257"/>
      <c r="IB300" s="257"/>
      <c r="IC300" s="257"/>
      <c r="ID300" s="257"/>
      <c r="IE300" s="257"/>
      <c r="IF300" s="257"/>
      <c r="IG300" s="257"/>
      <c r="IH300" s="257"/>
      <c r="II300" s="257"/>
      <c r="IJ300" s="257"/>
      <c r="IK300" s="257"/>
      <c r="IL300" s="257"/>
      <c r="IM300" s="257"/>
      <c r="IN300" s="257"/>
      <c r="IO300" s="257"/>
      <c r="IP300" s="257"/>
      <c r="IQ300" s="257"/>
      <c r="IR300" s="257"/>
      <c r="IS300" s="257"/>
      <c r="IT300" s="257"/>
      <c r="IU300" s="257"/>
      <c r="IV300" s="257"/>
      <c r="IW300" s="257"/>
      <c r="IX300" s="257"/>
      <c r="IY300" s="257"/>
      <c r="IZ300" s="257"/>
      <c r="JA300" s="257"/>
      <c r="JB300" s="257"/>
      <c r="JC300" s="257"/>
      <c r="JD300" s="257"/>
      <c r="JE300" s="257"/>
      <c r="JF300" s="257"/>
      <c r="JG300" s="257"/>
      <c r="JH300" s="257"/>
      <c r="JI300" s="257"/>
      <c r="JJ300" s="257"/>
      <c r="JK300" s="257"/>
      <c r="JL300" s="257"/>
      <c r="JM300" s="257"/>
      <c r="JN300" s="257"/>
      <c r="JO300" s="257"/>
      <c r="JP300" s="257"/>
      <c r="JQ300" s="257"/>
      <c r="JR300" s="257"/>
      <c r="JS300" s="257"/>
      <c r="JT300" s="257"/>
      <c r="JU300" s="257"/>
      <c r="JV300" s="257"/>
      <c r="JW300" s="257"/>
      <c r="JX300" s="257"/>
      <c r="JY300" s="257"/>
      <c r="JZ300" s="257"/>
      <c r="KA300" s="257"/>
      <c r="KB300" s="257"/>
      <c r="KC300" s="257"/>
      <c r="KD300" s="257"/>
      <c r="KE300" s="257"/>
      <c r="KF300" s="257"/>
      <c r="KG300" s="257"/>
      <c r="KH300" s="257"/>
      <c r="KI300" s="257"/>
      <c r="KJ300" s="257"/>
      <c r="KK300" s="257"/>
      <c r="KL300" s="257"/>
      <c r="KM300" s="257"/>
      <c r="KN300" s="257"/>
      <c r="KO300" s="257"/>
      <c r="KP300" s="257"/>
      <c r="KQ300" s="257"/>
      <c r="KR300" s="257"/>
      <c r="KS300" s="257"/>
      <c r="KT300" s="257"/>
      <c r="KU300" s="257"/>
      <c r="KV300" s="257"/>
      <c r="KW300" s="257"/>
      <c r="KX300" s="257"/>
      <c r="KY300" s="257"/>
      <c r="KZ300" s="257"/>
      <c r="LA300" s="257"/>
      <c r="LB300" s="257"/>
      <c r="LC300" s="257"/>
      <c r="LD300" s="257"/>
      <c r="LE300" s="257"/>
      <c r="LF300" s="257"/>
      <c r="LG300" s="257"/>
      <c r="LH300" s="257"/>
      <c r="LI300" s="257"/>
      <c r="LJ300" s="257"/>
      <c r="LK300" s="257"/>
      <c r="LL300" s="257"/>
      <c r="LM300" s="257"/>
      <c r="LN300" s="257"/>
      <c r="LO300" s="257"/>
      <c r="LP300" s="257"/>
      <c r="LQ300" s="257"/>
      <c r="LR300" s="257"/>
      <c r="LS300" s="257"/>
      <c r="LT300" s="257"/>
      <c r="LU300" s="257"/>
      <c r="LV300" s="257"/>
      <c r="LW300" s="257"/>
      <c r="LX300" s="257"/>
      <c r="LY300" s="257"/>
      <c r="LZ300" s="257"/>
      <c r="MA300" s="257"/>
      <c r="MB300" s="257"/>
      <c r="MC300" s="257"/>
      <c r="MD300" s="257"/>
      <c r="ME300" s="257"/>
      <c r="MF300" s="257"/>
      <c r="MG300" s="257"/>
      <c r="MH300" s="257"/>
      <c r="MI300" s="257"/>
      <c r="MJ300" s="257"/>
      <c r="MK300" s="257"/>
      <c r="ML300" s="257"/>
      <c r="MM300" s="257"/>
      <c r="MN300" s="257"/>
      <c r="MO300" s="257"/>
      <c r="MP300" s="257"/>
      <c r="MQ300" s="257"/>
      <c r="MR300" s="257"/>
      <c r="MS300" s="257"/>
      <c r="MT300" s="257"/>
      <c r="MU300" s="257"/>
      <c r="MV300" s="257"/>
      <c r="MW300" s="257"/>
      <c r="MX300" s="257"/>
      <c r="MY300" s="257"/>
      <c r="MZ300" s="257"/>
      <c r="NA300" s="257"/>
      <c r="NB300" s="257"/>
      <c r="NC300" s="257"/>
      <c r="ND300" s="257"/>
      <c r="NE300" s="257"/>
      <c r="NF300" s="257"/>
      <c r="NG300" s="257"/>
      <c r="NH300" s="257"/>
      <c r="NI300" s="257"/>
      <c r="NJ300" s="257"/>
      <c r="NK300" s="257"/>
      <c r="NL300" s="257"/>
      <c r="NM300" s="257"/>
      <c r="NN300" s="257"/>
      <c r="NO300" s="257"/>
      <c r="NP300" s="257"/>
      <c r="NQ300" s="257"/>
      <c r="NR300" s="257"/>
      <c r="NS300" s="257"/>
      <c r="NT300" s="257"/>
      <c r="NU300" s="257"/>
      <c r="NV300" s="257"/>
      <c r="NW300" s="257"/>
      <c r="NX300" s="257"/>
      <c r="NY300" s="257"/>
      <c r="NZ300" s="257"/>
      <c r="OA300" s="257"/>
      <c r="OB300" s="257"/>
      <c r="OC300" s="257"/>
      <c r="OD300" s="257"/>
      <c r="OE300" s="257"/>
      <c r="OF300" s="257"/>
      <c r="OG300" s="257"/>
      <c r="OH300" s="257"/>
      <c r="OI300" s="257"/>
      <c r="OJ300" s="257"/>
      <c r="OK300" s="257"/>
      <c r="OL300" s="257"/>
      <c r="OM300" s="257"/>
      <c r="ON300" s="257"/>
      <c r="OO300" s="257"/>
      <c r="OP300" s="257"/>
      <c r="OQ300" s="257"/>
      <c r="OR300" s="257"/>
      <c r="OS300" s="257"/>
      <c r="OT300" s="257"/>
      <c r="OU300" s="257"/>
      <c r="OV300" s="257"/>
      <c r="OW300" s="257"/>
      <c r="OX300" s="257"/>
      <c r="OY300" s="257"/>
      <c r="OZ300" s="257"/>
      <c r="PA300" s="257"/>
      <c r="PB300" s="257"/>
      <c r="PC300" s="257"/>
      <c r="PD300" s="257"/>
      <c r="PE300" s="257"/>
      <c r="PF300" s="257"/>
      <c r="PG300" s="257"/>
      <c r="PH300" s="257"/>
      <c r="PI300" s="257"/>
      <c r="PJ300" s="257"/>
      <c r="PK300" s="257"/>
      <c r="PL300" s="257"/>
      <c r="PM300" s="257"/>
      <c r="PN300" s="257"/>
      <c r="PO300" s="257"/>
      <c r="PP300" s="257"/>
      <c r="PQ300" s="257"/>
      <c r="PR300" s="257"/>
      <c r="PS300" s="257"/>
      <c r="PT300" s="257"/>
      <c r="PU300" s="257"/>
      <c r="PV300" s="257"/>
      <c r="PW300" s="257"/>
      <c r="PX300" s="257"/>
      <c r="PY300" s="257"/>
      <c r="PZ300" s="257"/>
      <c r="QA300" s="257"/>
      <c r="QB300" s="257"/>
      <c r="QC300" s="257"/>
      <c r="QD300" s="257"/>
      <c r="QE300" s="257"/>
      <c r="QF300" s="257"/>
      <c r="QG300" s="257"/>
      <c r="QH300" s="257"/>
      <c r="QI300" s="257"/>
      <c r="QJ300" s="257"/>
      <c r="QK300" s="257"/>
      <c r="QL300" s="257"/>
      <c r="QM300" s="257"/>
      <c r="QN300" s="257"/>
      <c r="QO300" s="257"/>
      <c r="QP300" s="257"/>
      <c r="QQ300" s="257"/>
      <c r="QR300" s="257"/>
      <c r="QS300" s="257"/>
      <c r="QT300" s="257"/>
      <c r="QU300" s="257"/>
      <c r="QV300" s="257"/>
      <c r="QW300" s="257"/>
      <c r="QX300" s="257"/>
      <c r="QY300" s="257"/>
      <c r="QZ300" s="257"/>
      <c r="RA300" s="257"/>
      <c r="RB300" s="257"/>
      <c r="RC300" s="257"/>
      <c r="RD300" s="257"/>
      <c r="RE300" s="257"/>
      <c r="RF300" s="257"/>
      <c r="RG300" s="257"/>
      <c r="RH300" s="257"/>
      <c r="RI300" s="257"/>
      <c r="RJ300" s="257"/>
      <c r="RK300" s="257"/>
      <c r="RL300" s="257"/>
      <c r="RM300" s="257"/>
      <c r="RN300" s="257"/>
      <c r="RO300" s="257"/>
      <c r="RP300" s="257"/>
      <c r="RQ300" s="257"/>
      <c r="RR300" s="257"/>
      <c r="RS300" s="257"/>
      <c r="RT300" s="257"/>
      <c r="RU300" s="257"/>
      <c r="RV300" s="257"/>
      <c r="RW300" s="257"/>
      <c r="RX300" s="257"/>
      <c r="RY300" s="257"/>
      <c r="RZ300" s="257"/>
      <c r="SA300" s="257"/>
      <c r="SB300" s="257"/>
      <c r="SC300" s="257"/>
      <c r="SD300" s="257"/>
      <c r="SE300" s="257"/>
      <c r="SF300" s="257"/>
      <c r="SG300" s="257"/>
      <c r="SH300" s="257"/>
      <c r="SI300" s="257"/>
      <c r="SJ300" s="257"/>
      <c r="SK300" s="257"/>
      <c r="SL300" s="257"/>
      <c r="SM300" s="257"/>
      <c r="SN300" s="257"/>
      <c r="SO300" s="257"/>
      <c r="SP300" s="257"/>
      <c r="SQ300" s="257"/>
      <c r="SR300" s="257"/>
      <c r="SS300" s="257"/>
      <c r="ST300" s="257"/>
      <c r="SU300" s="257"/>
      <c r="SV300" s="257"/>
      <c r="SW300" s="257"/>
      <c r="SX300" s="257"/>
      <c r="SY300" s="257"/>
      <c r="SZ300" s="257"/>
      <c r="TA300" s="257"/>
      <c r="TB300" s="257"/>
      <c r="TC300" s="257"/>
      <c r="TD300" s="257"/>
      <c r="TE300" s="257"/>
      <c r="TF300" s="257"/>
      <c r="TG300" s="257"/>
      <c r="TH300" s="257"/>
      <c r="TI300" s="257"/>
      <c r="TJ300" s="257"/>
      <c r="TK300" s="257"/>
      <c r="TL300" s="257"/>
      <c r="TM300" s="257"/>
      <c r="TN300" s="257"/>
      <c r="TO300" s="257"/>
      <c r="TP300" s="257"/>
      <c r="TQ300" s="257"/>
      <c r="TR300" s="257"/>
      <c r="TS300" s="257"/>
      <c r="TT300" s="257"/>
      <c r="TU300" s="257"/>
      <c r="TV300" s="257"/>
      <c r="TW300" s="257"/>
      <c r="TX300" s="257"/>
      <c r="TY300" s="257"/>
      <c r="TZ300" s="257"/>
      <c r="UA300" s="257"/>
      <c r="UB300" s="257"/>
      <c r="UC300" s="257"/>
      <c r="UD300" s="257"/>
      <c r="UE300" s="257"/>
      <c r="UF300" s="257"/>
      <c r="UG300" s="257"/>
      <c r="UH300" s="257"/>
      <c r="UI300" s="257"/>
      <c r="UJ300" s="257"/>
      <c r="UK300" s="257"/>
      <c r="UL300" s="257"/>
      <c r="UM300" s="257"/>
      <c r="UN300" s="257"/>
      <c r="UO300" s="257"/>
      <c r="UP300" s="257"/>
      <c r="UQ300" s="257"/>
      <c r="UR300" s="257"/>
      <c r="US300" s="257"/>
      <c r="UT300" s="257"/>
      <c r="UU300" s="257"/>
      <c r="UV300" s="257"/>
      <c r="UW300" s="257"/>
      <c r="UX300" s="257"/>
      <c r="UY300" s="257"/>
      <c r="UZ300" s="257"/>
      <c r="VA300" s="257"/>
      <c r="VB300" s="257"/>
      <c r="VC300" s="257"/>
      <c r="VD300" s="257"/>
      <c r="VE300" s="257"/>
      <c r="VF300" s="257"/>
      <c r="VG300" s="257"/>
      <c r="VH300" s="257"/>
      <c r="VI300" s="257"/>
      <c r="VJ300" s="257"/>
      <c r="VK300" s="257"/>
      <c r="VL300" s="257"/>
      <c r="VM300" s="257"/>
      <c r="VN300" s="257"/>
      <c r="VO300" s="257"/>
      <c r="VP300" s="257"/>
      <c r="VQ300" s="257"/>
      <c r="VR300" s="257"/>
      <c r="VS300" s="257"/>
      <c r="VT300" s="257"/>
      <c r="VU300" s="257"/>
      <c r="VV300" s="257"/>
      <c r="VW300" s="257"/>
      <c r="VX300" s="257"/>
      <c r="VY300" s="257"/>
      <c r="VZ300" s="257"/>
      <c r="WA300" s="257"/>
      <c r="WB300" s="257"/>
      <c r="WC300" s="257"/>
      <c r="WD300" s="257"/>
      <c r="WE300" s="257"/>
      <c r="WF300" s="257"/>
      <c r="WG300" s="257"/>
      <c r="WH300" s="257"/>
      <c r="WI300" s="257"/>
      <c r="WJ300" s="257"/>
      <c r="WK300" s="257"/>
      <c r="WL300" s="257"/>
      <c r="WM300" s="257"/>
      <c r="WN300" s="257"/>
      <c r="WO300" s="257"/>
      <c r="WP300" s="257"/>
      <c r="WQ300" s="257"/>
      <c r="WR300" s="257"/>
      <c r="WS300" s="257"/>
      <c r="WT300" s="257"/>
      <c r="WU300" s="257"/>
      <c r="WV300" s="257"/>
      <c r="WW300" s="257"/>
      <c r="WX300" s="257"/>
      <c r="WY300" s="257"/>
      <c r="WZ300" s="257"/>
      <c r="XA300" s="257"/>
      <c r="XB300" s="257"/>
      <c r="XC300" s="257"/>
      <c r="XD300" s="257"/>
      <c r="XE300" s="257"/>
      <c r="XF300" s="257"/>
      <c r="XG300" s="257"/>
      <c r="XH300" s="257"/>
      <c r="XI300" s="257"/>
      <c r="XJ300" s="257"/>
      <c r="XK300" s="257"/>
      <c r="XL300" s="257"/>
      <c r="XM300" s="257"/>
      <c r="XN300" s="257"/>
      <c r="XO300" s="257"/>
      <c r="XP300" s="257"/>
      <c r="XQ300" s="257"/>
      <c r="XR300" s="257"/>
      <c r="XS300" s="257"/>
      <c r="XT300" s="257"/>
      <c r="XU300" s="257"/>
      <c r="XV300" s="257"/>
      <c r="XW300" s="257"/>
      <c r="XX300" s="257"/>
      <c r="XY300" s="257"/>
      <c r="XZ300" s="257"/>
      <c r="YA300" s="257"/>
      <c r="YB300" s="257"/>
      <c r="YC300" s="257"/>
      <c r="YD300" s="257"/>
      <c r="YE300" s="257"/>
      <c r="YF300" s="257"/>
      <c r="YG300" s="257"/>
      <c r="YH300" s="257"/>
      <c r="YI300" s="257"/>
      <c r="YJ300" s="257"/>
      <c r="YK300" s="257"/>
      <c r="YL300" s="257"/>
      <c r="YM300" s="257"/>
      <c r="YN300" s="257"/>
      <c r="YO300" s="257"/>
      <c r="YP300" s="257"/>
      <c r="YQ300" s="257"/>
      <c r="YR300" s="257"/>
      <c r="YS300" s="257"/>
      <c r="YT300" s="257"/>
      <c r="YU300" s="257"/>
      <c r="YV300" s="257"/>
      <c r="YW300" s="257"/>
      <c r="YX300" s="257"/>
      <c r="YY300" s="257"/>
      <c r="YZ300" s="257"/>
      <c r="ZA300" s="257"/>
      <c r="ZB300" s="257"/>
      <c r="ZC300" s="257"/>
      <c r="ZD300" s="257"/>
      <c r="ZE300" s="257"/>
      <c r="ZF300" s="257"/>
      <c r="ZG300" s="257"/>
      <c r="ZH300" s="257"/>
      <c r="ZI300" s="257"/>
      <c r="ZJ300" s="257"/>
      <c r="ZK300" s="257"/>
      <c r="ZL300" s="257"/>
      <c r="ZM300" s="257"/>
      <c r="ZN300" s="257"/>
      <c r="ZO300" s="257"/>
      <c r="ZP300" s="257"/>
      <c r="ZQ300" s="257"/>
      <c r="ZR300" s="257"/>
      <c r="ZS300" s="257"/>
      <c r="ZT300" s="257"/>
      <c r="ZU300" s="257"/>
      <c r="ZV300" s="257"/>
      <c r="ZW300" s="257"/>
      <c r="ZX300" s="257"/>
      <c r="ZY300" s="257"/>
      <c r="ZZ300" s="257"/>
      <c r="AAA300" s="257"/>
      <c r="AAB300" s="257"/>
      <c r="AAC300" s="257"/>
      <c r="AAD300" s="257"/>
      <c r="AAE300" s="257"/>
      <c r="AAF300" s="257"/>
      <c r="AAG300" s="257"/>
      <c r="AAH300" s="257"/>
      <c r="AAI300" s="257"/>
      <c r="AAJ300" s="257"/>
      <c r="AAK300" s="257"/>
      <c r="AAL300" s="257"/>
      <c r="AAM300" s="257"/>
      <c r="AAN300" s="257"/>
      <c r="AAO300" s="257"/>
      <c r="AAP300" s="257"/>
      <c r="AAQ300" s="257"/>
      <c r="AAR300" s="257"/>
      <c r="AAS300" s="257"/>
      <c r="AAT300" s="257"/>
      <c r="AAU300" s="257"/>
      <c r="AAV300" s="257"/>
      <c r="AAW300" s="257"/>
      <c r="AAX300" s="257"/>
      <c r="AAY300" s="257"/>
      <c r="AAZ300" s="257"/>
      <c r="ABA300" s="257"/>
      <c r="ABB300" s="257"/>
      <c r="ABC300" s="257"/>
      <c r="ABD300" s="257"/>
      <c r="ABE300" s="257"/>
      <c r="ABF300" s="257"/>
      <c r="ABG300" s="257"/>
      <c r="ABH300" s="257"/>
      <c r="ABI300" s="257"/>
      <c r="ABJ300" s="257"/>
      <c r="ABK300" s="257"/>
    </row>
    <row r="301" spans="1:739" s="154" customFormat="1" ht="30" customHeight="1" x14ac:dyDescent="0.25">
      <c r="A301" s="30"/>
      <c r="B301" s="261"/>
      <c r="C301" s="261"/>
      <c r="D301" s="167" t="s">
        <v>2</v>
      </c>
      <c r="E301" s="261"/>
      <c r="F301" s="206" t="s">
        <v>1169</v>
      </c>
      <c r="G301" s="14">
        <v>42762</v>
      </c>
      <c r="H301" s="258" t="s">
        <v>37</v>
      </c>
      <c r="I301" s="65" t="s">
        <v>31</v>
      </c>
      <c r="J301" s="116" t="s">
        <v>291</v>
      </c>
      <c r="K301" s="29" t="s">
        <v>18</v>
      </c>
      <c r="L301" s="29" t="s">
        <v>17</v>
      </c>
      <c r="M301" s="29" t="s">
        <v>3365</v>
      </c>
      <c r="N301" s="28" t="s">
        <v>59</v>
      </c>
      <c r="O301" s="191" t="s">
        <v>233</v>
      </c>
      <c r="P301" s="191" t="s">
        <v>1159</v>
      </c>
      <c r="Q301" s="156"/>
      <c r="R301" s="71" t="s">
        <v>1163</v>
      </c>
      <c r="S301" s="261" t="s">
        <v>1161</v>
      </c>
      <c r="T301" s="65" t="s">
        <v>20</v>
      </c>
      <c r="U301" s="115" t="s">
        <v>1173</v>
      </c>
      <c r="V301" s="17"/>
      <c r="W301" s="41"/>
      <c r="X301" s="41" t="s">
        <v>1172</v>
      </c>
      <c r="Y301" s="99"/>
      <c r="Z301" s="155"/>
      <c r="AA301" s="261"/>
      <c r="AB301" s="39" t="s">
        <v>1163</v>
      </c>
      <c r="AC301" s="17"/>
      <c r="AD301" s="17"/>
      <c r="AE301" s="17"/>
      <c r="AF301" s="17"/>
      <c r="AG301" s="17"/>
      <c r="AH301" s="263" t="s">
        <v>3530</v>
      </c>
      <c r="AI301" s="261" t="s">
        <v>1</v>
      </c>
      <c r="AJ301" s="263" t="s">
        <v>2</v>
      </c>
      <c r="AK301" s="70">
        <v>25</v>
      </c>
      <c r="AL301" s="69" t="s">
        <v>1166</v>
      </c>
      <c r="AM301" s="72">
        <v>42747</v>
      </c>
      <c r="AN301" s="257"/>
      <c r="AO301" s="257"/>
      <c r="AP301" s="257"/>
      <c r="AQ301" s="257"/>
      <c r="AR301" s="257"/>
      <c r="AS301" s="257"/>
      <c r="AT301" s="257"/>
      <c r="AU301" s="257"/>
      <c r="AV301" s="257"/>
      <c r="AW301" s="257"/>
      <c r="AX301" s="257"/>
      <c r="AY301" s="257"/>
      <c r="AZ301" s="257"/>
      <c r="BA301" s="257"/>
      <c r="BB301" s="257"/>
      <c r="BC301" s="257"/>
      <c r="BD301" s="257"/>
      <c r="BE301" s="257"/>
      <c r="BF301" s="257"/>
      <c r="BG301" s="257"/>
      <c r="BH301" s="257"/>
      <c r="BI301" s="257"/>
      <c r="BJ301" s="257"/>
      <c r="BK301" s="257"/>
      <c r="BL301" s="257"/>
      <c r="BM301" s="257"/>
      <c r="BN301" s="257"/>
      <c r="BO301" s="257"/>
      <c r="BP301" s="257"/>
      <c r="BQ301" s="257"/>
      <c r="BR301" s="257"/>
      <c r="BS301" s="257"/>
      <c r="BT301" s="257"/>
      <c r="BU301" s="257"/>
      <c r="BV301" s="257"/>
      <c r="BW301" s="257"/>
      <c r="BX301" s="257"/>
      <c r="BY301" s="257"/>
      <c r="BZ301" s="257"/>
      <c r="CA301" s="257"/>
      <c r="CB301" s="257"/>
      <c r="CC301" s="257"/>
      <c r="CD301" s="257"/>
      <c r="CE301" s="257"/>
      <c r="CF301" s="257"/>
      <c r="CG301" s="257"/>
      <c r="CH301" s="257"/>
      <c r="CI301" s="257"/>
      <c r="CJ301" s="257"/>
      <c r="CK301" s="257"/>
      <c r="CL301" s="257"/>
      <c r="CM301" s="257"/>
      <c r="CN301" s="257"/>
      <c r="CO301" s="257"/>
      <c r="CP301" s="257"/>
      <c r="CQ301" s="257"/>
      <c r="CR301" s="257"/>
      <c r="CS301" s="257"/>
      <c r="CT301" s="257"/>
      <c r="CU301" s="257"/>
      <c r="CV301" s="257"/>
      <c r="CW301" s="257"/>
      <c r="CX301" s="257"/>
      <c r="CY301" s="257"/>
      <c r="CZ301" s="257"/>
      <c r="DA301" s="257"/>
      <c r="DB301" s="257"/>
      <c r="DC301" s="257"/>
      <c r="DD301" s="257"/>
      <c r="DE301" s="257"/>
      <c r="DF301" s="257"/>
      <c r="DG301" s="257"/>
      <c r="DH301" s="257"/>
      <c r="DI301" s="257"/>
      <c r="DJ301" s="257"/>
      <c r="DK301" s="257"/>
      <c r="DL301" s="257"/>
      <c r="DM301" s="257"/>
      <c r="DN301" s="257"/>
      <c r="DO301" s="257"/>
      <c r="DP301" s="257"/>
      <c r="DQ301" s="257"/>
      <c r="DR301" s="257"/>
      <c r="DS301" s="257"/>
      <c r="DT301" s="257"/>
      <c r="DU301" s="257"/>
      <c r="DV301" s="257"/>
      <c r="DW301" s="257"/>
      <c r="DX301" s="257"/>
      <c r="DY301" s="257"/>
      <c r="DZ301" s="257"/>
      <c r="EA301" s="257"/>
      <c r="EB301" s="257"/>
      <c r="EC301" s="257"/>
      <c r="ED301" s="257"/>
      <c r="EE301" s="257"/>
      <c r="EF301" s="257"/>
      <c r="EG301" s="257"/>
      <c r="EH301" s="257"/>
      <c r="EI301" s="257"/>
      <c r="EJ301" s="257"/>
      <c r="EK301" s="257"/>
      <c r="EL301" s="257"/>
      <c r="EM301" s="257"/>
      <c r="EN301" s="257"/>
      <c r="EO301" s="257"/>
      <c r="EP301" s="257"/>
      <c r="EQ301" s="257"/>
      <c r="ER301" s="257"/>
      <c r="ES301" s="257"/>
      <c r="ET301" s="257"/>
      <c r="EU301" s="257"/>
      <c r="EV301" s="257"/>
      <c r="EW301" s="257"/>
      <c r="EX301" s="257"/>
      <c r="EY301" s="257"/>
      <c r="EZ301" s="257"/>
      <c r="FA301" s="257"/>
      <c r="FB301" s="257"/>
      <c r="FC301" s="257"/>
      <c r="FD301" s="257"/>
      <c r="FE301" s="257"/>
      <c r="FF301" s="257"/>
      <c r="FG301" s="257"/>
      <c r="FH301" s="257"/>
      <c r="FI301" s="257"/>
      <c r="FJ301" s="257"/>
      <c r="FK301" s="257"/>
      <c r="FL301" s="257"/>
      <c r="FM301" s="257"/>
      <c r="FN301" s="257"/>
      <c r="FO301" s="257"/>
      <c r="FP301" s="257"/>
      <c r="FQ301" s="257"/>
      <c r="FR301" s="257"/>
      <c r="FS301" s="257"/>
      <c r="FT301" s="257"/>
      <c r="FU301" s="257"/>
      <c r="FV301" s="257"/>
      <c r="FW301" s="257"/>
      <c r="FX301" s="257"/>
      <c r="FY301" s="257"/>
      <c r="FZ301" s="257"/>
      <c r="GA301" s="257"/>
      <c r="GB301" s="257"/>
      <c r="GC301" s="257"/>
      <c r="GD301" s="257"/>
      <c r="GE301" s="257"/>
      <c r="GF301" s="257"/>
      <c r="GG301" s="257"/>
      <c r="GH301" s="257"/>
      <c r="GI301" s="257"/>
      <c r="GJ301" s="257"/>
      <c r="GK301" s="257"/>
      <c r="GL301" s="257"/>
      <c r="GM301" s="257"/>
      <c r="GN301" s="257"/>
      <c r="GO301" s="257"/>
      <c r="GP301" s="257"/>
      <c r="GQ301" s="257"/>
      <c r="GR301" s="257"/>
      <c r="GS301" s="257"/>
      <c r="GT301" s="257"/>
      <c r="GU301" s="257"/>
      <c r="GV301" s="257"/>
      <c r="GW301" s="257"/>
      <c r="GX301" s="257"/>
      <c r="GY301" s="257"/>
      <c r="GZ301" s="257"/>
      <c r="HA301" s="257"/>
      <c r="HB301" s="257"/>
      <c r="HC301" s="257"/>
      <c r="HD301" s="257"/>
      <c r="HE301" s="257"/>
      <c r="HF301" s="257"/>
      <c r="HG301" s="257"/>
      <c r="HH301" s="257"/>
      <c r="HI301" s="257"/>
      <c r="HJ301" s="257"/>
      <c r="HK301" s="257"/>
      <c r="HL301" s="257"/>
      <c r="HM301" s="257"/>
      <c r="HN301" s="257"/>
      <c r="HO301" s="257"/>
      <c r="HP301" s="257"/>
      <c r="HQ301" s="257"/>
      <c r="HR301" s="257"/>
      <c r="HS301" s="257"/>
      <c r="HT301" s="257"/>
      <c r="HU301" s="257"/>
      <c r="HV301" s="257"/>
      <c r="HW301" s="257"/>
      <c r="HX301" s="257"/>
      <c r="HY301" s="257"/>
      <c r="HZ301" s="257"/>
      <c r="IA301" s="257"/>
      <c r="IB301" s="257"/>
      <c r="IC301" s="257"/>
      <c r="ID301" s="257"/>
      <c r="IE301" s="257"/>
      <c r="IF301" s="257"/>
      <c r="IG301" s="257"/>
      <c r="IH301" s="257"/>
      <c r="II301" s="257"/>
      <c r="IJ301" s="257"/>
      <c r="IK301" s="257"/>
      <c r="IL301" s="257"/>
      <c r="IM301" s="257"/>
      <c r="IN301" s="257"/>
      <c r="IO301" s="257"/>
      <c r="IP301" s="257"/>
      <c r="IQ301" s="257"/>
      <c r="IR301" s="257"/>
      <c r="IS301" s="257"/>
      <c r="IT301" s="257"/>
      <c r="IU301" s="257"/>
      <c r="IV301" s="257"/>
      <c r="IW301" s="257"/>
      <c r="IX301" s="257"/>
      <c r="IY301" s="257"/>
      <c r="IZ301" s="257"/>
      <c r="JA301" s="257"/>
      <c r="JB301" s="257"/>
      <c r="JC301" s="257"/>
      <c r="JD301" s="257"/>
      <c r="JE301" s="257"/>
      <c r="JF301" s="257"/>
      <c r="JG301" s="257"/>
      <c r="JH301" s="257"/>
      <c r="JI301" s="257"/>
      <c r="JJ301" s="257"/>
      <c r="JK301" s="257"/>
      <c r="JL301" s="257"/>
      <c r="JM301" s="257"/>
      <c r="JN301" s="257"/>
      <c r="JO301" s="257"/>
      <c r="JP301" s="257"/>
      <c r="JQ301" s="257"/>
      <c r="JR301" s="257"/>
      <c r="JS301" s="257"/>
      <c r="JT301" s="257"/>
      <c r="JU301" s="257"/>
      <c r="JV301" s="257"/>
      <c r="JW301" s="257"/>
      <c r="JX301" s="257"/>
      <c r="JY301" s="257"/>
      <c r="JZ301" s="257"/>
      <c r="KA301" s="257"/>
      <c r="KB301" s="257"/>
      <c r="KC301" s="257"/>
      <c r="KD301" s="257"/>
      <c r="KE301" s="257"/>
      <c r="KF301" s="257"/>
      <c r="KG301" s="257"/>
      <c r="KH301" s="257"/>
      <c r="KI301" s="257"/>
      <c r="KJ301" s="257"/>
      <c r="KK301" s="257"/>
      <c r="KL301" s="257"/>
      <c r="KM301" s="257"/>
      <c r="KN301" s="257"/>
      <c r="KO301" s="257"/>
      <c r="KP301" s="257"/>
      <c r="KQ301" s="257"/>
      <c r="KR301" s="257"/>
      <c r="KS301" s="257"/>
      <c r="KT301" s="257"/>
      <c r="KU301" s="257"/>
      <c r="KV301" s="257"/>
      <c r="KW301" s="257"/>
      <c r="KX301" s="257"/>
      <c r="KY301" s="257"/>
      <c r="KZ301" s="257"/>
      <c r="LA301" s="257"/>
      <c r="LB301" s="257"/>
      <c r="LC301" s="257"/>
      <c r="LD301" s="257"/>
      <c r="LE301" s="257"/>
      <c r="LF301" s="257"/>
      <c r="LG301" s="257"/>
      <c r="LH301" s="257"/>
      <c r="LI301" s="257"/>
      <c r="LJ301" s="257"/>
      <c r="LK301" s="257"/>
      <c r="LL301" s="257"/>
      <c r="LM301" s="257"/>
      <c r="LN301" s="257"/>
      <c r="LO301" s="257"/>
      <c r="LP301" s="257"/>
      <c r="LQ301" s="257"/>
      <c r="LR301" s="257"/>
      <c r="LS301" s="257"/>
      <c r="LT301" s="257"/>
      <c r="LU301" s="257"/>
      <c r="LV301" s="257"/>
      <c r="LW301" s="257"/>
      <c r="LX301" s="257"/>
      <c r="LY301" s="257"/>
      <c r="LZ301" s="257"/>
      <c r="MA301" s="257"/>
      <c r="MB301" s="257"/>
      <c r="MC301" s="257"/>
      <c r="MD301" s="257"/>
      <c r="ME301" s="257"/>
      <c r="MF301" s="257"/>
      <c r="MG301" s="257"/>
      <c r="MH301" s="257"/>
      <c r="MI301" s="257"/>
      <c r="MJ301" s="257"/>
      <c r="MK301" s="257"/>
      <c r="ML301" s="257"/>
      <c r="MM301" s="257"/>
      <c r="MN301" s="257"/>
      <c r="MO301" s="257"/>
      <c r="MP301" s="257"/>
      <c r="MQ301" s="257"/>
      <c r="MR301" s="257"/>
      <c r="MS301" s="257"/>
      <c r="MT301" s="257"/>
      <c r="MU301" s="257"/>
      <c r="MV301" s="257"/>
      <c r="MW301" s="257"/>
      <c r="MX301" s="257"/>
      <c r="MY301" s="257"/>
      <c r="MZ301" s="257"/>
      <c r="NA301" s="257"/>
      <c r="NB301" s="257"/>
      <c r="NC301" s="257"/>
      <c r="ND301" s="257"/>
      <c r="NE301" s="257"/>
      <c r="NF301" s="257"/>
      <c r="NG301" s="257"/>
      <c r="NH301" s="257"/>
      <c r="NI301" s="257"/>
      <c r="NJ301" s="257"/>
      <c r="NK301" s="257"/>
      <c r="NL301" s="257"/>
      <c r="NM301" s="257"/>
      <c r="NN301" s="257"/>
      <c r="NO301" s="257"/>
      <c r="NP301" s="257"/>
      <c r="NQ301" s="257"/>
      <c r="NR301" s="257"/>
      <c r="NS301" s="257"/>
      <c r="NT301" s="257"/>
      <c r="NU301" s="257"/>
      <c r="NV301" s="257"/>
      <c r="NW301" s="257"/>
      <c r="NX301" s="257"/>
      <c r="NY301" s="257"/>
      <c r="NZ301" s="257"/>
      <c r="OA301" s="257"/>
      <c r="OB301" s="257"/>
      <c r="OC301" s="257"/>
      <c r="OD301" s="257"/>
      <c r="OE301" s="257"/>
      <c r="OF301" s="257"/>
      <c r="OG301" s="257"/>
      <c r="OH301" s="257"/>
      <c r="OI301" s="257"/>
      <c r="OJ301" s="257"/>
      <c r="OK301" s="257"/>
      <c r="OL301" s="257"/>
      <c r="OM301" s="257"/>
      <c r="ON301" s="257"/>
      <c r="OO301" s="257"/>
      <c r="OP301" s="257"/>
      <c r="OQ301" s="257"/>
      <c r="OR301" s="257"/>
      <c r="OS301" s="257"/>
      <c r="OT301" s="257"/>
      <c r="OU301" s="257"/>
      <c r="OV301" s="257"/>
      <c r="OW301" s="257"/>
      <c r="OX301" s="257"/>
      <c r="OY301" s="257"/>
      <c r="OZ301" s="257"/>
      <c r="PA301" s="257"/>
      <c r="PB301" s="257"/>
      <c r="PC301" s="257"/>
      <c r="PD301" s="257"/>
      <c r="PE301" s="257"/>
      <c r="PF301" s="257"/>
      <c r="PG301" s="257"/>
      <c r="PH301" s="257"/>
      <c r="PI301" s="257"/>
      <c r="PJ301" s="257"/>
      <c r="PK301" s="257"/>
      <c r="PL301" s="257"/>
      <c r="PM301" s="257"/>
      <c r="PN301" s="257"/>
      <c r="PO301" s="257"/>
      <c r="PP301" s="257"/>
      <c r="PQ301" s="257"/>
      <c r="PR301" s="257"/>
      <c r="PS301" s="257"/>
      <c r="PT301" s="257"/>
      <c r="PU301" s="257"/>
      <c r="PV301" s="257"/>
      <c r="PW301" s="257"/>
      <c r="PX301" s="257"/>
      <c r="PY301" s="257"/>
      <c r="PZ301" s="257"/>
      <c r="QA301" s="257"/>
      <c r="QB301" s="257"/>
      <c r="QC301" s="257"/>
      <c r="QD301" s="257"/>
      <c r="QE301" s="257"/>
      <c r="QF301" s="257"/>
      <c r="QG301" s="257"/>
      <c r="QH301" s="257"/>
      <c r="QI301" s="257"/>
      <c r="QJ301" s="257"/>
      <c r="QK301" s="257"/>
      <c r="QL301" s="257"/>
      <c r="QM301" s="257"/>
      <c r="QN301" s="257"/>
      <c r="QO301" s="257"/>
      <c r="QP301" s="257"/>
      <c r="QQ301" s="257"/>
      <c r="QR301" s="257"/>
      <c r="QS301" s="257"/>
      <c r="QT301" s="257"/>
      <c r="QU301" s="257"/>
      <c r="QV301" s="257"/>
      <c r="QW301" s="257"/>
      <c r="QX301" s="257"/>
      <c r="QY301" s="257"/>
      <c r="QZ301" s="257"/>
      <c r="RA301" s="257"/>
      <c r="RB301" s="257"/>
      <c r="RC301" s="257"/>
      <c r="RD301" s="257"/>
      <c r="RE301" s="257"/>
      <c r="RF301" s="257"/>
      <c r="RG301" s="257"/>
      <c r="RH301" s="257"/>
      <c r="RI301" s="257"/>
      <c r="RJ301" s="257"/>
      <c r="RK301" s="257"/>
      <c r="RL301" s="257"/>
      <c r="RM301" s="257"/>
      <c r="RN301" s="257"/>
      <c r="RO301" s="257"/>
      <c r="RP301" s="257"/>
      <c r="RQ301" s="257"/>
      <c r="RR301" s="257"/>
      <c r="RS301" s="257"/>
      <c r="RT301" s="257"/>
      <c r="RU301" s="257"/>
      <c r="RV301" s="257"/>
      <c r="RW301" s="257"/>
      <c r="RX301" s="257"/>
      <c r="RY301" s="257"/>
      <c r="RZ301" s="257"/>
      <c r="SA301" s="257"/>
      <c r="SB301" s="257"/>
      <c r="SC301" s="257"/>
      <c r="SD301" s="257"/>
      <c r="SE301" s="257"/>
      <c r="SF301" s="257"/>
      <c r="SG301" s="257"/>
      <c r="SH301" s="257"/>
      <c r="SI301" s="257"/>
      <c r="SJ301" s="257"/>
      <c r="SK301" s="257"/>
      <c r="SL301" s="257"/>
      <c r="SM301" s="257"/>
      <c r="SN301" s="257"/>
      <c r="SO301" s="257"/>
      <c r="SP301" s="257"/>
      <c r="SQ301" s="257"/>
      <c r="SR301" s="257"/>
      <c r="SS301" s="257"/>
      <c r="ST301" s="257"/>
      <c r="SU301" s="257"/>
      <c r="SV301" s="257"/>
      <c r="SW301" s="257"/>
      <c r="SX301" s="257"/>
      <c r="SY301" s="257"/>
      <c r="SZ301" s="257"/>
      <c r="TA301" s="257"/>
      <c r="TB301" s="257"/>
      <c r="TC301" s="257"/>
      <c r="TD301" s="257"/>
      <c r="TE301" s="257"/>
      <c r="TF301" s="257"/>
      <c r="TG301" s="257"/>
      <c r="TH301" s="257"/>
      <c r="TI301" s="257"/>
      <c r="TJ301" s="257"/>
      <c r="TK301" s="257"/>
      <c r="TL301" s="257"/>
      <c r="TM301" s="257"/>
      <c r="TN301" s="257"/>
      <c r="TO301" s="257"/>
      <c r="TP301" s="257"/>
      <c r="TQ301" s="257"/>
      <c r="TR301" s="257"/>
      <c r="TS301" s="257"/>
      <c r="TT301" s="257"/>
      <c r="TU301" s="257"/>
      <c r="TV301" s="257"/>
      <c r="TW301" s="257"/>
      <c r="TX301" s="257"/>
      <c r="TY301" s="257"/>
      <c r="TZ301" s="257"/>
      <c r="UA301" s="257"/>
      <c r="UB301" s="257"/>
      <c r="UC301" s="257"/>
      <c r="UD301" s="257"/>
      <c r="UE301" s="257"/>
      <c r="UF301" s="257"/>
      <c r="UG301" s="257"/>
      <c r="UH301" s="257"/>
      <c r="UI301" s="257"/>
      <c r="UJ301" s="257"/>
      <c r="UK301" s="257"/>
      <c r="UL301" s="257"/>
      <c r="UM301" s="257"/>
      <c r="UN301" s="257"/>
      <c r="UO301" s="257"/>
      <c r="UP301" s="257"/>
      <c r="UQ301" s="257"/>
      <c r="UR301" s="257"/>
      <c r="US301" s="257"/>
      <c r="UT301" s="257"/>
      <c r="UU301" s="257"/>
      <c r="UV301" s="257"/>
      <c r="UW301" s="257"/>
      <c r="UX301" s="257"/>
      <c r="UY301" s="257"/>
      <c r="UZ301" s="257"/>
      <c r="VA301" s="257"/>
      <c r="VB301" s="257"/>
      <c r="VC301" s="257"/>
      <c r="VD301" s="257"/>
      <c r="VE301" s="257"/>
      <c r="VF301" s="257"/>
      <c r="VG301" s="257"/>
      <c r="VH301" s="257"/>
      <c r="VI301" s="257"/>
      <c r="VJ301" s="257"/>
      <c r="VK301" s="257"/>
      <c r="VL301" s="257"/>
      <c r="VM301" s="257"/>
      <c r="VN301" s="257"/>
      <c r="VO301" s="257"/>
      <c r="VP301" s="257"/>
      <c r="VQ301" s="257"/>
      <c r="VR301" s="257"/>
      <c r="VS301" s="257"/>
      <c r="VT301" s="257"/>
      <c r="VU301" s="257"/>
      <c r="VV301" s="257"/>
      <c r="VW301" s="257"/>
      <c r="VX301" s="257"/>
      <c r="VY301" s="257"/>
      <c r="VZ301" s="257"/>
      <c r="WA301" s="257"/>
      <c r="WB301" s="257"/>
      <c r="WC301" s="257"/>
      <c r="WD301" s="257"/>
      <c r="WE301" s="257"/>
      <c r="WF301" s="257"/>
      <c r="WG301" s="257"/>
      <c r="WH301" s="257"/>
      <c r="WI301" s="257"/>
      <c r="WJ301" s="257"/>
      <c r="WK301" s="257"/>
      <c r="WL301" s="257"/>
      <c r="WM301" s="257"/>
      <c r="WN301" s="257"/>
      <c r="WO301" s="257"/>
      <c r="WP301" s="257"/>
      <c r="WQ301" s="257"/>
      <c r="WR301" s="257"/>
      <c r="WS301" s="257"/>
      <c r="WT301" s="257"/>
      <c r="WU301" s="257"/>
      <c r="WV301" s="257"/>
      <c r="WW301" s="257"/>
      <c r="WX301" s="257"/>
      <c r="WY301" s="257"/>
      <c r="WZ301" s="257"/>
      <c r="XA301" s="257"/>
      <c r="XB301" s="257"/>
      <c r="XC301" s="257"/>
      <c r="XD301" s="257"/>
      <c r="XE301" s="257"/>
      <c r="XF301" s="257"/>
      <c r="XG301" s="257"/>
      <c r="XH301" s="257"/>
      <c r="XI301" s="257"/>
      <c r="XJ301" s="257"/>
      <c r="XK301" s="257"/>
      <c r="XL301" s="257"/>
      <c r="XM301" s="257"/>
      <c r="XN301" s="257"/>
      <c r="XO301" s="257"/>
      <c r="XP301" s="257"/>
      <c r="XQ301" s="257"/>
      <c r="XR301" s="257"/>
      <c r="XS301" s="257"/>
      <c r="XT301" s="257"/>
      <c r="XU301" s="257"/>
      <c r="XV301" s="257"/>
      <c r="XW301" s="257"/>
      <c r="XX301" s="257"/>
      <c r="XY301" s="257"/>
      <c r="XZ301" s="257"/>
      <c r="YA301" s="257"/>
      <c r="YB301" s="257"/>
      <c r="YC301" s="257"/>
      <c r="YD301" s="257"/>
      <c r="YE301" s="257"/>
      <c r="YF301" s="257"/>
      <c r="YG301" s="257"/>
      <c r="YH301" s="257"/>
      <c r="YI301" s="257"/>
      <c r="YJ301" s="257"/>
      <c r="YK301" s="257"/>
      <c r="YL301" s="257"/>
      <c r="YM301" s="257"/>
      <c r="YN301" s="257"/>
      <c r="YO301" s="257"/>
      <c r="YP301" s="257"/>
      <c r="YQ301" s="257"/>
      <c r="YR301" s="257"/>
      <c r="YS301" s="257"/>
      <c r="YT301" s="257"/>
      <c r="YU301" s="257"/>
      <c r="YV301" s="257"/>
      <c r="YW301" s="257"/>
      <c r="YX301" s="257"/>
      <c r="YY301" s="257"/>
      <c r="YZ301" s="257"/>
      <c r="ZA301" s="257"/>
      <c r="ZB301" s="257"/>
      <c r="ZC301" s="257"/>
      <c r="ZD301" s="257"/>
      <c r="ZE301" s="257"/>
      <c r="ZF301" s="257"/>
      <c r="ZG301" s="257"/>
      <c r="ZH301" s="257"/>
      <c r="ZI301" s="257"/>
      <c r="ZJ301" s="257"/>
      <c r="ZK301" s="257"/>
      <c r="ZL301" s="257"/>
      <c r="ZM301" s="257"/>
      <c r="ZN301" s="257"/>
      <c r="ZO301" s="257"/>
      <c r="ZP301" s="257"/>
      <c r="ZQ301" s="257"/>
      <c r="ZR301" s="257"/>
      <c r="ZS301" s="257"/>
      <c r="ZT301" s="257"/>
      <c r="ZU301" s="257"/>
      <c r="ZV301" s="257"/>
      <c r="ZW301" s="257"/>
      <c r="ZX301" s="257"/>
      <c r="ZY301" s="257"/>
      <c r="ZZ301" s="257"/>
      <c r="AAA301" s="257"/>
      <c r="AAB301" s="257"/>
      <c r="AAC301" s="257"/>
      <c r="AAD301" s="257"/>
      <c r="AAE301" s="257"/>
      <c r="AAF301" s="257"/>
      <c r="AAG301" s="257"/>
      <c r="AAH301" s="257"/>
      <c r="AAI301" s="257"/>
      <c r="AAJ301" s="257"/>
      <c r="AAK301" s="257"/>
      <c r="AAL301" s="257"/>
      <c r="AAM301" s="257"/>
      <c r="AAN301" s="257"/>
      <c r="AAO301" s="257"/>
      <c r="AAP301" s="257"/>
      <c r="AAQ301" s="257"/>
      <c r="AAR301" s="257"/>
      <c r="AAS301" s="257"/>
      <c r="AAT301" s="257"/>
      <c r="AAU301" s="257"/>
      <c r="AAV301" s="257"/>
      <c r="AAW301" s="257"/>
      <c r="AAX301" s="257"/>
      <c r="AAY301" s="257"/>
      <c r="AAZ301" s="257"/>
      <c r="ABA301" s="257"/>
      <c r="ABB301" s="257"/>
      <c r="ABC301" s="257"/>
      <c r="ABD301" s="257"/>
      <c r="ABE301" s="257"/>
      <c r="ABF301" s="257"/>
      <c r="ABG301" s="257"/>
      <c r="ABH301" s="257"/>
      <c r="ABI301" s="257"/>
      <c r="ABJ301" s="257"/>
      <c r="ABK301" s="257"/>
    </row>
    <row r="302" spans="1:739" s="154" customFormat="1" ht="30" customHeight="1" x14ac:dyDescent="0.25">
      <c r="A302" s="30"/>
      <c r="B302" s="196"/>
      <c r="C302" s="196"/>
      <c r="D302" s="167" t="s">
        <v>2</v>
      </c>
      <c r="E302" s="196"/>
      <c r="F302" s="206" t="s">
        <v>1170</v>
      </c>
      <c r="G302" s="14">
        <v>42762</v>
      </c>
      <c r="H302" s="258" t="s">
        <v>37</v>
      </c>
      <c r="I302" s="65" t="s">
        <v>31</v>
      </c>
      <c r="J302" s="116" t="s">
        <v>291</v>
      </c>
      <c r="K302" s="29" t="s">
        <v>18</v>
      </c>
      <c r="L302" s="29" t="s">
        <v>17</v>
      </c>
      <c r="M302" s="29" t="s">
        <v>3365</v>
      </c>
      <c r="N302" s="28" t="s">
        <v>59</v>
      </c>
      <c r="O302" s="191" t="s">
        <v>233</v>
      </c>
      <c r="P302" s="191" t="s">
        <v>1159</v>
      </c>
      <c r="Q302" s="260"/>
      <c r="R302" s="71" t="s">
        <v>1164</v>
      </c>
      <c r="S302" s="261" t="s">
        <v>1161</v>
      </c>
      <c r="T302" s="185" t="s">
        <v>20</v>
      </c>
      <c r="U302" s="261" t="s">
        <v>1173</v>
      </c>
      <c r="V302" s="17"/>
      <c r="W302" s="41"/>
      <c r="X302" s="41" t="s">
        <v>1172</v>
      </c>
      <c r="Y302" s="99"/>
      <c r="Z302" s="155"/>
      <c r="AA302" s="261"/>
      <c r="AB302" s="39" t="s">
        <v>1164</v>
      </c>
      <c r="AC302" s="17"/>
      <c r="AD302" s="17"/>
      <c r="AE302" s="17"/>
      <c r="AF302" s="17"/>
      <c r="AG302" s="17"/>
      <c r="AH302" s="263" t="s">
        <v>3530</v>
      </c>
      <c r="AI302" s="261" t="s">
        <v>1</v>
      </c>
      <c r="AJ302" s="263" t="s">
        <v>2</v>
      </c>
      <c r="AK302" s="70">
        <v>21</v>
      </c>
      <c r="AL302" s="69" t="s">
        <v>1167</v>
      </c>
      <c r="AM302" s="72">
        <v>42747</v>
      </c>
    </row>
    <row r="303" spans="1:739" s="154" customFormat="1" ht="30" customHeight="1" x14ac:dyDescent="0.25">
      <c r="A303" s="30"/>
      <c r="B303" s="261"/>
      <c r="C303" s="261"/>
      <c r="D303" s="167" t="s">
        <v>2</v>
      </c>
      <c r="E303" s="261"/>
      <c r="F303" s="206" t="s">
        <v>1171</v>
      </c>
      <c r="G303" s="14">
        <v>42762</v>
      </c>
      <c r="H303" s="258" t="s">
        <v>37</v>
      </c>
      <c r="I303" s="65" t="s">
        <v>31</v>
      </c>
      <c r="J303" s="116" t="s">
        <v>291</v>
      </c>
      <c r="K303" s="29" t="s">
        <v>18</v>
      </c>
      <c r="L303" s="29" t="s">
        <v>17</v>
      </c>
      <c r="M303" s="29" t="s">
        <v>3365</v>
      </c>
      <c r="N303" s="28" t="s">
        <v>59</v>
      </c>
      <c r="O303" s="191" t="s">
        <v>233</v>
      </c>
      <c r="P303" s="191" t="s">
        <v>1159</v>
      </c>
      <c r="Q303" s="156"/>
      <c r="R303" s="71" t="s">
        <v>1165</v>
      </c>
      <c r="S303" s="261" t="s">
        <v>1161</v>
      </c>
      <c r="T303" s="65" t="s">
        <v>20</v>
      </c>
      <c r="U303" s="115" t="s">
        <v>1173</v>
      </c>
      <c r="V303" s="17"/>
      <c r="W303" s="41"/>
      <c r="X303" s="41" t="s">
        <v>1172</v>
      </c>
      <c r="Y303" s="99"/>
      <c r="Z303" s="155"/>
      <c r="AA303" s="261"/>
      <c r="AB303" s="39" t="s">
        <v>1165</v>
      </c>
      <c r="AC303" s="17"/>
      <c r="AD303" s="17"/>
      <c r="AE303" s="17"/>
      <c r="AF303" s="17"/>
      <c r="AG303" s="17"/>
      <c r="AH303" s="263" t="s">
        <v>3530</v>
      </c>
      <c r="AI303" s="261" t="s">
        <v>1</v>
      </c>
      <c r="AJ303" s="263" t="s">
        <v>2</v>
      </c>
      <c r="AK303" s="70">
        <v>21</v>
      </c>
      <c r="AL303" s="69" t="s">
        <v>1168</v>
      </c>
      <c r="AM303" s="72">
        <v>42747</v>
      </c>
    </row>
    <row r="304" spans="1:739" s="154" customFormat="1" ht="30" customHeight="1" x14ac:dyDescent="0.25">
      <c r="A304" s="30"/>
      <c r="B304" s="261"/>
      <c r="C304" s="261"/>
      <c r="D304" s="167" t="s">
        <v>2</v>
      </c>
      <c r="E304" s="261"/>
      <c r="F304" s="206" t="s">
        <v>1767</v>
      </c>
      <c r="G304" s="23">
        <v>43069</v>
      </c>
      <c r="H304" s="258" t="s">
        <v>37</v>
      </c>
      <c r="I304" s="65" t="s">
        <v>31</v>
      </c>
      <c r="J304" s="116" t="s">
        <v>291</v>
      </c>
      <c r="K304" s="29" t="s">
        <v>18</v>
      </c>
      <c r="L304" s="29" t="s">
        <v>17</v>
      </c>
      <c r="M304" s="29" t="s">
        <v>3365</v>
      </c>
      <c r="N304" s="28" t="s">
        <v>59</v>
      </c>
      <c r="O304" s="191" t="s">
        <v>233</v>
      </c>
      <c r="P304" s="191" t="s">
        <v>1159</v>
      </c>
      <c r="Q304" s="156"/>
      <c r="R304" s="71" t="s">
        <v>1768</v>
      </c>
      <c r="S304" s="261" t="s">
        <v>1161</v>
      </c>
      <c r="T304" s="261" t="s">
        <v>1575</v>
      </c>
      <c r="U304" s="115" t="s">
        <v>1173</v>
      </c>
      <c r="V304" s="17"/>
      <c r="W304" s="249"/>
      <c r="X304" s="115" t="s">
        <v>245</v>
      </c>
      <c r="Y304" s="99"/>
      <c r="Z304" s="155"/>
      <c r="AA304" s="261"/>
      <c r="AB304" s="39" t="s">
        <v>1768</v>
      </c>
      <c r="AC304" s="17"/>
      <c r="AD304" s="17"/>
      <c r="AE304" s="17"/>
      <c r="AF304" s="17"/>
      <c r="AG304" s="17"/>
      <c r="AH304" s="263" t="s">
        <v>3530</v>
      </c>
      <c r="AI304" s="261" t="s">
        <v>1</v>
      </c>
      <c r="AJ304" s="263" t="s">
        <v>2</v>
      </c>
      <c r="AK304" s="70">
        <v>20</v>
      </c>
      <c r="AL304" s="69" t="s">
        <v>1769</v>
      </c>
      <c r="AM304" s="72">
        <v>43047</v>
      </c>
    </row>
    <row r="305" spans="1:739" s="38" customFormat="1" ht="30" customHeight="1" x14ac:dyDescent="0.25">
      <c r="A305" s="30"/>
      <c r="B305" s="196"/>
      <c r="C305" s="196"/>
      <c r="D305" s="167" t="s">
        <v>2</v>
      </c>
      <c r="E305" s="196"/>
      <c r="F305" s="206" t="s">
        <v>2737</v>
      </c>
      <c r="G305" s="23">
        <v>43335</v>
      </c>
      <c r="H305" s="258" t="s">
        <v>37</v>
      </c>
      <c r="I305" s="65" t="s">
        <v>31</v>
      </c>
      <c r="J305" s="116" t="s">
        <v>291</v>
      </c>
      <c r="K305" s="29" t="s">
        <v>18</v>
      </c>
      <c r="L305" s="29" t="s">
        <v>17</v>
      </c>
      <c r="M305" s="29" t="s">
        <v>3365</v>
      </c>
      <c r="N305" s="28" t="s">
        <v>59</v>
      </c>
      <c r="O305" s="191" t="s">
        <v>233</v>
      </c>
      <c r="P305" s="191" t="s">
        <v>1159</v>
      </c>
      <c r="Q305" s="260"/>
      <c r="R305" s="71" t="s">
        <v>2738</v>
      </c>
      <c r="S305" s="115" t="s">
        <v>1161</v>
      </c>
      <c r="T305" s="185" t="s">
        <v>20</v>
      </c>
      <c r="U305" s="261" t="s">
        <v>1173</v>
      </c>
      <c r="V305" s="17"/>
      <c r="W305" s="41"/>
      <c r="X305" s="41" t="s">
        <v>1172</v>
      </c>
      <c r="Y305" s="99"/>
      <c r="Z305" s="155"/>
      <c r="AA305" s="262"/>
      <c r="AB305" s="39" t="s">
        <v>2738</v>
      </c>
      <c r="AC305" s="17"/>
      <c r="AD305" s="17"/>
      <c r="AE305" s="17"/>
      <c r="AF305" s="17"/>
      <c r="AG305" s="17"/>
      <c r="AH305" s="263" t="s">
        <v>3530</v>
      </c>
      <c r="AI305" s="261" t="s">
        <v>1</v>
      </c>
      <c r="AJ305" s="263" t="s">
        <v>2</v>
      </c>
      <c r="AK305" s="70">
        <v>27</v>
      </c>
      <c r="AL305" s="69" t="s">
        <v>2739</v>
      </c>
      <c r="AM305" s="72">
        <v>42747</v>
      </c>
      <c r="AN305" s="256"/>
      <c r="AO305" s="256"/>
      <c r="AP305" s="256"/>
      <c r="AQ305" s="256"/>
      <c r="AR305" s="256"/>
      <c r="AS305" s="256"/>
      <c r="AT305" s="256"/>
      <c r="AU305" s="256"/>
      <c r="AV305" s="256"/>
      <c r="AW305" s="256"/>
      <c r="AX305" s="256"/>
      <c r="AY305" s="256"/>
      <c r="AZ305" s="256"/>
      <c r="BA305" s="256"/>
      <c r="BB305" s="256"/>
      <c r="BC305" s="256"/>
      <c r="BD305" s="256"/>
      <c r="BE305" s="256"/>
      <c r="BF305" s="256"/>
      <c r="BG305" s="256"/>
      <c r="BH305" s="256"/>
      <c r="BI305" s="256"/>
      <c r="BJ305" s="256"/>
      <c r="BK305" s="256"/>
      <c r="BL305" s="256"/>
      <c r="BM305" s="256"/>
      <c r="BN305" s="256"/>
      <c r="BO305" s="256"/>
      <c r="BP305" s="256"/>
      <c r="BQ305" s="256"/>
      <c r="BR305" s="256"/>
      <c r="BS305" s="256"/>
      <c r="BT305" s="256"/>
      <c r="BU305" s="256"/>
      <c r="BV305" s="256"/>
      <c r="BW305" s="256"/>
      <c r="BX305" s="256"/>
      <c r="BY305" s="256"/>
      <c r="BZ305" s="256"/>
      <c r="CA305" s="256"/>
      <c r="CB305" s="256"/>
      <c r="CC305" s="256"/>
      <c r="CD305" s="256"/>
      <c r="CE305" s="256"/>
      <c r="CF305" s="256"/>
      <c r="CG305" s="256"/>
      <c r="CH305" s="256"/>
      <c r="CI305" s="256"/>
      <c r="CJ305" s="256"/>
      <c r="CK305" s="256"/>
      <c r="CL305" s="256"/>
      <c r="CM305" s="256"/>
      <c r="CN305" s="256"/>
      <c r="CO305" s="256"/>
      <c r="CP305" s="256"/>
      <c r="CQ305" s="256"/>
      <c r="CR305" s="256"/>
      <c r="CS305" s="256"/>
      <c r="CT305" s="256"/>
      <c r="CU305" s="256"/>
      <c r="CV305" s="256"/>
      <c r="CW305" s="256"/>
      <c r="CX305" s="256"/>
      <c r="CY305" s="256"/>
      <c r="CZ305" s="256"/>
      <c r="DA305" s="256"/>
      <c r="DB305" s="256"/>
      <c r="DC305" s="256"/>
      <c r="DD305" s="256"/>
      <c r="DE305" s="256"/>
      <c r="DF305" s="256"/>
      <c r="DG305" s="256"/>
      <c r="DH305" s="256"/>
      <c r="DI305" s="256"/>
      <c r="DJ305" s="256"/>
      <c r="DK305" s="256"/>
      <c r="DL305" s="256"/>
      <c r="DM305" s="256"/>
      <c r="DN305" s="256"/>
      <c r="DO305" s="256"/>
      <c r="DP305" s="256"/>
      <c r="DQ305" s="256"/>
      <c r="DR305" s="256"/>
      <c r="DS305" s="256"/>
      <c r="DT305" s="256"/>
      <c r="DU305" s="256"/>
      <c r="DV305" s="256"/>
      <c r="DW305" s="256"/>
      <c r="DX305" s="256"/>
      <c r="DY305" s="256"/>
      <c r="DZ305" s="256"/>
      <c r="EA305" s="256"/>
      <c r="EB305" s="256"/>
      <c r="EC305" s="256"/>
      <c r="ED305" s="256"/>
      <c r="EE305" s="256"/>
      <c r="EF305" s="256"/>
      <c r="EG305" s="256"/>
      <c r="EH305" s="256"/>
      <c r="EI305" s="256"/>
      <c r="EJ305" s="256"/>
      <c r="EK305" s="256"/>
      <c r="EL305" s="256"/>
      <c r="EM305" s="256"/>
      <c r="EN305" s="256"/>
      <c r="EO305" s="256"/>
      <c r="EP305" s="256"/>
      <c r="EQ305" s="256"/>
      <c r="ER305" s="256"/>
      <c r="ES305" s="256"/>
      <c r="ET305" s="256"/>
      <c r="EU305" s="256"/>
      <c r="EV305" s="256"/>
      <c r="EW305" s="256"/>
      <c r="EX305" s="256"/>
      <c r="EY305" s="256"/>
      <c r="EZ305" s="256"/>
      <c r="FA305" s="256"/>
      <c r="FB305" s="256"/>
      <c r="FC305" s="256"/>
      <c r="FD305" s="256"/>
      <c r="FE305" s="256"/>
      <c r="FF305" s="256"/>
      <c r="FG305" s="256"/>
      <c r="FH305" s="256"/>
      <c r="FI305" s="256"/>
      <c r="FJ305" s="256"/>
      <c r="FK305" s="256"/>
      <c r="FL305" s="256"/>
      <c r="FM305" s="256"/>
      <c r="FN305" s="256"/>
      <c r="FO305" s="256"/>
      <c r="FP305" s="256"/>
      <c r="FQ305" s="256"/>
      <c r="FR305" s="256"/>
      <c r="FS305" s="256"/>
      <c r="FT305" s="256"/>
      <c r="FU305" s="256"/>
      <c r="FV305" s="256"/>
      <c r="FW305" s="256"/>
      <c r="FX305" s="256"/>
      <c r="FY305" s="256"/>
      <c r="FZ305" s="256"/>
      <c r="GA305" s="256"/>
      <c r="GB305" s="256"/>
      <c r="GC305" s="256"/>
      <c r="GD305" s="256"/>
      <c r="GE305" s="256"/>
      <c r="GF305" s="256"/>
      <c r="GG305" s="256"/>
      <c r="GH305" s="256"/>
      <c r="GI305" s="256"/>
      <c r="GJ305" s="256"/>
      <c r="GK305" s="256"/>
      <c r="GL305" s="256"/>
      <c r="GM305" s="256"/>
      <c r="GN305" s="256"/>
      <c r="GO305" s="256"/>
      <c r="GP305" s="256"/>
      <c r="GQ305" s="256"/>
      <c r="GR305" s="256"/>
      <c r="GS305" s="256"/>
      <c r="GT305" s="256"/>
      <c r="GU305" s="256"/>
      <c r="GV305" s="256"/>
      <c r="GW305" s="256"/>
      <c r="GX305" s="256"/>
      <c r="GY305" s="256"/>
      <c r="GZ305" s="256"/>
      <c r="HA305" s="256"/>
      <c r="HB305" s="256"/>
      <c r="HC305" s="256"/>
      <c r="HD305" s="256"/>
      <c r="HE305" s="256"/>
      <c r="HF305" s="256"/>
      <c r="HG305" s="256"/>
      <c r="HH305" s="256"/>
      <c r="HI305" s="256"/>
      <c r="HJ305" s="256"/>
      <c r="HK305" s="256"/>
      <c r="HL305" s="256"/>
      <c r="HM305" s="256"/>
      <c r="HN305" s="256"/>
      <c r="HO305" s="256"/>
      <c r="HP305" s="256"/>
      <c r="HQ305" s="256"/>
      <c r="HR305" s="256"/>
      <c r="HS305" s="256"/>
      <c r="HT305" s="256"/>
      <c r="HU305" s="256"/>
      <c r="HV305" s="256"/>
      <c r="HW305" s="256"/>
      <c r="HX305" s="256"/>
      <c r="HY305" s="256"/>
      <c r="HZ305" s="256"/>
      <c r="IA305" s="256"/>
      <c r="IB305" s="256"/>
      <c r="IC305" s="256"/>
      <c r="ID305" s="256"/>
      <c r="IE305" s="256"/>
      <c r="IF305" s="256"/>
      <c r="IG305" s="256"/>
      <c r="IH305" s="256"/>
      <c r="II305" s="256"/>
      <c r="IJ305" s="256"/>
      <c r="IK305" s="256"/>
      <c r="IL305" s="256"/>
      <c r="IM305" s="256"/>
      <c r="IN305" s="256"/>
      <c r="IO305" s="256"/>
      <c r="IP305" s="256"/>
      <c r="IQ305" s="256"/>
      <c r="IR305" s="256"/>
      <c r="IS305" s="256"/>
      <c r="IT305" s="256"/>
      <c r="IU305" s="256"/>
      <c r="IV305" s="256"/>
      <c r="IW305" s="256"/>
      <c r="IX305" s="256"/>
      <c r="IY305" s="256"/>
      <c r="IZ305" s="256"/>
      <c r="JA305" s="256"/>
      <c r="JB305" s="256"/>
      <c r="JC305" s="256"/>
      <c r="JD305" s="256"/>
      <c r="JE305" s="256"/>
      <c r="JF305" s="256"/>
      <c r="JG305" s="256"/>
      <c r="JH305" s="256"/>
      <c r="JI305" s="256"/>
      <c r="JJ305" s="256"/>
      <c r="JK305" s="256"/>
      <c r="JL305" s="256"/>
      <c r="JM305" s="256"/>
      <c r="JN305" s="256"/>
      <c r="JO305" s="256"/>
      <c r="JP305" s="256"/>
      <c r="JQ305" s="256"/>
      <c r="JR305" s="256"/>
      <c r="JS305" s="256"/>
      <c r="JT305" s="256"/>
      <c r="JU305" s="256"/>
      <c r="JV305" s="256"/>
      <c r="JW305" s="256"/>
      <c r="JX305" s="256"/>
      <c r="JY305" s="256"/>
      <c r="JZ305" s="256"/>
      <c r="KA305" s="256"/>
      <c r="KB305" s="256"/>
      <c r="KC305" s="256"/>
      <c r="KD305" s="256"/>
      <c r="KE305" s="256"/>
      <c r="KF305" s="256"/>
      <c r="KG305" s="256"/>
      <c r="KH305" s="256"/>
      <c r="KI305" s="256"/>
      <c r="KJ305" s="256"/>
      <c r="KK305" s="256"/>
      <c r="KL305" s="256"/>
      <c r="KM305" s="256"/>
      <c r="KN305" s="256"/>
      <c r="KO305" s="256"/>
      <c r="KP305" s="256"/>
      <c r="KQ305" s="256"/>
      <c r="KR305" s="256"/>
      <c r="KS305" s="256"/>
      <c r="KT305" s="256"/>
      <c r="KU305" s="256"/>
      <c r="KV305" s="256"/>
      <c r="KW305" s="256"/>
      <c r="KX305" s="256"/>
      <c r="KY305" s="256"/>
      <c r="KZ305" s="256"/>
      <c r="LA305" s="256"/>
      <c r="LB305" s="256"/>
      <c r="LC305" s="256"/>
      <c r="LD305" s="256"/>
      <c r="LE305" s="256"/>
      <c r="LF305" s="256"/>
      <c r="LG305" s="256"/>
      <c r="LH305" s="256"/>
      <c r="LI305" s="256"/>
      <c r="LJ305" s="256"/>
      <c r="LK305" s="256"/>
      <c r="LL305" s="256"/>
      <c r="LM305" s="256"/>
      <c r="LN305" s="256"/>
      <c r="LO305" s="256"/>
      <c r="LP305" s="256"/>
      <c r="LQ305" s="256"/>
      <c r="LR305" s="256"/>
      <c r="LS305" s="256"/>
      <c r="LT305" s="256"/>
      <c r="LU305" s="256"/>
      <c r="LV305" s="256"/>
      <c r="LW305" s="256"/>
      <c r="LX305" s="256"/>
      <c r="LY305" s="256"/>
      <c r="LZ305" s="256"/>
      <c r="MA305" s="256"/>
      <c r="MB305" s="256"/>
      <c r="MC305" s="256"/>
      <c r="MD305" s="256"/>
      <c r="ME305" s="256"/>
      <c r="MF305" s="256"/>
      <c r="MG305" s="256"/>
      <c r="MH305" s="256"/>
      <c r="MI305" s="256"/>
      <c r="MJ305" s="256"/>
      <c r="MK305" s="256"/>
      <c r="ML305" s="256"/>
      <c r="MM305" s="256"/>
      <c r="MN305" s="256"/>
      <c r="MO305" s="256"/>
      <c r="MP305" s="256"/>
      <c r="MQ305" s="256"/>
      <c r="MR305" s="256"/>
      <c r="MS305" s="256"/>
      <c r="MT305" s="256"/>
      <c r="MU305" s="256"/>
      <c r="MV305" s="256"/>
      <c r="MW305" s="256"/>
      <c r="MX305" s="256"/>
      <c r="MY305" s="256"/>
      <c r="MZ305" s="256"/>
      <c r="NA305" s="256"/>
      <c r="NB305" s="256"/>
      <c r="NC305" s="256"/>
      <c r="ND305" s="256"/>
      <c r="NE305" s="256"/>
      <c r="NF305" s="256"/>
      <c r="NG305" s="256"/>
      <c r="NH305" s="256"/>
      <c r="NI305" s="256"/>
      <c r="NJ305" s="256"/>
      <c r="NK305" s="256"/>
      <c r="NL305" s="256"/>
      <c r="NM305" s="256"/>
      <c r="NN305" s="256"/>
      <c r="NO305" s="256"/>
      <c r="NP305" s="256"/>
      <c r="NQ305" s="256"/>
      <c r="NR305" s="256"/>
      <c r="NS305" s="256"/>
      <c r="NT305" s="256"/>
      <c r="NU305" s="256"/>
      <c r="NV305" s="256"/>
      <c r="NW305" s="256"/>
      <c r="NX305" s="256"/>
      <c r="NY305" s="256"/>
      <c r="NZ305" s="256"/>
      <c r="OA305" s="256"/>
      <c r="OB305" s="256"/>
      <c r="OC305" s="256"/>
      <c r="OD305" s="256"/>
      <c r="OE305" s="256"/>
      <c r="OF305" s="256"/>
      <c r="OG305" s="256"/>
      <c r="OH305" s="256"/>
      <c r="OI305" s="256"/>
      <c r="OJ305" s="256"/>
      <c r="OK305" s="256"/>
      <c r="OL305" s="256"/>
      <c r="OM305" s="256"/>
      <c r="ON305" s="256"/>
      <c r="OO305" s="256"/>
      <c r="OP305" s="256"/>
      <c r="OQ305" s="256"/>
      <c r="OR305" s="256"/>
      <c r="OS305" s="256"/>
      <c r="OT305" s="256"/>
      <c r="OU305" s="256"/>
      <c r="OV305" s="256"/>
      <c r="OW305" s="256"/>
      <c r="OX305" s="256"/>
      <c r="OY305" s="256"/>
      <c r="OZ305" s="256"/>
      <c r="PA305" s="256"/>
      <c r="PB305" s="256"/>
      <c r="PC305" s="256"/>
      <c r="PD305" s="256"/>
      <c r="PE305" s="256"/>
      <c r="PF305" s="256"/>
      <c r="PG305" s="256"/>
      <c r="PH305" s="256"/>
      <c r="PI305" s="256"/>
      <c r="PJ305" s="256"/>
      <c r="PK305" s="256"/>
      <c r="PL305" s="256"/>
      <c r="PM305" s="256"/>
      <c r="PN305" s="256"/>
      <c r="PO305" s="256"/>
      <c r="PP305" s="256"/>
      <c r="PQ305" s="256"/>
      <c r="PR305" s="256"/>
      <c r="PS305" s="256"/>
      <c r="PT305" s="256"/>
      <c r="PU305" s="256"/>
      <c r="PV305" s="256"/>
      <c r="PW305" s="256"/>
      <c r="PX305" s="256"/>
      <c r="PY305" s="256"/>
      <c r="PZ305" s="256"/>
      <c r="QA305" s="256"/>
      <c r="QB305" s="256"/>
      <c r="QC305" s="256"/>
      <c r="QD305" s="256"/>
      <c r="QE305" s="256"/>
      <c r="QF305" s="256"/>
      <c r="QG305" s="256"/>
      <c r="QH305" s="256"/>
      <c r="QI305" s="256"/>
      <c r="QJ305" s="256"/>
      <c r="QK305" s="256"/>
      <c r="QL305" s="256"/>
      <c r="QM305" s="256"/>
      <c r="QN305" s="256"/>
      <c r="QO305" s="256"/>
      <c r="QP305" s="256"/>
      <c r="QQ305" s="256"/>
      <c r="QR305" s="256"/>
      <c r="QS305" s="256"/>
      <c r="QT305" s="256"/>
      <c r="QU305" s="256"/>
      <c r="QV305" s="256"/>
      <c r="QW305" s="256"/>
      <c r="QX305" s="256"/>
      <c r="QY305" s="256"/>
      <c r="QZ305" s="256"/>
      <c r="RA305" s="256"/>
      <c r="RB305" s="256"/>
      <c r="RC305" s="256"/>
      <c r="RD305" s="256"/>
      <c r="RE305" s="256"/>
      <c r="RF305" s="256"/>
      <c r="RG305" s="256"/>
      <c r="RH305" s="256"/>
      <c r="RI305" s="256"/>
      <c r="RJ305" s="256"/>
      <c r="RK305" s="256"/>
      <c r="RL305" s="256"/>
      <c r="RM305" s="256"/>
      <c r="RN305" s="256"/>
      <c r="RO305" s="256"/>
      <c r="RP305" s="256"/>
      <c r="RQ305" s="256"/>
      <c r="RR305" s="256"/>
      <c r="RS305" s="256"/>
      <c r="RT305" s="256"/>
      <c r="RU305" s="256"/>
      <c r="RV305" s="256"/>
      <c r="RW305" s="256"/>
      <c r="RX305" s="256"/>
      <c r="RY305" s="256"/>
      <c r="RZ305" s="256"/>
      <c r="SA305" s="256"/>
      <c r="SB305" s="256"/>
      <c r="SC305" s="256"/>
      <c r="SD305" s="256"/>
      <c r="SE305" s="256"/>
      <c r="SF305" s="256"/>
      <c r="SG305" s="256"/>
      <c r="SH305" s="256"/>
      <c r="SI305" s="256"/>
      <c r="SJ305" s="256"/>
      <c r="SK305" s="256"/>
      <c r="SL305" s="256"/>
      <c r="SM305" s="256"/>
      <c r="SN305" s="256"/>
      <c r="SO305" s="256"/>
      <c r="SP305" s="256"/>
      <c r="SQ305" s="256"/>
      <c r="SR305" s="256"/>
      <c r="SS305" s="256"/>
      <c r="ST305" s="256"/>
      <c r="SU305" s="256"/>
      <c r="SV305" s="256"/>
      <c r="SW305" s="256"/>
      <c r="SX305" s="256"/>
      <c r="SY305" s="256"/>
      <c r="SZ305" s="256"/>
      <c r="TA305" s="256"/>
      <c r="TB305" s="256"/>
      <c r="TC305" s="256"/>
      <c r="TD305" s="256"/>
      <c r="TE305" s="256"/>
      <c r="TF305" s="256"/>
      <c r="TG305" s="256"/>
      <c r="TH305" s="256"/>
      <c r="TI305" s="256"/>
      <c r="TJ305" s="256"/>
      <c r="TK305" s="256"/>
      <c r="TL305" s="256"/>
      <c r="TM305" s="256"/>
      <c r="TN305" s="256"/>
      <c r="TO305" s="256"/>
      <c r="TP305" s="256"/>
      <c r="TQ305" s="256"/>
      <c r="TR305" s="256"/>
      <c r="TS305" s="256"/>
      <c r="TT305" s="256"/>
      <c r="TU305" s="256"/>
      <c r="TV305" s="256"/>
      <c r="TW305" s="256"/>
      <c r="TX305" s="256"/>
      <c r="TY305" s="256"/>
      <c r="TZ305" s="256"/>
      <c r="UA305" s="256"/>
      <c r="UB305" s="256"/>
      <c r="UC305" s="256"/>
      <c r="UD305" s="256"/>
      <c r="UE305" s="256"/>
      <c r="UF305" s="256"/>
      <c r="UG305" s="256"/>
      <c r="UH305" s="256"/>
      <c r="UI305" s="256"/>
      <c r="UJ305" s="256"/>
      <c r="UK305" s="256"/>
      <c r="UL305" s="256"/>
      <c r="UM305" s="256"/>
      <c r="UN305" s="256"/>
      <c r="UO305" s="256"/>
      <c r="UP305" s="256"/>
      <c r="UQ305" s="256"/>
      <c r="UR305" s="256"/>
      <c r="US305" s="256"/>
      <c r="UT305" s="256"/>
      <c r="UU305" s="256"/>
      <c r="UV305" s="256"/>
      <c r="UW305" s="256"/>
      <c r="UX305" s="256"/>
      <c r="UY305" s="256"/>
      <c r="UZ305" s="256"/>
      <c r="VA305" s="256"/>
      <c r="VB305" s="256"/>
      <c r="VC305" s="256"/>
      <c r="VD305" s="256"/>
      <c r="VE305" s="256"/>
      <c r="VF305" s="256"/>
      <c r="VG305" s="256"/>
      <c r="VH305" s="256"/>
      <c r="VI305" s="256"/>
      <c r="VJ305" s="256"/>
      <c r="VK305" s="256"/>
      <c r="VL305" s="256"/>
      <c r="VM305" s="256"/>
      <c r="VN305" s="256"/>
      <c r="VO305" s="256"/>
      <c r="VP305" s="256"/>
      <c r="VQ305" s="256"/>
      <c r="VR305" s="256"/>
      <c r="VS305" s="256"/>
      <c r="VT305" s="256"/>
      <c r="VU305" s="256"/>
      <c r="VV305" s="256"/>
      <c r="VW305" s="256"/>
      <c r="VX305" s="256"/>
      <c r="VY305" s="256"/>
      <c r="VZ305" s="256"/>
      <c r="WA305" s="256"/>
      <c r="WB305" s="256"/>
      <c r="WC305" s="256"/>
      <c r="WD305" s="256"/>
      <c r="WE305" s="256"/>
      <c r="WF305" s="256"/>
      <c r="WG305" s="256"/>
      <c r="WH305" s="256"/>
      <c r="WI305" s="256"/>
      <c r="WJ305" s="256"/>
      <c r="WK305" s="256"/>
      <c r="WL305" s="256"/>
      <c r="WM305" s="256"/>
      <c r="WN305" s="256"/>
      <c r="WO305" s="256"/>
      <c r="WP305" s="256"/>
      <c r="WQ305" s="256"/>
      <c r="WR305" s="256"/>
      <c r="WS305" s="256"/>
      <c r="WT305" s="256"/>
      <c r="WU305" s="256"/>
      <c r="WV305" s="256"/>
      <c r="WW305" s="256"/>
      <c r="WX305" s="256"/>
      <c r="WY305" s="256"/>
      <c r="WZ305" s="256"/>
      <c r="XA305" s="256"/>
      <c r="XB305" s="256"/>
      <c r="XC305" s="256"/>
      <c r="XD305" s="256"/>
      <c r="XE305" s="256"/>
      <c r="XF305" s="256"/>
      <c r="XG305" s="256"/>
      <c r="XH305" s="256"/>
      <c r="XI305" s="256"/>
      <c r="XJ305" s="256"/>
      <c r="XK305" s="256"/>
      <c r="XL305" s="256"/>
      <c r="XM305" s="256"/>
      <c r="XN305" s="256"/>
      <c r="XO305" s="256"/>
      <c r="XP305" s="256"/>
      <c r="XQ305" s="256"/>
      <c r="XR305" s="256"/>
      <c r="XS305" s="256"/>
      <c r="XT305" s="256"/>
      <c r="XU305" s="256"/>
      <c r="XV305" s="256"/>
      <c r="XW305" s="256"/>
      <c r="XX305" s="256"/>
      <c r="XY305" s="256"/>
      <c r="XZ305" s="256"/>
      <c r="YA305" s="256"/>
      <c r="YB305" s="256"/>
      <c r="YC305" s="256"/>
      <c r="YD305" s="256"/>
      <c r="YE305" s="256"/>
      <c r="YF305" s="256"/>
      <c r="YG305" s="256"/>
      <c r="YH305" s="256"/>
      <c r="YI305" s="256"/>
      <c r="YJ305" s="256"/>
      <c r="YK305" s="256"/>
      <c r="YL305" s="256"/>
      <c r="YM305" s="256"/>
      <c r="YN305" s="256"/>
      <c r="YO305" s="256"/>
      <c r="YP305" s="256"/>
      <c r="YQ305" s="256"/>
      <c r="YR305" s="256"/>
      <c r="YS305" s="256"/>
      <c r="YT305" s="256"/>
      <c r="YU305" s="256"/>
      <c r="YV305" s="256"/>
      <c r="YW305" s="256"/>
      <c r="YX305" s="256"/>
      <c r="YY305" s="256"/>
      <c r="YZ305" s="256"/>
      <c r="ZA305" s="256"/>
      <c r="ZB305" s="256"/>
      <c r="ZC305" s="256"/>
      <c r="ZD305" s="256"/>
      <c r="ZE305" s="256"/>
      <c r="ZF305" s="256"/>
      <c r="ZG305" s="256"/>
      <c r="ZH305" s="256"/>
      <c r="ZI305" s="256"/>
      <c r="ZJ305" s="256"/>
      <c r="ZK305" s="256"/>
      <c r="ZL305" s="256"/>
      <c r="ZM305" s="256"/>
      <c r="ZN305" s="256"/>
      <c r="ZO305" s="256"/>
      <c r="ZP305" s="256"/>
      <c r="ZQ305" s="256"/>
      <c r="ZR305" s="256"/>
      <c r="ZS305" s="256"/>
      <c r="ZT305" s="256"/>
      <c r="ZU305" s="256"/>
      <c r="ZV305" s="256"/>
      <c r="ZW305" s="256"/>
      <c r="ZX305" s="256"/>
      <c r="ZY305" s="256"/>
      <c r="ZZ305" s="256"/>
      <c r="AAA305" s="256"/>
      <c r="AAB305" s="256"/>
      <c r="AAC305" s="256"/>
      <c r="AAD305" s="256"/>
      <c r="AAE305" s="256"/>
      <c r="AAF305" s="256"/>
      <c r="AAG305" s="256"/>
      <c r="AAH305" s="256"/>
      <c r="AAI305" s="256"/>
      <c r="AAJ305" s="256"/>
      <c r="AAK305" s="256"/>
      <c r="AAL305" s="256"/>
      <c r="AAM305" s="256"/>
      <c r="AAN305" s="256"/>
      <c r="AAO305" s="256"/>
      <c r="AAP305" s="256"/>
      <c r="AAQ305" s="256"/>
      <c r="AAR305" s="256"/>
      <c r="AAS305" s="256"/>
      <c r="AAT305" s="256"/>
      <c r="AAU305" s="256"/>
      <c r="AAV305" s="256"/>
      <c r="AAW305" s="256"/>
      <c r="AAX305" s="256"/>
      <c r="AAY305" s="256"/>
      <c r="AAZ305" s="256"/>
      <c r="ABA305" s="256"/>
      <c r="ABB305" s="256"/>
      <c r="ABC305" s="256"/>
      <c r="ABD305" s="256"/>
      <c r="ABE305" s="256"/>
      <c r="ABF305" s="256"/>
      <c r="ABG305" s="256"/>
      <c r="ABH305" s="256"/>
      <c r="ABI305" s="256"/>
      <c r="ABJ305" s="256"/>
      <c r="ABK305" s="256"/>
    </row>
    <row r="306" spans="1:739" s="38" customFormat="1" ht="30" customHeight="1" x14ac:dyDescent="0.25">
      <c r="A306" s="30"/>
      <c r="B306" s="261"/>
      <c r="C306" s="261"/>
      <c r="D306" s="167" t="s">
        <v>2</v>
      </c>
      <c r="E306" s="261"/>
      <c r="F306" s="206">
        <v>1121</v>
      </c>
      <c r="G306" s="23">
        <v>43447</v>
      </c>
      <c r="H306" s="258" t="s">
        <v>37</v>
      </c>
      <c r="I306" s="185" t="s">
        <v>31</v>
      </c>
      <c r="J306" s="116" t="s">
        <v>291</v>
      </c>
      <c r="K306" s="29" t="s">
        <v>18</v>
      </c>
      <c r="L306" s="29" t="s">
        <v>17</v>
      </c>
      <c r="M306" s="29" t="s">
        <v>3365</v>
      </c>
      <c r="N306" s="28" t="s">
        <v>59</v>
      </c>
      <c r="O306" s="191" t="s">
        <v>233</v>
      </c>
      <c r="P306" s="191" t="s">
        <v>1159</v>
      </c>
      <c r="Q306" s="260"/>
      <c r="R306" s="71" t="s">
        <v>2855</v>
      </c>
      <c r="S306" s="115" t="s">
        <v>2854</v>
      </c>
      <c r="T306" s="185" t="s">
        <v>1895</v>
      </c>
      <c r="U306" s="261" t="s">
        <v>72</v>
      </c>
      <c r="V306" s="17"/>
      <c r="W306" s="249"/>
      <c r="X306" s="115" t="s">
        <v>245</v>
      </c>
      <c r="Y306" s="99"/>
      <c r="Z306" s="262"/>
      <c r="AA306" s="262"/>
      <c r="AB306" s="39" t="s">
        <v>2855</v>
      </c>
      <c r="AC306" s="17"/>
      <c r="AD306" s="17"/>
      <c r="AE306" s="17"/>
      <c r="AF306" s="17"/>
      <c r="AG306" s="17"/>
      <c r="AH306" s="263" t="s">
        <v>3530</v>
      </c>
      <c r="AI306" s="261" t="s">
        <v>1</v>
      </c>
      <c r="AJ306" s="263" t="s">
        <v>2</v>
      </c>
      <c r="AK306" s="263">
        <v>20</v>
      </c>
      <c r="AL306" s="69" t="s">
        <v>2856</v>
      </c>
      <c r="AM306" s="72">
        <v>43418</v>
      </c>
      <c r="AN306" s="256"/>
      <c r="AO306" s="256"/>
      <c r="AP306" s="256"/>
      <c r="AQ306" s="256"/>
      <c r="AR306" s="256"/>
      <c r="AS306" s="256"/>
      <c r="AT306" s="256"/>
      <c r="AU306" s="256"/>
      <c r="AV306" s="256"/>
      <c r="AW306" s="256"/>
      <c r="AX306" s="256"/>
      <c r="AY306" s="256"/>
      <c r="AZ306" s="256"/>
      <c r="BA306" s="256"/>
      <c r="BB306" s="256"/>
      <c r="BC306" s="256"/>
      <c r="BD306" s="256"/>
      <c r="BE306" s="256"/>
      <c r="BF306" s="256"/>
      <c r="BG306" s="256"/>
      <c r="BH306" s="256"/>
      <c r="BI306" s="256"/>
      <c r="BJ306" s="256"/>
      <c r="BK306" s="256"/>
      <c r="BL306" s="256"/>
      <c r="BM306" s="256"/>
      <c r="BN306" s="256"/>
      <c r="BO306" s="256"/>
      <c r="BP306" s="256"/>
      <c r="BQ306" s="256"/>
      <c r="BR306" s="256"/>
      <c r="BS306" s="256"/>
      <c r="BT306" s="256"/>
      <c r="BU306" s="256"/>
      <c r="BV306" s="256"/>
      <c r="BW306" s="256"/>
      <c r="BX306" s="256"/>
      <c r="BY306" s="256"/>
      <c r="BZ306" s="256"/>
      <c r="CA306" s="256"/>
      <c r="CB306" s="256"/>
      <c r="CC306" s="256"/>
      <c r="CD306" s="256"/>
      <c r="CE306" s="256"/>
      <c r="CF306" s="256"/>
      <c r="CG306" s="256"/>
      <c r="CH306" s="256"/>
      <c r="CI306" s="256"/>
      <c r="CJ306" s="256"/>
      <c r="CK306" s="256"/>
      <c r="CL306" s="256"/>
      <c r="CM306" s="256"/>
      <c r="CN306" s="256"/>
      <c r="CO306" s="256"/>
      <c r="CP306" s="256"/>
      <c r="CQ306" s="256"/>
      <c r="CR306" s="256"/>
      <c r="CS306" s="256"/>
      <c r="CT306" s="256"/>
      <c r="CU306" s="256"/>
      <c r="CV306" s="256"/>
      <c r="CW306" s="256"/>
      <c r="CX306" s="256"/>
      <c r="CY306" s="256"/>
      <c r="CZ306" s="256"/>
      <c r="DA306" s="256"/>
      <c r="DB306" s="256"/>
      <c r="DC306" s="256"/>
      <c r="DD306" s="256"/>
      <c r="DE306" s="256"/>
      <c r="DF306" s="256"/>
      <c r="DG306" s="256"/>
      <c r="DH306" s="256"/>
      <c r="DI306" s="256"/>
      <c r="DJ306" s="256"/>
      <c r="DK306" s="256"/>
      <c r="DL306" s="256"/>
      <c r="DM306" s="256"/>
      <c r="DN306" s="256"/>
      <c r="DO306" s="256"/>
      <c r="DP306" s="256"/>
      <c r="DQ306" s="256"/>
      <c r="DR306" s="256"/>
      <c r="DS306" s="256"/>
      <c r="DT306" s="256"/>
      <c r="DU306" s="256"/>
      <c r="DV306" s="256"/>
      <c r="DW306" s="256"/>
      <c r="DX306" s="256"/>
      <c r="DY306" s="256"/>
      <c r="DZ306" s="256"/>
      <c r="EA306" s="256"/>
      <c r="EB306" s="256"/>
      <c r="EC306" s="256"/>
      <c r="ED306" s="256"/>
      <c r="EE306" s="256"/>
      <c r="EF306" s="256"/>
      <c r="EG306" s="256"/>
      <c r="EH306" s="256"/>
      <c r="EI306" s="256"/>
      <c r="EJ306" s="256"/>
      <c r="EK306" s="256"/>
      <c r="EL306" s="256"/>
      <c r="EM306" s="256"/>
      <c r="EN306" s="256"/>
      <c r="EO306" s="256"/>
      <c r="EP306" s="256"/>
      <c r="EQ306" s="256"/>
      <c r="ER306" s="256"/>
      <c r="ES306" s="256"/>
      <c r="ET306" s="256"/>
      <c r="EU306" s="256"/>
      <c r="EV306" s="256"/>
      <c r="EW306" s="256"/>
      <c r="EX306" s="256"/>
      <c r="EY306" s="256"/>
      <c r="EZ306" s="256"/>
      <c r="FA306" s="256"/>
      <c r="FB306" s="256"/>
      <c r="FC306" s="256"/>
      <c r="FD306" s="256"/>
      <c r="FE306" s="256"/>
      <c r="FF306" s="256"/>
      <c r="FG306" s="256"/>
      <c r="FH306" s="256"/>
      <c r="FI306" s="256"/>
      <c r="FJ306" s="256"/>
      <c r="FK306" s="256"/>
      <c r="FL306" s="256"/>
      <c r="FM306" s="256"/>
      <c r="FN306" s="256"/>
      <c r="FO306" s="256"/>
      <c r="FP306" s="256"/>
      <c r="FQ306" s="256"/>
      <c r="FR306" s="256"/>
      <c r="FS306" s="256"/>
      <c r="FT306" s="256"/>
      <c r="FU306" s="256"/>
      <c r="FV306" s="256"/>
      <c r="FW306" s="256"/>
      <c r="FX306" s="256"/>
      <c r="FY306" s="256"/>
      <c r="FZ306" s="256"/>
      <c r="GA306" s="256"/>
      <c r="GB306" s="256"/>
      <c r="GC306" s="256"/>
      <c r="GD306" s="256"/>
      <c r="GE306" s="256"/>
      <c r="GF306" s="256"/>
      <c r="GG306" s="256"/>
      <c r="GH306" s="256"/>
      <c r="GI306" s="256"/>
      <c r="GJ306" s="256"/>
      <c r="GK306" s="256"/>
      <c r="GL306" s="256"/>
      <c r="GM306" s="256"/>
      <c r="GN306" s="256"/>
      <c r="GO306" s="256"/>
      <c r="GP306" s="256"/>
      <c r="GQ306" s="256"/>
      <c r="GR306" s="256"/>
      <c r="GS306" s="256"/>
      <c r="GT306" s="256"/>
      <c r="GU306" s="256"/>
      <c r="GV306" s="256"/>
      <c r="GW306" s="256"/>
      <c r="GX306" s="256"/>
      <c r="GY306" s="256"/>
      <c r="GZ306" s="256"/>
      <c r="HA306" s="256"/>
      <c r="HB306" s="256"/>
      <c r="HC306" s="256"/>
      <c r="HD306" s="256"/>
      <c r="HE306" s="256"/>
      <c r="HF306" s="256"/>
      <c r="HG306" s="256"/>
      <c r="HH306" s="256"/>
      <c r="HI306" s="256"/>
      <c r="HJ306" s="256"/>
      <c r="HK306" s="256"/>
      <c r="HL306" s="256"/>
      <c r="HM306" s="256"/>
      <c r="HN306" s="256"/>
      <c r="HO306" s="256"/>
      <c r="HP306" s="256"/>
      <c r="HQ306" s="256"/>
      <c r="HR306" s="256"/>
      <c r="HS306" s="256"/>
      <c r="HT306" s="256"/>
      <c r="HU306" s="256"/>
      <c r="HV306" s="256"/>
      <c r="HW306" s="256"/>
      <c r="HX306" s="256"/>
      <c r="HY306" s="256"/>
      <c r="HZ306" s="256"/>
      <c r="IA306" s="256"/>
      <c r="IB306" s="256"/>
      <c r="IC306" s="256"/>
      <c r="ID306" s="256"/>
      <c r="IE306" s="256"/>
      <c r="IF306" s="256"/>
      <c r="IG306" s="256"/>
      <c r="IH306" s="256"/>
      <c r="II306" s="256"/>
      <c r="IJ306" s="256"/>
      <c r="IK306" s="256"/>
      <c r="IL306" s="256"/>
      <c r="IM306" s="256"/>
      <c r="IN306" s="256"/>
      <c r="IO306" s="256"/>
      <c r="IP306" s="256"/>
      <c r="IQ306" s="256"/>
      <c r="IR306" s="256"/>
      <c r="IS306" s="256"/>
      <c r="IT306" s="256"/>
      <c r="IU306" s="256"/>
      <c r="IV306" s="256"/>
      <c r="IW306" s="256"/>
      <c r="IX306" s="256"/>
      <c r="IY306" s="256"/>
      <c r="IZ306" s="256"/>
      <c r="JA306" s="256"/>
      <c r="JB306" s="256"/>
      <c r="JC306" s="256"/>
      <c r="JD306" s="256"/>
      <c r="JE306" s="256"/>
      <c r="JF306" s="256"/>
      <c r="JG306" s="256"/>
      <c r="JH306" s="256"/>
      <c r="JI306" s="256"/>
      <c r="JJ306" s="256"/>
      <c r="JK306" s="256"/>
      <c r="JL306" s="256"/>
      <c r="JM306" s="256"/>
      <c r="JN306" s="256"/>
      <c r="JO306" s="256"/>
      <c r="JP306" s="256"/>
      <c r="JQ306" s="256"/>
      <c r="JR306" s="256"/>
      <c r="JS306" s="256"/>
      <c r="JT306" s="256"/>
      <c r="JU306" s="256"/>
      <c r="JV306" s="256"/>
      <c r="JW306" s="256"/>
      <c r="JX306" s="256"/>
      <c r="JY306" s="256"/>
      <c r="JZ306" s="256"/>
      <c r="KA306" s="256"/>
      <c r="KB306" s="256"/>
      <c r="KC306" s="256"/>
      <c r="KD306" s="256"/>
      <c r="KE306" s="256"/>
      <c r="KF306" s="256"/>
      <c r="KG306" s="256"/>
      <c r="KH306" s="256"/>
      <c r="KI306" s="256"/>
      <c r="KJ306" s="256"/>
      <c r="KK306" s="256"/>
      <c r="KL306" s="256"/>
      <c r="KM306" s="256"/>
      <c r="KN306" s="256"/>
      <c r="KO306" s="256"/>
      <c r="KP306" s="256"/>
      <c r="KQ306" s="256"/>
      <c r="KR306" s="256"/>
      <c r="KS306" s="256"/>
      <c r="KT306" s="256"/>
      <c r="KU306" s="256"/>
      <c r="KV306" s="256"/>
      <c r="KW306" s="256"/>
      <c r="KX306" s="256"/>
      <c r="KY306" s="256"/>
      <c r="KZ306" s="256"/>
      <c r="LA306" s="256"/>
      <c r="LB306" s="256"/>
      <c r="LC306" s="256"/>
      <c r="LD306" s="256"/>
      <c r="LE306" s="256"/>
      <c r="LF306" s="256"/>
      <c r="LG306" s="256"/>
      <c r="LH306" s="256"/>
      <c r="LI306" s="256"/>
      <c r="LJ306" s="256"/>
      <c r="LK306" s="256"/>
      <c r="LL306" s="256"/>
      <c r="LM306" s="256"/>
      <c r="LN306" s="256"/>
      <c r="LO306" s="256"/>
      <c r="LP306" s="256"/>
      <c r="LQ306" s="256"/>
      <c r="LR306" s="256"/>
      <c r="LS306" s="256"/>
      <c r="LT306" s="256"/>
      <c r="LU306" s="256"/>
      <c r="LV306" s="256"/>
      <c r="LW306" s="256"/>
      <c r="LX306" s="256"/>
      <c r="LY306" s="256"/>
      <c r="LZ306" s="256"/>
      <c r="MA306" s="256"/>
      <c r="MB306" s="256"/>
      <c r="MC306" s="256"/>
      <c r="MD306" s="256"/>
      <c r="ME306" s="256"/>
      <c r="MF306" s="256"/>
      <c r="MG306" s="256"/>
      <c r="MH306" s="256"/>
      <c r="MI306" s="256"/>
      <c r="MJ306" s="256"/>
      <c r="MK306" s="256"/>
      <c r="ML306" s="256"/>
      <c r="MM306" s="256"/>
      <c r="MN306" s="256"/>
      <c r="MO306" s="256"/>
      <c r="MP306" s="256"/>
      <c r="MQ306" s="256"/>
      <c r="MR306" s="256"/>
      <c r="MS306" s="256"/>
      <c r="MT306" s="256"/>
      <c r="MU306" s="256"/>
      <c r="MV306" s="256"/>
      <c r="MW306" s="256"/>
      <c r="MX306" s="256"/>
      <c r="MY306" s="256"/>
      <c r="MZ306" s="256"/>
      <c r="NA306" s="256"/>
      <c r="NB306" s="256"/>
      <c r="NC306" s="256"/>
      <c r="ND306" s="256"/>
      <c r="NE306" s="256"/>
      <c r="NF306" s="256"/>
      <c r="NG306" s="256"/>
      <c r="NH306" s="256"/>
      <c r="NI306" s="256"/>
      <c r="NJ306" s="256"/>
      <c r="NK306" s="256"/>
      <c r="NL306" s="256"/>
      <c r="NM306" s="256"/>
      <c r="NN306" s="256"/>
      <c r="NO306" s="256"/>
      <c r="NP306" s="256"/>
      <c r="NQ306" s="256"/>
      <c r="NR306" s="256"/>
      <c r="NS306" s="256"/>
      <c r="NT306" s="256"/>
      <c r="NU306" s="256"/>
      <c r="NV306" s="256"/>
      <c r="NW306" s="256"/>
      <c r="NX306" s="256"/>
      <c r="NY306" s="256"/>
      <c r="NZ306" s="256"/>
      <c r="OA306" s="256"/>
      <c r="OB306" s="256"/>
      <c r="OC306" s="256"/>
      <c r="OD306" s="256"/>
      <c r="OE306" s="256"/>
      <c r="OF306" s="256"/>
      <c r="OG306" s="256"/>
      <c r="OH306" s="256"/>
      <c r="OI306" s="256"/>
      <c r="OJ306" s="256"/>
      <c r="OK306" s="256"/>
      <c r="OL306" s="256"/>
      <c r="OM306" s="256"/>
      <c r="ON306" s="256"/>
      <c r="OO306" s="256"/>
      <c r="OP306" s="256"/>
      <c r="OQ306" s="256"/>
      <c r="OR306" s="256"/>
      <c r="OS306" s="256"/>
      <c r="OT306" s="256"/>
      <c r="OU306" s="256"/>
      <c r="OV306" s="256"/>
      <c r="OW306" s="256"/>
      <c r="OX306" s="256"/>
      <c r="OY306" s="256"/>
      <c r="OZ306" s="256"/>
      <c r="PA306" s="256"/>
      <c r="PB306" s="256"/>
      <c r="PC306" s="256"/>
      <c r="PD306" s="256"/>
      <c r="PE306" s="256"/>
      <c r="PF306" s="256"/>
      <c r="PG306" s="256"/>
      <c r="PH306" s="256"/>
      <c r="PI306" s="256"/>
      <c r="PJ306" s="256"/>
      <c r="PK306" s="256"/>
      <c r="PL306" s="256"/>
      <c r="PM306" s="256"/>
      <c r="PN306" s="256"/>
      <c r="PO306" s="256"/>
      <c r="PP306" s="256"/>
      <c r="PQ306" s="256"/>
      <c r="PR306" s="256"/>
      <c r="PS306" s="256"/>
      <c r="PT306" s="256"/>
      <c r="PU306" s="256"/>
      <c r="PV306" s="256"/>
      <c r="PW306" s="256"/>
      <c r="PX306" s="256"/>
      <c r="PY306" s="256"/>
      <c r="PZ306" s="256"/>
      <c r="QA306" s="256"/>
      <c r="QB306" s="256"/>
      <c r="QC306" s="256"/>
      <c r="QD306" s="256"/>
      <c r="QE306" s="256"/>
      <c r="QF306" s="256"/>
      <c r="QG306" s="256"/>
      <c r="QH306" s="256"/>
      <c r="QI306" s="256"/>
      <c r="QJ306" s="256"/>
      <c r="QK306" s="256"/>
      <c r="QL306" s="256"/>
      <c r="QM306" s="256"/>
      <c r="QN306" s="256"/>
      <c r="QO306" s="256"/>
      <c r="QP306" s="256"/>
      <c r="QQ306" s="256"/>
      <c r="QR306" s="256"/>
      <c r="QS306" s="256"/>
      <c r="QT306" s="256"/>
      <c r="QU306" s="256"/>
      <c r="QV306" s="256"/>
      <c r="QW306" s="256"/>
      <c r="QX306" s="256"/>
      <c r="QY306" s="256"/>
      <c r="QZ306" s="256"/>
      <c r="RA306" s="256"/>
      <c r="RB306" s="256"/>
      <c r="RC306" s="256"/>
      <c r="RD306" s="256"/>
      <c r="RE306" s="256"/>
      <c r="RF306" s="256"/>
      <c r="RG306" s="256"/>
      <c r="RH306" s="256"/>
      <c r="RI306" s="256"/>
      <c r="RJ306" s="256"/>
      <c r="RK306" s="256"/>
      <c r="RL306" s="256"/>
      <c r="RM306" s="256"/>
      <c r="RN306" s="256"/>
      <c r="RO306" s="256"/>
      <c r="RP306" s="256"/>
      <c r="RQ306" s="256"/>
      <c r="RR306" s="256"/>
      <c r="RS306" s="256"/>
      <c r="RT306" s="256"/>
      <c r="RU306" s="256"/>
      <c r="RV306" s="256"/>
      <c r="RW306" s="256"/>
      <c r="RX306" s="256"/>
      <c r="RY306" s="256"/>
      <c r="RZ306" s="256"/>
      <c r="SA306" s="256"/>
      <c r="SB306" s="256"/>
      <c r="SC306" s="256"/>
      <c r="SD306" s="256"/>
      <c r="SE306" s="256"/>
      <c r="SF306" s="256"/>
      <c r="SG306" s="256"/>
      <c r="SH306" s="256"/>
      <c r="SI306" s="256"/>
      <c r="SJ306" s="256"/>
      <c r="SK306" s="256"/>
      <c r="SL306" s="256"/>
      <c r="SM306" s="256"/>
      <c r="SN306" s="256"/>
      <c r="SO306" s="256"/>
      <c r="SP306" s="256"/>
      <c r="SQ306" s="256"/>
      <c r="SR306" s="256"/>
      <c r="SS306" s="256"/>
      <c r="ST306" s="256"/>
      <c r="SU306" s="256"/>
      <c r="SV306" s="256"/>
      <c r="SW306" s="256"/>
      <c r="SX306" s="256"/>
      <c r="SY306" s="256"/>
      <c r="SZ306" s="256"/>
      <c r="TA306" s="256"/>
      <c r="TB306" s="256"/>
      <c r="TC306" s="256"/>
      <c r="TD306" s="256"/>
      <c r="TE306" s="256"/>
      <c r="TF306" s="256"/>
      <c r="TG306" s="256"/>
      <c r="TH306" s="256"/>
      <c r="TI306" s="256"/>
      <c r="TJ306" s="256"/>
      <c r="TK306" s="256"/>
      <c r="TL306" s="256"/>
      <c r="TM306" s="256"/>
      <c r="TN306" s="256"/>
      <c r="TO306" s="256"/>
      <c r="TP306" s="256"/>
      <c r="TQ306" s="256"/>
      <c r="TR306" s="256"/>
      <c r="TS306" s="256"/>
      <c r="TT306" s="256"/>
      <c r="TU306" s="256"/>
      <c r="TV306" s="256"/>
      <c r="TW306" s="256"/>
      <c r="TX306" s="256"/>
      <c r="TY306" s="256"/>
      <c r="TZ306" s="256"/>
      <c r="UA306" s="256"/>
      <c r="UB306" s="256"/>
      <c r="UC306" s="256"/>
      <c r="UD306" s="256"/>
      <c r="UE306" s="256"/>
      <c r="UF306" s="256"/>
      <c r="UG306" s="256"/>
      <c r="UH306" s="256"/>
      <c r="UI306" s="256"/>
      <c r="UJ306" s="256"/>
      <c r="UK306" s="256"/>
      <c r="UL306" s="256"/>
      <c r="UM306" s="256"/>
      <c r="UN306" s="256"/>
      <c r="UO306" s="256"/>
      <c r="UP306" s="256"/>
      <c r="UQ306" s="256"/>
      <c r="UR306" s="256"/>
      <c r="US306" s="256"/>
      <c r="UT306" s="256"/>
      <c r="UU306" s="256"/>
      <c r="UV306" s="256"/>
      <c r="UW306" s="256"/>
      <c r="UX306" s="256"/>
      <c r="UY306" s="256"/>
      <c r="UZ306" s="256"/>
      <c r="VA306" s="256"/>
      <c r="VB306" s="256"/>
      <c r="VC306" s="256"/>
      <c r="VD306" s="256"/>
      <c r="VE306" s="256"/>
      <c r="VF306" s="256"/>
      <c r="VG306" s="256"/>
      <c r="VH306" s="256"/>
      <c r="VI306" s="256"/>
      <c r="VJ306" s="256"/>
      <c r="VK306" s="256"/>
      <c r="VL306" s="256"/>
      <c r="VM306" s="256"/>
      <c r="VN306" s="256"/>
      <c r="VO306" s="256"/>
      <c r="VP306" s="256"/>
      <c r="VQ306" s="256"/>
      <c r="VR306" s="256"/>
      <c r="VS306" s="256"/>
      <c r="VT306" s="256"/>
      <c r="VU306" s="256"/>
      <c r="VV306" s="256"/>
      <c r="VW306" s="256"/>
      <c r="VX306" s="256"/>
      <c r="VY306" s="256"/>
      <c r="VZ306" s="256"/>
      <c r="WA306" s="256"/>
      <c r="WB306" s="256"/>
      <c r="WC306" s="256"/>
      <c r="WD306" s="256"/>
      <c r="WE306" s="256"/>
      <c r="WF306" s="256"/>
      <c r="WG306" s="256"/>
      <c r="WH306" s="256"/>
      <c r="WI306" s="256"/>
      <c r="WJ306" s="256"/>
      <c r="WK306" s="256"/>
      <c r="WL306" s="256"/>
      <c r="WM306" s="256"/>
      <c r="WN306" s="256"/>
      <c r="WO306" s="256"/>
      <c r="WP306" s="256"/>
      <c r="WQ306" s="256"/>
      <c r="WR306" s="256"/>
      <c r="WS306" s="256"/>
      <c r="WT306" s="256"/>
      <c r="WU306" s="256"/>
      <c r="WV306" s="256"/>
      <c r="WW306" s="256"/>
      <c r="WX306" s="256"/>
      <c r="WY306" s="256"/>
      <c r="WZ306" s="256"/>
      <c r="XA306" s="256"/>
      <c r="XB306" s="256"/>
      <c r="XC306" s="256"/>
      <c r="XD306" s="256"/>
      <c r="XE306" s="256"/>
      <c r="XF306" s="256"/>
      <c r="XG306" s="256"/>
      <c r="XH306" s="256"/>
      <c r="XI306" s="256"/>
      <c r="XJ306" s="256"/>
      <c r="XK306" s="256"/>
      <c r="XL306" s="256"/>
      <c r="XM306" s="256"/>
      <c r="XN306" s="256"/>
      <c r="XO306" s="256"/>
      <c r="XP306" s="256"/>
      <c r="XQ306" s="256"/>
      <c r="XR306" s="256"/>
      <c r="XS306" s="256"/>
      <c r="XT306" s="256"/>
      <c r="XU306" s="256"/>
      <c r="XV306" s="256"/>
      <c r="XW306" s="256"/>
      <c r="XX306" s="256"/>
      <c r="XY306" s="256"/>
      <c r="XZ306" s="256"/>
      <c r="YA306" s="256"/>
      <c r="YB306" s="256"/>
      <c r="YC306" s="256"/>
      <c r="YD306" s="256"/>
      <c r="YE306" s="256"/>
      <c r="YF306" s="256"/>
      <c r="YG306" s="256"/>
      <c r="YH306" s="256"/>
      <c r="YI306" s="256"/>
      <c r="YJ306" s="256"/>
      <c r="YK306" s="256"/>
      <c r="YL306" s="256"/>
      <c r="YM306" s="256"/>
      <c r="YN306" s="256"/>
      <c r="YO306" s="256"/>
      <c r="YP306" s="256"/>
      <c r="YQ306" s="256"/>
      <c r="YR306" s="256"/>
      <c r="YS306" s="256"/>
      <c r="YT306" s="256"/>
      <c r="YU306" s="256"/>
      <c r="YV306" s="256"/>
      <c r="YW306" s="256"/>
      <c r="YX306" s="256"/>
      <c r="YY306" s="256"/>
      <c r="YZ306" s="256"/>
      <c r="ZA306" s="256"/>
      <c r="ZB306" s="256"/>
      <c r="ZC306" s="256"/>
      <c r="ZD306" s="256"/>
      <c r="ZE306" s="256"/>
      <c r="ZF306" s="256"/>
      <c r="ZG306" s="256"/>
      <c r="ZH306" s="256"/>
      <c r="ZI306" s="256"/>
      <c r="ZJ306" s="256"/>
      <c r="ZK306" s="256"/>
      <c r="ZL306" s="256"/>
      <c r="ZM306" s="256"/>
      <c r="ZN306" s="256"/>
      <c r="ZO306" s="256"/>
      <c r="ZP306" s="256"/>
      <c r="ZQ306" s="256"/>
      <c r="ZR306" s="256"/>
      <c r="ZS306" s="256"/>
      <c r="ZT306" s="256"/>
      <c r="ZU306" s="256"/>
      <c r="ZV306" s="256"/>
      <c r="ZW306" s="256"/>
      <c r="ZX306" s="256"/>
      <c r="ZY306" s="256"/>
      <c r="ZZ306" s="256"/>
      <c r="AAA306" s="256"/>
      <c r="AAB306" s="256"/>
      <c r="AAC306" s="256"/>
      <c r="AAD306" s="256"/>
      <c r="AAE306" s="256"/>
      <c r="AAF306" s="256"/>
      <c r="AAG306" s="256"/>
      <c r="AAH306" s="256"/>
      <c r="AAI306" s="256"/>
      <c r="AAJ306" s="256"/>
      <c r="AAK306" s="256"/>
      <c r="AAL306" s="256"/>
      <c r="AAM306" s="256"/>
      <c r="AAN306" s="256"/>
      <c r="AAO306" s="256"/>
      <c r="AAP306" s="256"/>
      <c r="AAQ306" s="256"/>
      <c r="AAR306" s="256"/>
      <c r="AAS306" s="256"/>
      <c r="AAT306" s="256"/>
      <c r="AAU306" s="256"/>
      <c r="AAV306" s="256"/>
      <c r="AAW306" s="256"/>
      <c r="AAX306" s="256"/>
      <c r="AAY306" s="256"/>
      <c r="AAZ306" s="256"/>
      <c r="ABA306" s="256"/>
      <c r="ABB306" s="256"/>
      <c r="ABC306" s="256"/>
      <c r="ABD306" s="256"/>
      <c r="ABE306" s="256"/>
      <c r="ABF306" s="256"/>
      <c r="ABG306" s="256"/>
      <c r="ABH306" s="256"/>
      <c r="ABI306" s="256"/>
      <c r="ABJ306" s="256"/>
      <c r="ABK306" s="256"/>
    </row>
    <row r="307" spans="1:739" s="38" customFormat="1" ht="30" customHeight="1" x14ac:dyDescent="0.25">
      <c r="A307" s="30"/>
      <c r="B307" s="196"/>
      <c r="C307" s="196"/>
      <c r="D307" s="167" t="s">
        <v>2</v>
      </c>
      <c r="E307" s="196"/>
      <c r="F307" s="206" t="s">
        <v>625</v>
      </c>
      <c r="G307" s="14">
        <v>42566</v>
      </c>
      <c r="H307" s="258" t="s">
        <v>37</v>
      </c>
      <c r="I307" s="261" t="s">
        <v>31</v>
      </c>
      <c r="J307" s="116" t="s">
        <v>291</v>
      </c>
      <c r="K307" s="29" t="s">
        <v>18</v>
      </c>
      <c r="L307" s="29" t="s">
        <v>17</v>
      </c>
      <c r="M307" s="29" t="s">
        <v>3365</v>
      </c>
      <c r="N307" s="28" t="s">
        <v>59</v>
      </c>
      <c r="O307" s="191" t="s">
        <v>233</v>
      </c>
      <c r="P307" s="191" t="s">
        <v>234</v>
      </c>
      <c r="Q307" s="191" t="s">
        <v>2625</v>
      </c>
      <c r="R307" s="71" t="s">
        <v>626</v>
      </c>
      <c r="S307" s="115" t="s">
        <v>2627</v>
      </c>
      <c r="T307" s="261" t="s">
        <v>776</v>
      </c>
      <c r="U307" s="261" t="s">
        <v>72</v>
      </c>
      <c r="V307" s="17"/>
      <c r="W307" s="249"/>
      <c r="X307" s="115" t="s">
        <v>245</v>
      </c>
      <c r="Y307" s="99"/>
      <c r="Z307" s="262"/>
      <c r="AA307" s="262"/>
      <c r="AB307" s="39" t="s">
        <v>626</v>
      </c>
      <c r="AC307" s="17"/>
      <c r="AD307" s="17"/>
      <c r="AE307" s="17"/>
      <c r="AF307" s="17"/>
      <c r="AG307" s="17"/>
      <c r="AH307" s="263" t="s">
        <v>3530</v>
      </c>
      <c r="AI307" s="261" t="s">
        <v>1</v>
      </c>
      <c r="AJ307" s="263" t="s">
        <v>2</v>
      </c>
      <c r="AK307" s="70">
        <v>18</v>
      </c>
      <c r="AL307" s="69" t="s">
        <v>2626</v>
      </c>
      <c r="AM307" s="72">
        <v>43284</v>
      </c>
      <c r="AN307" s="256"/>
      <c r="AO307" s="256"/>
      <c r="AP307" s="256"/>
      <c r="AQ307" s="256"/>
      <c r="AR307" s="256"/>
      <c r="AS307" s="256"/>
      <c r="AT307" s="256"/>
      <c r="AU307" s="256"/>
      <c r="AV307" s="256"/>
      <c r="AW307" s="256"/>
      <c r="AX307" s="256"/>
      <c r="AY307" s="256"/>
      <c r="AZ307" s="256"/>
      <c r="BA307" s="256"/>
      <c r="BB307" s="256"/>
      <c r="BC307" s="256"/>
      <c r="BD307" s="256"/>
      <c r="BE307" s="256"/>
      <c r="BF307" s="256"/>
      <c r="BG307" s="256"/>
      <c r="BH307" s="256"/>
      <c r="BI307" s="256"/>
      <c r="BJ307" s="256"/>
      <c r="BK307" s="256"/>
      <c r="BL307" s="256"/>
      <c r="BM307" s="256"/>
      <c r="BN307" s="256"/>
      <c r="BO307" s="256"/>
      <c r="BP307" s="256"/>
      <c r="BQ307" s="256"/>
      <c r="BR307" s="256"/>
      <c r="BS307" s="256"/>
      <c r="BT307" s="256"/>
      <c r="BU307" s="256"/>
      <c r="BV307" s="256"/>
      <c r="BW307" s="256"/>
      <c r="BX307" s="256"/>
      <c r="BY307" s="256"/>
      <c r="BZ307" s="256"/>
      <c r="CA307" s="256"/>
      <c r="CB307" s="256"/>
      <c r="CC307" s="256"/>
      <c r="CD307" s="256"/>
      <c r="CE307" s="256"/>
      <c r="CF307" s="256"/>
      <c r="CG307" s="256"/>
      <c r="CH307" s="256"/>
      <c r="CI307" s="256"/>
      <c r="CJ307" s="256"/>
      <c r="CK307" s="256"/>
      <c r="CL307" s="256"/>
      <c r="CM307" s="256"/>
      <c r="CN307" s="256"/>
      <c r="CO307" s="256"/>
      <c r="CP307" s="256"/>
      <c r="CQ307" s="256"/>
      <c r="CR307" s="256"/>
      <c r="CS307" s="256"/>
      <c r="CT307" s="256"/>
      <c r="CU307" s="256"/>
      <c r="CV307" s="256"/>
      <c r="CW307" s="256"/>
      <c r="CX307" s="256"/>
      <c r="CY307" s="256"/>
      <c r="CZ307" s="256"/>
      <c r="DA307" s="256"/>
      <c r="DB307" s="256"/>
      <c r="DC307" s="256"/>
      <c r="DD307" s="256"/>
      <c r="DE307" s="256"/>
      <c r="DF307" s="256"/>
      <c r="DG307" s="256"/>
      <c r="DH307" s="256"/>
      <c r="DI307" s="256"/>
      <c r="DJ307" s="256"/>
      <c r="DK307" s="256"/>
      <c r="DL307" s="256"/>
      <c r="DM307" s="256"/>
      <c r="DN307" s="256"/>
      <c r="DO307" s="256"/>
      <c r="DP307" s="256"/>
      <c r="DQ307" s="256"/>
      <c r="DR307" s="256"/>
      <c r="DS307" s="256"/>
      <c r="DT307" s="256"/>
      <c r="DU307" s="256"/>
      <c r="DV307" s="256"/>
      <c r="DW307" s="256"/>
      <c r="DX307" s="256"/>
      <c r="DY307" s="256"/>
      <c r="DZ307" s="256"/>
      <c r="EA307" s="256"/>
      <c r="EB307" s="256"/>
      <c r="EC307" s="256"/>
      <c r="ED307" s="256"/>
      <c r="EE307" s="256"/>
      <c r="EF307" s="256"/>
      <c r="EG307" s="256"/>
      <c r="EH307" s="256"/>
      <c r="EI307" s="256"/>
      <c r="EJ307" s="256"/>
      <c r="EK307" s="256"/>
      <c r="EL307" s="256"/>
      <c r="EM307" s="256"/>
      <c r="EN307" s="256"/>
      <c r="EO307" s="256"/>
      <c r="EP307" s="256"/>
      <c r="EQ307" s="256"/>
      <c r="ER307" s="256"/>
      <c r="ES307" s="256"/>
      <c r="ET307" s="256"/>
      <c r="EU307" s="256"/>
      <c r="EV307" s="256"/>
      <c r="EW307" s="256"/>
      <c r="EX307" s="256"/>
      <c r="EY307" s="256"/>
      <c r="EZ307" s="256"/>
      <c r="FA307" s="256"/>
      <c r="FB307" s="256"/>
      <c r="FC307" s="256"/>
      <c r="FD307" s="256"/>
      <c r="FE307" s="256"/>
      <c r="FF307" s="256"/>
      <c r="FG307" s="256"/>
      <c r="FH307" s="256"/>
      <c r="FI307" s="256"/>
      <c r="FJ307" s="256"/>
      <c r="FK307" s="256"/>
      <c r="FL307" s="256"/>
      <c r="FM307" s="256"/>
      <c r="FN307" s="256"/>
      <c r="FO307" s="256"/>
      <c r="FP307" s="256"/>
      <c r="FQ307" s="256"/>
      <c r="FR307" s="256"/>
      <c r="FS307" s="256"/>
      <c r="FT307" s="256"/>
      <c r="FU307" s="256"/>
      <c r="FV307" s="256"/>
      <c r="FW307" s="256"/>
      <c r="FX307" s="256"/>
      <c r="FY307" s="256"/>
      <c r="FZ307" s="256"/>
      <c r="GA307" s="256"/>
      <c r="GB307" s="256"/>
      <c r="GC307" s="256"/>
      <c r="GD307" s="256"/>
      <c r="GE307" s="256"/>
      <c r="GF307" s="256"/>
      <c r="GG307" s="256"/>
      <c r="GH307" s="256"/>
      <c r="GI307" s="256"/>
      <c r="GJ307" s="256"/>
      <c r="GK307" s="256"/>
      <c r="GL307" s="256"/>
      <c r="GM307" s="256"/>
      <c r="GN307" s="256"/>
      <c r="GO307" s="256"/>
      <c r="GP307" s="256"/>
      <c r="GQ307" s="256"/>
      <c r="GR307" s="256"/>
      <c r="GS307" s="256"/>
      <c r="GT307" s="256"/>
      <c r="GU307" s="256"/>
      <c r="GV307" s="256"/>
      <c r="GW307" s="256"/>
      <c r="GX307" s="256"/>
      <c r="GY307" s="256"/>
      <c r="GZ307" s="256"/>
      <c r="HA307" s="256"/>
      <c r="HB307" s="256"/>
      <c r="HC307" s="256"/>
      <c r="HD307" s="256"/>
      <c r="HE307" s="256"/>
      <c r="HF307" s="256"/>
      <c r="HG307" s="256"/>
      <c r="HH307" s="256"/>
      <c r="HI307" s="256"/>
      <c r="HJ307" s="256"/>
      <c r="HK307" s="256"/>
      <c r="HL307" s="256"/>
      <c r="HM307" s="256"/>
      <c r="HN307" s="256"/>
      <c r="HO307" s="256"/>
      <c r="HP307" s="256"/>
      <c r="HQ307" s="256"/>
      <c r="HR307" s="256"/>
      <c r="HS307" s="256"/>
      <c r="HT307" s="256"/>
      <c r="HU307" s="256"/>
      <c r="HV307" s="256"/>
      <c r="HW307" s="256"/>
      <c r="HX307" s="256"/>
      <c r="HY307" s="256"/>
      <c r="HZ307" s="256"/>
      <c r="IA307" s="256"/>
      <c r="IB307" s="256"/>
      <c r="IC307" s="256"/>
      <c r="ID307" s="256"/>
      <c r="IE307" s="256"/>
      <c r="IF307" s="256"/>
      <c r="IG307" s="256"/>
      <c r="IH307" s="256"/>
      <c r="II307" s="256"/>
      <c r="IJ307" s="256"/>
      <c r="IK307" s="256"/>
      <c r="IL307" s="256"/>
      <c r="IM307" s="256"/>
      <c r="IN307" s="256"/>
      <c r="IO307" s="256"/>
      <c r="IP307" s="256"/>
      <c r="IQ307" s="256"/>
      <c r="IR307" s="256"/>
      <c r="IS307" s="256"/>
      <c r="IT307" s="256"/>
      <c r="IU307" s="256"/>
      <c r="IV307" s="256"/>
      <c r="IW307" s="256"/>
      <c r="IX307" s="256"/>
      <c r="IY307" s="256"/>
      <c r="IZ307" s="256"/>
      <c r="JA307" s="256"/>
      <c r="JB307" s="256"/>
      <c r="JC307" s="256"/>
      <c r="JD307" s="256"/>
      <c r="JE307" s="256"/>
      <c r="JF307" s="256"/>
      <c r="JG307" s="256"/>
      <c r="JH307" s="256"/>
      <c r="JI307" s="256"/>
      <c r="JJ307" s="256"/>
      <c r="JK307" s="256"/>
      <c r="JL307" s="256"/>
      <c r="JM307" s="256"/>
      <c r="JN307" s="256"/>
      <c r="JO307" s="256"/>
      <c r="JP307" s="256"/>
      <c r="JQ307" s="256"/>
      <c r="JR307" s="256"/>
      <c r="JS307" s="256"/>
      <c r="JT307" s="256"/>
      <c r="JU307" s="256"/>
      <c r="JV307" s="256"/>
      <c r="JW307" s="256"/>
      <c r="JX307" s="256"/>
      <c r="JY307" s="256"/>
      <c r="JZ307" s="256"/>
      <c r="KA307" s="256"/>
      <c r="KB307" s="256"/>
      <c r="KC307" s="256"/>
      <c r="KD307" s="256"/>
      <c r="KE307" s="256"/>
      <c r="KF307" s="256"/>
      <c r="KG307" s="256"/>
      <c r="KH307" s="256"/>
      <c r="KI307" s="256"/>
      <c r="KJ307" s="256"/>
      <c r="KK307" s="256"/>
      <c r="KL307" s="256"/>
      <c r="KM307" s="256"/>
      <c r="KN307" s="256"/>
      <c r="KO307" s="256"/>
      <c r="KP307" s="256"/>
      <c r="KQ307" s="256"/>
      <c r="KR307" s="256"/>
      <c r="KS307" s="256"/>
      <c r="KT307" s="256"/>
      <c r="KU307" s="256"/>
      <c r="KV307" s="256"/>
      <c r="KW307" s="256"/>
      <c r="KX307" s="256"/>
      <c r="KY307" s="256"/>
      <c r="KZ307" s="256"/>
      <c r="LA307" s="256"/>
      <c r="LB307" s="256"/>
      <c r="LC307" s="256"/>
      <c r="LD307" s="256"/>
      <c r="LE307" s="256"/>
      <c r="LF307" s="256"/>
      <c r="LG307" s="256"/>
      <c r="LH307" s="256"/>
      <c r="LI307" s="256"/>
      <c r="LJ307" s="256"/>
      <c r="LK307" s="256"/>
      <c r="LL307" s="256"/>
      <c r="LM307" s="256"/>
      <c r="LN307" s="256"/>
      <c r="LO307" s="256"/>
      <c r="LP307" s="256"/>
      <c r="LQ307" s="256"/>
      <c r="LR307" s="256"/>
      <c r="LS307" s="256"/>
      <c r="LT307" s="256"/>
      <c r="LU307" s="256"/>
      <c r="LV307" s="256"/>
      <c r="LW307" s="256"/>
      <c r="LX307" s="256"/>
      <c r="LY307" s="256"/>
      <c r="LZ307" s="256"/>
      <c r="MA307" s="256"/>
      <c r="MB307" s="256"/>
      <c r="MC307" s="256"/>
      <c r="MD307" s="256"/>
      <c r="ME307" s="256"/>
      <c r="MF307" s="256"/>
      <c r="MG307" s="256"/>
      <c r="MH307" s="256"/>
      <c r="MI307" s="256"/>
      <c r="MJ307" s="256"/>
      <c r="MK307" s="256"/>
      <c r="ML307" s="256"/>
      <c r="MM307" s="256"/>
      <c r="MN307" s="256"/>
      <c r="MO307" s="256"/>
      <c r="MP307" s="256"/>
      <c r="MQ307" s="256"/>
      <c r="MR307" s="256"/>
      <c r="MS307" s="256"/>
      <c r="MT307" s="256"/>
      <c r="MU307" s="256"/>
      <c r="MV307" s="256"/>
      <c r="MW307" s="256"/>
      <c r="MX307" s="256"/>
      <c r="MY307" s="256"/>
      <c r="MZ307" s="256"/>
      <c r="NA307" s="256"/>
      <c r="NB307" s="256"/>
      <c r="NC307" s="256"/>
      <c r="ND307" s="256"/>
      <c r="NE307" s="256"/>
      <c r="NF307" s="256"/>
      <c r="NG307" s="256"/>
      <c r="NH307" s="256"/>
      <c r="NI307" s="256"/>
      <c r="NJ307" s="256"/>
      <c r="NK307" s="256"/>
      <c r="NL307" s="256"/>
      <c r="NM307" s="256"/>
      <c r="NN307" s="256"/>
      <c r="NO307" s="256"/>
      <c r="NP307" s="256"/>
      <c r="NQ307" s="256"/>
      <c r="NR307" s="256"/>
      <c r="NS307" s="256"/>
      <c r="NT307" s="256"/>
      <c r="NU307" s="256"/>
      <c r="NV307" s="256"/>
      <c r="NW307" s="256"/>
      <c r="NX307" s="256"/>
      <c r="NY307" s="256"/>
      <c r="NZ307" s="256"/>
      <c r="OA307" s="256"/>
      <c r="OB307" s="256"/>
      <c r="OC307" s="256"/>
      <c r="OD307" s="256"/>
      <c r="OE307" s="256"/>
      <c r="OF307" s="256"/>
      <c r="OG307" s="256"/>
      <c r="OH307" s="256"/>
      <c r="OI307" s="256"/>
      <c r="OJ307" s="256"/>
      <c r="OK307" s="256"/>
      <c r="OL307" s="256"/>
      <c r="OM307" s="256"/>
      <c r="ON307" s="256"/>
      <c r="OO307" s="256"/>
      <c r="OP307" s="256"/>
      <c r="OQ307" s="256"/>
      <c r="OR307" s="256"/>
      <c r="OS307" s="256"/>
      <c r="OT307" s="256"/>
      <c r="OU307" s="256"/>
      <c r="OV307" s="256"/>
      <c r="OW307" s="256"/>
      <c r="OX307" s="256"/>
      <c r="OY307" s="256"/>
      <c r="OZ307" s="256"/>
      <c r="PA307" s="256"/>
      <c r="PB307" s="256"/>
      <c r="PC307" s="256"/>
      <c r="PD307" s="256"/>
      <c r="PE307" s="256"/>
      <c r="PF307" s="256"/>
      <c r="PG307" s="256"/>
      <c r="PH307" s="256"/>
      <c r="PI307" s="256"/>
      <c r="PJ307" s="256"/>
      <c r="PK307" s="256"/>
      <c r="PL307" s="256"/>
      <c r="PM307" s="256"/>
      <c r="PN307" s="256"/>
      <c r="PO307" s="256"/>
      <c r="PP307" s="256"/>
      <c r="PQ307" s="256"/>
      <c r="PR307" s="256"/>
      <c r="PS307" s="256"/>
      <c r="PT307" s="256"/>
      <c r="PU307" s="256"/>
      <c r="PV307" s="256"/>
      <c r="PW307" s="256"/>
      <c r="PX307" s="256"/>
      <c r="PY307" s="256"/>
      <c r="PZ307" s="256"/>
      <c r="QA307" s="256"/>
      <c r="QB307" s="256"/>
      <c r="QC307" s="256"/>
      <c r="QD307" s="256"/>
      <c r="QE307" s="256"/>
      <c r="QF307" s="256"/>
      <c r="QG307" s="256"/>
      <c r="QH307" s="256"/>
      <c r="QI307" s="256"/>
      <c r="QJ307" s="256"/>
      <c r="QK307" s="256"/>
      <c r="QL307" s="256"/>
      <c r="QM307" s="256"/>
      <c r="QN307" s="256"/>
      <c r="QO307" s="256"/>
      <c r="QP307" s="256"/>
      <c r="QQ307" s="256"/>
      <c r="QR307" s="256"/>
      <c r="QS307" s="256"/>
      <c r="QT307" s="256"/>
      <c r="QU307" s="256"/>
      <c r="QV307" s="256"/>
      <c r="QW307" s="256"/>
      <c r="QX307" s="256"/>
      <c r="QY307" s="256"/>
      <c r="QZ307" s="256"/>
      <c r="RA307" s="256"/>
      <c r="RB307" s="256"/>
      <c r="RC307" s="256"/>
      <c r="RD307" s="256"/>
      <c r="RE307" s="256"/>
      <c r="RF307" s="256"/>
      <c r="RG307" s="256"/>
      <c r="RH307" s="256"/>
      <c r="RI307" s="256"/>
      <c r="RJ307" s="256"/>
      <c r="RK307" s="256"/>
      <c r="RL307" s="256"/>
      <c r="RM307" s="256"/>
      <c r="RN307" s="256"/>
      <c r="RO307" s="256"/>
      <c r="RP307" s="256"/>
      <c r="RQ307" s="256"/>
      <c r="RR307" s="256"/>
      <c r="RS307" s="256"/>
      <c r="RT307" s="256"/>
      <c r="RU307" s="256"/>
      <c r="RV307" s="256"/>
      <c r="RW307" s="256"/>
      <c r="RX307" s="256"/>
      <c r="RY307" s="256"/>
      <c r="RZ307" s="256"/>
      <c r="SA307" s="256"/>
      <c r="SB307" s="256"/>
      <c r="SC307" s="256"/>
      <c r="SD307" s="256"/>
      <c r="SE307" s="256"/>
      <c r="SF307" s="256"/>
      <c r="SG307" s="256"/>
      <c r="SH307" s="256"/>
      <c r="SI307" s="256"/>
      <c r="SJ307" s="256"/>
      <c r="SK307" s="256"/>
      <c r="SL307" s="256"/>
      <c r="SM307" s="256"/>
      <c r="SN307" s="256"/>
      <c r="SO307" s="256"/>
      <c r="SP307" s="256"/>
      <c r="SQ307" s="256"/>
      <c r="SR307" s="256"/>
      <c r="SS307" s="256"/>
      <c r="ST307" s="256"/>
      <c r="SU307" s="256"/>
      <c r="SV307" s="256"/>
      <c r="SW307" s="256"/>
      <c r="SX307" s="256"/>
      <c r="SY307" s="256"/>
      <c r="SZ307" s="256"/>
      <c r="TA307" s="256"/>
      <c r="TB307" s="256"/>
      <c r="TC307" s="256"/>
      <c r="TD307" s="256"/>
      <c r="TE307" s="256"/>
      <c r="TF307" s="256"/>
      <c r="TG307" s="256"/>
      <c r="TH307" s="256"/>
      <c r="TI307" s="256"/>
      <c r="TJ307" s="256"/>
      <c r="TK307" s="256"/>
      <c r="TL307" s="256"/>
      <c r="TM307" s="256"/>
      <c r="TN307" s="256"/>
      <c r="TO307" s="256"/>
      <c r="TP307" s="256"/>
      <c r="TQ307" s="256"/>
      <c r="TR307" s="256"/>
      <c r="TS307" s="256"/>
      <c r="TT307" s="256"/>
      <c r="TU307" s="256"/>
      <c r="TV307" s="256"/>
      <c r="TW307" s="256"/>
      <c r="TX307" s="256"/>
      <c r="TY307" s="256"/>
      <c r="TZ307" s="256"/>
      <c r="UA307" s="256"/>
      <c r="UB307" s="256"/>
      <c r="UC307" s="256"/>
      <c r="UD307" s="256"/>
      <c r="UE307" s="256"/>
      <c r="UF307" s="256"/>
      <c r="UG307" s="256"/>
      <c r="UH307" s="256"/>
      <c r="UI307" s="256"/>
      <c r="UJ307" s="256"/>
      <c r="UK307" s="256"/>
      <c r="UL307" s="256"/>
      <c r="UM307" s="256"/>
      <c r="UN307" s="256"/>
      <c r="UO307" s="256"/>
      <c r="UP307" s="256"/>
      <c r="UQ307" s="256"/>
      <c r="UR307" s="256"/>
      <c r="US307" s="256"/>
      <c r="UT307" s="256"/>
      <c r="UU307" s="256"/>
      <c r="UV307" s="256"/>
      <c r="UW307" s="256"/>
      <c r="UX307" s="256"/>
      <c r="UY307" s="256"/>
      <c r="UZ307" s="256"/>
      <c r="VA307" s="256"/>
      <c r="VB307" s="256"/>
      <c r="VC307" s="256"/>
      <c r="VD307" s="256"/>
      <c r="VE307" s="256"/>
      <c r="VF307" s="256"/>
      <c r="VG307" s="256"/>
      <c r="VH307" s="256"/>
      <c r="VI307" s="256"/>
      <c r="VJ307" s="256"/>
      <c r="VK307" s="256"/>
      <c r="VL307" s="256"/>
      <c r="VM307" s="256"/>
      <c r="VN307" s="256"/>
      <c r="VO307" s="256"/>
      <c r="VP307" s="256"/>
      <c r="VQ307" s="256"/>
      <c r="VR307" s="256"/>
      <c r="VS307" s="256"/>
      <c r="VT307" s="256"/>
      <c r="VU307" s="256"/>
      <c r="VV307" s="256"/>
      <c r="VW307" s="256"/>
      <c r="VX307" s="256"/>
      <c r="VY307" s="256"/>
      <c r="VZ307" s="256"/>
      <c r="WA307" s="256"/>
      <c r="WB307" s="256"/>
      <c r="WC307" s="256"/>
      <c r="WD307" s="256"/>
      <c r="WE307" s="256"/>
      <c r="WF307" s="256"/>
      <c r="WG307" s="256"/>
      <c r="WH307" s="256"/>
      <c r="WI307" s="256"/>
      <c r="WJ307" s="256"/>
      <c r="WK307" s="256"/>
      <c r="WL307" s="256"/>
      <c r="WM307" s="256"/>
      <c r="WN307" s="256"/>
      <c r="WO307" s="256"/>
      <c r="WP307" s="256"/>
      <c r="WQ307" s="256"/>
      <c r="WR307" s="256"/>
      <c r="WS307" s="256"/>
      <c r="WT307" s="256"/>
      <c r="WU307" s="256"/>
      <c r="WV307" s="256"/>
      <c r="WW307" s="256"/>
      <c r="WX307" s="256"/>
      <c r="WY307" s="256"/>
      <c r="WZ307" s="256"/>
      <c r="XA307" s="256"/>
      <c r="XB307" s="256"/>
      <c r="XC307" s="256"/>
      <c r="XD307" s="256"/>
      <c r="XE307" s="256"/>
      <c r="XF307" s="256"/>
      <c r="XG307" s="256"/>
      <c r="XH307" s="256"/>
      <c r="XI307" s="256"/>
      <c r="XJ307" s="256"/>
      <c r="XK307" s="256"/>
      <c r="XL307" s="256"/>
      <c r="XM307" s="256"/>
      <c r="XN307" s="256"/>
      <c r="XO307" s="256"/>
      <c r="XP307" s="256"/>
      <c r="XQ307" s="256"/>
      <c r="XR307" s="256"/>
      <c r="XS307" s="256"/>
      <c r="XT307" s="256"/>
      <c r="XU307" s="256"/>
      <c r="XV307" s="256"/>
      <c r="XW307" s="256"/>
      <c r="XX307" s="256"/>
      <c r="XY307" s="256"/>
      <c r="XZ307" s="256"/>
      <c r="YA307" s="256"/>
      <c r="YB307" s="256"/>
      <c r="YC307" s="256"/>
      <c r="YD307" s="256"/>
      <c r="YE307" s="256"/>
      <c r="YF307" s="256"/>
      <c r="YG307" s="256"/>
      <c r="YH307" s="256"/>
      <c r="YI307" s="256"/>
      <c r="YJ307" s="256"/>
      <c r="YK307" s="256"/>
      <c r="YL307" s="256"/>
      <c r="YM307" s="256"/>
      <c r="YN307" s="256"/>
      <c r="YO307" s="256"/>
      <c r="YP307" s="256"/>
      <c r="YQ307" s="256"/>
      <c r="YR307" s="256"/>
      <c r="YS307" s="256"/>
      <c r="YT307" s="256"/>
      <c r="YU307" s="256"/>
      <c r="YV307" s="256"/>
      <c r="YW307" s="256"/>
      <c r="YX307" s="256"/>
      <c r="YY307" s="256"/>
      <c r="YZ307" s="256"/>
      <c r="ZA307" s="256"/>
      <c r="ZB307" s="256"/>
      <c r="ZC307" s="256"/>
      <c r="ZD307" s="256"/>
      <c r="ZE307" s="256"/>
      <c r="ZF307" s="256"/>
      <c r="ZG307" s="256"/>
      <c r="ZH307" s="256"/>
      <c r="ZI307" s="256"/>
      <c r="ZJ307" s="256"/>
      <c r="ZK307" s="256"/>
      <c r="ZL307" s="256"/>
      <c r="ZM307" s="256"/>
      <c r="ZN307" s="256"/>
      <c r="ZO307" s="256"/>
      <c r="ZP307" s="256"/>
      <c r="ZQ307" s="256"/>
      <c r="ZR307" s="256"/>
      <c r="ZS307" s="256"/>
      <c r="ZT307" s="256"/>
      <c r="ZU307" s="256"/>
      <c r="ZV307" s="256"/>
      <c r="ZW307" s="256"/>
      <c r="ZX307" s="256"/>
      <c r="ZY307" s="256"/>
      <c r="ZZ307" s="256"/>
      <c r="AAA307" s="256"/>
      <c r="AAB307" s="256"/>
      <c r="AAC307" s="256"/>
      <c r="AAD307" s="256"/>
      <c r="AAE307" s="256"/>
      <c r="AAF307" s="256"/>
      <c r="AAG307" s="256"/>
      <c r="AAH307" s="256"/>
      <c r="AAI307" s="256"/>
      <c r="AAJ307" s="256"/>
      <c r="AAK307" s="256"/>
      <c r="AAL307" s="256"/>
      <c r="AAM307" s="256"/>
      <c r="AAN307" s="256"/>
      <c r="AAO307" s="256"/>
      <c r="AAP307" s="256"/>
      <c r="AAQ307" s="256"/>
      <c r="AAR307" s="256"/>
      <c r="AAS307" s="256"/>
      <c r="AAT307" s="256"/>
      <c r="AAU307" s="256"/>
      <c r="AAV307" s="256"/>
      <c r="AAW307" s="256"/>
      <c r="AAX307" s="256"/>
      <c r="AAY307" s="256"/>
      <c r="AAZ307" s="256"/>
      <c r="ABA307" s="256"/>
      <c r="ABB307" s="256"/>
      <c r="ABC307" s="256"/>
      <c r="ABD307" s="256"/>
      <c r="ABE307" s="256"/>
      <c r="ABF307" s="256"/>
      <c r="ABG307" s="256"/>
      <c r="ABH307" s="256"/>
      <c r="ABI307" s="256"/>
      <c r="ABJ307" s="256"/>
      <c r="ABK307" s="256"/>
    </row>
    <row r="308" spans="1:739" s="38" customFormat="1" ht="30" customHeight="1" x14ac:dyDescent="0.25">
      <c r="A308" s="30"/>
      <c r="B308" s="196"/>
      <c r="C308" s="196"/>
      <c r="D308" s="167" t="s">
        <v>2</v>
      </c>
      <c r="E308" s="196"/>
      <c r="F308" s="206" t="s">
        <v>2633</v>
      </c>
      <c r="G308" s="23">
        <v>43313</v>
      </c>
      <c r="H308" s="258" t="s">
        <v>37</v>
      </c>
      <c r="I308" s="261" t="s">
        <v>31</v>
      </c>
      <c r="J308" s="116" t="s">
        <v>291</v>
      </c>
      <c r="K308" s="29" t="s">
        <v>18</v>
      </c>
      <c r="L308" s="29" t="s">
        <v>17</v>
      </c>
      <c r="M308" s="29" t="s">
        <v>3365</v>
      </c>
      <c r="N308" s="28" t="s">
        <v>59</v>
      </c>
      <c r="O308" s="191" t="s">
        <v>233</v>
      </c>
      <c r="P308" s="191" t="s">
        <v>234</v>
      </c>
      <c r="Q308" s="191" t="s">
        <v>2625</v>
      </c>
      <c r="R308" s="71" t="s">
        <v>2634</v>
      </c>
      <c r="S308" s="115" t="s">
        <v>2627</v>
      </c>
      <c r="T308" s="185" t="s">
        <v>1895</v>
      </c>
      <c r="U308" s="261" t="s">
        <v>72</v>
      </c>
      <c r="V308" s="17"/>
      <c r="W308" s="249"/>
      <c r="X308" s="115" t="s">
        <v>245</v>
      </c>
      <c r="Y308" s="99"/>
      <c r="Z308" s="262"/>
      <c r="AA308" s="262"/>
      <c r="AB308" s="39" t="s">
        <v>2634</v>
      </c>
      <c r="AC308" s="17"/>
      <c r="AD308" s="17"/>
      <c r="AE308" s="17"/>
      <c r="AF308" s="17"/>
      <c r="AG308" s="17"/>
      <c r="AH308" s="263" t="s">
        <v>3530</v>
      </c>
      <c r="AI308" s="261" t="s">
        <v>1</v>
      </c>
      <c r="AJ308" s="263" t="s">
        <v>2</v>
      </c>
      <c r="AK308" s="70">
        <v>26</v>
      </c>
      <c r="AL308" s="69" t="s">
        <v>2635</v>
      </c>
      <c r="AM308" s="72">
        <v>43287</v>
      </c>
      <c r="AN308" s="256"/>
      <c r="AO308" s="256"/>
      <c r="AP308" s="256"/>
      <c r="AQ308" s="256"/>
      <c r="AR308" s="256"/>
      <c r="AS308" s="256"/>
      <c r="AT308" s="256"/>
      <c r="AU308" s="256"/>
      <c r="AV308" s="256"/>
      <c r="AW308" s="256"/>
      <c r="AX308" s="256"/>
      <c r="AY308" s="256"/>
      <c r="AZ308" s="256"/>
      <c r="BA308" s="256"/>
      <c r="BB308" s="256"/>
      <c r="BC308" s="256"/>
      <c r="BD308" s="256"/>
      <c r="BE308" s="256"/>
      <c r="BF308" s="256"/>
      <c r="BG308" s="256"/>
      <c r="BH308" s="256"/>
      <c r="BI308" s="256"/>
      <c r="BJ308" s="256"/>
      <c r="BK308" s="256"/>
      <c r="BL308" s="256"/>
      <c r="BM308" s="256"/>
      <c r="BN308" s="256"/>
      <c r="BO308" s="256"/>
      <c r="BP308" s="256"/>
      <c r="BQ308" s="256"/>
      <c r="BR308" s="256"/>
      <c r="BS308" s="256"/>
      <c r="BT308" s="256"/>
      <c r="BU308" s="256"/>
      <c r="BV308" s="256"/>
      <c r="BW308" s="256"/>
      <c r="BX308" s="256"/>
      <c r="BY308" s="256"/>
      <c r="BZ308" s="256"/>
      <c r="CA308" s="256"/>
      <c r="CB308" s="256"/>
      <c r="CC308" s="256"/>
      <c r="CD308" s="256"/>
      <c r="CE308" s="256"/>
      <c r="CF308" s="256"/>
      <c r="CG308" s="256"/>
      <c r="CH308" s="256"/>
      <c r="CI308" s="256"/>
      <c r="CJ308" s="256"/>
      <c r="CK308" s="256"/>
      <c r="CL308" s="256"/>
      <c r="CM308" s="256"/>
      <c r="CN308" s="256"/>
      <c r="CO308" s="256"/>
      <c r="CP308" s="256"/>
      <c r="CQ308" s="256"/>
      <c r="CR308" s="256"/>
      <c r="CS308" s="256"/>
      <c r="CT308" s="256"/>
      <c r="CU308" s="256"/>
      <c r="CV308" s="256"/>
      <c r="CW308" s="256"/>
      <c r="CX308" s="256"/>
      <c r="CY308" s="256"/>
      <c r="CZ308" s="256"/>
      <c r="DA308" s="256"/>
      <c r="DB308" s="256"/>
      <c r="DC308" s="256"/>
      <c r="DD308" s="256"/>
      <c r="DE308" s="256"/>
      <c r="DF308" s="256"/>
      <c r="DG308" s="256"/>
      <c r="DH308" s="256"/>
      <c r="DI308" s="256"/>
      <c r="DJ308" s="256"/>
      <c r="DK308" s="256"/>
      <c r="DL308" s="256"/>
      <c r="DM308" s="256"/>
      <c r="DN308" s="256"/>
      <c r="DO308" s="256"/>
      <c r="DP308" s="256"/>
      <c r="DQ308" s="256"/>
      <c r="DR308" s="256"/>
      <c r="DS308" s="256"/>
      <c r="DT308" s="256"/>
      <c r="DU308" s="256"/>
      <c r="DV308" s="256"/>
      <c r="DW308" s="256"/>
      <c r="DX308" s="256"/>
      <c r="DY308" s="256"/>
      <c r="DZ308" s="256"/>
      <c r="EA308" s="256"/>
      <c r="EB308" s="256"/>
      <c r="EC308" s="256"/>
      <c r="ED308" s="256"/>
      <c r="EE308" s="256"/>
      <c r="EF308" s="256"/>
      <c r="EG308" s="256"/>
      <c r="EH308" s="256"/>
      <c r="EI308" s="256"/>
      <c r="EJ308" s="256"/>
      <c r="EK308" s="256"/>
      <c r="EL308" s="256"/>
      <c r="EM308" s="256"/>
      <c r="EN308" s="256"/>
      <c r="EO308" s="256"/>
      <c r="EP308" s="256"/>
      <c r="EQ308" s="256"/>
      <c r="ER308" s="256"/>
      <c r="ES308" s="256"/>
      <c r="ET308" s="256"/>
      <c r="EU308" s="256"/>
      <c r="EV308" s="256"/>
      <c r="EW308" s="256"/>
      <c r="EX308" s="256"/>
      <c r="EY308" s="256"/>
      <c r="EZ308" s="256"/>
      <c r="FA308" s="256"/>
      <c r="FB308" s="256"/>
      <c r="FC308" s="256"/>
      <c r="FD308" s="256"/>
      <c r="FE308" s="256"/>
      <c r="FF308" s="256"/>
      <c r="FG308" s="256"/>
      <c r="FH308" s="256"/>
      <c r="FI308" s="256"/>
      <c r="FJ308" s="256"/>
      <c r="FK308" s="256"/>
      <c r="FL308" s="256"/>
      <c r="FM308" s="256"/>
      <c r="FN308" s="256"/>
      <c r="FO308" s="256"/>
      <c r="FP308" s="256"/>
      <c r="FQ308" s="256"/>
      <c r="FR308" s="256"/>
      <c r="FS308" s="256"/>
      <c r="FT308" s="256"/>
      <c r="FU308" s="256"/>
      <c r="FV308" s="256"/>
      <c r="FW308" s="256"/>
      <c r="FX308" s="256"/>
      <c r="FY308" s="256"/>
      <c r="FZ308" s="256"/>
      <c r="GA308" s="256"/>
      <c r="GB308" s="256"/>
      <c r="GC308" s="256"/>
      <c r="GD308" s="256"/>
      <c r="GE308" s="256"/>
      <c r="GF308" s="256"/>
      <c r="GG308" s="256"/>
      <c r="GH308" s="256"/>
      <c r="GI308" s="256"/>
      <c r="GJ308" s="256"/>
      <c r="GK308" s="256"/>
      <c r="GL308" s="256"/>
      <c r="GM308" s="256"/>
      <c r="GN308" s="256"/>
      <c r="GO308" s="256"/>
      <c r="GP308" s="256"/>
      <c r="GQ308" s="256"/>
      <c r="GR308" s="256"/>
      <c r="GS308" s="256"/>
      <c r="GT308" s="256"/>
      <c r="GU308" s="256"/>
      <c r="GV308" s="256"/>
      <c r="GW308" s="256"/>
      <c r="GX308" s="256"/>
      <c r="GY308" s="256"/>
      <c r="GZ308" s="256"/>
      <c r="HA308" s="256"/>
      <c r="HB308" s="256"/>
      <c r="HC308" s="256"/>
      <c r="HD308" s="256"/>
      <c r="HE308" s="256"/>
      <c r="HF308" s="256"/>
      <c r="HG308" s="256"/>
      <c r="HH308" s="256"/>
      <c r="HI308" s="256"/>
      <c r="HJ308" s="256"/>
      <c r="HK308" s="256"/>
      <c r="HL308" s="256"/>
      <c r="HM308" s="256"/>
      <c r="HN308" s="256"/>
      <c r="HO308" s="256"/>
      <c r="HP308" s="256"/>
      <c r="HQ308" s="256"/>
      <c r="HR308" s="256"/>
      <c r="HS308" s="256"/>
      <c r="HT308" s="256"/>
      <c r="HU308" s="256"/>
      <c r="HV308" s="256"/>
      <c r="HW308" s="256"/>
      <c r="HX308" s="256"/>
      <c r="HY308" s="256"/>
      <c r="HZ308" s="256"/>
      <c r="IA308" s="256"/>
      <c r="IB308" s="256"/>
      <c r="IC308" s="256"/>
      <c r="ID308" s="256"/>
      <c r="IE308" s="256"/>
      <c r="IF308" s="256"/>
      <c r="IG308" s="256"/>
      <c r="IH308" s="256"/>
      <c r="II308" s="256"/>
      <c r="IJ308" s="256"/>
      <c r="IK308" s="256"/>
      <c r="IL308" s="256"/>
      <c r="IM308" s="256"/>
      <c r="IN308" s="256"/>
      <c r="IO308" s="256"/>
      <c r="IP308" s="256"/>
      <c r="IQ308" s="256"/>
      <c r="IR308" s="256"/>
      <c r="IS308" s="256"/>
      <c r="IT308" s="256"/>
      <c r="IU308" s="256"/>
      <c r="IV308" s="256"/>
      <c r="IW308" s="256"/>
      <c r="IX308" s="256"/>
      <c r="IY308" s="256"/>
      <c r="IZ308" s="256"/>
      <c r="JA308" s="256"/>
      <c r="JB308" s="256"/>
      <c r="JC308" s="256"/>
      <c r="JD308" s="256"/>
      <c r="JE308" s="256"/>
      <c r="JF308" s="256"/>
      <c r="JG308" s="256"/>
      <c r="JH308" s="256"/>
      <c r="JI308" s="256"/>
      <c r="JJ308" s="256"/>
      <c r="JK308" s="256"/>
      <c r="JL308" s="256"/>
      <c r="JM308" s="256"/>
      <c r="JN308" s="256"/>
      <c r="JO308" s="256"/>
      <c r="JP308" s="256"/>
      <c r="JQ308" s="256"/>
      <c r="JR308" s="256"/>
      <c r="JS308" s="256"/>
      <c r="JT308" s="256"/>
      <c r="JU308" s="256"/>
      <c r="JV308" s="256"/>
      <c r="JW308" s="256"/>
      <c r="JX308" s="256"/>
      <c r="JY308" s="256"/>
      <c r="JZ308" s="256"/>
      <c r="KA308" s="256"/>
      <c r="KB308" s="256"/>
      <c r="KC308" s="256"/>
      <c r="KD308" s="256"/>
      <c r="KE308" s="256"/>
      <c r="KF308" s="256"/>
      <c r="KG308" s="256"/>
      <c r="KH308" s="256"/>
      <c r="KI308" s="256"/>
      <c r="KJ308" s="256"/>
      <c r="KK308" s="256"/>
      <c r="KL308" s="256"/>
      <c r="KM308" s="256"/>
      <c r="KN308" s="256"/>
      <c r="KO308" s="256"/>
      <c r="KP308" s="256"/>
      <c r="KQ308" s="256"/>
      <c r="KR308" s="256"/>
      <c r="KS308" s="256"/>
      <c r="KT308" s="256"/>
      <c r="KU308" s="256"/>
      <c r="KV308" s="256"/>
      <c r="KW308" s="256"/>
      <c r="KX308" s="256"/>
      <c r="KY308" s="256"/>
      <c r="KZ308" s="256"/>
      <c r="LA308" s="256"/>
      <c r="LB308" s="256"/>
      <c r="LC308" s="256"/>
      <c r="LD308" s="256"/>
      <c r="LE308" s="256"/>
      <c r="LF308" s="256"/>
      <c r="LG308" s="256"/>
      <c r="LH308" s="256"/>
      <c r="LI308" s="256"/>
      <c r="LJ308" s="256"/>
      <c r="LK308" s="256"/>
      <c r="LL308" s="256"/>
      <c r="LM308" s="256"/>
      <c r="LN308" s="256"/>
      <c r="LO308" s="256"/>
      <c r="LP308" s="256"/>
      <c r="LQ308" s="256"/>
      <c r="LR308" s="256"/>
      <c r="LS308" s="256"/>
      <c r="LT308" s="256"/>
      <c r="LU308" s="256"/>
      <c r="LV308" s="256"/>
      <c r="LW308" s="256"/>
      <c r="LX308" s="256"/>
      <c r="LY308" s="256"/>
      <c r="LZ308" s="256"/>
      <c r="MA308" s="256"/>
      <c r="MB308" s="256"/>
      <c r="MC308" s="256"/>
      <c r="MD308" s="256"/>
      <c r="ME308" s="256"/>
      <c r="MF308" s="256"/>
      <c r="MG308" s="256"/>
      <c r="MH308" s="256"/>
      <c r="MI308" s="256"/>
      <c r="MJ308" s="256"/>
      <c r="MK308" s="256"/>
      <c r="ML308" s="256"/>
      <c r="MM308" s="256"/>
      <c r="MN308" s="256"/>
      <c r="MO308" s="256"/>
      <c r="MP308" s="256"/>
      <c r="MQ308" s="256"/>
      <c r="MR308" s="256"/>
      <c r="MS308" s="256"/>
      <c r="MT308" s="256"/>
      <c r="MU308" s="256"/>
      <c r="MV308" s="256"/>
      <c r="MW308" s="256"/>
      <c r="MX308" s="256"/>
      <c r="MY308" s="256"/>
      <c r="MZ308" s="256"/>
      <c r="NA308" s="256"/>
      <c r="NB308" s="256"/>
      <c r="NC308" s="256"/>
      <c r="ND308" s="256"/>
      <c r="NE308" s="256"/>
      <c r="NF308" s="256"/>
      <c r="NG308" s="256"/>
      <c r="NH308" s="256"/>
      <c r="NI308" s="256"/>
      <c r="NJ308" s="256"/>
      <c r="NK308" s="256"/>
      <c r="NL308" s="256"/>
      <c r="NM308" s="256"/>
      <c r="NN308" s="256"/>
      <c r="NO308" s="256"/>
      <c r="NP308" s="256"/>
      <c r="NQ308" s="256"/>
      <c r="NR308" s="256"/>
      <c r="NS308" s="256"/>
      <c r="NT308" s="256"/>
      <c r="NU308" s="256"/>
      <c r="NV308" s="256"/>
      <c r="NW308" s="256"/>
      <c r="NX308" s="256"/>
      <c r="NY308" s="256"/>
      <c r="NZ308" s="256"/>
      <c r="OA308" s="256"/>
      <c r="OB308" s="256"/>
      <c r="OC308" s="256"/>
      <c r="OD308" s="256"/>
      <c r="OE308" s="256"/>
      <c r="OF308" s="256"/>
      <c r="OG308" s="256"/>
      <c r="OH308" s="256"/>
      <c r="OI308" s="256"/>
      <c r="OJ308" s="256"/>
      <c r="OK308" s="256"/>
      <c r="OL308" s="256"/>
      <c r="OM308" s="256"/>
      <c r="ON308" s="256"/>
      <c r="OO308" s="256"/>
      <c r="OP308" s="256"/>
      <c r="OQ308" s="256"/>
      <c r="OR308" s="256"/>
      <c r="OS308" s="256"/>
      <c r="OT308" s="256"/>
      <c r="OU308" s="256"/>
      <c r="OV308" s="256"/>
      <c r="OW308" s="256"/>
      <c r="OX308" s="256"/>
      <c r="OY308" s="256"/>
      <c r="OZ308" s="256"/>
      <c r="PA308" s="256"/>
      <c r="PB308" s="256"/>
      <c r="PC308" s="256"/>
      <c r="PD308" s="256"/>
      <c r="PE308" s="256"/>
      <c r="PF308" s="256"/>
      <c r="PG308" s="256"/>
      <c r="PH308" s="256"/>
      <c r="PI308" s="256"/>
      <c r="PJ308" s="256"/>
      <c r="PK308" s="256"/>
      <c r="PL308" s="256"/>
      <c r="PM308" s="256"/>
      <c r="PN308" s="256"/>
      <c r="PO308" s="256"/>
      <c r="PP308" s="256"/>
      <c r="PQ308" s="256"/>
      <c r="PR308" s="256"/>
      <c r="PS308" s="256"/>
      <c r="PT308" s="256"/>
      <c r="PU308" s="256"/>
      <c r="PV308" s="256"/>
      <c r="PW308" s="256"/>
      <c r="PX308" s="256"/>
      <c r="PY308" s="256"/>
      <c r="PZ308" s="256"/>
      <c r="QA308" s="256"/>
      <c r="QB308" s="256"/>
      <c r="QC308" s="256"/>
      <c r="QD308" s="256"/>
      <c r="QE308" s="256"/>
      <c r="QF308" s="256"/>
      <c r="QG308" s="256"/>
      <c r="QH308" s="256"/>
      <c r="QI308" s="256"/>
      <c r="QJ308" s="256"/>
      <c r="QK308" s="256"/>
      <c r="QL308" s="256"/>
      <c r="QM308" s="256"/>
      <c r="QN308" s="256"/>
      <c r="QO308" s="256"/>
      <c r="QP308" s="256"/>
      <c r="QQ308" s="256"/>
      <c r="QR308" s="256"/>
      <c r="QS308" s="256"/>
      <c r="QT308" s="256"/>
      <c r="QU308" s="256"/>
      <c r="QV308" s="256"/>
      <c r="QW308" s="256"/>
      <c r="QX308" s="256"/>
      <c r="QY308" s="256"/>
      <c r="QZ308" s="256"/>
      <c r="RA308" s="256"/>
      <c r="RB308" s="256"/>
      <c r="RC308" s="256"/>
      <c r="RD308" s="256"/>
      <c r="RE308" s="256"/>
      <c r="RF308" s="256"/>
      <c r="RG308" s="256"/>
      <c r="RH308" s="256"/>
      <c r="RI308" s="256"/>
      <c r="RJ308" s="256"/>
      <c r="RK308" s="256"/>
      <c r="RL308" s="256"/>
      <c r="RM308" s="256"/>
      <c r="RN308" s="256"/>
      <c r="RO308" s="256"/>
      <c r="RP308" s="256"/>
      <c r="RQ308" s="256"/>
      <c r="RR308" s="256"/>
      <c r="RS308" s="256"/>
      <c r="RT308" s="256"/>
      <c r="RU308" s="256"/>
      <c r="RV308" s="256"/>
      <c r="RW308" s="256"/>
      <c r="RX308" s="256"/>
      <c r="RY308" s="256"/>
      <c r="RZ308" s="256"/>
      <c r="SA308" s="256"/>
      <c r="SB308" s="256"/>
      <c r="SC308" s="256"/>
      <c r="SD308" s="256"/>
      <c r="SE308" s="256"/>
      <c r="SF308" s="256"/>
      <c r="SG308" s="256"/>
      <c r="SH308" s="256"/>
      <c r="SI308" s="256"/>
      <c r="SJ308" s="256"/>
      <c r="SK308" s="256"/>
      <c r="SL308" s="256"/>
      <c r="SM308" s="256"/>
      <c r="SN308" s="256"/>
      <c r="SO308" s="256"/>
      <c r="SP308" s="256"/>
      <c r="SQ308" s="256"/>
      <c r="SR308" s="256"/>
      <c r="SS308" s="256"/>
      <c r="ST308" s="256"/>
      <c r="SU308" s="256"/>
      <c r="SV308" s="256"/>
      <c r="SW308" s="256"/>
      <c r="SX308" s="256"/>
      <c r="SY308" s="256"/>
      <c r="SZ308" s="256"/>
      <c r="TA308" s="256"/>
      <c r="TB308" s="256"/>
      <c r="TC308" s="256"/>
      <c r="TD308" s="256"/>
      <c r="TE308" s="256"/>
      <c r="TF308" s="256"/>
      <c r="TG308" s="256"/>
      <c r="TH308" s="256"/>
      <c r="TI308" s="256"/>
      <c r="TJ308" s="256"/>
      <c r="TK308" s="256"/>
      <c r="TL308" s="256"/>
      <c r="TM308" s="256"/>
      <c r="TN308" s="256"/>
      <c r="TO308" s="256"/>
      <c r="TP308" s="256"/>
      <c r="TQ308" s="256"/>
      <c r="TR308" s="256"/>
      <c r="TS308" s="256"/>
      <c r="TT308" s="256"/>
      <c r="TU308" s="256"/>
      <c r="TV308" s="256"/>
      <c r="TW308" s="256"/>
      <c r="TX308" s="256"/>
      <c r="TY308" s="256"/>
      <c r="TZ308" s="256"/>
      <c r="UA308" s="256"/>
      <c r="UB308" s="256"/>
      <c r="UC308" s="256"/>
      <c r="UD308" s="256"/>
      <c r="UE308" s="256"/>
      <c r="UF308" s="256"/>
      <c r="UG308" s="256"/>
      <c r="UH308" s="256"/>
      <c r="UI308" s="256"/>
      <c r="UJ308" s="256"/>
      <c r="UK308" s="256"/>
      <c r="UL308" s="256"/>
      <c r="UM308" s="256"/>
      <c r="UN308" s="256"/>
      <c r="UO308" s="256"/>
      <c r="UP308" s="256"/>
      <c r="UQ308" s="256"/>
      <c r="UR308" s="256"/>
      <c r="US308" s="256"/>
      <c r="UT308" s="256"/>
      <c r="UU308" s="256"/>
      <c r="UV308" s="256"/>
      <c r="UW308" s="256"/>
      <c r="UX308" s="256"/>
      <c r="UY308" s="256"/>
      <c r="UZ308" s="256"/>
      <c r="VA308" s="256"/>
      <c r="VB308" s="256"/>
      <c r="VC308" s="256"/>
      <c r="VD308" s="256"/>
      <c r="VE308" s="256"/>
      <c r="VF308" s="256"/>
      <c r="VG308" s="256"/>
      <c r="VH308" s="256"/>
      <c r="VI308" s="256"/>
      <c r="VJ308" s="256"/>
      <c r="VK308" s="256"/>
      <c r="VL308" s="256"/>
      <c r="VM308" s="256"/>
      <c r="VN308" s="256"/>
      <c r="VO308" s="256"/>
      <c r="VP308" s="256"/>
      <c r="VQ308" s="256"/>
      <c r="VR308" s="256"/>
      <c r="VS308" s="256"/>
      <c r="VT308" s="256"/>
      <c r="VU308" s="256"/>
      <c r="VV308" s="256"/>
      <c r="VW308" s="256"/>
      <c r="VX308" s="256"/>
      <c r="VY308" s="256"/>
      <c r="VZ308" s="256"/>
      <c r="WA308" s="256"/>
      <c r="WB308" s="256"/>
      <c r="WC308" s="256"/>
      <c r="WD308" s="256"/>
      <c r="WE308" s="256"/>
      <c r="WF308" s="256"/>
      <c r="WG308" s="256"/>
      <c r="WH308" s="256"/>
      <c r="WI308" s="256"/>
      <c r="WJ308" s="256"/>
      <c r="WK308" s="256"/>
      <c r="WL308" s="256"/>
      <c r="WM308" s="256"/>
      <c r="WN308" s="256"/>
      <c r="WO308" s="256"/>
      <c r="WP308" s="256"/>
      <c r="WQ308" s="256"/>
      <c r="WR308" s="256"/>
      <c r="WS308" s="256"/>
      <c r="WT308" s="256"/>
      <c r="WU308" s="256"/>
      <c r="WV308" s="256"/>
      <c r="WW308" s="256"/>
      <c r="WX308" s="256"/>
      <c r="WY308" s="256"/>
      <c r="WZ308" s="256"/>
      <c r="XA308" s="256"/>
      <c r="XB308" s="256"/>
      <c r="XC308" s="256"/>
      <c r="XD308" s="256"/>
      <c r="XE308" s="256"/>
      <c r="XF308" s="256"/>
      <c r="XG308" s="256"/>
      <c r="XH308" s="256"/>
      <c r="XI308" s="256"/>
      <c r="XJ308" s="256"/>
      <c r="XK308" s="256"/>
      <c r="XL308" s="256"/>
      <c r="XM308" s="256"/>
      <c r="XN308" s="256"/>
      <c r="XO308" s="256"/>
      <c r="XP308" s="256"/>
      <c r="XQ308" s="256"/>
      <c r="XR308" s="256"/>
      <c r="XS308" s="256"/>
      <c r="XT308" s="256"/>
      <c r="XU308" s="256"/>
      <c r="XV308" s="256"/>
      <c r="XW308" s="256"/>
      <c r="XX308" s="256"/>
      <c r="XY308" s="256"/>
      <c r="XZ308" s="256"/>
      <c r="YA308" s="256"/>
      <c r="YB308" s="256"/>
      <c r="YC308" s="256"/>
      <c r="YD308" s="256"/>
      <c r="YE308" s="256"/>
      <c r="YF308" s="256"/>
      <c r="YG308" s="256"/>
      <c r="YH308" s="256"/>
      <c r="YI308" s="256"/>
      <c r="YJ308" s="256"/>
      <c r="YK308" s="256"/>
      <c r="YL308" s="256"/>
      <c r="YM308" s="256"/>
      <c r="YN308" s="256"/>
      <c r="YO308" s="256"/>
      <c r="YP308" s="256"/>
      <c r="YQ308" s="256"/>
      <c r="YR308" s="256"/>
      <c r="YS308" s="256"/>
      <c r="YT308" s="256"/>
      <c r="YU308" s="256"/>
      <c r="YV308" s="256"/>
      <c r="YW308" s="256"/>
      <c r="YX308" s="256"/>
      <c r="YY308" s="256"/>
      <c r="YZ308" s="256"/>
      <c r="ZA308" s="256"/>
      <c r="ZB308" s="256"/>
      <c r="ZC308" s="256"/>
      <c r="ZD308" s="256"/>
      <c r="ZE308" s="256"/>
      <c r="ZF308" s="256"/>
      <c r="ZG308" s="256"/>
      <c r="ZH308" s="256"/>
      <c r="ZI308" s="256"/>
      <c r="ZJ308" s="256"/>
      <c r="ZK308" s="256"/>
      <c r="ZL308" s="256"/>
      <c r="ZM308" s="256"/>
      <c r="ZN308" s="256"/>
      <c r="ZO308" s="256"/>
      <c r="ZP308" s="256"/>
      <c r="ZQ308" s="256"/>
      <c r="ZR308" s="256"/>
      <c r="ZS308" s="256"/>
      <c r="ZT308" s="256"/>
      <c r="ZU308" s="256"/>
      <c r="ZV308" s="256"/>
      <c r="ZW308" s="256"/>
      <c r="ZX308" s="256"/>
      <c r="ZY308" s="256"/>
      <c r="ZZ308" s="256"/>
      <c r="AAA308" s="256"/>
      <c r="AAB308" s="256"/>
      <c r="AAC308" s="256"/>
      <c r="AAD308" s="256"/>
      <c r="AAE308" s="256"/>
      <c r="AAF308" s="256"/>
      <c r="AAG308" s="256"/>
      <c r="AAH308" s="256"/>
      <c r="AAI308" s="256"/>
      <c r="AAJ308" s="256"/>
      <c r="AAK308" s="256"/>
      <c r="AAL308" s="256"/>
      <c r="AAM308" s="256"/>
      <c r="AAN308" s="256"/>
      <c r="AAO308" s="256"/>
      <c r="AAP308" s="256"/>
      <c r="AAQ308" s="256"/>
      <c r="AAR308" s="256"/>
      <c r="AAS308" s="256"/>
      <c r="AAT308" s="256"/>
      <c r="AAU308" s="256"/>
      <c r="AAV308" s="256"/>
      <c r="AAW308" s="256"/>
      <c r="AAX308" s="256"/>
      <c r="AAY308" s="256"/>
      <c r="AAZ308" s="256"/>
      <c r="ABA308" s="256"/>
      <c r="ABB308" s="256"/>
      <c r="ABC308" s="256"/>
      <c r="ABD308" s="256"/>
      <c r="ABE308" s="256"/>
      <c r="ABF308" s="256"/>
      <c r="ABG308" s="256"/>
      <c r="ABH308" s="256"/>
      <c r="ABI308" s="256"/>
      <c r="ABJ308" s="256"/>
      <c r="ABK308" s="256"/>
    </row>
    <row r="309" spans="1:739" s="85" customFormat="1" ht="30" customHeight="1" x14ac:dyDescent="0.25">
      <c r="A309" s="30"/>
      <c r="B309" s="261"/>
      <c r="C309" s="261"/>
      <c r="D309" s="167" t="s">
        <v>2</v>
      </c>
      <c r="E309" s="261"/>
      <c r="F309" s="206" t="s">
        <v>232</v>
      </c>
      <c r="G309" s="14">
        <v>42416</v>
      </c>
      <c r="H309" s="258" t="s">
        <v>37</v>
      </c>
      <c r="I309" s="261" t="s">
        <v>31</v>
      </c>
      <c r="J309" s="116" t="s">
        <v>291</v>
      </c>
      <c r="K309" s="29" t="s">
        <v>18</v>
      </c>
      <c r="L309" s="29" t="s">
        <v>17</v>
      </c>
      <c r="M309" s="29" t="s">
        <v>3365</v>
      </c>
      <c r="N309" s="291" t="s">
        <v>59</v>
      </c>
      <c r="O309" s="191" t="s">
        <v>233</v>
      </c>
      <c r="P309" s="191" t="s">
        <v>234</v>
      </c>
      <c r="Q309" s="260"/>
      <c r="R309" s="71" t="s">
        <v>231</v>
      </c>
      <c r="S309" s="261" t="s">
        <v>1324</v>
      </c>
      <c r="T309" s="261" t="s">
        <v>3018</v>
      </c>
      <c r="U309" s="115" t="s">
        <v>72</v>
      </c>
      <c r="V309" s="17"/>
      <c r="W309" s="261"/>
      <c r="X309" s="261" t="s">
        <v>245</v>
      </c>
      <c r="Y309" s="99"/>
      <c r="Z309" s="262"/>
      <c r="AA309" s="262"/>
      <c r="AB309" s="39" t="s">
        <v>231</v>
      </c>
      <c r="AC309" s="17"/>
      <c r="AD309" s="17"/>
      <c r="AE309" s="17"/>
      <c r="AF309" s="17"/>
      <c r="AG309" s="17"/>
      <c r="AH309" s="263" t="s">
        <v>3530</v>
      </c>
      <c r="AI309" s="261" t="s">
        <v>1</v>
      </c>
      <c r="AJ309" s="263" t="s">
        <v>2</v>
      </c>
      <c r="AK309" s="70">
        <v>24</v>
      </c>
      <c r="AL309" s="69" t="s">
        <v>236</v>
      </c>
      <c r="AM309" s="72" t="s">
        <v>237</v>
      </c>
      <c r="AN309" s="256"/>
      <c r="AO309" s="256"/>
      <c r="AP309" s="256"/>
      <c r="AQ309" s="256"/>
      <c r="AR309" s="256"/>
      <c r="AS309" s="256"/>
      <c r="AT309" s="256"/>
      <c r="AU309" s="256"/>
      <c r="AV309" s="256"/>
      <c r="AW309" s="256"/>
      <c r="AX309" s="256"/>
      <c r="AY309" s="256"/>
      <c r="AZ309" s="256"/>
      <c r="BA309" s="256"/>
      <c r="BB309" s="256"/>
      <c r="BC309" s="256"/>
      <c r="BD309" s="256"/>
      <c r="BE309" s="256"/>
      <c r="BF309" s="256"/>
      <c r="BG309" s="256"/>
      <c r="BH309" s="256"/>
      <c r="BI309" s="256"/>
      <c r="BJ309" s="256"/>
      <c r="BK309" s="256"/>
      <c r="BL309" s="256"/>
      <c r="BM309" s="256"/>
      <c r="BN309" s="256"/>
      <c r="BO309" s="256"/>
      <c r="BP309" s="256"/>
      <c r="BQ309" s="256"/>
      <c r="BR309" s="256"/>
      <c r="BS309" s="256"/>
      <c r="BT309" s="256"/>
      <c r="BU309" s="256"/>
      <c r="BV309" s="256"/>
      <c r="BW309" s="256"/>
      <c r="BX309" s="256"/>
      <c r="BY309" s="256"/>
      <c r="BZ309" s="256"/>
      <c r="CA309" s="256"/>
      <c r="CB309" s="256"/>
      <c r="CC309" s="256"/>
      <c r="CD309" s="256"/>
      <c r="CE309" s="256"/>
      <c r="CF309" s="256"/>
      <c r="CG309" s="256"/>
      <c r="CH309" s="256"/>
      <c r="CI309" s="256"/>
      <c r="CJ309" s="256"/>
      <c r="CK309" s="256"/>
      <c r="CL309" s="256"/>
      <c r="CM309" s="256"/>
      <c r="CN309" s="256"/>
      <c r="CO309" s="256"/>
      <c r="CP309" s="256"/>
      <c r="CQ309" s="256"/>
      <c r="CR309" s="256"/>
      <c r="CS309" s="256"/>
      <c r="CT309" s="256"/>
      <c r="CU309" s="256"/>
      <c r="CV309" s="256"/>
      <c r="CW309" s="256"/>
      <c r="CX309" s="256"/>
      <c r="CY309" s="256"/>
      <c r="CZ309" s="256"/>
      <c r="DA309" s="256"/>
      <c r="DB309" s="256"/>
      <c r="DC309" s="256"/>
      <c r="DD309" s="256"/>
      <c r="DE309" s="256"/>
      <c r="DF309" s="256"/>
      <c r="DG309" s="256"/>
      <c r="DH309" s="256"/>
      <c r="DI309" s="256"/>
      <c r="DJ309" s="256"/>
      <c r="DK309" s="256"/>
      <c r="DL309" s="256"/>
      <c r="DM309" s="256"/>
      <c r="DN309" s="256"/>
      <c r="DO309" s="256"/>
      <c r="DP309" s="256"/>
      <c r="DQ309" s="256"/>
      <c r="DR309" s="256"/>
      <c r="DS309" s="256"/>
      <c r="DT309" s="256"/>
      <c r="DU309" s="256"/>
      <c r="DV309" s="256"/>
      <c r="DW309" s="256"/>
      <c r="DX309" s="256"/>
      <c r="DY309" s="256"/>
      <c r="DZ309" s="256"/>
      <c r="EA309" s="256"/>
      <c r="EB309" s="256"/>
      <c r="EC309" s="256"/>
      <c r="ED309" s="256"/>
      <c r="EE309" s="256"/>
      <c r="EF309" s="256"/>
      <c r="EG309" s="256"/>
      <c r="EH309" s="256"/>
      <c r="EI309" s="256"/>
      <c r="EJ309" s="256"/>
      <c r="EK309" s="256"/>
      <c r="EL309" s="256"/>
      <c r="EM309" s="256"/>
      <c r="EN309" s="256"/>
      <c r="EO309" s="256"/>
      <c r="EP309" s="256"/>
      <c r="EQ309" s="256"/>
      <c r="ER309" s="256"/>
      <c r="ES309" s="256"/>
      <c r="ET309" s="256"/>
      <c r="EU309" s="256"/>
      <c r="EV309" s="256"/>
      <c r="EW309" s="256"/>
      <c r="EX309" s="256"/>
      <c r="EY309" s="256"/>
      <c r="EZ309" s="256"/>
      <c r="FA309" s="256"/>
      <c r="FB309" s="256"/>
      <c r="FC309" s="256"/>
      <c r="FD309" s="256"/>
      <c r="FE309" s="256"/>
      <c r="FF309" s="256"/>
      <c r="FG309" s="256"/>
      <c r="FH309" s="256"/>
      <c r="FI309" s="256"/>
      <c r="FJ309" s="256"/>
      <c r="FK309" s="256"/>
      <c r="FL309" s="256"/>
      <c r="FM309" s="256"/>
      <c r="FN309" s="256"/>
      <c r="FO309" s="256"/>
      <c r="FP309" s="256"/>
      <c r="FQ309" s="256"/>
      <c r="FR309" s="256"/>
      <c r="FS309" s="256"/>
      <c r="FT309" s="256"/>
      <c r="FU309" s="256"/>
      <c r="FV309" s="256"/>
      <c r="FW309" s="256"/>
      <c r="FX309" s="256"/>
      <c r="FY309" s="256"/>
      <c r="FZ309" s="256"/>
      <c r="GA309" s="256"/>
      <c r="GB309" s="256"/>
      <c r="GC309" s="256"/>
      <c r="GD309" s="256"/>
      <c r="GE309" s="256"/>
      <c r="GF309" s="256"/>
      <c r="GG309" s="256"/>
      <c r="GH309" s="256"/>
      <c r="GI309" s="256"/>
      <c r="GJ309" s="256"/>
      <c r="GK309" s="256"/>
      <c r="GL309" s="256"/>
      <c r="GM309" s="256"/>
      <c r="GN309" s="256"/>
      <c r="GO309" s="256"/>
      <c r="GP309" s="256"/>
      <c r="GQ309" s="256"/>
      <c r="GR309" s="256"/>
      <c r="GS309" s="256"/>
      <c r="GT309" s="256"/>
      <c r="GU309" s="256"/>
      <c r="GV309" s="256"/>
      <c r="GW309" s="256"/>
      <c r="GX309" s="256"/>
      <c r="GY309" s="256"/>
      <c r="GZ309" s="256"/>
      <c r="HA309" s="256"/>
      <c r="HB309" s="256"/>
      <c r="HC309" s="256"/>
      <c r="HD309" s="256"/>
      <c r="HE309" s="256"/>
      <c r="HF309" s="256"/>
      <c r="HG309" s="256"/>
      <c r="HH309" s="256"/>
      <c r="HI309" s="256"/>
      <c r="HJ309" s="256"/>
      <c r="HK309" s="256"/>
      <c r="HL309" s="256"/>
      <c r="HM309" s="256"/>
      <c r="HN309" s="256"/>
      <c r="HO309" s="256"/>
      <c r="HP309" s="256"/>
      <c r="HQ309" s="256"/>
      <c r="HR309" s="256"/>
      <c r="HS309" s="256"/>
      <c r="HT309" s="256"/>
      <c r="HU309" s="256"/>
      <c r="HV309" s="256"/>
      <c r="HW309" s="256"/>
      <c r="HX309" s="256"/>
      <c r="HY309" s="256"/>
      <c r="HZ309" s="256"/>
      <c r="IA309" s="256"/>
      <c r="IB309" s="256"/>
      <c r="IC309" s="256"/>
      <c r="ID309" s="256"/>
      <c r="IE309" s="256"/>
      <c r="IF309" s="256"/>
      <c r="IG309" s="256"/>
      <c r="IH309" s="256"/>
      <c r="II309" s="256"/>
      <c r="IJ309" s="256"/>
      <c r="IK309" s="256"/>
      <c r="IL309" s="256"/>
      <c r="IM309" s="256"/>
      <c r="IN309" s="256"/>
      <c r="IO309" s="256"/>
      <c r="IP309" s="256"/>
      <c r="IQ309" s="256"/>
      <c r="IR309" s="256"/>
      <c r="IS309" s="256"/>
      <c r="IT309" s="256"/>
      <c r="IU309" s="256"/>
      <c r="IV309" s="256"/>
      <c r="IW309" s="256"/>
      <c r="IX309" s="256"/>
      <c r="IY309" s="256"/>
      <c r="IZ309" s="256"/>
      <c r="JA309" s="256"/>
      <c r="JB309" s="256"/>
      <c r="JC309" s="256"/>
      <c r="JD309" s="256"/>
      <c r="JE309" s="256"/>
      <c r="JF309" s="256"/>
      <c r="JG309" s="256"/>
      <c r="JH309" s="256"/>
      <c r="JI309" s="256"/>
      <c r="JJ309" s="256"/>
      <c r="JK309" s="256"/>
      <c r="JL309" s="256"/>
      <c r="JM309" s="256"/>
      <c r="JN309" s="256"/>
      <c r="JO309" s="256"/>
      <c r="JP309" s="256"/>
      <c r="JQ309" s="256"/>
      <c r="JR309" s="256"/>
      <c r="JS309" s="256"/>
      <c r="JT309" s="256"/>
      <c r="JU309" s="256"/>
      <c r="JV309" s="256"/>
      <c r="JW309" s="256"/>
      <c r="JX309" s="256"/>
      <c r="JY309" s="256"/>
      <c r="JZ309" s="256"/>
      <c r="KA309" s="256"/>
      <c r="KB309" s="256"/>
      <c r="KC309" s="256"/>
      <c r="KD309" s="256"/>
      <c r="KE309" s="256"/>
      <c r="KF309" s="256"/>
      <c r="KG309" s="256"/>
      <c r="KH309" s="256"/>
      <c r="KI309" s="256"/>
      <c r="KJ309" s="256"/>
      <c r="KK309" s="256"/>
      <c r="KL309" s="256"/>
      <c r="KM309" s="256"/>
      <c r="KN309" s="256"/>
      <c r="KO309" s="256"/>
      <c r="KP309" s="256"/>
      <c r="KQ309" s="256"/>
      <c r="KR309" s="256"/>
      <c r="KS309" s="256"/>
      <c r="KT309" s="256"/>
      <c r="KU309" s="256"/>
      <c r="KV309" s="256"/>
      <c r="KW309" s="256"/>
      <c r="KX309" s="256"/>
      <c r="KY309" s="256"/>
      <c r="KZ309" s="256"/>
      <c r="LA309" s="256"/>
      <c r="LB309" s="256"/>
      <c r="LC309" s="256"/>
      <c r="LD309" s="256"/>
      <c r="LE309" s="256"/>
      <c r="LF309" s="256"/>
      <c r="LG309" s="256"/>
      <c r="LH309" s="256"/>
      <c r="LI309" s="256"/>
      <c r="LJ309" s="256"/>
      <c r="LK309" s="256"/>
      <c r="LL309" s="256"/>
      <c r="LM309" s="256"/>
      <c r="LN309" s="256"/>
      <c r="LO309" s="256"/>
      <c r="LP309" s="256"/>
      <c r="LQ309" s="256"/>
      <c r="LR309" s="256"/>
      <c r="LS309" s="256"/>
      <c r="LT309" s="256"/>
      <c r="LU309" s="256"/>
      <c r="LV309" s="256"/>
      <c r="LW309" s="256"/>
      <c r="LX309" s="256"/>
      <c r="LY309" s="256"/>
      <c r="LZ309" s="256"/>
      <c r="MA309" s="256"/>
      <c r="MB309" s="256"/>
      <c r="MC309" s="256"/>
      <c r="MD309" s="256"/>
      <c r="ME309" s="256"/>
      <c r="MF309" s="256"/>
      <c r="MG309" s="256"/>
      <c r="MH309" s="256"/>
      <c r="MI309" s="256"/>
      <c r="MJ309" s="256"/>
      <c r="MK309" s="256"/>
      <c r="ML309" s="256"/>
      <c r="MM309" s="256"/>
      <c r="MN309" s="256"/>
      <c r="MO309" s="256"/>
      <c r="MP309" s="256"/>
      <c r="MQ309" s="256"/>
      <c r="MR309" s="256"/>
      <c r="MS309" s="256"/>
      <c r="MT309" s="256"/>
      <c r="MU309" s="256"/>
      <c r="MV309" s="256"/>
      <c r="MW309" s="256"/>
      <c r="MX309" s="256"/>
      <c r="MY309" s="256"/>
      <c r="MZ309" s="256"/>
      <c r="NA309" s="256"/>
      <c r="NB309" s="256"/>
      <c r="NC309" s="256"/>
      <c r="ND309" s="256"/>
      <c r="NE309" s="256"/>
      <c r="NF309" s="256"/>
      <c r="NG309" s="256"/>
      <c r="NH309" s="256"/>
      <c r="NI309" s="256"/>
      <c r="NJ309" s="256"/>
      <c r="NK309" s="256"/>
      <c r="NL309" s="256"/>
      <c r="NM309" s="256"/>
      <c r="NN309" s="256"/>
      <c r="NO309" s="256"/>
      <c r="NP309" s="256"/>
      <c r="NQ309" s="256"/>
      <c r="NR309" s="256"/>
      <c r="NS309" s="256"/>
      <c r="NT309" s="256"/>
      <c r="NU309" s="256"/>
      <c r="NV309" s="256"/>
      <c r="NW309" s="256"/>
      <c r="NX309" s="256"/>
      <c r="NY309" s="256"/>
      <c r="NZ309" s="256"/>
      <c r="OA309" s="256"/>
      <c r="OB309" s="256"/>
      <c r="OC309" s="256"/>
      <c r="OD309" s="256"/>
      <c r="OE309" s="256"/>
      <c r="OF309" s="256"/>
      <c r="OG309" s="256"/>
      <c r="OH309" s="256"/>
      <c r="OI309" s="256"/>
      <c r="OJ309" s="256"/>
      <c r="OK309" s="256"/>
      <c r="OL309" s="256"/>
      <c r="OM309" s="256"/>
      <c r="ON309" s="256"/>
      <c r="OO309" s="256"/>
      <c r="OP309" s="256"/>
      <c r="OQ309" s="256"/>
      <c r="OR309" s="256"/>
      <c r="OS309" s="256"/>
      <c r="OT309" s="256"/>
      <c r="OU309" s="256"/>
      <c r="OV309" s="256"/>
      <c r="OW309" s="256"/>
      <c r="OX309" s="256"/>
      <c r="OY309" s="256"/>
      <c r="OZ309" s="256"/>
      <c r="PA309" s="256"/>
      <c r="PB309" s="256"/>
      <c r="PC309" s="256"/>
      <c r="PD309" s="256"/>
      <c r="PE309" s="256"/>
      <c r="PF309" s="256"/>
      <c r="PG309" s="256"/>
      <c r="PH309" s="256"/>
      <c r="PI309" s="256"/>
      <c r="PJ309" s="256"/>
      <c r="PK309" s="256"/>
      <c r="PL309" s="256"/>
      <c r="PM309" s="256"/>
      <c r="PN309" s="256"/>
      <c r="PO309" s="256"/>
      <c r="PP309" s="256"/>
      <c r="PQ309" s="256"/>
      <c r="PR309" s="256"/>
      <c r="PS309" s="256"/>
      <c r="PT309" s="256"/>
      <c r="PU309" s="256"/>
      <c r="PV309" s="256"/>
      <c r="PW309" s="256"/>
      <c r="PX309" s="256"/>
      <c r="PY309" s="256"/>
      <c r="PZ309" s="256"/>
      <c r="QA309" s="256"/>
      <c r="QB309" s="256"/>
      <c r="QC309" s="256"/>
      <c r="QD309" s="256"/>
      <c r="QE309" s="256"/>
      <c r="QF309" s="256"/>
      <c r="QG309" s="256"/>
      <c r="QH309" s="256"/>
      <c r="QI309" s="256"/>
      <c r="QJ309" s="256"/>
      <c r="QK309" s="256"/>
      <c r="QL309" s="256"/>
      <c r="QM309" s="256"/>
      <c r="QN309" s="256"/>
      <c r="QO309" s="256"/>
      <c r="QP309" s="256"/>
      <c r="QQ309" s="256"/>
      <c r="QR309" s="256"/>
      <c r="QS309" s="256"/>
      <c r="QT309" s="256"/>
      <c r="QU309" s="256"/>
      <c r="QV309" s="256"/>
      <c r="QW309" s="256"/>
      <c r="QX309" s="256"/>
      <c r="QY309" s="256"/>
      <c r="QZ309" s="256"/>
      <c r="RA309" s="256"/>
      <c r="RB309" s="256"/>
      <c r="RC309" s="256"/>
      <c r="RD309" s="256"/>
      <c r="RE309" s="256"/>
      <c r="RF309" s="256"/>
      <c r="RG309" s="256"/>
      <c r="RH309" s="256"/>
      <c r="RI309" s="256"/>
      <c r="RJ309" s="256"/>
      <c r="RK309" s="256"/>
      <c r="RL309" s="256"/>
      <c r="RM309" s="256"/>
      <c r="RN309" s="256"/>
      <c r="RO309" s="256"/>
      <c r="RP309" s="256"/>
      <c r="RQ309" s="256"/>
      <c r="RR309" s="256"/>
      <c r="RS309" s="256"/>
      <c r="RT309" s="256"/>
      <c r="RU309" s="256"/>
      <c r="RV309" s="256"/>
      <c r="RW309" s="256"/>
      <c r="RX309" s="256"/>
      <c r="RY309" s="256"/>
      <c r="RZ309" s="256"/>
      <c r="SA309" s="256"/>
      <c r="SB309" s="256"/>
      <c r="SC309" s="256"/>
      <c r="SD309" s="256"/>
      <c r="SE309" s="256"/>
      <c r="SF309" s="256"/>
      <c r="SG309" s="256"/>
      <c r="SH309" s="256"/>
      <c r="SI309" s="256"/>
      <c r="SJ309" s="256"/>
      <c r="SK309" s="256"/>
      <c r="SL309" s="256"/>
      <c r="SM309" s="256"/>
      <c r="SN309" s="256"/>
      <c r="SO309" s="256"/>
      <c r="SP309" s="256"/>
      <c r="SQ309" s="256"/>
      <c r="SR309" s="256"/>
      <c r="SS309" s="256"/>
      <c r="ST309" s="256"/>
      <c r="SU309" s="256"/>
      <c r="SV309" s="256"/>
      <c r="SW309" s="256"/>
      <c r="SX309" s="256"/>
      <c r="SY309" s="256"/>
      <c r="SZ309" s="256"/>
      <c r="TA309" s="256"/>
      <c r="TB309" s="256"/>
      <c r="TC309" s="256"/>
      <c r="TD309" s="256"/>
      <c r="TE309" s="256"/>
      <c r="TF309" s="256"/>
      <c r="TG309" s="256"/>
      <c r="TH309" s="256"/>
      <c r="TI309" s="256"/>
      <c r="TJ309" s="256"/>
      <c r="TK309" s="256"/>
      <c r="TL309" s="256"/>
      <c r="TM309" s="256"/>
      <c r="TN309" s="256"/>
      <c r="TO309" s="256"/>
      <c r="TP309" s="256"/>
      <c r="TQ309" s="256"/>
      <c r="TR309" s="256"/>
      <c r="TS309" s="256"/>
      <c r="TT309" s="256"/>
      <c r="TU309" s="256"/>
      <c r="TV309" s="256"/>
      <c r="TW309" s="256"/>
      <c r="TX309" s="256"/>
      <c r="TY309" s="256"/>
      <c r="TZ309" s="256"/>
      <c r="UA309" s="256"/>
      <c r="UB309" s="256"/>
      <c r="UC309" s="256"/>
      <c r="UD309" s="256"/>
      <c r="UE309" s="256"/>
      <c r="UF309" s="256"/>
      <c r="UG309" s="256"/>
      <c r="UH309" s="256"/>
      <c r="UI309" s="256"/>
      <c r="UJ309" s="256"/>
      <c r="UK309" s="256"/>
      <c r="UL309" s="256"/>
      <c r="UM309" s="256"/>
      <c r="UN309" s="256"/>
      <c r="UO309" s="256"/>
      <c r="UP309" s="256"/>
      <c r="UQ309" s="256"/>
      <c r="UR309" s="256"/>
      <c r="US309" s="256"/>
      <c r="UT309" s="256"/>
      <c r="UU309" s="256"/>
      <c r="UV309" s="256"/>
      <c r="UW309" s="256"/>
      <c r="UX309" s="256"/>
      <c r="UY309" s="256"/>
      <c r="UZ309" s="256"/>
      <c r="VA309" s="256"/>
      <c r="VB309" s="256"/>
      <c r="VC309" s="256"/>
      <c r="VD309" s="256"/>
      <c r="VE309" s="256"/>
      <c r="VF309" s="256"/>
      <c r="VG309" s="256"/>
      <c r="VH309" s="256"/>
      <c r="VI309" s="256"/>
      <c r="VJ309" s="256"/>
      <c r="VK309" s="256"/>
      <c r="VL309" s="256"/>
      <c r="VM309" s="256"/>
      <c r="VN309" s="256"/>
      <c r="VO309" s="256"/>
      <c r="VP309" s="256"/>
      <c r="VQ309" s="256"/>
      <c r="VR309" s="256"/>
      <c r="VS309" s="256"/>
      <c r="VT309" s="256"/>
      <c r="VU309" s="256"/>
      <c r="VV309" s="256"/>
      <c r="VW309" s="256"/>
      <c r="VX309" s="256"/>
      <c r="VY309" s="256"/>
      <c r="VZ309" s="256"/>
      <c r="WA309" s="256"/>
      <c r="WB309" s="256"/>
      <c r="WC309" s="256"/>
      <c r="WD309" s="256"/>
      <c r="WE309" s="256"/>
      <c r="WF309" s="256"/>
      <c r="WG309" s="256"/>
      <c r="WH309" s="256"/>
      <c r="WI309" s="256"/>
      <c r="WJ309" s="256"/>
      <c r="WK309" s="256"/>
      <c r="WL309" s="256"/>
      <c r="WM309" s="256"/>
      <c r="WN309" s="256"/>
      <c r="WO309" s="256"/>
      <c r="WP309" s="256"/>
      <c r="WQ309" s="256"/>
      <c r="WR309" s="256"/>
      <c r="WS309" s="256"/>
      <c r="WT309" s="256"/>
      <c r="WU309" s="256"/>
      <c r="WV309" s="256"/>
      <c r="WW309" s="256"/>
      <c r="WX309" s="256"/>
      <c r="WY309" s="256"/>
      <c r="WZ309" s="256"/>
      <c r="XA309" s="256"/>
      <c r="XB309" s="256"/>
      <c r="XC309" s="256"/>
      <c r="XD309" s="256"/>
      <c r="XE309" s="256"/>
      <c r="XF309" s="256"/>
      <c r="XG309" s="256"/>
      <c r="XH309" s="256"/>
      <c r="XI309" s="256"/>
      <c r="XJ309" s="256"/>
      <c r="XK309" s="256"/>
      <c r="XL309" s="256"/>
      <c r="XM309" s="256"/>
      <c r="XN309" s="256"/>
      <c r="XO309" s="256"/>
      <c r="XP309" s="256"/>
      <c r="XQ309" s="256"/>
      <c r="XR309" s="256"/>
      <c r="XS309" s="256"/>
      <c r="XT309" s="256"/>
      <c r="XU309" s="256"/>
      <c r="XV309" s="256"/>
      <c r="XW309" s="256"/>
      <c r="XX309" s="256"/>
      <c r="XY309" s="256"/>
      <c r="XZ309" s="256"/>
      <c r="YA309" s="256"/>
      <c r="YB309" s="256"/>
      <c r="YC309" s="256"/>
      <c r="YD309" s="256"/>
      <c r="YE309" s="256"/>
      <c r="YF309" s="256"/>
      <c r="YG309" s="256"/>
      <c r="YH309" s="256"/>
      <c r="YI309" s="256"/>
      <c r="YJ309" s="256"/>
      <c r="YK309" s="256"/>
      <c r="YL309" s="256"/>
      <c r="YM309" s="256"/>
      <c r="YN309" s="256"/>
      <c r="YO309" s="256"/>
      <c r="YP309" s="256"/>
      <c r="YQ309" s="256"/>
      <c r="YR309" s="256"/>
      <c r="YS309" s="256"/>
      <c r="YT309" s="256"/>
      <c r="YU309" s="256"/>
      <c r="YV309" s="256"/>
      <c r="YW309" s="256"/>
      <c r="YX309" s="256"/>
      <c r="YY309" s="256"/>
      <c r="YZ309" s="256"/>
      <c r="ZA309" s="256"/>
      <c r="ZB309" s="256"/>
      <c r="ZC309" s="256"/>
      <c r="ZD309" s="256"/>
      <c r="ZE309" s="256"/>
      <c r="ZF309" s="256"/>
      <c r="ZG309" s="256"/>
      <c r="ZH309" s="256"/>
      <c r="ZI309" s="256"/>
      <c r="ZJ309" s="256"/>
      <c r="ZK309" s="256"/>
      <c r="ZL309" s="256"/>
      <c r="ZM309" s="256"/>
      <c r="ZN309" s="256"/>
      <c r="ZO309" s="256"/>
      <c r="ZP309" s="256"/>
      <c r="ZQ309" s="256"/>
      <c r="ZR309" s="256"/>
      <c r="ZS309" s="256"/>
      <c r="ZT309" s="256"/>
      <c r="ZU309" s="256"/>
      <c r="ZV309" s="256"/>
      <c r="ZW309" s="256"/>
      <c r="ZX309" s="256"/>
      <c r="ZY309" s="256"/>
      <c r="ZZ309" s="256"/>
      <c r="AAA309" s="256"/>
      <c r="AAB309" s="256"/>
      <c r="AAC309" s="256"/>
      <c r="AAD309" s="256"/>
      <c r="AAE309" s="256"/>
      <c r="AAF309" s="256"/>
      <c r="AAG309" s="256"/>
      <c r="AAH309" s="256"/>
      <c r="AAI309" s="256"/>
      <c r="AAJ309" s="256"/>
      <c r="AAK309" s="256"/>
      <c r="AAL309" s="256"/>
      <c r="AAM309" s="256"/>
      <c r="AAN309" s="256"/>
      <c r="AAO309" s="256"/>
      <c r="AAP309" s="256"/>
      <c r="AAQ309" s="256"/>
      <c r="AAR309" s="256"/>
      <c r="AAS309" s="256"/>
      <c r="AAT309" s="256"/>
      <c r="AAU309" s="256"/>
      <c r="AAV309" s="256"/>
      <c r="AAW309" s="256"/>
      <c r="AAX309" s="256"/>
      <c r="AAY309" s="256"/>
      <c r="AAZ309" s="256"/>
      <c r="ABA309" s="256"/>
      <c r="ABB309" s="256"/>
      <c r="ABC309" s="256"/>
      <c r="ABD309" s="256"/>
      <c r="ABE309" s="256"/>
      <c r="ABF309" s="256"/>
      <c r="ABG309" s="256"/>
      <c r="ABH309" s="256"/>
      <c r="ABI309" s="256"/>
      <c r="ABJ309" s="256"/>
      <c r="ABK309" s="256"/>
    </row>
    <row r="310" spans="1:739" s="85" customFormat="1" ht="30" customHeight="1" x14ac:dyDescent="0.25">
      <c r="A310" s="30"/>
      <c r="B310" s="261"/>
      <c r="C310" s="261"/>
      <c r="D310" s="167" t="s">
        <v>2</v>
      </c>
      <c r="E310" s="261"/>
      <c r="F310" s="206" t="s">
        <v>312</v>
      </c>
      <c r="G310" s="14">
        <v>42447</v>
      </c>
      <c r="H310" s="48" t="s">
        <v>37</v>
      </c>
      <c r="I310" s="185" t="s">
        <v>31</v>
      </c>
      <c r="J310" s="189" t="s">
        <v>291</v>
      </c>
      <c r="K310" s="29" t="s">
        <v>18</v>
      </c>
      <c r="L310" s="29" t="s">
        <v>17</v>
      </c>
      <c r="M310" s="29" t="s">
        <v>3365</v>
      </c>
      <c r="N310" s="291" t="s">
        <v>59</v>
      </c>
      <c r="O310" s="114" t="s">
        <v>306</v>
      </c>
      <c r="P310" s="114" t="s">
        <v>307</v>
      </c>
      <c r="Q310" s="260"/>
      <c r="R310" s="71" t="s">
        <v>308</v>
      </c>
      <c r="S310" s="65" t="s">
        <v>985</v>
      </c>
      <c r="T310" s="65" t="s">
        <v>20</v>
      </c>
      <c r="U310" s="115" t="s">
        <v>72</v>
      </c>
      <c r="V310" s="17"/>
      <c r="W310" s="261"/>
      <c r="X310" s="261" t="s">
        <v>245</v>
      </c>
      <c r="Y310" s="99"/>
      <c r="Z310" s="262"/>
      <c r="AA310" s="262"/>
      <c r="AB310" s="39" t="s">
        <v>309</v>
      </c>
      <c r="AC310" s="17"/>
      <c r="AD310" s="17"/>
      <c r="AE310" s="17"/>
      <c r="AF310" s="17"/>
      <c r="AG310" s="17"/>
      <c r="AH310" s="263" t="s">
        <v>3530</v>
      </c>
      <c r="AI310" s="185" t="s">
        <v>1</v>
      </c>
      <c r="AJ310" s="187" t="s">
        <v>2</v>
      </c>
      <c r="AK310" s="70">
        <v>23</v>
      </c>
      <c r="AL310" s="69" t="s">
        <v>310</v>
      </c>
      <c r="AM310" s="72" t="s">
        <v>311</v>
      </c>
      <c r="AN310" s="256"/>
      <c r="AO310" s="256"/>
      <c r="AP310" s="256"/>
      <c r="AQ310" s="256"/>
      <c r="AR310" s="256"/>
      <c r="AS310" s="256"/>
      <c r="AT310" s="256"/>
      <c r="AU310" s="256"/>
      <c r="AV310" s="256"/>
      <c r="AW310" s="256"/>
      <c r="AX310" s="256"/>
      <c r="AY310" s="256"/>
      <c r="AZ310" s="256"/>
      <c r="BA310" s="256"/>
      <c r="BB310" s="256"/>
      <c r="BC310" s="256"/>
      <c r="BD310" s="256"/>
      <c r="BE310" s="256"/>
      <c r="BF310" s="256"/>
      <c r="BG310" s="256"/>
      <c r="BH310" s="256"/>
      <c r="BI310" s="256"/>
      <c r="BJ310" s="256"/>
      <c r="BK310" s="256"/>
      <c r="BL310" s="256"/>
      <c r="BM310" s="256"/>
      <c r="BN310" s="256"/>
      <c r="BO310" s="256"/>
      <c r="BP310" s="256"/>
      <c r="BQ310" s="256"/>
      <c r="BR310" s="256"/>
      <c r="BS310" s="256"/>
      <c r="BT310" s="256"/>
      <c r="BU310" s="256"/>
      <c r="BV310" s="256"/>
      <c r="BW310" s="256"/>
      <c r="BX310" s="256"/>
      <c r="BY310" s="256"/>
      <c r="BZ310" s="256"/>
      <c r="CA310" s="256"/>
      <c r="CB310" s="256"/>
      <c r="CC310" s="256"/>
      <c r="CD310" s="256"/>
      <c r="CE310" s="256"/>
      <c r="CF310" s="256"/>
      <c r="CG310" s="256"/>
      <c r="CH310" s="256"/>
      <c r="CI310" s="256"/>
      <c r="CJ310" s="256"/>
      <c r="CK310" s="256"/>
      <c r="CL310" s="256"/>
      <c r="CM310" s="256"/>
      <c r="CN310" s="256"/>
      <c r="CO310" s="256"/>
      <c r="CP310" s="256"/>
      <c r="CQ310" s="256"/>
      <c r="CR310" s="256"/>
      <c r="CS310" s="256"/>
      <c r="CT310" s="256"/>
      <c r="CU310" s="256"/>
      <c r="CV310" s="256"/>
      <c r="CW310" s="256"/>
      <c r="CX310" s="256"/>
      <c r="CY310" s="256"/>
      <c r="CZ310" s="256"/>
      <c r="DA310" s="256"/>
      <c r="DB310" s="256"/>
      <c r="DC310" s="256"/>
      <c r="DD310" s="256"/>
      <c r="DE310" s="256"/>
      <c r="DF310" s="256"/>
      <c r="DG310" s="256"/>
      <c r="DH310" s="256"/>
      <c r="DI310" s="256"/>
      <c r="DJ310" s="256"/>
      <c r="DK310" s="256"/>
      <c r="DL310" s="256"/>
      <c r="DM310" s="256"/>
      <c r="DN310" s="256"/>
      <c r="DO310" s="256"/>
      <c r="DP310" s="256"/>
      <c r="DQ310" s="256"/>
      <c r="DR310" s="256"/>
      <c r="DS310" s="256"/>
      <c r="DT310" s="256"/>
      <c r="DU310" s="256"/>
      <c r="DV310" s="256"/>
      <c r="DW310" s="256"/>
      <c r="DX310" s="256"/>
      <c r="DY310" s="256"/>
      <c r="DZ310" s="256"/>
      <c r="EA310" s="256"/>
      <c r="EB310" s="256"/>
      <c r="EC310" s="256"/>
      <c r="ED310" s="256"/>
      <c r="EE310" s="256"/>
      <c r="EF310" s="256"/>
      <c r="EG310" s="256"/>
      <c r="EH310" s="256"/>
      <c r="EI310" s="256"/>
      <c r="EJ310" s="256"/>
      <c r="EK310" s="256"/>
      <c r="EL310" s="256"/>
      <c r="EM310" s="256"/>
      <c r="EN310" s="256"/>
      <c r="EO310" s="256"/>
      <c r="EP310" s="256"/>
      <c r="EQ310" s="256"/>
      <c r="ER310" s="256"/>
      <c r="ES310" s="256"/>
      <c r="ET310" s="256"/>
      <c r="EU310" s="256"/>
      <c r="EV310" s="256"/>
      <c r="EW310" s="256"/>
      <c r="EX310" s="256"/>
      <c r="EY310" s="256"/>
      <c r="EZ310" s="256"/>
      <c r="FA310" s="256"/>
      <c r="FB310" s="256"/>
      <c r="FC310" s="256"/>
      <c r="FD310" s="256"/>
      <c r="FE310" s="256"/>
      <c r="FF310" s="256"/>
      <c r="FG310" s="256"/>
      <c r="FH310" s="256"/>
      <c r="FI310" s="256"/>
      <c r="FJ310" s="256"/>
      <c r="FK310" s="256"/>
      <c r="FL310" s="256"/>
      <c r="FM310" s="256"/>
      <c r="FN310" s="256"/>
      <c r="FO310" s="256"/>
      <c r="FP310" s="256"/>
      <c r="FQ310" s="256"/>
      <c r="FR310" s="256"/>
      <c r="FS310" s="256"/>
      <c r="FT310" s="256"/>
      <c r="FU310" s="256"/>
      <c r="FV310" s="256"/>
      <c r="FW310" s="256"/>
      <c r="FX310" s="256"/>
      <c r="FY310" s="256"/>
      <c r="FZ310" s="256"/>
      <c r="GA310" s="256"/>
      <c r="GB310" s="256"/>
      <c r="GC310" s="256"/>
      <c r="GD310" s="256"/>
      <c r="GE310" s="256"/>
      <c r="GF310" s="256"/>
      <c r="GG310" s="256"/>
      <c r="GH310" s="256"/>
      <c r="GI310" s="256"/>
      <c r="GJ310" s="256"/>
      <c r="GK310" s="256"/>
      <c r="GL310" s="256"/>
      <c r="GM310" s="256"/>
      <c r="GN310" s="256"/>
      <c r="GO310" s="256"/>
      <c r="GP310" s="256"/>
      <c r="GQ310" s="256"/>
      <c r="GR310" s="256"/>
      <c r="GS310" s="256"/>
      <c r="GT310" s="256"/>
      <c r="GU310" s="256"/>
      <c r="GV310" s="256"/>
      <c r="GW310" s="256"/>
      <c r="GX310" s="256"/>
      <c r="GY310" s="256"/>
      <c r="GZ310" s="256"/>
      <c r="HA310" s="256"/>
      <c r="HB310" s="256"/>
      <c r="HC310" s="256"/>
      <c r="HD310" s="256"/>
      <c r="HE310" s="256"/>
      <c r="HF310" s="256"/>
      <c r="HG310" s="256"/>
      <c r="HH310" s="256"/>
      <c r="HI310" s="256"/>
      <c r="HJ310" s="256"/>
      <c r="HK310" s="256"/>
      <c r="HL310" s="256"/>
      <c r="HM310" s="256"/>
      <c r="HN310" s="256"/>
      <c r="HO310" s="256"/>
      <c r="HP310" s="256"/>
      <c r="HQ310" s="256"/>
      <c r="HR310" s="256"/>
      <c r="HS310" s="256"/>
      <c r="HT310" s="256"/>
      <c r="HU310" s="256"/>
      <c r="HV310" s="256"/>
      <c r="HW310" s="256"/>
      <c r="HX310" s="256"/>
      <c r="HY310" s="256"/>
      <c r="HZ310" s="256"/>
      <c r="IA310" s="256"/>
      <c r="IB310" s="256"/>
      <c r="IC310" s="256"/>
      <c r="ID310" s="256"/>
      <c r="IE310" s="256"/>
      <c r="IF310" s="256"/>
      <c r="IG310" s="256"/>
      <c r="IH310" s="256"/>
      <c r="II310" s="256"/>
      <c r="IJ310" s="256"/>
      <c r="IK310" s="256"/>
      <c r="IL310" s="256"/>
      <c r="IM310" s="256"/>
      <c r="IN310" s="256"/>
      <c r="IO310" s="256"/>
      <c r="IP310" s="256"/>
      <c r="IQ310" s="256"/>
      <c r="IR310" s="256"/>
      <c r="IS310" s="256"/>
      <c r="IT310" s="256"/>
      <c r="IU310" s="256"/>
      <c r="IV310" s="256"/>
      <c r="IW310" s="256"/>
      <c r="IX310" s="256"/>
      <c r="IY310" s="256"/>
      <c r="IZ310" s="256"/>
      <c r="JA310" s="256"/>
      <c r="JB310" s="256"/>
      <c r="JC310" s="256"/>
      <c r="JD310" s="256"/>
      <c r="JE310" s="256"/>
      <c r="JF310" s="256"/>
      <c r="JG310" s="256"/>
      <c r="JH310" s="256"/>
      <c r="JI310" s="256"/>
      <c r="JJ310" s="256"/>
      <c r="JK310" s="256"/>
      <c r="JL310" s="256"/>
      <c r="JM310" s="256"/>
      <c r="JN310" s="256"/>
      <c r="JO310" s="256"/>
      <c r="JP310" s="256"/>
      <c r="JQ310" s="256"/>
      <c r="JR310" s="256"/>
      <c r="JS310" s="256"/>
      <c r="JT310" s="256"/>
      <c r="JU310" s="256"/>
      <c r="JV310" s="256"/>
      <c r="JW310" s="256"/>
      <c r="JX310" s="256"/>
      <c r="JY310" s="256"/>
      <c r="JZ310" s="256"/>
      <c r="KA310" s="256"/>
      <c r="KB310" s="256"/>
      <c r="KC310" s="256"/>
      <c r="KD310" s="256"/>
      <c r="KE310" s="256"/>
      <c r="KF310" s="256"/>
      <c r="KG310" s="256"/>
      <c r="KH310" s="256"/>
      <c r="KI310" s="256"/>
      <c r="KJ310" s="256"/>
      <c r="KK310" s="256"/>
      <c r="KL310" s="256"/>
      <c r="KM310" s="256"/>
      <c r="KN310" s="256"/>
      <c r="KO310" s="256"/>
      <c r="KP310" s="256"/>
      <c r="KQ310" s="256"/>
      <c r="KR310" s="256"/>
      <c r="KS310" s="256"/>
      <c r="KT310" s="256"/>
      <c r="KU310" s="256"/>
      <c r="KV310" s="256"/>
      <c r="KW310" s="256"/>
      <c r="KX310" s="256"/>
      <c r="KY310" s="256"/>
      <c r="KZ310" s="256"/>
      <c r="LA310" s="256"/>
      <c r="LB310" s="256"/>
      <c r="LC310" s="256"/>
      <c r="LD310" s="256"/>
      <c r="LE310" s="256"/>
      <c r="LF310" s="256"/>
      <c r="LG310" s="256"/>
      <c r="LH310" s="256"/>
      <c r="LI310" s="256"/>
      <c r="LJ310" s="256"/>
      <c r="LK310" s="256"/>
      <c r="LL310" s="256"/>
      <c r="LM310" s="256"/>
      <c r="LN310" s="256"/>
      <c r="LO310" s="256"/>
      <c r="LP310" s="256"/>
      <c r="LQ310" s="256"/>
      <c r="LR310" s="256"/>
      <c r="LS310" s="256"/>
      <c r="LT310" s="256"/>
      <c r="LU310" s="256"/>
      <c r="LV310" s="256"/>
      <c r="LW310" s="256"/>
      <c r="LX310" s="256"/>
      <c r="LY310" s="256"/>
      <c r="LZ310" s="256"/>
      <c r="MA310" s="256"/>
      <c r="MB310" s="256"/>
      <c r="MC310" s="256"/>
      <c r="MD310" s="256"/>
      <c r="ME310" s="256"/>
      <c r="MF310" s="256"/>
      <c r="MG310" s="256"/>
      <c r="MH310" s="256"/>
      <c r="MI310" s="256"/>
      <c r="MJ310" s="256"/>
      <c r="MK310" s="256"/>
      <c r="ML310" s="256"/>
      <c r="MM310" s="256"/>
      <c r="MN310" s="256"/>
      <c r="MO310" s="256"/>
      <c r="MP310" s="256"/>
      <c r="MQ310" s="256"/>
      <c r="MR310" s="256"/>
      <c r="MS310" s="256"/>
      <c r="MT310" s="256"/>
      <c r="MU310" s="256"/>
      <c r="MV310" s="256"/>
      <c r="MW310" s="256"/>
      <c r="MX310" s="256"/>
      <c r="MY310" s="256"/>
      <c r="MZ310" s="256"/>
      <c r="NA310" s="256"/>
      <c r="NB310" s="256"/>
      <c r="NC310" s="256"/>
      <c r="ND310" s="256"/>
      <c r="NE310" s="256"/>
      <c r="NF310" s="256"/>
      <c r="NG310" s="256"/>
      <c r="NH310" s="256"/>
      <c r="NI310" s="256"/>
      <c r="NJ310" s="256"/>
      <c r="NK310" s="256"/>
      <c r="NL310" s="256"/>
      <c r="NM310" s="256"/>
      <c r="NN310" s="256"/>
      <c r="NO310" s="256"/>
      <c r="NP310" s="256"/>
      <c r="NQ310" s="256"/>
      <c r="NR310" s="256"/>
      <c r="NS310" s="256"/>
      <c r="NT310" s="256"/>
      <c r="NU310" s="256"/>
      <c r="NV310" s="256"/>
      <c r="NW310" s="256"/>
      <c r="NX310" s="256"/>
      <c r="NY310" s="256"/>
      <c r="NZ310" s="256"/>
      <c r="OA310" s="256"/>
      <c r="OB310" s="256"/>
      <c r="OC310" s="256"/>
      <c r="OD310" s="256"/>
      <c r="OE310" s="256"/>
      <c r="OF310" s="256"/>
      <c r="OG310" s="256"/>
      <c r="OH310" s="256"/>
      <c r="OI310" s="256"/>
      <c r="OJ310" s="256"/>
      <c r="OK310" s="256"/>
      <c r="OL310" s="256"/>
      <c r="OM310" s="256"/>
      <c r="ON310" s="256"/>
      <c r="OO310" s="256"/>
      <c r="OP310" s="256"/>
      <c r="OQ310" s="256"/>
      <c r="OR310" s="256"/>
      <c r="OS310" s="256"/>
      <c r="OT310" s="256"/>
      <c r="OU310" s="256"/>
      <c r="OV310" s="256"/>
      <c r="OW310" s="256"/>
      <c r="OX310" s="256"/>
      <c r="OY310" s="256"/>
      <c r="OZ310" s="256"/>
      <c r="PA310" s="256"/>
      <c r="PB310" s="256"/>
      <c r="PC310" s="256"/>
      <c r="PD310" s="256"/>
      <c r="PE310" s="256"/>
      <c r="PF310" s="256"/>
      <c r="PG310" s="256"/>
      <c r="PH310" s="256"/>
      <c r="PI310" s="256"/>
      <c r="PJ310" s="256"/>
      <c r="PK310" s="256"/>
      <c r="PL310" s="256"/>
      <c r="PM310" s="256"/>
      <c r="PN310" s="256"/>
      <c r="PO310" s="256"/>
      <c r="PP310" s="256"/>
      <c r="PQ310" s="256"/>
      <c r="PR310" s="256"/>
      <c r="PS310" s="256"/>
      <c r="PT310" s="256"/>
      <c r="PU310" s="256"/>
      <c r="PV310" s="256"/>
      <c r="PW310" s="256"/>
      <c r="PX310" s="256"/>
      <c r="PY310" s="256"/>
      <c r="PZ310" s="256"/>
      <c r="QA310" s="256"/>
      <c r="QB310" s="256"/>
      <c r="QC310" s="256"/>
      <c r="QD310" s="256"/>
      <c r="QE310" s="256"/>
      <c r="QF310" s="256"/>
      <c r="QG310" s="256"/>
      <c r="QH310" s="256"/>
      <c r="QI310" s="256"/>
      <c r="QJ310" s="256"/>
      <c r="QK310" s="256"/>
      <c r="QL310" s="256"/>
      <c r="QM310" s="256"/>
      <c r="QN310" s="256"/>
      <c r="QO310" s="256"/>
      <c r="QP310" s="256"/>
      <c r="QQ310" s="256"/>
      <c r="QR310" s="256"/>
      <c r="QS310" s="256"/>
      <c r="QT310" s="256"/>
      <c r="QU310" s="256"/>
      <c r="QV310" s="256"/>
      <c r="QW310" s="256"/>
      <c r="QX310" s="256"/>
      <c r="QY310" s="256"/>
      <c r="QZ310" s="256"/>
      <c r="RA310" s="256"/>
      <c r="RB310" s="256"/>
      <c r="RC310" s="256"/>
      <c r="RD310" s="256"/>
      <c r="RE310" s="256"/>
      <c r="RF310" s="256"/>
      <c r="RG310" s="256"/>
      <c r="RH310" s="256"/>
      <c r="RI310" s="256"/>
      <c r="RJ310" s="256"/>
      <c r="RK310" s="256"/>
      <c r="RL310" s="256"/>
      <c r="RM310" s="256"/>
      <c r="RN310" s="256"/>
      <c r="RO310" s="256"/>
      <c r="RP310" s="256"/>
      <c r="RQ310" s="256"/>
      <c r="RR310" s="256"/>
      <c r="RS310" s="256"/>
      <c r="RT310" s="256"/>
      <c r="RU310" s="256"/>
      <c r="RV310" s="256"/>
      <c r="RW310" s="256"/>
      <c r="RX310" s="256"/>
      <c r="RY310" s="256"/>
      <c r="RZ310" s="256"/>
      <c r="SA310" s="256"/>
      <c r="SB310" s="256"/>
      <c r="SC310" s="256"/>
      <c r="SD310" s="256"/>
      <c r="SE310" s="256"/>
      <c r="SF310" s="256"/>
      <c r="SG310" s="256"/>
      <c r="SH310" s="256"/>
      <c r="SI310" s="256"/>
      <c r="SJ310" s="256"/>
      <c r="SK310" s="256"/>
      <c r="SL310" s="256"/>
      <c r="SM310" s="256"/>
      <c r="SN310" s="256"/>
      <c r="SO310" s="256"/>
      <c r="SP310" s="256"/>
      <c r="SQ310" s="256"/>
      <c r="SR310" s="256"/>
      <c r="SS310" s="256"/>
      <c r="ST310" s="256"/>
      <c r="SU310" s="256"/>
      <c r="SV310" s="256"/>
      <c r="SW310" s="256"/>
      <c r="SX310" s="256"/>
      <c r="SY310" s="256"/>
      <c r="SZ310" s="256"/>
      <c r="TA310" s="256"/>
      <c r="TB310" s="256"/>
      <c r="TC310" s="256"/>
      <c r="TD310" s="256"/>
      <c r="TE310" s="256"/>
      <c r="TF310" s="256"/>
      <c r="TG310" s="256"/>
      <c r="TH310" s="256"/>
      <c r="TI310" s="256"/>
      <c r="TJ310" s="256"/>
      <c r="TK310" s="256"/>
      <c r="TL310" s="256"/>
      <c r="TM310" s="256"/>
      <c r="TN310" s="256"/>
      <c r="TO310" s="256"/>
      <c r="TP310" s="256"/>
      <c r="TQ310" s="256"/>
      <c r="TR310" s="256"/>
      <c r="TS310" s="256"/>
      <c r="TT310" s="256"/>
      <c r="TU310" s="256"/>
      <c r="TV310" s="256"/>
      <c r="TW310" s="256"/>
      <c r="TX310" s="256"/>
      <c r="TY310" s="256"/>
      <c r="TZ310" s="256"/>
      <c r="UA310" s="256"/>
      <c r="UB310" s="256"/>
      <c r="UC310" s="256"/>
      <c r="UD310" s="256"/>
      <c r="UE310" s="256"/>
      <c r="UF310" s="256"/>
      <c r="UG310" s="256"/>
      <c r="UH310" s="256"/>
      <c r="UI310" s="256"/>
      <c r="UJ310" s="256"/>
      <c r="UK310" s="256"/>
      <c r="UL310" s="256"/>
      <c r="UM310" s="256"/>
      <c r="UN310" s="256"/>
      <c r="UO310" s="256"/>
      <c r="UP310" s="256"/>
      <c r="UQ310" s="256"/>
      <c r="UR310" s="256"/>
      <c r="US310" s="256"/>
      <c r="UT310" s="256"/>
      <c r="UU310" s="256"/>
      <c r="UV310" s="256"/>
      <c r="UW310" s="256"/>
      <c r="UX310" s="256"/>
      <c r="UY310" s="256"/>
      <c r="UZ310" s="256"/>
      <c r="VA310" s="256"/>
      <c r="VB310" s="256"/>
      <c r="VC310" s="256"/>
      <c r="VD310" s="256"/>
      <c r="VE310" s="256"/>
      <c r="VF310" s="256"/>
      <c r="VG310" s="256"/>
      <c r="VH310" s="256"/>
      <c r="VI310" s="256"/>
      <c r="VJ310" s="256"/>
      <c r="VK310" s="256"/>
      <c r="VL310" s="256"/>
      <c r="VM310" s="256"/>
      <c r="VN310" s="256"/>
      <c r="VO310" s="256"/>
      <c r="VP310" s="256"/>
      <c r="VQ310" s="256"/>
      <c r="VR310" s="256"/>
      <c r="VS310" s="256"/>
      <c r="VT310" s="256"/>
      <c r="VU310" s="256"/>
      <c r="VV310" s="256"/>
      <c r="VW310" s="256"/>
      <c r="VX310" s="256"/>
      <c r="VY310" s="256"/>
      <c r="VZ310" s="256"/>
      <c r="WA310" s="256"/>
      <c r="WB310" s="256"/>
      <c r="WC310" s="256"/>
      <c r="WD310" s="256"/>
      <c r="WE310" s="256"/>
      <c r="WF310" s="256"/>
      <c r="WG310" s="256"/>
      <c r="WH310" s="256"/>
      <c r="WI310" s="256"/>
      <c r="WJ310" s="256"/>
      <c r="WK310" s="256"/>
      <c r="WL310" s="256"/>
      <c r="WM310" s="256"/>
      <c r="WN310" s="256"/>
      <c r="WO310" s="256"/>
      <c r="WP310" s="256"/>
      <c r="WQ310" s="256"/>
      <c r="WR310" s="256"/>
      <c r="WS310" s="256"/>
      <c r="WT310" s="256"/>
      <c r="WU310" s="256"/>
      <c r="WV310" s="256"/>
      <c r="WW310" s="256"/>
      <c r="WX310" s="256"/>
      <c r="WY310" s="256"/>
      <c r="WZ310" s="256"/>
      <c r="XA310" s="256"/>
      <c r="XB310" s="256"/>
      <c r="XC310" s="256"/>
      <c r="XD310" s="256"/>
      <c r="XE310" s="256"/>
      <c r="XF310" s="256"/>
      <c r="XG310" s="256"/>
      <c r="XH310" s="256"/>
      <c r="XI310" s="256"/>
      <c r="XJ310" s="256"/>
      <c r="XK310" s="256"/>
      <c r="XL310" s="256"/>
      <c r="XM310" s="256"/>
      <c r="XN310" s="256"/>
      <c r="XO310" s="256"/>
      <c r="XP310" s="256"/>
      <c r="XQ310" s="256"/>
      <c r="XR310" s="256"/>
      <c r="XS310" s="256"/>
      <c r="XT310" s="256"/>
      <c r="XU310" s="256"/>
      <c r="XV310" s="256"/>
      <c r="XW310" s="256"/>
      <c r="XX310" s="256"/>
      <c r="XY310" s="256"/>
      <c r="XZ310" s="256"/>
      <c r="YA310" s="256"/>
      <c r="YB310" s="256"/>
      <c r="YC310" s="256"/>
      <c r="YD310" s="256"/>
      <c r="YE310" s="256"/>
      <c r="YF310" s="256"/>
      <c r="YG310" s="256"/>
      <c r="YH310" s="256"/>
      <c r="YI310" s="256"/>
      <c r="YJ310" s="256"/>
      <c r="YK310" s="256"/>
      <c r="YL310" s="256"/>
      <c r="YM310" s="256"/>
      <c r="YN310" s="256"/>
      <c r="YO310" s="256"/>
      <c r="YP310" s="256"/>
      <c r="YQ310" s="256"/>
      <c r="YR310" s="256"/>
      <c r="YS310" s="256"/>
      <c r="YT310" s="256"/>
      <c r="YU310" s="256"/>
      <c r="YV310" s="256"/>
      <c r="YW310" s="256"/>
      <c r="YX310" s="256"/>
      <c r="YY310" s="256"/>
      <c r="YZ310" s="256"/>
      <c r="ZA310" s="256"/>
      <c r="ZB310" s="256"/>
      <c r="ZC310" s="256"/>
      <c r="ZD310" s="256"/>
      <c r="ZE310" s="256"/>
      <c r="ZF310" s="256"/>
      <c r="ZG310" s="256"/>
      <c r="ZH310" s="256"/>
      <c r="ZI310" s="256"/>
      <c r="ZJ310" s="256"/>
      <c r="ZK310" s="256"/>
      <c r="ZL310" s="256"/>
      <c r="ZM310" s="256"/>
      <c r="ZN310" s="256"/>
      <c r="ZO310" s="256"/>
      <c r="ZP310" s="256"/>
      <c r="ZQ310" s="256"/>
      <c r="ZR310" s="256"/>
      <c r="ZS310" s="256"/>
      <c r="ZT310" s="256"/>
      <c r="ZU310" s="256"/>
      <c r="ZV310" s="256"/>
      <c r="ZW310" s="256"/>
      <c r="ZX310" s="256"/>
      <c r="ZY310" s="256"/>
      <c r="ZZ310" s="256"/>
      <c r="AAA310" s="256"/>
      <c r="AAB310" s="256"/>
      <c r="AAC310" s="256"/>
      <c r="AAD310" s="256"/>
      <c r="AAE310" s="256"/>
      <c r="AAF310" s="256"/>
      <c r="AAG310" s="256"/>
      <c r="AAH310" s="256"/>
      <c r="AAI310" s="256"/>
      <c r="AAJ310" s="256"/>
      <c r="AAK310" s="256"/>
      <c r="AAL310" s="256"/>
      <c r="AAM310" s="256"/>
      <c r="AAN310" s="256"/>
      <c r="AAO310" s="256"/>
      <c r="AAP310" s="256"/>
      <c r="AAQ310" s="256"/>
      <c r="AAR310" s="256"/>
      <c r="AAS310" s="256"/>
      <c r="AAT310" s="256"/>
      <c r="AAU310" s="256"/>
      <c r="AAV310" s="256"/>
      <c r="AAW310" s="256"/>
      <c r="AAX310" s="256"/>
      <c r="AAY310" s="256"/>
      <c r="AAZ310" s="256"/>
      <c r="ABA310" s="256"/>
      <c r="ABB310" s="256"/>
      <c r="ABC310" s="256"/>
      <c r="ABD310" s="256"/>
      <c r="ABE310" s="256"/>
      <c r="ABF310" s="256"/>
      <c r="ABG310" s="256"/>
      <c r="ABH310" s="256"/>
      <c r="ABI310" s="256"/>
      <c r="ABJ310" s="256"/>
      <c r="ABK310" s="256"/>
    </row>
    <row r="311" spans="1:739" s="38" customFormat="1" ht="30" customHeight="1" x14ac:dyDescent="0.25">
      <c r="A311" s="30"/>
      <c r="B311" s="261"/>
      <c r="C311" s="261"/>
      <c r="D311" s="167" t="s">
        <v>2</v>
      </c>
      <c r="E311" s="261"/>
      <c r="F311" s="206" t="s">
        <v>585</v>
      </c>
      <c r="G311" s="14">
        <v>42541</v>
      </c>
      <c r="H311" s="48" t="s">
        <v>37</v>
      </c>
      <c r="I311" s="185" t="s">
        <v>31</v>
      </c>
      <c r="J311" s="189" t="s">
        <v>291</v>
      </c>
      <c r="K311" s="29" t="s">
        <v>18</v>
      </c>
      <c r="L311" s="29" t="s">
        <v>17</v>
      </c>
      <c r="M311" s="29" t="s">
        <v>3365</v>
      </c>
      <c r="N311" s="28" t="s">
        <v>59</v>
      </c>
      <c r="O311" s="114" t="s">
        <v>306</v>
      </c>
      <c r="P311" s="114" t="s">
        <v>307</v>
      </c>
      <c r="Q311" s="156"/>
      <c r="R311" s="71" t="s">
        <v>586</v>
      </c>
      <c r="S311" s="185" t="s">
        <v>1302</v>
      </c>
      <c r="T311" s="65" t="s">
        <v>20</v>
      </c>
      <c r="U311" s="261" t="s">
        <v>72</v>
      </c>
      <c r="V311" s="17"/>
      <c r="W311" s="249"/>
      <c r="X311" s="115" t="s">
        <v>245</v>
      </c>
      <c r="Y311" s="99"/>
      <c r="Z311" s="155"/>
      <c r="AA311" s="262"/>
      <c r="AB311" s="265" t="s">
        <v>586</v>
      </c>
      <c r="AC311" s="17"/>
      <c r="AD311" s="17"/>
      <c r="AE311" s="17"/>
      <c r="AF311" s="17"/>
      <c r="AG311" s="17"/>
      <c r="AH311" s="263" t="s">
        <v>3530</v>
      </c>
      <c r="AI311" s="185" t="s">
        <v>1</v>
      </c>
      <c r="AJ311" s="187" t="s">
        <v>2</v>
      </c>
      <c r="AK311" s="70">
        <v>22</v>
      </c>
      <c r="AL311" s="69" t="s">
        <v>587</v>
      </c>
      <c r="AM311" s="72" t="s">
        <v>588</v>
      </c>
      <c r="AN311" s="256"/>
      <c r="AO311" s="256"/>
      <c r="AP311" s="256"/>
      <c r="AQ311" s="256"/>
      <c r="AR311" s="256"/>
      <c r="AS311" s="256"/>
      <c r="AT311" s="256"/>
      <c r="AU311" s="256"/>
      <c r="AV311" s="256"/>
      <c r="AW311" s="256"/>
      <c r="AX311" s="256"/>
      <c r="AY311" s="256"/>
      <c r="AZ311" s="256"/>
      <c r="BA311" s="256"/>
      <c r="BB311" s="256"/>
      <c r="BC311" s="256"/>
      <c r="BD311" s="256"/>
      <c r="BE311" s="256"/>
      <c r="BF311" s="256"/>
      <c r="BG311" s="256"/>
      <c r="BH311" s="256"/>
      <c r="BI311" s="256"/>
      <c r="BJ311" s="256"/>
      <c r="BK311" s="256"/>
      <c r="BL311" s="256"/>
      <c r="BM311" s="256"/>
      <c r="BN311" s="256"/>
      <c r="BO311" s="256"/>
      <c r="BP311" s="256"/>
      <c r="BQ311" s="256"/>
      <c r="BR311" s="256"/>
      <c r="BS311" s="256"/>
      <c r="BT311" s="256"/>
      <c r="BU311" s="256"/>
      <c r="BV311" s="256"/>
      <c r="BW311" s="256"/>
      <c r="BX311" s="256"/>
      <c r="BY311" s="256"/>
      <c r="BZ311" s="256"/>
      <c r="CA311" s="256"/>
      <c r="CB311" s="256"/>
      <c r="CC311" s="256"/>
      <c r="CD311" s="256"/>
      <c r="CE311" s="256"/>
      <c r="CF311" s="256"/>
      <c r="CG311" s="256"/>
      <c r="CH311" s="256"/>
      <c r="CI311" s="256"/>
      <c r="CJ311" s="256"/>
      <c r="CK311" s="256"/>
      <c r="CL311" s="256"/>
      <c r="CM311" s="256"/>
      <c r="CN311" s="256"/>
      <c r="CO311" s="256"/>
      <c r="CP311" s="256"/>
      <c r="CQ311" s="256"/>
      <c r="CR311" s="256"/>
      <c r="CS311" s="256"/>
      <c r="CT311" s="256"/>
      <c r="CU311" s="256"/>
      <c r="CV311" s="256"/>
      <c r="CW311" s="256"/>
      <c r="CX311" s="256"/>
      <c r="CY311" s="256"/>
      <c r="CZ311" s="256"/>
      <c r="DA311" s="256"/>
      <c r="DB311" s="256"/>
      <c r="DC311" s="256"/>
      <c r="DD311" s="256"/>
      <c r="DE311" s="256"/>
      <c r="DF311" s="256"/>
      <c r="DG311" s="256"/>
      <c r="DH311" s="256"/>
      <c r="DI311" s="256"/>
      <c r="DJ311" s="256"/>
      <c r="DK311" s="256"/>
      <c r="DL311" s="256"/>
      <c r="DM311" s="256"/>
      <c r="DN311" s="256"/>
      <c r="DO311" s="256"/>
      <c r="DP311" s="256"/>
      <c r="DQ311" s="256"/>
      <c r="DR311" s="256"/>
      <c r="DS311" s="256"/>
      <c r="DT311" s="256"/>
      <c r="DU311" s="256"/>
      <c r="DV311" s="256"/>
      <c r="DW311" s="256"/>
      <c r="DX311" s="256"/>
      <c r="DY311" s="256"/>
      <c r="DZ311" s="256"/>
      <c r="EA311" s="256"/>
      <c r="EB311" s="256"/>
      <c r="EC311" s="256"/>
      <c r="ED311" s="256"/>
      <c r="EE311" s="256"/>
      <c r="EF311" s="256"/>
      <c r="EG311" s="256"/>
      <c r="EH311" s="256"/>
      <c r="EI311" s="256"/>
      <c r="EJ311" s="256"/>
      <c r="EK311" s="256"/>
      <c r="EL311" s="256"/>
      <c r="EM311" s="256"/>
      <c r="EN311" s="256"/>
      <c r="EO311" s="256"/>
      <c r="EP311" s="256"/>
      <c r="EQ311" s="256"/>
      <c r="ER311" s="256"/>
      <c r="ES311" s="256"/>
      <c r="ET311" s="256"/>
      <c r="EU311" s="256"/>
      <c r="EV311" s="256"/>
      <c r="EW311" s="256"/>
      <c r="EX311" s="256"/>
      <c r="EY311" s="256"/>
      <c r="EZ311" s="256"/>
      <c r="FA311" s="256"/>
      <c r="FB311" s="256"/>
      <c r="FC311" s="256"/>
      <c r="FD311" s="256"/>
      <c r="FE311" s="256"/>
      <c r="FF311" s="256"/>
      <c r="FG311" s="256"/>
      <c r="FH311" s="256"/>
      <c r="FI311" s="256"/>
      <c r="FJ311" s="256"/>
      <c r="FK311" s="256"/>
      <c r="FL311" s="256"/>
      <c r="FM311" s="256"/>
      <c r="FN311" s="256"/>
      <c r="FO311" s="256"/>
      <c r="FP311" s="256"/>
      <c r="FQ311" s="256"/>
      <c r="FR311" s="256"/>
      <c r="FS311" s="256"/>
      <c r="FT311" s="256"/>
      <c r="FU311" s="256"/>
      <c r="FV311" s="256"/>
      <c r="FW311" s="256"/>
      <c r="FX311" s="256"/>
      <c r="FY311" s="256"/>
      <c r="FZ311" s="256"/>
      <c r="GA311" s="256"/>
      <c r="GB311" s="256"/>
      <c r="GC311" s="256"/>
      <c r="GD311" s="256"/>
      <c r="GE311" s="256"/>
      <c r="GF311" s="256"/>
      <c r="GG311" s="256"/>
      <c r="GH311" s="256"/>
      <c r="GI311" s="256"/>
      <c r="GJ311" s="256"/>
      <c r="GK311" s="256"/>
      <c r="GL311" s="256"/>
      <c r="GM311" s="256"/>
      <c r="GN311" s="256"/>
      <c r="GO311" s="256"/>
      <c r="GP311" s="256"/>
      <c r="GQ311" s="256"/>
      <c r="GR311" s="256"/>
      <c r="GS311" s="256"/>
      <c r="GT311" s="256"/>
      <c r="GU311" s="256"/>
      <c r="GV311" s="256"/>
      <c r="GW311" s="256"/>
      <c r="GX311" s="256"/>
      <c r="GY311" s="256"/>
      <c r="GZ311" s="256"/>
      <c r="HA311" s="256"/>
      <c r="HB311" s="256"/>
      <c r="HC311" s="256"/>
      <c r="HD311" s="256"/>
      <c r="HE311" s="256"/>
      <c r="HF311" s="256"/>
      <c r="HG311" s="256"/>
      <c r="HH311" s="256"/>
      <c r="HI311" s="256"/>
      <c r="HJ311" s="256"/>
      <c r="HK311" s="256"/>
      <c r="HL311" s="256"/>
      <c r="HM311" s="256"/>
      <c r="HN311" s="256"/>
      <c r="HO311" s="256"/>
      <c r="HP311" s="256"/>
      <c r="HQ311" s="256"/>
      <c r="HR311" s="256"/>
      <c r="HS311" s="256"/>
      <c r="HT311" s="256"/>
      <c r="HU311" s="256"/>
      <c r="HV311" s="256"/>
      <c r="HW311" s="256"/>
      <c r="HX311" s="256"/>
      <c r="HY311" s="256"/>
      <c r="HZ311" s="256"/>
      <c r="IA311" s="256"/>
      <c r="IB311" s="256"/>
      <c r="IC311" s="256"/>
      <c r="ID311" s="256"/>
      <c r="IE311" s="256"/>
      <c r="IF311" s="256"/>
      <c r="IG311" s="256"/>
      <c r="IH311" s="256"/>
      <c r="II311" s="256"/>
      <c r="IJ311" s="256"/>
      <c r="IK311" s="256"/>
      <c r="IL311" s="256"/>
      <c r="IM311" s="256"/>
      <c r="IN311" s="256"/>
      <c r="IO311" s="256"/>
      <c r="IP311" s="256"/>
      <c r="IQ311" s="256"/>
      <c r="IR311" s="256"/>
      <c r="IS311" s="256"/>
      <c r="IT311" s="256"/>
      <c r="IU311" s="256"/>
      <c r="IV311" s="256"/>
      <c r="IW311" s="256"/>
      <c r="IX311" s="256"/>
      <c r="IY311" s="256"/>
      <c r="IZ311" s="256"/>
      <c r="JA311" s="256"/>
      <c r="JB311" s="256"/>
      <c r="JC311" s="256"/>
      <c r="JD311" s="256"/>
      <c r="JE311" s="256"/>
      <c r="JF311" s="256"/>
      <c r="JG311" s="256"/>
      <c r="JH311" s="256"/>
      <c r="JI311" s="256"/>
      <c r="JJ311" s="256"/>
      <c r="JK311" s="256"/>
      <c r="JL311" s="256"/>
      <c r="JM311" s="256"/>
      <c r="JN311" s="256"/>
      <c r="JO311" s="256"/>
      <c r="JP311" s="256"/>
      <c r="JQ311" s="256"/>
      <c r="JR311" s="256"/>
      <c r="JS311" s="256"/>
      <c r="JT311" s="256"/>
      <c r="JU311" s="256"/>
      <c r="JV311" s="256"/>
      <c r="JW311" s="256"/>
      <c r="JX311" s="256"/>
      <c r="JY311" s="256"/>
      <c r="JZ311" s="256"/>
      <c r="KA311" s="256"/>
      <c r="KB311" s="256"/>
      <c r="KC311" s="256"/>
      <c r="KD311" s="256"/>
      <c r="KE311" s="256"/>
      <c r="KF311" s="256"/>
      <c r="KG311" s="256"/>
      <c r="KH311" s="256"/>
      <c r="KI311" s="256"/>
      <c r="KJ311" s="256"/>
      <c r="KK311" s="256"/>
      <c r="KL311" s="256"/>
      <c r="KM311" s="256"/>
      <c r="KN311" s="256"/>
      <c r="KO311" s="256"/>
      <c r="KP311" s="256"/>
      <c r="KQ311" s="256"/>
      <c r="KR311" s="256"/>
      <c r="KS311" s="256"/>
      <c r="KT311" s="256"/>
      <c r="KU311" s="256"/>
      <c r="KV311" s="256"/>
      <c r="KW311" s="256"/>
      <c r="KX311" s="256"/>
      <c r="KY311" s="256"/>
      <c r="KZ311" s="256"/>
      <c r="LA311" s="256"/>
      <c r="LB311" s="256"/>
      <c r="LC311" s="256"/>
      <c r="LD311" s="256"/>
      <c r="LE311" s="256"/>
      <c r="LF311" s="256"/>
      <c r="LG311" s="256"/>
      <c r="LH311" s="256"/>
      <c r="LI311" s="256"/>
      <c r="LJ311" s="256"/>
      <c r="LK311" s="256"/>
      <c r="LL311" s="256"/>
      <c r="LM311" s="256"/>
      <c r="LN311" s="256"/>
      <c r="LO311" s="256"/>
      <c r="LP311" s="256"/>
      <c r="LQ311" s="256"/>
      <c r="LR311" s="256"/>
      <c r="LS311" s="256"/>
      <c r="LT311" s="256"/>
      <c r="LU311" s="256"/>
      <c r="LV311" s="256"/>
      <c r="LW311" s="256"/>
      <c r="LX311" s="256"/>
      <c r="LY311" s="256"/>
      <c r="LZ311" s="256"/>
      <c r="MA311" s="256"/>
      <c r="MB311" s="256"/>
      <c r="MC311" s="256"/>
      <c r="MD311" s="256"/>
      <c r="ME311" s="256"/>
      <c r="MF311" s="256"/>
      <c r="MG311" s="256"/>
      <c r="MH311" s="256"/>
      <c r="MI311" s="256"/>
      <c r="MJ311" s="256"/>
      <c r="MK311" s="256"/>
      <c r="ML311" s="256"/>
      <c r="MM311" s="256"/>
      <c r="MN311" s="256"/>
      <c r="MO311" s="256"/>
      <c r="MP311" s="256"/>
      <c r="MQ311" s="256"/>
      <c r="MR311" s="256"/>
      <c r="MS311" s="256"/>
      <c r="MT311" s="256"/>
      <c r="MU311" s="256"/>
      <c r="MV311" s="256"/>
      <c r="MW311" s="256"/>
      <c r="MX311" s="256"/>
      <c r="MY311" s="256"/>
      <c r="MZ311" s="256"/>
      <c r="NA311" s="256"/>
      <c r="NB311" s="256"/>
      <c r="NC311" s="256"/>
      <c r="ND311" s="256"/>
      <c r="NE311" s="256"/>
      <c r="NF311" s="256"/>
      <c r="NG311" s="256"/>
      <c r="NH311" s="256"/>
      <c r="NI311" s="256"/>
      <c r="NJ311" s="256"/>
      <c r="NK311" s="256"/>
      <c r="NL311" s="256"/>
      <c r="NM311" s="256"/>
      <c r="NN311" s="256"/>
      <c r="NO311" s="256"/>
      <c r="NP311" s="256"/>
      <c r="NQ311" s="256"/>
      <c r="NR311" s="256"/>
      <c r="NS311" s="256"/>
      <c r="NT311" s="256"/>
      <c r="NU311" s="256"/>
      <c r="NV311" s="256"/>
      <c r="NW311" s="256"/>
      <c r="NX311" s="256"/>
      <c r="NY311" s="256"/>
      <c r="NZ311" s="256"/>
      <c r="OA311" s="256"/>
      <c r="OB311" s="256"/>
      <c r="OC311" s="256"/>
      <c r="OD311" s="256"/>
      <c r="OE311" s="256"/>
      <c r="OF311" s="256"/>
      <c r="OG311" s="256"/>
      <c r="OH311" s="256"/>
      <c r="OI311" s="256"/>
      <c r="OJ311" s="256"/>
      <c r="OK311" s="256"/>
      <c r="OL311" s="256"/>
      <c r="OM311" s="256"/>
      <c r="ON311" s="256"/>
      <c r="OO311" s="256"/>
      <c r="OP311" s="256"/>
      <c r="OQ311" s="256"/>
      <c r="OR311" s="256"/>
      <c r="OS311" s="256"/>
      <c r="OT311" s="256"/>
      <c r="OU311" s="256"/>
      <c r="OV311" s="256"/>
      <c r="OW311" s="256"/>
      <c r="OX311" s="256"/>
      <c r="OY311" s="256"/>
      <c r="OZ311" s="256"/>
      <c r="PA311" s="256"/>
      <c r="PB311" s="256"/>
      <c r="PC311" s="256"/>
      <c r="PD311" s="256"/>
      <c r="PE311" s="256"/>
      <c r="PF311" s="256"/>
      <c r="PG311" s="256"/>
      <c r="PH311" s="256"/>
      <c r="PI311" s="256"/>
      <c r="PJ311" s="256"/>
      <c r="PK311" s="256"/>
      <c r="PL311" s="256"/>
      <c r="PM311" s="256"/>
      <c r="PN311" s="256"/>
      <c r="PO311" s="256"/>
      <c r="PP311" s="256"/>
      <c r="PQ311" s="256"/>
      <c r="PR311" s="256"/>
      <c r="PS311" s="256"/>
      <c r="PT311" s="256"/>
      <c r="PU311" s="256"/>
      <c r="PV311" s="256"/>
      <c r="PW311" s="256"/>
      <c r="PX311" s="256"/>
      <c r="PY311" s="256"/>
      <c r="PZ311" s="256"/>
      <c r="QA311" s="256"/>
      <c r="QB311" s="256"/>
      <c r="QC311" s="256"/>
      <c r="QD311" s="256"/>
      <c r="QE311" s="256"/>
      <c r="QF311" s="256"/>
      <c r="QG311" s="256"/>
      <c r="QH311" s="256"/>
      <c r="QI311" s="256"/>
      <c r="QJ311" s="256"/>
      <c r="QK311" s="256"/>
      <c r="QL311" s="256"/>
      <c r="QM311" s="256"/>
      <c r="QN311" s="256"/>
      <c r="QO311" s="256"/>
      <c r="QP311" s="256"/>
      <c r="QQ311" s="256"/>
      <c r="QR311" s="256"/>
      <c r="QS311" s="256"/>
      <c r="QT311" s="256"/>
      <c r="QU311" s="256"/>
      <c r="QV311" s="256"/>
      <c r="QW311" s="256"/>
      <c r="QX311" s="256"/>
      <c r="QY311" s="256"/>
      <c r="QZ311" s="256"/>
      <c r="RA311" s="256"/>
      <c r="RB311" s="256"/>
      <c r="RC311" s="256"/>
      <c r="RD311" s="256"/>
      <c r="RE311" s="256"/>
      <c r="RF311" s="256"/>
      <c r="RG311" s="256"/>
      <c r="RH311" s="256"/>
      <c r="RI311" s="256"/>
      <c r="RJ311" s="256"/>
      <c r="RK311" s="256"/>
      <c r="RL311" s="256"/>
      <c r="RM311" s="256"/>
      <c r="RN311" s="256"/>
      <c r="RO311" s="256"/>
      <c r="RP311" s="256"/>
      <c r="RQ311" s="256"/>
      <c r="RR311" s="256"/>
      <c r="RS311" s="256"/>
      <c r="RT311" s="256"/>
      <c r="RU311" s="256"/>
      <c r="RV311" s="256"/>
      <c r="RW311" s="256"/>
      <c r="RX311" s="256"/>
      <c r="RY311" s="256"/>
      <c r="RZ311" s="256"/>
      <c r="SA311" s="256"/>
      <c r="SB311" s="256"/>
      <c r="SC311" s="256"/>
      <c r="SD311" s="256"/>
      <c r="SE311" s="256"/>
      <c r="SF311" s="256"/>
      <c r="SG311" s="256"/>
      <c r="SH311" s="256"/>
      <c r="SI311" s="256"/>
      <c r="SJ311" s="256"/>
      <c r="SK311" s="256"/>
      <c r="SL311" s="256"/>
      <c r="SM311" s="256"/>
      <c r="SN311" s="256"/>
      <c r="SO311" s="256"/>
      <c r="SP311" s="256"/>
      <c r="SQ311" s="256"/>
      <c r="SR311" s="256"/>
      <c r="SS311" s="256"/>
      <c r="ST311" s="256"/>
      <c r="SU311" s="256"/>
      <c r="SV311" s="256"/>
      <c r="SW311" s="256"/>
      <c r="SX311" s="256"/>
      <c r="SY311" s="256"/>
      <c r="SZ311" s="256"/>
      <c r="TA311" s="256"/>
      <c r="TB311" s="256"/>
      <c r="TC311" s="256"/>
      <c r="TD311" s="256"/>
      <c r="TE311" s="256"/>
      <c r="TF311" s="256"/>
      <c r="TG311" s="256"/>
      <c r="TH311" s="256"/>
      <c r="TI311" s="256"/>
      <c r="TJ311" s="256"/>
      <c r="TK311" s="256"/>
      <c r="TL311" s="256"/>
      <c r="TM311" s="256"/>
      <c r="TN311" s="256"/>
      <c r="TO311" s="256"/>
      <c r="TP311" s="256"/>
      <c r="TQ311" s="256"/>
      <c r="TR311" s="256"/>
      <c r="TS311" s="256"/>
      <c r="TT311" s="256"/>
      <c r="TU311" s="256"/>
      <c r="TV311" s="256"/>
      <c r="TW311" s="256"/>
      <c r="TX311" s="256"/>
      <c r="TY311" s="256"/>
      <c r="TZ311" s="256"/>
      <c r="UA311" s="256"/>
      <c r="UB311" s="256"/>
      <c r="UC311" s="256"/>
      <c r="UD311" s="256"/>
      <c r="UE311" s="256"/>
      <c r="UF311" s="256"/>
      <c r="UG311" s="256"/>
      <c r="UH311" s="256"/>
      <c r="UI311" s="256"/>
      <c r="UJ311" s="256"/>
      <c r="UK311" s="256"/>
      <c r="UL311" s="256"/>
      <c r="UM311" s="256"/>
      <c r="UN311" s="256"/>
      <c r="UO311" s="256"/>
      <c r="UP311" s="256"/>
      <c r="UQ311" s="256"/>
      <c r="UR311" s="256"/>
      <c r="US311" s="256"/>
      <c r="UT311" s="256"/>
      <c r="UU311" s="256"/>
      <c r="UV311" s="256"/>
      <c r="UW311" s="256"/>
      <c r="UX311" s="256"/>
      <c r="UY311" s="256"/>
      <c r="UZ311" s="256"/>
      <c r="VA311" s="256"/>
      <c r="VB311" s="256"/>
      <c r="VC311" s="256"/>
      <c r="VD311" s="256"/>
      <c r="VE311" s="256"/>
      <c r="VF311" s="256"/>
      <c r="VG311" s="256"/>
      <c r="VH311" s="256"/>
      <c r="VI311" s="256"/>
      <c r="VJ311" s="256"/>
      <c r="VK311" s="256"/>
      <c r="VL311" s="256"/>
      <c r="VM311" s="256"/>
      <c r="VN311" s="256"/>
      <c r="VO311" s="256"/>
      <c r="VP311" s="256"/>
      <c r="VQ311" s="256"/>
      <c r="VR311" s="256"/>
      <c r="VS311" s="256"/>
      <c r="VT311" s="256"/>
      <c r="VU311" s="256"/>
      <c r="VV311" s="256"/>
      <c r="VW311" s="256"/>
      <c r="VX311" s="256"/>
      <c r="VY311" s="256"/>
      <c r="VZ311" s="256"/>
      <c r="WA311" s="256"/>
      <c r="WB311" s="256"/>
      <c r="WC311" s="256"/>
      <c r="WD311" s="256"/>
      <c r="WE311" s="256"/>
      <c r="WF311" s="256"/>
      <c r="WG311" s="256"/>
      <c r="WH311" s="256"/>
      <c r="WI311" s="256"/>
      <c r="WJ311" s="256"/>
      <c r="WK311" s="256"/>
      <c r="WL311" s="256"/>
      <c r="WM311" s="256"/>
      <c r="WN311" s="256"/>
      <c r="WO311" s="256"/>
      <c r="WP311" s="256"/>
      <c r="WQ311" s="256"/>
      <c r="WR311" s="256"/>
      <c r="WS311" s="256"/>
      <c r="WT311" s="256"/>
      <c r="WU311" s="256"/>
      <c r="WV311" s="256"/>
      <c r="WW311" s="256"/>
      <c r="WX311" s="256"/>
      <c r="WY311" s="256"/>
      <c r="WZ311" s="256"/>
      <c r="XA311" s="256"/>
      <c r="XB311" s="256"/>
      <c r="XC311" s="256"/>
      <c r="XD311" s="256"/>
      <c r="XE311" s="256"/>
      <c r="XF311" s="256"/>
      <c r="XG311" s="256"/>
      <c r="XH311" s="256"/>
      <c r="XI311" s="256"/>
      <c r="XJ311" s="256"/>
      <c r="XK311" s="256"/>
      <c r="XL311" s="256"/>
      <c r="XM311" s="256"/>
      <c r="XN311" s="256"/>
      <c r="XO311" s="256"/>
      <c r="XP311" s="256"/>
      <c r="XQ311" s="256"/>
      <c r="XR311" s="256"/>
      <c r="XS311" s="256"/>
      <c r="XT311" s="256"/>
      <c r="XU311" s="256"/>
      <c r="XV311" s="256"/>
      <c r="XW311" s="256"/>
      <c r="XX311" s="256"/>
      <c r="XY311" s="256"/>
      <c r="XZ311" s="256"/>
      <c r="YA311" s="256"/>
      <c r="YB311" s="256"/>
      <c r="YC311" s="256"/>
      <c r="YD311" s="256"/>
      <c r="YE311" s="256"/>
      <c r="YF311" s="256"/>
      <c r="YG311" s="256"/>
      <c r="YH311" s="256"/>
      <c r="YI311" s="256"/>
      <c r="YJ311" s="256"/>
      <c r="YK311" s="256"/>
      <c r="YL311" s="256"/>
      <c r="YM311" s="256"/>
      <c r="YN311" s="256"/>
      <c r="YO311" s="256"/>
      <c r="YP311" s="256"/>
      <c r="YQ311" s="256"/>
      <c r="YR311" s="256"/>
      <c r="YS311" s="256"/>
      <c r="YT311" s="256"/>
      <c r="YU311" s="256"/>
      <c r="YV311" s="256"/>
      <c r="YW311" s="256"/>
      <c r="YX311" s="256"/>
      <c r="YY311" s="256"/>
      <c r="YZ311" s="256"/>
      <c r="ZA311" s="256"/>
      <c r="ZB311" s="256"/>
      <c r="ZC311" s="256"/>
      <c r="ZD311" s="256"/>
      <c r="ZE311" s="256"/>
      <c r="ZF311" s="256"/>
      <c r="ZG311" s="256"/>
      <c r="ZH311" s="256"/>
      <c r="ZI311" s="256"/>
      <c r="ZJ311" s="256"/>
      <c r="ZK311" s="256"/>
      <c r="ZL311" s="256"/>
      <c r="ZM311" s="256"/>
      <c r="ZN311" s="256"/>
      <c r="ZO311" s="256"/>
      <c r="ZP311" s="256"/>
      <c r="ZQ311" s="256"/>
      <c r="ZR311" s="256"/>
      <c r="ZS311" s="256"/>
      <c r="ZT311" s="256"/>
      <c r="ZU311" s="256"/>
      <c r="ZV311" s="256"/>
      <c r="ZW311" s="256"/>
      <c r="ZX311" s="256"/>
      <c r="ZY311" s="256"/>
      <c r="ZZ311" s="256"/>
      <c r="AAA311" s="256"/>
      <c r="AAB311" s="256"/>
      <c r="AAC311" s="256"/>
      <c r="AAD311" s="256"/>
      <c r="AAE311" s="256"/>
      <c r="AAF311" s="256"/>
      <c r="AAG311" s="256"/>
      <c r="AAH311" s="256"/>
      <c r="AAI311" s="256"/>
      <c r="AAJ311" s="256"/>
      <c r="AAK311" s="256"/>
      <c r="AAL311" s="256"/>
      <c r="AAM311" s="256"/>
      <c r="AAN311" s="256"/>
      <c r="AAO311" s="256"/>
      <c r="AAP311" s="256"/>
      <c r="AAQ311" s="256"/>
      <c r="AAR311" s="256"/>
      <c r="AAS311" s="256"/>
      <c r="AAT311" s="256"/>
      <c r="AAU311" s="256"/>
      <c r="AAV311" s="256"/>
      <c r="AAW311" s="256"/>
      <c r="AAX311" s="256"/>
      <c r="AAY311" s="256"/>
      <c r="AAZ311" s="256"/>
      <c r="ABA311" s="256"/>
      <c r="ABB311" s="256"/>
      <c r="ABC311" s="256"/>
      <c r="ABD311" s="256"/>
      <c r="ABE311" s="256"/>
      <c r="ABF311" s="256"/>
      <c r="ABG311" s="256"/>
      <c r="ABH311" s="256"/>
      <c r="ABI311" s="256"/>
      <c r="ABJ311" s="256"/>
      <c r="ABK311" s="256"/>
    </row>
    <row r="312" spans="1:739" s="154" customFormat="1" ht="30" customHeight="1" x14ac:dyDescent="0.25">
      <c r="A312" s="30"/>
      <c r="B312" s="261"/>
      <c r="C312" s="261"/>
      <c r="D312" s="167" t="s">
        <v>2</v>
      </c>
      <c r="E312" s="261"/>
      <c r="F312" s="206" t="s">
        <v>1255</v>
      </c>
      <c r="G312" s="14">
        <v>42783</v>
      </c>
      <c r="H312" s="48" t="s">
        <v>37</v>
      </c>
      <c r="I312" s="65" t="s">
        <v>31</v>
      </c>
      <c r="J312" s="10" t="s">
        <v>291</v>
      </c>
      <c r="K312" s="29" t="s">
        <v>18</v>
      </c>
      <c r="L312" s="29" t="s">
        <v>17</v>
      </c>
      <c r="M312" s="29" t="s">
        <v>3365</v>
      </c>
      <c r="N312" s="28" t="s">
        <v>59</v>
      </c>
      <c r="O312" s="114" t="s">
        <v>306</v>
      </c>
      <c r="P312" s="114" t="s">
        <v>307</v>
      </c>
      <c r="Q312" s="156"/>
      <c r="R312" s="71" t="s">
        <v>1154</v>
      </c>
      <c r="S312" s="261" t="s">
        <v>985</v>
      </c>
      <c r="T312" s="65" t="s">
        <v>20</v>
      </c>
      <c r="U312" s="115" t="s">
        <v>1256</v>
      </c>
      <c r="V312" s="17"/>
      <c r="W312" s="41"/>
      <c r="X312" s="41" t="s">
        <v>1172</v>
      </c>
      <c r="Y312" s="99"/>
      <c r="Z312" s="155"/>
      <c r="AA312" s="261"/>
      <c r="AB312" s="39" t="s">
        <v>1154</v>
      </c>
      <c r="AC312" s="17"/>
      <c r="AD312" s="17"/>
      <c r="AE312" s="17"/>
      <c r="AF312" s="17"/>
      <c r="AG312" s="17"/>
      <c r="AH312" s="263" t="s">
        <v>3530</v>
      </c>
      <c r="AI312" s="65" t="s">
        <v>1</v>
      </c>
      <c r="AJ312" s="67" t="s">
        <v>2</v>
      </c>
      <c r="AK312" s="70">
        <v>20</v>
      </c>
      <c r="AL312" s="69" t="s">
        <v>1155</v>
      </c>
      <c r="AM312" s="72">
        <v>42751</v>
      </c>
    </row>
    <row r="313" spans="1:739" s="154" customFormat="1" ht="30" customHeight="1" x14ac:dyDescent="0.25">
      <c r="A313" s="30"/>
      <c r="B313" s="261"/>
      <c r="C313" s="261"/>
      <c r="D313" s="167" t="s">
        <v>2</v>
      </c>
      <c r="E313" s="261"/>
      <c r="F313" s="206" t="s">
        <v>1512</v>
      </c>
      <c r="G313" s="23">
        <v>42838</v>
      </c>
      <c r="H313" s="48" t="s">
        <v>37</v>
      </c>
      <c r="I313" s="65" t="s">
        <v>31</v>
      </c>
      <c r="J313" s="189" t="s">
        <v>291</v>
      </c>
      <c r="K313" s="29" t="s">
        <v>18</v>
      </c>
      <c r="L313" s="29" t="s">
        <v>17</v>
      </c>
      <c r="M313" s="29" t="s">
        <v>3365</v>
      </c>
      <c r="N313" s="28" t="s">
        <v>59</v>
      </c>
      <c r="O313" s="259" t="s">
        <v>306</v>
      </c>
      <c r="P313" s="259" t="s">
        <v>307</v>
      </c>
      <c r="Q313" s="156"/>
      <c r="R313" s="71" t="s">
        <v>1513</v>
      </c>
      <c r="S313" s="261" t="s">
        <v>985</v>
      </c>
      <c r="T313" s="65" t="s">
        <v>20</v>
      </c>
      <c r="U313" s="115" t="s">
        <v>1256</v>
      </c>
      <c r="V313" s="17"/>
      <c r="W313" s="41"/>
      <c r="X313" s="41" t="s">
        <v>1172</v>
      </c>
      <c r="Y313" s="99"/>
      <c r="Z313" s="155"/>
      <c r="AA313" s="261"/>
      <c r="AB313" s="39" t="s">
        <v>1513</v>
      </c>
      <c r="AC313" s="17"/>
      <c r="AD313" s="17"/>
      <c r="AE313" s="17"/>
      <c r="AF313" s="17"/>
      <c r="AG313" s="17"/>
      <c r="AH313" s="263" t="s">
        <v>3530</v>
      </c>
      <c r="AI313" s="185" t="s">
        <v>1</v>
      </c>
      <c r="AJ313" s="187" t="s">
        <v>2</v>
      </c>
      <c r="AK313" s="70">
        <v>24</v>
      </c>
      <c r="AL313" s="69" t="s">
        <v>1514</v>
      </c>
      <c r="AM313" s="72">
        <v>42829</v>
      </c>
    </row>
    <row r="314" spans="1:739" s="154" customFormat="1" ht="30" customHeight="1" x14ac:dyDescent="0.25">
      <c r="A314" s="30"/>
      <c r="B314" s="151"/>
      <c r="C314" s="151"/>
      <c r="D314" s="167" t="s">
        <v>2</v>
      </c>
      <c r="E314" s="261"/>
      <c r="F314" s="206" t="s">
        <v>1527</v>
      </c>
      <c r="G314" s="23">
        <v>42838</v>
      </c>
      <c r="H314" s="48" t="s">
        <v>37</v>
      </c>
      <c r="I314" s="65" t="s">
        <v>31</v>
      </c>
      <c r="J314" s="189" t="s">
        <v>291</v>
      </c>
      <c r="K314" s="29" t="s">
        <v>18</v>
      </c>
      <c r="L314" s="29" t="s">
        <v>17</v>
      </c>
      <c r="M314" s="290" t="s">
        <v>3365</v>
      </c>
      <c r="N314" s="28" t="s">
        <v>59</v>
      </c>
      <c r="O314" s="259" t="s">
        <v>306</v>
      </c>
      <c r="P314" s="259" t="s">
        <v>307</v>
      </c>
      <c r="Q314" s="156"/>
      <c r="R314" s="71" t="s">
        <v>1524</v>
      </c>
      <c r="S314" s="261" t="s">
        <v>985</v>
      </c>
      <c r="T314" s="185" t="s">
        <v>20</v>
      </c>
      <c r="U314" s="261" t="s">
        <v>1256</v>
      </c>
      <c r="V314" s="17"/>
      <c r="W314" s="41"/>
      <c r="X314" s="41" t="s">
        <v>1172</v>
      </c>
      <c r="Y314" s="99"/>
      <c r="Z314" s="262"/>
      <c r="AA314" s="261"/>
      <c r="AB314" s="39" t="s">
        <v>1524</v>
      </c>
      <c r="AC314" s="17"/>
      <c r="AD314" s="17"/>
      <c r="AE314" s="17"/>
      <c r="AF314" s="17"/>
      <c r="AG314" s="17"/>
      <c r="AH314" s="263" t="s">
        <v>3530</v>
      </c>
      <c r="AI314" s="185" t="s">
        <v>1</v>
      </c>
      <c r="AJ314" s="187" t="s">
        <v>2</v>
      </c>
      <c r="AK314" s="70">
        <v>26</v>
      </c>
      <c r="AL314" s="69" t="s">
        <v>1525</v>
      </c>
      <c r="AM314" s="72" t="s">
        <v>1526</v>
      </c>
    </row>
    <row r="315" spans="1:739" s="38" customFormat="1" ht="30" customHeight="1" x14ac:dyDescent="0.25">
      <c r="A315" s="30"/>
      <c r="B315" s="261"/>
      <c r="C315" s="261"/>
      <c r="D315" s="167" t="s">
        <v>2</v>
      </c>
      <c r="E315" s="261"/>
      <c r="F315" s="206" t="s">
        <v>1573</v>
      </c>
      <c r="G315" s="23">
        <v>42933</v>
      </c>
      <c r="H315" s="48" t="s">
        <v>37</v>
      </c>
      <c r="I315" s="185" t="s">
        <v>31</v>
      </c>
      <c r="J315" s="189" t="s">
        <v>291</v>
      </c>
      <c r="K315" s="29" t="s">
        <v>18</v>
      </c>
      <c r="L315" s="29" t="s">
        <v>17</v>
      </c>
      <c r="M315" s="29" t="s">
        <v>3365</v>
      </c>
      <c r="N315" s="28" t="s">
        <v>59</v>
      </c>
      <c r="O315" s="114" t="s">
        <v>306</v>
      </c>
      <c r="P315" s="114" t="s">
        <v>307</v>
      </c>
      <c r="Q315" s="260"/>
      <c r="R315" s="71" t="s">
        <v>1574</v>
      </c>
      <c r="S315" s="115" t="s">
        <v>985</v>
      </c>
      <c r="T315" s="185" t="s">
        <v>1575</v>
      </c>
      <c r="U315" s="115" t="s">
        <v>72</v>
      </c>
      <c r="V315" s="17"/>
      <c r="W315" s="249"/>
      <c r="X315" s="115" t="s">
        <v>245</v>
      </c>
      <c r="Y315" s="99"/>
      <c r="Z315" s="262"/>
      <c r="AA315" s="261"/>
      <c r="AB315" s="39" t="s">
        <v>1574</v>
      </c>
      <c r="AC315" s="17"/>
      <c r="AD315" s="17"/>
      <c r="AE315" s="17"/>
      <c r="AF315" s="17"/>
      <c r="AG315" s="17"/>
      <c r="AH315" s="263" t="s">
        <v>3530</v>
      </c>
      <c r="AI315" s="185" t="s">
        <v>1</v>
      </c>
      <c r="AJ315" s="187" t="s">
        <v>2</v>
      </c>
      <c r="AK315" s="70">
        <v>24</v>
      </c>
      <c r="AL315" s="69" t="s">
        <v>1576</v>
      </c>
      <c r="AM315" s="72" t="s">
        <v>1577</v>
      </c>
      <c r="AN315" s="256"/>
      <c r="AO315" s="256"/>
      <c r="AP315" s="256"/>
      <c r="AQ315" s="256"/>
      <c r="AR315" s="256"/>
      <c r="AS315" s="256"/>
      <c r="AT315" s="256"/>
      <c r="AU315" s="256"/>
      <c r="AV315" s="256"/>
      <c r="AW315" s="256"/>
      <c r="AX315" s="256"/>
      <c r="AY315" s="256"/>
      <c r="AZ315" s="256"/>
      <c r="BA315" s="256"/>
      <c r="BB315" s="256"/>
      <c r="BC315" s="256"/>
      <c r="BD315" s="256"/>
      <c r="BE315" s="256"/>
      <c r="BF315" s="256"/>
      <c r="BG315" s="256"/>
      <c r="BH315" s="256"/>
      <c r="BI315" s="256"/>
      <c r="BJ315" s="256"/>
      <c r="BK315" s="256"/>
      <c r="BL315" s="256"/>
      <c r="BM315" s="256"/>
      <c r="BN315" s="256"/>
      <c r="BO315" s="256"/>
      <c r="BP315" s="256"/>
      <c r="BQ315" s="256"/>
      <c r="BR315" s="256"/>
      <c r="BS315" s="256"/>
      <c r="BT315" s="256"/>
      <c r="BU315" s="256"/>
      <c r="BV315" s="256"/>
      <c r="BW315" s="256"/>
      <c r="BX315" s="256"/>
      <c r="BY315" s="256"/>
      <c r="BZ315" s="256"/>
      <c r="CA315" s="256"/>
      <c r="CB315" s="256"/>
      <c r="CC315" s="256"/>
      <c r="CD315" s="256"/>
      <c r="CE315" s="256"/>
      <c r="CF315" s="256"/>
      <c r="CG315" s="256"/>
      <c r="CH315" s="256"/>
      <c r="CI315" s="256"/>
      <c r="CJ315" s="256"/>
      <c r="CK315" s="256"/>
      <c r="CL315" s="256"/>
      <c r="CM315" s="256"/>
      <c r="CN315" s="256"/>
      <c r="CO315" s="256"/>
      <c r="CP315" s="256"/>
      <c r="CQ315" s="256"/>
      <c r="CR315" s="256"/>
      <c r="CS315" s="256"/>
      <c r="CT315" s="256"/>
      <c r="CU315" s="256"/>
      <c r="CV315" s="256"/>
      <c r="CW315" s="256"/>
      <c r="CX315" s="256"/>
      <c r="CY315" s="256"/>
      <c r="CZ315" s="256"/>
      <c r="DA315" s="256"/>
      <c r="DB315" s="256"/>
      <c r="DC315" s="256"/>
      <c r="DD315" s="256"/>
      <c r="DE315" s="256"/>
      <c r="DF315" s="256"/>
      <c r="DG315" s="256"/>
      <c r="DH315" s="256"/>
      <c r="DI315" s="256"/>
      <c r="DJ315" s="256"/>
      <c r="DK315" s="256"/>
      <c r="DL315" s="256"/>
      <c r="DM315" s="256"/>
      <c r="DN315" s="256"/>
      <c r="DO315" s="256"/>
      <c r="DP315" s="256"/>
      <c r="DQ315" s="256"/>
      <c r="DR315" s="256"/>
      <c r="DS315" s="256"/>
      <c r="DT315" s="256"/>
      <c r="DU315" s="256"/>
      <c r="DV315" s="256"/>
      <c r="DW315" s="256"/>
      <c r="DX315" s="256"/>
      <c r="DY315" s="256"/>
      <c r="DZ315" s="256"/>
      <c r="EA315" s="256"/>
      <c r="EB315" s="256"/>
      <c r="EC315" s="256"/>
      <c r="ED315" s="256"/>
      <c r="EE315" s="256"/>
      <c r="EF315" s="256"/>
      <c r="EG315" s="256"/>
      <c r="EH315" s="256"/>
      <c r="EI315" s="256"/>
      <c r="EJ315" s="256"/>
      <c r="EK315" s="256"/>
      <c r="EL315" s="256"/>
      <c r="EM315" s="256"/>
      <c r="EN315" s="256"/>
      <c r="EO315" s="256"/>
      <c r="EP315" s="256"/>
      <c r="EQ315" s="256"/>
      <c r="ER315" s="256"/>
      <c r="ES315" s="256"/>
      <c r="ET315" s="256"/>
      <c r="EU315" s="256"/>
      <c r="EV315" s="256"/>
      <c r="EW315" s="256"/>
      <c r="EX315" s="256"/>
      <c r="EY315" s="256"/>
      <c r="EZ315" s="256"/>
      <c r="FA315" s="256"/>
      <c r="FB315" s="256"/>
      <c r="FC315" s="256"/>
      <c r="FD315" s="256"/>
      <c r="FE315" s="256"/>
      <c r="FF315" s="256"/>
      <c r="FG315" s="256"/>
      <c r="FH315" s="256"/>
      <c r="FI315" s="256"/>
      <c r="FJ315" s="256"/>
      <c r="FK315" s="256"/>
      <c r="FL315" s="256"/>
      <c r="FM315" s="256"/>
      <c r="FN315" s="256"/>
      <c r="FO315" s="256"/>
      <c r="FP315" s="256"/>
      <c r="FQ315" s="256"/>
      <c r="FR315" s="256"/>
      <c r="FS315" s="256"/>
      <c r="FT315" s="256"/>
      <c r="FU315" s="256"/>
      <c r="FV315" s="256"/>
      <c r="FW315" s="256"/>
      <c r="FX315" s="256"/>
      <c r="FY315" s="256"/>
      <c r="FZ315" s="256"/>
      <c r="GA315" s="256"/>
      <c r="GB315" s="256"/>
      <c r="GC315" s="256"/>
      <c r="GD315" s="256"/>
      <c r="GE315" s="256"/>
      <c r="GF315" s="256"/>
      <c r="GG315" s="256"/>
      <c r="GH315" s="256"/>
      <c r="GI315" s="256"/>
      <c r="GJ315" s="256"/>
      <c r="GK315" s="256"/>
      <c r="GL315" s="256"/>
      <c r="GM315" s="256"/>
      <c r="GN315" s="256"/>
      <c r="GO315" s="256"/>
      <c r="GP315" s="256"/>
      <c r="GQ315" s="256"/>
      <c r="GR315" s="256"/>
      <c r="GS315" s="256"/>
      <c r="GT315" s="256"/>
      <c r="GU315" s="256"/>
      <c r="GV315" s="256"/>
      <c r="GW315" s="256"/>
      <c r="GX315" s="256"/>
      <c r="GY315" s="256"/>
      <c r="GZ315" s="256"/>
      <c r="HA315" s="256"/>
      <c r="HB315" s="256"/>
      <c r="HC315" s="256"/>
      <c r="HD315" s="256"/>
      <c r="HE315" s="256"/>
      <c r="HF315" s="256"/>
      <c r="HG315" s="256"/>
      <c r="HH315" s="256"/>
      <c r="HI315" s="256"/>
      <c r="HJ315" s="256"/>
      <c r="HK315" s="256"/>
      <c r="HL315" s="256"/>
      <c r="HM315" s="256"/>
      <c r="HN315" s="256"/>
      <c r="HO315" s="256"/>
      <c r="HP315" s="256"/>
      <c r="HQ315" s="256"/>
      <c r="HR315" s="256"/>
      <c r="HS315" s="256"/>
      <c r="HT315" s="256"/>
      <c r="HU315" s="256"/>
      <c r="HV315" s="256"/>
      <c r="HW315" s="256"/>
      <c r="HX315" s="256"/>
      <c r="HY315" s="256"/>
      <c r="HZ315" s="256"/>
      <c r="IA315" s="256"/>
      <c r="IB315" s="256"/>
      <c r="IC315" s="256"/>
      <c r="ID315" s="256"/>
      <c r="IE315" s="256"/>
      <c r="IF315" s="256"/>
      <c r="IG315" s="256"/>
      <c r="IH315" s="256"/>
      <c r="II315" s="256"/>
      <c r="IJ315" s="256"/>
      <c r="IK315" s="256"/>
      <c r="IL315" s="256"/>
      <c r="IM315" s="256"/>
      <c r="IN315" s="256"/>
      <c r="IO315" s="256"/>
      <c r="IP315" s="256"/>
      <c r="IQ315" s="256"/>
      <c r="IR315" s="256"/>
      <c r="IS315" s="256"/>
      <c r="IT315" s="256"/>
      <c r="IU315" s="256"/>
      <c r="IV315" s="256"/>
      <c r="IW315" s="256"/>
      <c r="IX315" s="256"/>
      <c r="IY315" s="256"/>
      <c r="IZ315" s="256"/>
      <c r="JA315" s="256"/>
      <c r="JB315" s="256"/>
      <c r="JC315" s="256"/>
      <c r="JD315" s="256"/>
      <c r="JE315" s="256"/>
      <c r="JF315" s="256"/>
      <c r="JG315" s="256"/>
      <c r="JH315" s="256"/>
      <c r="JI315" s="256"/>
      <c r="JJ315" s="256"/>
      <c r="JK315" s="256"/>
      <c r="JL315" s="256"/>
      <c r="JM315" s="256"/>
      <c r="JN315" s="256"/>
      <c r="JO315" s="256"/>
      <c r="JP315" s="256"/>
      <c r="JQ315" s="256"/>
      <c r="JR315" s="256"/>
      <c r="JS315" s="256"/>
      <c r="JT315" s="256"/>
      <c r="JU315" s="256"/>
      <c r="JV315" s="256"/>
      <c r="JW315" s="256"/>
      <c r="JX315" s="256"/>
      <c r="JY315" s="256"/>
      <c r="JZ315" s="256"/>
      <c r="KA315" s="256"/>
      <c r="KB315" s="256"/>
      <c r="KC315" s="256"/>
      <c r="KD315" s="256"/>
      <c r="KE315" s="256"/>
      <c r="KF315" s="256"/>
      <c r="KG315" s="256"/>
      <c r="KH315" s="256"/>
      <c r="KI315" s="256"/>
      <c r="KJ315" s="256"/>
      <c r="KK315" s="256"/>
      <c r="KL315" s="256"/>
      <c r="KM315" s="256"/>
      <c r="KN315" s="256"/>
      <c r="KO315" s="256"/>
      <c r="KP315" s="256"/>
      <c r="KQ315" s="256"/>
      <c r="KR315" s="256"/>
      <c r="KS315" s="256"/>
      <c r="KT315" s="256"/>
      <c r="KU315" s="256"/>
      <c r="KV315" s="256"/>
      <c r="KW315" s="256"/>
      <c r="KX315" s="256"/>
      <c r="KY315" s="256"/>
      <c r="KZ315" s="256"/>
      <c r="LA315" s="256"/>
      <c r="LB315" s="256"/>
      <c r="LC315" s="256"/>
      <c r="LD315" s="256"/>
      <c r="LE315" s="256"/>
      <c r="LF315" s="256"/>
      <c r="LG315" s="256"/>
      <c r="LH315" s="256"/>
      <c r="LI315" s="256"/>
      <c r="LJ315" s="256"/>
      <c r="LK315" s="256"/>
      <c r="LL315" s="256"/>
      <c r="LM315" s="256"/>
      <c r="LN315" s="256"/>
      <c r="LO315" s="256"/>
      <c r="LP315" s="256"/>
      <c r="LQ315" s="256"/>
      <c r="LR315" s="256"/>
      <c r="LS315" s="256"/>
      <c r="LT315" s="256"/>
      <c r="LU315" s="256"/>
      <c r="LV315" s="256"/>
      <c r="LW315" s="256"/>
      <c r="LX315" s="256"/>
      <c r="LY315" s="256"/>
      <c r="LZ315" s="256"/>
      <c r="MA315" s="256"/>
      <c r="MB315" s="256"/>
      <c r="MC315" s="256"/>
      <c r="MD315" s="256"/>
      <c r="ME315" s="256"/>
      <c r="MF315" s="256"/>
      <c r="MG315" s="256"/>
      <c r="MH315" s="256"/>
      <c r="MI315" s="256"/>
      <c r="MJ315" s="256"/>
      <c r="MK315" s="256"/>
      <c r="ML315" s="256"/>
      <c r="MM315" s="256"/>
      <c r="MN315" s="256"/>
      <c r="MO315" s="256"/>
      <c r="MP315" s="256"/>
      <c r="MQ315" s="256"/>
      <c r="MR315" s="256"/>
      <c r="MS315" s="256"/>
      <c r="MT315" s="256"/>
      <c r="MU315" s="256"/>
      <c r="MV315" s="256"/>
      <c r="MW315" s="256"/>
      <c r="MX315" s="256"/>
      <c r="MY315" s="256"/>
      <c r="MZ315" s="256"/>
      <c r="NA315" s="256"/>
      <c r="NB315" s="256"/>
      <c r="NC315" s="256"/>
      <c r="ND315" s="256"/>
      <c r="NE315" s="256"/>
      <c r="NF315" s="256"/>
      <c r="NG315" s="256"/>
      <c r="NH315" s="256"/>
      <c r="NI315" s="256"/>
      <c r="NJ315" s="256"/>
      <c r="NK315" s="256"/>
      <c r="NL315" s="256"/>
      <c r="NM315" s="256"/>
      <c r="NN315" s="256"/>
      <c r="NO315" s="256"/>
      <c r="NP315" s="256"/>
      <c r="NQ315" s="256"/>
      <c r="NR315" s="256"/>
      <c r="NS315" s="256"/>
      <c r="NT315" s="256"/>
      <c r="NU315" s="256"/>
      <c r="NV315" s="256"/>
      <c r="NW315" s="256"/>
      <c r="NX315" s="256"/>
      <c r="NY315" s="256"/>
      <c r="NZ315" s="256"/>
      <c r="OA315" s="256"/>
      <c r="OB315" s="256"/>
      <c r="OC315" s="256"/>
      <c r="OD315" s="256"/>
      <c r="OE315" s="256"/>
      <c r="OF315" s="256"/>
      <c r="OG315" s="256"/>
      <c r="OH315" s="256"/>
      <c r="OI315" s="256"/>
      <c r="OJ315" s="256"/>
      <c r="OK315" s="256"/>
      <c r="OL315" s="256"/>
      <c r="OM315" s="256"/>
      <c r="ON315" s="256"/>
      <c r="OO315" s="256"/>
      <c r="OP315" s="256"/>
      <c r="OQ315" s="256"/>
      <c r="OR315" s="256"/>
      <c r="OS315" s="256"/>
      <c r="OT315" s="256"/>
      <c r="OU315" s="256"/>
      <c r="OV315" s="256"/>
      <c r="OW315" s="256"/>
      <c r="OX315" s="256"/>
      <c r="OY315" s="256"/>
      <c r="OZ315" s="256"/>
      <c r="PA315" s="256"/>
      <c r="PB315" s="256"/>
      <c r="PC315" s="256"/>
      <c r="PD315" s="256"/>
      <c r="PE315" s="256"/>
      <c r="PF315" s="256"/>
      <c r="PG315" s="256"/>
      <c r="PH315" s="256"/>
      <c r="PI315" s="256"/>
      <c r="PJ315" s="256"/>
      <c r="PK315" s="256"/>
      <c r="PL315" s="256"/>
      <c r="PM315" s="256"/>
      <c r="PN315" s="256"/>
      <c r="PO315" s="256"/>
      <c r="PP315" s="256"/>
      <c r="PQ315" s="256"/>
      <c r="PR315" s="256"/>
      <c r="PS315" s="256"/>
      <c r="PT315" s="256"/>
      <c r="PU315" s="256"/>
      <c r="PV315" s="256"/>
      <c r="PW315" s="256"/>
      <c r="PX315" s="256"/>
      <c r="PY315" s="256"/>
      <c r="PZ315" s="256"/>
      <c r="QA315" s="256"/>
      <c r="QB315" s="256"/>
      <c r="QC315" s="256"/>
      <c r="QD315" s="256"/>
      <c r="QE315" s="256"/>
      <c r="QF315" s="256"/>
      <c r="QG315" s="256"/>
      <c r="QH315" s="256"/>
      <c r="QI315" s="256"/>
      <c r="QJ315" s="256"/>
      <c r="QK315" s="256"/>
      <c r="QL315" s="256"/>
      <c r="QM315" s="256"/>
      <c r="QN315" s="256"/>
      <c r="QO315" s="256"/>
      <c r="QP315" s="256"/>
      <c r="QQ315" s="256"/>
      <c r="QR315" s="256"/>
      <c r="QS315" s="256"/>
      <c r="QT315" s="256"/>
      <c r="QU315" s="256"/>
      <c r="QV315" s="256"/>
      <c r="QW315" s="256"/>
      <c r="QX315" s="256"/>
      <c r="QY315" s="256"/>
      <c r="QZ315" s="256"/>
      <c r="RA315" s="256"/>
      <c r="RB315" s="256"/>
      <c r="RC315" s="256"/>
      <c r="RD315" s="256"/>
      <c r="RE315" s="256"/>
      <c r="RF315" s="256"/>
      <c r="RG315" s="256"/>
      <c r="RH315" s="256"/>
      <c r="RI315" s="256"/>
      <c r="RJ315" s="256"/>
      <c r="RK315" s="256"/>
      <c r="RL315" s="256"/>
      <c r="RM315" s="256"/>
      <c r="RN315" s="256"/>
      <c r="RO315" s="256"/>
      <c r="RP315" s="256"/>
      <c r="RQ315" s="256"/>
      <c r="RR315" s="256"/>
      <c r="RS315" s="256"/>
      <c r="RT315" s="256"/>
      <c r="RU315" s="256"/>
      <c r="RV315" s="256"/>
      <c r="RW315" s="256"/>
      <c r="RX315" s="256"/>
      <c r="RY315" s="256"/>
      <c r="RZ315" s="256"/>
      <c r="SA315" s="256"/>
      <c r="SB315" s="256"/>
      <c r="SC315" s="256"/>
      <c r="SD315" s="256"/>
      <c r="SE315" s="256"/>
      <c r="SF315" s="256"/>
      <c r="SG315" s="256"/>
      <c r="SH315" s="256"/>
      <c r="SI315" s="256"/>
      <c r="SJ315" s="256"/>
      <c r="SK315" s="256"/>
      <c r="SL315" s="256"/>
      <c r="SM315" s="256"/>
      <c r="SN315" s="256"/>
      <c r="SO315" s="256"/>
      <c r="SP315" s="256"/>
      <c r="SQ315" s="256"/>
      <c r="SR315" s="256"/>
      <c r="SS315" s="256"/>
      <c r="ST315" s="256"/>
      <c r="SU315" s="256"/>
      <c r="SV315" s="256"/>
      <c r="SW315" s="256"/>
      <c r="SX315" s="256"/>
      <c r="SY315" s="256"/>
      <c r="SZ315" s="256"/>
      <c r="TA315" s="256"/>
      <c r="TB315" s="256"/>
      <c r="TC315" s="256"/>
      <c r="TD315" s="256"/>
      <c r="TE315" s="256"/>
      <c r="TF315" s="256"/>
      <c r="TG315" s="256"/>
      <c r="TH315" s="256"/>
      <c r="TI315" s="256"/>
      <c r="TJ315" s="256"/>
      <c r="TK315" s="256"/>
      <c r="TL315" s="256"/>
      <c r="TM315" s="256"/>
      <c r="TN315" s="256"/>
      <c r="TO315" s="256"/>
      <c r="TP315" s="256"/>
      <c r="TQ315" s="256"/>
      <c r="TR315" s="256"/>
      <c r="TS315" s="256"/>
      <c r="TT315" s="256"/>
      <c r="TU315" s="256"/>
      <c r="TV315" s="256"/>
      <c r="TW315" s="256"/>
      <c r="TX315" s="256"/>
      <c r="TY315" s="256"/>
      <c r="TZ315" s="256"/>
      <c r="UA315" s="256"/>
      <c r="UB315" s="256"/>
      <c r="UC315" s="256"/>
      <c r="UD315" s="256"/>
      <c r="UE315" s="256"/>
      <c r="UF315" s="256"/>
      <c r="UG315" s="256"/>
      <c r="UH315" s="256"/>
      <c r="UI315" s="256"/>
      <c r="UJ315" s="256"/>
      <c r="UK315" s="256"/>
      <c r="UL315" s="256"/>
      <c r="UM315" s="256"/>
      <c r="UN315" s="256"/>
      <c r="UO315" s="256"/>
      <c r="UP315" s="256"/>
      <c r="UQ315" s="256"/>
      <c r="UR315" s="256"/>
      <c r="US315" s="256"/>
      <c r="UT315" s="256"/>
      <c r="UU315" s="256"/>
      <c r="UV315" s="256"/>
      <c r="UW315" s="256"/>
      <c r="UX315" s="256"/>
      <c r="UY315" s="256"/>
      <c r="UZ315" s="256"/>
      <c r="VA315" s="256"/>
      <c r="VB315" s="256"/>
      <c r="VC315" s="256"/>
      <c r="VD315" s="256"/>
      <c r="VE315" s="256"/>
      <c r="VF315" s="256"/>
      <c r="VG315" s="256"/>
      <c r="VH315" s="256"/>
      <c r="VI315" s="256"/>
      <c r="VJ315" s="256"/>
      <c r="VK315" s="256"/>
      <c r="VL315" s="256"/>
      <c r="VM315" s="256"/>
      <c r="VN315" s="256"/>
      <c r="VO315" s="256"/>
      <c r="VP315" s="256"/>
      <c r="VQ315" s="256"/>
      <c r="VR315" s="256"/>
      <c r="VS315" s="256"/>
      <c r="VT315" s="256"/>
      <c r="VU315" s="256"/>
      <c r="VV315" s="256"/>
      <c r="VW315" s="256"/>
      <c r="VX315" s="256"/>
      <c r="VY315" s="256"/>
      <c r="VZ315" s="256"/>
      <c r="WA315" s="256"/>
      <c r="WB315" s="256"/>
      <c r="WC315" s="256"/>
      <c r="WD315" s="256"/>
      <c r="WE315" s="256"/>
      <c r="WF315" s="256"/>
      <c r="WG315" s="256"/>
      <c r="WH315" s="256"/>
      <c r="WI315" s="256"/>
      <c r="WJ315" s="256"/>
      <c r="WK315" s="256"/>
      <c r="WL315" s="256"/>
      <c r="WM315" s="256"/>
      <c r="WN315" s="256"/>
      <c r="WO315" s="256"/>
      <c r="WP315" s="256"/>
      <c r="WQ315" s="256"/>
      <c r="WR315" s="256"/>
      <c r="WS315" s="256"/>
      <c r="WT315" s="256"/>
      <c r="WU315" s="256"/>
      <c r="WV315" s="256"/>
      <c r="WW315" s="256"/>
      <c r="WX315" s="256"/>
      <c r="WY315" s="256"/>
      <c r="WZ315" s="256"/>
      <c r="XA315" s="256"/>
      <c r="XB315" s="256"/>
      <c r="XC315" s="256"/>
      <c r="XD315" s="256"/>
      <c r="XE315" s="256"/>
      <c r="XF315" s="256"/>
      <c r="XG315" s="256"/>
      <c r="XH315" s="256"/>
      <c r="XI315" s="256"/>
      <c r="XJ315" s="256"/>
      <c r="XK315" s="256"/>
      <c r="XL315" s="256"/>
      <c r="XM315" s="256"/>
      <c r="XN315" s="256"/>
      <c r="XO315" s="256"/>
      <c r="XP315" s="256"/>
      <c r="XQ315" s="256"/>
      <c r="XR315" s="256"/>
      <c r="XS315" s="256"/>
      <c r="XT315" s="256"/>
      <c r="XU315" s="256"/>
      <c r="XV315" s="256"/>
      <c r="XW315" s="256"/>
      <c r="XX315" s="256"/>
      <c r="XY315" s="256"/>
      <c r="XZ315" s="256"/>
      <c r="YA315" s="256"/>
      <c r="YB315" s="256"/>
      <c r="YC315" s="256"/>
      <c r="YD315" s="256"/>
      <c r="YE315" s="256"/>
      <c r="YF315" s="256"/>
      <c r="YG315" s="256"/>
      <c r="YH315" s="256"/>
      <c r="YI315" s="256"/>
      <c r="YJ315" s="256"/>
      <c r="YK315" s="256"/>
      <c r="YL315" s="256"/>
      <c r="YM315" s="256"/>
      <c r="YN315" s="256"/>
      <c r="YO315" s="256"/>
      <c r="YP315" s="256"/>
      <c r="YQ315" s="256"/>
      <c r="YR315" s="256"/>
      <c r="YS315" s="256"/>
      <c r="YT315" s="256"/>
      <c r="YU315" s="256"/>
      <c r="YV315" s="256"/>
      <c r="YW315" s="256"/>
      <c r="YX315" s="256"/>
      <c r="YY315" s="256"/>
      <c r="YZ315" s="256"/>
      <c r="ZA315" s="256"/>
      <c r="ZB315" s="256"/>
      <c r="ZC315" s="256"/>
      <c r="ZD315" s="256"/>
      <c r="ZE315" s="256"/>
      <c r="ZF315" s="256"/>
      <c r="ZG315" s="256"/>
      <c r="ZH315" s="256"/>
      <c r="ZI315" s="256"/>
      <c r="ZJ315" s="256"/>
      <c r="ZK315" s="256"/>
      <c r="ZL315" s="256"/>
      <c r="ZM315" s="256"/>
      <c r="ZN315" s="256"/>
      <c r="ZO315" s="256"/>
      <c r="ZP315" s="256"/>
      <c r="ZQ315" s="256"/>
      <c r="ZR315" s="256"/>
      <c r="ZS315" s="256"/>
      <c r="ZT315" s="256"/>
      <c r="ZU315" s="256"/>
      <c r="ZV315" s="256"/>
      <c r="ZW315" s="256"/>
      <c r="ZX315" s="256"/>
      <c r="ZY315" s="256"/>
      <c r="ZZ315" s="256"/>
      <c r="AAA315" s="256"/>
      <c r="AAB315" s="256"/>
      <c r="AAC315" s="256"/>
      <c r="AAD315" s="256"/>
      <c r="AAE315" s="256"/>
      <c r="AAF315" s="256"/>
      <c r="AAG315" s="256"/>
      <c r="AAH315" s="256"/>
      <c r="AAI315" s="256"/>
      <c r="AAJ315" s="256"/>
      <c r="AAK315" s="256"/>
      <c r="AAL315" s="256"/>
      <c r="AAM315" s="256"/>
      <c r="AAN315" s="256"/>
      <c r="AAO315" s="256"/>
      <c r="AAP315" s="256"/>
      <c r="AAQ315" s="256"/>
      <c r="AAR315" s="256"/>
      <c r="AAS315" s="256"/>
      <c r="AAT315" s="256"/>
      <c r="AAU315" s="256"/>
      <c r="AAV315" s="256"/>
      <c r="AAW315" s="256"/>
      <c r="AAX315" s="256"/>
      <c r="AAY315" s="256"/>
      <c r="AAZ315" s="256"/>
      <c r="ABA315" s="256"/>
      <c r="ABB315" s="256"/>
      <c r="ABC315" s="256"/>
      <c r="ABD315" s="256"/>
      <c r="ABE315" s="256"/>
      <c r="ABF315" s="256"/>
      <c r="ABG315" s="256"/>
      <c r="ABH315" s="256"/>
      <c r="ABI315" s="256"/>
      <c r="ABJ315" s="256"/>
      <c r="ABK315" s="256"/>
    </row>
    <row r="316" spans="1:739" s="38" customFormat="1" ht="30" customHeight="1" x14ac:dyDescent="0.25">
      <c r="A316" s="30"/>
      <c r="B316" s="261"/>
      <c r="C316" s="261"/>
      <c r="D316" s="167" t="s">
        <v>2</v>
      </c>
      <c r="E316" s="261"/>
      <c r="F316" s="206" t="s">
        <v>1802</v>
      </c>
      <c r="G316" s="23">
        <v>43112</v>
      </c>
      <c r="H316" s="48" t="s">
        <v>37</v>
      </c>
      <c r="I316" s="185" t="s">
        <v>31</v>
      </c>
      <c r="J316" s="189" t="s">
        <v>291</v>
      </c>
      <c r="K316" s="29" t="s">
        <v>18</v>
      </c>
      <c r="L316" s="29" t="s">
        <v>17</v>
      </c>
      <c r="M316" s="29" t="s">
        <v>3365</v>
      </c>
      <c r="N316" s="28" t="s">
        <v>59</v>
      </c>
      <c r="O316" s="114" t="s">
        <v>306</v>
      </c>
      <c r="P316" s="114" t="s">
        <v>307</v>
      </c>
      <c r="Q316" s="260"/>
      <c r="R316" s="71" t="s">
        <v>1803</v>
      </c>
      <c r="S316" s="185" t="s">
        <v>985</v>
      </c>
      <c r="T316" s="185" t="s">
        <v>20</v>
      </c>
      <c r="U316" s="261" t="s">
        <v>1800</v>
      </c>
      <c r="V316" s="17"/>
      <c r="W316" s="41"/>
      <c r="X316" s="41" t="s">
        <v>1172</v>
      </c>
      <c r="Y316" s="99"/>
      <c r="Z316" s="262"/>
      <c r="AA316" s="261"/>
      <c r="AB316" s="39" t="s">
        <v>1803</v>
      </c>
      <c r="AC316" s="17"/>
      <c r="AD316" s="17"/>
      <c r="AE316" s="17"/>
      <c r="AF316" s="17"/>
      <c r="AG316" s="17"/>
      <c r="AH316" s="263" t="s">
        <v>3530</v>
      </c>
      <c r="AI316" s="185" t="s">
        <v>1</v>
      </c>
      <c r="AJ316" s="187" t="s">
        <v>2</v>
      </c>
      <c r="AK316" s="70">
        <v>26</v>
      </c>
      <c r="AL316" s="69" t="s">
        <v>1804</v>
      </c>
      <c r="AM316" s="72">
        <v>43082</v>
      </c>
      <c r="AN316" s="256"/>
      <c r="AO316" s="256"/>
      <c r="AP316" s="256"/>
      <c r="AQ316" s="256"/>
      <c r="AR316" s="256"/>
      <c r="AS316" s="256"/>
      <c r="AT316" s="256"/>
      <c r="AU316" s="256"/>
      <c r="AV316" s="256"/>
      <c r="AW316" s="256"/>
      <c r="AX316" s="256"/>
      <c r="AY316" s="256"/>
      <c r="AZ316" s="256"/>
      <c r="BA316" s="256"/>
      <c r="BB316" s="256"/>
      <c r="BC316" s="256"/>
      <c r="BD316" s="256"/>
      <c r="BE316" s="256"/>
      <c r="BF316" s="256"/>
      <c r="BG316" s="256"/>
      <c r="BH316" s="256"/>
      <c r="BI316" s="256"/>
      <c r="BJ316" s="256"/>
      <c r="BK316" s="256"/>
      <c r="BL316" s="256"/>
      <c r="BM316" s="256"/>
      <c r="BN316" s="256"/>
      <c r="BO316" s="256"/>
      <c r="BP316" s="256"/>
      <c r="BQ316" s="256"/>
      <c r="BR316" s="256"/>
      <c r="BS316" s="256"/>
      <c r="BT316" s="256"/>
      <c r="BU316" s="256"/>
      <c r="BV316" s="256"/>
      <c r="BW316" s="256"/>
      <c r="BX316" s="256"/>
      <c r="BY316" s="256"/>
      <c r="BZ316" s="256"/>
      <c r="CA316" s="256"/>
      <c r="CB316" s="256"/>
      <c r="CC316" s="256"/>
      <c r="CD316" s="256"/>
      <c r="CE316" s="256"/>
      <c r="CF316" s="256"/>
      <c r="CG316" s="256"/>
      <c r="CH316" s="256"/>
      <c r="CI316" s="256"/>
      <c r="CJ316" s="256"/>
      <c r="CK316" s="256"/>
      <c r="CL316" s="256"/>
      <c r="CM316" s="256"/>
      <c r="CN316" s="256"/>
      <c r="CO316" s="256"/>
      <c r="CP316" s="256"/>
      <c r="CQ316" s="256"/>
      <c r="CR316" s="256"/>
      <c r="CS316" s="256"/>
      <c r="CT316" s="256"/>
      <c r="CU316" s="256"/>
      <c r="CV316" s="256"/>
      <c r="CW316" s="256"/>
      <c r="CX316" s="256"/>
      <c r="CY316" s="256"/>
      <c r="CZ316" s="256"/>
      <c r="DA316" s="256"/>
      <c r="DB316" s="256"/>
      <c r="DC316" s="256"/>
      <c r="DD316" s="256"/>
      <c r="DE316" s="256"/>
      <c r="DF316" s="256"/>
      <c r="DG316" s="256"/>
      <c r="DH316" s="256"/>
      <c r="DI316" s="256"/>
      <c r="DJ316" s="256"/>
      <c r="DK316" s="256"/>
      <c r="DL316" s="256"/>
      <c r="DM316" s="256"/>
      <c r="DN316" s="256"/>
      <c r="DO316" s="256"/>
      <c r="DP316" s="256"/>
      <c r="DQ316" s="256"/>
      <c r="DR316" s="256"/>
      <c r="DS316" s="256"/>
      <c r="DT316" s="256"/>
      <c r="DU316" s="256"/>
      <c r="DV316" s="256"/>
      <c r="DW316" s="256"/>
      <c r="DX316" s="256"/>
      <c r="DY316" s="256"/>
      <c r="DZ316" s="256"/>
      <c r="EA316" s="256"/>
      <c r="EB316" s="256"/>
      <c r="EC316" s="256"/>
      <c r="ED316" s="256"/>
      <c r="EE316" s="256"/>
      <c r="EF316" s="256"/>
      <c r="EG316" s="256"/>
      <c r="EH316" s="256"/>
      <c r="EI316" s="256"/>
      <c r="EJ316" s="256"/>
      <c r="EK316" s="256"/>
      <c r="EL316" s="256"/>
      <c r="EM316" s="256"/>
      <c r="EN316" s="256"/>
      <c r="EO316" s="256"/>
      <c r="EP316" s="256"/>
      <c r="EQ316" s="256"/>
      <c r="ER316" s="256"/>
      <c r="ES316" s="256"/>
      <c r="ET316" s="256"/>
      <c r="EU316" s="256"/>
      <c r="EV316" s="256"/>
      <c r="EW316" s="256"/>
      <c r="EX316" s="256"/>
      <c r="EY316" s="256"/>
      <c r="EZ316" s="256"/>
      <c r="FA316" s="256"/>
      <c r="FB316" s="256"/>
      <c r="FC316" s="256"/>
      <c r="FD316" s="256"/>
      <c r="FE316" s="256"/>
      <c r="FF316" s="256"/>
      <c r="FG316" s="256"/>
      <c r="FH316" s="256"/>
      <c r="FI316" s="256"/>
      <c r="FJ316" s="256"/>
      <c r="FK316" s="256"/>
      <c r="FL316" s="256"/>
      <c r="FM316" s="256"/>
      <c r="FN316" s="256"/>
      <c r="FO316" s="256"/>
      <c r="FP316" s="256"/>
      <c r="FQ316" s="256"/>
      <c r="FR316" s="256"/>
      <c r="FS316" s="256"/>
      <c r="FT316" s="256"/>
      <c r="FU316" s="256"/>
      <c r="FV316" s="256"/>
      <c r="FW316" s="256"/>
      <c r="FX316" s="256"/>
      <c r="FY316" s="256"/>
      <c r="FZ316" s="256"/>
      <c r="GA316" s="256"/>
      <c r="GB316" s="256"/>
      <c r="GC316" s="256"/>
      <c r="GD316" s="256"/>
      <c r="GE316" s="256"/>
      <c r="GF316" s="256"/>
      <c r="GG316" s="256"/>
      <c r="GH316" s="256"/>
      <c r="GI316" s="256"/>
      <c r="GJ316" s="256"/>
      <c r="GK316" s="256"/>
      <c r="GL316" s="256"/>
      <c r="GM316" s="256"/>
      <c r="GN316" s="256"/>
      <c r="GO316" s="256"/>
      <c r="GP316" s="256"/>
      <c r="GQ316" s="256"/>
      <c r="GR316" s="256"/>
      <c r="GS316" s="256"/>
      <c r="GT316" s="256"/>
      <c r="GU316" s="256"/>
      <c r="GV316" s="256"/>
      <c r="GW316" s="256"/>
      <c r="GX316" s="256"/>
      <c r="GY316" s="256"/>
      <c r="GZ316" s="256"/>
      <c r="HA316" s="256"/>
      <c r="HB316" s="256"/>
      <c r="HC316" s="256"/>
      <c r="HD316" s="256"/>
      <c r="HE316" s="256"/>
      <c r="HF316" s="256"/>
      <c r="HG316" s="256"/>
      <c r="HH316" s="256"/>
      <c r="HI316" s="256"/>
      <c r="HJ316" s="256"/>
      <c r="HK316" s="256"/>
      <c r="HL316" s="256"/>
      <c r="HM316" s="256"/>
      <c r="HN316" s="256"/>
      <c r="HO316" s="256"/>
      <c r="HP316" s="256"/>
      <c r="HQ316" s="256"/>
      <c r="HR316" s="256"/>
      <c r="HS316" s="256"/>
      <c r="HT316" s="256"/>
      <c r="HU316" s="256"/>
      <c r="HV316" s="256"/>
      <c r="HW316" s="256"/>
      <c r="HX316" s="256"/>
      <c r="HY316" s="256"/>
      <c r="HZ316" s="256"/>
      <c r="IA316" s="256"/>
      <c r="IB316" s="256"/>
      <c r="IC316" s="256"/>
      <c r="ID316" s="256"/>
      <c r="IE316" s="256"/>
      <c r="IF316" s="256"/>
      <c r="IG316" s="256"/>
      <c r="IH316" s="256"/>
      <c r="II316" s="256"/>
      <c r="IJ316" s="256"/>
      <c r="IK316" s="256"/>
      <c r="IL316" s="256"/>
      <c r="IM316" s="256"/>
      <c r="IN316" s="256"/>
      <c r="IO316" s="256"/>
      <c r="IP316" s="256"/>
      <c r="IQ316" s="256"/>
      <c r="IR316" s="256"/>
      <c r="IS316" s="256"/>
      <c r="IT316" s="256"/>
      <c r="IU316" s="256"/>
      <c r="IV316" s="256"/>
      <c r="IW316" s="256"/>
      <c r="IX316" s="256"/>
      <c r="IY316" s="256"/>
      <c r="IZ316" s="256"/>
      <c r="JA316" s="256"/>
      <c r="JB316" s="256"/>
      <c r="JC316" s="256"/>
      <c r="JD316" s="256"/>
      <c r="JE316" s="256"/>
      <c r="JF316" s="256"/>
      <c r="JG316" s="256"/>
      <c r="JH316" s="256"/>
      <c r="JI316" s="256"/>
      <c r="JJ316" s="256"/>
      <c r="JK316" s="256"/>
      <c r="JL316" s="256"/>
      <c r="JM316" s="256"/>
      <c r="JN316" s="256"/>
      <c r="JO316" s="256"/>
      <c r="JP316" s="256"/>
      <c r="JQ316" s="256"/>
      <c r="JR316" s="256"/>
      <c r="JS316" s="256"/>
      <c r="JT316" s="256"/>
      <c r="JU316" s="256"/>
      <c r="JV316" s="256"/>
      <c r="JW316" s="256"/>
      <c r="JX316" s="256"/>
      <c r="JY316" s="256"/>
      <c r="JZ316" s="256"/>
      <c r="KA316" s="256"/>
      <c r="KB316" s="256"/>
      <c r="KC316" s="256"/>
      <c r="KD316" s="256"/>
      <c r="KE316" s="256"/>
      <c r="KF316" s="256"/>
      <c r="KG316" s="256"/>
      <c r="KH316" s="256"/>
      <c r="KI316" s="256"/>
      <c r="KJ316" s="256"/>
      <c r="KK316" s="256"/>
      <c r="KL316" s="256"/>
      <c r="KM316" s="256"/>
      <c r="KN316" s="256"/>
      <c r="KO316" s="256"/>
      <c r="KP316" s="256"/>
      <c r="KQ316" s="256"/>
      <c r="KR316" s="256"/>
      <c r="KS316" s="256"/>
      <c r="KT316" s="256"/>
      <c r="KU316" s="256"/>
      <c r="KV316" s="256"/>
      <c r="KW316" s="256"/>
      <c r="KX316" s="256"/>
      <c r="KY316" s="256"/>
      <c r="KZ316" s="256"/>
      <c r="LA316" s="256"/>
      <c r="LB316" s="256"/>
      <c r="LC316" s="256"/>
      <c r="LD316" s="256"/>
      <c r="LE316" s="256"/>
      <c r="LF316" s="256"/>
      <c r="LG316" s="256"/>
      <c r="LH316" s="256"/>
      <c r="LI316" s="256"/>
      <c r="LJ316" s="256"/>
      <c r="LK316" s="256"/>
      <c r="LL316" s="256"/>
      <c r="LM316" s="256"/>
      <c r="LN316" s="256"/>
      <c r="LO316" s="256"/>
      <c r="LP316" s="256"/>
      <c r="LQ316" s="256"/>
      <c r="LR316" s="256"/>
      <c r="LS316" s="256"/>
      <c r="LT316" s="256"/>
      <c r="LU316" s="256"/>
      <c r="LV316" s="256"/>
      <c r="LW316" s="256"/>
      <c r="LX316" s="256"/>
      <c r="LY316" s="256"/>
      <c r="LZ316" s="256"/>
      <c r="MA316" s="256"/>
      <c r="MB316" s="256"/>
      <c r="MC316" s="256"/>
      <c r="MD316" s="256"/>
      <c r="ME316" s="256"/>
      <c r="MF316" s="256"/>
      <c r="MG316" s="256"/>
      <c r="MH316" s="256"/>
      <c r="MI316" s="256"/>
      <c r="MJ316" s="256"/>
      <c r="MK316" s="256"/>
      <c r="ML316" s="256"/>
      <c r="MM316" s="256"/>
      <c r="MN316" s="256"/>
      <c r="MO316" s="256"/>
      <c r="MP316" s="256"/>
      <c r="MQ316" s="256"/>
      <c r="MR316" s="256"/>
      <c r="MS316" s="256"/>
      <c r="MT316" s="256"/>
      <c r="MU316" s="256"/>
      <c r="MV316" s="256"/>
      <c r="MW316" s="256"/>
      <c r="MX316" s="256"/>
      <c r="MY316" s="256"/>
      <c r="MZ316" s="256"/>
      <c r="NA316" s="256"/>
      <c r="NB316" s="256"/>
      <c r="NC316" s="256"/>
      <c r="ND316" s="256"/>
      <c r="NE316" s="256"/>
      <c r="NF316" s="256"/>
      <c r="NG316" s="256"/>
      <c r="NH316" s="256"/>
      <c r="NI316" s="256"/>
      <c r="NJ316" s="256"/>
      <c r="NK316" s="256"/>
      <c r="NL316" s="256"/>
      <c r="NM316" s="256"/>
      <c r="NN316" s="256"/>
      <c r="NO316" s="256"/>
      <c r="NP316" s="256"/>
      <c r="NQ316" s="256"/>
      <c r="NR316" s="256"/>
      <c r="NS316" s="256"/>
      <c r="NT316" s="256"/>
      <c r="NU316" s="256"/>
      <c r="NV316" s="256"/>
      <c r="NW316" s="256"/>
      <c r="NX316" s="256"/>
      <c r="NY316" s="256"/>
      <c r="NZ316" s="256"/>
      <c r="OA316" s="256"/>
      <c r="OB316" s="256"/>
      <c r="OC316" s="256"/>
      <c r="OD316" s="256"/>
      <c r="OE316" s="256"/>
      <c r="OF316" s="256"/>
      <c r="OG316" s="256"/>
      <c r="OH316" s="256"/>
      <c r="OI316" s="256"/>
      <c r="OJ316" s="256"/>
      <c r="OK316" s="256"/>
      <c r="OL316" s="256"/>
      <c r="OM316" s="256"/>
      <c r="ON316" s="256"/>
      <c r="OO316" s="256"/>
      <c r="OP316" s="256"/>
      <c r="OQ316" s="256"/>
      <c r="OR316" s="256"/>
      <c r="OS316" s="256"/>
      <c r="OT316" s="256"/>
      <c r="OU316" s="256"/>
      <c r="OV316" s="256"/>
      <c r="OW316" s="256"/>
      <c r="OX316" s="256"/>
      <c r="OY316" s="256"/>
      <c r="OZ316" s="256"/>
      <c r="PA316" s="256"/>
      <c r="PB316" s="256"/>
      <c r="PC316" s="256"/>
      <c r="PD316" s="256"/>
      <c r="PE316" s="256"/>
      <c r="PF316" s="256"/>
      <c r="PG316" s="256"/>
      <c r="PH316" s="256"/>
      <c r="PI316" s="256"/>
      <c r="PJ316" s="256"/>
      <c r="PK316" s="256"/>
      <c r="PL316" s="256"/>
      <c r="PM316" s="256"/>
      <c r="PN316" s="256"/>
      <c r="PO316" s="256"/>
      <c r="PP316" s="256"/>
      <c r="PQ316" s="256"/>
      <c r="PR316" s="256"/>
      <c r="PS316" s="256"/>
      <c r="PT316" s="256"/>
      <c r="PU316" s="256"/>
      <c r="PV316" s="256"/>
      <c r="PW316" s="256"/>
      <c r="PX316" s="256"/>
      <c r="PY316" s="256"/>
      <c r="PZ316" s="256"/>
      <c r="QA316" s="256"/>
      <c r="QB316" s="256"/>
      <c r="QC316" s="256"/>
      <c r="QD316" s="256"/>
      <c r="QE316" s="256"/>
      <c r="QF316" s="256"/>
      <c r="QG316" s="256"/>
      <c r="QH316" s="256"/>
      <c r="QI316" s="256"/>
      <c r="QJ316" s="256"/>
      <c r="QK316" s="256"/>
      <c r="QL316" s="256"/>
      <c r="QM316" s="256"/>
      <c r="QN316" s="256"/>
      <c r="QO316" s="256"/>
      <c r="QP316" s="256"/>
      <c r="QQ316" s="256"/>
      <c r="QR316" s="256"/>
      <c r="QS316" s="256"/>
      <c r="QT316" s="256"/>
      <c r="QU316" s="256"/>
      <c r="QV316" s="256"/>
      <c r="QW316" s="256"/>
      <c r="QX316" s="256"/>
      <c r="QY316" s="256"/>
      <c r="QZ316" s="256"/>
      <c r="RA316" s="256"/>
      <c r="RB316" s="256"/>
      <c r="RC316" s="256"/>
      <c r="RD316" s="256"/>
      <c r="RE316" s="256"/>
      <c r="RF316" s="256"/>
      <c r="RG316" s="256"/>
      <c r="RH316" s="256"/>
      <c r="RI316" s="256"/>
      <c r="RJ316" s="256"/>
      <c r="RK316" s="256"/>
      <c r="RL316" s="256"/>
      <c r="RM316" s="256"/>
      <c r="RN316" s="256"/>
      <c r="RO316" s="256"/>
      <c r="RP316" s="256"/>
      <c r="RQ316" s="256"/>
      <c r="RR316" s="256"/>
      <c r="RS316" s="256"/>
      <c r="RT316" s="256"/>
      <c r="RU316" s="256"/>
      <c r="RV316" s="256"/>
      <c r="RW316" s="256"/>
      <c r="RX316" s="256"/>
      <c r="RY316" s="256"/>
      <c r="RZ316" s="256"/>
      <c r="SA316" s="256"/>
      <c r="SB316" s="256"/>
      <c r="SC316" s="256"/>
      <c r="SD316" s="256"/>
      <c r="SE316" s="256"/>
      <c r="SF316" s="256"/>
      <c r="SG316" s="256"/>
      <c r="SH316" s="256"/>
      <c r="SI316" s="256"/>
      <c r="SJ316" s="256"/>
      <c r="SK316" s="256"/>
      <c r="SL316" s="256"/>
      <c r="SM316" s="256"/>
      <c r="SN316" s="256"/>
      <c r="SO316" s="256"/>
      <c r="SP316" s="256"/>
      <c r="SQ316" s="256"/>
      <c r="SR316" s="256"/>
      <c r="SS316" s="256"/>
      <c r="ST316" s="256"/>
      <c r="SU316" s="256"/>
      <c r="SV316" s="256"/>
      <c r="SW316" s="256"/>
      <c r="SX316" s="256"/>
      <c r="SY316" s="256"/>
      <c r="SZ316" s="256"/>
      <c r="TA316" s="256"/>
      <c r="TB316" s="256"/>
      <c r="TC316" s="256"/>
      <c r="TD316" s="256"/>
      <c r="TE316" s="256"/>
      <c r="TF316" s="256"/>
      <c r="TG316" s="256"/>
      <c r="TH316" s="256"/>
      <c r="TI316" s="256"/>
      <c r="TJ316" s="256"/>
      <c r="TK316" s="256"/>
      <c r="TL316" s="256"/>
      <c r="TM316" s="256"/>
      <c r="TN316" s="256"/>
      <c r="TO316" s="256"/>
      <c r="TP316" s="256"/>
      <c r="TQ316" s="256"/>
      <c r="TR316" s="256"/>
      <c r="TS316" s="256"/>
      <c r="TT316" s="256"/>
      <c r="TU316" s="256"/>
      <c r="TV316" s="256"/>
      <c r="TW316" s="256"/>
      <c r="TX316" s="256"/>
      <c r="TY316" s="256"/>
      <c r="TZ316" s="256"/>
      <c r="UA316" s="256"/>
      <c r="UB316" s="256"/>
      <c r="UC316" s="256"/>
      <c r="UD316" s="256"/>
      <c r="UE316" s="256"/>
      <c r="UF316" s="256"/>
      <c r="UG316" s="256"/>
      <c r="UH316" s="256"/>
      <c r="UI316" s="256"/>
      <c r="UJ316" s="256"/>
      <c r="UK316" s="256"/>
      <c r="UL316" s="256"/>
      <c r="UM316" s="256"/>
      <c r="UN316" s="256"/>
      <c r="UO316" s="256"/>
      <c r="UP316" s="256"/>
      <c r="UQ316" s="256"/>
      <c r="UR316" s="256"/>
      <c r="US316" s="256"/>
      <c r="UT316" s="256"/>
      <c r="UU316" s="256"/>
      <c r="UV316" s="256"/>
      <c r="UW316" s="256"/>
      <c r="UX316" s="256"/>
      <c r="UY316" s="256"/>
      <c r="UZ316" s="256"/>
      <c r="VA316" s="256"/>
      <c r="VB316" s="256"/>
      <c r="VC316" s="256"/>
      <c r="VD316" s="256"/>
      <c r="VE316" s="256"/>
      <c r="VF316" s="256"/>
      <c r="VG316" s="256"/>
      <c r="VH316" s="256"/>
      <c r="VI316" s="256"/>
      <c r="VJ316" s="256"/>
      <c r="VK316" s="256"/>
      <c r="VL316" s="256"/>
      <c r="VM316" s="256"/>
      <c r="VN316" s="256"/>
      <c r="VO316" s="256"/>
      <c r="VP316" s="256"/>
      <c r="VQ316" s="256"/>
      <c r="VR316" s="256"/>
      <c r="VS316" s="256"/>
      <c r="VT316" s="256"/>
      <c r="VU316" s="256"/>
      <c r="VV316" s="256"/>
      <c r="VW316" s="256"/>
      <c r="VX316" s="256"/>
      <c r="VY316" s="256"/>
      <c r="VZ316" s="256"/>
      <c r="WA316" s="256"/>
      <c r="WB316" s="256"/>
      <c r="WC316" s="256"/>
      <c r="WD316" s="256"/>
      <c r="WE316" s="256"/>
      <c r="WF316" s="256"/>
      <c r="WG316" s="256"/>
      <c r="WH316" s="256"/>
      <c r="WI316" s="256"/>
      <c r="WJ316" s="256"/>
      <c r="WK316" s="256"/>
      <c r="WL316" s="256"/>
      <c r="WM316" s="256"/>
      <c r="WN316" s="256"/>
      <c r="WO316" s="256"/>
      <c r="WP316" s="256"/>
      <c r="WQ316" s="256"/>
      <c r="WR316" s="256"/>
      <c r="WS316" s="256"/>
      <c r="WT316" s="256"/>
      <c r="WU316" s="256"/>
      <c r="WV316" s="256"/>
      <c r="WW316" s="256"/>
      <c r="WX316" s="256"/>
      <c r="WY316" s="256"/>
      <c r="WZ316" s="256"/>
      <c r="XA316" s="256"/>
      <c r="XB316" s="256"/>
      <c r="XC316" s="256"/>
      <c r="XD316" s="256"/>
      <c r="XE316" s="256"/>
      <c r="XF316" s="256"/>
      <c r="XG316" s="256"/>
      <c r="XH316" s="256"/>
      <c r="XI316" s="256"/>
      <c r="XJ316" s="256"/>
      <c r="XK316" s="256"/>
      <c r="XL316" s="256"/>
      <c r="XM316" s="256"/>
      <c r="XN316" s="256"/>
      <c r="XO316" s="256"/>
      <c r="XP316" s="256"/>
      <c r="XQ316" s="256"/>
      <c r="XR316" s="256"/>
      <c r="XS316" s="256"/>
      <c r="XT316" s="256"/>
      <c r="XU316" s="256"/>
      <c r="XV316" s="256"/>
      <c r="XW316" s="256"/>
      <c r="XX316" s="256"/>
      <c r="XY316" s="256"/>
      <c r="XZ316" s="256"/>
      <c r="YA316" s="256"/>
      <c r="YB316" s="256"/>
      <c r="YC316" s="256"/>
      <c r="YD316" s="256"/>
      <c r="YE316" s="256"/>
      <c r="YF316" s="256"/>
      <c r="YG316" s="256"/>
      <c r="YH316" s="256"/>
      <c r="YI316" s="256"/>
      <c r="YJ316" s="256"/>
      <c r="YK316" s="256"/>
      <c r="YL316" s="256"/>
      <c r="YM316" s="256"/>
      <c r="YN316" s="256"/>
      <c r="YO316" s="256"/>
      <c r="YP316" s="256"/>
      <c r="YQ316" s="256"/>
      <c r="YR316" s="256"/>
      <c r="YS316" s="256"/>
      <c r="YT316" s="256"/>
      <c r="YU316" s="256"/>
      <c r="YV316" s="256"/>
      <c r="YW316" s="256"/>
      <c r="YX316" s="256"/>
      <c r="YY316" s="256"/>
      <c r="YZ316" s="256"/>
      <c r="ZA316" s="256"/>
      <c r="ZB316" s="256"/>
      <c r="ZC316" s="256"/>
      <c r="ZD316" s="256"/>
      <c r="ZE316" s="256"/>
      <c r="ZF316" s="256"/>
      <c r="ZG316" s="256"/>
      <c r="ZH316" s="256"/>
      <c r="ZI316" s="256"/>
      <c r="ZJ316" s="256"/>
      <c r="ZK316" s="256"/>
      <c r="ZL316" s="256"/>
      <c r="ZM316" s="256"/>
      <c r="ZN316" s="256"/>
      <c r="ZO316" s="256"/>
      <c r="ZP316" s="256"/>
      <c r="ZQ316" s="256"/>
      <c r="ZR316" s="256"/>
      <c r="ZS316" s="256"/>
      <c r="ZT316" s="256"/>
      <c r="ZU316" s="256"/>
      <c r="ZV316" s="256"/>
      <c r="ZW316" s="256"/>
      <c r="ZX316" s="256"/>
      <c r="ZY316" s="256"/>
      <c r="ZZ316" s="256"/>
      <c r="AAA316" s="256"/>
      <c r="AAB316" s="256"/>
      <c r="AAC316" s="256"/>
      <c r="AAD316" s="256"/>
      <c r="AAE316" s="256"/>
      <c r="AAF316" s="256"/>
      <c r="AAG316" s="256"/>
      <c r="AAH316" s="256"/>
      <c r="AAI316" s="256"/>
      <c r="AAJ316" s="256"/>
      <c r="AAK316" s="256"/>
      <c r="AAL316" s="256"/>
      <c r="AAM316" s="256"/>
      <c r="AAN316" s="256"/>
      <c r="AAO316" s="256"/>
      <c r="AAP316" s="256"/>
      <c r="AAQ316" s="256"/>
      <c r="AAR316" s="256"/>
      <c r="AAS316" s="256"/>
      <c r="AAT316" s="256"/>
      <c r="AAU316" s="256"/>
      <c r="AAV316" s="256"/>
      <c r="AAW316" s="256"/>
      <c r="AAX316" s="256"/>
      <c r="AAY316" s="256"/>
      <c r="AAZ316" s="256"/>
      <c r="ABA316" s="256"/>
      <c r="ABB316" s="256"/>
      <c r="ABC316" s="256"/>
      <c r="ABD316" s="256"/>
      <c r="ABE316" s="256"/>
      <c r="ABF316" s="256"/>
      <c r="ABG316" s="256"/>
      <c r="ABH316" s="256"/>
      <c r="ABI316" s="256"/>
      <c r="ABJ316" s="256"/>
      <c r="ABK316" s="256"/>
    </row>
    <row r="317" spans="1:739" s="154" customFormat="1" ht="30" customHeight="1" x14ac:dyDescent="0.25">
      <c r="A317" s="30"/>
      <c r="B317" s="261"/>
      <c r="C317" s="261"/>
      <c r="D317" s="167" t="s">
        <v>2</v>
      </c>
      <c r="E317" s="261"/>
      <c r="F317" s="206" t="s">
        <v>348</v>
      </c>
      <c r="G317" s="14">
        <v>42467</v>
      </c>
      <c r="H317" s="48" t="s">
        <v>37</v>
      </c>
      <c r="I317" s="65" t="s">
        <v>31</v>
      </c>
      <c r="J317" s="10" t="s">
        <v>291</v>
      </c>
      <c r="K317" s="29" t="s">
        <v>18</v>
      </c>
      <c r="L317" s="29" t="s">
        <v>17</v>
      </c>
      <c r="M317" s="29" t="s">
        <v>3365</v>
      </c>
      <c r="N317" s="28" t="s">
        <v>59</v>
      </c>
      <c r="O317" s="191" t="s">
        <v>286</v>
      </c>
      <c r="P317" s="191" t="s">
        <v>287</v>
      </c>
      <c r="Q317" s="191"/>
      <c r="R317" s="192" t="s">
        <v>349</v>
      </c>
      <c r="S317" s="185" t="s">
        <v>974</v>
      </c>
      <c r="T317" s="65" t="s">
        <v>20</v>
      </c>
      <c r="U317" s="115" t="s">
        <v>1269</v>
      </c>
      <c r="V317" s="17"/>
      <c r="W317" s="261"/>
      <c r="X317" s="261" t="s">
        <v>245</v>
      </c>
      <c r="Y317" s="99"/>
      <c r="Z317" s="262"/>
      <c r="AA317" s="262"/>
      <c r="AB317" s="186" t="s">
        <v>349</v>
      </c>
      <c r="AC317" s="17"/>
      <c r="AD317" s="17"/>
      <c r="AE317" s="17"/>
      <c r="AF317" s="17"/>
      <c r="AG317" s="17"/>
      <c r="AH317" s="263" t="s">
        <v>3530</v>
      </c>
      <c r="AI317" s="185" t="s">
        <v>1</v>
      </c>
      <c r="AJ317" s="187" t="s">
        <v>2</v>
      </c>
      <c r="AK317" s="70">
        <v>22</v>
      </c>
      <c r="AL317" s="69" t="s">
        <v>350</v>
      </c>
      <c r="AM317" s="190" t="s">
        <v>351</v>
      </c>
      <c r="AN317" s="257"/>
      <c r="AO317" s="257"/>
      <c r="AP317" s="257"/>
      <c r="AQ317" s="257"/>
      <c r="AR317" s="257"/>
      <c r="AS317" s="257"/>
      <c r="AT317" s="257"/>
      <c r="AU317" s="257"/>
      <c r="AV317" s="257"/>
      <c r="AW317" s="257"/>
      <c r="AX317" s="257"/>
      <c r="AY317" s="257"/>
      <c r="AZ317" s="257"/>
      <c r="BA317" s="257"/>
      <c r="BB317" s="257"/>
      <c r="BC317" s="257"/>
      <c r="BD317" s="257"/>
      <c r="BE317" s="257"/>
      <c r="BF317" s="257"/>
      <c r="BG317" s="257"/>
      <c r="BH317" s="257"/>
      <c r="BI317" s="257"/>
      <c r="BJ317" s="257"/>
      <c r="BK317" s="257"/>
      <c r="BL317" s="257"/>
      <c r="BM317" s="257"/>
      <c r="BN317" s="257"/>
      <c r="BO317" s="257"/>
      <c r="BP317" s="257"/>
      <c r="BQ317" s="257"/>
      <c r="BR317" s="257"/>
      <c r="BS317" s="257"/>
      <c r="BT317" s="257"/>
      <c r="BU317" s="257"/>
      <c r="BV317" s="257"/>
      <c r="BW317" s="257"/>
      <c r="BX317" s="257"/>
      <c r="BY317" s="257"/>
      <c r="BZ317" s="257"/>
      <c r="CA317" s="257"/>
      <c r="CB317" s="257"/>
      <c r="CC317" s="257"/>
      <c r="CD317" s="257"/>
      <c r="CE317" s="257"/>
      <c r="CF317" s="257"/>
      <c r="CG317" s="257"/>
      <c r="CH317" s="257"/>
      <c r="CI317" s="257"/>
      <c r="CJ317" s="257"/>
      <c r="CK317" s="257"/>
      <c r="CL317" s="257"/>
      <c r="CM317" s="257"/>
      <c r="CN317" s="257"/>
      <c r="CO317" s="257"/>
      <c r="CP317" s="257"/>
      <c r="CQ317" s="257"/>
      <c r="CR317" s="257"/>
      <c r="CS317" s="257"/>
      <c r="CT317" s="257"/>
      <c r="CU317" s="257"/>
      <c r="CV317" s="257"/>
      <c r="CW317" s="257"/>
      <c r="CX317" s="257"/>
      <c r="CY317" s="257"/>
      <c r="CZ317" s="257"/>
      <c r="DA317" s="257"/>
      <c r="DB317" s="257"/>
      <c r="DC317" s="257"/>
      <c r="DD317" s="257"/>
      <c r="DE317" s="257"/>
      <c r="DF317" s="257"/>
      <c r="DG317" s="257"/>
      <c r="DH317" s="257"/>
      <c r="DI317" s="257"/>
      <c r="DJ317" s="257"/>
      <c r="DK317" s="257"/>
      <c r="DL317" s="257"/>
      <c r="DM317" s="257"/>
      <c r="DN317" s="257"/>
      <c r="DO317" s="257"/>
      <c r="DP317" s="257"/>
      <c r="DQ317" s="257"/>
      <c r="DR317" s="257"/>
      <c r="DS317" s="257"/>
      <c r="DT317" s="257"/>
      <c r="DU317" s="257"/>
      <c r="DV317" s="257"/>
      <c r="DW317" s="257"/>
      <c r="DX317" s="257"/>
      <c r="DY317" s="257"/>
      <c r="DZ317" s="257"/>
      <c r="EA317" s="257"/>
      <c r="EB317" s="257"/>
      <c r="EC317" s="257"/>
      <c r="ED317" s="257"/>
      <c r="EE317" s="257"/>
      <c r="EF317" s="257"/>
      <c r="EG317" s="257"/>
      <c r="EH317" s="257"/>
      <c r="EI317" s="257"/>
      <c r="EJ317" s="257"/>
      <c r="EK317" s="257"/>
      <c r="EL317" s="257"/>
      <c r="EM317" s="257"/>
      <c r="EN317" s="257"/>
      <c r="EO317" s="257"/>
      <c r="EP317" s="257"/>
      <c r="EQ317" s="257"/>
      <c r="ER317" s="257"/>
      <c r="ES317" s="257"/>
      <c r="ET317" s="257"/>
      <c r="EU317" s="257"/>
      <c r="EV317" s="257"/>
      <c r="EW317" s="257"/>
      <c r="EX317" s="257"/>
      <c r="EY317" s="257"/>
      <c r="EZ317" s="257"/>
      <c r="FA317" s="257"/>
      <c r="FB317" s="257"/>
      <c r="FC317" s="257"/>
      <c r="FD317" s="257"/>
      <c r="FE317" s="257"/>
      <c r="FF317" s="257"/>
      <c r="FG317" s="257"/>
      <c r="FH317" s="257"/>
      <c r="FI317" s="257"/>
      <c r="FJ317" s="257"/>
      <c r="FK317" s="257"/>
      <c r="FL317" s="257"/>
      <c r="FM317" s="257"/>
      <c r="FN317" s="257"/>
      <c r="FO317" s="257"/>
      <c r="FP317" s="257"/>
      <c r="FQ317" s="257"/>
      <c r="FR317" s="257"/>
      <c r="FS317" s="257"/>
      <c r="FT317" s="257"/>
      <c r="FU317" s="257"/>
      <c r="FV317" s="257"/>
      <c r="FW317" s="257"/>
      <c r="FX317" s="257"/>
      <c r="FY317" s="257"/>
      <c r="FZ317" s="257"/>
      <c r="GA317" s="257"/>
      <c r="GB317" s="257"/>
      <c r="GC317" s="257"/>
      <c r="GD317" s="257"/>
      <c r="GE317" s="257"/>
      <c r="GF317" s="257"/>
      <c r="GG317" s="257"/>
      <c r="GH317" s="257"/>
      <c r="GI317" s="257"/>
      <c r="GJ317" s="257"/>
      <c r="GK317" s="257"/>
      <c r="GL317" s="257"/>
      <c r="GM317" s="257"/>
      <c r="GN317" s="257"/>
      <c r="GO317" s="257"/>
      <c r="GP317" s="257"/>
      <c r="GQ317" s="257"/>
      <c r="GR317" s="257"/>
      <c r="GS317" s="257"/>
      <c r="GT317" s="257"/>
      <c r="GU317" s="257"/>
      <c r="GV317" s="257"/>
      <c r="GW317" s="257"/>
      <c r="GX317" s="257"/>
      <c r="GY317" s="257"/>
      <c r="GZ317" s="257"/>
      <c r="HA317" s="257"/>
      <c r="HB317" s="257"/>
      <c r="HC317" s="257"/>
      <c r="HD317" s="257"/>
      <c r="HE317" s="257"/>
      <c r="HF317" s="257"/>
      <c r="HG317" s="257"/>
      <c r="HH317" s="257"/>
      <c r="HI317" s="257"/>
      <c r="HJ317" s="257"/>
      <c r="HK317" s="257"/>
      <c r="HL317" s="257"/>
      <c r="HM317" s="257"/>
      <c r="HN317" s="257"/>
      <c r="HO317" s="257"/>
      <c r="HP317" s="257"/>
      <c r="HQ317" s="257"/>
      <c r="HR317" s="257"/>
      <c r="HS317" s="257"/>
      <c r="HT317" s="257"/>
      <c r="HU317" s="257"/>
      <c r="HV317" s="257"/>
      <c r="HW317" s="257"/>
      <c r="HX317" s="257"/>
      <c r="HY317" s="257"/>
      <c r="HZ317" s="257"/>
      <c r="IA317" s="257"/>
      <c r="IB317" s="257"/>
      <c r="IC317" s="257"/>
      <c r="ID317" s="257"/>
      <c r="IE317" s="257"/>
      <c r="IF317" s="257"/>
      <c r="IG317" s="257"/>
      <c r="IH317" s="257"/>
      <c r="II317" s="257"/>
      <c r="IJ317" s="257"/>
      <c r="IK317" s="257"/>
      <c r="IL317" s="257"/>
      <c r="IM317" s="257"/>
      <c r="IN317" s="257"/>
      <c r="IO317" s="257"/>
      <c r="IP317" s="257"/>
      <c r="IQ317" s="257"/>
      <c r="IR317" s="257"/>
      <c r="IS317" s="257"/>
      <c r="IT317" s="257"/>
      <c r="IU317" s="257"/>
      <c r="IV317" s="257"/>
      <c r="IW317" s="257"/>
      <c r="IX317" s="257"/>
      <c r="IY317" s="257"/>
      <c r="IZ317" s="257"/>
      <c r="JA317" s="257"/>
      <c r="JB317" s="257"/>
      <c r="JC317" s="257"/>
      <c r="JD317" s="257"/>
      <c r="JE317" s="257"/>
      <c r="JF317" s="257"/>
      <c r="JG317" s="257"/>
      <c r="JH317" s="257"/>
      <c r="JI317" s="257"/>
      <c r="JJ317" s="257"/>
      <c r="JK317" s="257"/>
      <c r="JL317" s="257"/>
      <c r="JM317" s="257"/>
      <c r="JN317" s="257"/>
      <c r="JO317" s="257"/>
      <c r="JP317" s="257"/>
      <c r="JQ317" s="257"/>
      <c r="JR317" s="257"/>
      <c r="JS317" s="257"/>
      <c r="JT317" s="257"/>
      <c r="JU317" s="257"/>
      <c r="JV317" s="257"/>
      <c r="JW317" s="257"/>
      <c r="JX317" s="257"/>
      <c r="JY317" s="257"/>
      <c r="JZ317" s="257"/>
      <c r="KA317" s="257"/>
      <c r="KB317" s="257"/>
      <c r="KC317" s="257"/>
      <c r="KD317" s="257"/>
      <c r="KE317" s="257"/>
      <c r="KF317" s="257"/>
      <c r="KG317" s="257"/>
      <c r="KH317" s="257"/>
      <c r="KI317" s="257"/>
      <c r="KJ317" s="257"/>
      <c r="KK317" s="257"/>
      <c r="KL317" s="257"/>
      <c r="KM317" s="257"/>
      <c r="KN317" s="257"/>
      <c r="KO317" s="257"/>
      <c r="KP317" s="257"/>
      <c r="KQ317" s="257"/>
      <c r="KR317" s="257"/>
      <c r="KS317" s="257"/>
      <c r="KT317" s="257"/>
      <c r="KU317" s="257"/>
      <c r="KV317" s="257"/>
      <c r="KW317" s="257"/>
      <c r="KX317" s="257"/>
      <c r="KY317" s="257"/>
      <c r="KZ317" s="257"/>
      <c r="LA317" s="257"/>
      <c r="LB317" s="257"/>
      <c r="LC317" s="257"/>
      <c r="LD317" s="257"/>
      <c r="LE317" s="257"/>
      <c r="LF317" s="257"/>
      <c r="LG317" s="257"/>
      <c r="LH317" s="257"/>
      <c r="LI317" s="257"/>
      <c r="LJ317" s="257"/>
      <c r="LK317" s="257"/>
      <c r="LL317" s="257"/>
      <c r="LM317" s="257"/>
      <c r="LN317" s="257"/>
      <c r="LO317" s="257"/>
      <c r="LP317" s="257"/>
      <c r="LQ317" s="257"/>
      <c r="LR317" s="257"/>
      <c r="LS317" s="257"/>
      <c r="LT317" s="257"/>
      <c r="LU317" s="257"/>
      <c r="LV317" s="257"/>
      <c r="LW317" s="257"/>
      <c r="LX317" s="257"/>
      <c r="LY317" s="257"/>
      <c r="LZ317" s="257"/>
      <c r="MA317" s="257"/>
      <c r="MB317" s="257"/>
      <c r="MC317" s="257"/>
      <c r="MD317" s="257"/>
      <c r="ME317" s="257"/>
      <c r="MF317" s="257"/>
      <c r="MG317" s="257"/>
      <c r="MH317" s="257"/>
      <c r="MI317" s="257"/>
      <c r="MJ317" s="257"/>
      <c r="MK317" s="257"/>
      <c r="ML317" s="257"/>
      <c r="MM317" s="257"/>
      <c r="MN317" s="257"/>
      <c r="MO317" s="257"/>
      <c r="MP317" s="257"/>
      <c r="MQ317" s="257"/>
      <c r="MR317" s="257"/>
      <c r="MS317" s="257"/>
      <c r="MT317" s="257"/>
      <c r="MU317" s="257"/>
      <c r="MV317" s="257"/>
      <c r="MW317" s="257"/>
      <c r="MX317" s="257"/>
      <c r="MY317" s="257"/>
      <c r="MZ317" s="257"/>
      <c r="NA317" s="257"/>
      <c r="NB317" s="257"/>
      <c r="NC317" s="257"/>
      <c r="ND317" s="257"/>
      <c r="NE317" s="257"/>
      <c r="NF317" s="257"/>
      <c r="NG317" s="257"/>
      <c r="NH317" s="257"/>
      <c r="NI317" s="257"/>
      <c r="NJ317" s="257"/>
      <c r="NK317" s="257"/>
      <c r="NL317" s="257"/>
      <c r="NM317" s="257"/>
      <c r="NN317" s="257"/>
      <c r="NO317" s="257"/>
      <c r="NP317" s="257"/>
      <c r="NQ317" s="257"/>
      <c r="NR317" s="257"/>
      <c r="NS317" s="257"/>
      <c r="NT317" s="257"/>
      <c r="NU317" s="257"/>
      <c r="NV317" s="257"/>
      <c r="NW317" s="257"/>
      <c r="NX317" s="257"/>
      <c r="NY317" s="257"/>
      <c r="NZ317" s="257"/>
      <c r="OA317" s="257"/>
      <c r="OB317" s="257"/>
      <c r="OC317" s="257"/>
      <c r="OD317" s="257"/>
      <c r="OE317" s="257"/>
      <c r="OF317" s="257"/>
      <c r="OG317" s="257"/>
      <c r="OH317" s="257"/>
      <c r="OI317" s="257"/>
      <c r="OJ317" s="257"/>
      <c r="OK317" s="257"/>
      <c r="OL317" s="257"/>
      <c r="OM317" s="257"/>
      <c r="ON317" s="257"/>
      <c r="OO317" s="257"/>
      <c r="OP317" s="257"/>
      <c r="OQ317" s="257"/>
      <c r="OR317" s="257"/>
      <c r="OS317" s="257"/>
      <c r="OT317" s="257"/>
      <c r="OU317" s="257"/>
      <c r="OV317" s="257"/>
      <c r="OW317" s="257"/>
      <c r="OX317" s="257"/>
      <c r="OY317" s="257"/>
      <c r="OZ317" s="257"/>
      <c r="PA317" s="257"/>
      <c r="PB317" s="257"/>
      <c r="PC317" s="257"/>
      <c r="PD317" s="257"/>
      <c r="PE317" s="257"/>
      <c r="PF317" s="257"/>
      <c r="PG317" s="257"/>
      <c r="PH317" s="257"/>
      <c r="PI317" s="257"/>
      <c r="PJ317" s="257"/>
      <c r="PK317" s="257"/>
      <c r="PL317" s="257"/>
      <c r="PM317" s="257"/>
      <c r="PN317" s="257"/>
      <c r="PO317" s="257"/>
      <c r="PP317" s="257"/>
      <c r="PQ317" s="257"/>
      <c r="PR317" s="257"/>
      <c r="PS317" s="257"/>
      <c r="PT317" s="257"/>
      <c r="PU317" s="257"/>
      <c r="PV317" s="257"/>
      <c r="PW317" s="257"/>
      <c r="PX317" s="257"/>
      <c r="PY317" s="257"/>
      <c r="PZ317" s="257"/>
      <c r="QA317" s="257"/>
      <c r="QB317" s="257"/>
      <c r="QC317" s="257"/>
      <c r="QD317" s="257"/>
      <c r="QE317" s="257"/>
      <c r="QF317" s="257"/>
      <c r="QG317" s="257"/>
      <c r="QH317" s="257"/>
      <c r="QI317" s="257"/>
      <c r="QJ317" s="257"/>
      <c r="QK317" s="257"/>
      <c r="QL317" s="257"/>
      <c r="QM317" s="257"/>
      <c r="QN317" s="257"/>
      <c r="QO317" s="257"/>
      <c r="QP317" s="257"/>
      <c r="QQ317" s="257"/>
      <c r="QR317" s="257"/>
      <c r="QS317" s="257"/>
      <c r="QT317" s="257"/>
      <c r="QU317" s="257"/>
      <c r="QV317" s="257"/>
      <c r="QW317" s="257"/>
      <c r="QX317" s="257"/>
      <c r="QY317" s="257"/>
      <c r="QZ317" s="257"/>
      <c r="RA317" s="257"/>
      <c r="RB317" s="257"/>
      <c r="RC317" s="257"/>
      <c r="RD317" s="257"/>
      <c r="RE317" s="257"/>
      <c r="RF317" s="257"/>
      <c r="RG317" s="257"/>
      <c r="RH317" s="257"/>
      <c r="RI317" s="257"/>
      <c r="RJ317" s="257"/>
      <c r="RK317" s="257"/>
      <c r="RL317" s="257"/>
      <c r="RM317" s="257"/>
      <c r="RN317" s="257"/>
      <c r="RO317" s="257"/>
      <c r="RP317" s="257"/>
      <c r="RQ317" s="257"/>
      <c r="RR317" s="257"/>
      <c r="RS317" s="257"/>
      <c r="RT317" s="257"/>
      <c r="RU317" s="257"/>
      <c r="RV317" s="257"/>
      <c r="RW317" s="257"/>
      <c r="RX317" s="257"/>
      <c r="RY317" s="257"/>
      <c r="RZ317" s="257"/>
      <c r="SA317" s="257"/>
      <c r="SB317" s="257"/>
      <c r="SC317" s="257"/>
      <c r="SD317" s="257"/>
      <c r="SE317" s="257"/>
      <c r="SF317" s="257"/>
      <c r="SG317" s="257"/>
      <c r="SH317" s="257"/>
      <c r="SI317" s="257"/>
      <c r="SJ317" s="257"/>
      <c r="SK317" s="257"/>
      <c r="SL317" s="257"/>
      <c r="SM317" s="257"/>
      <c r="SN317" s="257"/>
      <c r="SO317" s="257"/>
      <c r="SP317" s="257"/>
      <c r="SQ317" s="257"/>
      <c r="SR317" s="257"/>
      <c r="SS317" s="257"/>
      <c r="ST317" s="257"/>
      <c r="SU317" s="257"/>
      <c r="SV317" s="257"/>
      <c r="SW317" s="257"/>
      <c r="SX317" s="257"/>
      <c r="SY317" s="257"/>
      <c r="SZ317" s="257"/>
      <c r="TA317" s="257"/>
      <c r="TB317" s="257"/>
      <c r="TC317" s="257"/>
      <c r="TD317" s="257"/>
      <c r="TE317" s="257"/>
      <c r="TF317" s="257"/>
      <c r="TG317" s="257"/>
      <c r="TH317" s="257"/>
      <c r="TI317" s="257"/>
      <c r="TJ317" s="257"/>
      <c r="TK317" s="257"/>
      <c r="TL317" s="257"/>
      <c r="TM317" s="257"/>
      <c r="TN317" s="257"/>
      <c r="TO317" s="257"/>
      <c r="TP317" s="257"/>
      <c r="TQ317" s="257"/>
      <c r="TR317" s="257"/>
      <c r="TS317" s="257"/>
      <c r="TT317" s="257"/>
      <c r="TU317" s="257"/>
      <c r="TV317" s="257"/>
      <c r="TW317" s="257"/>
      <c r="TX317" s="257"/>
      <c r="TY317" s="257"/>
      <c r="TZ317" s="257"/>
      <c r="UA317" s="257"/>
      <c r="UB317" s="257"/>
      <c r="UC317" s="257"/>
      <c r="UD317" s="257"/>
      <c r="UE317" s="257"/>
      <c r="UF317" s="257"/>
      <c r="UG317" s="257"/>
      <c r="UH317" s="257"/>
      <c r="UI317" s="257"/>
      <c r="UJ317" s="257"/>
      <c r="UK317" s="257"/>
      <c r="UL317" s="257"/>
      <c r="UM317" s="257"/>
      <c r="UN317" s="257"/>
      <c r="UO317" s="257"/>
      <c r="UP317" s="257"/>
      <c r="UQ317" s="257"/>
      <c r="UR317" s="257"/>
      <c r="US317" s="257"/>
      <c r="UT317" s="257"/>
      <c r="UU317" s="257"/>
      <c r="UV317" s="257"/>
      <c r="UW317" s="257"/>
      <c r="UX317" s="257"/>
      <c r="UY317" s="257"/>
      <c r="UZ317" s="257"/>
      <c r="VA317" s="257"/>
      <c r="VB317" s="257"/>
      <c r="VC317" s="257"/>
      <c r="VD317" s="257"/>
      <c r="VE317" s="257"/>
      <c r="VF317" s="257"/>
      <c r="VG317" s="257"/>
      <c r="VH317" s="257"/>
      <c r="VI317" s="257"/>
      <c r="VJ317" s="257"/>
      <c r="VK317" s="257"/>
      <c r="VL317" s="257"/>
      <c r="VM317" s="257"/>
      <c r="VN317" s="257"/>
      <c r="VO317" s="257"/>
      <c r="VP317" s="257"/>
      <c r="VQ317" s="257"/>
      <c r="VR317" s="257"/>
      <c r="VS317" s="257"/>
      <c r="VT317" s="257"/>
      <c r="VU317" s="257"/>
      <c r="VV317" s="257"/>
      <c r="VW317" s="257"/>
      <c r="VX317" s="257"/>
      <c r="VY317" s="257"/>
      <c r="VZ317" s="257"/>
      <c r="WA317" s="257"/>
      <c r="WB317" s="257"/>
      <c r="WC317" s="257"/>
      <c r="WD317" s="257"/>
      <c r="WE317" s="257"/>
      <c r="WF317" s="257"/>
      <c r="WG317" s="257"/>
      <c r="WH317" s="257"/>
      <c r="WI317" s="257"/>
      <c r="WJ317" s="257"/>
      <c r="WK317" s="257"/>
      <c r="WL317" s="257"/>
      <c r="WM317" s="257"/>
      <c r="WN317" s="257"/>
      <c r="WO317" s="257"/>
      <c r="WP317" s="257"/>
      <c r="WQ317" s="257"/>
      <c r="WR317" s="257"/>
      <c r="WS317" s="257"/>
      <c r="WT317" s="257"/>
      <c r="WU317" s="257"/>
      <c r="WV317" s="257"/>
      <c r="WW317" s="257"/>
      <c r="WX317" s="257"/>
      <c r="WY317" s="257"/>
      <c r="WZ317" s="257"/>
      <c r="XA317" s="257"/>
      <c r="XB317" s="257"/>
      <c r="XC317" s="257"/>
      <c r="XD317" s="257"/>
      <c r="XE317" s="257"/>
      <c r="XF317" s="257"/>
      <c r="XG317" s="257"/>
      <c r="XH317" s="257"/>
      <c r="XI317" s="257"/>
      <c r="XJ317" s="257"/>
      <c r="XK317" s="257"/>
      <c r="XL317" s="257"/>
      <c r="XM317" s="257"/>
      <c r="XN317" s="257"/>
      <c r="XO317" s="257"/>
      <c r="XP317" s="257"/>
      <c r="XQ317" s="257"/>
      <c r="XR317" s="257"/>
      <c r="XS317" s="257"/>
      <c r="XT317" s="257"/>
      <c r="XU317" s="257"/>
      <c r="XV317" s="257"/>
      <c r="XW317" s="257"/>
      <c r="XX317" s="257"/>
      <c r="XY317" s="257"/>
      <c r="XZ317" s="257"/>
      <c r="YA317" s="257"/>
      <c r="YB317" s="257"/>
      <c r="YC317" s="257"/>
      <c r="YD317" s="257"/>
      <c r="YE317" s="257"/>
      <c r="YF317" s="257"/>
      <c r="YG317" s="257"/>
      <c r="YH317" s="257"/>
      <c r="YI317" s="257"/>
      <c r="YJ317" s="257"/>
      <c r="YK317" s="257"/>
      <c r="YL317" s="257"/>
      <c r="YM317" s="257"/>
      <c r="YN317" s="257"/>
      <c r="YO317" s="257"/>
      <c r="YP317" s="257"/>
      <c r="YQ317" s="257"/>
      <c r="YR317" s="257"/>
      <c r="YS317" s="257"/>
      <c r="YT317" s="257"/>
      <c r="YU317" s="257"/>
      <c r="YV317" s="257"/>
      <c r="YW317" s="257"/>
      <c r="YX317" s="257"/>
      <c r="YY317" s="257"/>
      <c r="YZ317" s="257"/>
      <c r="ZA317" s="257"/>
      <c r="ZB317" s="257"/>
      <c r="ZC317" s="257"/>
      <c r="ZD317" s="257"/>
      <c r="ZE317" s="257"/>
      <c r="ZF317" s="257"/>
      <c r="ZG317" s="257"/>
      <c r="ZH317" s="257"/>
      <c r="ZI317" s="257"/>
      <c r="ZJ317" s="257"/>
      <c r="ZK317" s="257"/>
      <c r="ZL317" s="257"/>
      <c r="ZM317" s="257"/>
      <c r="ZN317" s="257"/>
      <c r="ZO317" s="257"/>
      <c r="ZP317" s="257"/>
      <c r="ZQ317" s="257"/>
      <c r="ZR317" s="257"/>
      <c r="ZS317" s="257"/>
      <c r="ZT317" s="257"/>
      <c r="ZU317" s="257"/>
      <c r="ZV317" s="257"/>
      <c r="ZW317" s="257"/>
      <c r="ZX317" s="257"/>
      <c r="ZY317" s="257"/>
      <c r="ZZ317" s="257"/>
      <c r="AAA317" s="257"/>
      <c r="AAB317" s="257"/>
      <c r="AAC317" s="257"/>
      <c r="AAD317" s="257"/>
      <c r="AAE317" s="257"/>
      <c r="AAF317" s="257"/>
      <c r="AAG317" s="257"/>
      <c r="AAH317" s="257"/>
      <c r="AAI317" s="257"/>
      <c r="AAJ317" s="257"/>
      <c r="AAK317" s="257"/>
      <c r="AAL317" s="257"/>
      <c r="AAM317" s="257"/>
      <c r="AAN317" s="257"/>
      <c r="AAO317" s="257"/>
      <c r="AAP317" s="257"/>
      <c r="AAQ317" s="257"/>
      <c r="AAR317" s="257"/>
      <c r="AAS317" s="257"/>
      <c r="AAT317" s="257"/>
      <c r="AAU317" s="257"/>
      <c r="AAV317" s="257"/>
      <c r="AAW317" s="257"/>
      <c r="AAX317" s="257"/>
      <c r="AAY317" s="257"/>
      <c r="AAZ317" s="257"/>
      <c r="ABA317" s="257"/>
      <c r="ABB317" s="257"/>
      <c r="ABC317" s="257"/>
      <c r="ABD317" s="257"/>
      <c r="ABE317" s="257"/>
      <c r="ABF317" s="257"/>
      <c r="ABG317" s="257"/>
      <c r="ABH317" s="257"/>
      <c r="ABI317" s="257"/>
      <c r="ABJ317" s="257"/>
      <c r="ABK317" s="257"/>
    </row>
    <row r="318" spans="1:739" s="154" customFormat="1" ht="30" customHeight="1" x14ac:dyDescent="0.25">
      <c r="A318" s="30"/>
      <c r="B318" s="196"/>
      <c r="C318" s="196"/>
      <c r="D318" s="167" t="s">
        <v>2</v>
      </c>
      <c r="E318" s="196"/>
      <c r="F318" s="206" t="s">
        <v>580</v>
      </c>
      <c r="G318" s="14">
        <v>42447</v>
      </c>
      <c r="H318" s="48" t="s">
        <v>37</v>
      </c>
      <c r="I318" s="65" t="s">
        <v>31</v>
      </c>
      <c r="J318" s="10" t="s">
        <v>291</v>
      </c>
      <c r="K318" s="29" t="s">
        <v>18</v>
      </c>
      <c r="L318" s="29" t="s">
        <v>17</v>
      </c>
      <c r="M318" s="29" t="s">
        <v>3365</v>
      </c>
      <c r="N318" s="28" t="s">
        <v>59</v>
      </c>
      <c r="O318" s="191" t="s">
        <v>286</v>
      </c>
      <c r="P318" s="191" t="s">
        <v>287</v>
      </c>
      <c r="Q318" s="191"/>
      <c r="R318" s="192" t="s">
        <v>284</v>
      </c>
      <c r="S318" s="65" t="s">
        <v>1309</v>
      </c>
      <c r="T318" s="185" t="s">
        <v>288</v>
      </c>
      <c r="U318" s="115" t="s">
        <v>72</v>
      </c>
      <c r="V318" s="17"/>
      <c r="W318" s="249"/>
      <c r="X318" s="115" t="s">
        <v>245</v>
      </c>
      <c r="Y318" s="99"/>
      <c r="Z318" s="155"/>
      <c r="AA318" s="155"/>
      <c r="AB318" s="66" t="s">
        <v>284</v>
      </c>
      <c r="AC318" s="17"/>
      <c r="AD318" s="17"/>
      <c r="AE318" s="17"/>
      <c r="AF318" s="17"/>
      <c r="AG318" s="17"/>
      <c r="AH318" s="263" t="s">
        <v>3530</v>
      </c>
      <c r="AI318" s="65" t="s">
        <v>1</v>
      </c>
      <c r="AJ318" s="67" t="s">
        <v>2</v>
      </c>
      <c r="AK318" s="70">
        <v>23</v>
      </c>
      <c r="AL318" s="69" t="s">
        <v>285</v>
      </c>
      <c r="AM318" s="190">
        <v>42416</v>
      </c>
    </row>
    <row r="319" spans="1:739" s="38" customFormat="1" ht="30" customHeight="1" x14ac:dyDescent="0.25">
      <c r="A319" s="30"/>
      <c r="B319" s="261"/>
      <c r="C319" s="261"/>
      <c r="D319" s="167" t="s">
        <v>2</v>
      </c>
      <c r="E319" s="261"/>
      <c r="F319" s="206">
        <v>1651</v>
      </c>
      <c r="G319" s="23">
        <v>43892</v>
      </c>
      <c r="H319" s="48" t="s">
        <v>37</v>
      </c>
      <c r="I319" s="65" t="s">
        <v>31</v>
      </c>
      <c r="J319" s="189" t="s">
        <v>291</v>
      </c>
      <c r="K319" s="29" t="s">
        <v>18</v>
      </c>
      <c r="L319" s="29" t="s">
        <v>17</v>
      </c>
      <c r="M319" s="29" t="s">
        <v>3365</v>
      </c>
      <c r="N319" s="28" t="s">
        <v>59</v>
      </c>
      <c r="O319" s="191" t="s">
        <v>286</v>
      </c>
      <c r="P319" s="191" t="s">
        <v>287</v>
      </c>
      <c r="Q319" s="191"/>
      <c r="R319" s="192" t="s">
        <v>3301</v>
      </c>
      <c r="S319" s="185" t="s">
        <v>1309</v>
      </c>
      <c r="T319" s="261" t="s">
        <v>3257</v>
      </c>
      <c r="U319" s="261" t="s">
        <v>72</v>
      </c>
      <c r="V319" s="17"/>
      <c r="W319" s="249"/>
      <c r="X319" s="115" t="s">
        <v>245</v>
      </c>
      <c r="Y319" s="99"/>
      <c r="Z319" s="262"/>
      <c r="AA319" s="261" t="s">
        <v>3330</v>
      </c>
      <c r="AB319" s="186" t="s">
        <v>3301</v>
      </c>
      <c r="AC319" s="17"/>
      <c r="AD319" s="17"/>
      <c r="AE319" s="17"/>
      <c r="AF319" s="17"/>
      <c r="AG319" s="17"/>
      <c r="AH319" s="263" t="s">
        <v>3530</v>
      </c>
      <c r="AI319" s="185" t="s">
        <v>1</v>
      </c>
      <c r="AJ319" s="187" t="s">
        <v>2</v>
      </c>
      <c r="AK319" s="70">
        <v>21</v>
      </c>
      <c r="AL319" s="69" t="s">
        <v>3302</v>
      </c>
      <c r="AM319" s="190">
        <v>43889</v>
      </c>
      <c r="AN319" s="256"/>
      <c r="AO319" s="256"/>
      <c r="AP319" s="256"/>
      <c r="AQ319" s="256"/>
      <c r="AR319" s="256"/>
      <c r="AS319" s="256"/>
      <c r="AT319" s="256"/>
      <c r="AU319" s="256"/>
      <c r="AV319" s="256"/>
      <c r="AW319" s="256"/>
      <c r="AX319" s="256"/>
      <c r="AY319" s="256"/>
      <c r="AZ319" s="256"/>
      <c r="BA319" s="256"/>
      <c r="BB319" s="256"/>
      <c r="BC319" s="256"/>
      <c r="BD319" s="256"/>
      <c r="BE319" s="256"/>
      <c r="BF319" s="256"/>
      <c r="BG319" s="256"/>
      <c r="BH319" s="256"/>
      <c r="BI319" s="256"/>
      <c r="BJ319" s="256"/>
      <c r="BK319" s="256"/>
      <c r="BL319" s="256"/>
      <c r="BM319" s="256"/>
      <c r="BN319" s="256"/>
      <c r="BO319" s="256"/>
      <c r="BP319" s="256"/>
      <c r="BQ319" s="256"/>
      <c r="BR319" s="256"/>
      <c r="BS319" s="256"/>
      <c r="BT319" s="256"/>
      <c r="BU319" s="256"/>
      <c r="BV319" s="256"/>
      <c r="BW319" s="256"/>
      <c r="BX319" s="256"/>
      <c r="BY319" s="256"/>
      <c r="BZ319" s="256"/>
      <c r="CA319" s="256"/>
      <c r="CB319" s="256"/>
      <c r="CC319" s="256"/>
      <c r="CD319" s="256"/>
      <c r="CE319" s="256"/>
      <c r="CF319" s="256"/>
      <c r="CG319" s="256"/>
      <c r="CH319" s="256"/>
      <c r="CI319" s="256"/>
      <c r="CJ319" s="256"/>
      <c r="CK319" s="256"/>
      <c r="CL319" s="256"/>
      <c r="CM319" s="256"/>
      <c r="CN319" s="256"/>
      <c r="CO319" s="256"/>
      <c r="CP319" s="256"/>
      <c r="CQ319" s="256"/>
      <c r="CR319" s="256"/>
      <c r="CS319" s="256"/>
      <c r="CT319" s="256"/>
      <c r="CU319" s="256"/>
      <c r="CV319" s="256"/>
      <c r="CW319" s="256"/>
      <c r="CX319" s="256"/>
      <c r="CY319" s="256"/>
      <c r="CZ319" s="256"/>
      <c r="DA319" s="256"/>
      <c r="DB319" s="256"/>
      <c r="DC319" s="256"/>
      <c r="DD319" s="256"/>
      <c r="DE319" s="256"/>
      <c r="DF319" s="256"/>
      <c r="DG319" s="256"/>
      <c r="DH319" s="256"/>
      <c r="DI319" s="256"/>
      <c r="DJ319" s="256"/>
      <c r="DK319" s="256"/>
      <c r="DL319" s="256"/>
      <c r="DM319" s="256"/>
      <c r="DN319" s="256"/>
      <c r="DO319" s="256"/>
      <c r="DP319" s="256"/>
      <c r="DQ319" s="256"/>
      <c r="DR319" s="256"/>
      <c r="DS319" s="256"/>
      <c r="DT319" s="256"/>
      <c r="DU319" s="256"/>
      <c r="DV319" s="256"/>
      <c r="DW319" s="256"/>
      <c r="DX319" s="256"/>
      <c r="DY319" s="256"/>
      <c r="DZ319" s="256"/>
      <c r="EA319" s="256"/>
      <c r="EB319" s="256"/>
      <c r="EC319" s="256"/>
      <c r="ED319" s="256"/>
      <c r="EE319" s="256"/>
      <c r="EF319" s="256"/>
      <c r="EG319" s="256"/>
      <c r="EH319" s="256"/>
      <c r="EI319" s="256"/>
      <c r="EJ319" s="256"/>
      <c r="EK319" s="256"/>
      <c r="EL319" s="256"/>
      <c r="EM319" s="256"/>
      <c r="EN319" s="256"/>
      <c r="EO319" s="256"/>
      <c r="EP319" s="256"/>
      <c r="EQ319" s="256"/>
      <c r="ER319" s="256"/>
      <c r="ES319" s="256"/>
      <c r="ET319" s="256"/>
      <c r="EU319" s="256"/>
      <c r="EV319" s="256"/>
      <c r="EW319" s="256"/>
      <c r="EX319" s="256"/>
      <c r="EY319" s="256"/>
      <c r="EZ319" s="256"/>
      <c r="FA319" s="256"/>
      <c r="FB319" s="256"/>
      <c r="FC319" s="256"/>
      <c r="FD319" s="256"/>
      <c r="FE319" s="256"/>
      <c r="FF319" s="256"/>
      <c r="FG319" s="256"/>
      <c r="FH319" s="256"/>
      <c r="FI319" s="256"/>
      <c r="FJ319" s="256"/>
      <c r="FK319" s="256"/>
      <c r="FL319" s="256"/>
      <c r="FM319" s="256"/>
      <c r="FN319" s="256"/>
      <c r="FO319" s="256"/>
      <c r="FP319" s="256"/>
      <c r="FQ319" s="256"/>
      <c r="FR319" s="256"/>
      <c r="FS319" s="256"/>
      <c r="FT319" s="256"/>
      <c r="FU319" s="256"/>
      <c r="FV319" s="256"/>
      <c r="FW319" s="256"/>
      <c r="FX319" s="256"/>
      <c r="FY319" s="256"/>
      <c r="FZ319" s="256"/>
      <c r="GA319" s="256"/>
      <c r="GB319" s="256"/>
      <c r="GC319" s="256"/>
      <c r="GD319" s="256"/>
      <c r="GE319" s="256"/>
      <c r="GF319" s="256"/>
      <c r="GG319" s="256"/>
      <c r="GH319" s="256"/>
      <c r="GI319" s="256"/>
      <c r="GJ319" s="256"/>
      <c r="GK319" s="256"/>
      <c r="GL319" s="256"/>
      <c r="GM319" s="256"/>
      <c r="GN319" s="256"/>
      <c r="GO319" s="256"/>
      <c r="GP319" s="256"/>
      <c r="GQ319" s="256"/>
      <c r="GR319" s="256"/>
      <c r="GS319" s="256"/>
      <c r="GT319" s="256"/>
      <c r="GU319" s="256"/>
      <c r="GV319" s="256"/>
      <c r="GW319" s="256"/>
      <c r="GX319" s="256"/>
      <c r="GY319" s="256"/>
      <c r="GZ319" s="256"/>
      <c r="HA319" s="256"/>
      <c r="HB319" s="256"/>
      <c r="HC319" s="256"/>
      <c r="HD319" s="256"/>
      <c r="HE319" s="256"/>
      <c r="HF319" s="256"/>
      <c r="HG319" s="256"/>
      <c r="HH319" s="256"/>
      <c r="HI319" s="256"/>
      <c r="HJ319" s="256"/>
      <c r="HK319" s="256"/>
      <c r="HL319" s="256"/>
      <c r="HM319" s="256"/>
      <c r="HN319" s="256"/>
      <c r="HO319" s="256"/>
      <c r="HP319" s="256"/>
      <c r="HQ319" s="256"/>
      <c r="HR319" s="256"/>
      <c r="HS319" s="256"/>
      <c r="HT319" s="256"/>
      <c r="HU319" s="256"/>
      <c r="HV319" s="256"/>
      <c r="HW319" s="256"/>
      <c r="HX319" s="256"/>
      <c r="HY319" s="256"/>
      <c r="HZ319" s="256"/>
      <c r="IA319" s="256"/>
      <c r="IB319" s="256"/>
      <c r="IC319" s="256"/>
      <c r="ID319" s="256"/>
      <c r="IE319" s="256"/>
      <c r="IF319" s="256"/>
      <c r="IG319" s="256"/>
      <c r="IH319" s="256"/>
      <c r="II319" s="256"/>
      <c r="IJ319" s="256"/>
      <c r="IK319" s="256"/>
      <c r="IL319" s="256"/>
      <c r="IM319" s="256"/>
      <c r="IN319" s="256"/>
      <c r="IO319" s="256"/>
      <c r="IP319" s="256"/>
      <c r="IQ319" s="256"/>
      <c r="IR319" s="256"/>
      <c r="IS319" s="256"/>
      <c r="IT319" s="256"/>
      <c r="IU319" s="256"/>
      <c r="IV319" s="256"/>
      <c r="IW319" s="256"/>
      <c r="IX319" s="256"/>
      <c r="IY319" s="256"/>
      <c r="IZ319" s="256"/>
      <c r="JA319" s="256"/>
      <c r="JB319" s="256"/>
      <c r="JC319" s="256"/>
      <c r="JD319" s="256"/>
      <c r="JE319" s="256"/>
      <c r="JF319" s="256"/>
      <c r="JG319" s="256"/>
      <c r="JH319" s="256"/>
      <c r="JI319" s="256"/>
      <c r="JJ319" s="256"/>
      <c r="JK319" s="256"/>
      <c r="JL319" s="256"/>
      <c r="JM319" s="256"/>
      <c r="JN319" s="256"/>
      <c r="JO319" s="256"/>
      <c r="JP319" s="256"/>
      <c r="JQ319" s="256"/>
      <c r="JR319" s="256"/>
      <c r="JS319" s="256"/>
      <c r="JT319" s="256"/>
      <c r="JU319" s="256"/>
      <c r="JV319" s="256"/>
      <c r="JW319" s="256"/>
      <c r="JX319" s="256"/>
      <c r="JY319" s="256"/>
      <c r="JZ319" s="256"/>
      <c r="KA319" s="256"/>
      <c r="KB319" s="256"/>
      <c r="KC319" s="256"/>
      <c r="KD319" s="256"/>
      <c r="KE319" s="256"/>
      <c r="KF319" s="256"/>
      <c r="KG319" s="256"/>
      <c r="KH319" s="256"/>
      <c r="KI319" s="256"/>
      <c r="KJ319" s="256"/>
      <c r="KK319" s="256"/>
      <c r="KL319" s="256"/>
      <c r="KM319" s="256"/>
      <c r="KN319" s="256"/>
      <c r="KO319" s="256"/>
      <c r="KP319" s="256"/>
      <c r="KQ319" s="256"/>
      <c r="KR319" s="256"/>
      <c r="KS319" s="256"/>
      <c r="KT319" s="256"/>
      <c r="KU319" s="256"/>
      <c r="KV319" s="256"/>
      <c r="KW319" s="256"/>
      <c r="KX319" s="256"/>
      <c r="KY319" s="256"/>
      <c r="KZ319" s="256"/>
      <c r="LA319" s="256"/>
      <c r="LB319" s="256"/>
      <c r="LC319" s="256"/>
      <c r="LD319" s="256"/>
      <c r="LE319" s="256"/>
      <c r="LF319" s="256"/>
      <c r="LG319" s="256"/>
      <c r="LH319" s="256"/>
      <c r="LI319" s="256"/>
      <c r="LJ319" s="256"/>
      <c r="LK319" s="256"/>
      <c r="LL319" s="256"/>
      <c r="LM319" s="256"/>
      <c r="LN319" s="256"/>
      <c r="LO319" s="256"/>
      <c r="LP319" s="256"/>
      <c r="LQ319" s="256"/>
      <c r="LR319" s="256"/>
      <c r="LS319" s="256"/>
      <c r="LT319" s="256"/>
      <c r="LU319" s="256"/>
      <c r="LV319" s="256"/>
      <c r="LW319" s="256"/>
      <c r="LX319" s="256"/>
      <c r="LY319" s="256"/>
      <c r="LZ319" s="256"/>
      <c r="MA319" s="256"/>
      <c r="MB319" s="256"/>
      <c r="MC319" s="256"/>
      <c r="MD319" s="256"/>
      <c r="ME319" s="256"/>
      <c r="MF319" s="256"/>
      <c r="MG319" s="256"/>
      <c r="MH319" s="256"/>
      <c r="MI319" s="256"/>
      <c r="MJ319" s="256"/>
      <c r="MK319" s="256"/>
      <c r="ML319" s="256"/>
      <c r="MM319" s="256"/>
      <c r="MN319" s="256"/>
      <c r="MO319" s="256"/>
      <c r="MP319" s="256"/>
      <c r="MQ319" s="256"/>
      <c r="MR319" s="256"/>
      <c r="MS319" s="256"/>
      <c r="MT319" s="256"/>
      <c r="MU319" s="256"/>
      <c r="MV319" s="256"/>
      <c r="MW319" s="256"/>
      <c r="MX319" s="256"/>
      <c r="MY319" s="256"/>
      <c r="MZ319" s="256"/>
      <c r="NA319" s="256"/>
      <c r="NB319" s="256"/>
      <c r="NC319" s="256"/>
      <c r="ND319" s="256"/>
      <c r="NE319" s="256"/>
      <c r="NF319" s="256"/>
      <c r="NG319" s="256"/>
      <c r="NH319" s="256"/>
      <c r="NI319" s="256"/>
      <c r="NJ319" s="256"/>
      <c r="NK319" s="256"/>
      <c r="NL319" s="256"/>
      <c r="NM319" s="256"/>
      <c r="NN319" s="256"/>
      <c r="NO319" s="256"/>
      <c r="NP319" s="256"/>
      <c r="NQ319" s="256"/>
      <c r="NR319" s="256"/>
      <c r="NS319" s="256"/>
      <c r="NT319" s="256"/>
      <c r="NU319" s="256"/>
      <c r="NV319" s="256"/>
      <c r="NW319" s="256"/>
      <c r="NX319" s="256"/>
      <c r="NY319" s="256"/>
      <c r="NZ319" s="256"/>
      <c r="OA319" s="256"/>
      <c r="OB319" s="256"/>
      <c r="OC319" s="256"/>
      <c r="OD319" s="256"/>
      <c r="OE319" s="256"/>
      <c r="OF319" s="256"/>
      <c r="OG319" s="256"/>
      <c r="OH319" s="256"/>
      <c r="OI319" s="256"/>
      <c r="OJ319" s="256"/>
      <c r="OK319" s="256"/>
      <c r="OL319" s="256"/>
      <c r="OM319" s="256"/>
      <c r="ON319" s="256"/>
      <c r="OO319" s="256"/>
      <c r="OP319" s="256"/>
      <c r="OQ319" s="256"/>
      <c r="OR319" s="256"/>
      <c r="OS319" s="256"/>
      <c r="OT319" s="256"/>
      <c r="OU319" s="256"/>
      <c r="OV319" s="256"/>
      <c r="OW319" s="256"/>
      <c r="OX319" s="256"/>
      <c r="OY319" s="256"/>
      <c r="OZ319" s="256"/>
      <c r="PA319" s="256"/>
      <c r="PB319" s="256"/>
      <c r="PC319" s="256"/>
      <c r="PD319" s="256"/>
      <c r="PE319" s="256"/>
      <c r="PF319" s="256"/>
      <c r="PG319" s="256"/>
      <c r="PH319" s="256"/>
      <c r="PI319" s="256"/>
      <c r="PJ319" s="256"/>
      <c r="PK319" s="256"/>
      <c r="PL319" s="256"/>
      <c r="PM319" s="256"/>
      <c r="PN319" s="256"/>
      <c r="PO319" s="256"/>
      <c r="PP319" s="256"/>
      <c r="PQ319" s="256"/>
      <c r="PR319" s="256"/>
      <c r="PS319" s="256"/>
      <c r="PT319" s="256"/>
      <c r="PU319" s="256"/>
      <c r="PV319" s="256"/>
      <c r="PW319" s="256"/>
      <c r="PX319" s="256"/>
      <c r="PY319" s="256"/>
      <c r="PZ319" s="256"/>
      <c r="QA319" s="256"/>
      <c r="QB319" s="256"/>
      <c r="QC319" s="256"/>
      <c r="QD319" s="256"/>
      <c r="QE319" s="256"/>
      <c r="QF319" s="256"/>
      <c r="QG319" s="256"/>
      <c r="QH319" s="256"/>
      <c r="QI319" s="256"/>
      <c r="QJ319" s="256"/>
      <c r="QK319" s="256"/>
      <c r="QL319" s="256"/>
      <c r="QM319" s="256"/>
      <c r="QN319" s="256"/>
      <c r="QO319" s="256"/>
      <c r="QP319" s="256"/>
      <c r="QQ319" s="256"/>
      <c r="QR319" s="256"/>
      <c r="QS319" s="256"/>
      <c r="QT319" s="256"/>
      <c r="QU319" s="256"/>
      <c r="QV319" s="256"/>
      <c r="QW319" s="256"/>
      <c r="QX319" s="256"/>
      <c r="QY319" s="256"/>
      <c r="QZ319" s="256"/>
      <c r="RA319" s="256"/>
      <c r="RB319" s="256"/>
      <c r="RC319" s="256"/>
      <c r="RD319" s="256"/>
      <c r="RE319" s="256"/>
      <c r="RF319" s="256"/>
      <c r="RG319" s="256"/>
      <c r="RH319" s="256"/>
      <c r="RI319" s="256"/>
      <c r="RJ319" s="256"/>
      <c r="RK319" s="256"/>
      <c r="RL319" s="256"/>
      <c r="RM319" s="256"/>
      <c r="RN319" s="256"/>
      <c r="RO319" s="256"/>
      <c r="RP319" s="256"/>
      <c r="RQ319" s="256"/>
      <c r="RR319" s="256"/>
      <c r="RS319" s="256"/>
      <c r="RT319" s="256"/>
      <c r="RU319" s="256"/>
      <c r="RV319" s="256"/>
      <c r="RW319" s="256"/>
      <c r="RX319" s="256"/>
      <c r="RY319" s="256"/>
      <c r="RZ319" s="256"/>
      <c r="SA319" s="256"/>
      <c r="SB319" s="256"/>
      <c r="SC319" s="256"/>
      <c r="SD319" s="256"/>
      <c r="SE319" s="256"/>
      <c r="SF319" s="256"/>
      <c r="SG319" s="256"/>
      <c r="SH319" s="256"/>
      <c r="SI319" s="256"/>
      <c r="SJ319" s="256"/>
      <c r="SK319" s="256"/>
      <c r="SL319" s="256"/>
      <c r="SM319" s="256"/>
      <c r="SN319" s="256"/>
      <c r="SO319" s="256"/>
      <c r="SP319" s="256"/>
      <c r="SQ319" s="256"/>
      <c r="SR319" s="256"/>
      <c r="SS319" s="256"/>
      <c r="ST319" s="256"/>
      <c r="SU319" s="256"/>
      <c r="SV319" s="256"/>
      <c r="SW319" s="256"/>
      <c r="SX319" s="256"/>
      <c r="SY319" s="256"/>
      <c r="SZ319" s="256"/>
      <c r="TA319" s="256"/>
      <c r="TB319" s="256"/>
      <c r="TC319" s="256"/>
      <c r="TD319" s="256"/>
      <c r="TE319" s="256"/>
      <c r="TF319" s="256"/>
      <c r="TG319" s="256"/>
      <c r="TH319" s="256"/>
      <c r="TI319" s="256"/>
      <c r="TJ319" s="256"/>
      <c r="TK319" s="256"/>
      <c r="TL319" s="256"/>
      <c r="TM319" s="256"/>
      <c r="TN319" s="256"/>
      <c r="TO319" s="256"/>
      <c r="TP319" s="256"/>
      <c r="TQ319" s="256"/>
      <c r="TR319" s="256"/>
      <c r="TS319" s="256"/>
      <c r="TT319" s="256"/>
      <c r="TU319" s="256"/>
      <c r="TV319" s="256"/>
      <c r="TW319" s="256"/>
      <c r="TX319" s="256"/>
      <c r="TY319" s="256"/>
      <c r="TZ319" s="256"/>
      <c r="UA319" s="256"/>
      <c r="UB319" s="256"/>
      <c r="UC319" s="256"/>
      <c r="UD319" s="256"/>
      <c r="UE319" s="256"/>
      <c r="UF319" s="256"/>
      <c r="UG319" s="256"/>
      <c r="UH319" s="256"/>
      <c r="UI319" s="256"/>
      <c r="UJ319" s="256"/>
      <c r="UK319" s="256"/>
      <c r="UL319" s="256"/>
      <c r="UM319" s="256"/>
      <c r="UN319" s="256"/>
      <c r="UO319" s="256"/>
      <c r="UP319" s="256"/>
      <c r="UQ319" s="256"/>
      <c r="UR319" s="256"/>
      <c r="US319" s="256"/>
      <c r="UT319" s="256"/>
      <c r="UU319" s="256"/>
      <c r="UV319" s="256"/>
      <c r="UW319" s="256"/>
      <c r="UX319" s="256"/>
      <c r="UY319" s="256"/>
      <c r="UZ319" s="256"/>
      <c r="VA319" s="256"/>
      <c r="VB319" s="256"/>
      <c r="VC319" s="256"/>
      <c r="VD319" s="256"/>
      <c r="VE319" s="256"/>
      <c r="VF319" s="256"/>
      <c r="VG319" s="256"/>
      <c r="VH319" s="256"/>
      <c r="VI319" s="256"/>
      <c r="VJ319" s="256"/>
      <c r="VK319" s="256"/>
      <c r="VL319" s="256"/>
      <c r="VM319" s="256"/>
      <c r="VN319" s="256"/>
      <c r="VO319" s="256"/>
      <c r="VP319" s="256"/>
      <c r="VQ319" s="256"/>
      <c r="VR319" s="256"/>
      <c r="VS319" s="256"/>
      <c r="VT319" s="256"/>
      <c r="VU319" s="256"/>
      <c r="VV319" s="256"/>
      <c r="VW319" s="256"/>
      <c r="VX319" s="256"/>
      <c r="VY319" s="256"/>
      <c r="VZ319" s="256"/>
      <c r="WA319" s="256"/>
      <c r="WB319" s="256"/>
      <c r="WC319" s="256"/>
      <c r="WD319" s="256"/>
      <c r="WE319" s="256"/>
      <c r="WF319" s="256"/>
      <c r="WG319" s="256"/>
      <c r="WH319" s="256"/>
      <c r="WI319" s="256"/>
      <c r="WJ319" s="256"/>
      <c r="WK319" s="256"/>
      <c r="WL319" s="256"/>
      <c r="WM319" s="256"/>
      <c r="WN319" s="256"/>
      <c r="WO319" s="256"/>
      <c r="WP319" s="256"/>
      <c r="WQ319" s="256"/>
      <c r="WR319" s="256"/>
      <c r="WS319" s="256"/>
      <c r="WT319" s="256"/>
      <c r="WU319" s="256"/>
      <c r="WV319" s="256"/>
      <c r="WW319" s="256"/>
      <c r="WX319" s="256"/>
      <c r="WY319" s="256"/>
      <c r="WZ319" s="256"/>
      <c r="XA319" s="256"/>
      <c r="XB319" s="256"/>
      <c r="XC319" s="256"/>
      <c r="XD319" s="256"/>
      <c r="XE319" s="256"/>
      <c r="XF319" s="256"/>
      <c r="XG319" s="256"/>
      <c r="XH319" s="256"/>
      <c r="XI319" s="256"/>
      <c r="XJ319" s="256"/>
      <c r="XK319" s="256"/>
      <c r="XL319" s="256"/>
      <c r="XM319" s="256"/>
      <c r="XN319" s="256"/>
      <c r="XO319" s="256"/>
      <c r="XP319" s="256"/>
      <c r="XQ319" s="256"/>
      <c r="XR319" s="256"/>
      <c r="XS319" s="256"/>
      <c r="XT319" s="256"/>
      <c r="XU319" s="256"/>
      <c r="XV319" s="256"/>
      <c r="XW319" s="256"/>
      <c r="XX319" s="256"/>
      <c r="XY319" s="256"/>
      <c r="XZ319" s="256"/>
      <c r="YA319" s="256"/>
      <c r="YB319" s="256"/>
      <c r="YC319" s="256"/>
      <c r="YD319" s="256"/>
      <c r="YE319" s="256"/>
      <c r="YF319" s="256"/>
      <c r="YG319" s="256"/>
      <c r="YH319" s="256"/>
      <c r="YI319" s="256"/>
      <c r="YJ319" s="256"/>
      <c r="YK319" s="256"/>
      <c r="YL319" s="256"/>
      <c r="YM319" s="256"/>
      <c r="YN319" s="256"/>
      <c r="YO319" s="256"/>
      <c r="YP319" s="256"/>
      <c r="YQ319" s="256"/>
      <c r="YR319" s="256"/>
      <c r="YS319" s="256"/>
      <c r="YT319" s="256"/>
      <c r="YU319" s="256"/>
      <c r="YV319" s="256"/>
      <c r="YW319" s="256"/>
      <c r="YX319" s="256"/>
      <c r="YY319" s="256"/>
      <c r="YZ319" s="256"/>
      <c r="ZA319" s="256"/>
      <c r="ZB319" s="256"/>
      <c r="ZC319" s="256"/>
      <c r="ZD319" s="256"/>
      <c r="ZE319" s="256"/>
      <c r="ZF319" s="256"/>
      <c r="ZG319" s="256"/>
      <c r="ZH319" s="256"/>
      <c r="ZI319" s="256"/>
      <c r="ZJ319" s="256"/>
      <c r="ZK319" s="256"/>
      <c r="ZL319" s="256"/>
      <c r="ZM319" s="256"/>
      <c r="ZN319" s="256"/>
      <c r="ZO319" s="256"/>
      <c r="ZP319" s="256"/>
      <c r="ZQ319" s="256"/>
      <c r="ZR319" s="256"/>
      <c r="ZS319" s="256"/>
      <c r="ZT319" s="256"/>
      <c r="ZU319" s="256"/>
      <c r="ZV319" s="256"/>
      <c r="ZW319" s="256"/>
      <c r="ZX319" s="256"/>
      <c r="ZY319" s="256"/>
      <c r="ZZ319" s="256"/>
      <c r="AAA319" s="256"/>
      <c r="AAB319" s="256"/>
      <c r="AAC319" s="256"/>
      <c r="AAD319" s="256"/>
      <c r="AAE319" s="256"/>
      <c r="AAF319" s="256"/>
      <c r="AAG319" s="256"/>
      <c r="AAH319" s="256"/>
      <c r="AAI319" s="256"/>
      <c r="AAJ319" s="256"/>
      <c r="AAK319" s="256"/>
      <c r="AAL319" s="256"/>
      <c r="AAM319" s="256"/>
      <c r="AAN319" s="256"/>
      <c r="AAO319" s="256"/>
      <c r="AAP319" s="256"/>
      <c r="AAQ319" s="256"/>
      <c r="AAR319" s="256"/>
      <c r="AAS319" s="256"/>
      <c r="AAT319" s="256"/>
      <c r="AAU319" s="256"/>
      <c r="AAV319" s="256"/>
      <c r="AAW319" s="256"/>
      <c r="AAX319" s="256"/>
      <c r="AAY319" s="256"/>
      <c r="AAZ319" s="256"/>
      <c r="ABA319" s="256"/>
      <c r="ABB319" s="256"/>
      <c r="ABC319" s="256"/>
      <c r="ABD319" s="256"/>
      <c r="ABE319" s="256"/>
      <c r="ABF319" s="256"/>
      <c r="ABG319" s="256"/>
      <c r="ABH319" s="256"/>
      <c r="ABI319" s="256"/>
      <c r="ABJ319" s="256"/>
      <c r="ABK319" s="256"/>
    </row>
    <row r="320" spans="1:739" s="38" customFormat="1" ht="30" customHeight="1" x14ac:dyDescent="0.25">
      <c r="A320" s="30"/>
      <c r="B320" s="261"/>
      <c r="C320" s="261"/>
      <c r="D320" s="167" t="s">
        <v>2</v>
      </c>
      <c r="E320" s="261"/>
      <c r="F320" s="206">
        <v>1669</v>
      </c>
      <c r="G320" s="23">
        <v>43922</v>
      </c>
      <c r="H320" s="48" t="s">
        <v>37</v>
      </c>
      <c r="I320" s="65" t="s">
        <v>31</v>
      </c>
      <c r="J320" s="189" t="s">
        <v>291</v>
      </c>
      <c r="K320" s="29" t="s">
        <v>18</v>
      </c>
      <c r="L320" s="29" t="s">
        <v>17</v>
      </c>
      <c r="M320" s="29" t="s">
        <v>3365</v>
      </c>
      <c r="N320" s="28" t="s">
        <v>59</v>
      </c>
      <c r="O320" s="191" t="s">
        <v>286</v>
      </c>
      <c r="P320" s="191" t="s">
        <v>287</v>
      </c>
      <c r="Q320" s="191"/>
      <c r="R320" s="192" t="s">
        <v>3372</v>
      </c>
      <c r="S320" s="185" t="s">
        <v>1309</v>
      </c>
      <c r="T320" s="65" t="s">
        <v>288</v>
      </c>
      <c r="U320" s="261" t="s">
        <v>72</v>
      </c>
      <c r="V320" s="17"/>
      <c r="W320" s="249"/>
      <c r="X320" s="115" t="s">
        <v>245</v>
      </c>
      <c r="Y320" s="99"/>
      <c r="Z320" s="262"/>
      <c r="AA320" s="261"/>
      <c r="AB320" s="186" t="s">
        <v>3372</v>
      </c>
      <c r="AC320" s="17"/>
      <c r="AD320" s="17"/>
      <c r="AE320" s="17"/>
      <c r="AF320" s="17"/>
      <c r="AG320" s="17"/>
      <c r="AH320" s="263" t="s">
        <v>3530</v>
      </c>
      <c r="AI320" s="185" t="s">
        <v>1</v>
      </c>
      <c r="AJ320" s="187" t="s">
        <v>2</v>
      </c>
      <c r="AK320" s="70">
        <v>20</v>
      </c>
      <c r="AL320" s="69" t="s">
        <v>3373</v>
      </c>
      <c r="AM320" s="190">
        <v>43913</v>
      </c>
      <c r="AN320" s="256"/>
      <c r="AO320" s="256"/>
      <c r="AP320" s="256"/>
      <c r="AQ320" s="256"/>
      <c r="AR320" s="256"/>
      <c r="AS320" s="256"/>
      <c r="AT320" s="256"/>
      <c r="AU320" s="256"/>
      <c r="AV320" s="256"/>
      <c r="AW320" s="256"/>
      <c r="AX320" s="256"/>
      <c r="AY320" s="256"/>
      <c r="AZ320" s="256"/>
      <c r="BA320" s="256"/>
      <c r="BB320" s="256"/>
      <c r="BC320" s="256"/>
      <c r="BD320" s="256"/>
      <c r="BE320" s="256"/>
      <c r="BF320" s="256"/>
      <c r="BG320" s="256"/>
      <c r="BH320" s="256"/>
      <c r="BI320" s="256"/>
      <c r="BJ320" s="256"/>
      <c r="BK320" s="256"/>
      <c r="BL320" s="256"/>
      <c r="BM320" s="256"/>
      <c r="BN320" s="256"/>
      <c r="BO320" s="256"/>
      <c r="BP320" s="256"/>
      <c r="BQ320" s="256"/>
      <c r="BR320" s="256"/>
      <c r="BS320" s="256"/>
      <c r="BT320" s="256"/>
      <c r="BU320" s="256"/>
      <c r="BV320" s="256"/>
      <c r="BW320" s="256"/>
      <c r="BX320" s="256"/>
      <c r="BY320" s="256"/>
      <c r="BZ320" s="256"/>
      <c r="CA320" s="256"/>
      <c r="CB320" s="256"/>
      <c r="CC320" s="256"/>
      <c r="CD320" s="256"/>
      <c r="CE320" s="256"/>
      <c r="CF320" s="256"/>
      <c r="CG320" s="256"/>
      <c r="CH320" s="256"/>
      <c r="CI320" s="256"/>
      <c r="CJ320" s="256"/>
      <c r="CK320" s="256"/>
      <c r="CL320" s="256"/>
      <c r="CM320" s="256"/>
      <c r="CN320" s="256"/>
      <c r="CO320" s="256"/>
      <c r="CP320" s="256"/>
      <c r="CQ320" s="256"/>
      <c r="CR320" s="256"/>
      <c r="CS320" s="256"/>
      <c r="CT320" s="256"/>
      <c r="CU320" s="256"/>
      <c r="CV320" s="256"/>
      <c r="CW320" s="256"/>
      <c r="CX320" s="256"/>
      <c r="CY320" s="256"/>
      <c r="CZ320" s="256"/>
      <c r="DA320" s="256"/>
      <c r="DB320" s="256"/>
      <c r="DC320" s="256"/>
      <c r="DD320" s="256"/>
      <c r="DE320" s="256"/>
      <c r="DF320" s="256"/>
      <c r="DG320" s="256"/>
      <c r="DH320" s="256"/>
      <c r="DI320" s="256"/>
      <c r="DJ320" s="256"/>
      <c r="DK320" s="256"/>
      <c r="DL320" s="256"/>
      <c r="DM320" s="256"/>
      <c r="DN320" s="256"/>
      <c r="DO320" s="256"/>
      <c r="DP320" s="256"/>
      <c r="DQ320" s="256"/>
      <c r="DR320" s="256"/>
      <c r="DS320" s="256"/>
      <c r="DT320" s="256"/>
      <c r="DU320" s="256"/>
      <c r="DV320" s="256"/>
      <c r="DW320" s="256"/>
      <c r="DX320" s="256"/>
      <c r="DY320" s="256"/>
      <c r="DZ320" s="256"/>
      <c r="EA320" s="256"/>
      <c r="EB320" s="256"/>
      <c r="EC320" s="256"/>
      <c r="ED320" s="256"/>
      <c r="EE320" s="256"/>
      <c r="EF320" s="256"/>
      <c r="EG320" s="256"/>
      <c r="EH320" s="256"/>
      <c r="EI320" s="256"/>
      <c r="EJ320" s="256"/>
      <c r="EK320" s="256"/>
      <c r="EL320" s="256"/>
      <c r="EM320" s="256"/>
      <c r="EN320" s="256"/>
      <c r="EO320" s="256"/>
      <c r="EP320" s="256"/>
      <c r="EQ320" s="256"/>
      <c r="ER320" s="256"/>
      <c r="ES320" s="256"/>
      <c r="ET320" s="256"/>
      <c r="EU320" s="256"/>
      <c r="EV320" s="256"/>
      <c r="EW320" s="256"/>
      <c r="EX320" s="256"/>
      <c r="EY320" s="256"/>
      <c r="EZ320" s="256"/>
      <c r="FA320" s="256"/>
      <c r="FB320" s="256"/>
      <c r="FC320" s="256"/>
      <c r="FD320" s="256"/>
      <c r="FE320" s="256"/>
      <c r="FF320" s="256"/>
      <c r="FG320" s="256"/>
      <c r="FH320" s="256"/>
      <c r="FI320" s="256"/>
      <c r="FJ320" s="256"/>
      <c r="FK320" s="256"/>
      <c r="FL320" s="256"/>
      <c r="FM320" s="256"/>
      <c r="FN320" s="256"/>
      <c r="FO320" s="256"/>
      <c r="FP320" s="256"/>
      <c r="FQ320" s="256"/>
      <c r="FR320" s="256"/>
      <c r="FS320" s="256"/>
      <c r="FT320" s="256"/>
      <c r="FU320" s="256"/>
      <c r="FV320" s="256"/>
      <c r="FW320" s="256"/>
      <c r="FX320" s="256"/>
      <c r="FY320" s="256"/>
      <c r="FZ320" s="256"/>
      <c r="GA320" s="256"/>
      <c r="GB320" s="256"/>
      <c r="GC320" s="256"/>
      <c r="GD320" s="256"/>
      <c r="GE320" s="256"/>
      <c r="GF320" s="256"/>
      <c r="GG320" s="256"/>
      <c r="GH320" s="256"/>
      <c r="GI320" s="256"/>
      <c r="GJ320" s="256"/>
      <c r="GK320" s="256"/>
      <c r="GL320" s="256"/>
      <c r="GM320" s="256"/>
      <c r="GN320" s="256"/>
      <c r="GO320" s="256"/>
      <c r="GP320" s="256"/>
      <c r="GQ320" s="256"/>
      <c r="GR320" s="256"/>
      <c r="GS320" s="256"/>
      <c r="GT320" s="256"/>
      <c r="GU320" s="256"/>
      <c r="GV320" s="256"/>
      <c r="GW320" s="256"/>
      <c r="GX320" s="256"/>
      <c r="GY320" s="256"/>
      <c r="GZ320" s="256"/>
      <c r="HA320" s="256"/>
      <c r="HB320" s="256"/>
      <c r="HC320" s="256"/>
      <c r="HD320" s="256"/>
      <c r="HE320" s="256"/>
      <c r="HF320" s="256"/>
      <c r="HG320" s="256"/>
      <c r="HH320" s="256"/>
      <c r="HI320" s="256"/>
      <c r="HJ320" s="256"/>
      <c r="HK320" s="256"/>
      <c r="HL320" s="256"/>
      <c r="HM320" s="256"/>
      <c r="HN320" s="256"/>
      <c r="HO320" s="256"/>
      <c r="HP320" s="256"/>
      <c r="HQ320" s="256"/>
      <c r="HR320" s="256"/>
      <c r="HS320" s="256"/>
      <c r="HT320" s="256"/>
      <c r="HU320" s="256"/>
      <c r="HV320" s="256"/>
      <c r="HW320" s="256"/>
      <c r="HX320" s="256"/>
      <c r="HY320" s="256"/>
      <c r="HZ320" s="256"/>
      <c r="IA320" s="256"/>
      <c r="IB320" s="256"/>
      <c r="IC320" s="256"/>
      <c r="ID320" s="256"/>
      <c r="IE320" s="256"/>
      <c r="IF320" s="256"/>
      <c r="IG320" s="256"/>
      <c r="IH320" s="256"/>
      <c r="II320" s="256"/>
      <c r="IJ320" s="256"/>
      <c r="IK320" s="256"/>
      <c r="IL320" s="256"/>
      <c r="IM320" s="256"/>
      <c r="IN320" s="256"/>
      <c r="IO320" s="256"/>
      <c r="IP320" s="256"/>
      <c r="IQ320" s="256"/>
      <c r="IR320" s="256"/>
      <c r="IS320" s="256"/>
      <c r="IT320" s="256"/>
      <c r="IU320" s="256"/>
      <c r="IV320" s="256"/>
      <c r="IW320" s="256"/>
      <c r="IX320" s="256"/>
      <c r="IY320" s="256"/>
      <c r="IZ320" s="256"/>
      <c r="JA320" s="256"/>
      <c r="JB320" s="256"/>
      <c r="JC320" s="256"/>
      <c r="JD320" s="256"/>
      <c r="JE320" s="256"/>
      <c r="JF320" s="256"/>
      <c r="JG320" s="256"/>
      <c r="JH320" s="256"/>
      <c r="JI320" s="256"/>
      <c r="JJ320" s="256"/>
      <c r="JK320" s="256"/>
      <c r="JL320" s="256"/>
      <c r="JM320" s="256"/>
      <c r="JN320" s="256"/>
      <c r="JO320" s="256"/>
      <c r="JP320" s="256"/>
      <c r="JQ320" s="256"/>
      <c r="JR320" s="256"/>
      <c r="JS320" s="256"/>
      <c r="JT320" s="256"/>
      <c r="JU320" s="256"/>
      <c r="JV320" s="256"/>
      <c r="JW320" s="256"/>
      <c r="JX320" s="256"/>
      <c r="JY320" s="256"/>
      <c r="JZ320" s="256"/>
      <c r="KA320" s="256"/>
      <c r="KB320" s="256"/>
      <c r="KC320" s="256"/>
      <c r="KD320" s="256"/>
      <c r="KE320" s="256"/>
      <c r="KF320" s="256"/>
      <c r="KG320" s="256"/>
      <c r="KH320" s="256"/>
      <c r="KI320" s="256"/>
      <c r="KJ320" s="256"/>
      <c r="KK320" s="256"/>
      <c r="KL320" s="256"/>
      <c r="KM320" s="256"/>
      <c r="KN320" s="256"/>
      <c r="KO320" s="256"/>
      <c r="KP320" s="256"/>
      <c r="KQ320" s="256"/>
      <c r="KR320" s="256"/>
      <c r="KS320" s="256"/>
      <c r="KT320" s="256"/>
      <c r="KU320" s="256"/>
      <c r="KV320" s="256"/>
      <c r="KW320" s="256"/>
      <c r="KX320" s="256"/>
      <c r="KY320" s="256"/>
      <c r="KZ320" s="256"/>
      <c r="LA320" s="256"/>
      <c r="LB320" s="256"/>
      <c r="LC320" s="256"/>
      <c r="LD320" s="256"/>
      <c r="LE320" s="256"/>
      <c r="LF320" s="256"/>
      <c r="LG320" s="256"/>
      <c r="LH320" s="256"/>
      <c r="LI320" s="256"/>
      <c r="LJ320" s="256"/>
      <c r="LK320" s="256"/>
      <c r="LL320" s="256"/>
      <c r="LM320" s="256"/>
      <c r="LN320" s="256"/>
      <c r="LO320" s="256"/>
      <c r="LP320" s="256"/>
      <c r="LQ320" s="256"/>
      <c r="LR320" s="256"/>
      <c r="LS320" s="256"/>
      <c r="LT320" s="256"/>
      <c r="LU320" s="256"/>
      <c r="LV320" s="256"/>
      <c r="LW320" s="256"/>
      <c r="LX320" s="256"/>
      <c r="LY320" s="256"/>
      <c r="LZ320" s="256"/>
      <c r="MA320" s="256"/>
      <c r="MB320" s="256"/>
      <c r="MC320" s="256"/>
      <c r="MD320" s="256"/>
      <c r="ME320" s="256"/>
      <c r="MF320" s="256"/>
      <c r="MG320" s="256"/>
      <c r="MH320" s="256"/>
      <c r="MI320" s="256"/>
      <c r="MJ320" s="256"/>
      <c r="MK320" s="256"/>
      <c r="ML320" s="256"/>
      <c r="MM320" s="256"/>
      <c r="MN320" s="256"/>
      <c r="MO320" s="256"/>
      <c r="MP320" s="256"/>
      <c r="MQ320" s="256"/>
      <c r="MR320" s="256"/>
      <c r="MS320" s="256"/>
      <c r="MT320" s="256"/>
      <c r="MU320" s="256"/>
      <c r="MV320" s="256"/>
      <c r="MW320" s="256"/>
      <c r="MX320" s="256"/>
      <c r="MY320" s="256"/>
      <c r="MZ320" s="256"/>
      <c r="NA320" s="256"/>
      <c r="NB320" s="256"/>
      <c r="NC320" s="256"/>
      <c r="ND320" s="256"/>
      <c r="NE320" s="256"/>
      <c r="NF320" s="256"/>
      <c r="NG320" s="256"/>
      <c r="NH320" s="256"/>
      <c r="NI320" s="256"/>
      <c r="NJ320" s="256"/>
      <c r="NK320" s="256"/>
      <c r="NL320" s="256"/>
      <c r="NM320" s="256"/>
      <c r="NN320" s="256"/>
      <c r="NO320" s="256"/>
      <c r="NP320" s="256"/>
      <c r="NQ320" s="256"/>
      <c r="NR320" s="256"/>
      <c r="NS320" s="256"/>
      <c r="NT320" s="256"/>
      <c r="NU320" s="256"/>
      <c r="NV320" s="256"/>
      <c r="NW320" s="256"/>
      <c r="NX320" s="256"/>
      <c r="NY320" s="256"/>
      <c r="NZ320" s="256"/>
      <c r="OA320" s="256"/>
      <c r="OB320" s="256"/>
      <c r="OC320" s="256"/>
      <c r="OD320" s="256"/>
      <c r="OE320" s="256"/>
      <c r="OF320" s="256"/>
      <c r="OG320" s="256"/>
      <c r="OH320" s="256"/>
      <c r="OI320" s="256"/>
      <c r="OJ320" s="256"/>
      <c r="OK320" s="256"/>
      <c r="OL320" s="256"/>
      <c r="OM320" s="256"/>
      <c r="ON320" s="256"/>
      <c r="OO320" s="256"/>
      <c r="OP320" s="256"/>
      <c r="OQ320" s="256"/>
      <c r="OR320" s="256"/>
      <c r="OS320" s="256"/>
      <c r="OT320" s="256"/>
      <c r="OU320" s="256"/>
      <c r="OV320" s="256"/>
      <c r="OW320" s="256"/>
      <c r="OX320" s="256"/>
      <c r="OY320" s="256"/>
      <c r="OZ320" s="256"/>
      <c r="PA320" s="256"/>
      <c r="PB320" s="256"/>
      <c r="PC320" s="256"/>
      <c r="PD320" s="256"/>
      <c r="PE320" s="256"/>
      <c r="PF320" s="256"/>
      <c r="PG320" s="256"/>
      <c r="PH320" s="256"/>
      <c r="PI320" s="256"/>
      <c r="PJ320" s="256"/>
      <c r="PK320" s="256"/>
      <c r="PL320" s="256"/>
      <c r="PM320" s="256"/>
      <c r="PN320" s="256"/>
      <c r="PO320" s="256"/>
      <c r="PP320" s="256"/>
      <c r="PQ320" s="256"/>
      <c r="PR320" s="256"/>
      <c r="PS320" s="256"/>
      <c r="PT320" s="256"/>
      <c r="PU320" s="256"/>
      <c r="PV320" s="256"/>
      <c r="PW320" s="256"/>
      <c r="PX320" s="256"/>
      <c r="PY320" s="256"/>
      <c r="PZ320" s="256"/>
      <c r="QA320" s="256"/>
      <c r="QB320" s="256"/>
      <c r="QC320" s="256"/>
      <c r="QD320" s="256"/>
      <c r="QE320" s="256"/>
      <c r="QF320" s="256"/>
      <c r="QG320" s="256"/>
      <c r="QH320" s="256"/>
      <c r="QI320" s="256"/>
      <c r="QJ320" s="256"/>
      <c r="QK320" s="256"/>
      <c r="QL320" s="256"/>
      <c r="QM320" s="256"/>
      <c r="QN320" s="256"/>
      <c r="QO320" s="256"/>
      <c r="QP320" s="256"/>
      <c r="QQ320" s="256"/>
      <c r="QR320" s="256"/>
      <c r="QS320" s="256"/>
      <c r="QT320" s="256"/>
      <c r="QU320" s="256"/>
      <c r="QV320" s="256"/>
      <c r="QW320" s="256"/>
      <c r="QX320" s="256"/>
      <c r="QY320" s="256"/>
      <c r="QZ320" s="256"/>
      <c r="RA320" s="256"/>
      <c r="RB320" s="256"/>
      <c r="RC320" s="256"/>
      <c r="RD320" s="256"/>
      <c r="RE320" s="256"/>
      <c r="RF320" s="256"/>
      <c r="RG320" s="256"/>
      <c r="RH320" s="256"/>
      <c r="RI320" s="256"/>
      <c r="RJ320" s="256"/>
      <c r="RK320" s="256"/>
      <c r="RL320" s="256"/>
      <c r="RM320" s="256"/>
      <c r="RN320" s="256"/>
      <c r="RO320" s="256"/>
      <c r="RP320" s="256"/>
      <c r="RQ320" s="256"/>
      <c r="RR320" s="256"/>
      <c r="RS320" s="256"/>
      <c r="RT320" s="256"/>
      <c r="RU320" s="256"/>
      <c r="RV320" s="256"/>
      <c r="RW320" s="256"/>
      <c r="RX320" s="256"/>
      <c r="RY320" s="256"/>
      <c r="RZ320" s="256"/>
      <c r="SA320" s="256"/>
      <c r="SB320" s="256"/>
      <c r="SC320" s="256"/>
      <c r="SD320" s="256"/>
      <c r="SE320" s="256"/>
      <c r="SF320" s="256"/>
      <c r="SG320" s="256"/>
      <c r="SH320" s="256"/>
      <c r="SI320" s="256"/>
      <c r="SJ320" s="256"/>
      <c r="SK320" s="256"/>
      <c r="SL320" s="256"/>
      <c r="SM320" s="256"/>
      <c r="SN320" s="256"/>
      <c r="SO320" s="256"/>
      <c r="SP320" s="256"/>
      <c r="SQ320" s="256"/>
      <c r="SR320" s="256"/>
      <c r="SS320" s="256"/>
      <c r="ST320" s="256"/>
      <c r="SU320" s="256"/>
      <c r="SV320" s="256"/>
      <c r="SW320" s="256"/>
      <c r="SX320" s="256"/>
      <c r="SY320" s="256"/>
      <c r="SZ320" s="256"/>
      <c r="TA320" s="256"/>
      <c r="TB320" s="256"/>
      <c r="TC320" s="256"/>
      <c r="TD320" s="256"/>
      <c r="TE320" s="256"/>
      <c r="TF320" s="256"/>
      <c r="TG320" s="256"/>
      <c r="TH320" s="256"/>
      <c r="TI320" s="256"/>
      <c r="TJ320" s="256"/>
      <c r="TK320" s="256"/>
      <c r="TL320" s="256"/>
      <c r="TM320" s="256"/>
      <c r="TN320" s="256"/>
      <c r="TO320" s="256"/>
      <c r="TP320" s="256"/>
      <c r="TQ320" s="256"/>
      <c r="TR320" s="256"/>
      <c r="TS320" s="256"/>
      <c r="TT320" s="256"/>
      <c r="TU320" s="256"/>
      <c r="TV320" s="256"/>
      <c r="TW320" s="256"/>
      <c r="TX320" s="256"/>
      <c r="TY320" s="256"/>
      <c r="TZ320" s="256"/>
      <c r="UA320" s="256"/>
      <c r="UB320" s="256"/>
      <c r="UC320" s="256"/>
      <c r="UD320" s="256"/>
      <c r="UE320" s="256"/>
      <c r="UF320" s="256"/>
      <c r="UG320" s="256"/>
      <c r="UH320" s="256"/>
      <c r="UI320" s="256"/>
      <c r="UJ320" s="256"/>
      <c r="UK320" s="256"/>
      <c r="UL320" s="256"/>
      <c r="UM320" s="256"/>
      <c r="UN320" s="256"/>
      <c r="UO320" s="256"/>
      <c r="UP320" s="256"/>
      <c r="UQ320" s="256"/>
      <c r="UR320" s="256"/>
      <c r="US320" s="256"/>
      <c r="UT320" s="256"/>
      <c r="UU320" s="256"/>
      <c r="UV320" s="256"/>
      <c r="UW320" s="256"/>
      <c r="UX320" s="256"/>
      <c r="UY320" s="256"/>
      <c r="UZ320" s="256"/>
      <c r="VA320" s="256"/>
      <c r="VB320" s="256"/>
      <c r="VC320" s="256"/>
      <c r="VD320" s="256"/>
      <c r="VE320" s="256"/>
      <c r="VF320" s="256"/>
      <c r="VG320" s="256"/>
      <c r="VH320" s="256"/>
      <c r="VI320" s="256"/>
      <c r="VJ320" s="256"/>
      <c r="VK320" s="256"/>
      <c r="VL320" s="256"/>
      <c r="VM320" s="256"/>
      <c r="VN320" s="256"/>
      <c r="VO320" s="256"/>
      <c r="VP320" s="256"/>
      <c r="VQ320" s="256"/>
      <c r="VR320" s="256"/>
      <c r="VS320" s="256"/>
      <c r="VT320" s="256"/>
      <c r="VU320" s="256"/>
      <c r="VV320" s="256"/>
      <c r="VW320" s="256"/>
      <c r="VX320" s="256"/>
      <c r="VY320" s="256"/>
      <c r="VZ320" s="256"/>
      <c r="WA320" s="256"/>
      <c r="WB320" s="256"/>
      <c r="WC320" s="256"/>
      <c r="WD320" s="256"/>
      <c r="WE320" s="256"/>
      <c r="WF320" s="256"/>
      <c r="WG320" s="256"/>
      <c r="WH320" s="256"/>
      <c r="WI320" s="256"/>
      <c r="WJ320" s="256"/>
      <c r="WK320" s="256"/>
      <c r="WL320" s="256"/>
      <c r="WM320" s="256"/>
      <c r="WN320" s="256"/>
      <c r="WO320" s="256"/>
      <c r="WP320" s="256"/>
      <c r="WQ320" s="256"/>
      <c r="WR320" s="256"/>
      <c r="WS320" s="256"/>
      <c r="WT320" s="256"/>
      <c r="WU320" s="256"/>
      <c r="WV320" s="256"/>
      <c r="WW320" s="256"/>
      <c r="WX320" s="256"/>
      <c r="WY320" s="256"/>
      <c r="WZ320" s="256"/>
      <c r="XA320" s="256"/>
      <c r="XB320" s="256"/>
      <c r="XC320" s="256"/>
      <c r="XD320" s="256"/>
      <c r="XE320" s="256"/>
      <c r="XF320" s="256"/>
      <c r="XG320" s="256"/>
      <c r="XH320" s="256"/>
      <c r="XI320" s="256"/>
      <c r="XJ320" s="256"/>
      <c r="XK320" s="256"/>
      <c r="XL320" s="256"/>
      <c r="XM320" s="256"/>
      <c r="XN320" s="256"/>
      <c r="XO320" s="256"/>
      <c r="XP320" s="256"/>
      <c r="XQ320" s="256"/>
      <c r="XR320" s="256"/>
      <c r="XS320" s="256"/>
      <c r="XT320" s="256"/>
      <c r="XU320" s="256"/>
      <c r="XV320" s="256"/>
      <c r="XW320" s="256"/>
      <c r="XX320" s="256"/>
      <c r="XY320" s="256"/>
      <c r="XZ320" s="256"/>
      <c r="YA320" s="256"/>
      <c r="YB320" s="256"/>
      <c r="YC320" s="256"/>
      <c r="YD320" s="256"/>
      <c r="YE320" s="256"/>
      <c r="YF320" s="256"/>
      <c r="YG320" s="256"/>
      <c r="YH320" s="256"/>
      <c r="YI320" s="256"/>
      <c r="YJ320" s="256"/>
      <c r="YK320" s="256"/>
      <c r="YL320" s="256"/>
      <c r="YM320" s="256"/>
      <c r="YN320" s="256"/>
      <c r="YO320" s="256"/>
      <c r="YP320" s="256"/>
      <c r="YQ320" s="256"/>
      <c r="YR320" s="256"/>
      <c r="YS320" s="256"/>
      <c r="YT320" s="256"/>
      <c r="YU320" s="256"/>
      <c r="YV320" s="256"/>
      <c r="YW320" s="256"/>
      <c r="YX320" s="256"/>
      <c r="YY320" s="256"/>
      <c r="YZ320" s="256"/>
      <c r="ZA320" s="256"/>
      <c r="ZB320" s="256"/>
      <c r="ZC320" s="256"/>
      <c r="ZD320" s="256"/>
      <c r="ZE320" s="256"/>
      <c r="ZF320" s="256"/>
      <c r="ZG320" s="256"/>
      <c r="ZH320" s="256"/>
      <c r="ZI320" s="256"/>
      <c r="ZJ320" s="256"/>
      <c r="ZK320" s="256"/>
      <c r="ZL320" s="256"/>
      <c r="ZM320" s="256"/>
      <c r="ZN320" s="256"/>
      <c r="ZO320" s="256"/>
      <c r="ZP320" s="256"/>
      <c r="ZQ320" s="256"/>
      <c r="ZR320" s="256"/>
      <c r="ZS320" s="256"/>
      <c r="ZT320" s="256"/>
      <c r="ZU320" s="256"/>
      <c r="ZV320" s="256"/>
      <c r="ZW320" s="256"/>
      <c r="ZX320" s="256"/>
      <c r="ZY320" s="256"/>
      <c r="ZZ320" s="256"/>
      <c r="AAA320" s="256"/>
      <c r="AAB320" s="256"/>
      <c r="AAC320" s="256"/>
      <c r="AAD320" s="256"/>
      <c r="AAE320" s="256"/>
      <c r="AAF320" s="256"/>
      <c r="AAG320" s="256"/>
      <c r="AAH320" s="256"/>
      <c r="AAI320" s="256"/>
      <c r="AAJ320" s="256"/>
      <c r="AAK320" s="256"/>
      <c r="AAL320" s="256"/>
      <c r="AAM320" s="256"/>
      <c r="AAN320" s="256"/>
      <c r="AAO320" s="256"/>
      <c r="AAP320" s="256"/>
      <c r="AAQ320" s="256"/>
      <c r="AAR320" s="256"/>
      <c r="AAS320" s="256"/>
      <c r="AAT320" s="256"/>
      <c r="AAU320" s="256"/>
      <c r="AAV320" s="256"/>
      <c r="AAW320" s="256"/>
      <c r="AAX320" s="256"/>
      <c r="AAY320" s="256"/>
      <c r="AAZ320" s="256"/>
      <c r="ABA320" s="256"/>
      <c r="ABB320" s="256"/>
      <c r="ABC320" s="256"/>
      <c r="ABD320" s="256"/>
      <c r="ABE320" s="256"/>
      <c r="ABF320" s="256"/>
      <c r="ABG320" s="256"/>
      <c r="ABH320" s="256"/>
      <c r="ABI320" s="256"/>
      <c r="ABJ320" s="256"/>
      <c r="ABK320" s="256"/>
    </row>
    <row r="321" spans="1:739" s="38" customFormat="1" ht="30" customHeight="1" x14ac:dyDescent="0.25">
      <c r="A321" s="30"/>
      <c r="B321" s="196"/>
      <c r="C321" s="196"/>
      <c r="D321" s="167" t="s">
        <v>2</v>
      </c>
      <c r="E321" s="196"/>
      <c r="F321" s="206">
        <v>1665</v>
      </c>
      <c r="G321" s="23">
        <v>43922</v>
      </c>
      <c r="H321" s="258" t="s">
        <v>37</v>
      </c>
      <c r="I321" s="261" t="s">
        <v>31</v>
      </c>
      <c r="J321" s="116" t="s">
        <v>291</v>
      </c>
      <c r="K321" s="29" t="s">
        <v>18</v>
      </c>
      <c r="L321" s="29" t="s">
        <v>17</v>
      </c>
      <c r="M321" s="29" t="s">
        <v>3365</v>
      </c>
      <c r="N321" s="28" t="s">
        <v>59</v>
      </c>
      <c r="O321" s="191" t="s">
        <v>3353</v>
      </c>
      <c r="P321" s="191" t="s">
        <v>3354</v>
      </c>
      <c r="Q321" s="191" t="s">
        <v>3355</v>
      </c>
      <c r="R321" s="71" t="s">
        <v>3356</v>
      </c>
      <c r="S321" s="261" t="s">
        <v>3357</v>
      </c>
      <c r="T321" s="185" t="s">
        <v>288</v>
      </c>
      <c r="U321" s="261" t="s">
        <v>72</v>
      </c>
      <c r="V321" s="17"/>
      <c r="W321" s="249"/>
      <c r="X321" s="115" t="s">
        <v>245</v>
      </c>
      <c r="Y321" s="99"/>
      <c r="Z321" s="155"/>
      <c r="AA321" s="155"/>
      <c r="AB321" s="39" t="s">
        <v>3356</v>
      </c>
      <c r="AC321" s="17"/>
      <c r="AD321" s="17"/>
      <c r="AE321" s="17"/>
      <c r="AF321" s="17"/>
      <c r="AG321" s="17"/>
      <c r="AH321" s="263" t="s">
        <v>3530</v>
      </c>
      <c r="AI321" s="261" t="s">
        <v>1</v>
      </c>
      <c r="AJ321" s="263" t="s">
        <v>2</v>
      </c>
      <c r="AK321" s="263">
        <v>24</v>
      </c>
      <c r="AL321" s="69" t="s">
        <v>3358</v>
      </c>
      <c r="AM321" s="72">
        <v>43908</v>
      </c>
      <c r="AN321" s="256"/>
      <c r="AO321" s="256"/>
      <c r="AP321" s="256"/>
      <c r="AQ321" s="256"/>
      <c r="AR321" s="256"/>
      <c r="AS321" s="256"/>
      <c r="AT321" s="256"/>
      <c r="AU321" s="256"/>
      <c r="AV321" s="256"/>
      <c r="AW321" s="256"/>
      <c r="AX321" s="256"/>
      <c r="AY321" s="256"/>
      <c r="AZ321" s="256"/>
      <c r="BA321" s="256"/>
      <c r="BB321" s="256"/>
      <c r="BC321" s="256"/>
      <c r="BD321" s="256"/>
      <c r="BE321" s="256"/>
      <c r="BF321" s="256"/>
      <c r="BG321" s="256"/>
      <c r="BH321" s="256"/>
      <c r="BI321" s="256"/>
      <c r="BJ321" s="256"/>
      <c r="BK321" s="256"/>
      <c r="BL321" s="256"/>
      <c r="BM321" s="256"/>
      <c r="BN321" s="256"/>
      <c r="BO321" s="256"/>
      <c r="BP321" s="256"/>
      <c r="BQ321" s="256"/>
      <c r="BR321" s="256"/>
      <c r="BS321" s="256"/>
      <c r="BT321" s="256"/>
      <c r="BU321" s="256"/>
      <c r="BV321" s="256"/>
      <c r="BW321" s="256"/>
      <c r="BX321" s="256"/>
      <c r="BY321" s="256"/>
      <c r="BZ321" s="256"/>
      <c r="CA321" s="256"/>
      <c r="CB321" s="256"/>
      <c r="CC321" s="256"/>
      <c r="CD321" s="256"/>
      <c r="CE321" s="256"/>
      <c r="CF321" s="256"/>
      <c r="CG321" s="256"/>
      <c r="CH321" s="256"/>
      <c r="CI321" s="256"/>
      <c r="CJ321" s="256"/>
      <c r="CK321" s="256"/>
      <c r="CL321" s="256"/>
      <c r="CM321" s="256"/>
      <c r="CN321" s="256"/>
      <c r="CO321" s="256"/>
      <c r="CP321" s="256"/>
      <c r="CQ321" s="256"/>
      <c r="CR321" s="256"/>
      <c r="CS321" s="256"/>
      <c r="CT321" s="256"/>
      <c r="CU321" s="256"/>
      <c r="CV321" s="256"/>
      <c r="CW321" s="256"/>
      <c r="CX321" s="256"/>
      <c r="CY321" s="256"/>
      <c r="CZ321" s="256"/>
      <c r="DA321" s="256"/>
      <c r="DB321" s="256"/>
      <c r="DC321" s="256"/>
      <c r="DD321" s="256"/>
      <c r="DE321" s="256"/>
      <c r="DF321" s="256"/>
      <c r="DG321" s="256"/>
      <c r="DH321" s="256"/>
      <c r="DI321" s="256"/>
      <c r="DJ321" s="256"/>
      <c r="DK321" s="256"/>
      <c r="DL321" s="256"/>
      <c r="DM321" s="256"/>
      <c r="DN321" s="256"/>
      <c r="DO321" s="256"/>
      <c r="DP321" s="256"/>
      <c r="DQ321" s="256"/>
      <c r="DR321" s="256"/>
      <c r="DS321" s="256"/>
      <c r="DT321" s="256"/>
      <c r="DU321" s="256"/>
      <c r="DV321" s="256"/>
      <c r="DW321" s="256"/>
      <c r="DX321" s="256"/>
      <c r="DY321" s="256"/>
      <c r="DZ321" s="256"/>
      <c r="EA321" s="256"/>
      <c r="EB321" s="256"/>
      <c r="EC321" s="256"/>
      <c r="ED321" s="256"/>
      <c r="EE321" s="256"/>
      <c r="EF321" s="256"/>
      <c r="EG321" s="256"/>
      <c r="EH321" s="256"/>
      <c r="EI321" s="256"/>
      <c r="EJ321" s="256"/>
      <c r="EK321" s="256"/>
      <c r="EL321" s="256"/>
      <c r="EM321" s="256"/>
      <c r="EN321" s="256"/>
      <c r="EO321" s="256"/>
      <c r="EP321" s="256"/>
      <c r="EQ321" s="256"/>
      <c r="ER321" s="256"/>
      <c r="ES321" s="256"/>
      <c r="ET321" s="256"/>
      <c r="EU321" s="256"/>
      <c r="EV321" s="256"/>
      <c r="EW321" s="256"/>
      <c r="EX321" s="256"/>
      <c r="EY321" s="256"/>
      <c r="EZ321" s="256"/>
      <c r="FA321" s="256"/>
      <c r="FB321" s="256"/>
      <c r="FC321" s="256"/>
      <c r="FD321" s="256"/>
      <c r="FE321" s="256"/>
      <c r="FF321" s="256"/>
      <c r="FG321" s="256"/>
      <c r="FH321" s="256"/>
      <c r="FI321" s="256"/>
      <c r="FJ321" s="256"/>
      <c r="FK321" s="256"/>
      <c r="FL321" s="256"/>
      <c r="FM321" s="256"/>
      <c r="FN321" s="256"/>
      <c r="FO321" s="256"/>
      <c r="FP321" s="256"/>
      <c r="FQ321" s="256"/>
      <c r="FR321" s="256"/>
      <c r="FS321" s="256"/>
      <c r="FT321" s="256"/>
      <c r="FU321" s="256"/>
      <c r="FV321" s="256"/>
      <c r="FW321" s="256"/>
      <c r="FX321" s="256"/>
      <c r="FY321" s="256"/>
      <c r="FZ321" s="256"/>
      <c r="GA321" s="256"/>
      <c r="GB321" s="256"/>
      <c r="GC321" s="256"/>
      <c r="GD321" s="256"/>
      <c r="GE321" s="256"/>
      <c r="GF321" s="256"/>
      <c r="GG321" s="256"/>
      <c r="GH321" s="256"/>
      <c r="GI321" s="256"/>
      <c r="GJ321" s="256"/>
      <c r="GK321" s="256"/>
      <c r="GL321" s="256"/>
      <c r="GM321" s="256"/>
      <c r="GN321" s="256"/>
      <c r="GO321" s="256"/>
      <c r="GP321" s="256"/>
      <c r="GQ321" s="256"/>
      <c r="GR321" s="256"/>
      <c r="GS321" s="256"/>
      <c r="GT321" s="256"/>
      <c r="GU321" s="256"/>
      <c r="GV321" s="256"/>
      <c r="GW321" s="256"/>
      <c r="GX321" s="256"/>
      <c r="GY321" s="256"/>
      <c r="GZ321" s="256"/>
      <c r="HA321" s="256"/>
      <c r="HB321" s="256"/>
      <c r="HC321" s="256"/>
      <c r="HD321" s="256"/>
      <c r="HE321" s="256"/>
      <c r="HF321" s="256"/>
      <c r="HG321" s="256"/>
      <c r="HH321" s="256"/>
      <c r="HI321" s="256"/>
      <c r="HJ321" s="256"/>
      <c r="HK321" s="256"/>
      <c r="HL321" s="256"/>
      <c r="HM321" s="256"/>
      <c r="HN321" s="256"/>
      <c r="HO321" s="256"/>
      <c r="HP321" s="256"/>
      <c r="HQ321" s="256"/>
      <c r="HR321" s="256"/>
      <c r="HS321" s="256"/>
      <c r="HT321" s="256"/>
      <c r="HU321" s="256"/>
      <c r="HV321" s="256"/>
      <c r="HW321" s="256"/>
      <c r="HX321" s="256"/>
      <c r="HY321" s="256"/>
      <c r="HZ321" s="256"/>
      <c r="IA321" s="256"/>
      <c r="IB321" s="256"/>
      <c r="IC321" s="256"/>
      <c r="ID321" s="256"/>
      <c r="IE321" s="256"/>
      <c r="IF321" s="256"/>
      <c r="IG321" s="256"/>
      <c r="IH321" s="256"/>
      <c r="II321" s="256"/>
      <c r="IJ321" s="256"/>
      <c r="IK321" s="256"/>
      <c r="IL321" s="256"/>
      <c r="IM321" s="256"/>
      <c r="IN321" s="256"/>
      <c r="IO321" s="256"/>
      <c r="IP321" s="256"/>
      <c r="IQ321" s="256"/>
      <c r="IR321" s="256"/>
      <c r="IS321" s="256"/>
      <c r="IT321" s="256"/>
      <c r="IU321" s="256"/>
      <c r="IV321" s="256"/>
      <c r="IW321" s="256"/>
      <c r="IX321" s="256"/>
      <c r="IY321" s="256"/>
      <c r="IZ321" s="256"/>
      <c r="JA321" s="256"/>
      <c r="JB321" s="256"/>
      <c r="JC321" s="256"/>
      <c r="JD321" s="256"/>
      <c r="JE321" s="256"/>
      <c r="JF321" s="256"/>
      <c r="JG321" s="256"/>
      <c r="JH321" s="256"/>
      <c r="JI321" s="256"/>
      <c r="JJ321" s="256"/>
      <c r="JK321" s="256"/>
      <c r="JL321" s="256"/>
      <c r="JM321" s="256"/>
      <c r="JN321" s="256"/>
      <c r="JO321" s="256"/>
      <c r="JP321" s="256"/>
      <c r="JQ321" s="256"/>
      <c r="JR321" s="256"/>
      <c r="JS321" s="256"/>
      <c r="JT321" s="256"/>
      <c r="JU321" s="256"/>
      <c r="JV321" s="256"/>
      <c r="JW321" s="256"/>
      <c r="JX321" s="256"/>
      <c r="JY321" s="256"/>
      <c r="JZ321" s="256"/>
      <c r="KA321" s="256"/>
      <c r="KB321" s="256"/>
      <c r="KC321" s="256"/>
      <c r="KD321" s="256"/>
      <c r="KE321" s="256"/>
      <c r="KF321" s="256"/>
      <c r="KG321" s="256"/>
      <c r="KH321" s="256"/>
      <c r="KI321" s="256"/>
      <c r="KJ321" s="256"/>
      <c r="KK321" s="256"/>
      <c r="KL321" s="256"/>
      <c r="KM321" s="256"/>
      <c r="KN321" s="256"/>
      <c r="KO321" s="256"/>
      <c r="KP321" s="256"/>
      <c r="KQ321" s="256"/>
      <c r="KR321" s="256"/>
      <c r="KS321" s="256"/>
      <c r="KT321" s="256"/>
      <c r="KU321" s="256"/>
      <c r="KV321" s="256"/>
      <c r="KW321" s="256"/>
      <c r="KX321" s="256"/>
      <c r="KY321" s="256"/>
      <c r="KZ321" s="256"/>
      <c r="LA321" s="256"/>
      <c r="LB321" s="256"/>
      <c r="LC321" s="256"/>
      <c r="LD321" s="256"/>
      <c r="LE321" s="256"/>
      <c r="LF321" s="256"/>
      <c r="LG321" s="256"/>
      <c r="LH321" s="256"/>
      <c r="LI321" s="256"/>
      <c r="LJ321" s="256"/>
      <c r="LK321" s="256"/>
      <c r="LL321" s="256"/>
      <c r="LM321" s="256"/>
      <c r="LN321" s="256"/>
      <c r="LO321" s="256"/>
      <c r="LP321" s="256"/>
      <c r="LQ321" s="256"/>
      <c r="LR321" s="256"/>
      <c r="LS321" s="256"/>
      <c r="LT321" s="256"/>
      <c r="LU321" s="256"/>
      <c r="LV321" s="256"/>
      <c r="LW321" s="256"/>
      <c r="LX321" s="256"/>
      <c r="LY321" s="256"/>
      <c r="LZ321" s="256"/>
      <c r="MA321" s="256"/>
      <c r="MB321" s="256"/>
      <c r="MC321" s="256"/>
      <c r="MD321" s="256"/>
      <c r="ME321" s="256"/>
      <c r="MF321" s="256"/>
      <c r="MG321" s="256"/>
      <c r="MH321" s="256"/>
      <c r="MI321" s="256"/>
      <c r="MJ321" s="256"/>
      <c r="MK321" s="256"/>
      <c r="ML321" s="256"/>
      <c r="MM321" s="256"/>
      <c r="MN321" s="256"/>
      <c r="MO321" s="256"/>
      <c r="MP321" s="256"/>
      <c r="MQ321" s="256"/>
      <c r="MR321" s="256"/>
      <c r="MS321" s="256"/>
      <c r="MT321" s="256"/>
      <c r="MU321" s="256"/>
      <c r="MV321" s="256"/>
      <c r="MW321" s="256"/>
      <c r="MX321" s="256"/>
      <c r="MY321" s="256"/>
      <c r="MZ321" s="256"/>
      <c r="NA321" s="256"/>
      <c r="NB321" s="256"/>
      <c r="NC321" s="256"/>
      <c r="ND321" s="256"/>
      <c r="NE321" s="256"/>
      <c r="NF321" s="256"/>
      <c r="NG321" s="256"/>
      <c r="NH321" s="256"/>
      <c r="NI321" s="256"/>
      <c r="NJ321" s="256"/>
      <c r="NK321" s="256"/>
      <c r="NL321" s="256"/>
      <c r="NM321" s="256"/>
      <c r="NN321" s="256"/>
      <c r="NO321" s="256"/>
      <c r="NP321" s="256"/>
      <c r="NQ321" s="256"/>
      <c r="NR321" s="256"/>
      <c r="NS321" s="256"/>
      <c r="NT321" s="256"/>
      <c r="NU321" s="256"/>
      <c r="NV321" s="256"/>
      <c r="NW321" s="256"/>
      <c r="NX321" s="256"/>
      <c r="NY321" s="256"/>
      <c r="NZ321" s="256"/>
      <c r="OA321" s="256"/>
      <c r="OB321" s="256"/>
      <c r="OC321" s="256"/>
      <c r="OD321" s="256"/>
      <c r="OE321" s="256"/>
      <c r="OF321" s="256"/>
      <c r="OG321" s="256"/>
      <c r="OH321" s="256"/>
      <c r="OI321" s="256"/>
      <c r="OJ321" s="256"/>
      <c r="OK321" s="256"/>
      <c r="OL321" s="256"/>
      <c r="OM321" s="256"/>
      <c r="ON321" s="256"/>
      <c r="OO321" s="256"/>
      <c r="OP321" s="256"/>
      <c r="OQ321" s="256"/>
      <c r="OR321" s="256"/>
      <c r="OS321" s="256"/>
      <c r="OT321" s="256"/>
      <c r="OU321" s="256"/>
      <c r="OV321" s="256"/>
      <c r="OW321" s="256"/>
      <c r="OX321" s="256"/>
      <c r="OY321" s="256"/>
      <c r="OZ321" s="256"/>
      <c r="PA321" s="256"/>
      <c r="PB321" s="256"/>
      <c r="PC321" s="256"/>
      <c r="PD321" s="256"/>
      <c r="PE321" s="256"/>
      <c r="PF321" s="256"/>
      <c r="PG321" s="256"/>
      <c r="PH321" s="256"/>
      <c r="PI321" s="256"/>
      <c r="PJ321" s="256"/>
      <c r="PK321" s="256"/>
      <c r="PL321" s="256"/>
      <c r="PM321" s="256"/>
      <c r="PN321" s="256"/>
      <c r="PO321" s="256"/>
      <c r="PP321" s="256"/>
      <c r="PQ321" s="256"/>
      <c r="PR321" s="256"/>
      <c r="PS321" s="256"/>
      <c r="PT321" s="256"/>
      <c r="PU321" s="256"/>
      <c r="PV321" s="256"/>
      <c r="PW321" s="256"/>
      <c r="PX321" s="256"/>
      <c r="PY321" s="256"/>
      <c r="PZ321" s="256"/>
      <c r="QA321" s="256"/>
      <c r="QB321" s="256"/>
      <c r="QC321" s="256"/>
      <c r="QD321" s="256"/>
      <c r="QE321" s="256"/>
      <c r="QF321" s="256"/>
      <c r="QG321" s="256"/>
      <c r="QH321" s="256"/>
      <c r="QI321" s="256"/>
      <c r="QJ321" s="256"/>
      <c r="QK321" s="256"/>
      <c r="QL321" s="256"/>
      <c r="QM321" s="256"/>
      <c r="QN321" s="256"/>
      <c r="QO321" s="256"/>
      <c r="QP321" s="256"/>
      <c r="QQ321" s="256"/>
      <c r="QR321" s="256"/>
      <c r="QS321" s="256"/>
      <c r="QT321" s="256"/>
      <c r="QU321" s="256"/>
      <c r="QV321" s="256"/>
      <c r="QW321" s="256"/>
      <c r="QX321" s="256"/>
      <c r="QY321" s="256"/>
      <c r="QZ321" s="256"/>
      <c r="RA321" s="256"/>
      <c r="RB321" s="256"/>
      <c r="RC321" s="256"/>
      <c r="RD321" s="256"/>
      <c r="RE321" s="256"/>
      <c r="RF321" s="256"/>
      <c r="RG321" s="256"/>
      <c r="RH321" s="256"/>
      <c r="RI321" s="256"/>
      <c r="RJ321" s="256"/>
      <c r="RK321" s="256"/>
      <c r="RL321" s="256"/>
      <c r="RM321" s="256"/>
      <c r="RN321" s="256"/>
      <c r="RO321" s="256"/>
      <c r="RP321" s="256"/>
      <c r="RQ321" s="256"/>
      <c r="RR321" s="256"/>
      <c r="RS321" s="256"/>
      <c r="RT321" s="256"/>
      <c r="RU321" s="256"/>
      <c r="RV321" s="256"/>
      <c r="RW321" s="256"/>
      <c r="RX321" s="256"/>
      <c r="RY321" s="256"/>
      <c r="RZ321" s="256"/>
      <c r="SA321" s="256"/>
      <c r="SB321" s="256"/>
      <c r="SC321" s="256"/>
      <c r="SD321" s="256"/>
      <c r="SE321" s="256"/>
      <c r="SF321" s="256"/>
      <c r="SG321" s="256"/>
      <c r="SH321" s="256"/>
      <c r="SI321" s="256"/>
      <c r="SJ321" s="256"/>
      <c r="SK321" s="256"/>
      <c r="SL321" s="256"/>
      <c r="SM321" s="256"/>
      <c r="SN321" s="256"/>
      <c r="SO321" s="256"/>
      <c r="SP321" s="256"/>
      <c r="SQ321" s="256"/>
      <c r="SR321" s="256"/>
      <c r="SS321" s="256"/>
      <c r="ST321" s="256"/>
      <c r="SU321" s="256"/>
      <c r="SV321" s="256"/>
      <c r="SW321" s="256"/>
      <c r="SX321" s="256"/>
      <c r="SY321" s="256"/>
      <c r="SZ321" s="256"/>
      <c r="TA321" s="256"/>
      <c r="TB321" s="256"/>
      <c r="TC321" s="256"/>
      <c r="TD321" s="256"/>
      <c r="TE321" s="256"/>
      <c r="TF321" s="256"/>
      <c r="TG321" s="256"/>
      <c r="TH321" s="256"/>
      <c r="TI321" s="256"/>
      <c r="TJ321" s="256"/>
      <c r="TK321" s="256"/>
      <c r="TL321" s="256"/>
      <c r="TM321" s="256"/>
      <c r="TN321" s="256"/>
      <c r="TO321" s="256"/>
      <c r="TP321" s="256"/>
      <c r="TQ321" s="256"/>
      <c r="TR321" s="256"/>
      <c r="TS321" s="256"/>
      <c r="TT321" s="256"/>
      <c r="TU321" s="256"/>
      <c r="TV321" s="256"/>
      <c r="TW321" s="256"/>
      <c r="TX321" s="256"/>
      <c r="TY321" s="256"/>
      <c r="TZ321" s="256"/>
      <c r="UA321" s="256"/>
      <c r="UB321" s="256"/>
      <c r="UC321" s="256"/>
      <c r="UD321" s="256"/>
      <c r="UE321" s="256"/>
      <c r="UF321" s="256"/>
      <c r="UG321" s="256"/>
      <c r="UH321" s="256"/>
      <c r="UI321" s="256"/>
      <c r="UJ321" s="256"/>
      <c r="UK321" s="256"/>
      <c r="UL321" s="256"/>
      <c r="UM321" s="256"/>
      <c r="UN321" s="256"/>
      <c r="UO321" s="256"/>
      <c r="UP321" s="256"/>
      <c r="UQ321" s="256"/>
      <c r="UR321" s="256"/>
      <c r="US321" s="256"/>
      <c r="UT321" s="256"/>
      <c r="UU321" s="256"/>
      <c r="UV321" s="256"/>
      <c r="UW321" s="256"/>
      <c r="UX321" s="256"/>
      <c r="UY321" s="256"/>
      <c r="UZ321" s="256"/>
      <c r="VA321" s="256"/>
      <c r="VB321" s="256"/>
      <c r="VC321" s="256"/>
      <c r="VD321" s="256"/>
      <c r="VE321" s="256"/>
      <c r="VF321" s="256"/>
      <c r="VG321" s="256"/>
      <c r="VH321" s="256"/>
      <c r="VI321" s="256"/>
      <c r="VJ321" s="256"/>
      <c r="VK321" s="256"/>
      <c r="VL321" s="256"/>
      <c r="VM321" s="256"/>
      <c r="VN321" s="256"/>
      <c r="VO321" s="256"/>
      <c r="VP321" s="256"/>
      <c r="VQ321" s="256"/>
      <c r="VR321" s="256"/>
      <c r="VS321" s="256"/>
      <c r="VT321" s="256"/>
      <c r="VU321" s="256"/>
      <c r="VV321" s="256"/>
      <c r="VW321" s="256"/>
      <c r="VX321" s="256"/>
      <c r="VY321" s="256"/>
      <c r="VZ321" s="256"/>
      <c r="WA321" s="256"/>
      <c r="WB321" s="256"/>
      <c r="WC321" s="256"/>
      <c r="WD321" s="256"/>
      <c r="WE321" s="256"/>
      <c r="WF321" s="256"/>
      <c r="WG321" s="256"/>
      <c r="WH321" s="256"/>
      <c r="WI321" s="256"/>
      <c r="WJ321" s="256"/>
      <c r="WK321" s="256"/>
      <c r="WL321" s="256"/>
      <c r="WM321" s="256"/>
      <c r="WN321" s="256"/>
      <c r="WO321" s="256"/>
      <c r="WP321" s="256"/>
      <c r="WQ321" s="256"/>
      <c r="WR321" s="256"/>
      <c r="WS321" s="256"/>
      <c r="WT321" s="256"/>
      <c r="WU321" s="256"/>
      <c r="WV321" s="256"/>
      <c r="WW321" s="256"/>
      <c r="WX321" s="256"/>
      <c r="WY321" s="256"/>
      <c r="WZ321" s="256"/>
      <c r="XA321" s="256"/>
      <c r="XB321" s="256"/>
      <c r="XC321" s="256"/>
      <c r="XD321" s="256"/>
      <c r="XE321" s="256"/>
      <c r="XF321" s="256"/>
      <c r="XG321" s="256"/>
      <c r="XH321" s="256"/>
      <c r="XI321" s="256"/>
      <c r="XJ321" s="256"/>
      <c r="XK321" s="256"/>
      <c r="XL321" s="256"/>
      <c r="XM321" s="256"/>
      <c r="XN321" s="256"/>
      <c r="XO321" s="256"/>
      <c r="XP321" s="256"/>
      <c r="XQ321" s="256"/>
      <c r="XR321" s="256"/>
      <c r="XS321" s="256"/>
      <c r="XT321" s="256"/>
      <c r="XU321" s="256"/>
      <c r="XV321" s="256"/>
      <c r="XW321" s="256"/>
      <c r="XX321" s="256"/>
      <c r="XY321" s="256"/>
      <c r="XZ321" s="256"/>
      <c r="YA321" s="256"/>
      <c r="YB321" s="256"/>
      <c r="YC321" s="256"/>
      <c r="YD321" s="256"/>
      <c r="YE321" s="256"/>
      <c r="YF321" s="256"/>
      <c r="YG321" s="256"/>
      <c r="YH321" s="256"/>
      <c r="YI321" s="256"/>
      <c r="YJ321" s="256"/>
      <c r="YK321" s="256"/>
      <c r="YL321" s="256"/>
      <c r="YM321" s="256"/>
      <c r="YN321" s="256"/>
      <c r="YO321" s="256"/>
      <c r="YP321" s="256"/>
      <c r="YQ321" s="256"/>
      <c r="YR321" s="256"/>
      <c r="YS321" s="256"/>
      <c r="YT321" s="256"/>
      <c r="YU321" s="256"/>
      <c r="YV321" s="256"/>
      <c r="YW321" s="256"/>
      <c r="YX321" s="256"/>
      <c r="YY321" s="256"/>
      <c r="YZ321" s="256"/>
      <c r="ZA321" s="256"/>
      <c r="ZB321" s="256"/>
      <c r="ZC321" s="256"/>
      <c r="ZD321" s="256"/>
      <c r="ZE321" s="256"/>
      <c r="ZF321" s="256"/>
      <c r="ZG321" s="256"/>
      <c r="ZH321" s="256"/>
      <c r="ZI321" s="256"/>
      <c r="ZJ321" s="256"/>
      <c r="ZK321" s="256"/>
      <c r="ZL321" s="256"/>
      <c r="ZM321" s="256"/>
      <c r="ZN321" s="256"/>
      <c r="ZO321" s="256"/>
      <c r="ZP321" s="256"/>
      <c r="ZQ321" s="256"/>
      <c r="ZR321" s="256"/>
      <c r="ZS321" s="256"/>
      <c r="ZT321" s="256"/>
      <c r="ZU321" s="256"/>
      <c r="ZV321" s="256"/>
      <c r="ZW321" s="256"/>
      <c r="ZX321" s="256"/>
      <c r="ZY321" s="256"/>
      <c r="ZZ321" s="256"/>
      <c r="AAA321" s="256"/>
      <c r="AAB321" s="256"/>
      <c r="AAC321" s="256"/>
      <c r="AAD321" s="256"/>
      <c r="AAE321" s="256"/>
      <c r="AAF321" s="256"/>
      <c r="AAG321" s="256"/>
      <c r="AAH321" s="256"/>
      <c r="AAI321" s="256"/>
      <c r="AAJ321" s="256"/>
      <c r="AAK321" s="256"/>
      <c r="AAL321" s="256"/>
      <c r="AAM321" s="256"/>
      <c r="AAN321" s="256"/>
      <c r="AAO321" s="256"/>
      <c r="AAP321" s="256"/>
      <c r="AAQ321" s="256"/>
      <c r="AAR321" s="256"/>
      <c r="AAS321" s="256"/>
      <c r="AAT321" s="256"/>
      <c r="AAU321" s="256"/>
      <c r="AAV321" s="256"/>
      <c r="AAW321" s="256"/>
      <c r="AAX321" s="256"/>
      <c r="AAY321" s="256"/>
      <c r="AAZ321" s="256"/>
      <c r="ABA321" s="256"/>
      <c r="ABB321" s="256"/>
      <c r="ABC321" s="256"/>
      <c r="ABD321" s="256"/>
      <c r="ABE321" s="256"/>
      <c r="ABF321" s="256"/>
      <c r="ABG321" s="256"/>
      <c r="ABH321" s="256"/>
      <c r="ABI321" s="256"/>
      <c r="ABJ321" s="256"/>
      <c r="ABK321" s="256"/>
    </row>
    <row r="322" spans="1:739" s="38" customFormat="1" ht="30" customHeight="1" x14ac:dyDescent="0.25">
      <c r="A322" s="30"/>
      <c r="B322" s="196"/>
      <c r="C322" s="196"/>
      <c r="D322" s="167" t="s">
        <v>2</v>
      </c>
      <c r="E322" s="196"/>
      <c r="F322" s="206" t="s">
        <v>194</v>
      </c>
      <c r="G322" s="14">
        <v>42384</v>
      </c>
      <c r="H322" s="51" t="s">
        <v>37</v>
      </c>
      <c r="I322" s="65" t="s">
        <v>31</v>
      </c>
      <c r="J322" s="289" t="s">
        <v>291</v>
      </c>
      <c r="K322" s="290" t="s">
        <v>18</v>
      </c>
      <c r="L322" s="290" t="s">
        <v>17</v>
      </c>
      <c r="M322" s="290" t="s">
        <v>3365</v>
      </c>
      <c r="N322" s="291" t="s">
        <v>59</v>
      </c>
      <c r="O322" s="25" t="s">
        <v>195</v>
      </c>
      <c r="P322" s="25" t="s">
        <v>196</v>
      </c>
      <c r="Q322" s="25"/>
      <c r="R322" s="64" t="s">
        <v>197</v>
      </c>
      <c r="S322" s="185" t="s">
        <v>1328</v>
      </c>
      <c r="T322" s="185" t="s">
        <v>3019</v>
      </c>
      <c r="U322" s="261" t="s">
        <v>72</v>
      </c>
      <c r="V322" s="17"/>
      <c r="W322" s="249"/>
      <c r="X322" s="115" t="s">
        <v>245</v>
      </c>
      <c r="Y322" s="99"/>
      <c r="Z322" s="261"/>
      <c r="AA322" s="261"/>
      <c r="AB322" s="186" t="s">
        <v>197</v>
      </c>
      <c r="AC322" s="17"/>
      <c r="AD322" s="17"/>
      <c r="AE322" s="17"/>
      <c r="AF322" s="17"/>
      <c r="AG322" s="17"/>
      <c r="AH322" s="263" t="s">
        <v>3530</v>
      </c>
      <c r="AI322" s="185" t="s">
        <v>1</v>
      </c>
      <c r="AJ322" s="187" t="s">
        <v>2</v>
      </c>
      <c r="AK322" s="70">
        <v>20</v>
      </c>
      <c r="AL322" s="69" t="s">
        <v>198</v>
      </c>
      <c r="AM322" s="190" t="s">
        <v>199</v>
      </c>
      <c r="AN322" s="256"/>
      <c r="AO322" s="256"/>
      <c r="AP322" s="256"/>
      <c r="AQ322" s="256"/>
      <c r="AR322" s="256"/>
      <c r="AS322" s="256"/>
      <c r="AT322" s="256"/>
      <c r="AU322" s="256"/>
      <c r="AV322" s="256"/>
      <c r="AW322" s="256"/>
      <c r="AX322" s="256"/>
      <c r="AY322" s="256"/>
      <c r="AZ322" s="256"/>
      <c r="BA322" s="256"/>
      <c r="BB322" s="256"/>
      <c r="BC322" s="256"/>
      <c r="BD322" s="256"/>
      <c r="BE322" s="256"/>
      <c r="BF322" s="256"/>
      <c r="BG322" s="256"/>
      <c r="BH322" s="256"/>
      <c r="BI322" s="256"/>
      <c r="BJ322" s="256"/>
      <c r="BK322" s="256"/>
      <c r="BL322" s="256"/>
      <c r="BM322" s="256"/>
      <c r="BN322" s="256"/>
      <c r="BO322" s="256"/>
      <c r="BP322" s="256"/>
      <c r="BQ322" s="256"/>
      <c r="BR322" s="256"/>
      <c r="BS322" s="256"/>
      <c r="BT322" s="256"/>
      <c r="BU322" s="256"/>
      <c r="BV322" s="256"/>
      <c r="BW322" s="256"/>
      <c r="BX322" s="256"/>
      <c r="BY322" s="256"/>
      <c r="BZ322" s="256"/>
      <c r="CA322" s="256"/>
      <c r="CB322" s="256"/>
      <c r="CC322" s="256"/>
      <c r="CD322" s="256"/>
      <c r="CE322" s="256"/>
      <c r="CF322" s="256"/>
      <c r="CG322" s="256"/>
      <c r="CH322" s="256"/>
      <c r="CI322" s="256"/>
      <c r="CJ322" s="256"/>
      <c r="CK322" s="256"/>
      <c r="CL322" s="256"/>
      <c r="CM322" s="256"/>
      <c r="CN322" s="256"/>
      <c r="CO322" s="256"/>
      <c r="CP322" s="256"/>
      <c r="CQ322" s="256"/>
      <c r="CR322" s="256"/>
      <c r="CS322" s="256"/>
      <c r="CT322" s="256"/>
      <c r="CU322" s="256"/>
      <c r="CV322" s="256"/>
      <c r="CW322" s="256"/>
      <c r="CX322" s="256"/>
      <c r="CY322" s="256"/>
      <c r="CZ322" s="256"/>
      <c r="DA322" s="256"/>
      <c r="DB322" s="256"/>
      <c r="DC322" s="256"/>
      <c r="DD322" s="256"/>
      <c r="DE322" s="256"/>
      <c r="DF322" s="256"/>
      <c r="DG322" s="256"/>
      <c r="DH322" s="256"/>
      <c r="DI322" s="256"/>
      <c r="DJ322" s="256"/>
      <c r="DK322" s="256"/>
      <c r="DL322" s="256"/>
      <c r="DM322" s="256"/>
      <c r="DN322" s="256"/>
      <c r="DO322" s="256"/>
      <c r="DP322" s="256"/>
      <c r="DQ322" s="256"/>
      <c r="DR322" s="256"/>
      <c r="DS322" s="256"/>
      <c r="DT322" s="256"/>
      <c r="DU322" s="256"/>
      <c r="DV322" s="256"/>
      <c r="DW322" s="256"/>
      <c r="DX322" s="256"/>
      <c r="DY322" s="256"/>
      <c r="DZ322" s="256"/>
      <c r="EA322" s="256"/>
      <c r="EB322" s="256"/>
      <c r="EC322" s="256"/>
      <c r="ED322" s="256"/>
      <c r="EE322" s="256"/>
      <c r="EF322" s="256"/>
      <c r="EG322" s="256"/>
      <c r="EH322" s="256"/>
      <c r="EI322" s="256"/>
      <c r="EJ322" s="256"/>
      <c r="EK322" s="256"/>
      <c r="EL322" s="256"/>
      <c r="EM322" s="256"/>
      <c r="EN322" s="256"/>
      <c r="EO322" s="256"/>
      <c r="EP322" s="256"/>
      <c r="EQ322" s="256"/>
      <c r="ER322" s="256"/>
      <c r="ES322" s="256"/>
      <c r="ET322" s="256"/>
      <c r="EU322" s="256"/>
      <c r="EV322" s="256"/>
      <c r="EW322" s="256"/>
      <c r="EX322" s="256"/>
      <c r="EY322" s="256"/>
      <c r="EZ322" s="256"/>
      <c r="FA322" s="256"/>
      <c r="FB322" s="256"/>
      <c r="FC322" s="256"/>
      <c r="FD322" s="256"/>
      <c r="FE322" s="256"/>
      <c r="FF322" s="256"/>
      <c r="FG322" s="256"/>
      <c r="FH322" s="256"/>
      <c r="FI322" s="256"/>
      <c r="FJ322" s="256"/>
      <c r="FK322" s="256"/>
      <c r="FL322" s="256"/>
      <c r="FM322" s="256"/>
      <c r="FN322" s="256"/>
      <c r="FO322" s="256"/>
      <c r="FP322" s="256"/>
      <c r="FQ322" s="256"/>
      <c r="FR322" s="256"/>
      <c r="FS322" s="256"/>
      <c r="FT322" s="256"/>
      <c r="FU322" s="256"/>
      <c r="FV322" s="256"/>
      <c r="FW322" s="256"/>
      <c r="FX322" s="256"/>
      <c r="FY322" s="256"/>
      <c r="FZ322" s="256"/>
      <c r="GA322" s="256"/>
      <c r="GB322" s="256"/>
      <c r="GC322" s="256"/>
      <c r="GD322" s="256"/>
      <c r="GE322" s="256"/>
      <c r="GF322" s="256"/>
      <c r="GG322" s="256"/>
      <c r="GH322" s="256"/>
      <c r="GI322" s="256"/>
      <c r="GJ322" s="256"/>
      <c r="GK322" s="256"/>
      <c r="GL322" s="256"/>
      <c r="GM322" s="256"/>
      <c r="GN322" s="256"/>
      <c r="GO322" s="256"/>
      <c r="GP322" s="256"/>
      <c r="GQ322" s="256"/>
      <c r="GR322" s="256"/>
      <c r="GS322" s="256"/>
      <c r="GT322" s="256"/>
      <c r="GU322" s="256"/>
      <c r="GV322" s="256"/>
      <c r="GW322" s="256"/>
      <c r="GX322" s="256"/>
      <c r="GY322" s="256"/>
      <c r="GZ322" s="256"/>
      <c r="HA322" s="256"/>
      <c r="HB322" s="256"/>
      <c r="HC322" s="256"/>
      <c r="HD322" s="256"/>
      <c r="HE322" s="256"/>
      <c r="HF322" s="256"/>
      <c r="HG322" s="256"/>
      <c r="HH322" s="256"/>
      <c r="HI322" s="256"/>
      <c r="HJ322" s="256"/>
      <c r="HK322" s="256"/>
      <c r="HL322" s="256"/>
      <c r="HM322" s="256"/>
      <c r="HN322" s="256"/>
      <c r="HO322" s="256"/>
      <c r="HP322" s="256"/>
      <c r="HQ322" s="256"/>
      <c r="HR322" s="256"/>
      <c r="HS322" s="256"/>
      <c r="HT322" s="256"/>
      <c r="HU322" s="256"/>
      <c r="HV322" s="256"/>
      <c r="HW322" s="256"/>
      <c r="HX322" s="256"/>
      <c r="HY322" s="256"/>
      <c r="HZ322" s="256"/>
      <c r="IA322" s="256"/>
      <c r="IB322" s="256"/>
      <c r="IC322" s="256"/>
      <c r="ID322" s="256"/>
      <c r="IE322" s="256"/>
      <c r="IF322" s="256"/>
      <c r="IG322" s="256"/>
      <c r="IH322" s="256"/>
      <c r="II322" s="256"/>
      <c r="IJ322" s="256"/>
      <c r="IK322" s="256"/>
      <c r="IL322" s="256"/>
      <c r="IM322" s="256"/>
      <c r="IN322" s="256"/>
      <c r="IO322" s="256"/>
      <c r="IP322" s="256"/>
      <c r="IQ322" s="256"/>
      <c r="IR322" s="256"/>
      <c r="IS322" s="256"/>
      <c r="IT322" s="256"/>
      <c r="IU322" s="256"/>
      <c r="IV322" s="256"/>
      <c r="IW322" s="256"/>
      <c r="IX322" s="256"/>
      <c r="IY322" s="256"/>
      <c r="IZ322" s="256"/>
      <c r="JA322" s="256"/>
      <c r="JB322" s="256"/>
      <c r="JC322" s="256"/>
      <c r="JD322" s="256"/>
      <c r="JE322" s="256"/>
      <c r="JF322" s="256"/>
      <c r="JG322" s="256"/>
      <c r="JH322" s="256"/>
      <c r="JI322" s="256"/>
      <c r="JJ322" s="256"/>
      <c r="JK322" s="256"/>
      <c r="JL322" s="256"/>
      <c r="JM322" s="256"/>
      <c r="JN322" s="256"/>
      <c r="JO322" s="256"/>
      <c r="JP322" s="256"/>
      <c r="JQ322" s="256"/>
      <c r="JR322" s="256"/>
      <c r="JS322" s="256"/>
      <c r="JT322" s="256"/>
      <c r="JU322" s="256"/>
      <c r="JV322" s="256"/>
      <c r="JW322" s="256"/>
      <c r="JX322" s="256"/>
      <c r="JY322" s="256"/>
      <c r="JZ322" s="256"/>
      <c r="KA322" s="256"/>
      <c r="KB322" s="256"/>
      <c r="KC322" s="256"/>
      <c r="KD322" s="256"/>
      <c r="KE322" s="256"/>
      <c r="KF322" s="256"/>
      <c r="KG322" s="256"/>
      <c r="KH322" s="256"/>
      <c r="KI322" s="256"/>
      <c r="KJ322" s="256"/>
      <c r="KK322" s="256"/>
      <c r="KL322" s="256"/>
      <c r="KM322" s="256"/>
      <c r="KN322" s="256"/>
      <c r="KO322" s="256"/>
      <c r="KP322" s="256"/>
      <c r="KQ322" s="256"/>
      <c r="KR322" s="256"/>
      <c r="KS322" s="256"/>
      <c r="KT322" s="256"/>
      <c r="KU322" s="256"/>
      <c r="KV322" s="256"/>
      <c r="KW322" s="256"/>
      <c r="KX322" s="256"/>
      <c r="KY322" s="256"/>
      <c r="KZ322" s="256"/>
      <c r="LA322" s="256"/>
      <c r="LB322" s="256"/>
      <c r="LC322" s="256"/>
      <c r="LD322" s="256"/>
      <c r="LE322" s="256"/>
      <c r="LF322" s="256"/>
      <c r="LG322" s="256"/>
      <c r="LH322" s="256"/>
      <c r="LI322" s="256"/>
      <c r="LJ322" s="256"/>
      <c r="LK322" s="256"/>
      <c r="LL322" s="256"/>
      <c r="LM322" s="256"/>
      <c r="LN322" s="256"/>
      <c r="LO322" s="256"/>
      <c r="LP322" s="256"/>
      <c r="LQ322" s="256"/>
      <c r="LR322" s="256"/>
      <c r="LS322" s="256"/>
      <c r="LT322" s="256"/>
      <c r="LU322" s="256"/>
      <c r="LV322" s="256"/>
      <c r="LW322" s="256"/>
      <c r="LX322" s="256"/>
      <c r="LY322" s="256"/>
      <c r="LZ322" s="256"/>
      <c r="MA322" s="256"/>
      <c r="MB322" s="256"/>
      <c r="MC322" s="256"/>
      <c r="MD322" s="256"/>
      <c r="ME322" s="256"/>
      <c r="MF322" s="256"/>
      <c r="MG322" s="256"/>
      <c r="MH322" s="256"/>
      <c r="MI322" s="256"/>
      <c r="MJ322" s="256"/>
      <c r="MK322" s="256"/>
      <c r="ML322" s="256"/>
      <c r="MM322" s="256"/>
      <c r="MN322" s="256"/>
      <c r="MO322" s="256"/>
      <c r="MP322" s="256"/>
      <c r="MQ322" s="256"/>
      <c r="MR322" s="256"/>
      <c r="MS322" s="256"/>
      <c r="MT322" s="256"/>
      <c r="MU322" s="256"/>
      <c r="MV322" s="256"/>
      <c r="MW322" s="256"/>
      <c r="MX322" s="256"/>
      <c r="MY322" s="256"/>
      <c r="MZ322" s="256"/>
      <c r="NA322" s="256"/>
      <c r="NB322" s="256"/>
      <c r="NC322" s="256"/>
      <c r="ND322" s="256"/>
      <c r="NE322" s="256"/>
      <c r="NF322" s="256"/>
      <c r="NG322" s="256"/>
      <c r="NH322" s="256"/>
      <c r="NI322" s="256"/>
      <c r="NJ322" s="256"/>
      <c r="NK322" s="256"/>
      <c r="NL322" s="256"/>
      <c r="NM322" s="256"/>
      <c r="NN322" s="256"/>
      <c r="NO322" s="256"/>
      <c r="NP322" s="256"/>
      <c r="NQ322" s="256"/>
      <c r="NR322" s="256"/>
      <c r="NS322" s="256"/>
      <c r="NT322" s="256"/>
      <c r="NU322" s="256"/>
      <c r="NV322" s="256"/>
      <c r="NW322" s="256"/>
      <c r="NX322" s="256"/>
      <c r="NY322" s="256"/>
      <c r="NZ322" s="256"/>
      <c r="OA322" s="256"/>
      <c r="OB322" s="256"/>
      <c r="OC322" s="256"/>
      <c r="OD322" s="256"/>
      <c r="OE322" s="256"/>
      <c r="OF322" s="256"/>
      <c r="OG322" s="256"/>
      <c r="OH322" s="256"/>
      <c r="OI322" s="256"/>
      <c r="OJ322" s="256"/>
      <c r="OK322" s="256"/>
      <c r="OL322" s="256"/>
      <c r="OM322" s="256"/>
      <c r="ON322" s="256"/>
      <c r="OO322" s="256"/>
      <c r="OP322" s="256"/>
      <c r="OQ322" s="256"/>
      <c r="OR322" s="256"/>
      <c r="OS322" s="256"/>
      <c r="OT322" s="256"/>
      <c r="OU322" s="256"/>
      <c r="OV322" s="256"/>
      <c r="OW322" s="256"/>
      <c r="OX322" s="256"/>
      <c r="OY322" s="256"/>
      <c r="OZ322" s="256"/>
      <c r="PA322" s="256"/>
      <c r="PB322" s="256"/>
      <c r="PC322" s="256"/>
      <c r="PD322" s="256"/>
      <c r="PE322" s="256"/>
      <c r="PF322" s="256"/>
      <c r="PG322" s="256"/>
      <c r="PH322" s="256"/>
      <c r="PI322" s="256"/>
      <c r="PJ322" s="256"/>
      <c r="PK322" s="256"/>
      <c r="PL322" s="256"/>
      <c r="PM322" s="256"/>
      <c r="PN322" s="256"/>
      <c r="PO322" s="256"/>
      <c r="PP322" s="256"/>
      <c r="PQ322" s="256"/>
      <c r="PR322" s="256"/>
      <c r="PS322" s="256"/>
      <c r="PT322" s="256"/>
      <c r="PU322" s="256"/>
      <c r="PV322" s="256"/>
      <c r="PW322" s="256"/>
      <c r="PX322" s="256"/>
      <c r="PY322" s="256"/>
      <c r="PZ322" s="256"/>
      <c r="QA322" s="256"/>
      <c r="QB322" s="256"/>
      <c r="QC322" s="256"/>
      <c r="QD322" s="256"/>
      <c r="QE322" s="256"/>
      <c r="QF322" s="256"/>
      <c r="QG322" s="256"/>
      <c r="QH322" s="256"/>
      <c r="QI322" s="256"/>
      <c r="QJ322" s="256"/>
      <c r="QK322" s="256"/>
      <c r="QL322" s="256"/>
      <c r="QM322" s="256"/>
      <c r="QN322" s="256"/>
      <c r="QO322" s="256"/>
      <c r="QP322" s="256"/>
      <c r="QQ322" s="256"/>
      <c r="QR322" s="256"/>
      <c r="QS322" s="256"/>
      <c r="QT322" s="256"/>
      <c r="QU322" s="256"/>
      <c r="QV322" s="256"/>
      <c r="QW322" s="256"/>
      <c r="QX322" s="256"/>
      <c r="QY322" s="256"/>
      <c r="QZ322" s="256"/>
      <c r="RA322" s="256"/>
      <c r="RB322" s="256"/>
      <c r="RC322" s="256"/>
      <c r="RD322" s="256"/>
      <c r="RE322" s="256"/>
      <c r="RF322" s="256"/>
      <c r="RG322" s="256"/>
      <c r="RH322" s="256"/>
      <c r="RI322" s="256"/>
      <c r="RJ322" s="256"/>
      <c r="RK322" s="256"/>
      <c r="RL322" s="256"/>
      <c r="RM322" s="256"/>
      <c r="RN322" s="256"/>
      <c r="RO322" s="256"/>
      <c r="RP322" s="256"/>
      <c r="RQ322" s="256"/>
      <c r="RR322" s="256"/>
      <c r="RS322" s="256"/>
      <c r="RT322" s="256"/>
      <c r="RU322" s="256"/>
      <c r="RV322" s="256"/>
      <c r="RW322" s="256"/>
      <c r="RX322" s="256"/>
      <c r="RY322" s="256"/>
      <c r="RZ322" s="256"/>
      <c r="SA322" s="256"/>
      <c r="SB322" s="256"/>
      <c r="SC322" s="256"/>
      <c r="SD322" s="256"/>
      <c r="SE322" s="256"/>
      <c r="SF322" s="256"/>
      <c r="SG322" s="256"/>
      <c r="SH322" s="256"/>
      <c r="SI322" s="256"/>
      <c r="SJ322" s="256"/>
      <c r="SK322" s="256"/>
      <c r="SL322" s="256"/>
      <c r="SM322" s="256"/>
      <c r="SN322" s="256"/>
      <c r="SO322" s="256"/>
      <c r="SP322" s="256"/>
      <c r="SQ322" s="256"/>
      <c r="SR322" s="256"/>
      <c r="SS322" s="256"/>
      <c r="ST322" s="256"/>
      <c r="SU322" s="256"/>
      <c r="SV322" s="256"/>
      <c r="SW322" s="256"/>
      <c r="SX322" s="256"/>
      <c r="SY322" s="256"/>
      <c r="SZ322" s="256"/>
      <c r="TA322" s="256"/>
      <c r="TB322" s="256"/>
      <c r="TC322" s="256"/>
      <c r="TD322" s="256"/>
      <c r="TE322" s="256"/>
      <c r="TF322" s="256"/>
      <c r="TG322" s="256"/>
      <c r="TH322" s="256"/>
      <c r="TI322" s="256"/>
      <c r="TJ322" s="256"/>
      <c r="TK322" s="256"/>
      <c r="TL322" s="256"/>
      <c r="TM322" s="256"/>
      <c r="TN322" s="256"/>
      <c r="TO322" s="256"/>
      <c r="TP322" s="256"/>
      <c r="TQ322" s="256"/>
      <c r="TR322" s="256"/>
      <c r="TS322" s="256"/>
      <c r="TT322" s="256"/>
      <c r="TU322" s="256"/>
      <c r="TV322" s="256"/>
      <c r="TW322" s="256"/>
      <c r="TX322" s="256"/>
      <c r="TY322" s="256"/>
      <c r="TZ322" s="256"/>
      <c r="UA322" s="256"/>
      <c r="UB322" s="256"/>
      <c r="UC322" s="256"/>
      <c r="UD322" s="256"/>
      <c r="UE322" s="256"/>
      <c r="UF322" s="256"/>
      <c r="UG322" s="256"/>
      <c r="UH322" s="256"/>
      <c r="UI322" s="256"/>
      <c r="UJ322" s="256"/>
      <c r="UK322" s="256"/>
      <c r="UL322" s="256"/>
      <c r="UM322" s="256"/>
      <c r="UN322" s="256"/>
      <c r="UO322" s="256"/>
      <c r="UP322" s="256"/>
      <c r="UQ322" s="256"/>
      <c r="UR322" s="256"/>
      <c r="US322" s="256"/>
      <c r="UT322" s="256"/>
      <c r="UU322" s="256"/>
      <c r="UV322" s="256"/>
      <c r="UW322" s="256"/>
      <c r="UX322" s="256"/>
      <c r="UY322" s="256"/>
      <c r="UZ322" s="256"/>
      <c r="VA322" s="256"/>
      <c r="VB322" s="256"/>
      <c r="VC322" s="256"/>
      <c r="VD322" s="256"/>
      <c r="VE322" s="256"/>
      <c r="VF322" s="256"/>
      <c r="VG322" s="256"/>
      <c r="VH322" s="256"/>
      <c r="VI322" s="256"/>
      <c r="VJ322" s="256"/>
      <c r="VK322" s="256"/>
      <c r="VL322" s="256"/>
      <c r="VM322" s="256"/>
      <c r="VN322" s="256"/>
      <c r="VO322" s="256"/>
      <c r="VP322" s="256"/>
      <c r="VQ322" s="256"/>
      <c r="VR322" s="256"/>
      <c r="VS322" s="256"/>
      <c r="VT322" s="256"/>
      <c r="VU322" s="256"/>
      <c r="VV322" s="256"/>
      <c r="VW322" s="256"/>
      <c r="VX322" s="256"/>
      <c r="VY322" s="256"/>
      <c r="VZ322" s="256"/>
      <c r="WA322" s="256"/>
      <c r="WB322" s="256"/>
      <c r="WC322" s="256"/>
      <c r="WD322" s="256"/>
      <c r="WE322" s="256"/>
      <c r="WF322" s="256"/>
      <c r="WG322" s="256"/>
      <c r="WH322" s="256"/>
      <c r="WI322" s="256"/>
      <c r="WJ322" s="256"/>
      <c r="WK322" s="256"/>
      <c r="WL322" s="256"/>
      <c r="WM322" s="256"/>
      <c r="WN322" s="256"/>
      <c r="WO322" s="256"/>
      <c r="WP322" s="256"/>
      <c r="WQ322" s="256"/>
      <c r="WR322" s="256"/>
      <c r="WS322" s="256"/>
      <c r="WT322" s="256"/>
      <c r="WU322" s="256"/>
      <c r="WV322" s="256"/>
      <c r="WW322" s="256"/>
      <c r="WX322" s="256"/>
      <c r="WY322" s="256"/>
      <c r="WZ322" s="256"/>
      <c r="XA322" s="256"/>
      <c r="XB322" s="256"/>
      <c r="XC322" s="256"/>
      <c r="XD322" s="256"/>
      <c r="XE322" s="256"/>
      <c r="XF322" s="256"/>
      <c r="XG322" s="256"/>
      <c r="XH322" s="256"/>
      <c r="XI322" s="256"/>
      <c r="XJ322" s="256"/>
      <c r="XK322" s="256"/>
      <c r="XL322" s="256"/>
      <c r="XM322" s="256"/>
      <c r="XN322" s="256"/>
      <c r="XO322" s="256"/>
      <c r="XP322" s="256"/>
      <c r="XQ322" s="256"/>
      <c r="XR322" s="256"/>
      <c r="XS322" s="256"/>
      <c r="XT322" s="256"/>
      <c r="XU322" s="256"/>
      <c r="XV322" s="256"/>
      <c r="XW322" s="256"/>
      <c r="XX322" s="256"/>
      <c r="XY322" s="256"/>
      <c r="XZ322" s="256"/>
      <c r="YA322" s="256"/>
      <c r="YB322" s="256"/>
      <c r="YC322" s="256"/>
      <c r="YD322" s="256"/>
      <c r="YE322" s="256"/>
      <c r="YF322" s="256"/>
      <c r="YG322" s="256"/>
      <c r="YH322" s="256"/>
      <c r="YI322" s="256"/>
      <c r="YJ322" s="256"/>
      <c r="YK322" s="256"/>
      <c r="YL322" s="256"/>
      <c r="YM322" s="256"/>
      <c r="YN322" s="256"/>
      <c r="YO322" s="256"/>
      <c r="YP322" s="256"/>
      <c r="YQ322" s="256"/>
      <c r="YR322" s="256"/>
      <c r="YS322" s="256"/>
      <c r="YT322" s="256"/>
      <c r="YU322" s="256"/>
      <c r="YV322" s="256"/>
      <c r="YW322" s="256"/>
      <c r="YX322" s="256"/>
      <c r="YY322" s="256"/>
      <c r="YZ322" s="256"/>
      <c r="ZA322" s="256"/>
      <c r="ZB322" s="256"/>
      <c r="ZC322" s="256"/>
      <c r="ZD322" s="256"/>
      <c r="ZE322" s="256"/>
      <c r="ZF322" s="256"/>
      <c r="ZG322" s="256"/>
      <c r="ZH322" s="256"/>
      <c r="ZI322" s="256"/>
      <c r="ZJ322" s="256"/>
      <c r="ZK322" s="256"/>
      <c r="ZL322" s="256"/>
      <c r="ZM322" s="256"/>
      <c r="ZN322" s="256"/>
      <c r="ZO322" s="256"/>
      <c r="ZP322" s="256"/>
      <c r="ZQ322" s="256"/>
      <c r="ZR322" s="256"/>
      <c r="ZS322" s="256"/>
      <c r="ZT322" s="256"/>
      <c r="ZU322" s="256"/>
      <c r="ZV322" s="256"/>
      <c r="ZW322" s="256"/>
      <c r="ZX322" s="256"/>
      <c r="ZY322" s="256"/>
      <c r="ZZ322" s="256"/>
      <c r="AAA322" s="256"/>
      <c r="AAB322" s="256"/>
      <c r="AAC322" s="256"/>
      <c r="AAD322" s="256"/>
      <c r="AAE322" s="256"/>
      <c r="AAF322" s="256"/>
      <c r="AAG322" s="256"/>
      <c r="AAH322" s="256"/>
      <c r="AAI322" s="256"/>
      <c r="AAJ322" s="256"/>
      <c r="AAK322" s="256"/>
      <c r="AAL322" s="256"/>
      <c r="AAM322" s="256"/>
      <c r="AAN322" s="256"/>
      <c r="AAO322" s="256"/>
      <c r="AAP322" s="256"/>
      <c r="AAQ322" s="256"/>
      <c r="AAR322" s="256"/>
      <c r="AAS322" s="256"/>
      <c r="AAT322" s="256"/>
      <c r="AAU322" s="256"/>
      <c r="AAV322" s="256"/>
      <c r="AAW322" s="256"/>
      <c r="AAX322" s="256"/>
      <c r="AAY322" s="256"/>
      <c r="AAZ322" s="256"/>
      <c r="ABA322" s="256"/>
      <c r="ABB322" s="256"/>
      <c r="ABC322" s="256"/>
      <c r="ABD322" s="256"/>
      <c r="ABE322" s="256"/>
      <c r="ABF322" s="256"/>
      <c r="ABG322" s="256"/>
      <c r="ABH322" s="256"/>
      <c r="ABI322" s="256"/>
      <c r="ABJ322" s="256"/>
      <c r="ABK322" s="256"/>
    </row>
    <row r="323" spans="1:739" s="38" customFormat="1" ht="30" customHeight="1" x14ac:dyDescent="0.25">
      <c r="A323" s="30"/>
      <c r="B323" s="261"/>
      <c r="C323" s="261"/>
      <c r="D323" s="167" t="s">
        <v>2</v>
      </c>
      <c r="E323" s="261"/>
      <c r="F323" s="206" t="s">
        <v>299</v>
      </c>
      <c r="G323" s="14">
        <v>42447</v>
      </c>
      <c r="H323" s="48" t="s">
        <v>37</v>
      </c>
      <c r="I323" s="65" t="s">
        <v>31</v>
      </c>
      <c r="J323" s="189" t="s">
        <v>291</v>
      </c>
      <c r="K323" s="29" t="s">
        <v>18</v>
      </c>
      <c r="L323" s="29" t="s">
        <v>17</v>
      </c>
      <c r="M323" s="29" t="s">
        <v>3365</v>
      </c>
      <c r="N323" s="28" t="s">
        <v>59</v>
      </c>
      <c r="O323" s="114" t="s">
        <v>195</v>
      </c>
      <c r="P323" s="114" t="s">
        <v>300</v>
      </c>
      <c r="Q323" s="259"/>
      <c r="R323" s="192" t="s">
        <v>301</v>
      </c>
      <c r="S323" s="185" t="s">
        <v>1312</v>
      </c>
      <c r="T323" s="185" t="s">
        <v>288</v>
      </c>
      <c r="U323" s="115" t="s">
        <v>72</v>
      </c>
      <c r="V323" s="17"/>
      <c r="W323" s="261"/>
      <c r="X323" s="261" t="s">
        <v>245</v>
      </c>
      <c r="Y323" s="99"/>
      <c r="Z323" s="155"/>
      <c r="AA323" s="262"/>
      <c r="AB323" s="186" t="s">
        <v>301</v>
      </c>
      <c r="AC323" s="17"/>
      <c r="AD323" s="17"/>
      <c r="AE323" s="17"/>
      <c r="AF323" s="17"/>
      <c r="AG323" s="17"/>
      <c r="AH323" s="263" t="s">
        <v>3530</v>
      </c>
      <c r="AI323" s="185" t="s">
        <v>1</v>
      </c>
      <c r="AJ323" s="187" t="s">
        <v>2</v>
      </c>
      <c r="AK323" s="70">
        <v>22</v>
      </c>
      <c r="AL323" s="69" t="s">
        <v>319</v>
      </c>
      <c r="AM323" s="190">
        <v>42437</v>
      </c>
      <c r="AN323" s="256"/>
      <c r="AO323" s="256"/>
      <c r="AP323" s="256"/>
      <c r="AQ323" s="256"/>
      <c r="AR323" s="256"/>
      <c r="AS323" s="256"/>
      <c r="AT323" s="256"/>
      <c r="AU323" s="256"/>
      <c r="AV323" s="256"/>
      <c r="AW323" s="256"/>
      <c r="AX323" s="256"/>
      <c r="AY323" s="256"/>
      <c r="AZ323" s="256"/>
      <c r="BA323" s="256"/>
      <c r="BB323" s="256"/>
      <c r="BC323" s="256"/>
      <c r="BD323" s="256"/>
      <c r="BE323" s="256"/>
      <c r="BF323" s="256"/>
      <c r="BG323" s="256"/>
      <c r="BH323" s="256"/>
      <c r="BI323" s="256"/>
      <c r="BJ323" s="256"/>
      <c r="BK323" s="256"/>
      <c r="BL323" s="256"/>
      <c r="BM323" s="256"/>
      <c r="BN323" s="256"/>
      <c r="BO323" s="256"/>
      <c r="BP323" s="256"/>
      <c r="BQ323" s="256"/>
      <c r="BR323" s="256"/>
      <c r="BS323" s="256"/>
      <c r="BT323" s="256"/>
      <c r="BU323" s="256"/>
      <c r="BV323" s="256"/>
      <c r="BW323" s="256"/>
      <c r="BX323" s="256"/>
      <c r="BY323" s="256"/>
      <c r="BZ323" s="256"/>
      <c r="CA323" s="256"/>
      <c r="CB323" s="256"/>
      <c r="CC323" s="256"/>
      <c r="CD323" s="256"/>
      <c r="CE323" s="256"/>
      <c r="CF323" s="256"/>
      <c r="CG323" s="256"/>
      <c r="CH323" s="256"/>
      <c r="CI323" s="256"/>
      <c r="CJ323" s="256"/>
      <c r="CK323" s="256"/>
      <c r="CL323" s="256"/>
      <c r="CM323" s="256"/>
      <c r="CN323" s="256"/>
      <c r="CO323" s="256"/>
      <c r="CP323" s="256"/>
      <c r="CQ323" s="256"/>
      <c r="CR323" s="256"/>
      <c r="CS323" s="256"/>
      <c r="CT323" s="256"/>
      <c r="CU323" s="256"/>
      <c r="CV323" s="256"/>
      <c r="CW323" s="256"/>
      <c r="CX323" s="256"/>
      <c r="CY323" s="256"/>
      <c r="CZ323" s="256"/>
      <c r="DA323" s="256"/>
      <c r="DB323" s="256"/>
      <c r="DC323" s="256"/>
      <c r="DD323" s="256"/>
      <c r="DE323" s="256"/>
      <c r="DF323" s="256"/>
      <c r="DG323" s="256"/>
      <c r="DH323" s="256"/>
      <c r="DI323" s="256"/>
      <c r="DJ323" s="256"/>
      <c r="DK323" s="256"/>
      <c r="DL323" s="256"/>
      <c r="DM323" s="256"/>
      <c r="DN323" s="256"/>
      <c r="DO323" s="256"/>
      <c r="DP323" s="256"/>
      <c r="DQ323" s="256"/>
      <c r="DR323" s="256"/>
      <c r="DS323" s="256"/>
      <c r="DT323" s="256"/>
      <c r="DU323" s="256"/>
      <c r="DV323" s="256"/>
      <c r="DW323" s="256"/>
      <c r="DX323" s="256"/>
      <c r="DY323" s="256"/>
      <c r="DZ323" s="256"/>
      <c r="EA323" s="256"/>
      <c r="EB323" s="256"/>
      <c r="EC323" s="256"/>
      <c r="ED323" s="256"/>
      <c r="EE323" s="256"/>
      <c r="EF323" s="256"/>
      <c r="EG323" s="256"/>
      <c r="EH323" s="256"/>
      <c r="EI323" s="256"/>
      <c r="EJ323" s="256"/>
      <c r="EK323" s="256"/>
      <c r="EL323" s="256"/>
      <c r="EM323" s="256"/>
      <c r="EN323" s="256"/>
      <c r="EO323" s="256"/>
      <c r="EP323" s="256"/>
      <c r="EQ323" s="256"/>
      <c r="ER323" s="256"/>
      <c r="ES323" s="256"/>
      <c r="ET323" s="256"/>
      <c r="EU323" s="256"/>
      <c r="EV323" s="256"/>
      <c r="EW323" s="256"/>
      <c r="EX323" s="256"/>
      <c r="EY323" s="256"/>
      <c r="EZ323" s="256"/>
      <c r="FA323" s="256"/>
      <c r="FB323" s="256"/>
      <c r="FC323" s="256"/>
      <c r="FD323" s="256"/>
      <c r="FE323" s="256"/>
      <c r="FF323" s="256"/>
      <c r="FG323" s="256"/>
      <c r="FH323" s="256"/>
      <c r="FI323" s="256"/>
      <c r="FJ323" s="256"/>
      <c r="FK323" s="256"/>
      <c r="FL323" s="256"/>
      <c r="FM323" s="256"/>
      <c r="FN323" s="256"/>
      <c r="FO323" s="256"/>
      <c r="FP323" s="256"/>
      <c r="FQ323" s="256"/>
      <c r="FR323" s="256"/>
      <c r="FS323" s="256"/>
      <c r="FT323" s="256"/>
      <c r="FU323" s="256"/>
      <c r="FV323" s="256"/>
      <c r="FW323" s="256"/>
      <c r="FX323" s="256"/>
      <c r="FY323" s="256"/>
      <c r="FZ323" s="256"/>
      <c r="GA323" s="256"/>
      <c r="GB323" s="256"/>
      <c r="GC323" s="256"/>
      <c r="GD323" s="256"/>
      <c r="GE323" s="256"/>
      <c r="GF323" s="256"/>
      <c r="GG323" s="256"/>
      <c r="GH323" s="256"/>
      <c r="GI323" s="256"/>
      <c r="GJ323" s="256"/>
      <c r="GK323" s="256"/>
      <c r="GL323" s="256"/>
      <c r="GM323" s="256"/>
      <c r="GN323" s="256"/>
      <c r="GO323" s="256"/>
      <c r="GP323" s="256"/>
      <c r="GQ323" s="256"/>
      <c r="GR323" s="256"/>
      <c r="GS323" s="256"/>
      <c r="GT323" s="256"/>
      <c r="GU323" s="256"/>
      <c r="GV323" s="256"/>
      <c r="GW323" s="256"/>
      <c r="GX323" s="256"/>
      <c r="GY323" s="256"/>
      <c r="GZ323" s="256"/>
      <c r="HA323" s="256"/>
      <c r="HB323" s="256"/>
      <c r="HC323" s="256"/>
      <c r="HD323" s="256"/>
      <c r="HE323" s="256"/>
      <c r="HF323" s="256"/>
      <c r="HG323" s="256"/>
      <c r="HH323" s="256"/>
      <c r="HI323" s="256"/>
      <c r="HJ323" s="256"/>
      <c r="HK323" s="256"/>
      <c r="HL323" s="256"/>
      <c r="HM323" s="256"/>
      <c r="HN323" s="256"/>
      <c r="HO323" s="256"/>
      <c r="HP323" s="256"/>
      <c r="HQ323" s="256"/>
      <c r="HR323" s="256"/>
      <c r="HS323" s="256"/>
      <c r="HT323" s="256"/>
      <c r="HU323" s="256"/>
      <c r="HV323" s="256"/>
      <c r="HW323" s="256"/>
      <c r="HX323" s="256"/>
      <c r="HY323" s="256"/>
      <c r="HZ323" s="256"/>
      <c r="IA323" s="256"/>
      <c r="IB323" s="256"/>
      <c r="IC323" s="256"/>
      <c r="ID323" s="256"/>
      <c r="IE323" s="256"/>
      <c r="IF323" s="256"/>
      <c r="IG323" s="256"/>
      <c r="IH323" s="256"/>
      <c r="II323" s="256"/>
      <c r="IJ323" s="256"/>
      <c r="IK323" s="256"/>
      <c r="IL323" s="256"/>
      <c r="IM323" s="256"/>
      <c r="IN323" s="256"/>
      <c r="IO323" s="256"/>
      <c r="IP323" s="256"/>
      <c r="IQ323" s="256"/>
      <c r="IR323" s="256"/>
      <c r="IS323" s="256"/>
      <c r="IT323" s="256"/>
      <c r="IU323" s="256"/>
      <c r="IV323" s="256"/>
      <c r="IW323" s="256"/>
      <c r="IX323" s="256"/>
      <c r="IY323" s="256"/>
      <c r="IZ323" s="256"/>
      <c r="JA323" s="256"/>
      <c r="JB323" s="256"/>
      <c r="JC323" s="256"/>
      <c r="JD323" s="256"/>
      <c r="JE323" s="256"/>
      <c r="JF323" s="256"/>
      <c r="JG323" s="256"/>
      <c r="JH323" s="256"/>
      <c r="JI323" s="256"/>
      <c r="JJ323" s="256"/>
      <c r="JK323" s="256"/>
      <c r="JL323" s="256"/>
      <c r="JM323" s="256"/>
      <c r="JN323" s="256"/>
      <c r="JO323" s="256"/>
      <c r="JP323" s="256"/>
      <c r="JQ323" s="256"/>
      <c r="JR323" s="256"/>
      <c r="JS323" s="256"/>
      <c r="JT323" s="256"/>
      <c r="JU323" s="256"/>
      <c r="JV323" s="256"/>
      <c r="JW323" s="256"/>
      <c r="JX323" s="256"/>
      <c r="JY323" s="256"/>
      <c r="JZ323" s="256"/>
      <c r="KA323" s="256"/>
      <c r="KB323" s="256"/>
      <c r="KC323" s="256"/>
      <c r="KD323" s="256"/>
      <c r="KE323" s="256"/>
      <c r="KF323" s="256"/>
      <c r="KG323" s="256"/>
      <c r="KH323" s="256"/>
      <c r="KI323" s="256"/>
      <c r="KJ323" s="256"/>
      <c r="KK323" s="256"/>
      <c r="KL323" s="256"/>
      <c r="KM323" s="256"/>
      <c r="KN323" s="256"/>
      <c r="KO323" s="256"/>
      <c r="KP323" s="256"/>
      <c r="KQ323" s="256"/>
      <c r="KR323" s="256"/>
      <c r="KS323" s="256"/>
      <c r="KT323" s="256"/>
      <c r="KU323" s="256"/>
      <c r="KV323" s="256"/>
      <c r="KW323" s="256"/>
      <c r="KX323" s="256"/>
      <c r="KY323" s="256"/>
      <c r="KZ323" s="256"/>
      <c r="LA323" s="256"/>
      <c r="LB323" s="256"/>
      <c r="LC323" s="256"/>
      <c r="LD323" s="256"/>
      <c r="LE323" s="256"/>
      <c r="LF323" s="256"/>
      <c r="LG323" s="256"/>
      <c r="LH323" s="256"/>
      <c r="LI323" s="256"/>
      <c r="LJ323" s="256"/>
      <c r="LK323" s="256"/>
      <c r="LL323" s="256"/>
      <c r="LM323" s="256"/>
      <c r="LN323" s="256"/>
      <c r="LO323" s="256"/>
      <c r="LP323" s="256"/>
      <c r="LQ323" s="256"/>
      <c r="LR323" s="256"/>
      <c r="LS323" s="256"/>
      <c r="LT323" s="256"/>
      <c r="LU323" s="256"/>
      <c r="LV323" s="256"/>
      <c r="LW323" s="256"/>
      <c r="LX323" s="256"/>
      <c r="LY323" s="256"/>
      <c r="LZ323" s="256"/>
      <c r="MA323" s="256"/>
      <c r="MB323" s="256"/>
      <c r="MC323" s="256"/>
      <c r="MD323" s="256"/>
      <c r="ME323" s="256"/>
      <c r="MF323" s="256"/>
      <c r="MG323" s="256"/>
      <c r="MH323" s="256"/>
      <c r="MI323" s="256"/>
      <c r="MJ323" s="256"/>
      <c r="MK323" s="256"/>
      <c r="ML323" s="256"/>
      <c r="MM323" s="256"/>
      <c r="MN323" s="256"/>
      <c r="MO323" s="256"/>
      <c r="MP323" s="256"/>
      <c r="MQ323" s="256"/>
      <c r="MR323" s="256"/>
      <c r="MS323" s="256"/>
      <c r="MT323" s="256"/>
      <c r="MU323" s="256"/>
      <c r="MV323" s="256"/>
      <c r="MW323" s="256"/>
      <c r="MX323" s="256"/>
      <c r="MY323" s="256"/>
      <c r="MZ323" s="256"/>
      <c r="NA323" s="256"/>
      <c r="NB323" s="256"/>
      <c r="NC323" s="256"/>
      <c r="ND323" s="256"/>
      <c r="NE323" s="256"/>
      <c r="NF323" s="256"/>
      <c r="NG323" s="256"/>
      <c r="NH323" s="256"/>
      <c r="NI323" s="256"/>
      <c r="NJ323" s="256"/>
      <c r="NK323" s="256"/>
      <c r="NL323" s="256"/>
      <c r="NM323" s="256"/>
      <c r="NN323" s="256"/>
      <c r="NO323" s="256"/>
      <c r="NP323" s="256"/>
      <c r="NQ323" s="256"/>
      <c r="NR323" s="256"/>
      <c r="NS323" s="256"/>
      <c r="NT323" s="256"/>
      <c r="NU323" s="256"/>
      <c r="NV323" s="256"/>
      <c r="NW323" s="256"/>
      <c r="NX323" s="256"/>
      <c r="NY323" s="256"/>
      <c r="NZ323" s="256"/>
      <c r="OA323" s="256"/>
      <c r="OB323" s="256"/>
      <c r="OC323" s="256"/>
      <c r="OD323" s="256"/>
      <c r="OE323" s="256"/>
      <c r="OF323" s="256"/>
      <c r="OG323" s="256"/>
      <c r="OH323" s="256"/>
      <c r="OI323" s="256"/>
      <c r="OJ323" s="256"/>
      <c r="OK323" s="256"/>
      <c r="OL323" s="256"/>
      <c r="OM323" s="256"/>
      <c r="ON323" s="256"/>
      <c r="OO323" s="256"/>
      <c r="OP323" s="256"/>
      <c r="OQ323" s="256"/>
      <c r="OR323" s="256"/>
      <c r="OS323" s="256"/>
      <c r="OT323" s="256"/>
      <c r="OU323" s="256"/>
      <c r="OV323" s="256"/>
      <c r="OW323" s="256"/>
      <c r="OX323" s="256"/>
      <c r="OY323" s="256"/>
      <c r="OZ323" s="256"/>
      <c r="PA323" s="256"/>
      <c r="PB323" s="256"/>
      <c r="PC323" s="256"/>
      <c r="PD323" s="256"/>
      <c r="PE323" s="256"/>
      <c r="PF323" s="256"/>
      <c r="PG323" s="256"/>
      <c r="PH323" s="256"/>
      <c r="PI323" s="256"/>
      <c r="PJ323" s="256"/>
      <c r="PK323" s="256"/>
      <c r="PL323" s="256"/>
      <c r="PM323" s="256"/>
      <c r="PN323" s="256"/>
      <c r="PO323" s="256"/>
      <c r="PP323" s="256"/>
      <c r="PQ323" s="256"/>
      <c r="PR323" s="256"/>
      <c r="PS323" s="256"/>
      <c r="PT323" s="256"/>
      <c r="PU323" s="256"/>
      <c r="PV323" s="256"/>
      <c r="PW323" s="256"/>
      <c r="PX323" s="256"/>
      <c r="PY323" s="256"/>
      <c r="PZ323" s="256"/>
      <c r="QA323" s="256"/>
      <c r="QB323" s="256"/>
      <c r="QC323" s="256"/>
      <c r="QD323" s="256"/>
      <c r="QE323" s="256"/>
      <c r="QF323" s="256"/>
      <c r="QG323" s="256"/>
      <c r="QH323" s="256"/>
      <c r="QI323" s="256"/>
      <c r="QJ323" s="256"/>
      <c r="QK323" s="256"/>
      <c r="QL323" s="256"/>
      <c r="QM323" s="256"/>
      <c r="QN323" s="256"/>
      <c r="QO323" s="256"/>
      <c r="QP323" s="256"/>
      <c r="QQ323" s="256"/>
      <c r="QR323" s="256"/>
      <c r="QS323" s="256"/>
      <c r="QT323" s="256"/>
      <c r="QU323" s="256"/>
      <c r="QV323" s="256"/>
      <c r="QW323" s="256"/>
      <c r="QX323" s="256"/>
      <c r="QY323" s="256"/>
      <c r="QZ323" s="256"/>
      <c r="RA323" s="256"/>
      <c r="RB323" s="256"/>
      <c r="RC323" s="256"/>
      <c r="RD323" s="256"/>
      <c r="RE323" s="256"/>
      <c r="RF323" s="256"/>
      <c r="RG323" s="256"/>
      <c r="RH323" s="256"/>
      <c r="RI323" s="256"/>
      <c r="RJ323" s="256"/>
      <c r="RK323" s="256"/>
      <c r="RL323" s="256"/>
      <c r="RM323" s="256"/>
      <c r="RN323" s="256"/>
      <c r="RO323" s="256"/>
      <c r="RP323" s="256"/>
      <c r="RQ323" s="256"/>
      <c r="RR323" s="256"/>
      <c r="RS323" s="256"/>
      <c r="RT323" s="256"/>
      <c r="RU323" s="256"/>
      <c r="RV323" s="256"/>
      <c r="RW323" s="256"/>
      <c r="RX323" s="256"/>
      <c r="RY323" s="256"/>
      <c r="RZ323" s="256"/>
      <c r="SA323" s="256"/>
      <c r="SB323" s="256"/>
      <c r="SC323" s="256"/>
      <c r="SD323" s="256"/>
      <c r="SE323" s="256"/>
      <c r="SF323" s="256"/>
      <c r="SG323" s="256"/>
      <c r="SH323" s="256"/>
      <c r="SI323" s="256"/>
      <c r="SJ323" s="256"/>
      <c r="SK323" s="256"/>
      <c r="SL323" s="256"/>
      <c r="SM323" s="256"/>
      <c r="SN323" s="256"/>
      <c r="SO323" s="256"/>
      <c r="SP323" s="256"/>
      <c r="SQ323" s="256"/>
      <c r="SR323" s="256"/>
      <c r="SS323" s="256"/>
      <c r="ST323" s="256"/>
      <c r="SU323" s="256"/>
      <c r="SV323" s="256"/>
      <c r="SW323" s="256"/>
      <c r="SX323" s="256"/>
      <c r="SY323" s="256"/>
      <c r="SZ323" s="256"/>
      <c r="TA323" s="256"/>
      <c r="TB323" s="256"/>
      <c r="TC323" s="256"/>
      <c r="TD323" s="256"/>
      <c r="TE323" s="256"/>
      <c r="TF323" s="256"/>
      <c r="TG323" s="256"/>
      <c r="TH323" s="256"/>
      <c r="TI323" s="256"/>
      <c r="TJ323" s="256"/>
      <c r="TK323" s="256"/>
      <c r="TL323" s="256"/>
      <c r="TM323" s="256"/>
      <c r="TN323" s="256"/>
      <c r="TO323" s="256"/>
      <c r="TP323" s="256"/>
      <c r="TQ323" s="256"/>
      <c r="TR323" s="256"/>
      <c r="TS323" s="256"/>
      <c r="TT323" s="256"/>
      <c r="TU323" s="256"/>
      <c r="TV323" s="256"/>
      <c r="TW323" s="256"/>
      <c r="TX323" s="256"/>
      <c r="TY323" s="256"/>
      <c r="TZ323" s="256"/>
      <c r="UA323" s="256"/>
      <c r="UB323" s="256"/>
      <c r="UC323" s="256"/>
      <c r="UD323" s="256"/>
      <c r="UE323" s="256"/>
      <c r="UF323" s="256"/>
      <c r="UG323" s="256"/>
      <c r="UH323" s="256"/>
      <c r="UI323" s="256"/>
      <c r="UJ323" s="256"/>
      <c r="UK323" s="256"/>
      <c r="UL323" s="256"/>
      <c r="UM323" s="256"/>
      <c r="UN323" s="256"/>
      <c r="UO323" s="256"/>
      <c r="UP323" s="256"/>
      <c r="UQ323" s="256"/>
      <c r="UR323" s="256"/>
      <c r="US323" s="256"/>
      <c r="UT323" s="256"/>
      <c r="UU323" s="256"/>
      <c r="UV323" s="256"/>
      <c r="UW323" s="256"/>
      <c r="UX323" s="256"/>
      <c r="UY323" s="256"/>
      <c r="UZ323" s="256"/>
      <c r="VA323" s="256"/>
      <c r="VB323" s="256"/>
      <c r="VC323" s="256"/>
      <c r="VD323" s="256"/>
      <c r="VE323" s="256"/>
      <c r="VF323" s="256"/>
      <c r="VG323" s="256"/>
      <c r="VH323" s="256"/>
      <c r="VI323" s="256"/>
      <c r="VJ323" s="256"/>
      <c r="VK323" s="256"/>
      <c r="VL323" s="256"/>
      <c r="VM323" s="256"/>
      <c r="VN323" s="256"/>
      <c r="VO323" s="256"/>
      <c r="VP323" s="256"/>
      <c r="VQ323" s="256"/>
      <c r="VR323" s="256"/>
      <c r="VS323" s="256"/>
      <c r="VT323" s="256"/>
      <c r="VU323" s="256"/>
      <c r="VV323" s="256"/>
      <c r="VW323" s="256"/>
      <c r="VX323" s="256"/>
      <c r="VY323" s="256"/>
      <c r="VZ323" s="256"/>
      <c r="WA323" s="256"/>
      <c r="WB323" s="256"/>
      <c r="WC323" s="256"/>
      <c r="WD323" s="256"/>
      <c r="WE323" s="256"/>
      <c r="WF323" s="256"/>
      <c r="WG323" s="256"/>
      <c r="WH323" s="256"/>
      <c r="WI323" s="256"/>
      <c r="WJ323" s="256"/>
      <c r="WK323" s="256"/>
      <c r="WL323" s="256"/>
      <c r="WM323" s="256"/>
      <c r="WN323" s="256"/>
      <c r="WO323" s="256"/>
      <c r="WP323" s="256"/>
      <c r="WQ323" s="256"/>
      <c r="WR323" s="256"/>
      <c r="WS323" s="256"/>
      <c r="WT323" s="256"/>
      <c r="WU323" s="256"/>
      <c r="WV323" s="256"/>
      <c r="WW323" s="256"/>
      <c r="WX323" s="256"/>
      <c r="WY323" s="256"/>
      <c r="WZ323" s="256"/>
      <c r="XA323" s="256"/>
      <c r="XB323" s="256"/>
      <c r="XC323" s="256"/>
      <c r="XD323" s="256"/>
      <c r="XE323" s="256"/>
      <c r="XF323" s="256"/>
      <c r="XG323" s="256"/>
      <c r="XH323" s="256"/>
      <c r="XI323" s="256"/>
      <c r="XJ323" s="256"/>
      <c r="XK323" s="256"/>
      <c r="XL323" s="256"/>
      <c r="XM323" s="256"/>
      <c r="XN323" s="256"/>
      <c r="XO323" s="256"/>
      <c r="XP323" s="256"/>
      <c r="XQ323" s="256"/>
      <c r="XR323" s="256"/>
      <c r="XS323" s="256"/>
      <c r="XT323" s="256"/>
      <c r="XU323" s="256"/>
      <c r="XV323" s="256"/>
      <c r="XW323" s="256"/>
      <c r="XX323" s="256"/>
      <c r="XY323" s="256"/>
      <c r="XZ323" s="256"/>
      <c r="YA323" s="256"/>
      <c r="YB323" s="256"/>
      <c r="YC323" s="256"/>
      <c r="YD323" s="256"/>
      <c r="YE323" s="256"/>
      <c r="YF323" s="256"/>
      <c r="YG323" s="256"/>
      <c r="YH323" s="256"/>
      <c r="YI323" s="256"/>
      <c r="YJ323" s="256"/>
      <c r="YK323" s="256"/>
      <c r="YL323" s="256"/>
      <c r="YM323" s="256"/>
      <c r="YN323" s="256"/>
      <c r="YO323" s="256"/>
      <c r="YP323" s="256"/>
      <c r="YQ323" s="256"/>
      <c r="YR323" s="256"/>
      <c r="YS323" s="256"/>
      <c r="YT323" s="256"/>
      <c r="YU323" s="256"/>
      <c r="YV323" s="256"/>
      <c r="YW323" s="256"/>
      <c r="YX323" s="256"/>
      <c r="YY323" s="256"/>
      <c r="YZ323" s="256"/>
      <c r="ZA323" s="256"/>
      <c r="ZB323" s="256"/>
      <c r="ZC323" s="256"/>
      <c r="ZD323" s="256"/>
      <c r="ZE323" s="256"/>
      <c r="ZF323" s="256"/>
      <c r="ZG323" s="256"/>
      <c r="ZH323" s="256"/>
      <c r="ZI323" s="256"/>
      <c r="ZJ323" s="256"/>
      <c r="ZK323" s="256"/>
      <c r="ZL323" s="256"/>
      <c r="ZM323" s="256"/>
      <c r="ZN323" s="256"/>
      <c r="ZO323" s="256"/>
      <c r="ZP323" s="256"/>
      <c r="ZQ323" s="256"/>
      <c r="ZR323" s="256"/>
      <c r="ZS323" s="256"/>
      <c r="ZT323" s="256"/>
      <c r="ZU323" s="256"/>
      <c r="ZV323" s="256"/>
      <c r="ZW323" s="256"/>
      <c r="ZX323" s="256"/>
      <c r="ZY323" s="256"/>
      <c r="ZZ323" s="256"/>
      <c r="AAA323" s="256"/>
      <c r="AAB323" s="256"/>
      <c r="AAC323" s="256"/>
      <c r="AAD323" s="256"/>
      <c r="AAE323" s="256"/>
      <c r="AAF323" s="256"/>
      <c r="AAG323" s="256"/>
      <c r="AAH323" s="256"/>
      <c r="AAI323" s="256"/>
      <c r="AAJ323" s="256"/>
      <c r="AAK323" s="256"/>
      <c r="AAL323" s="256"/>
      <c r="AAM323" s="256"/>
      <c r="AAN323" s="256"/>
      <c r="AAO323" s="256"/>
      <c r="AAP323" s="256"/>
      <c r="AAQ323" s="256"/>
      <c r="AAR323" s="256"/>
      <c r="AAS323" s="256"/>
      <c r="AAT323" s="256"/>
      <c r="AAU323" s="256"/>
      <c r="AAV323" s="256"/>
      <c r="AAW323" s="256"/>
      <c r="AAX323" s="256"/>
      <c r="AAY323" s="256"/>
      <c r="AAZ323" s="256"/>
      <c r="ABA323" s="256"/>
      <c r="ABB323" s="256"/>
      <c r="ABC323" s="256"/>
      <c r="ABD323" s="256"/>
      <c r="ABE323" s="256"/>
      <c r="ABF323" s="256"/>
      <c r="ABG323" s="256"/>
      <c r="ABH323" s="256"/>
      <c r="ABI323" s="256"/>
      <c r="ABJ323" s="256"/>
      <c r="ABK323" s="256"/>
    </row>
    <row r="324" spans="1:739" s="154" customFormat="1" ht="30" customHeight="1" x14ac:dyDescent="0.25">
      <c r="A324" s="30"/>
      <c r="B324" s="261"/>
      <c r="C324" s="261"/>
      <c r="D324" s="167" t="s">
        <v>2</v>
      </c>
      <c r="E324" s="261"/>
      <c r="F324" s="206" t="s">
        <v>917</v>
      </c>
      <c r="G324" s="14">
        <v>42709</v>
      </c>
      <c r="H324" s="258" t="s">
        <v>37</v>
      </c>
      <c r="I324" s="261" t="s">
        <v>31</v>
      </c>
      <c r="J324" s="116" t="s">
        <v>291</v>
      </c>
      <c r="K324" s="29" t="s">
        <v>18</v>
      </c>
      <c r="L324" s="29" t="s">
        <v>17</v>
      </c>
      <c r="M324" s="29" t="s">
        <v>3365</v>
      </c>
      <c r="N324" s="28" t="s">
        <v>3375</v>
      </c>
      <c r="O324" s="191" t="s">
        <v>1355</v>
      </c>
      <c r="P324" s="114" t="s">
        <v>1356</v>
      </c>
      <c r="Q324" s="260"/>
      <c r="R324" s="71" t="s">
        <v>919</v>
      </c>
      <c r="S324" s="115" t="s">
        <v>1011</v>
      </c>
      <c r="T324" s="185" t="s">
        <v>889</v>
      </c>
      <c r="U324" s="115" t="s">
        <v>72</v>
      </c>
      <c r="V324" s="17"/>
      <c r="W324" s="249"/>
      <c r="X324" s="115" t="s">
        <v>245</v>
      </c>
      <c r="Y324" s="99"/>
      <c r="Z324" s="262"/>
      <c r="AA324" s="262"/>
      <c r="AB324" s="39" t="s">
        <v>919</v>
      </c>
      <c r="AC324" s="17"/>
      <c r="AD324" s="17"/>
      <c r="AE324" s="17"/>
      <c r="AF324" s="17"/>
      <c r="AG324" s="17"/>
      <c r="AH324" s="263" t="s">
        <v>3530</v>
      </c>
      <c r="AI324" s="261" t="s">
        <v>1</v>
      </c>
      <c r="AJ324" s="263" t="s">
        <v>2</v>
      </c>
      <c r="AK324" s="70">
        <v>24</v>
      </c>
      <c r="AL324" s="69" t="s">
        <v>918</v>
      </c>
      <c r="AM324" s="72">
        <v>42697</v>
      </c>
    </row>
    <row r="325" spans="1:739" s="154" customFormat="1" ht="30" customHeight="1" x14ac:dyDescent="0.25">
      <c r="A325" s="30"/>
      <c r="B325" s="261"/>
      <c r="C325" s="261"/>
      <c r="D325" s="167" t="s">
        <v>2</v>
      </c>
      <c r="E325" s="261"/>
      <c r="F325" s="206">
        <v>1546</v>
      </c>
      <c r="G325" s="23">
        <v>43774</v>
      </c>
      <c r="H325" s="48" t="s">
        <v>37</v>
      </c>
      <c r="I325" s="65" t="s">
        <v>31</v>
      </c>
      <c r="J325" s="116" t="s">
        <v>291</v>
      </c>
      <c r="K325" s="29" t="s">
        <v>18</v>
      </c>
      <c r="L325" s="29" t="s">
        <v>17</v>
      </c>
      <c r="M325" s="29" t="s">
        <v>3365</v>
      </c>
      <c r="N325" s="28" t="s">
        <v>3375</v>
      </c>
      <c r="O325" s="191" t="s">
        <v>1355</v>
      </c>
      <c r="P325" s="114" t="s">
        <v>1356</v>
      </c>
      <c r="Q325" s="260"/>
      <c r="R325" s="71" t="s">
        <v>3071</v>
      </c>
      <c r="S325" s="115" t="s">
        <v>1011</v>
      </c>
      <c r="T325" s="185" t="s">
        <v>1895</v>
      </c>
      <c r="U325" s="115" t="s">
        <v>72</v>
      </c>
      <c r="V325" s="17"/>
      <c r="W325" s="261"/>
      <c r="X325" s="261" t="s">
        <v>245</v>
      </c>
      <c r="Y325" s="99"/>
      <c r="Z325" s="262"/>
      <c r="AA325" s="262"/>
      <c r="AB325" s="39" t="s">
        <v>3071</v>
      </c>
      <c r="AC325" s="17"/>
      <c r="AD325" s="17"/>
      <c r="AE325" s="17"/>
      <c r="AF325" s="17"/>
      <c r="AG325" s="17"/>
      <c r="AH325" s="263" t="s">
        <v>3530</v>
      </c>
      <c r="AI325" s="261" t="s">
        <v>1</v>
      </c>
      <c r="AJ325" s="263" t="s">
        <v>2</v>
      </c>
      <c r="AK325" s="70">
        <v>21</v>
      </c>
      <c r="AL325" s="69" t="s">
        <v>3072</v>
      </c>
      <c r="AM325" s="72">
        <v>43768</v>
      </c>
    </row>
    <row r="326" spans="1:739" s="154" customFormat="1" ht="30" customHeight="1" x14ac:dyDescent="0.25">
      <c r="A326" s="30"/>
      <c r="B326" s="261"/>
      <c r="C326" s="261"/>
      <c r="D326" s="167" t="s">
        <v>2</v>
      </c>
      <c r="E326" s="261"/>
      <c r="F326" s="206">
        <v>1547</v>
      </c>
      <c r="G326" s="23">
        <v>43774</v>
      </c>
      <c r="H326" s="48" t="s">
        <v>37</v>
      </c>
      <c r="I326" s="65" t="s">
        <v>31</v>
      </c>
      <c r="J326" s="116" t="s">
        <v>291</v>
      </c>
      <c r="K326" s="29" t="s">
        <v>18</v>
      </c>
      <c r="L326" s="29" t="s">
        <v>17</v>
      </c>
      <c r="M326" s="29" t="s">
        <v>3365</v>
      </c>
      <c r="N326" s="28" t="s">
        <v>3375</v>
      </c>
      <c r="O326" s="191" t="s">
        <v>1355</v>
      </c>
      <c r="P326" s="114" t="s">
        <v>1356</v>
      </c>
      <c r="Q326" s="260"/>
      <c r="R326" s="71" t="s">
        <v>3073</v>
      </c>
      <c r="S326" s="261" t="s">
        <v>1011</v>
      </c>
      <c r="T326" s="185" t="s">
        <v>20</v>
      </c>
      <c r="U326" s="115" t="s">
        <v>72</v>
      </c>
      <c r="V326" s="17"/>
      <c r="W326" s="249"/>
      <c r="X326" s="115" t="s">
        <v>245</v>
      </c>
      <c r="Y326" s="99"/>
      <c r="Z326" s="262"/>
      <c r="AA326" s="262"/>
      <c r="AB326" s="39" t="s">
        <v>3073</v>
      </c>
      <c r="AC326" s="17"/>
      <c r="AD326" s="17"/>
      <c r="AE326" s="17"/>
      <c r="AF326" s="17"/>
      <c r="AG326" s="17"/>
      <c r="AH326" s="263" t="s">
        <v>3530</v>
      </c>
      <c r="AI326" s="261" t="s">
        <v>1</v>
      </c>
      <c r="AJ326" s="263" t="s">
        <v>2</v>
      </c>
      <c r="AK326" s="70">
        <v>22</v>
      </c>
      <c r="AL326" s="69" t="s">
        <v>3074</v>
      </c>
      <c r="AM326" s="72">
        <v>43768</v>
      </c>
    </row>
    <row r="327" spans="1:739" s="154" customFormat="1" ht="30" customHeight="1" x14ac:dyDescent="0.25">
      <c r="A327" s="30"/>
      <c r="B327" s="261"/>
      <c r="C327" s="261"/>
      <c r="D327" s="167" t="s">
        <v>2</v>
      </c>
      <c r="E327" s="261"/>
      <c r="F327" s="206" t="s">
        <v>179</v>
      </c>
      <c r="G327" s="14">
        <v>42345</v>
      </c>
      <c r="H327" s="258" t="s">
        <v>37</v>
      </c>
      <c r="I327" s="261" t="s">
        <v>31</v>
      </c>
      <c r="J327" s="116" t="s">
        <v>291</v>
      </c>
      <c r="K327" s="29" t="s">
        <v>18</v>
      </c>
      <c r="L327" s="29" t="s">
        <v>17</v>
      </c>
      <c r="M327" s="29" t="s">
        <v>3365</v>
      </c>
      <c r="N327" s="28" t="s">
        <v>3375</v>
      </c>
      <c r="O327" s="191" t="s">
        <v>140</v>
      </c>
      <c r="P327" s="259" t="s">
        <v>648</v>
      </c>
      <c r="Q327" s="260"/>
      <c r="R327" s="71" t="s">
        <v>138</v>
      </c>
      <c r="S327" s="115" t="s">
        <v>1325</v>
      </c>
      <c r="T327" s="185" t="s">
        <v>1554</v>
      </c>
      <c r="U327" s="115" t="s">
        <v>72</v>
      </c>
      <c r="V327" s="17"/>
      <c r="W327" s="249"/>
      <c r="X327" s="115" t="s">
        <v>245</v>
      </c>
      <c r="Y327" s="99"/>
      <c r="Z327" s="262"/>
      <c r="AA327" s="262"/>
      <c r="AB327" s="39" t="s">
        <v>138</v>
      </c>
      <c r="AC327" s="17"/>
      <c r="AD327" s="17"/>
      <c r="AE327" s="17"/>
      <c r="AF327" s="17"/>
      <c r="AG327" s="17"/>
      <c r="AH327" s="263" t="s">
        <v>3530</v>
      </c>
      <c r="AI327" s="115" t="s">
        <v>1</v>
      </c>
      <c r="AJ327" s="70" t="s">
        <v>2</v>
      </c>
      <c r="AK327" s="70">
        <v>13</v>
      </c>
      <c r="AL327" s="69" t="s">
        <v>479</v>
      </c>
      <c r="AM327" s="72" t="s">
        <v>139</v>
      </c>
    </row>
    <row r="328" spans="1:739" s="154" customFormat="1" ht="30" customHeight="1" x14ac:dyDescent="0.25">
      <c r="A328" s="30"/>
      <c r="B328" s="261"/>
      <c r="C328" s="261"/>
      <c r="D328" s="167" t="s">
        <v>2</v>
      </c>
      <c r="E328" s="261"/>
      <c r="F328" s="206">
        <v>1668</v>
      </c>
      <c r="G328" s="23">
        <v>43922</v>
      </c>
      <c r="H328" s="48" t="s">
        <v>37</v>
      </c>
      <c r="I328" s="65" t="s">
        <v>31</v>
      </c>
      <c r="J328" s="109" t="s">
        <v>291</v>
      </c>
      <c r="K328" s="110" t="s">
        <v>18</v>
      </c>
      <c r="L328" s="110" t="s">
        <v>17</v>
      </c>
      <c r="M328" s="110" t="s">
        <v>3365</v>
      </c>
      <c r="N328" s="29" t="s">
        <v>3366</v>
      </c>
      <c r="O328" s="191" t="s">
        <v>3367</v>
      </c>
      <c r="P328" s="191" t="s">
        <v>3368</v>
      </c>
      <c r="Q328" s="191"/>
      <c r="R328" s="192" t="s">
        <v>3369</v>
      </c>
      <c r="S328" s="185" t="s">
        <v>3371</v>
      </c>
      <c r="T328" s="185" t="s">
        <v>288</v>
      </c>
      <c r="U328" s="115" t="s">
        <v>72</v>
      </c>
      <c r="V328" s="17"/>
      <c r="W328" s="249"/>
      <c r="X328" s="115" t="s">
        <v>245</v>
      </c>
      <c r="Y328" s="99"/>
      <c r="Z328" s="262"/>
      <c r="AA328" s="262"/>
      <c r="AB328" s="186" t="s">
        <v>3369</v>
      </c>
      <c r="AC328" s="17"/>
      <c r="AD328" s="17"/>
      <c r="AE328" s="17"/>
      <c r="AF328" s="17"/>
      <c r="AG328" s="17"/>
      <c r="AH328" s="263" t="s">
        <v>3530</v>
      </c>
      <c r="AI328" s="185" t="s">
        <v>1</v>
      </c>
      <c r="AJ328" s="187" t="s">
        <v>2</v>
      </c>
      <c r="AK328" s="70">
        <v>22</v>
      </c>
      <c r="AL328" s="69" t="s">
        <v>3370</v>
      </c>
      <c r="AM328" s="190">
        <v>43909</v>
      </c>
    </row>
    <row r="329" spans="1:739" s="154" customFormat="1" ht="30" customHeight="1" x14ac:dyDescent="0.25">
      <c r="A329" s="30"/>
      <c r="B329" s="261"/>
      <c r="C329" s="261"/>
      <c r="D329" s="167" t="s">
        <v>2</v>
      </c>
      <c r="E329" s="261"/>
      <c r="F329" s="206" t="s">
        <v>16</v>
      </c>
      <c r="G329" s="14">
        <v>42207</v>
      </c>
      <c r="H329" s="48" t="s">
        <v>37</v>
      </c>
      <c r="I329" s="65" t="s">
        <v>31</v>
      </c>
      <c r="J329" s="189" t="s">
        <v>291</v>
      </c>
      <c r="K329" s="29" t="s">
        <v>18</v>
      </c>
      <c r="L329" s="29" t="s">
        <v>17</v>
      </c>
      <c r="M329" s="29" t="s">
        <v>3365</v>
      </c>
      <c r="N329" s="29" t="s">
        <v>19</v>
      </c>
      <c r="O329" s="191" t="s">
        <v>32</v>
      </c>
      <c r="P329" s="191" t="s">
        <v>33</v>
      </c>
      <c r="Q329" s="191" t="s">
        <v>43</v>
      </c>
      <c r="R329" s="192" t="s">
        <v>583</v>
      </c>
      <c r="S329" s="185" t="s">
        <v>1326</v>
      </c>
      <c r="T329" s="185" t="s">
        <v>20</v>
      </c>
      <c r="U329" s="115" t="s">
        <v>1339</v>
      </c>
      <c r="V329" s="2"/>
      <c r="W329" s="185"/>
      <c r="X329" s="185" t="s">
        <v>80</v>
      </c>
      <c r="Y329" s="99"/>
      <c r="Z329" s="185"/>
      <c r="AA329" s="185"/>
      <c r="AB329" s="186" t="s">
        <v>583</v>
      </c>
      <c r="AC329" s="2"/>
      <c r="AD329" s="2"/>
      <c r="AE329" s="2"/>
      <c r="AF329" s="2"/>
      <c r="AG329" s="2"/>
      <c r="AH329" s="263" t="s">
        <v>3530</v>
      </c>
      <c r="AI329" s="185" t="s">
        <v>1</v>
      </c>
      <c r="AJ329" s="187" t="s">
        <v>2</v>
      </c>
      <c r="AK329" s="187">
        <v>21</v>
      </c>
      <c r="AL329" s="188" t="s">
        <v>76</v>
      </c>
      <c r="AM329" s="190">
        <v>42123</v>
      </c>
    </row>
    <row r="330" spans="1:739" s="38" customFormat="1" ht="30" customHeight="1" x14ac:dyDescent="0.25">
      <c r="A330" s="30"/>
      <c r="B330" s="196"/>
      <c r="C330" s="196"/>
      <c r="D330" s="167" t="s">
        <v>2</v>
      </c>
      <c r="E330" s="196"/>
      <c r="F330" s="206" t="s">
        <v>98</v>
      </c>
      <c r="G330" s="14">
        <v>42261</v>
      </c>
      <c r="H330" s="48" t="s">
        <v>37</v>
      </c>
      <c r="I330" s="185" t="s">
        <v>31</v>
      </c>
      <c r="J330" s="189" t="s">
        <v>291</v>
      </c>
      <c r="K330" s="29" t="s">
        <v>18</v>
      </c>
      <c r="L330" s="29" t="s">
        <v>17</v>
      </c>
      <c r="M330" s="29" t="s">
        <v>3365</v>
      </c>
      <c r="N330" s="29" t="s">
        <v>19</v>
      </c>
      <c r="O330" s="191" t="s">
        <v>32</v>
      </c>
      <c r="P330" s="191" t="s">
        <v>33</v>
      </c>
      <c r="Q330" s="191" t="s">
        <v>43</v>
      </c>
      <c r="R330" s="192" t="s">
        <v>147</v>
      </c>
      <c r="S330" s="185" t="s">
        <v>1326</v>
      </c>
      <c r="T330" s="185" t="s">
        <v>20</v>
      </c>
      <c r="U330" s="185" t="s">
        <v>44</v>
      </c>
      <c r="V330" s="17"/>
      <c r="W330" s="185"/>
      <c r="X330" s="185" t="s">
        <v>80</v>
      </c>
      <c r="Y330" s="99"/>
      <c r="Z330" s="155"/>
      <c r="AA330" s="262"/>
      <c r="AB330" s="186" t="s">
        <v>147</v>
      </c>
      <c r="AC330" s="17"/>
      <c r="AD330" s="17"/>
      <c r="AE330" s="17"/>
      <c r="AF330" s="17"/>
      <c r="AG330" s="17"/>
      <c r="AH330" s="263" t="s">
        <v>3530</v>
      </c>
      <c r="AI330" s="185" t="s">
        <v>1</v>
      </c>
      <c r="AJ330" s="187" t="s">
        <v>2</v>
      </c>
      <c r="AK330" s="70">
        <v>10</v>
      </c>
      <c r="AL330" s="69" t="s">
        <v>77</v>
      </c>
      <c r="AM330" s="190">
        <v>42130</v>
      </c>
      <c r="AN330" s="256"/>
      <c r="AO330" s="256"/>
      <c r="AP330" s="256"/>
      <c r="AQ330" s="256"/>
      <c r="AR330" s="256"/>
      <c r="AS330" s="256"/>
      <c r="AT330" s="256"/>
      <c r="AU330" s="256"/>
      <c r="AV330" s="256"/>
      <c r="AW330" s="256"/>
      <c r="AX330" s="256"/>
      <c r="AY330" s="256"/>
      <c r="AZ330" s="256"/>
      <c r="BA330" s="256"/>
      <c r="BB330" s="256"/>
      <c r="BC330" s="256"/>
      <c r="BD330" s="256"/>
      <c r="BE330" s="256"/>
      <c r="BF330" s="256"/>
      <c r="BG330" s="256"/>
      <c r="BH330" s="256"/>
      <c r="BI330" s="256"/>
      <c r="BJ330" s="256"/>
      <c r="BK330" s="256"/>
      <c r="BL330" s="256"/>
      <c r="BM330" s="256"/>
      <c r="BN330" s="256"/>
      <c r="BO330" s="256"/>
      <c r="BP330" s="256"/>
      <c r="BQ330" s="256"/>
      <c r="BR330" s="256"/>
      <c r="BS330" s="256"/>
      <c r="BT330" s="256"/>
      <c r="BU330" s="256"/>
      <c r="BV330" s="256"/>
      <c r="BW330" s="256"/>
      <c r="BX330" s="256"/>
      <c r="BY330" s="256"/>
      <c r="BZ330" s="256"/>
      <c r="CA330" s="256"/>
      <c r="CB330" s="256"/>
      <c r="CC330" s="256"/>
      <c r="CD330" s="256"/>
      <c r="CE330" s="256"/>
      <c r="CF330" s="256"/>
      <c r="CG330" s="256"/>
      <c r="CH330" s="256"/>
      <c r="CI330" s="256"/>
      <c r="CJ330" s="256"/>
      <c r="CK330" s="256"/>
      <c r="CL330" s="256"/>
      <c r="CM330" s="256"/>
      <c r="CN330" s="256"/>
      <c r="CO330" s="256"/>
      <c r="CP330" s="256"/>
      <c r="CQ330" s="256"/>
      <c r="CR330" s="256"/>
      <c r="CS330" s="256"/>
      <c r="CT330" s="256"/>
      <c r="CU330" s="256"/>
      <c r="CV330" s="256"/>
      <c r="CW330" s="256"/>
      <c r="CX330" s="256"/>
      <c r="CY330" s="256"/>
      <c r="CZ330" s="256"/>
      <c r="DA330" s="256"/>
      <c r="DB330" s="256"/>
      <c r="DC330" s="256"/>
      <c r="DD330" s="256"/>
      <c r="DE330" s="256"/>
      <c r="DF330" s="256"/>
      <c r="DG330" s="256"/>
      <c r="DH330" s="256"/>
      <c r="DI330" s="256"/>
      <c r="DJ330" s="256"/>
      <c r="DK330" s="256"/>
      <c r="DL330" s="256"/>
      <c r="DM330" s="256"/>
      <c r="DN330" s="256"/>
      <c r="DO330" s="256"/>
      <c r="DP330" s="256"/>
      <c r="DQ330" s="256"/>
      <c r="DR330" s="256"/>
      <c r="DS330" s="256"/>
      <c r="DT330" s="256"/>
      <c r="DU330" s="256"/>
      <c r="DV330" s="256"/>
      <c r="DW330" s="256"/>
      <c r="DX330" s="256"/>
      <c r="DY330" s="256"/>
      <c r="DZ330" s="256"/>
      <c r="EA330" s="256"/>
      <c r="EB330" s="256"/>
      <c r="EC330" s="256"/>
      <c r="ED330" s="256"/>
      <c r="EE330" s="256"/>
      <c r="EF330" s="256"/>
      <c r="EG330" s="256"/>
      <c r="EH330" s="256"/>
      <c r="EI330" s="256"/>
      <c r="EJ330" s="256"/>
      <c r="EK330" s="256"/>
      <c r="EL330" s="256"/>
      <c r="EM330" s="256"/>
      <c r="EN330" s="256"/>
      <c r="EO330" s="256"/>
      <c r="EP330" s="256"/>
      <c r="EQ330" s="256"/>
      <c r="ER330" s="256"/>
      <c r="ES330" s="256"/>
      <c r="ET330" s="256"/>
      <c r="EU330" s="256"/>
      <c r="EV330" s="256"/>
      <c r="EW330" s="256"/>
      <c r="EX330" s="256"/>
      <c r="EY330" s="256"/>
      <c r="EZ330" s="256"/>
      <c r="FA330" s="256"/>
      <c r="FB330" s="256"/>
      <c r="FC330" s="256"/>
      <c r="FD330" s="256"/>
      <c r="FE330" s="256"/>
      <c r="FF330" s="256"/>
      <c r="FG330" s="256"/>
      <c r="FH330" s="256"/>
      <c r="FI330" s="256"/>
      <c r="FJ330" s="256"/>
      <c r="FK330" s="256"/>
      <c r="FL330" s="256"/>
      <c r="FM330" s="256"/>
      <c r="FN330" s="256"/>
      <c r="FO330" s="256"/>
      <c r="FP330" s="256"/>
      <c r="FQ330" s="256"/>
      <c r="FR330" s="256"/>
      <c r="FS330" s="256"/>
      <c r="FT330" s="256"/>
      <c r="FU330" s="256"/>
      <c r="FV330" s="256"/>
      <c r="FW330" s="256"/>
      <c r="FX330" s="256"/>
      <c r="FY330" s="256"/>
      <c r="FZ330" s="256"/>
      <c r="GA330" s="256"/>
      <c r="GB330" s="256"/>
      <c r="GC330" s="256"/>
      <c r="GD330" s="256"/>
      <c r="GE330" s="256"/>
      <c r="GF330" s="256"/>
      <c r="GG330" s="256"/>
      <c r="GH330" s="256"/>
      <c r="GI330" s="256"/>
      <c r="GJ330" s="256"/>
      <c r="GK330" s="256"/>
      <c r="GL330" s="256"/>
      <c r="GM330" s="256"/>
      <c r="GN330" s="256"/>
      <c r="GO330" s="256"/>
      <c r="GP330" s="256"/>
      <c r="GQ330" s="256"/>
      <c r="GR330" s="256"/>
      <c r="GS330" s="256"/>
      <c r="GT330" s="256"/>
      <c r="GU330" s="256"/>
      <c r="GV330" s="256"/>
      <c r="GW330" s="256"/>
      <c r="GX330" s="256"/>
      <c r="GY330" s="256"/>
      <c r="GZ330" s="256"/>
      <c r="HA330" s="256"/>
      <c r="HB330" s="256"/>
      <c r="HC330" s="256"/>
      <c r="HD330" s="256"/>
      <c r="HE330" s="256"/>
      <c r="HF330" s="256"/>
      <c r="HG330" s="256"/>
      <c r="HH330" s="256"/>
      <c r="HI330" s="256"/>
      <c r="HJ330" s="256"/>
      <c r="HK330" s="256"/>
      <c r="HL330" s="256"/>
      <c r="HM330" s="256"/>
      <c r="HN330" s="256"/>
      <c r="HO330" s="256"/>
      <c r="HP330" s="256"/>
      <c r="HQ330" s="256"/>
      <c r="HR330" s="256"/>
      <c r="HS330" s="256"/>
      <c r="HT330" s="256"/>
      <c r="HU330" s="256"/>
      <c r="HV330" s="256"/>
      <c r="HW330" s="256"/>
      <c r="HX330" s="256"/>
      <c r="HY330" s="256"/>
      <c r="HZ330" s="256"/>
      <c r="IA330" s="256"/>
      <c r="IB330" s="256"/>
      <c r="IC330" s="256"/>
      <c r="ID330" s="256"/>
      <c r="IE330" s="256"/>
      <c r="IF330" s="256"/>
      <c r="IG330" s="256"/>
      <c r="IH330" s="256"/>
      <c r="II330" s="256"/>
      <c r="IJ330" s="256"/>
      <c r="IK330" s="256"/>
      <c r="IL330" s="256"/>
      <c r="IM330" s="256"/>
      <c r="IN330" s="256"/>
      <c r="IO330" s="256"/>
      <c r="IP330" s="256"/>
      <c r="IQ330" s="256"/>
      <c r="IR330" s="256"/>
      <c r="IS330" s="256"/>
      <c r="IT330" s="256"/>
      <c r="IU330" s="256"/>
      <c r="IV330" s="256"/>
      <c r="IW330" s="256"/>
      <c r="IX330" s="256"/>
      <c r="IY330" s="256"/>
      <c r="IZ330" s="256"/>
      <c r="JA330" s="256"/>
      <c r="JB330" s="256"/>
      <c r="JC330" s="256"/>
      <c r="JD330" s="256"/>
      <c r="JE330" s="256"/>
      <c r="JF330" s="256"/>
      <c r="JG330" s="256"/>
      <c r="JH330" s="256"/>
      <c r="JI330" s="256"/>
      <c r="JJ330" s="256"/>
      <c r="JK330" s="256"/>
      <c r="JL330" s="256"/>
      <c r="JM330" s="256"/>
      <c r="JN330" s="256"/>
      <c r="JO330" s="256"/>
      <c r="JP330" s="256"/>
      <c r="JQ330" s="256"/>
      <c r="JR330" s="256"/>
      <c r="JS330" s="256"/>
      <c r="JT330" s="256"/>
      <c r="JU330" s="256"/>
      <c r="JV330" s="256"/>
      <c r="JW330" s="256"/>
      <c r="JX330" s="256"/>
      <c r="JY330" s="256"/>
      <c r="JZ330" s="256"/>
      <c r="KA330" s="256"/>
      <c r="KB330" s="256"/>
      <c r="KC330" s="256"/>
      <c r="KD330" s="256"/>
      <c r="KE330" s="256"/>
      <c r="KF330" s="256"/>
      <c r="KG330" s="256"/>
      <c r="KH330" s="256"/>
      <c r="KI330" s="256"/>
      <c r="KJ330" s="256"/>
      <c r="KK330" s="256"/>
      <c r="KL330" s="256"/>
      <c r="KM330" s="256"/>
      <c r="KN330" s="256"/>
      <c r="KO330" s="256"/>
      <c r="KP330" s="256"/>
      <c r="KQ330" s="256"/>
      <c r="KR330" s="256"/>
      <c r="KS330" s="256"/>
      <c r="KT330" s="256"/>
      <c r="KU330" s="256"/>
      <c r="KV330" s="256"/>
      <c r="KW330" s="256"/>
      <c r="KX330" s="256"/>
      <c r="KY330" s="256"/>
      <c r="KZ330" s="256"/>
      <c r="LA330" s="256"/>
      <c r="LB330" s="256"/>
      <c r="LC330" s="256"/>
      <c r="LD330" s="256"/>
      <c r="LE330" s="256"/>
      <c r="LF330" s="256"/>
      <c r="LG330" s="256"/>
      <c r="LH330" s="256"/>
      <c r="LI330" s="256"/>
      <c r="LJ330" s="256"/>
      <c r="LK330" s="256"/>
      <c r="LL330" s="256"/>
      <c r="LM330" s="256"/>
      <c r="LN330" s="256"/>
      <c r="LO330" s="256"/>
      <c r="LP330" s="256"/>
      <c r="LQ330" s="256"/>
      <c r="LR330" s="256"/>
      <c r="LS330" s="256"/>
      <c r="LT330" s="256"/>
      <c r="LU330" s="256"/>
      <c r="LV330" s="256"/>
      <c r="LW330" s="256"/>
      <c r="LX330" s="256"/>
      <c r="LY330" s="256"/>
      <c r="LZ330" s="256"/>
      <c r="MA330" s="256"/>
      <c r="MB330" s="256"/>
      <c r="MC330" s="256"/>
      <c r="MD330" s="256"/>
      <c r="ME330" s="256"/>
      <c r="MF330" s="256"/>
      <c r="MG330" s="256"/>
      <c r="MH330" s="256"/>
      <c r="MI330" s="256"/>
      <c r="MJ330" s="256"/>
      <c r="MK330" s="256"/>
      <c r="ML330" s="256"/>
      <c r="MM330" s="256"/>
      <c r="MN330" s="256"/>
      <c r="MO330" s="256"/>
      <c r="MP330" s="256"/>
      <c r="MQ330" s="256"/>
      <c r="MR330" s="256"/>
      <c r="MS330" s="256"/>
      <c r="MT330" s="256"/>
      <c r="MU330" s="256"/>
      <c r="MV330" s="256"/>
      <c r="MW330" s="256"/>
      <c r="MX330" s="256"/>
      <c r="MY330" s="256"/>
      <c r="MZ330" s="256"/>
      <c r="NA330" s="256"/>
      <c r="NB330" s="256"/>
      <c r="NC330" s="256"/>
      <c r="ND330" s="256"/>
      <c r="NE330" s="256"/>
      <c r="NF330" s="256"/>
      <c r="NG330" s="256"/>
      <c r="NH330" s="256"/>
      <c r="NI330" s="256"/>
      <c r="NJ330" s="256"/>
      <c r="NK330" s="256"/>
      <c r="NL330" s="256"/>
      <c r="NM330" s="256"/>
      <c r="NN330" s="256"/>
      <c r="NO330" s="256"/>
      <c r="NP330" s="256"/>
      <c r="NQ330" s="256"/>
      <c r="NR330" s="256"/>
      <c r="NS330" s="256"/>
      <c r="NT330" s="256"/>
      <c r="NU330" s="256"/>
      <c r="NV330" s="256"/>
      <c r="NW330" s="256"/>
      <c r="NX330" s="256"/>
      <c r="NY330" s="256"/>
      <c r="NZ330" s="256"/>
      <c r="OA330" s="256"/>
      <c r="OB330" s="256"/>
      <c r="OC330" s="256"/>
      <c r="OD330" s="256"/>
      <c r="OE330" s="256"/>
      <c r="OF330" s="256"/>
      <c r="OG330" s="256"/>
      <c r="OH330" s="256"/>
      <c r="OI330" s="256"/>
      <c r="OJ330" s="256"/>
      <c r="OK330" s="256"/>
      <c r="OL330" s="256"/>
      <c r="OM330" s="256"/>
      <c r="ON330" s="256"/>
      <c r="OO330" s="256"/>
      <c r="OP330" s="256"/>
      <c r="OQ330" s="256"/>
      <c r="OR330" s="256"/>
      <c r="OS330" s="256"/>
      <c r="OT330" s="256"/>
      <c r="OU330" s="256"/>
      <c r="OV330" s="256"/>
      <c r="OW330" s="256"/>
      <c r="OX330" s="256"/>
      <c r="OY330" s="256"/>
      <c r="OZ330" s="256"/>
      <c r="PA330" s="256"/>
      <c r="PB330" s="256"/>
      <c r="PC330" s="256"/>
      <c r="PD330" s="256"/>
      <c r="PE330" s="256"/>
      <c r="PF330" s="256"/>
      <c r="PG330" s="256"/>
      <c r="PH330" s="256"/>
      <c r="PI330" s="256"/>
      <c r="PJ330" s="256"/>
      <c r="PK330" s="256"/>
      <c r="PL330" s="256"/>
      <c r="PM330" s="256"/>
      <c r="PN330" s="256"/>
      <c r="PO330" s="256"/>
      <c r="PP330" s="256"/>
      <c r="PQ330" s="256"/>
      <c r="PR330" s="256"/>
      <c r="PS330" s="256"/>
      <c r="PT330" s="256"/>
      <c r="PU330" s="256"/>
      <c r="PV330" s="256"/>
      <c r="PW330" s="256"/>
      <c r="PX330" s="256"/>
      <c r="PY330" s="256"/>
      <c r="PZ330" s="256"/>
      <c r="QA330" s="256"/>
      <c r="QB330" s="256"/>
      <c r="QC330" s="256"/>
      <c r="QD330" s="256"/>
      <c r="QE330" s="256"/>
      <c r="QF330" s="256"/>
      <c r="QG330" s="256"/>
      <c r="QH330" s="256"/>
      <c r="QI330" s="256"/>
      <c r="QJ330" s="256"/>
      <c r="QK330" s="256"/>
      <c r="QL330" s="256"/>
      <c r="QM330" s="256"/>
      <c r="QN330" s="256"/>
      <c r="QO330" s="256"/>
      <c r="QP330" s="256"/>
      <c r="QQ330" s="256"/>
      <c r="QR330" s="256"/>
      <c r="QS330" s="256"/>
      <c r="QT330" s="256"/>
      <c r="QU330" s="256"/>
      <c r="QV330" s="256"/>
      <c r="QW330" s="256"/>
      <c r="QX330" s="256"/>
      <c r="QY330" s="256"/>
      <c r="QZ330" s="256"/>
      <c r="RA330" s="256"/>
      <c r="RB330" s="256"/>
      <c r="RC330" s="256"/>
      <c r="RD330" s="256"/>
      <c r="RE330" s="256"/>
      <c r="RF330" s="256"/>
      <c r="RG330" s="256"/>
      <c r="RH330" s="256"/>
      <c r="RI330" s="256"/>
      <c r="RJ330" s="256"/>
      <c r="RK330" s="256"/>
      <c r="RL330" s="256"/>
      <c r="RM330" s="256"/>
      <c r="RN330" s="256"/>
      <c r="RO330" s="256"/>
      <c r="RP330" s="256"/>
      <c r="RQ330" s="256"/>
      <c r="RR330" s="256"/>
      <c r="RS330" s="256"/>
      <c r="RT330" s="256"/>
      <c r="RU330" s="256"/>
      <c r="RV330" s="256"/>
      <c r="RW330" s="256"/>
      <c r="RX330" s="256"/>
      <c r="RY330" s="256"/>
      <c r="RZ330" s="256"/>
      <c r="SA330" s="256"/>
      <c r="SB330" s="256"/>
      <c r="SC330" s="256"/>
      <c r="SD330" s="256"/>
      <c r="SE330" s="256"/>
      <c r="SF330" s="256"/>
      <c r="SG330" s="256"/>
      <c r="SH330" s="256"/>
      <c r="SI330" s="256"/>
      <c r="SJ330" s="256"/>
      <c r="SK330" s="256"/>
      <c r="SL330" s="256"/>
      <c r="SM330" s="256"/>
      <c r="SN330" s="256"/>
      <c r="SO330" s="256"/>
      <c r="SP330" s="256"/>
      <c r="SQ330" s="256"/>
      <c r="SR330" s="256"/>
      <c r="SS330" s="256"/>
      <c r="ST330" s="256"/>
      <c r="SU330" s="256"/>
      <c r="SV330" s="256"/>
      <c r="SW330" s="256"/>
      <c r="SX330" s="256"/>
      <c r="SY330" s="256"/>
      <c r="SZ330" s="256"/>
      <c r="TA330" s="256"/>
      <c r="TB330" s="256"/>
      <c r="TC330" s="256"/>
      <c r="TD330" s="256"/>
      <c r="TE330" s="256"/>
      <c r="TF330" s="256"/>
      <c r="TG330" s="256"/>
      <c r="TH330" s="256"/>
      <c r="TI330" s="256"/>
      <c r="TJ330" s="256"/>
      <c r="TK330" s="256"/>
      <c r="TL330" s="256"/>
      <c r="TM330" s="256"/>
      <c r="TN330" s="256"/>
      <c r="TO330" s="256"/>
      <c r="TP330" s="256"/>
      <c r="TQ330" s="256"/>
      <c r="TR330" s="256"/>
      <c r="TS330" s="256"/>
      <c r="TT330" s="256"/>
      <c r="TU330" s="256"/>
      <c r="TV330" s="256"/>
      <c r="TW330" s="256"/>
      <c r="TX330" s="256"/>
      <c r="TY330" s="256"/>
      <c r="TZ330" s="256"/>
      <c r="UA330" s="256"/>
      <c r="UB330" s="256"/>
      <c r="UC330" s="256"/>
      <c r="UD330" s="256"/>
      <c r="UE330" s="256"/>
      <c r="UF330" s="256"/>
      <c r="UG330" s="256"/>
      <c r="UH330" s="256"/>
      <c r="UI330" s="256"/>
      <c r="UJ330" s="256"/>
      <c r="UK330" s="256"/>
      <c r="UL330" s="256"/>
      <c r="UM330" s="256"/>
      <c r="UN330" s="256"/>
      <c r="UO330" s="256"/>
      <c r="UP330" s="256"/>
      <c r="UQ330" s="256"/>
      <c r="UR330" s="256"/>
      <c r="US330" s="256"/>
      <c r="UT330" s="256"/>
      <c r="UU330" s="256"/>
      <c r="UV330" s="256"/>
      <c r="UW330" s="256"/>
      <c r="UX330" s="256"/>
      <c r="UY330" s="256"/>
      <c r="UZ330" s="256"/>
      <c r="VA330" s="256"/>
      <c r="VB330" s="256"/>
      <c r="VC330" s="256"/>
      <c r="VD330" s="256"/>
      <c r="VE330" s="256"/>
      <c r="VF330" s="256"/>
      <c r="VG330" s="256"/>
      <c r="VH330" s="256"/>
      <c r="VI330" s="256"/>
      <c r="VJ330" s="256"/>
      <c r="VK330" s="256"/>
      <c r="VL330" s="256"/>
      <c r="VM330" s="256"/>
      <c r="VN330" s="256"/>
      <c r="VO330" s="256"/>
      <c r="VP330" s="256"/>
      <c r="VQ330" s="256"/>
      <c r="VR330" s="256"/>
      <c r="VS330" s="256"/>
      <c r="VT330" s="256"/>
      <c r="VU330" s="256"/>
      <c r="VV330" s="256"/>
      <c r="VW330" s="256"/>
      <c r="VX330" s="256"/>
      <c r="VY330" s="256"/>
      <c r="VZ330" s="256"/>
      <c r="WA330" s="256"/>
      <c r="WB330" s="256"/>
      <c r="WC330" s="256"/>
      <c r="WD330" s="256"/>
      <c r="WE330" s="256"/>
      <c r="WF330" s="256"/>
      <c r="WG330" s="256"/>
      <c r="WH330" s="256"/>
      <c r="WI330" s="256"/>
      <c r="WJ330" s="256"/>
      <c r="WK330" s="256"/>
      <c r="WL330" s="256"/>
      <c r="WM330" s="256"/>
      <c r="WN330" s="256"/>
      <c r="WO330" s="256"/>
      <c r="WP330" s="256"/>
      <c r="WQ330" s="256"/>
      <c r="WR330" s="256"/>
      <c r="WS330" s="256"/>
      <c r="WT330" s="256"/>
      <c r="WU330" s="256"/>
      <c r="WV330" s="256"/>
      <c r="WW330" s="256"/>
      <c r="WX330" s="256"/>
      <c r="WY330" s="256"/>
      <c r="WZ330" s="256"/>
      <c r="XA330" s="256"/>
      <c r="XB330" s="256"/>
      <c r="XC330" s="256"/>
      <c r="XD330" s="256"/>
      <c r="XE330" s="256"/>
      <c r="XF330" s="256"/>
      <c r="XG330" s="256"/>
      <c r="XH330" s="256"/>
      <c r="XI330" s="256"/>
      <c r="XJ330" s="256"/>
      <c r="XK330" s="256"/>
      <c r="XL330" s="256"/>
      <c r="XM330" s="256"/>
      <c r="XN330" s="256"/>
      <c r="XO330" s="256"/>
      <c r="XP330" s="256"/>
      <c r="XQ330" s="256"/>
      <c r="XR330" s="256"/>
      <c r="XS330" s="256"/>
      <c r="XT330" s="256"/>
      <c r="XU330" s="256"/>
      <c r="XV330" s="256"/>
      <c r="XW330" s="256"/>
      <c r="XX330" s="256"/>
      <c r="XY330" s="256"/>
      <c r="XZ330" s="256"/>
      <c r="YA330" s="256"/>
      <c r="YB330" s="256"/>
      <c r="YC330" s="256"/>
      <c r="YD330" s="256"/>
      <c r="YE330" s="256"/>
      <c r="YF330" s="256"/>
      <c r="YG330" s="256"/>
      <c r="YH330" s="256"/>
      <c r="YI330" s="256"/>
      <c r="YJ330" s="256"/>
      <c r="YK330" s="256"/>
      <c r="YL330" s="256"/>
      <c r="YM330" s="256"/>
      <c r="YN330" s="256"/>
      <c r="YO330" s="256"/>
      <c r="YP330" s="256"/>
      <c r="YQ330" s="256"/>
      <c r="YR330" s="256"/>
      <c r="YS330" s="256"/>
      <c r="YT330" s="256"/>
      <c r="YU330" s="256"/>
      <c r="YV330" s="256"/>
      <c r="YW330" s="256"/>
      <c r="YX330" s="256"/>
      <c r="YY330" s="256"/>
      <c r="YZ330" s="256"/>
      <c r="ZA330" s="256"/>
      <c r="ZB330" s="256"/>
      <c r="ZC330" s="256"/>
      <c r="ZD330" s="256"/>
      <c r="ZE330" s="256"/>
      <c r="ZF330" s="256"/>
      <c r="ZG330" s="256"/>
      <c r="ZH330" s="256"/>
      <c r="ZI330" s="256"/>
      <c r="ZJ330" s="256"/>
      <c r="ZK330" s="256"/>
      <c r="ZL330" s="256"/>
      <c r="ZM330" s="256"/>
      <c r="ZN330" s="256"/>
      <c r="ZO330" s="256"/>
      <c r="ZP330" s="256"/>
      <c r="ZQ330" s="256"/>
      <c r="ZR330" s="256"/>
      <c r="ZS330" s="256"/>
      <c r="ZT330" s="256"/>
      <c r="ZU330" s="256"/>
      <c r="ZV330" s="256"/>
      <c r="ZW330" s="256"/>
      <c r="ZX330" s="256"/>
      <c r="ZY330" s="256"/>
      <c r="ZZ330" s="256"/>
      <c r="AAA330" s="256"/>
      <c r="AAB330" s="256"/>
      <c r="AAC330" s="256"/>
      <c r="AAD330" s="256"/>
      <c r="AAE330" s="256"/>
      <c r="AAF330" s="256"/>
      <c r="AAG330" s="256"/>
      <c r="AAH330" s="256"/>
      <c r="AAI330" s="256"/>
      <c r="AAJ330" s="256"/>
      <c r="AAK330" s="256"/>
      <c r="AAL330" s="256"/>
      <c r="AAM330" s="256"/>
      <c r="AAN330" s="256"/>
      <c r="AAO330" s="256"/>
      <c r="AAP330" s="256"/>
      <c r="AAQ330" s="256"/>
      <c r="AAR330" s="256"/>
      <c r="AAS330" s="256"/>
      <c r="AAT330" s="256"/>
      <c r="AAU330" s="256"/>
      <c r="AAV330" s="256"/>
      <c r="AAW330" s="256"/>
      <c r="AAX330" s="256"/>
      <c r="AAY330" s="256"/>
      <c r="AAZ330" s="256"/>
      <c r="ABA330" s="256"/>
      <c r="ABB330" s="256"/>
      <c r="ABC330" s="256"/>
      <c r="ABD330" s="256"/>
      <c r="ABE330" s="256"/>
      <c r="ABF330" s="256"/>
      <c r="ABG330" s="256"/>
      <c r="ABH330" s="256"/>
      <c r="ABI330" s="256"/>
      <c r="ABJ330" s="256"/>
      <c r="ABK330" s="256"/>
    </row>
    <row r="331" spans="1:739" s="38" customFormat="1" ht="30" customHeight="1" x14ac:dyDescent="0.25">
      <c r="A331" s="30"/>
      <c r="B331" s="196"/>
      <c r="C331" s="196"/>
      <c r="D331" s="167" t="s">
        <v>2</v>
      </c>
      <c r="E331" s="196"/>
      <c r="F331" s="206" t="s">
        <v>99</v>
      </c>
      <c r="G331" s="14">
        <v>42261</v>
      </c>
      <c r="H331" s="48" t="s">
        <v>37</v>
      </c>
      <c r="I331" s="185" t="s">
        <v>31</v>
      </c>
      <c r="J331" s="189" t="s">
        <v>291</v>
      </c>
      <c r="K331" s="29" t="s">
        <v>18</v>
      </c>
      <c r="L331" s="29" t="s">
        <v>17</v>
      </c>
      <c r="M331" s="29" t="s">
        <v>3365</v>
      </c>
      <c r="N331" s="29" t="s">
        <v>19</v>
      </c>
      <c r="O331" s="191" t="s">
        <v>32</v>
      </c>
      <c r="P331" s="191" t="s">
        <v>33</v>
      </c>
      <c r="Q331" s="191" t="s">
        <v>43</v>
      </c>
      <c r="R331" s="192" t="s">
        <v>150</v>
      </c>
      <c r="S331" s="185" t="s">
        <v>1326</v>
      </c>
      <c r="T331" s="185" t="s">
        <v>20</v>
      </c>
      <c r="U331" s="185" t="s">
        <v>1334</v>
      </c>
      <c r="V331" s="17"/>
      <c r="W331" s="185"/>
      <c r="X331" s="185" t="s">
        <v>80</v>
      </c>
      <c r="Y331" s="99"/>
      <c r="Z331" s="155"/>
      <c r="AA331" s="262"/>
      <c r="AB331" s="186" t="s">
        <v>150</v>
      </c>
      <c r="AC331" s="17"/>
      <c r="AD331" s="17"/>
      <c r="AE331" s="17"/>
      <c r="AF331" s="17"/>
      <c r="AG331" s="17"/>
      <c r="AH331" s="263" t="s">
        <v>3530</v>
      </c>
      <c r="AI331" s="185" t="s">
        <v>1</v>
      </c>
      <c r="AJ331" s="187" t="s">
        <v>2</v>
      </c>
      <c r="AK331" s="70">
        <v>21</v>
      </c>
      <c r="AL331" s="69" t="s">
        <v>78</v>
      </c>
      <c r="AM331" s="190">
        <v>42132</v>
      </c>
      <c r="AN331" s="256"/>
      <c r="AO331" s="256"/>
      <c r="AP331" s="256"/>
      <c r="AQ331" s="256"/>
      <c r="AR331" s="256"/>
      <c r="AS331" s="256"/>
      <c r="AT331" s="256"/>
      <c r="AU331" s="256"/>
      <c r="AV331" s="256"/>
      <c r="AW331" s="256"/>
      <c r="AX331" s="256"/>
      <c r="AY331" s="256"/>
      <c r="AZ331" s="256"/>
      <c r="BA331" s="256"/>
      <c r="BB331" s="256"/>
      <c r="BC331" s="256"/>
      <c r="BD331" s="256"/>
      <c r="BE331" s="256"/>
      <c r="BF331" s="256"/>
      <c r="BG331" s="256"/>
      <c r="BH331" s="256"/>
      <c r="BI331" s="256"/>
      <c r="BJ331" s="256"/>
      <c r="BK331" s="256"/>
      <c r="BL331" s="256"/>
      <c r="BM331" s="256"/>
      <c r="BN331" s="256"/>
      <c r="BO331" s="256"/>
      <c r="BP331" s="256"/>
      <c r="BQ331" s="256"/>
      <c r="BR331" s="256"/>
      <c r="BS331" s="256"/>
      <c r="BT331" s="256"/>
      <c r="BU331" s="256"/>
      <c r="BV331" s="256"/>
      <c r="BW331" s="256"/>
      <c r="BX331" s="256"/>
      <c r="BY331" s="256"/>
      <c r="BZ331" s="256"/>
      <c r="CA331" s="256"/>
      <c r="CB331" s="256"/>
      <c r="CC331" s="256"/>
      <c r="CD331" s="256"/>
      <c r="CE331" s="256"/>
      <c r="CF331" s="256"/>
      <c r="CG331" s="256"/>
      <c r="CH331" s="256"/>
      <c r="CI331" s="256"/>
      <c r="CJ331" s="256"/>
      <c r="CK331" s="256"/>
      <c r="CL331" s="256"/>
      <c r="CM331" s="256"/>
      <c r="CN331" s="256"/>
      <c r="CO331" s="256"/>
      <c r="CP331" s="256"/>
      <c r="CQ331" s="256"/>
      <c r="CR331" s="256"/>
      <c r="CS331" s="256"/>
      <c r="CT331" s="256"/>
      <c r="CU331" s="256"/>
      <c r="CV331" s="256"/>
      <c r="CW331" s="256"/>
      <c r="CX331" s="256"/>
      <c r="CY331" s="256"/>
      <c r="CZ331" s="256"/>
      <c r="DA331" s="256"/>
      <c r="DB331" s="256"/>
      <c r="DC331" s="256"/>
      <c r="DD331" s="256"/>
      <c r="DE331" s="256"/>
      <c r="DF331" s="256"/>
      <c r="DG331" s="256"/>
      <c r="DH331" s="256"/>
      <c r="DI331" s="256"/>
      <c r="DJ331" s="256"/>
      <c r="DK331" s="256"/>
      <c r="DL331" s="256"/>
      <c r="DM331" s="256"/>
      <c r="DN331" s="256"/>
      <c r="DO331" s="256"/>
      <c r="DP331" s="256"/>
      <c r="DQ331" s="256"/>
      <c r="DR331" s="256"/>
      <c r="DS331" s="256"/>
      <c r="DT331" s="256"/>
      <c r="DU331" s="256"/>
      <c r="DV331" s="256"/>
      <c r="DW331" s="256"/>
      <c r="DX331" s="256"/>
      <c r="DY331" s="256"/>
      <c r="DZ331" s="256"/>
      <c r="EA331" s="256"/>
      <c r="EB331" s="256"/>
      <c r="EC331" s="256"/>
      <c r="ED331" s="256"/>
      <c r="EE331" s="256"/>
      <c r="EF331" s="256"/>
      <c r="EG331" s="256"/>
      <c r="EH331" s="256"/>
      <c r="EI331" s="256"/>
      <c r="EJ331" s="256"/>
      <c r="EK331" s="256"/>
      <c r="EL331" s="256"/>
      <c r="EM331" s="256"/>
      <c r="EN331" s="256"/>
      <c r="EO331" s="256"/>
      <c r="EP331" s="256"/>
      <c r="EQ331" s="256"/>
      <c r="ER331" s="256"/>
      <c r="ES331" s="256"/>
      <c r="ET331" s="256"/>
      <c r="EU331" s="256"/>
      <c r="EV331" s="256"/>
      <c r="EW331" s="256"/>
      <c r="EX331" s="256"/>
      <c r="EY331" s="256"/>
      <c r="EZ331" s="256"/>
      <c r="FA331" s="256"/>
      <c r="FB331" s="256"/>
      <c r="FC331" s="256"/>
      <c r="FD331" s="256"/>
      <c r="FE331" s="256"/>
      <c r="FF331" s="256"/>
      <c r="FG331" s="256"/>
      <c r="FH331" s="256"/>
      <c r="FI331" s="256"/>
      <c r="FJ331" s="256"/>
      <c r="FK331" s="256"/>
      <c r="FL331" s="256"/>
      <c r="FM331" s="256"/>
      <c r="FN331" s="256"/>
      <c r="FO331" s="256"/>
      <c r="FP331" s="256"/>
      <c r="FQ331" s="256"/>
      <c r="FR331" s="256"/>
      <c r="FS331" s="256"/>
      <c r="FT331" s="256"/>
      <c r="FU331" s="256"/>
      <c r="FV331" s="256"/>
      <c r="FW331" s="256"/>
      <c r="FX331" s="256"/>
      <c r="FY331" s="256"/>
      <c r="FZ331" s="256"/>
      <c r="GA331" s="256"/>
      <c r="GB331" s="256"/>
      <c r="GC331" s="256"/>
      <c r="GD331" s="256"/>
      <c r="GE331" s="256"/>
      <c r="GF331" s="256"/>
      <c r="GG331" s="256"/>
      <c r="GH331" s="256"/>
      <c r="GI331" s="256"/>
      <c r="GJ331" s="256"/>
      <c r="GK331" s="256"/>
      <c r="GL331" s="256"/>
      <c r="GM331" s="256"/>
      <c r="GN331" s="256"/>
      <c r="GO331" s="256"/>
      <c r="GP331" s="256"/>
      <c r="GQ331" s="256"/>
      <c r="GR331" s="256"/>
      <c r="GS331" s="256"/>
      <c r="GT331" s="256"/>
      <c r="GU331" s="256"/>
      <c r="GV331" s="256"/>
      <c r="GW331" s="256"/>
      <c r="GX331" s="256"/>
      <c r="GY331" s="256"/>
      <c r="GZ331" s="256"/>
      <c r="HA331" s="256"/>
      <c r="HB331" s="256"/>
      <c r="HC331" s="256"/>
      <c r="HD331" s="256"/>
      <c r="HE331" s="256"/>
      <c r="HF331" s="256"/>
      <c r="HG331" s="256"/>
      <c r="HH331" s="256"/>
      <c r="HI331" s="256"/>
      <c r="HJ331" s="256"/>
      <c r="HK331" s="256"/>
      <c r="HL331" s="256"/>
      <c r="HM331" s="256"/>
      <c r="HN331" s="256"/>
      <c r="HO331" s="256"/>
      <c r="HP331" s="256"/>
      <c r="HQ331" s="256"/>
      <c r="HR331" s="256"/>
      <c r="HS331" s="256"/>
      <c r="HT331" s="256"/>
      <c r="HU331" s="256"/>
      <c r="HV331" s="256"/>
      <c r="HW331" s="256"/>
      <c r="HX331" s="256"/>
      <c r="HY331" s="256"/>
      <c r="HZ331" s="256"/>
      <c r="IA331" s="256"/>
      <c r="IB331" s="256"/>
      <c r="IC331" s="256"/>
      <c r="ID331" s="256"/>
      <c r="IE331" s="256"/>
      <c r="IF331" s="256"/>
      <c r="IG331" s="256"/>
      <c r="IH331" s="256"/>
      <c r="II331" s="256"/>
      <c r="IJ331" s="256"/>
      <c r="IK331" s="256"/>
      <c r="IL331" s="256"/>
      <c r="IM331" s="256"/>
      <c r="IN331" s="256"/>
      <c r="IO331" s="256"/>
      <c r="IP331" s="256"/>
      <c r="IQ331" s="256"/>
      <c r="IR331" s="256"/>
      <c r="IS331" s="256"/>
      <c r="IT331" s="256"/>
      <c r="IU331" s="256"/>
      <c r="IV331" s="256"/>
      <c r="IW331" s="256"/>
      <c r="IX331" s="256"/>
      <c r="IY331" s="256"/>
      <c r="IZ331" s="256"/>
      <c r="JA331" s="256"/>
      <c r="JB331" s="256"/>
      <c r="JC331" s="256"/>
      <c r="JD331" s="256"/>
      <c r="JE331" s="256"/>
      <c r="JF331" s="256"/>
      <c r="JG331" s="256"/>
      <c r="JH331" s="256"/>
      <c r="JI331" s="256"/>
      <c r="JJ331" s="256"/>
      <c r="JK331" s="256"/>
      <c r="JL331" s="256"/>
      <c r="JM331" s="256"/>
      <c r="JN331" s="256"/>
      <c r="JO331" s="256"/>
      <c r="JP331" s="256"/>
      <c r="JQ331" s="256"/>
      <c r="JR331" s="256"/>
      <c r="JS331" s="256"/>
      <c r="JT331" s="256"/>
      <c r="JU331" s="256"/>
      <c r="JV331" s="256"/>
      <c r="JW331" s="256"/>
      <c r="JX331" s="256"/>
      <c r="JY331" s="256"/>
      <c r="JZ331" s="256"/>
      <c r="KA331" s="256"/>
      <c r="KB331" s="256"/>
      <c r="KC331" s="256"/>
      <c r="KD331" s="256"/>
      <c r="KE331" s="256"/>
      <c r="KF331" s="256"/>
      <c r="KG331" s="256"/>
      <c r="KH331" s="256"/>
      <c r="KI331" s="256"/>
      <c r="KJ331" s="256"/>
      <c r="KK331" s="256"/>
      <c r="KL331" s="256"/>
      <c r="KM331" s="256"/>
      <c r="KN331" s="256"/>
      <c r="KO331" s="256"/>
      <c r="KP331" s="256"/>
      <c r="KQ331" s="256"/>
      <c r="KR331" s="256"/>
      <c r="KS331" s="256"/>
      <c r="KT331" s="256"/>
      <c r="KU331" s="256"/>
      <c r="KV331" s="256"/>
      <c r="KW331" s="256"/>
      <c r="KX331" s="256"/>
      <c r="KY331" s="256"/>
      <c r="KZ331" s="256"/>
      <c r="LA331" s="256"/>
      <c r="LB331" s="256"/>
      <c r="LC331" s="256"/>
      <c r="LD331" s="256"/>
      <c r="LE331" s="256"/>
      <c r="LF331" s="256"/>
      <c r="LG331" s="256"/>
      <c r="LH331" s="256"/>
      <c r="LI331" s="256"/>
      <c r="LJ331" s="256"/>
      <c r="LK331" s="256"/>
      <c r="LL331" s="256"/>
      <c r="LM331" s="256"/>
      <c r="LN331" s="256"/>
      <c r="LO331" s="256"/>
      <c r="LP331" s="256"/>
      <c r="LQ331" s="256"/>
      <c r="LR331" s="256"/>
      <c r="LS331" s="256"/>
      <c r="LT331" s="256"/>
      <c r="LU331" s="256"/>
      <c r="LV331" s="256"/>
      <c r="LW331" s="256"/>
      <c r="LX331" s="256"/>
      <c r="LY331" s="256"/>
      <c r="LZ331" s="256"/>
      <c r="MA331" s="256"/>
      <c r="MB331" s="256"/>
      <c r="MC331" s="256"/>
      <c r="MD331" s="256"/>
      <c r="ME331" s="256"/>
      <c r="MF331" s="256"/>
      <c r="MG331" s="256"/>
      <c r="MH331" s="256"/>
      <c r="MI331" s="256"/>
      <c r="MJ331" s="256"/>
      <c r="MK331" s="256"/>
      <c r="ML331" s="256"/>
      <c r="MM331" s="256"/>
      <c r="MN331" s="256"/>
      <c r="MO331" s="256"/>
      <c r="MP331" s="256"/>
      <c r="MQ331" s="256"/>
      <c r="MR331" s="256"/>
      <c r="MS331" s="256"/>
      <c r="MT331" s="256"/>
      <c r="MU331" s="256"/>
      <c r="MV331" s="256"/>
      <c r="MW331" s="256"/>
      <c r="MX331" s="256"/>
      <c r="MY331" s="256"/>
      <c r="MZ331" s="256"/>
      <c r="NA331" s="256"/>
      <c r="NB331" s="256"/>
      <c r="NC331" s="256"/>
      <c r="ND331" s="256"/>
      <c r="NE331" s="256"/>
      <c r="NF331" s="256"/>
      <c r="NG331" s="256"/>
      <c r="NH331" s="256"/>
      <c r="NI331" s="256"/>
      <c r="NJ331" s="256"/>
      <c r="NK331" s="256"/>
      <c r="NL331" s="256"/>
      <c r="NM331" s="256"/>
      <c r="NN331" s="256"/>
      <c r="NO331" s="256"/>
      <c r="NP331" s="256"/>
      <c r="NQ331" s="256"/>
      <c r="NR331" s="256"/>
      <c r="NS331" s="256"/>
      <c r="NT331" s="256"/>
      <c r="NU331" s="256"/>
      <c r="NV331" s="256"/>
      <c r="NW331" s="256"/>
      <c r="NX331" s="256"/>
      <c r="NY331" s="256"/>
      <c r="NZ331" s="256"/>
      <c r="OA331" s="256"/>
      <c r="OB331" s="256"/>
      <c r="OC331" s="256"/>
      <c r="OD331" s="256"/>
      <c r="OE331" s="256"/>
      <c r="OF331" s="256"/>
      <c r="OG331" s="256"/>
      <c r="OH331" s="256"/>
      <c r="OI331" s="256"/>
      <c r="OJ331" s="256"/>
      <c r="OK331" s="256"/>
      <c r="OL331" s="256"/>
      <c r="OM331" s="256"/>
      <c r="ON331" s="256"/>
      <c r="OO331" s="256"/>
      <c r="OP331" s="256"/>
      <c r="OQ331" s="256"/>
      <c r="OR331" s="256"/>
      <c r="OS331" s="256"/>
      <c r="OT331" s="256"/>
      <c r="OU331" s="256"/>
      <c r="OV331" s="256"/>
      <c r="OW331" s="256"/>
      <c r="OX331" s="256"/>
      <c r="OY331" s="256"/>
      <c r="OZ331" s="256"/>
      <c r="PA331" s="256"/>
      <c r="PB331" s="256"/>
      <c r="PC331" s="256"/>
      <c r="PD331" s="256"/>
      <c r="PE331" s="256"/>
      <c r="PF331" s="256"/>
      <c r="PG331" s="256"/>
      <c r="PH331" s="256"/>
      <c r="PI331" s="256"/>
      <c r="PJ331" s="256"/>
      <c r="PK331" s="256"/>
      <c r="PL331" s="256"/>
      <c r="PM331" s="256"/>
      <c r="PN331" s="256"/>
      <c r="PO331" s="256"/>
      <c r="PP331" s="256"/>
      <c r="PQ331" s="256"/>
      <c r="PR331" s="256"/>
      <c r="PS331" s="256"/>
      <c r="PT331" s="256"/>
      <c r="PU331" s="256"/>
      <c r="PV331" s="256"/>
      <c r="PW331" s="256"/>
      <c r="PX331" s="256"/>
      <c r="PY331" s="256"/>
      <c r="PZ331" s="256"/>
      <c r="QA331" s="256"/>
      <c r="QB331" s="256"/>
      <c r="QC331" s="256"/>
      <c r="QD331" s="256"/>
      <c r="QE331" s="256"/>
      <c r="QF331" s="256"/>
      <c r="QG331" s="256"/>
      <c r="QH331" s="256"/>
      <c r="QI331" s="256"/>
      <c r="QJ331" s="256"/>
      <c r="QK331" s="256"/>
      <c r="QL331" s="256"/>
      <c r="QM331" s="256"/>
      <c r="QN331" s="256"/>
      <c r="QO331" s="256"/>
      <c r="QP331" s="256"/>
      <c r="QQ331" s="256"/>
      <c r="QR331" s="256"/>
      <c r="QS331" s="256"/>
      <c r="QT331" s="256"/>
      <c r="QU331" s="256"/>
      <c r="QV331" s="256"/>
      <c r="QW331" s="256"/>
      <c r="QX331" s="256"/>
      <c r="QY331" s="256"/>
      <c r="QZ331" s="256"/>
      <c r="RA331" s="256"/>
      <c r="RB331" s="256"/>
      <c r="RC331" s="256"/>
      <c r="RD331" s="256"/>
      <c r="RE331" s="256"/>
      <c r="RF331" s="256"/>
      <c r="RG331" s="256"/>
      <c r="RH331" s="256"/>
      <c r="RI331" s="256"/>
      <c r="RJ331" s="256"/>
      <c r="RK331" s="256"/>
      <c r="RL331" s="256"/>
      <c r="RM331" s="256"/>
      <c r="RN331" s="256"/>
      <c r="RO331" s="256"/>
      <c r="RP331" s="256"/>
      <c r="RQ331" s="256"/>
      <c r="RR331" s="256"/>
      <c r="RS331" s="256"/>
      <c r="RT331" s="256"/>
      <c r="RU331" s="256"/>
      <c r="RV331" s="256"/>
      <c r="RW331" s="256"/>
      <c r="RX331" s="256"/>
      <c r="RY331" s="256"/>
      <c r="RZ331" s="256"/>
      <c r="SA331" s="256"/>
      <c r="SB331" s="256"/>
      <c r="SC331" s="256"/>
      <c r="SD331" s="256"/>
      <c r="SE331" s="256"/>
      <c r="SF331" s="256"/>
      <c r="SG331" s="256"/>
      <c r="SH331" s="256"/>
      <c r="SI331" s="256"/>
      <c r="SJ331" s="256"/>
      <c r="SK331" s="256"/>
      <c r="SL331" s="256"/>
      <c r="SM331" s="256"/>
      <c r="SN331" s="256"/>
      <c r="SO331" s="256"/>
      <c r="SP331" s="256"/>
      <c r="SQ331" s="256"/>
      <c r="SR331" s="256"/>
      <c r="SS331" s="256"/>
      <c r="ST331" s="256"/>
      <c r="SU331" s="256"/>
      <c r="SV331" s="256"/>
      <c r="SW331" s="256"/>
      <c r="SX331" s="256"/>
      <c r="SY331" s="256"/>
      <c r="SZ331" s="256"/>
      <c r="TA331" s="256"/>
      <c r="TB331" s="256"/>
      <c r="TC331" s="256"/>
      <c r="TD331" s="256"/>
      <c r="TE331" s="256"/>
      <c r="TF331" s="256"/>
      <c r="TG331" s="256"/>
      <c r="TH331" s="256"/>
      <c r="TI331" s="256"/>
      <c r="TJ331" s="256"/>
      <c r="TK331" s="256"/>
      <c r="TL331" s="256"/>
      <c r="TM331" s="256"/>
      <c r="TN331" s="256"/>
      <c r="TO331" s="256"/>
      <c r="TP331" s="256"/>
      <c r="TQ331" s="256"/>
      <c r="TR331" s="256"/>
      <c r="TS331" s="256"/>
      <c r="TT331" s="256"/>
      <c r="TU331" s="256"/>
      <c r="TV331" s="256"/>
      <c r="TW331" s="256"/>
      <c r="TX331" s="256"/>
      <c r="TY331" s="256"/>
      <c r="TZ331" s="256"/>
      <c r="UA331" s="256"/>
      <c r="UB331" s="256"/>
      <c r="UC331" s="256"/>
      <c r="UD331" s="256"/>
      <c r="UE331" s="256"/>
      <c r="UF331" s="256"/>
      <c r="UG331" s="256"/>
      <c r="UH331" s="256"/>
      <c r="UI331" s="256"/>
      <c r="UJ331" s="256"/>
      <c r="UK331" s="256"/>
      <c r="UL331" s="256"/>
      <c r="UM331" s="256"/>
      <c r="UN331" s="256"/>
      <c r="UO331" s="256"/>
      <c r="UP331" s="256"/>
      <c r="UQ331" s="256"/>
      <c r="UR331" s="256"/>
      <c r="US331" s="256"/>
      <c r="UT331" s="256"/>
      <c r="UU331" s="256"/>
      <c r="UV331" s="256"/>
      <c r="UW331" s="256"/>
      <c r="UX331" s="256"/>
      <c r="UY331" s="256"/>
      <c r="UZ331" s="256"/>
      <c r="VA331" s="256"/>
      <c r="VB331" s="256"/>
      <c r="VC331" s="256"/>
      <c r="VD331" s="256"/>
      <c r="VE331" s="256"/>
      <c r="VF331" s="256"/>
      <c r="VG331" s="256"/>
      <c r="VH331" s="256"/>
      <c r="VI331" s="256"/>
      <c r="VJ331" s="256"/>
      <c r="VK331" s="256"/>
      <c r="VL331" s="256"/>
      <c r="VM331" s="256"/>
      <c r="VN331" s="256"/>
      <c r="VO331" s="256"/>
      <c r="VP331" s="256"/>
      <c r="VQ331" s="256"/>
      <c r="VR331" s="256"/>
      <c r="VS331" s="256"/>
      <c r="VT331" s="256"/>
      <c r="VU331" s="256"/>
      <c r="VV331" s="256"/>
      <c r="VW331" s="256"/>
      <c r="VX331" s="256"/>
      <c r="VY331" s="256"/>
      <c r="VZ331" s="256"/>
      <c r="WA331" s="256"/>
      <c r="WB331" s="256"/>
      <c r="WC331" s="256"/>
      <c r="WD331" s="256"/>
      <c r="WE331" s="256"/>
      <c r="WF331" s="256"/>
      <c r="WG331" s="256"/>
      <c r="WH331" s="256"/>
      <c r="WI331" s="256"/>
      <c r="WJ331" s="256"/>
      <c r="WK331" s="256"/>
      <c r="WL331" s="256"/>
      <c r="WM331" s="256"/>
      <c r="WN331" s="256"/>
      <c r="WO331" s="256"/>
      <c r="WP331" s="256"/>
      <c r="WQ331" s="256"/>
      <c r="WR331" s="256"/>
      <c r="WS331" s="256"/>
      <c r="WT331" s="256"/>
      <c r="WU331" s="256"/>
      <c r="WV331" s="256"/>
      <c r="WW331" s="256"/>
      <c r="WX331" s="256"/>
      <c r="WY331" s="256"/>
      <c r="WZ331" s="256"/>
      <c r="XA331" s="256"/>
      <c r="XB331" s="256"/>
      <c r="XC331" s="256"/>
      <c r="XD331" s="256"/>
      <c r="XE331" s="256"/>
      <c r="XF331" s="256"/>
      <c r="XG331" s="256"/>
      <c r="XH331" s="256"/>
      <c r="XI331" s="256"/>
      <c r="XJ331" s="256"/>
      <c r="XK331" s="256"/>
      <c r="XL331" s="256"/>
      <c r="XM331" s="256"/>
      <c r="XN331" s="256"/>
      <c r="XO331" s="256"/>
      <c r="XP331" s="256"/>
      <c r="XQ331" s="256"/>
      <c r="XR331" s="256"/>
      <c r="XS331" s="256"/>
      <c r="XT331" s="256"/>
      <c r="XU331" s="256"/>
      <c r="XV331" s="256"/>
      <c r="XW331" s="256"/>
      <c r="XX331" s="256"/>
      <c r="XY331" s="256"/>
      <c r="XZ331" s="256"/>
      <c r="YA331" s="256"/>
      <c r="YB331" s="256"/>
      <c r="YC331" s="256"/>
      <c r="YD331" s="256"/>
      <c r="YE331" s="256"/>
      <c r="YF331" s="256"/>
      <c r="YG331" s="256"/>
      <c r="YH331" s="256"/>
      <c r="YI331" s="256"/>
      <c r="YJ331" s="256"/>
      <c r="YK331" s="256"/>
      <c r="YL331" s="256"/>
      <c r="YM331" s="256"/>
      <c r="YN331" s="256"/>
      <c r="YO331" s="256"/>
      <c r="YP331" s="256"/>
      <c r="YQ331" s="256"/>
      <c r="YR331" s="256"/>
      <c r="YS331" s="256"/>
      <c r="YT331" s="256"/>
      <c r="YU331" s="256"/>
      <c r="YV331" s="256"/>
      <c r="YW331" s="256"/>
      <c r="YX331" s="256"/>
      <c r="YY331" s="256"/>
      <c r="YZ331" s="256"/>
      <c r="ZA331" s="256"/>
      <c r="ZB331" s="256"/>
      <c r="ZC331" s="256"/>
      <c r="ZD331" s="256"/>
      <c r="ZE331" s="256"/>
      <c r="ZF331" s="256"/>
      <c r="ZG331" s="256"/>
      <c r="ZH331" s="256"/>
      <c r="ZI331" s="256"/>
      <c r="ZJ331" s="256"/>
      <c r="ZK331" s="256"/>
      <c r="ZL331" s="256"/>
      <c r="ZM331" s="256"/>
      <c r="ZN331" s="256"/>
      <c r="ZO331" s="256"/>
      <c r="ZP331" s="256"/>
      <c r="ZQ331" s="256"/>
      <c r="ZR331" s="256"/>
      <c r="ZS331" s="256"/>
      <c r="ZT331" s="256"/>
      <c r="ZU331" s="256"/>
      <c r="ZV331" s="256"/>
      <c r="ZW331" s="256"/>
      <c r="ZX331" s="256"/>
      <c r="ZY331" s="256"/>
      <c r="ZZ331" s="256"/>
      <c r="AAA331" s="256"/>
      <c r="AAB331" s="256"/>
      <c r="AAC331" s="256"/>
      <c r="AAD331" s="256"/>
      <c r="AAE331" s="256"/>
      <c r="AAF331" s="256"/>
      <c r="AAG331" s="256"/>
      <c r="AAH331" s="256"/>
      <c r="AAI331" s="256"/>
      <c r="AAJ331" s="256"/>
      <c r="AAK331" s="256"/>
      <c r="AAL331" s="256"/>
      <c r="AAM331" s="256"/>
      <c r="AAN331" s="256"/>
      <c r="AAO331" s="256"/>
      <c r="AAP331" s="256"/>
      <c r="AAQ331" s="256"/>
      <c r="AAR331" s="256"/>
      <c r="AAS331" s="256"/>
      <c r="AAT331" s="256"/>
      <c r="AAU331" s="256"/>
      <c r="AAV331" s="256"/>
      <c r="AAW331" s="256"/>
      <c r="AAX331" s="256"/>
      <c r="AAY331" s="256"/>
      <c r="AAZ331" s="256"/>
      <c r="ABA331" s="256"/>
      <c r="ABB331" s="256"/>
      <c r="ABC331" s="256"/>
      <c r="ABD331" s="256"/>
      <c r="ABE331" s="256"/>
      <c r="ABF331" s="256"/>
      <c r="ABG331" s="256"/>
      <c r="ABH331" s="256"/>
      <c r="ABI331" s="256"/>
      <c r="ABJ331" s="256"/>
      <c r="ABK331" s="256"/>
    </row>
    <row r="332" spans="1:739" s="154" customFormat="1" ht="30" customHeight="1" x14ac:dyDescent="0.25">
      <c r="A332" s="30"/>
      <c r="B332" s="196"/>
      <c r="C332" s="196"/>
      <c r="D332" s="167" t="s">
        <v>2</v>
      </c>
      <c r="E332" s="196"/>
      <c r="F332" s="206" t="s">
        <v>180</v>
      </c>
      <c r="G332" s="14">
        <v>42345</v>
      </c>
      <c r="H332" s="48" t="s">
        <v>37</v>
      </c>
      <c r="I332" s="185" t="s">
        <v>31</v>
      </c>
      <c r="J332" s="189" t="s">
        <v>291</v>
      </c>
      <c r="K332" s="29" t="s">
        <v>18</v>
      </c>
      <c r="L332" s="29" t="s">
        <v>17</v>
      </c>
      <c r="M332" s="29" t="s">
        <v>3365</v>
      </c>
      <c r="N332" s="28" t="s">
        <v>19</v>
      </c>
      <c r="O332" s="191" t="s">
        <v>32</v>
      </c>
      <c r="P332" s="191" t="s">
        <v>33</v>
      </c>
      <c r="Q332" s="191" t="s">
        <v>43</v>
      </c>
      <c r="R332" s="192" t="s">
        <v>136</v>
      </c>
      <c r="S332" s="185" t="s">
        <v>1326</v>
      </c>
      <c r="T332" s="185" t="s">
        <v>20</v>
      </c>
      <c r="U332" s="261" t="s">
        <v>72</v>
      </c>
      <c r="V332" s="17"/>
      <c r="W332" s="261"/>
      <c r="X332" s="261" t="s">
        <v>245</v>
      </c>
      <c r="Y332" s="99"/>
      <c r="Z332" s="261"/>
      <c r="AA332" s="261"/>
      <c r="AB332" s="186" t="s">
        <v>136</v>
      </c>
      <c r="AC332" s="17"/>
      <c r="AD332" s="17"/>
      <c r="AE332" s="17"/>
      <c r="AF332" s="17"/>
      <c r="AG332" s="17"/>
      <c r="AH332" s="263" t="s">
        <v>3530</v>
      </c>
      <c r="AI332" s="185" t="s">
        <v>1</v>
      </c>
      <c r="AJ332" s="187" t="s">
        <v>2</v>
      </c>
      <c r="AK332" s="263">
        <v>21</v>
      </c>
      <c r="AL332" s="264" t="s">
        <v>1548</v>
      </c>
      <c r="AM332" s="190">
        <v>42321</v>
      </c>
    </row>
    <row r="333" spans="1:739" s="154" customFormat="1" ht="30" customHeight="1" x14ac:dyDescent="0.25">
      <c r="A333" s="30"/>
      <c r="B333" s="196"/>
      <c r="C333" s="196"/>
      <c r="D333" s="167" t="s">
        <v>2</v>
      </c>
      <c r="E333" s="196"/>
      <c r="F333" s="206" t="s">
        <v>101</v>
      </c>
      <c r="G333" s="14">
        <v>42261</v>
      </c>
      <c r="H333" s="48" t="s">
        <v>37</v>
      </c>
      <c r="I333" s="185" t="s">
        <v>31</v>
      </c>
      <c r="J333" s="189" t="s">
        <v>291</v>
      </c>
      <c r="K333" s="29" t="s">
        <v>18</v>
      </c>
      <c r="L333" s="29" t="s">
        <v>17</v>
      </c>
      <c r="M333" s="29" t="s">
        <v>3365</v>
      </c>
      <c r="N333" s="29" t="s">
        <v>19</v>
      </c>
      <c r="O333" s="191" t="s">
        <v>32</v>
      </c>
      <c r="P333" s="191" t="s">
        <v>33</v>
      </c>
      <c r="Q333" s="191" t="s">
        <v>43</v>
      </c>
      <c r="R333" s="192" t="s">
        <v>152</v>
      </c>
      <c r="S333" s="185" t="s">
        <v>1326</v>
      </c>
      <c r="T333" s="185" t="s">
        <v>20</v>
      </c>
      <c r="U333" s="185" t="s">
        <v>1333</v>
      </c>
      <c r="V333" s="17"/>
      <c r="W333" s="185"/>
      <c r="X333" s="185" t="s">
        <v>80</v>
      </c>
      <c r="Y333" s="99"/>
      <c r="Z333" s="262"/>
      <c r="AA333" s="262"/>
      <c r="AB333" s="186" t="s">
        <v>152</v>
      </c>
      <c r="AC333" s="17"/>
      <c r="AD333" s="17"/>
      <c r="AE333" s="17"/>
      <c r="AF333" s="17"/>
      <c r="AG333" s="17"/>
      <c r="AH333" s="263" t="s">
        <v>3530</v>
      </c>
      <c r="AI333" s="185" t="s">
        <v>1</v>
      </c>
      <c r="AJ333" s="187" t="s">
        <v>2</v>
      </c>
      <c r="AK333" s="263">
        <v>26</v>
      </c>
      <c r="AL333" s="264" t="s">
        <v>103</v>
      </c>
      <c r="AM333" s="190">
        <v>42156</v>
      </c>
    </row>
    <row r="334" spans="1:739" s="154" customFormat="1" ht="30" customHeight="1" x14ac:dyDescent="0.25">
      <c r="A334" s="30"/>
      <c r="B334" s="196"/>
      <c r="C334" s="196"/>
      <c r="D334" s="167" t="s">
        <v>2</v>
      </c>
      <c r="E334" s="196"/>
      <c r="F334" s="206" t="s">
        <v>944</v>
      </c>
      <c r="G334" s="14">
        <v>42709</v>
      </c>
      <c r="H334" s="48" t="s">
        <v>37</v>
      </c>
      <c r="I334" s="185" t="s">
        <v>31</v>
      </c>
      <c r="J334" s="189" t="s">
        <v>291</v>
      </c>
      <c r="K334" s="29" t="s">
        <v>18</v>
      </c>
      <c r="L334" s="29" t="s">
        <v>17</v>
      </c>
      <c r="M334" s="29" t="s">
        <v>3365</v>
      </c>
      <c r="N334" s="29" t="s">
        <v>19</v>
      </c>
      <c r="O334" s="191" t="s">
        <v>32</v>
      </c>
      <c r="P334" s="191" t="s">
        <v>33</v>
      </c>
      <c r="Q334" s="191" t="s">
        <v>43</v>
      </c>
      <c r="R334" s="192" t="s">
        <v>945</v>
      </c>
      <c r="S334" s="185" t="s">
        <v>1017</v>
      </c>
      <c r="T334" s="185" t="s">
        <v>20</v>
      </c>
      <c r="U334" s="261" t="s">
        <v>72</v>
      </c>
      <c r="V334" s="17"/>
      <c r="W334" s="185"/>
      <c r="X334" s="185" t="s">
        <v>80</v>
      </c>
      <c r="Y334" s="99"/>
      <c r="Z334" s="262"/>
      <c r="AA334" s="262"/>
      <c r="AB334" s="186" t="s">
        <v>29</v>
      </c>
      <c r="AC334" s="17"/>
      <c r="AD334" s="17"/>
      <c r="AE334" s="17"/>
      <c r="AF334" s="17"/>
      <c r="AG334" s="17"/>
      <c r="AH334" s="263" t="s">
        <v>3530</v>
      </c>
      <c r="AI334" s="185" t="s">
        <v>1</v>
      </c>
      <c r="AJ334" s="187" t="s">
        <v>2</v>
      </c>
      <c r="AK334" s="263">
        <v>18</v>
      </c>
      <c r="AL334" s="264" t="s">
        <v>946</v>
      </c>
      <c r="AM334" s="190">
        <v>42167</v>
      </c>
    </row>
    <row r="335" spans="1:739" s="154" customFormat="1" ht="30" customHeight="1" x14ac:dyDescent="0.25">
      <c r="A335" s="30"/>
      <c r="B335" s="196"/>
      <c r="C335" s="196"/>
      <c r="D335" s="167" t="s">
        <v>2</v>
      </c>
      <c r="E335" s="196"/>
      <c r="F335" s="206" t="s">
        <v>958</v>
      </c>
      <c r="G335" s="14">
        <v>42726</v>
      </c>
      <c r="H335" s="48" t="s">
        <v>37</v>
      </c>
      <c r="I335" s="185" t="s">
        <v>31</v>
      </c>
      <c r="J335" s="189" t="s">
        <v>291</v>
      </c>
      <c r="K335" s="29" t="s">
        <v>18</v>
      </c>
      <c r="L335" s="29" t="s">
        <v>17</v>
      </c>
      <c r="M335" s="29" t="s">
        <v>3365</v>
      </c>
      <c r="N335" s="29" t="s">
        <v>19</v>
      </c>
      <c r="O335" s="191" t="s">
        <v>32</v>
      </c>
      <c r="P335" s="191" t="s">
        <v>33</v>
      </c>
      <c r="Q335" s="191" t="s">
        <v>43</v>
      </c>
      <c r="R335" s="192" t="s">
        <v>956</v>
      </c>
      <c r="S335" s="185" t="s">
        <v>1124</v>
      </c>
      <c r="T335" s="185" t="s">
        <v>20</v>
      </c>
      <c r="U335" s="185" t="s">
        <v>1125</v>
      </c>
      <c r="V335" s="17"/>
      <c r="W335" s="185"/>
      <c r="X335" s="185" t="s">
        <v>80</v>
      </c>
      <c r="Y335" s="99"/>
      <c r="Z335" s="262"/>
      <c r="AA335" s="262"/>
      <c r="AB335" s="186" t="s">
        <v>29</v>
      </c>
      <c r="AC335" s="17"/>
      <c r="AD335" s="17"/>
      <c r="AE335" s="17"/>
      <c r="AF335" s="17"/>
      <c r="AG335" s="17"/>
      <c r="AH335" s="263" t="s">
        <v>3530</v>
      </c>
      <c r="AI335" s="185" t="s">
        <v>1</v>
      </c>
      <c r="AJ335" s="187" t="s">
        <v>2</v>
      </c>
      <c r="AK335" s="263">
        <v>21</v>
      </c>
      <c r="AL335" s="264" t="s">
        <v>957</v>
      </c>
      <c r="AM335" s="72">
        <v>42181</v>
      </c>
    </row>
    <row r="336" spans="1:739" s="154" customFormat="1" ht="30" customHeight="1" x14ac:dyDescent="0.25">
      <c r="A336" s="30"/>
      <c r="B336" s="31"/>
      <c r="C336" s="31"/>
      <c r="D336" s="167" t="s">
        <v>2</v>
      </c>
      <c r="E336" s="31"/>
      <c r="F336" s="206" t="s">
        <v>1122</v>
      </c>
      <c r="G336" s="14">
        <v>42751</v>
      </c>
      <c r="H336" s="48" t="s">
        <v>37</v>
      </c>
      <c r="I336" s="185" t="s">
        <v>31</v>
      </c>
      <c r="J336" s="189" t="s">
        <v>291</v>
      </c>
      <c r="K336" s="29" t="s">
        <v>18</v>
      </c>
      <c r="L336" s="29" t="s">
        <v>17</v>
      </c>
      <c r="M336" s="29" t="s">
        <v>3365</v>
      </c>
      <c r="N336" s="29" t="s">
        <v>19</v>
      </c>
      <c r="O336" s="191" t="s">
        <v>32</v>
      </c>
      <c r="P336" s="191" t="s">
        <v>33</v>
      </c>
      <c r="Q336" s="191" t="s">
        <v>43</v>
      </c>
      <c r="R336" s="192" t="s">
        <v>1119</v>
      </c>
      <c r="S336" s="261" t="s">
        <v>1120</v>
      </c>
      <c r="T336" s="185" t="s">
        <v>20</v>
      </c>
      <c r="U336" s="261" t="s">
        <v>72</v>
      </c>
      <c r="V336" s="17"/>
      <c r="W336" s="185"/>
      <c r="X336" s="185" t="s">
        <v>80</v>
      </c>
      <c r="Y336" s="99"/>
      <c r="Z336" s="262"/>
      <c r="AA336" s="261"/>
      <c r="AB336" s="186" t="s">
        <v>29</v>
      </c>
      <c r="AC336" s="17"/>
      <c r="AD336" s="17"/>
      <c r="AE336" s="17"/>
      <c r="AF336" s="17"/>
      <c r="AG336" s="17"/>
      <c r="AH336" s="263" t="s">
        <v>3530</v>
      </c>
      <c r="AI336" s="185" t="s">
        <v>1</v>
      </c>
      <c r="AJ336" s="187" t="s">
        <v>2</v>
      </c>
      <c r="AK336" s="263">
        <v>20</v>
      </c>
      <c r="AL336" s="264" t="s">
        <v>1121</v>
      </c>
      <c r="AM336" s="72">
        <v>42170</v>
      </c>
    </row>
    <row r="337" spans="1:739" s="154" customFormat="1" ht="30" customHeight="1" x14ac:dyDescent="0.25">
      <c r="A337" s="30"/>
      <c r="B337" s="196"/>
      <c r="C337" s="196"/>
      <c r="D337" s="167" t="s">
        <v>2</v>
      </c>
      <c r="E337" s="196"/>
      <c r="F337" s="206" t="s">
        <v>949</v>
      </c>
      <c r="G337" s="14">
        <v>42709</v>
      </c>
      <c r="H337" s="48" t="s">
        <v>37</v>
      </c>
      <c r="I337" s="185" t="s">
        <v>31</v>
      </c>
      <c r="J337" s="189" t="s">
        <v>291</v>
      </c>
      <c r="K337" s="29" t="s">
        <v>18</v>
      </c>
      <c r="L337" s="29" t="s">
        <v>17</v>
      </c>
      <c r="M337" s="29" t="s">
        <v>3365</v>
      </c>
      <c r="N337" s="29" t="s">
        <v>19</v>
      </c>
      <c r="O337" s="191" t="s">
        <v>32</v>
      </c>
      <c r="P337" s="191" t="s">
        <v>33</v>
      </c>
      <c r="Q337" s="191" t="s">
        <v>43</v>
      </c>
      <c r="R337" s="192" t="s">
        <v>947</v>
      </c>
      <c r="S337" s="185" t="s">
        <v>1018</v>
      </c>
      <c r="T337" s="185" t="s">
        <v>20</v>
      </c>
      <c r="U337" s="261" t="s">
        <v>72</v>
      </c>
      <c r="V337" s="17"/>
      <c r="W337" s="185"/>
      <c r="X337" s="185" t="s">
        <v>80</v>
      </c>
      <c r="Y337" s="99"/>
      <c r="Z337" s="262"/>
      <c r="AA337" s="262"/>
      <c r="AB337" s="186" t="s">
        <v>29</v>
      </c>
      <c r="AC337" s="17"/>
      <c r="AD337" s="17"/>
      <c r="AE337" s="17"/>
      <c r="AF337" s="17"/>
      <c r="AG337" s="17"/>
      <c r="AH337" s="263" t="s">
        <v>3530</v>
      </c>
      <c r="AI337" s="185" t="s">
        <v>1</v>
      </c>
      <c r="AJ337" s="187" t="s">
        <v>2</v>
      </c>
      <c r="AK337" s="263">
        <v>23</v>
      </c>
      <c r="AL337" s="264" t="s">
        <v>948</v>
      </c>
      <c r="AM337" s="72">
        <v>42171</v>
      </c>
    </row>
    <row r="338" spans="1:739" s="154" customFormat="1" ht="30" customHeight="1" x14ac:dyDescent="0.25">
      <c r="A338" s="30"/>
      <c r="B338" s="196"/>
      <c r="C338" s="196"/>
      <c r="D338" s="167" t="s">
        <v>2</v>
      </c>
      <c r="E338" s="196"/>
      <c r="F338" s="206" t="s">
        <v>100</v>
      </c>
      <c r="G338" s="14">
        <v>42261</v>
      </c>
      <c r="H338" s="48" t="s">
        <v>37</v>
      </c>
      <c r="I338" s="185" t="s">
        <v>31</v>
      </c>
      <c r="J338" s="189" t="s">
        <v>291</v>
      </c>
      <c r="K338" s="29" t="s">
        <v>18</v>
      </c>
      <c r="L338" s="29" t="s">
        <v>17</v>
      </c>
      <c r="M338" s="29" t="s">
        <v>3365</v>
      </c>
      <c r="N338" s="29" t="s">
        <v>19</v>
      </c>
      <c r="O338" s="191" t="s">
        <v>32</v>
      </c>
      <c r="P338" s="191" t="s">
        <v>33</v>
      </c>
      <c r="Q338" s="191" t="s">
        <v>43</v>
      </c>
      <c r="R338" s="192" t="s">
        <v>151</v>
      </c>
      <c r="S338" s="185" t="s">
        <v>1326</v>
      </c>
      <c r="T338" s="185" t="s">
        <v>20</v>
      </c>
      <c r="U338" s="261" t="s">
        <v>72</v>
      </c>
      <c r="V338" s="17"/>
      <c r="W338" s="249"/>
      <c r="X338" s="115" t="s">
        <v>245</v>
      </c>
      <c r="Y338" s="99"/>
      <c r="Z338" s="262"/>
      <c r="AA338" s="262"/>
      <c r="AB338" s="186" t="s">
        <v>584</v>
      </c>
      <c r="AC338" s="17"/>
      <c r="AD338" s="17"/>
      <c r="AE338" s="17"/>
      <c r="AF338" s="17"/>
      <c r="AG338" s="17"/>
      <c r="AH338" s="263" t="s">
        <v>3530</v>
      </c>
      <c r="AI338" s="185" t="s">
        <v>1</v>
      </c>
      <c r="AJ338" s="187" t="s">
        <v>2</v>
      </c>
      <c r="AK338" s="263">
        <v>17</v>
      </c>
      <c r="AL338" s="264" t="s">
        <v>79</v>
      </c>
      <c r="AM338" s="190">
        <v>42181</v>
      </c>
    </row>
    <row r="339" spans="1:739" s="154" customFormat="1" ht="30" customHeight="1" x14ac:dyDescent="0.25">
      <c r="A339" s="30"/>
      <c r="B339" s="196"/>
      <c r="C339" s="196"/>
      <c r="D339" s="167" t="s">
        <v>2</v>
      </c>
      <c r="E339" s="196"/>
      <c r="F339" s="206" t="s">
        <v>1111</v>
      </c>
      <c r="G339" s="14">
        <v>42726</v>
      </c>
      <c r="H339" s="48" t="s">
        <v>37</v>
      </c>
      <c r="I339" s="185" t="s">
        <v>31</v>
      </c>
      <c r="J339" s="189" t="s">
        <v>291</v>
      </c>
      <c r="K339" s="29" t="s">
        <v>18</v>
      </c>
      <c r="L339" s="29" t="s">
        <v>17</v>
      </c>
      <c r="M339" s="29" t="s">
        <v>3365</v>
      </c>
      <c r="N339" s="29" t="s">
        <v>19</v>
      </c>
      <c r="O339" s="191" t="s">
        <v>32</v>
      </c>
      <c r="P339" s="191" t="s">
        <v>33</v>
      </c>
      <c r="Q339" s="191" t="s">
        <v>43</v>
      </c>
      <c r="R339" s="192" t="s">
        <v>1091</v>
      </c>
      <c r="S339" s="185" t="s">
        <v>1017</v>
      </c>
      <c r="T339" s="185" t="s">
        <v>20</v>
      </c>
      <c r="U339" s="261" t="s">
        <v>72</v>
      </c>
      <c r="V339" s="17"/>
      <c r="W339" s="185"/>
      <c r="X339" s="185" t="s">
        <v>80</v>
      </c>
      <c r="Y339" s="99"/>
      <c r="Z339" s="262"/>
      <c r="AA339" s="262"/>
      <c r="AB339" s="186" t="s">
        <v>1092</v>
      </c>
      <c r="AC339" s="17"/>
      <c r="AD339" s="17"/>
      <c r="AE339" s="17"/>
      <c r="AF339" s="17"/>
      <c r="AG339" s="17"/>
      <c r="AH339" s="263" t="s">
        <v>3530</v>
      </c>
      <c r="AI339" s="185" t="s">
        <v>1</v>
      </c>
      <c r="AJ339" s="187" t="s">
        <v>2</v>
      </c>
      <c r="AK339" s="263">
        <v>16</v>
      </c>
      <c r="AL339" s="264" t="s">
        <v>1093</v>
      </c>
      <c r="AM339" s="190">
        <v>42725</v>
      </c>
    </row>
    <row r="340" spans="1:739" s="154" customFormat="1" ht="30" customHeight="1" x14ac:dyDescent="0.25">
      <c r="A340" s="30"/>
      <c r="B340" s="196"/>
      <c r="C340" s="196"/>
      <c r="D340" s="167" t="s">
        <v>2</v>
      </c>
      <c r="E340" s="196"/>
      <c r="F340" s="206" t="s">
        <v>1115</v>
      </c>
      <c r="G340" s="14">
        <v>42726</v>
      </c>
      <c r="H340" s="48" t="s">
        <v>37</v>
      </c>
      <c r="I340" s="185" t="s">
        <v>31</v>
      </c>
      <c r="J340" s="189" t="s">
        <v>291</v>
      </c>
      <c r="K340" s="29" t="s">
        <v>18</v>
      </c>
      <c r="L340" s="29" t="s">
        <v>17</v>
      </c>
      <c r="M340" s="29" t="s">
        <v>3365</v>
      </c>
      <c r="N340" s="29" t="s">
        <v>19</v>
      </c>
      <c r="O340" s="191" t="s">
        <v>32</v>
      </c>
      <c r="P340" s="191" t="s">
        <v>33</v>
      </c>
      <c r="Q340" s="191" t="s">
        <v>43</v>
      </c>
      <c r="R340" s="192" t="s">
        <v>1100</v>
      </c>
      <c r="S340" s="185" t="s">
        <v>1103</v>
      </c>
      <c r="T340" s="185" t="s">
        <v>20</v>
      </c>
      <c r="U340" s="261" t="s">
        <v>72</v>
      </c>
      <c r="V340" s="17"/>
      <c r="W340" s="185"/>
      <c r="X340" s="185" t="s">
        <v>80</v>
      </c>
      <c r="Y340" s="99"/>
      <c r="Z340" s="262"/>
      <c r="AA340" s="262"/>
      <c r="AB340" s="186" t="s">
        <v>1106</v>
      </c>
      <c r="AC340" s="17"/>
      <c r="AD340" s="17"/>
      <c r="AE340" s="17"/>
      <c r="AF340" s="17"/>
      <c r="AG340" s="17"/>
      <c r="AH340" s="263" t="s">
        <v>3530</v>
      </c>
      <c r="AI340" s="185" t="s">
        <v>1</v>
      </c>
      <c r="AJ340" s="187" t="s">
        <v>2</v>
      </c>
      <c r="AK340" s="263">
        <v>22</v>
      </c>
      <c r="AL340" s="264" t="s">
        <v>1109</v>
      </c>
      <c r="AM340" s="190">
        <v>42725</v>
      </c>
    </row>
    <row r="341" spans="1:739" s="154" customFormat="1" ht="30" customHeight="1" x14ac:dyDescent="0.25">
      <c r="A341" s="30"/>
      <c r="B341" s="196"/>
      <c r="C341" s="196"/>
      <c r="D341" s="167" t="s">
        <v>2</v>
      </c>
      <c r="E341" s="196"/>
      <c r="F341" s="206" t="s">
        <v>1112</v>
      </c>
      <c r="G341" s="14">
        <v>42726</v>
      </c>
      <c r="H341" s="48" t="s">
        <v>37</v>
      </c>
      <c r="I341" s="185" t="s">
        <v>31</v>
      </c>
      <c r="J341" s="189" t="s">
        <v>291</v>
      </c>
      <c r="K341" s="29" t="s">
        <v>18</v>
      </c>
      <c r="L341" s="29" t="s">
        <v>17</v>
      </c>
      <c r="M341" s="29" t="s">
        <v>3365</v>
      </c>
      <c r="N341" s="29" t="s">
        <v>19</v>
      </c>
      <c r="O341" s="191" t="s">
        <v>32</v>
      </c>
      <c r="P341" s="191" t="s">
        <v>33</v>
      </c>
      <c r="Q341" s="191" t="s">
        <v>43</v>
      </c>
      <c r="R341" s="192" t="s">
        <v>1094</v>
      </c>
      <c r="S341" s="185" t="s">
        <v>1095</v>
      </c>
      <c r="T341" s="185" t="s">
        <v>20</v>
      </c>
      <c r="U341" s="261" t="s">
        <v>72</v>
      </c>
      <c r="V341" s="17"/>
      <c r="W341" s="185"/>
      <c r="X341" s="185" t="s">
        <v>80</v>
      </c>
      <c r="Y341" s="99"/>
      <c r="Z341" s="262"/>
      <c r="AA341" s="262"/>
      <c r="AB341" s="186" t="s">
        <v>1096</v>
      </c>
      <c r="AC341" s="17"/>
      <c r="AD341" s="17"/>
      <c r="AE341" s="17"/>
      <c r="AF341" s="17"/>
      <c r="AG341" s="17"/>
      <c r="AH341" s="263" t="s">
        <v>3530</v>
      </c>
      <c r="AI341" s="185" t="s">
        <v>1</v>
      </c>
      <c r="AJ341" s="187" t="s">
        <v>2</v>
      </c>
      <c r="AK341" s="263">
        <v>23</v>
      </c>
      <c r="AL341" s="264" t="s">
        <v>1097</v>
      </c>
      <c r="AM341" s="190">
        <v>42725</v>
      </c>
    </row>
    <row r="342" spans="1:739" s="154" customFormat="1" ht="30" customHeight="1" x14ac:dyDescent="0.25">
      <c r="A342" s="196"/>
      <c r="B342" s="196"/>
      <c r="C342" s="196"/>
      <c r="D342" s="167" t="s">
        <v>2</v>
      </c>
      <c r="E342" s="196"/>
      <c r="F342" s="206" t="s">
        <v>1113</v>
      </c>
      <c r="G342" s="14">
        <v>42726</v>
      </c>
      <c r="H342" s="48" t="s">
        <v>37</v>
      </c>
      <c r="I342" s="185" t="s">
        <v>31</v>
      </c>
      <c r="J342" s="189" t="s">
        <v>291</v>
      </c>
      <c r="K342" s="29" t="s">
        <v>18</v>
      </c>
      <c r="L342" s="29" t="s">
        <v>17</v>
      </c>
      <c r="M342" s="29" t="s">
        <v>3365</v>
      </c>
      <c r="N342" s="29" t="s">
        <v>19</v>
      </c>
      <c r="O342" s="191" t="s">
        <v>32</v>
      </c>
      <c r="P342" s="191" t="s">
        <v>33</v>
      </c>
      <c r="Q342" s="191" t="s">
        <v>43</v>
      </c>
      <c r="R342" s="192" t="s">
        <v>1098</v>
      </c>
      <c r="S342" s="185" t="s">
        <v>1101</v>
      </c>
      <c r="T342" s="185" t="s">
        <v>20</v>
      </c>
      <c r="U342" s="261" t="s">
        <v>72</v>
      </c>
      <c r="V342" s="17"/>
      <c r="W342" s="185"/>
      <c r="X342" s="185" t="s">
        <v>80</v>
      </c>
      <c r="Y342" s="99"/>
      <c r="Z342" s="262"/>
      <c r="AA342" s="262"/>
      <c r="AB342" s="186" t="s">
        <v>1104</v>
      </c>
      <c r="AC342" s="17"/>
      <c r="AD342" s="17"/>
      <c r="AE342" s="17"/>
      <c r="AF342" s="17"/>
      <c r="AG342" s="17"/>
      <c r="AH342" s="263" t="s">
        <v>3530</v>
      </c>
      <c r="AI342" s="185" t="s">
        <v>1</v>
      </c>
      <c r="AJ342" s="187" t="s">
        <v>2</v>
      </c>
      <c r="AK342" s="263">
        <v>22</v>
      </c>
      <c r="AL342" s="264" t="s">
        <v>1107</v>
      </c>
      <c r="AM342" s="190">
        <v>42725</v>
      </c>
      <c r="AN342" s="257"/>
      <c r="AO342" s="257"/>
      <c r="AP342" s="257"/>
      <c r="AQ342" s="257"/>
      <c r="AR342" s="257"/>
      <c r="AS342" s="257"/>
      <c r="AT342" s="257"/>
      <c r="AU342" s="257"/>
      <c r="AV342" s="257"/>
      <c r="AW342" s="257"/>
      <c r="AX342" s="257"/>
      <c r="AY342" s="257"/>
      <c r="AZ342" s="257"/>
      <c r="BA342" s="257"/>
      <c r="BB342" s="257"/>
      <c r="BC342" s="257"/>
      <c r="BD342" s="257"/>
      <c r="BE342" s="257"/>
      <c r="BF342" s="257"/>
      <c r="BG342" s="257"/>
      <c r="BH342" s="257"/>
      <c r="BI342" s="257"/>
      <c r="BJ342" s="257"/>
      <c r="BK342" s="257"/>
      <c r="BL342" s="257"/>
      <c r="BM342" s="257"/>
      <c r="BN342" s="257"/>
      <c r="BO342" s="257"/>
      <c r="BP342" s="257"/>
      <c r="BQ342" s="257"/>
      <c r="BR342" s="257"/>
      <c r="BS342" s="257"/>
      <c r="BT342" s="257"/>
      <c r="BU342" s="257"/>
      <c r="BV342" s="257"/>
      <c r="BW342" s="257"/>
      <c r="BX342" s="257"/>
      <c r="BY342" s="257"/>
      <c r="BZ342" s="257"/>
      <c r="CA342" s="257"/>
      <c r="CB342" s="257"/>
      <c r="CC342" s="257"/>
      <c r="CD342" s="257"/>
      <c r="CE342" s="257"/>
      <c r="CF342" s="257"/>
      <c r="CG342" s="257"/>
      <c r="CH342" s="257"/>
      <c r="CI342" s="257"/>
      <c r="CJ342" s="257"/>
      <c r="CK342" s="257"/>
      <c r="CL342" s="257"/>
      <c r="CM342" s="257"/>
      <c r="CN342" s="257"/>
      <c r="CO342" s="257"/>
      <c r="CP342" s="257"/>
      <c r="CQ342" s="257"/>
      <c r="CR342" s="257"/>
      <c r="CS342" s="257"/>
      <c r="CT342" s="257"/>
      <c r="CU342" s="257"/>
      <c r="CV342" s="257"/>
      <c r="CW342" s="257"/>
      <c r="CX342" s="257"/>
      <c r="CY342" s="257"/>
      <c r="CZ342" s="257"/>
      <c r="DA342" s="257"/>
      <c r="DB342" s="257"/>
      <c r="DC342" s="257"/>
      <c r="DD342" s="257"/>
      <c r="DE342" s="257"/>
      <c r="DF342" s="257"/>
      <c r="DG342" s="257"/>
      <c r="DH342" s="257"/>
      <c r="DI342" s="257"/>
      <c r="DJ342" s="257"/>
      <c r="DK342" s="257"/>
      <c r="DL342" s="257"/>
      <c r="DM342" s="257"/>
      <c r="DN342" s="257"/>
      <c r="DO342" s="257"/>
      <c r="DP342" s="257"/>
      <c r="DQ342" s="257"/>
      <c r="DR342" s="257"/>
      <c r="DS342" s="257"/>
      <c r="DT342" s="257"/>
      <c r="DU342" s="257"/>
      <c r="DV342" s="257"/>
      <c r="DW342" s="257"/>
      <c r="DX342" s="257"/>
      <c r="DY342" s="257"/>
      <c r="DZ342" s="257"/>
      <c r="EA342" s="257"/>
      <c r="EB342" s="257"/>
      <c r="EC342" s="257"/>
      <c r="ED342" s="257"/>
      <c r="EE342" s="257"/>
      <c r="EF342" s="257"/>
      <c r="EG342" s="257"/>
      <c r="EH342" s="257"/>
      <c r="EI342" s="257"/>
      <c r="EJ342" s="257"/>
      <c r="EK342" s="257"/>
      <c r="EL342" s="257"/>
      <c r="EM342" s="257"/>
      <c r="EN342" s="257"/>
      <c r="EO342" s="257"/>
      <c r="EP342" s="257"/>
      <c r="EQ342" s="257"/>
      <c r="ER342" s="257"/>
      <c r="ES342" s="257"/>
      <c r="ET342" s="257"/>
      <c r="EU342" s="257"/>
      <c r="EV342" s="257"/>
      <c r="EW342" s="257"/>
      <c r="EX342" s="257"/>
      <c r="EY342" s="257"/>
      <c r="EZ342" s="257"/>
      <c r="FA342" s="257"/>
      <c r="FB342" s="257"/>
      <c r="FC342" s="257"/>
      <c r="FD342" s="257"/>
      <c r="FE342" s="257"/>
      <c r="FF342" s="257"/>
      <c r="FG342" s="257"/>
      <c r="FH342" s="257"/>
      <c r="FI342" s="257"/>
      <c r="FJ342" s="257"/>
      <c r="FK342" s="257"/>
      <c r="FL342" s="257"/>
      <c r="FM342" s="257"/>
      <c r="FN342" s="257"/>
      <c r="FO342" s="257"/>
      <c r="FP342" s="257"/>
      <c r="FQ342" s="257"/>
      <c r="FR342" s="257"/>
      <c r="FS342" s="257"/>
      <c r="FT342" s="257"/>
      <c r="FU342" s="257"/>
      <c r="FV342" s="257"/>
      <c r="FW342" s="257"/>
      <c r="FX342" s="257"/>
      <c r="FY342" s="257"/>
      <c r="FZ342" s="257"/>
      <c r="GA342" s="257"/>
      <c r="GB342" s="257"/>
      <c r="GC342" s="257"/>
      <c r="GD342" s="257"/>
      <c r="GE342" s="257"/>
      <c r="GF342" s="257"/>
      <c r="GG342" s="257"/>
      <c r="GH342" s="257"/>
      <c r="GI342" s="257"/>
      <c r="GJ342" s="257"/>
      <c r="GK342" s="257"/>
      <c r="GL342" s="257"/>
      <c r="GM342" s="257"/>
      <c r="GN342" s="257"/>
      <c r="GO342" s="257"/>
      <c r="GP342" s="257"/>
      <c r="GQ342" s="257"/>
      <c r="GR342" s="257"/>
      <c r="GS342" s="257"/>
      <c r="GT342" s="257"/>
      <c r="GU342" s="257"/>
      <c r="GV342" s="257"/>
      <c r="GW342" s="257"/>
      <c r="GX342" s="257"/>
      <c r="GY342" s="257"/>
      <c r="GZ342" s="257"/>
      <c r="HA342" s="257"/>
      <c r="HB342" s="257"/>
      <c r="HC342" s="257"/>
      <c r="HD342" s="257"/>
      <c r="HE342" s="257"/>
      <c r="HF342" s="257"/>
      <c r="HG342" s="257"/>
      <c r="HH342" s="257"/>
      <c r="HI342" s="257"/>
      <c r="HJ342" s="257"/>
      <c r="HK342" s="257"/>
      <c r="HL342" s="257"/>
      <c r="HM342" s="257"/>
      <c r="HN342" s="257"/>
      <c r="HO342" s="257"/>
      <c r="HP342" s="257"/>
      <c r="HQ342" s="257"/>
      <c r="HR342" s="257"/>
      <c r="HS342" s="257"/>
      <c r="HT342" s="257"/>
      <c r="HU342" s="257"/>
      <c r="HV342" s="257"/>
      <c r="HW342" s="257"/>
      <c r="HX342" s="257"/>
      <c r="HY342" s="257"/>
      <c r="HZ342" s="257"/>
      <c r="IA342" s="257"/>
      <c r="IB342" s="257"/>
      <c r="IC342" s="257"/>
      <c r="ID342" s="257"/>
      <c r="IE342" s="257"/>
      <c r="IF342" s="257"/>
      <c r="IG342" s="257"/>
      <c r="IH342" s="257"/>
      <c r="II342" s="257"/>
      <c r="IJ342" s="257"/>
      <c r="IK342" s="257"/>
      <c r="IL342" s="257"/>
      <c r="IM342" s="257"/>
      <c r="IN342" s="257"/>
      <c r="IO342" s="257"/>
      <c r="IP342" s="257"/>
      <c r="IQ342" s="257"/>
      <c r="IR342" s="257"/>
      <c r="IS342" s="257"/>
      <c r="IT342" s="257"/>
      <c r="IU342" s="257"/>
      <c r="IV342" s="257"/>
      <c r="IW342" s="257"/>
      <c r="IX342" s="257"/>
      <c r="IY342" s="257"/>
      <c r="IZ342" s="257"/>
      <c r="JA342" s="257"/>
      <c r="JB342" s="257"/>
      <c r="JC342" s="257"/>
      <c r="JD342" s="257"/>
      <c r="JE342" s="257"/>
      <c r="JF342" s="257"/>
      <c r="JG342" s="257"/>
      <c r="JH342" s="257"/>
      <c r="JI342" s="257"/>
      <c r="JJ342" s="257"/>
      <c r="JK342" s="257"/>
      <c r="JL342" s="257"/>
      <c r="JM342" s="257"/>
      <c r="JN342" s="257"/>
      <c r="JO342" s="257"/>
      <c r="JP342" s="257"/>
      <c r="JQ342" s="257"/>
      <c r="JR342" s="257"/>
      <c r="JS342" s="257"/>
      <c r="JT342" s="257"/>
      <c r="JU342" s="257"/>
      <c r="JV342" s="257"/>
      <c r="JW342" s="257"/>
      <c r="JX342" s="257"/>
      <c r="JY342" s="257"/>
      <c r="JZ342" s="257"/>
      <c r="KA342" s="257"/>
      <c r="KB342" s="257"/>
      <c r="KC342" s="257"/>
      <c r="KD342" s="257"/>
      <c r="KE342" s="257"/>
      <c r="KF342" s="257"/>
      <c r="KG342" s="257"/>
      <c r="KH342" s="257"/>
      <c r="KI342" s="257"/>
      <c r="KJ342" s="257"/>
      <c r="KK342" s="257"/>
      <c r="KL342" s="257"/>
      <c r="KM342" s="257"/>
      <c r="KN342" s="257"/>
      <c r="KO342" s="257"/>
      <c r="KP342" s="257"/>
      <c r="KQ342" s="257"/>
      <c r="KR342" s="257"/>
      <c r="KS342" s="257"/>
      <c r="KT342" s="257"/>
      <c r="KU342" s="257"/>
      <c r="KV342" s="257"/>
      <c r="KW342" s="257"/>
      <c r="KX342" s="257"/>
      <c r="KY342" s="257"/>
      <c r="KZ342" s="257"/>
      <c r="LA342" s="257"/>
      <c r="LB342" s="257"/>
      <c r="LC342" s="257"/>
      <c r="LD342" s="257"/>
      <c r="LE342" s="257"/>
      <c r="LF342" s="257"/>
      <c r="LG342" s="257"/>
      <c r="LH342" s="257"/>
      <c r="LI342" s="257"/>
      <c r="LJ342" s="257"/>
      <c r="LK342" s="257"/>
      <c r="LL342" s="257"/>
      <c r="LM342" s="257"/>
      <c r="LN342" s="257"/>
      <c r="LO342" s="257"/>
      <c r="LP342" s="257"/>
      <c r="LQ342" s="257"/>
      <c r="LR342" s="257"/>
      <c r="LS342" s="257"/>
      <c r="LT342" s="257"/>
      <c r="LU342" s="257"/>
      <c r="LV342" s="257"/>
      <c r="LW342" s="257"/>
      <c r="LX342" s="257"/>
      <c r="LY342" s="257"/>
      <c r="LZ342" s="257"/>
      <c r="MA342" s="257"/>
      <c r="MB342" s="257"/>
      <c r="MC342" s="257"/>
      <c r="MD342" s="257"/>
      <c r="ME342" s="257"/>
      <c r="MF342" s="257"/>
      <c r="MG342" s="257"/>
      <c r="MH342" s="257"/>
      <c r="MI342" s="257"/>
      <c r="MJ342" s="257"/>
      <c r="MK342" s="257"/>
      <c r="ML342" s="257"/>
      <c r="MM342" s="257"/>
      <c r="MN342" s="257"/>
      <c r="MO342" s="257"/>
      <c r="MP342" s="257"/>
      <c r="MQ342" s="257"/>
      <c r="MR342" s="257"/>
      <c r="MS342" s="257"/>
      <c r="MT342" s="257"/>
      <c r="MU342" s="257"/>
      <c r="MV342" s="257"/>
      <c r="MW342" s="257"/>
      <c r="MX342" s="257"/>
      <c r="MY342" s="257"/>
      <c r="MZ342" s="257"/>
      <c r="NA342" s="257"/>
      <c r="NB342" s="257"/>
      <c r="NC342" s="257"/>
      <c r="ND342" s="257"/>
      <c r="NE342" s="257"/>
      <c r="NF342" s="257"/>
      <c r="NG342" s="257"/>
      <c r="NH342" s="257"/>
      <c r="NI342" s="257"/>
      <c r="NJ342" s="257"/>
      <c r="NK342" s="257"/>
      <c r="NL342" s="257"/>
      <c r="NM342" s="257"/>
      <c r="NN342" s="257"/>
      <c r="NO342" s="257"/>
      <c r="NP342" s="257"/>
      <c r="NQ342" s="257"/>
      <c r="NR342" s="257"/>
      <c r="NS342" s="257"/>
      <c r="NT342" s="257"/>
      <c r="NU342" s="257"/>
      <c r="NV342" s="257"/>
      <c r="NW342" s="257"/>
      <c r="NX342" s="257"/>
      <c r="NY342" s="257"/>
      <c r="NZ342" s="257"/>
      <c r="OA342" s="257"/>
      <c r="OB342" s="257"/>
      <c r="OC342" s="257"/>
      <c r="OD342" s="257"/>
      <c r="OE342" s="257"/>
      <c r="OF342" s="257"/>
      <c r="OG342" s="257"/>
      <c r="OH342" s="257"/>
      <c r="OI342" s="257"/>
      <c r="OJ342" s="257"/>
      <c r="OK342" s="257"/>
      <c r="OL342" s="257"/>
      <c r="OM342" s="257"/>
      <c r="ON342" s="257"/>
      <c r="OO342" s="257"/>
      <c r="OP342" s="257"/>
      <c r="OQ342" s="257"/>
      <c r="OR342" s="257"/>
      <c r="OS342" s="257"/>
      <c r="OT342" s="257"/>
      <c r="OU342" s="257"/>
      <c r="OV342" s="257"/>
      <c r="OW342" s="257"/>
      <c r="OX342" s="257"/>
      <c r="OY342" s="257"/>
      <c r="OZ342" s="257"/>
      <c r="PA342" s="257"/>
      <c r="PB342" s="257"/>
      <c r="PC342" s="257"/>
      <c r="PD342" s="257"/>
      <c r="PE342" s="257"/>
      <c r="PF342" s="257"/>
      <c r="PG342" s="257"/>
      <c r="PH342" s="257"/>
      <c r="PI342" s="257"/>
      <c r="PJ342" s="257"/>
      <c r="PK342" s="257"/>
      <c r="PL342" s="257"/>
      <c r="PM342" s="257"/>
      <c r="PN342" s="257"/>
      <c r="PO342" s="257"/>
      <c r="PP342" s="257"/>
      <c r="PQ342" s="257"/>
      <c r="PR342" s="257"/>
      <c r="PS342" s="257"/>
      <c r="PT342" s="257"/>
      <c r="PU342" s="257"/>
      <c r="PV342" s="257"/>
      <c r="PW342" s="257"/>
      <c r="PX342" s="257"/>
      <c r="PY342" s="257"/>
      <c r="PZ342" s="257"/>
      <c r="QA342" s="257"/>
      <c r="QB342" s="257"/>
      <c r="QC342" s="257"/>
      <c r="QD342" s="257"/>
      <c r="QE342" s="257"/>
      <c r="QF342" s="257"/>
      <c r="QG342" s="257"/>
      <c r="QH342" s="257"/>
      <c r="QI342" s="257"/>
      <c r="QJ342" s="257"/>
      <c r="QK342" s="257"/>
      <c r="QL342" s="257"/>
      <c r="QM342" s="257"/>
      <c r="QN342" s="257"/>
      <c r="QO342" s="257"/>
      <c r="QP342" s="257"/>
      <c r="QQ342" s="257"/>
      <c r="QR342" s="257"/>
      <c r="QS342" s="257"/>
      <c r="QT342" s="257"/>
      <c r="QU342" s="257"/>
      <c r="QV342" s="257"/>
      <c r="QW342" s="257"/>
      <c r="QX342" s="257"/>
      <c r="QY342" s="257"/>
      <c r="QZ342" s="257"/>
      <c r="RA342" s="257"/>
      <c r="RB342" s="257"/>
      <c r="RC342" s="257"/>
      <c r="RD342" s="257"/>
      <c r="RE342" s="257"/>
      <c r="RF342" s="257"/>
      <c r="RG342" s="257"/>
      <c r="RH342" s="257"/>
      <c r="RI342" s="257"/>
      <c r="RJ342" s="257"/>
      <c r="RK342" s="257"/>
      <c r="RL342" s="257"/>
      <c r="RM342" s="257"/>
      <c r="RN342" s="257"/>
      <c r="RO342" s="257"/>
      <c r="RP342" s="257"/>
      <c r="RQ342" s="257"/>
      <c r="RR342" s="257"/>
      <c r="RS342" s="257"/>
      <c r="RT342" s="257"/>
      <c r="RU342" s="257"/>
      <c r="RV342" s="257"/>
      <c r="RW342" s="257"/>
      <c r="RX342" s="257"/>
      <c r="RY342" s="257"/>
      <c r="RZ342" s="257"/>
      <c r="SA342" s="257"/>
      <c r="SB342" s="257"/>
      <c r="SC342" s="257"/>
      <c r="SD342" s="257"/>
      <c r="SE342" s="257"/>
      <c r="SF342" s="257"/>
      <c r="SG342" s="257"/>
      <c r="SH342" s="257"/>
      <c r="SI342" s="257"/>
      <c r="SJ342" s="257"/>
      <c r="SK342" s="257"/>
      <c r="SL342" s="257"/>
      <c r="SM342" s="257"/>
      <c r="SN342" s="257"/>
      <c r="SO342" s="257"/>
      <c r="SP342" s="257"/>
      <c r="SQ342" s="257"/>
      <c r="SR342" s="257"/>
      <c r="SS342" s="257"/>
      <c r="ST342" s="257"/>
      <c r="SU342" s="257"/>
      <c r="SV342" s="257"/>
      <c r="SW342" s="257"/>
      <c r="SX342" s="257"/>
      <c r="SY342" s="257"/>
      <c r="SZ342" s="257"/>
      <c r="TA342" s="257"/>
      <c r="TB342" s="257"/>
      <c r="TC342" s="257"/>
      <c r="TD342" s="257"/>
      <c r="TE342" s="257"/>
      <c r="TF342" s="257"/>
      <c r="TG342" s="257"/>
      <c r="TH342" s="257"/>
      <c r="TI342" s="257"/>
      <c r="TJ342" s="257"/>
      <c r="TK342" s="257"/>
      <c r="TL342" s="257"/>
      <c r="TM342" s="257"/>
      <c r="TN342" s="257"/>
      <c r="TO342" s="257"/>
      <c r="TP342" s="257"/>
      <c r="TQ342" s="257"/>
      <c r="TR342" s="257"/>
      <c r="TS342" s="257"/>
      <c r="TT342" s="257"/>
      <c r="TU342" s="257"/>
      <c r="TV342" s="257"/>
      <c r="TW342" s="257"/>
      <c r="TX342" s="257"/>
      <c r="TY342" s="257"/>
      <c r="TZ342" s="257"/>
      <c r="UA342" s="257"/>
      <c r="UB342" s="257"/>
      <c r="UC342" s="257"/>
      <c r="UD342" s="257"/>
      <c r="UE342" s="257"/>
      <c r="UF342" s="257"/>
      <c r="UG342" s="257"/>
      <c r="UH342" s="257"/>
      <c r="UI342" s="257"/>
      <c r="UJ342" s="257"/>
      <c r="UK342" s="257"/>
      <c r="UL342" s="257"/>
      <c r="UM342" s="257"/>
      <c r="UN342" s="257"/>
      <c r="UO342" s="257"/>
      <c r="UP342" s="257"/>
      <c r="UQ342" s="257"/>
      <c r="UR342" s="257"/>
      <c r="US342" s="257"/>
      <c r="UT342" s="257"/>
      <c r="UU342" s="257"/>
      <c r="UV342" s="257"/>
      <c r="UW342" s="257"/>
      <c r="UX342" s="257"/>
      <c r="UY342" s="257"/>
      <c r="UZ342" s="257"/>
      <c r="VA342" s="257"/>
      <c r="VB342" s="257"/>
      <c r="VC342" s="257"/>
      <c r="VD342" s="257"/>
      <c r="VE342" s="257"/>
      <c r="VF342" s="257"/>
      <c r="VG342" s="257"/>
      <c r="VH342" s="257"/>
      <c r="VI342" s="257"/>
      <c r="VJ342" s="257"/>
      <c r="VK342" s="257"/>
      <c r="VL342" s="257"/>
      <c r="VM342" s="257"/>
      <c r="VN342" s="257"/>
      <c r="VO342" s="257"/>
      <c r="VP342" s="257"/>
      <c r="VQ342" s="257"/>
      <c r="VR342" s="257"/>
      <c r="VS342" s="257"/>
      <c r="VT342" s="257"/>
      <c r="VU342" s="257"/>
      <c r="VV342" s="257"/>
      <c r="VW342" s="257"/>
      <c r="VX342" s="257"/>
      <c r="VY342" s="257"/>
      <c r="VZ342" s="257"/>
      <c r="WA342" s="257"/>
      <c r="WB342" s="257"/>
      <c r="WC342" s="257"/>
      <c r="WD342" s="257"/>
      <c r="WE342" s="257"/>
      <c r="WF342" s="257"/>
      <c r="WG342" s="257"/>
      <c r="WH342" s="257"/>
      <c r="WI342" s="257"/>
      <c r="WJ342" s="257"/>
      <c r="WK342" s="257"/>
      <c r="WL342" s="257"/>
      <c r="WM342" s="257"/>
      <c r="WN342" s="257"/>
      <c r="WO342" s="257"/>
      <c r="WP342" s="257"/>
      <c r="WQ342" s="257"/>
      <c r="WR342" s="257"/>
      <c r="WS342" s="257"/>
      <c r="WT342" s="257"/>
      <c r="WU342" s="257"/>
      <c r="WV342" s="257"/>
      <c r="WW342" s="257"/>
      <c r="WX342" s="257"/>
      <c r="WY342" s="257"/>
      <c r="WZ342" s="257"/>
      <c r="XA342" s="257"/>
      <c r="XB342" s="257"/>
      <c r="XC342" s="257"/>
      <c r="XD342" s="257"/>
      <c r="XE342" s="257"/>
      <c r="XF342" s="257"/>
      <c r="XG342" s="257"/>
      <c r="XH342" s="257"/>
      <c r="XI342" s="257"/>
      <c r="XJ342" s="257"/>
      <c r="XK342" s="257"/>
      <c r="XL342" s="257"/>
      <c r="XM342" s="257"/>
      <c r="XN342" s="257"/>
      <c r="XO342" s="257"/>
      <c r="XP342" s="257"/>
      <c r="XQ342" s="257"/>
      <c r="XR342" s="257"/>
      <c r="XS342" s="257"/>
      <c r="XT342" s="257"/>
      <c r="XU342" s="257"/>
      <c r="XV342" s="257"/>
      <c r="XW342" s="257"/>
      <c r="XX342" s="257"/>
      <c r="XY342" s="257"/>
      <c r="XZ342" s="257"/>
      <c r="YA342" s="257"/>
      <c r="YB342" s="257"/>
      <c r="YC342" s="257"/>
      <c r="YD342" s="257"/>
      <c r="YE342" s="257"/>
      <c r="YF342" s="257"/>
      <c r="YG342" s="257"/>
      <c r="YH342" s="257"/>
      <c r="YI342" s="257"/>
      <c r="YJ342" s="257"/>
      <c r="YK342" s="257"/>
      <c r="YL342" s="257"/>
      <c r="YM342" s="257"/>
      <c r="YN342" s="257"/>
      <c r="YO342" s="257"/>
      <c r="YP342" s="257"/>
      <c r="YQ342" s="257"/>
      <c r="YR342" s="257"/>
      <c r="YS342" s="257"/>
      <c r="YT342" s="257"/>
      <c r="YU342" s="257"/>
      <c r="YV342" s="257"/>
      <c r="YW342" s="257"/>
      <c r="YX342" s="257"/>
      <c r="YY342" s="257"/>
      <c r="YZ342" s="257"/>
      <c r="ZA342" s="257"/>
      <c r="ZB342" s="257"/>
      <c r="ZC342" s="257"/>
      <c r="ZD342" s="257"/>
      <c r="ZE342" s="257"/>
      <c r="ZF342" s="257"/>
      <c r="ZG342" s="257"/>
      <c r="ZH342" s="257"/>
      <c r="ZI342" s="257"/>
      <c r="ZJ342" s="257"/>
      <c r="ZK342" s="257"/>
      <c r="ZL342" s="257"/>
      <c r="ZM342" s="257"/>
      <c r="ZN342" s="257"/>
      <c r="ZO342" s="257"/>
      <c r="ZP342" s="257"/>
      <c r="ZQ342" s="257"/>
      <c r="ZR342" s="257"/>
      <c r="ZS342" s="257"/>
      <c r="ZT342" s="257"/>
      <c r="ZU342" s="257"/>
      <c r="ZV342" s="257"/>
      <c r="ZW342" s="257"/>
      <c r="ZX342" s="257"/>
      <c r="ZY342" s="257"/>
      <c r="ZZ342" s="257"/>
      <c r="AAA342" s="257"/>
      <c r="AAB342" s="257"/>
      <c r="AAC342" s="257"/>
      <c r="AAD342" s="257"/>
      <c r="AAE342" s="257"/>
      <c r="AAF342" s="257"/>
      <c r="AAG342" s="257"/>
      <c r="AAH342" s="257"/>
      <c r="AAI342" s="257"/>
      <c r="AAJ342" s="257"/>
      <c r="AAK342" s="257"/>
      <c r="AAL342" s="257"/>
      <c r="AAM342" s="257"/>
      <c r="AAN342" s="257"/>
      <c r="AAO342" s="257"/>
      <c r="AAP342" s="257"/>
      <c r="AAQ342" s="257"/>
      <c r="AAR342" s="257"/>
      <c r="AAS342" s="257"/>
      <c r="AAT342" s="257"/>
      <c r="AAU342" s="257"/>
      <c r="AAV342" s="257"/>
      <c r="AAW342" s="257"/>
      <c r="AAX342" s="257"/>
      <c r="AAY342" s="257"/>
      <c r="AAZ342" s="257"/>
      <c r="ABA342" s="257"/>
      <c r="ABB342" s="257"/>
      <c r="ABC342" s="257"/>
      <c r="ABD342" s="257"/>
      <c r="ABE342" s="257"/>
      <c r="ABF342" s="257"/>
      <c r="ABG342" s="257"/>
      <c r="ABH342" s="257"/>
      <c r="ABI342" s="257"/>
      <c r="ABJ342" s="257"/>
      <c r="ABK342" s="257"/>
    </row>
    <row r="343" spans="1:739" s="154" customFormat="1" ht="30" customHeight="1" x14ac:dyDescent="0.25">
      <c r="A343" s="196"/>
      <c r="B343" s="196"/>
      <c r="C343" s="196"/>
      <c r="D343" s="167" t="s">
        <v>2</v>
      </c>
      <c r="E343" s="196"/>
      <c r="F343" s="206" t="s">
        <v>1114</v>
      </c>
      <c r="G343" s="14">
        <v>42726</v>
      </c>
      <c r="H343" s="48" t="s">
        <v>37</v>
      </c>
      <c r="I343" s="185" t="s">
        <v>31</v>
      </c>
      <c r="J343" s="189" t="s">
        <v>291</v>
      </c>
      <c r="K343" s="29" t="s">
        <v>18</v>
      </c>
      <c r="L343" s="29" t="s">
        <v>17</v>
      </c>
      <c r="M343" s="29" t="s">
        <v>3365</v>
      </c>
      <c r="N343" s="29" t="s">
        <v>19</v>
      </c>
      <c r="O343" s="191" t="s">
        <v>32</v>
      </c>
      <c r="P343" s="191" t="s">
        <v>33</v>
      </c>
      <c r="Q343" s="191" t="s">
        <v>43</v>
      </c>
      <c r="R343" s="192" t="s">
        <v>1099</v>
      </c>
      <c r="S343" s="185" t="s">
        <v>1102</v>
      </c>
      <c r="T343" s="185" t="s">
        <v>20</v>
      </c>
      <c r="U343" s="261" t="s">
        <v>72</v>
      </c>
      <c r="V343" s="17"/>
      <c r="W343" s="185"/>
      <c r="X343" s="185" t="s">
        <v>80</v>
      </c>
      <c r="Y343" s="99"/>
      <c r="Z343" s="262"/>
      <c r="AA343" s="262"/>
      <c r="AB343" s="186" t="s">
        <v>1105</v>
      </c>
      <c r="AC343" s="17"/>
      <c r="AD343" s="17"/>
      <c r="AE343" s="17"/>
      <c r="AF343" s="17"/>
      <c r="AG343" s="17"/>
      <c r="AH343" s="263" t="s">
        <v>3530</v>
      </c>
      <c r="AI343" s="185" t="s">
        <v>1</v>
      </c>
      <c r="AJ343" s="187" t="s">
        <v>2</v>
      </c>
      <c r="AK343" s="263">
        <v>19</v>
      </c>
      <c r="AL343" s="264" t="s">
        <v>1108</v>
      </c>
      <c r="AM343" s="190">
        <v>42725</v>
      </c>
      <c r="AN343" s="257"/>
      <c r="AO343" s="257"/>
      <c r="AP343" s="257"/>
      <c r="AQ343" s="257"/>
      <c r="AR343" s="257"/>
      <c r="AS343" s="257"/>
      <c r="AT343" s="257"/>
      <c r="AU343" s="257"/>
      <c r="AV343" s="257"/>
      <c r="AW343" s="257"/>
      <c r="AX343" s="257"/>
      <c r="AY343" s="257"/>
      <c r="AZ343" s="257"/>
      <c r="BA343" s="257"/>
      <c r="BB343" s="257"/>
      <c r="BC343" s="257"/>
      <c r="BD343" s="257"/>
      <c r="BE343" s="257"/>
      <c r="BF343" s="257"/>
      <c r="BG343" s="257"/>
      <c r="BH343" s="257"/>
      <c r="BI343" s="257"/>
      <c r="BJ343" s="257"/>
      <c r="BK343" s="257"/>
      <c r="BL343" s="257"/>
      <c r="BM343" s="257"/>
      <c r="BN343" s="257"/>
      <c r="BO343" s="257"/>
      <c r="BP343" s="257"/>
      <c r="BQ343" s="257"/>
      <c r="BR343" s="257"/>
      <c r="BS343" s="257"/>
      <c r="BT343" s="257"/>
      <c r="BU343" s="257"/>
      <c r="BV343" s="257"/>
      <c r="BW343" s="257"/>
      <c r="BX343" s="257"/>
      <c r="BY343" s="257"/>
      <c r="BZ343" s="257"/>
      <c r="CA343" s="257"/>
      <c r="CB343" s="257"/>
      <c r="CC343" s="257"/>
      <c r="CD343" s="257"/>
      <c r="CE343" s="257"/>
      <c r="CF343" s="257"/>
      <c r="CG343" s="257"/>
      <c r="CH343" s="257"/>
      <c r="CI343" s="257"/>
      <c r="CJ343" s="257"/>
      <c r="CK343" s="257"/>
      <c r="CL343" s="257"/>
      <c r="CM343" s="257"/>
      <c r="CN343" s="257"/>
      <c r="CO343" s="257"/>
      <c r="CP343" s="257"/>
      <c r="CQ343" s="257"/>
      <c r="CR343" s="257"/>
      <c r="CS343" s="257"/>
      <c r="CT343" s="257"/>
      <c r="CU343" s="257"/>
      <c r="CV343" s="257"/>
      <c r="CW343" s="257"/>
      <c r="CX343" s="257"/>
      <c r="CY343" s="257"/>
      <c r="CZ343" s="257"/>
      <c r="DA343" s="257"/>
      <c r="DB343" s="257"/>
      <c r="DC343" s="257"/>
      <c r="DD343" s="257"/>
      <c r="DE343" s="257"/>
      <c r="DF343" s="257"/>
      <c r="DG343" s="257"/>
      <c r="DH343" s="257"/>
      <c r="DI343" s="257"/>
      <c r="DJ343" s="257"/>
      <c r="DK343" s="257"/>
      <c r="DL343" s="257"/>
      <c r="DM343" s="257"/>
      <c r="DN343" s="257"/>
      <c r="DO343" s="257"/>
      <c r="DP343" s="257"/>
      <c r="DQ343" s="257"/>
      <c r="DR343" s="257"/>
      <c r="DS343" s="257"/>
      <c r="DT343" s="257"/>
      <c r="DU343" s="257"/>
      <c r="DV343" s="257"/>
      <c r="DW343" s="257"/>
      <c r="DX343" s="257"/>
      <c r="DY343" s="257"/>
      <c r="DZ343" s="257"/>
      <c r="EA343" s="257"/>
      <c r="EB343" s="257"/>
      <c r="EC343" s="257"/>
      <c r="ED343" s="257"/>
      <c r="EE343" s="257"/>
      <c r="EF343" s="257"/>
      <c r="EG343" s="257"/>
      <c r="EH343" s="257"/>
      <c r="EI343" s="257"/>
      <c r="EJ343" s="257"/>
      <c r="EK343" s="257"/>
      <c r="EL343" s="257"/>
      <c r="EM343" s="257"/>
      <c r="EN343" s="257"/>
      <c r="EO343" s="257"/>
      <c r="EP343" s="257"/>
      <c r="EQ343" s="257"/>
      <c r="ER343" s="257"/>
      <c r="ES343" s="257"/>
      <c r="ET343" s="257"/>
      <c r="EU343" s="257"/>
      <c r="EV343" s="257"/>
      <c r="EW343" s="257"/>
      <c r="EX343" s="257"/>
      <c r="EY343" s="257"/>
      <c r="EZ343" s="257"/>
      <c r="FA343" s="257"/>
      <c r="FB343" s="257"/>
      <c r="FC343" s="257"/>
      <c r="FD343" s="257"/>
      <c r="FE343" s="257"/>
      <c r="FF343" s="257"/>
      <c r="FG343" s="257"/>
      <c r="FH343" s="257"/>
      <c r="FI343" s="257"/>
      <c r="FJ343" s="257"/>
      <c r="FK343" s="257"/>
      <c r="FL343" s="257"/>
      <c r="FM343" s="257"/>
      <c r="FN343" s="257"/>
      <c r="FO343" s="257"/>
      <c r="FP343" s="257"/>
      <c r="FQ343" s="257"/>
      <c r="FR343" s="257"/>
      <c r="FS343" s="257"/>
      <c r="FT343" s="257"/>
      <c r="FU343" s="257"/>
      <c r="FV343" s="257"/>
      <c r="FW343" s="257"/>
      <c r="FX343" s="257"/>
      <c r="FY343" s="257"/>
      <c r="FZ343" s="257"/>
      <c r="GA343" s="257"/>
      <c r="GB343" s="257"/>
      <c r="GC343" s="257"/>
      <c r="GD343" s="257"/>
      <c r="GE343" s="257"/>
      <c r="GF343" s="257"/>
      <c r="GG343" s="257"/>
      <c r="GH343" s="257"/>
      <c r="GI343" s="257"/>
      <c r="GJ343" s="257"/>
      <c r="GK343" s="257"/>
      <c r="GL343" s="257"/>
      <c r="GM343" s="257"/>
      <c r="GN343" s="257"/>
      <c r="GO343" s="257"/>
      <c r="GP343" s="257"/>
      <c r="GQ343" s="257"/>
      <c r="GR343" s="257"/>
      <c r="GS343" s="257"/>
      <c r="GT343" s="257"/>
      <c r="GU343" s="257"/>
      <c r="GV343" s="257"/>
      <c r="GW343" s="257"/>
      <c r="GX343" s="257"/>
      <c r="GY343" s="257"/>
      <c r="GZ343" s="257"/>
      <c r="HA343" s="257"/>
      <c r="HB343" s="257"/>
      <c r="HC343" s="257"/>
      <c r="HD343" s="257"/>
      <c r="HE343" s="257"/>
      <c r="HF343" s="257"/>
      <c r="HG343" s="257"/>
      <c r="HH343" s="257"/>
      <c r="HI343" s="257"/>
      <c r="HJ343" s="257"/>
      <c r="HK343" s="257"/>
      <c r="HL343" s="257"/>
      <c r="HM343" s="257"/>
      <c r="HN343" s="257"/>
      <c r="HO343" s="257"/>
      <c r="HP343" s="257"/>
      <c r="HQ343" s="257"/>
      <c r="HR343" s="257"/>
      <c r="HS343" s="257"/>
      <c r="HT343" s="257"/>
      <c r="HU343" s="257"/>
      <c r="HV343" s="257"/>
      <c r="HW343" s="257"/>
      <c r="HX343" s="257"/>
      <c r="HY343" s="257"/>
      <c r="HZ343" s="257"/>
      <c r="IA343" s="257"/>
      <c r="IB343" s="257"/>
      <c r="IC343" s="257"/>
      <c r="ID343" s="257"/>
      <c r="IE343" s="257"/>
      <c r="IF343" s="257"/>
      <c r="IG343" s="257"/>
      <c r="IH343" s="257"/>
      <c r="II343" s="257"/>
      <c r="IJ343" s="257"/>
      <c r="IK343" s="257"/>
      <c r="IL343" s="257"/>
      <c r="IM343" s="257"/>
      <c r="IN343" s="257"/>
      <c r="IO343" s="257"/>
      <c r="IP343" s="257"/>
      <c r="IQ343" s="257"/>
      <c r="IR343" s="257"/>
      <c r="IS343" s="257"/>
      <c r="IT343" s="257"/>
      <c r="IU343" s="257"/>
      <c r="IV343" s="257"/>
      <c r="IW343" s="257"/>
      <c r="IX343" s="257"/>
      <c r="IY343" s="257"/>
      <c r="IZ343" s="257"/>
      <c r="JA343" s="257"/>
      <c r="JB343" s="257"/>
      <c r="JC343" s="257"/>
      <c r="JD343" s="257"/>
      <c r="JE343" s="257"/>
      <c r="JF343" s="257"/>
      <c r="JG343" s="257"/>
      <c r="JH343" s="257"/>
      <c r="JI343" s="257"/>
      <c r="JJ343" s="257"/>
      <c r="JK343" s="257"/>
      <c r="JL343" s="257"/>
      <c r="JM343" s="257"/>
      <c r="JN343" s="257"/>
      <c r="JO343" s="257"/>
      <c r="JP343" s="257"/>
      <c r="JQ343" s="257"/>
      <c r="JR343" s="257"/>
      <c r="JS343" s="257"/>
      <c r="JT343" s="257"/>
      <c r="JU343" s="257"/>
      <c r="JV343" s="257"/>
      <c r="JW343" s="257"/>
      <c r="JX343" s="257"/>
      <c r="JY343" s="257"/>
      <c r="JZ343" s="257"/>
      <c r="KA343" s="257"/>
      <c r="KB343" s="257"/>
      <c r="KC343" s="257"/>
      <c r="KD343" s="257"/>
      <c r="KE343" s="257"/>
      <c r="KF343" s="257"/>
      <c r="KG343" s="257"/>
      <c r="KH343" s="257"/>
      <c r="KI343" s="257"/>
      <c r="KJ343" s="257"/>
      <c r="KK343" s="257"/>
      <c r="KL343" s="257"/>
      <c r="KM343" s="257"/>
      <c r="KN343" s="257"/>
      <c r="KO343" s="257"/>
      <c r="KP343" s="257"/>
      <c r="KQ343" s="257"/>
      <c r="KR343" s="257"/>
      <c r="KS343" s="257"/>
      <c r="KT343" s="257"/>
      <c r="KU343" s="257"/>
      <c r="KV343" s="257"/>
      <c r="KW343" s="257"/>
      <c r="KX343" s="257"/>
      <c r="KY343" s="257"/>
      <c r="KZ343" s="257"/>
      <c r="LA343" s="257"/>
      <c r="LB343" s="257"/>
      <c r="LC343" s="257"/>
      <c r="LD343" s="257"/>
      <c r="LE343" s="257"/>
      <c r="LF343" s="257"/>
      <c r="LG343" s="257"/>
      <c r="LH343" s="257"/>
      <c r="LI343" s="257"/>
      <c r="LJ343" s="257"/>
      <c r="LK343" s="257"/>
      <c r="LL343" s="257"/>
      <c r="LM343" s="257"/>
      <c r="LN343" s="257"/>
      <c r="LO343" s="257"/>
      <c r="LP343" s="257"/>
      <c r="LQ343" s="257"/>
      <c r="LR343" s="257"/>
      <c r="LS343" s="257"/>
      <c r="LT343" s="257"/>
      <c r="LU343" s="257"/>
      <c r="LV343" s="257"/>
      <c r="LW343" s="257"/>
      <c r="LX343" s="257"/>
      <c r="LY343" s="257"/>
      <c r="LZ343" s="257"/>
      <c r="MA343" s="257"/>
      <c r="MB343" s="257"/>
      <c r="MC343" s="257"/>
      <c r="MD343" s="257"/>
      <c r="ME343" s="257"/>
      <c r="MF343" s="257"/>
      <c r="MG343" s="257"/>
      <c r="MH343" s="257"/>
      <c r="MI343" s="257"/>
      <c r="MJ343" s="257"/>
      <c r="MK343" s="257"/>
      <c r="ML343" s="257"/>
      <c r="MM343" s="257"/>
      <c r="MN343" s="257"/>
      <c r="MO343" s="257"/>
      <c r="MP343" s="257"/>
      <c r="MQ343" s="257"/>
      <c r="MR343" s="257"/>
      <c r="MS343" s="257"/>
      <c r="MT343" s="257"/>
      <c r="MU343" s="257"/>
      <c r="MV343" s="257"/>
      <c r="MW343" s="257"/>
      <c r="MX343" s="257"/>
      <c r="MY343" s="257"/>
      <c r="MZ343" s="257"/>
      <c r="NA343" s="257"/>
      <c r="NB343" s="257"/>
      <c r="NC343" s="257"/>
      <c r="ND343" s="257"/>
      <c r="NE343" s="257"/>
      <c r="NF343" s="257"/>
      <c r="NG343" s="257"/>
      <c r="NH343" s="257"/>
      <c r="NI343" s="257"/>
      <c r="NJ343" s="257"/>
      <c r="NK343" s="257"/>
      <c r="NL343" s="257"/>
      <c r="NM343" s="257"/>
      <c r="NN343" s="257"/>
      <c r="NO343" s="257"/>
      <c r="NP343" s="257"/>
      <c r="NQ343" s="257"/>
      <c r="NR343" s="257"/>
      <c r="NS343" s="257"/>
      <c r="NT343" s="257"/>
      <c r="NU343" s="257"/>
      <c r="NV343" s="257"/>
      <c r="NW343" s="257"/>
      <c r="NX343" s="257"/>
      <c r="NY343" s="257"/>
      <c r="NZ343" s="257"/>
      <c r="OA343" s="257"/>
      <c r="OB343" s="257"/>
      <c r="OC343" s="257"/>
      <c r="OD343" s="257"/>
      <c r="OE343" s="257"/>
      <c r="OF343" s="257"/>
      <c r="OG343" s="257"/>
      <c r="OH343" s="257"/>
      <c r="OI343" s="257"/>
      <c r="OJ343" s="257"/>
      <c r="OK343" s="257"/>
      <c r="OL343" s="257"/>
      <c r="OM343" s="257"/>
      <c r="ON343" s="257"/>
      <c r="OO343" s="257"/>
      <c r="OP343" s="257"/>
      <c r="OQ343" s="257"/>
      <c r="OR343" s="257"/>
      <c r="OS343" s="257"/>
      <c r="OT343" s="257"/>
      <c r="OU343" s="257"/>
      <c r="OV343" s="257"/>
      <c r="OW343" s="257"/>
      <c r="OX343" s="257"/>
      <c r="OY343" s="257"/>
      <c r="OZ343" s="257"/>
      <c r="PA343" s="257"/>
      <c r="PB343" s="257"/>
      <c r="PC343" s="257"/>
      <c r="PD343" s="257"/>
      <c r="PE343" s="257"/>
      <c r="PF343" s="257"/>
      <c r="PG343" s="257"/>
      <c r="PH343" s="257"/>
      <c r="PI343" s="257"/>
      <c r="PJ343" s="257"/>
      <c r="PK343" s="257"/>
      <c r="PL343" s="257"/>
      <c r="PM343" s="257"/>
      <c r="PN343" s="257"/>
      <c r="PO343" s="257"/>
      <c r="PP343" s="257"/>
      <c r="PQ343" s="257"/>
      <c r="PR343" s="257"/>
      <c r="PS343" s="257"/>
      <c r="PT343" s="257"/>
      <c r="PU343" s="257"/>
      <c r="PV343" s="257"/>
      <c r="PW343" s="257"/>
      <c r="PX343" s="257"/>
      <c r="PY343" s="257"/>
      <c r="PZ343" s="257"/>
      <c r="QA343" s="257"/>
      <c r="QB343" s="257"/>
      <c r="QC343" s="257"/>
      <c r="QD343" s="257"/>
      <c r="QE343" s="257"/>
      <c r="QF343" s="257"/>
      <c r="QG343" s="257"/>
      <c r="QH343" s="257"/>
      <c r="QI343" s="257"/>
      <c r="QJ343" s="257"/>
      <c r="QK343" s="257"/>
      <c r="QL343" s="257"/>
      <c r="QM343" s="257"/>
      <c r="QN343" s="257"/>
      <c r="QO343" s="257"/>
      <c r="QP343" s="257"/>
      <c r="QQ343" s="257"/>
      <c r="QR343" s="257"/>
      <c r="QS343" s="257"/>
      <c r="QT343" s="257"/>
      <c r="QU343" s="257"/>
      <c r="QV343" s="257"/>
      <c r="QW343" s="257"/>
      <c r="QX343" s="257"/>
      <c r="QY343" s="257"/>
      <c r="QZ343" s="257"/>
      <c r="RA343" s="257"/>
      <c r="RB343" s="257"/>
      <c r="RC343" s="257"/>
      <c r="RD343" s="257"/>
      <c r="RE343" s="257"/>
      <c r="RF343" s="257"/>
      <c r="RG343" s="257"/>
      <c r="RH343" s="257"/>
      <c r="RI343" s="257"/>
      <c r="RJ343" s="257"/>
      <c r="RK343" s="257"/>
      <c r="RL343" s="257"/>
      <c r="RM343" s="257"/>
      <c r="RN343" s="257"/>
      <c r="RO343" s="257"/>
      <c r="RP343" s="257"/>
      <c r="RQ343" s="257"/>
      <c r="RR343" s="257"/>
      <c r="RS343" s="257"/>
      <c r="RT343" s="257"/>
      <c r="RU343" s="257"/>
      <c r="RV343" s="257"/>
      <c r="RW343" s="257"/>
      <c r="RX343" s="257"/>
      <c r="RY343" s="257"/>
      <c r="RZ343" s="257"/>
      <c r="SA343" s="257"/>
      <c r="SB343" s="257"/>
      <c r="SC343" s="257"/>
      <c r="SD343" s="257"/>
      <c r="SE343" s="257"/>
      <c r="SF343" s="257"/>
      <c r="SG343" s="257"/>
      <c r="SH343" s="257"/>
      <c r="SI343" s="257"/>
      <c r="SJ343" s="257"/>
      <c r="SK343" s="257"/>
      <c r="SL343" s="257"/>
      <c r="SM343" s="257"/>
      <c r="SN343" s="257"/>
      <c r="SO343" s="257"/>
      <c r="SP343" s="257"/>
      <c r="SQ343" s="257"/>
      <c r="SR343" s="257"/>
      <c r="SS343" s="257"/>
      <c r="ST343" s="257"/>
      <c r="SU343" s="257"/>
      <c r="SV343" s="257"/>
      <c r="SW343" s="257"/>
      <c r="SX343" s="257"/>
      <c r="SY343" s="257"/>
      <c r="SZ343" s="257"/>
      <c r="TA343" s="257"/>
      <c r="TB343" s="257"/>
      <c r="TC343" s="257"/>
      <c r="TD343" s="257"/>
      <c r="TE343" s="257"/>
      <c r="TF343" s="257"/>
      <c r="TG343" s="257"/>
      <c r="TH343" s="257"/>
      <c r="TI343" s="257"/>
      <c r="TJ343" s="257"/>
      <c r="TK343" s="257"/>
      <c r="TL343" s="257"/>
      <c r="TM343" s="257"/>
      <c r="TN343" s="257"/>
      <c r="TO343" s="257"/>
      <c r="TP343" s="257"/>
      <c r="TQ343" s="257"/>
      <c r="TR343" s="257"/>
      <c r="TS343" s="257"/>
      <c r="TT343" s="257"/>
      <c r="TU343" s="257"/>
      <c r="TV343" s="257"/>
      <c r="TW343" s="257"/>
      <c r="TX343" s="257"/>
      <c r="TY343" s="257"/>
      <c r="TZ343" s="257"/>
      <c r="UA343" s="257"/>
      <c r="UB343" s="257"/>
      <c r="UC343" s="257"/>
      <c r="UD343" s="257"/>
      <c r="UE343" s="257"/>
      <c r="UF343" s="257"/>
      <c r="UG343" s="257"/>
      <c r="UH343" s="257"/>
      <c r="UI343" s="257"/>
      <c r="UJ343" s="257"/>
      <c r="UK343" s="257"/>
      <c r="UL343" s="257"/>
      <c r="UM343" s="257"/>
      <c r="UN343" s="257"/>
      <c r="UO343" s="257"/>
      <c r="UP343" s="257"/>
      <c r="UQ343" s="257"/>
      <c r="UR343" s="257"/>
      <c r="US343" s="257"/>
      <c r="UT343" s="257"/>
      <c r="UU343" s="257"/>
      <c r="UV343" s="257"/>
      <c r="UW343" s="257"/>
      <c r="UX343" s="257"/>
      <c r="UY343" s="257"/>
      <c r="UZ343" s="257"/>
      <c r="VA343" s="257"/>
      <c r="VB343" s="257"/>
      <c r="VC343" s="257"/>
      <c r="VD343" s="257"/>
      <c r="VE343" s="257"/>
      <c r="VF343" s="257"/>
      <c r="VG343" s="257"/>
      <c r="VH343" s="257"/>
      <c r="VI343" s="257"/>
      <c r="VJ343" s="257"/>
      <c r="VK343" s="257"/>
      <c r="VL343" s="257"/>
      <c r="VM343" s="257"/>
      <c r="VN343" s="257"/>
      <c r="VO343" s="257"/>
      <c r="VP343" s="257"/>
      <c r="VQ343" s="257"/>
      <c r="VR343" s="257"/>
      <c r="VS343" s="257"/>
      <c r="VT343" s="257"/>
      <c r="VU343" s="257"/>
      <c r="VV343" s="257"/>
      <c r="VW343" s="257"/>
      <c r="VX343" s="257"/>
      <c r="VY343" s="257"/>
      <c r="VZ343" s="257"/>
      <c r="WA343" s="257"/>
      <c r="WB343" s="257"/>
      <c r="WC343" s="257"/>
      <c r="WD343" s="257"/>
      <c r="WE343" s="257"/>
      <c r="WF343" s="257"/>
      <c r="WG343" s="257"/>
      <c r="WH343" s="257"/>
      <c r="WI343" s="257"/>
      <c r="WJ343" s="257"/>
      <c r="WK343" s="257"/>
      <c r="WL343" s="257"/>
      <c r="WM343" s="257"/>
      <c r="WN343" s="257"/>
      <c r="WO343" s="257"/>
      <c r="WP343" s="257"/>
      <c r="WQ343" s="257"/>
      <c r="WR343" s="257"/>
      <c r="WS343" s="257"/>
      <c r="WT343" s="257"/>
      <c r="WU343" s="257"/>
      <c r="WV343" s="257"/>
      <c r="WW343" s="257"/>
      <c r="WX343" s="257"/>
      <c r="WY343" s="257"/>
      <c r="WZ343" s="257"/>
      <c r="XA343" s="257"/>
      <c r="XB343" s="257"/>
      <c r="XC343" s="257"/>
      <c r="XD343" s="257"/>
      <c r="XE343" s="257"/>
      <c r="XF343" s="257"/>
      <c r="XG343" s="257"/>
      <c r="XH343" s="257"/>
      <c r="XI343" s="257"/>
      <c r="XJ343" s="257"/>
      <c r="XK343" s="257"/>
      <c r="XL343" s="257"/>
      <c r="XM343" s="257"/>
      <c r="XN343" s="257"/>
      <c r="XO343" s="257"/>
      <c r="XP343" s="257"/>
      <c r="XQ343" s="257"/>
      <c r="XR343" s="257"/>
      <c r="XS343" s="257"/>
      <c r="XT343" s="257"/>
      <c r="XU343" s="257"/>
      <c r="XV343" s="257"/>
      <c r="XW343" s="257"/>
      <c r="XX343" s="257"/>
      <c r="XY343" s="257"/>
      <c r="XZ343" s="257"/>
      <c r="YA343" s="257"/>
      <c r="YB343" s="257"/>
      <c r="YC343" s="257"/>
      <c r="YD343" s="257"/>
      <c r="YE343" s="257"/>
      <c r="YF343" s="257"/>
      <c r="YG343" s="257"/>
      <c r="YH343" s="257"/>
      <c r="YI343" s="257"/>
      <c r="YJ343" s="257"/>
      <c r="YK343" s="257"/>
      <c r="YL343" s="257"/>
      <c r="YM343" s="257"/>
      <c r="YN343" s="257"/>
      <c r="YO343" s="257"/>
      <c r="YP343" s="257"/>
      <c r="YQ343" s="257"/>
      <c r="YR343" s="257"/>
      <c r="YS343" s="257"/>
      <c r="YT343" s="257"/>
      <c r="YU343" s="257"/>
      <c r="YV343" s="257"/>
      <c r="YW343" s="257"/>
      <c r="YX343" s="257"/>
      <c r="YY343" s="257"/>
      <c r="YZ343" s="257"/>
      <c r="ZA343" s="257"/>
      <c r="ZB343" s="257"/>
      <c r="ZC343" s="257"/>
      <c r="ZD343" s="257"/>
      <c r="ZE343" s="257"/>
      <c r="ZF343" s="257"/>
      <c r="ZG343" s="257"/>
      <c r="ZH343" s="257"/>
      <c r="ZI343" s="257"/>
      <c r="ZJ343" s="257"/>
      <c r="ZK343" s="257"/>
      <c r="ZL343" s="257"/>
      <c r="ZM343" s="257"/>
      <c r="ZN343" s="257"/>
      <c r="ZO343" s="257"/>
      <c r="ZP343" s="257"/>
      <c r="ZQ343" s="257"/>
      <c r="ZR343" s="257"/>
      <c r="ZS343" s="257"/>
      <c r="ZT343" s="257"/>
      <c r="ZU343" s="257"/>
      <c r="ZV343" s="257"/>
      <c r="ZW343" s="257"/>
      <c r="ZX343" s="257"/>
      <c r="ZY343" s="257"/>
      <c r="ZZ343" s="257"/>
      <c r="AAA343" s="257"/>
      <c r="AAB343" s="257"/>
      <c r="AAC343" s="257"/>
      <c r="AAD343" s="257"/>
      <c r="AAE343" s="257"/>
      <c r="AAF343" s="257"/>
      <c r="AAG343" s="257"/>
      <c r="AAH343" s="257"/>
      <c r="AAI343" s="257"/>
      <c r="AAJ343" s="257"/>
      <c r="AAK343" s="257"/>
      <c r="AAL343" s="257"/>
      <c r="AAM343" s="257"/>
      <c r="AAN343" s="257"/>
      <c r="AAO343" s="257"/>
      <c r="AAP343" s="257"/>
      <c r="AAQ343" s="257"/>
      <c r="AAR343" s="257"/>
      <c r="AAS343" s="257"/>
      <c r="AAT343" s="257"/>
      <c r="AAU343" s="257"/>
      <c r="AAV343" s="257"/>
      <c r="AAW343" s="257"/>
      <c r="AAX343" s="257"/>
      <c r="AAY343" s="257"/>
      <c r="AAZ343" s="257"/>
      <c r="ABA343" s="257"/>
      <c r="ABB343" s="257"/>
      <c r="ABC343" s="257"/>
      <c r="ABD343" s="257"/>
      <c r="ABE343" s="257"/>
      <c r="ABF343" s="257"/>
      <c r="ABG343" s="257"/>
      <c r="ABH343" s="257"/>
      <c r="ABI343" s="257"/>
      <c r="ABJ343" s="257"/>
      <c r="ABK343" s="257"/>
    </row>
    <row r="344" spans="1:739" s="154" customFormat="1" ht="30" customHeight="1" x14ac:dyDescent="0.25">
      <c r="A344" s="196"/>
      <c r="B344" s="196"/>
      <c r="C344" s="196"/>
      <c r="D344" s="167" t="s">
        <v>2</v>
      </c>
      <c r="E344" s="196"/>
      <c r="F344" s="206">
        <v>1561</v>
      </c>
      <c r="G344" s="23">
        <v>43802</v>
      </c>
      <c r="H344" s="48" t="s">
        <v>37</v>
      </c>
      <c r="I344" s="185" t="s">
        <v>31</v>
      </c>
      <c r="J344" s="189" t="s">
        <v>291</v>
      </c>
      <c r="K344" s="29" t="s">
        <v>18</v>
      </c>
      <c r="L344" s="29" t="s">
        <v>17</v>
      </c>
      <c r="M344" s="29" t="s">
        <v>3365</v>
      </c>
      <c r="N344" s="29" t="s">
        <v>19</v>
      </c>
      <c r="O344" s="191" t="s">
        <v>32</v>
      </c>
      <c r="P344" s="191" t="s">
        <v>33</v>
      </c>
      <c r="Q344" s="191" t="s">
        <v>3115</v>
      </c>
      <c r="R344" s="192" t="s">
        <v>3114</v>
      </c>
      <c r="S344" s="185" t="s">
        <v>3118</v>
      </c>
      <c r="T344" s="185" t="s">
        <v>20</v>
      </c>
      <c r="U344" s="261" t="s">
        <v>3116</v>
      </c>
      <c r="V344" s="2"/>
      <c r="W344" s="185"/>
      <c r="X344" s="185" t="s">
        <v>80</v>
      </c>
      <c r="Y344" s="99"/>
      <c r="Z344" s="185"/>
      <c r="AA344" s="185"/>
      <c r="AB344" s="186" t="s">
        <v>3114</v>
      </c>
      <c r="AC344" s="2"/>
      <c r="AD344" s="2"/>
      <c r="AE344" s="2"/>
      <c r="AF344" s="2"/>
      <c r="AG344" s="2"/>
      <c r="AH344" s="263" t="s">
        <v>3530</v>
      </c>
      <c r="AI344" s="185" t="s">
        <v>1</v>
      </c>
      <c r="AJ344" s="187" t="s">
        <v>2</v>
      </c>
      <c r="AK344" s="187">
        <v>30</v>
      </c>
      <c r="AL344" s="188" t="s">
        <v>3117</v>
      </c>
      <c r="AM344" s="190">
        <v>43780</v>
      </c>
      <c r="AN344" s="257"/>
      <c r="AO344" s="257"/>
      <c r="AP344" s="257"/>
      <c r="AQ344" s="257"/>
      <c r="AR344" s="257"/>
      <c r="AS344" s="257"/>
      <c r="AT344" s="257"/>
      <c r="AU344" s="257"/>
      <c r="AV344" s="257"/>
      <c r="AW344" s="257"/>
      <c r="AX344" s="257"/>
      <c r="AY344" s="257"/>
      <c r="AZ344" s="257"/>
      <c r="BA344" s="257"/>
      <c r="BB344" s="257"/>
      <c r="BC344" s="257"/>
      <c r="BD344" s="257"/>
      <c r="BE344" s="257"/>
      <c r="BF344" s="257"/>
      <c r="BG344" s="257"/>
      <c r="BH344" s="257"/>
      <c r="BI344" s="257"/>
      <c r="BJ344" s="257"/>
      <c r="BK344" s="257"/>
      <c r="BL344" s="257"/>
      <c r="BM344" s="257"/>
      <c r="BN344" s="257"/>
      <c r="BO344" s="257"/>
      <c r="BP344" s="257"/>
      <c r="BQ344" s="257"/>
      <c r="BR344" s="257"/>
      <c r="BS344" s="257"/>
      <c r="BT344" s="257"/>
      <c r="BU344" s="257"/>
      <c r="BV344" s="257"/>
      <c r="BW344" s="257"/>
      <c r="BX344" s="257"/>
      <c r="BY344" s="257"/>
      <c r="BZ344" s="257"/>
      <c r="CA344" s="257"/>
      <c r="CB344" s="257"/>
      <c r="CC344" s="257"/>
      <c r="CD344" s="257"/>
      <c r="CE344" s="257"/>
      <c r="CF344" s="257"/>
      <c r="CG344" s="257"/>
      <c r="CH344" s="257"/>
      <c r="CI344" s="257"/>
      <c r="CJ344" s="257"/>
      <c r="CK344" s="257"/>
      <c r="CL344" s="257"/>
      <c r="CM344" s="257"/>
      <c r="CN344" s="257"/>
      <c r="CO344" s="257"/>
      <c r="CP344" s="257"/>
      <c r="CQ344" s="257"/>
      <c r="CR344" s="257"/>
      <c r="CS344" s="257"/>
      <c r="CT344" s="257"/>
      <c r="CU344" s="257"/>
      <c r="CV344" s="257"/>
      <c r="CW344" s="257"/>
      <c r="CX344" s="257"/>
      <c r="CY344" s="257"/>
      <c r="CZ344" s="257"/>
      <c r="DA344" s="257"/>
      <c r="DB344" s="257"/>
      <c r="DC344" s="257"/>
      <c r="DD344" s="257"/>
      <c r="DE344" s="257"/>
      <c r="DF344" s="257"/>
      <c r="DG344" s="257"/>
      <c r="DH344" s="257"/>
      <c r="DI344" s="257"/>
      <c r="DJ344" s="257"/>
      <c r="DK344" s="257"/>
      <c r="DL344" s="257"/>
      <c r="DM344" s="257"/>
      <c r="DN344" s="257"/>
      <c r="DO344" s="257"/>
      <c r="DP344" s="257"/>
      <c r="DQ344" s="257"/>
      <c r="DR344" s="257"/>
      <c r="DS344" s="257"/>
      <c r="DT344" s="257"/>
      <c r="DU344" s="257"/>
      <c r="DV344" s="257"/>
      <c r="DW344" s="257"/>
      <c r="DX344" s="257"/>
      <c r="DY344" s="257"/>
      <c r="DZ344" s="257"/>
      <c r="EA344" s="257"/>
      <c r="EB344" s="257"/>
      <c r="EC344" s="257"/>
      <c r="ED344" s="257"/>
      <c r="EE344" s="257"/>
      <c r="EF344" s="257"/>
      <c r="EG344" s="257"/>
      <c r="EH344" s="257"/>
      <c r="EI344" s="257"/>
      <c r="EJ344" s="257"/>
      <c r="EK344" s="257"/>
      <c r="EL344" s="257"/>
      <c r="EM344" s="257"/>
      <c r="EN344" s="257"/>
      <c r="EO344" s="257"/>
      <c r="EP344" s="257"/>
      <c r="EQ344" s="257"/>
      <c r="ER344" s="257"/>
      <c r="ES344" s="257"/>
      <c r="ET344" s="257"/>
      <c r="EU344" s="257"/>
      <c r="EV344" s="257"/>
      <c r="EW344" s="257"/>
      <c r="EX344" s="257"/>
      <c r="EY344" s="257"/>
      <c r="EZ344" s="257"/>
      <c r="FA344" s="257"/>
      <c r="FB344" s="257"/>
      <c r="FC344" s="257"/>
      <c r="FD344" s="257"/>
      <c r="FE344" s="257"/>
      <c r="FF344" s="257"/>
      <c r="FG344" s="257"/>
      <c r="FH344" s="257"/>
      <c r="FI344" s="257"/>
      <c r="FJ344" s="257"/>
      <c r="FK344" s="257"/>
      <c r="FL344" s="257"/>
      <c r="FM344" s="257"/>
      <c r="FN344" s="257"/>
      <c r="FO344" s="257"/>
      <c r="FP344" s="257"/>
      <c r="FQ344" s="257"/>
      <c r="FR344" s="257"/>
      <c r="FS344" s="257"/>
      <c r="FT344" s="257"/>
      <c r="FU344" s="257"/>
      <c r="FV344" s="257"/>
      <c r="FW344" s="257"/>
      <c r="FX344" s="257"/>
      <c r="FY344" s="257"/>
      <c r="FZ344" s="257"/>
      <c r="GA344" s="257"/>
      <c r="GB344" s="257"/>
      <c r="GC344" s="257"/>
      <c r="GD344" s="257"/>
      <c r="GE344" s="257"/>
      <c r="GF344" s="257"/>
      <c r="GG344" s="257"/>
      <c r="GH344" s="257"/>
      <c r="GI344" s="257"/>
      <c r="GJ344" s="257"/>
      <c r="GK344" s="257"/>
      <c r="GL344" s="257"/>
      <c r="GM344" s="257"/>
      <c r="GN344" s="257"/>
      <c r="GO344" s="257"/>
      <c r="GP344" s="257"/>
      <c r="GQ344" s="257"/>
      <c r="GR344" s="257"/>
      <c r="GS344" s="257"/>
      <c r="GT344" s="257"/>
      <c r="GU344" s="257"/>
      <c r="GV344" s="257"/>
      <c r="GW344" s="257"/>
      <c r="GX344" s="257"/>
      <c r="GY344" s="257"/>
      <c r="GZ344" s="257"/>
      <c r="HA344" s="257"/>
      <c r="HB344" s="257"/>
      <c r="HC344" s="257"/>
      <c r="HD344" s="257"/>
      <c r="HE344" s="257"/>
      <c r="HF344" s="257"/>
      <c r="HG344" s="257"/>
      <c r="HH344" s="257"/>
      <c r="HI344" s="257"/>
      <c r="HJ344" s="257"/>
      <c r="HK344" s="257"/>
      <c r="HL344" s="257"/>
      <c r="HM344" s="257"/>
      <c r="HN344" s="257"/>
      <c r="HO344" s="257"/>
      <c r="HP344" s="257"/>
      <c r="HQ344" s="257"/>
      <c r="HR344" s="257"/>
      <c r="HS344" s="257"/>
      <c r="HT344" s="257"/>
      <c r="HU344" s="257"/>
      <c r="HV344" s="257"/>
      <c r="HW344" s="257"/>
      <c r="HX344" s="257"/>
      <c r="HY344" s="257"/>
      <c r="HZ344" s="257"/>
      <c r="IA344" s="257"/>
      <c r="IB344" s="257"/>
      <c r="IC344" s="257"/>
      <c r="ID344" s="257"/>
      <c r="IE344" s="257"/>
      <c r="IF344" s="257"/>
      <c r="IG344" s="257"/>
      <c r="IH344" s="257"/>
      <c r="II344" s="257"/>
      <c r="IJ344" s="257"/>
      <c r="IK344" s="257"/>
      <c r="IL344" s="257"/>
      <c r="IM344" s="257"/>
      <c r="IN344" s="257"/>
      <c r="IO344" s="257"/>
      <c r="IP344" s="257"/>
      <c r="IQ344" s="257"/>
      <c r="IR344" s="257"/>
      <c r="IS344" s="257"/>
      <c r="IT344" s="257"/>
      <c r="IU344" s="257"/>
      <c r="IV344" s="257"/>
      <c r="IW344" s="257"/>
      <c r="IX344" s="257"/>
      <c r="IY344" s="257"/>
      <c r="IZ344" s="257"/>
      <c r="JA344" s="257"/>
      <c r="JB344" s="257"/>
      <c r="JC344" s="257"/>
      <c r="JD344" s="257"/>
      <c r="JE344" s="257"/>
      <c r="JF344" s="257"/>
      <c r="JG344" s="257"/>
      <c r="JH344" s="257"/>
      <c r="JI344" s="257"/>
      <c r="JJ344" s="257"/>
      <c r="JK344" s="257"/>
      <c r="JL344" s="257"/>
      <c r="JM344" s="257"/>
      <c r="JN344" s="257"/>
      <c r="JO344" s="257"/>
      <c r="JP344" s="257"/>
      <c r="JQ344" s="257"/>
      <c r="JR344" s="257"/>
      <c r="JS344" s="257"/>
      <c r="JT344" s="257"/>
      <c r="JU344" s="257"/>
      <c r="JV344" s="257"/>
      <c r="JW344" s="257"/>
      <c r="JX344" s="257"/>
      <c r="JY344" s="257"/>
      <c r="JZ344" s="257"/>
      <c r="KA344" s="257"/>
      <c r="KB344" s="257"/>
      <c r="KC344" s="257"/>
      <c r="KD344" s="257"/>
      <c r="KE344" s="257"/>
      <c r="KF344" s="257"/>
      <c r="KG344" s="257"/>
      <c r="KH344" s="257"/>
      <c r="KI344" s="257"/>
      <c r="KJ344" s="257"/>
      <c r="KK344" s="257"/>
      <c r="KL344" s="257"/>
      <c r="KM344" s="257"/>
      <c r="KN344" s="257"/>
      <c r="KO344" s="257"/>
      <c r="KP344" s="257"/>
      <c r="KQ344" s="257"/>
      <c r="KR344" s="257"/>
      <c r="KS344" s="257"/>
      <c r="KT344" s="257"/>
      <c r="KU344" s="257"/>
      <c r="KV344" s="257"/>
      <c r="KW344" s="257"/>
      <c r="KX344" s="257"/>
      <c r="KY344" s="257"/>
      <c r="KZ344" s="257"/>
      <c r="LA344" s="257"/>
      <c r="LB344" s="257"/>
      <c r="LC344" s="257"/>
      <c r="LD344" s="257"/>
      <c r="LE344" s="257"/>
      <c r="LF344" s="257"/>
      <c r="LG344" s="257"/>
      <c r="LH344" s="257"/>
      <c r="LI344" s="257"/>
      <c r="LJ344" s="257"/>
      <c r="LK344" s="257"/>
      <c r="LL344" s="257"/>
      <c r="LM344" s="257"/>
      <c r="LN344" s="257"/>
      <c r="LO344" s="257"/>
      <c r="LP344" s="257"/>
      <c r="LQ344" s="257"/>
      <c r="LR344" s="257"/>
      <c r="LS344" s="257"/>
      <c r="LT344" s="257"/>
      <c r="LU344" s="257"/>
      <c r="LV344" s="257"/>
      <c r="LW344" s="257"/>
      <c r="LX344" s="257"/>
      <c r="LY344" s="257"/>
      <c r="LZ344" s="257"/>
      <c r="MA344" s="257"/>
      <c r="MB344" s="257"/>
      <c r="MC344" s="257"/>
      <c r="MD344" s="257"/>
      <c r="ME344" s="257"/>
      <c r="MF344" s="257"/>
      <c r="MG344" s="257"/>
      <c r="MH344" s="257"/>
      <c r="MI344" s="257"/>
      <c r="MJ344" s="257"/>
      <c r="MK344" s="257"/>
      <c r="ML344" s="257"/>
      <c r="MM344" s="257"/>
      <c r="MN344" s="257"/>
      <c r="MO344" s="257"/>
      <c r="MP344" s="257"/>
      <c r="MQ344" s="257"/>
      <c r="MR344" s="257"/>
      <c r="MS344" s="257"/>
      <c r="MT344" s="257"/>
      <c r="MU344" s="257"/>
      <c r="MV344" s="257"/>
      <c r="MW344" s="257"/>
      <c r="MX344" s="257"/>
      <c r="MY344" s="257"/>
      <c r="MZ344" s="257"/>
      <c r="NA344" s="257"/>
      <c r="NB344" s="257"/>
      <c r="NC344" s="257"/>
      <c r="ND344" s="257"/>
      <c r="NE344" s="257"/>
      <c r="NF344" s="257"/>
      <c r="NG344" s="257"/>
      <c r="NH344" s="257"/>
      <c r="NI344" s="257"/>
      <c r="NJ344" s="257"/>
      <c r="NK344" s="257"/>
      <c r="NL344" s="257"/>
      <c r="NM344" s="257"/>
      <c r="NN344" s="257"/>
      <c r="NO344" s="257"/>
      <c r="NP344" s="257"/>
      <c r="NQ344" s="257"/>
      <c r="NR344" s="257"/>
      <c r="NS344" s="257"/>
      <c r="NT344" s="257"/>
      <c r="NU344" s="257"/>
      <c r="NV344" s="257"/>
      <c r="NW344" s="257"/>
      <c r="NX344" s="257"/>
      <c r="NY344" s="257"/>
      <c r="NZ344" s="257"/>
      <c r="OA344" s="257"/>
      <c r="OB344" s="257"/>
      <c r="OC344" s="257"/>
      <c r="OD344" s="257"/>
      <c r="OE344" s="257"/>
      <c r="OF344" s="257"/>
      <c r="OG344" s="257"/>
      <c r="OH344" s="257"/>
      <c r="OI344" s="257"/>
      <c r="OJ344" s="257"/>
      <c r="OK344" s="257"/>
      <c r="OL344" s="257"/>
      <c r="OM344" s="257"/>
      <c r="ON344" s="257"/>
      <c r="OO344" s="257"/>
      <c r="OP344" s="257"/>
      <c r="OQ344" s="257"/>
      <c r="OR344" s="257"/>
      <c r="OS344" s="257"/>
      <c r="OT344" s="257"/>
      <c r="OU344" s="257"/>
      <c r="OV344" s="257"/>
      <c r="OW344" s="257"/>
      <c r="OX344" s="257"/>
      <c r="OY344" s="257"/>
      <c r="OZ344" s="257"/>
      <c r="PA344" s="257"/>
      <c r="PB344" s="257"/>
      <c r="PC344" s="257"/>
      <c r="PD344" s="257"/>
      <c r="PE344" s="257"/>
      <c r="PF344" s="257"/>
      <c r="PG344" s="257"/>
      <c r="PH344" s="257"/>
      <c r="PI344" s="257"/>
      <c r="PJ344" s="257"/>
      <c r="PK344" s="257"/>
      <c r="PL344" s="257"/>
      <c r="PM344" s="257"/>
      <c r="PN344" s="257"/>
      <c r="PO344" s="257"/>
      <c r="PP344" s="257"/>
      <c r="PQ344" s="257"/>
      <c r="PR344" s="257"/>
      <c r="PS344" s="257"/>
      <c r="PT344" s="257"/>
      <c r="PU344" s="257"/>
      <c r="PV344" s="257"/>
      <c r="PW344" s="257"/>
      <c r="PX344" s="257"/>
      <c r="PY344" s="257"/>
      <c r="PZ344" s="257"/>
      <c r="QA344" s="257"/>
      <c r="QB344" s="257"/>
      <c r="QC344" s="257"/>
      <c r="QD344" s="257"/>
      <c r="QE344" s="257"/>
      <c r="QF344" s="257"/>
      <c r="QG344" s="257"/>
      <c r="QH344" s="257"/>
      <c r="QI344" s="257"/>
      <c r="QJ344" s="257"/>
      <c r="QK344" s="257"/>
      <c r="QL344" s="257"/>
      <c r="QM344" s="257"/>
      <c r="QN344" s="257"/>
      <c r="QO344" s="257"/>
      <c r="QP344" s="257"/>
      <c r="QQ344" s="257"/>
      <c r="QR344" s="257"/>
      <c r="QS344" s="257"/>
      <c r="QT344" s="257"/>
      <c r="QU344" s="257"/>
      <c r="QV344" s="257"/>
      <c r="QW344" s="257"/>
      <c r="QX344" s="257"/>
      <c r="QY344" s="257"/>
      <c r="QZ344" s="257"/>
      <c r="RA344" s="257"/>
      <c r="RB344" s="257"/>
      <c r="RC344" s="257"/>
      <c r="RD344" s="257"/>
      <c r="RE344" s="257"/>
      <c r="RF344" s="257"/>
      <c r="RG344" s="257"/>
      <c r="RH344" s="257"/>
      <c r="RI344" s="257"/>
      <c r="RJ344" s="257"/>
      <c r="RK344" s="257"/>
      <c r="RL344" s="257"/>
      <c r="RM344" s="257"/>
      <c r="RN344" s="257"/>
      <c r="RO344" s="257"/>
      <c r="RP344" s="257"/>
      <c r="RQ344" s="257"/>
      <c r="RR344" s="257"/>
      <c r="RS344" s="257"/>
      <c r="RT344" s="257"/>
      <c r="RU344" s="257"/>
      <c r="RV344" s="257"/>
      <c r="RW344" s="257"/>
      <c r="RX344" s="257"/>
      <c r="RY344" s="257"/>
      <c r="RZ344" s="257"/>
      <c r="SA344" s="257"/>
      <c r="SB344" s="257"/>
      <c r="SC344" s="257"/>
      <c r="SD344" s="257"/>
      <c r="SE344" s="257"/>
      <c r="SF344" s="257"/>
      <c r="SG344" s="257"/>
      <c r="SH344" s="257"/>
      <c r="SI344" s="257"/>
      <c r="SJ344" s="257"/>
      <c r="SK344" s="257"/>
      <c r="SL344" s="257"/>
      <c r="SM344" s="257"/>
      <c r="SN344" s="257"/>
      <c r="SO344" s="257"/>
      <c r="SP344" s="257"/>
      <c r="SQ344" s="257"/>
      <c r="SR344" s="257"/>
      <c r="SS344" s="257"/>
      <c r="ST344" s="257"/>
      <c r="SU344" s="257"/>
      <c r="SV344" s="257"/>
      <c r="SW344" s="257"/>
      <c r="SX344" s="257"/>
      <c r="SY344" s="257"/>
      <c r="SZ344" s="257"/>
      <c r="TA344" s="257"/>
      <c r="TB344" s="257"/>
      <c r="TC344" s="257"/>
      <c r="TD344" s="257"/>
      <c r="TE344" s="257"/>
      <c r="TF344" s="257"/>
      <c r="TG344" s="257"/>
      <c r="TH344" s="257"/>
      <c r="TI344" s="257"/>
      <c r="TJ344" s="257"/>
      <c r="TK344" s="257"/>
      <c r="TL344" s="257"/>
      <c r="TM344" s="257"/>
      <c r="TN344" s="257"/>
      <c r="TO344" s="257"/>
      <c r="TP344" s="257"/>
      <c r="TQ344" s="257"/>
      <c r="TR344" s="257"/>
      <c r="TS344" s="257"/>
      <c r="TT344" s="257"/>
      <c r="TU344" s="257"/>
      <c r="TV344" s="257"/>
      <c r="TW344" s="257"/>
      <c r="TX344" s="257"/>
      <c r="TY344" s="257"/>
      <c r="TZ344" s="257"/>
      <c r="UA344" s="257"/>
      <c r="UB344" s="257"/>
      <c r="UC344" s="257"/>
      <c r="UD344" s="257"/>
      <c r="UE344" s="257"/>
      <c r="UF344" s="257"/>
      <c r="UG344" s="257"/>
      <c r="UH344" s="257"/>
      <c r="UI344" s="257"/>
      <c r="UJ344" s="257"/>
      <c r="UK344" s="257"/>
      <c r="UL344" s="257"/>
      <c r="UM344" s="257"/>
      <c r="UN344" s="257"/>
      <c r="UO344" s="257"/>
      <c r="UP344" s="257"/>
      <c r="UQ344" s="257"/>
      <c r="UR344" s="257"/>
      <c r="US344" s="257"/>
      <c r="UT344" s="257"/>
      <c r="UU344" s="257"/>
      <c r="UV344" s="257"/>
      <c r="UW344" s="257"/>
      <c r="UX344" s="257"/>
      <c r="UY344" s="257"/>
      <c r="UZ344" s="257"/>
      <c r="VA344" s="257"/>
      <c r="VB344" s="257"/>
      <c r="VC344" s="257"/>
      <c r="VD344" s="257"/>
      <c r="VE344" s="257"/>
      <c r="VF344" s="257"/>
      <c r="VG344" s="257"/>
      <c r="VH344" s="257"/>
      <c r="VI344" s="257"/>
      <c r="VJ344" s="257"/>
      <c r="VK344" s="257"/>
      <c r="VL344" s="257"/>
      <c r="VM344" s="257"/>
      <c r="VN344" s="257"/>
      <c r="VO344" s="257"/>
      <c r="VP344" s="257"/>
      <c r="VQ344" s="257"/>
      <c r="VR344" s="257"/>
      <c r="VS344" s="257"/>
      <c r="VT344" s="257"/>
      <c r="VU344" s="257"/>
      <c r="VV344" s="257"/>
      <c r="VW344" s="257"/>
      <c r="VX344" s="257"/>
      <c r="VY344" s="257"/>
      <c r="VZ344" s="257"/>
      <c r="WA344" s="257"/>
      <c r="WB344" s="257"/>
      <c r="WC344" s="257"/>
      <c r="WD344" s="257"/>
      <c r="WE344" s="257"/>
      <c r="WF344" s="257"/>
      <c r="WG344" s="257"/>
      <c r="WH344" s="257"/>
      <c r="WI344" s="257"/>
      <c r="WJ344" s="257"/>
      <c r="WK344" s="257"/>
      <c r="WL344" s="257"/>
      <c r="WM344" s="257"/>
      <c r="WN344" s="257"/>
      <c r="WO344" s="257"/>
      <c r="WP344" s="257"/>
      <c r="WQ344" s="257"/>
      <c r="WR344" s="257"/>
      <c r="WS344" s="257"/>
      <c r="WT344" s="257"/>
      <c r="WU344" s="257"/>
      <c r="WV344" s="257"/>
      <c r="WW344" s="257"/>
      <c r="WX344" s="257"/>
      <c r="WY344" s="257"/>
      <c r="WZ344" s="257"/>
      <c r="XA344" s="257"/>
      <c r="XB344" s="257"/>
      <c r="XC344" s="257"/>
      <c r="XD344" s="257"/>
      <c r="XE344" s="257"/>
      <c r="XF344" s="257"/>
      <c r="XG344" s="257"/>
      <c r="XH344" s="257"/>
      <c r="XI344" s="257"/>
      <c r="XJ344" s="257"/>
      <c r="XK344" s="257"/>
      <c r="XL344" s="257"/>
      <c r="XM344" s="257"/>
      <c r="XN344" s="257"/>
      <c r="XO344" s="257"/>
      <c r="XP344" s="257"/>
      <c r="XQ344" s="257"/>
      <c r="XR344" s="257"/>
      <c r="XS344" s="257"/>
      <c r="XT344" s="257"/>
      <c r="XU344" s="257"/>
      <c r="XV344" s="257"/>
      <c r="XW344" s="257"/>
      <c r="XX344" s="257"/>
      <c r="XY344" s="257"/>
      <c r="XZ344" s="257"/>
      <c r="YA344" s="257"/>
      <c r="YB344" s="257"/>
      <c r="YC344" s="257"/>
      <c r="YD344" s="257"/>
      <c r="YE344" s="257"/>
      <c r="YF344" s="257"/>
      <c r="YG344" s="257"/>
      <c r="YH344" s="257"/>
      <c r="YI344" s="257"/>
      <c r="YJ344" s="257"/>
      <c r="YK344" s="257"/>
      <c r="YL344" s="257"/>
      <c r="YM344" s="257"/>
      <c r="YN344" s="257"/>
      <c r="YO344" s="257"/>
      <c r="YP344" s="257"/>
      <c r="YQ344" s="257"/>
      <c r="YR344" s="257"/>
      <c r="YS344" s="257"/>
      <c r="YT344" s="257"/>
      <c r="YU344" s="257"/>
      <c r="YV344" s="257"/>
      <c r="YW344" s="257"/>
      <c r="YX344" s="257"/>
      <c r="YY344" s="257"/>
      <c r="YZ344" s="257"/>
      <c r="ZA344" s="257"/>
      <c r="ZB344" s="257"/>
      <c r="ZC344" s="257"/>
      <c r="ZD344" s="257"/>
      <c r="ZE344" s="257"/>
      <c r="ZF344" s="257"/>
      <c r="ZG344" s="257"/>
      <c r="ZH344" s="257"/>
      <c r="ZI344" s="257"/>
      <c r="ZJ344" s="257"/>
      <c r="ZK344" s="257"/>
      <c r="ZL344" s="257"/>
      <c r="ZM344" s="257"/>
      <c r="ZN344" s="257"/>
      <c r="ZO344" s="257"/>
      <c r="ZP344" s="257"/>
      <c r="ZQ344" s="257"/>
      <c r="ZR344" s="257"/>
      <c r="ZS344" s="257"/>
      <c r="ZT344" s="257"/>
      <c r="ZU344" s="257"/>
      <c r="ZV344" s="257"/>
      <c r="ZW344" s="257"/>
      <c r="ZX344" s="257"/>
      <c r="ZY344" s="257"/>
      <c r="ZZ344" s="257"/>
      <c r="AAA344" s="257"/>
      <c r="AAB344" s="257"/>
      <c r="AAC344" s="257"/>
      <c r="AAD344" s="257"/>
      <c r="AAE344" s="257"/>
      <c r="AAF344" s="257"/>
      <c r="AAG344" s="257"/>
      <c r="AAH344" s="257"/>
      <c r="AAI344" s="257"/>
      <c r="AAJ344" s="257"/>
      <c r="AAK344" s="257"/>
      <c r="AAL344" s="257"/>
      <c r="AAM344" s="257"/>
      <c r="AAN344" s="257"/>
      <c r="AAO344" s="257"/>
      <c r="AAP344" s="257"/>
      <c r="AAQ344" s="257"/>
      <c r="AAR344" s="257"/>
      <c r="AAS344" s="257"/>
      <c r="AAT344" s="257"/>
      <c r="AAU344" s="257"/>
      <c r="AAV344" s="257"/>
      <c r="AAW344" s="257"/>
      <c r="AAX344" s="257"/>
      <c r="AAY344" s="257"/>
      <c r="AAZ344" s="257"/>
      <c r="ABA344" s="257"/>
      <c r="ABB344" s="257"/>
      <c r="ABC344" s="257"/>
      <c r="ABD344" s="257"/>
      <c r="ABE344" s="257"/>
      <c r="ABF344" s="257"/>
      <c r="ABG344" s="257"/>
      <c r="ABH344" s="257"/>
      <c r="ABI344" s="257"/>
      <c r="ABJ344" s="257"/>
      <c r="ABK344" s="257"/>
    </row>
    <row r="345" spans="1:739" s="154" customFormat="1" ht="30" customHeight="1" x14ac:dyDescent="0.25">
      <c r="A345" s="196"/>
      <c r="B345" s="196"/>
      <c r="C345" s="196"/>
      <c r="D345" s="167" t="s">
        <v>2</v>
      </c>
      <c r="E345" s="196"/>
      <c r="F345" s="206" t="s">
        <v>102</v>
      </c>
      <c r="G345" s="14">
        <v>42261</v>
      </c>
      <c r="H345" s="48" t="s">
        <v>37</v>
      </c>
      <c r="I345" s="185" t="s">
        <v>31</v>
      </c>
      <c r="J345" s="189" t="s">
        <v>291</v>
      </c>
      <c r="K345" s="29" t="s">
        <v>18</v>
      </c>
      <c r="L345" s="29" t="s">
        <v>17</v>
      </c>
      <c r="M345" s="29" t="s">
        <v>3365</v>
      </c>
      <c r="N345" s="29" t="s">
        <v>19</v>
      </c>
      <c r="O345" s="191" t="s">
        <v>32</v>
      </c>
      <c r="P345" s="191" t="s">
        <v>33</v>
      </c>
      <c r="Q345" s="191" t="s">
        <v>33</v>
      </c>
      <c r="R345" s="71" t="s">
        <v>153</v>
      </c>
      <c r="S345" s="185" t="s">
        <v>1303</v>
      </c>
      <c r="T345" s="261" t="s">
        <v>20</v>
      </c>
      <c r="U345" s="261" t="s">
        <v>72</v>
      </c>
      <c r="V345" s="17"/>
      <c r="W345" s="249"/>
      <c r="X345" s="115" t="s">
        <v>245</v>
      </c>
      <c r="Y345" s="99"/>
      <c r="Z345" s="262"/>
      <c r="AA345" s="262"/>
      <c r="AB345" s="265" t="s">
        <v>153</v>
      </c>
      <c r="AC345" s="17"/>
      <c r="AD345" s="17"/>
      <c r="AE345" s="17"/>
      <c r="AF345" s="17"/>
      <c r="AG345" s="17"/>
      <c r="AH345" s="263" t="s">
        <v>3530</v>
      </c>
      <c r="AI345" s="185" t="s">
        <v>1</v>
      </c>
      <c r="AJ345" s="187" t="s">
        <v>2</v>
      </c>
      <c r="AK345" s="263">
        <v>18</v>
      </c>
      <c r="AL345" s="264" t="s">
        <v>75</v>
      </c>
      <c r="AM345" s="72">
        <v>42129</v>
      </c>
      <c r="AN345" s="88"/>
      <c r="AO345" s="88"/>
      <c r="AP345" s="88"/>
      <c r="AQ345" s="88"/>
      <c r="AR345" s="88"/>
      <c r="AS345" s="88"/>
      <c r="AT345" s="88"/>
      <c r="AU345" s="88"/>
      <c r="AV345" s="88"/>
      <c r="AW345" s="88"/>
      <c r="AX345" s="88"/>
      <c r="AY345" s="88"/>
      <c r="AZ345" s="88"/>
      <c r="BA345" s="88"/>
      <c r="BB345" s="88"/>
      <c r="BC345" s="88"/>
      <c r="BD345" s="88"/>
      <c r="BE345" s="88"/>
      <c r="BF345" s="88"/>
      <c r="BG345" s="88"/>
      <c r="BH345" s="88"/>
      <c r="BI345" s="88"/>
      <c r="BJ345" s="88"/>
      <c r="BK345" s="88"/>
      <c r="BL345" s="88"/>
      <c r="BM345" s="88"/>
      <c r="BN345" s="88"/>
      <c r="BO345" s="88"/>
      <c r="BP345" s="88"/>
      <c r="BQ345" s="88"/>
      <c r="BR345" s="88"/>
      <c r="BS345" s="88"/>
      <c r="BT345" s="88"/>
      <c r="BU345" s="88"/>
      <c r="BV345" s="88"/>
      <c r="BW345" s="88"/>
      <c r="BX345" s="88"/>
      <c r="BY345" s="88"/>
      <c r="BZ345" s="88"/>
      <c r="CA345" s="88"/>
      <c r="CB345" s="88"/>
      <c r="CC345" s="88"/>
      <c r="CD345" s="88"/>
      <c r="CE345" s="88"/>
      <c r="CF345" s="88"/>
      <c r="CG345" s="88"/>
      <c r="CH345" s="88"/>
      <c r="CI345" s="88"/>
      <c r="CJ345" s="88"/>
      <c r="CK345" s="88"/>
      <c r="CL345" s="88"/>
      <c r="CM345" s="88"/>
      <c r="CN345" s="88"/>
      <c r="CO345" s="88"/>
      <c r="CP345" s="88"/>
      <c r="CQ345" s="88"/>
      <c r="CR345" s="88"/>
      <c r="CS345" s="88"/>
      <c r="CT345" s="88"/>
      <c r="CU345" s="88"/>
      <c r="CV345" s="88"/>
      <c r="CW345" s="88"/>
      <c r="CX345" s="88"/>
      <c r="CY345" s="88"/>
      <c r="CZ345" s="88"/>
      <c r="DA345" s="88"/>
      <c r="DB345" s="88"/>
      <c r="DC345" s="88"/>
      <c r="DD345" s="88"/>
      <c r="DE345" s="88"/>
      <c r="DF345" s="88"/>
      <c r="DG345" s="88"/>
      <c r="DH345" s="88"/>
      <c r="DI345" s="88"/>
      <c r="DJ345" s="88"/>
      <c r="DK345" s="88"/>
      <c r="DL345" s="88"/>
      <c r="DM345" s="88"/>
      <c r="DN345" s="88"/>
      <c r="DO345" s="88"/>
      <c r="DP345" s="88"/>
      <c r="DQ345" s="88"/>
      <c r="DR345" s="88"/>
      <c r="DS345" s="88"/>
      <c r="DT345" s="88"/>
      <c r="DU345" s="88"/>
      <c r="DV345" s="88"/>
      <c r="DW345" s="88"/>
      <c r="DX345" s="88"/>
      <c r="DY345" s="88"/>
      <c r="DZ345" s="88"/>
      <c r="EA345" s="88"/>
      <c r="EB345" s="88"/>
      <c r="EC345" s="88"/>
      <c r="ED345" s="88"/>
      <c r="EE345" s="88"/>
      <c r="EF345" s="88"/>
      <c r="EG345" s="88"/>
      <c r="EH345" s="88"/>
      <c r="EI345" s="88"/>
      <c r="EJ345" s="88"/>
      <c r="EK345" s="88"/>
      <c r="EL345" s="88"/>
      <c r="EM345" s="88"/>
      <c r="EN345" s="88"/>
      <c r="EO345" s="88"/>
      <c r="EP345" s="88"/>
      <c r="EQ345" s="88"/>
      <c r="ER345" s="88"/>
      <c r="ES345" s="88"/>
      <c r="ET345" s="88"/>
      <c r="EU345" s="88"/>
      <c r="EV345" s="88"/>
      <c r="EW345" s="88"/>
      <c r="EX345" s="88"/>
      <c r="EY345" s="88"/>
      <c r="EZ345" s="88"/>
      <c r="FA345" s="88"/>
      <c r="FB345" s="88"/>
      <c r="FC345" s="88"/>
      <c r="FD345" s="88"/>
      <c r="FE345" s="88"/>
      <c r="FF345" s="88"/>
      <c r="FG345" s="88"/>
      <c r="FH345" s="88"/>
      <c r="FI345" s="88"/>
      <c r="FJ345" s="88"/>
      <c r="FK345" s="88"/>
      <c r="FL345" s="88"/>
      <c r="FM345" s="88"/>
      <c r="FN345" s="88"/>
      <c r="FO345" s="88"/>
      <c r="FP345" s="88"/>
      <c r="FQ345" s="88"/>
      <c r="FR345" s="88"/>
      <c r="FS345" s="88"/>
      <c r="FT345" s="88"/>
      <c r="FU345" s="88"/>
      <c r="FV345" s="88"/>
      <c r="FW345" s="88"/>
      <c r="FX345" s="88"/>
      <c r="FY345" s="88"/>
      <c r="FZ345" s="88"/>
      <c r="GA345" s="88"/>
      <c r="GB345" s="88"/>
      <c r="GC345" s="88"/>
      <c r="GD345" s="88"/>
      <c r="GE345" s="88"/>
      <c r="GF345" s="88"/>
      <c r="GG345" s="88"/>
      <c r="GH345" s="88"/>
      <c r="GI345" s="88"/>
      <c r="GJ345" s="88"/>
      <c r="GK345" s="88"/>
      <c r="GL345" s="88"/>
      <c r="GM345" s="88"/>
      <c r="GN345" s="88"/>
      <c r="GO345" s="88"/>
      <c r="GP345" s="88"/>
      <c r="GQ345" s="88"/>
      <c r="GR345" s="88"/>
      <c r="GS345" s="88"/>
      <c r="GT345" s="88"/>
      <c r="GU345" s="88"/>
      <c r="GV345" s="88"/>
      <c r="GW345" s="88"/>
      <c r="GX345" s="88"/>
      <c r="GY345" s="88"/>
      <c r="GZ345" s="88"/>
      <c r="HA345" s="88"/>
      <c r="HB345" s="88"/>
      <c r="HC345" s="88"/>
      <c r="HD345" s="88"/>
      <c r="HE345" s="88"/>
      <c r="HF345" s="88"/>
      <c r="HG345" s="88"/>
      <c r="HH345" s="88"/>
      <c r="HI345" s="88"/>
      <c r="HJ345" s="88"/>
      <c r="HK345" s="88"/>
      <c r="HL345" s="88"/>
      <c r="HM345" s="88"/>
      <c r="HN345" s="88"/>
      <c r="HO345" s="88"/>
      <c r="HP345" s="88"/>
      <c r="HQ345" s="88"/>
      <c r="HR345" s="88"/>
      <c r="HS345" s="88"/>
      <c r="HT345" s="88"/>
      <c r="HU345" s="88"/>
      <c r="HV345" s="88"/>
      <c r="HW345" s="88"/>
      <c r="HX345" s="88"/>
      <c r="HY345" s="88"/>
      <c r="HZ345" s="88"/>
      <c r="IA345" s="88"/>
      <c r="IB345" s="88"/>
      <c r="IC345" s="88"/>
      <c r="ID345" s="88"/>
      <c r="IE345" s="88"/>
      <c r="IF345" s="88"/>
      <c r="IG345" s="88"/>
      <c r="IH345" s="88"/>
      <c r="II345" s="88"/>
      <c r="IJ345" s="88"/>
      <c r="IK345" s="88"/>
      <c r="IL345" s="88"/>
      <c r="IM345" s="88"/>
      <c r="IN345" s="88"/>
      <c r="IO345" s="88"/>
      <c r="IP345" s="88"/>
      <c r="IQ345" s="88"/>
      <c r="IR345" s="88"/>
      <c r="IS345" s="88"/>
      <c r="IT345" s="88"/>
      <c r="IU345" s="88"/>
      <c r="IV345" s="88"/>
      <c r="IW345" s="88"/>
      <c r="IX345" s="88"/>
      <c r="IY345" s="88"/>
      <c r="IZ345" s="88"/>
      <c r="JA345" s="88"/>
      <c r="JB345" s="88"/>
      <c r="JC345" s="88"/>
      <c r="JD345" s="88"/>
      <c r="JE345" s="88"/>
      <c r="JF345" s="88"/>
      <c r="JG345" s="88"/>
      <c r="JH345" s="88"/>
      <c r="JI345" s="88"/>
      <c r="JJ345" s="88"/>
      <c r="JK345" s="88"/>
      <c r="JL345" s="88"/>
      <c r="JM345" s="88"/>
      <c r="JN345" s="88"/>
      <c r="JO345" s="88"/>
      <c r="JP345" s="88"/>
      <c r="JQ345" s="88"/>
      <c r="JR345" s="88"/>
      <c r="JS345" s="88"/>
      <c r="JT345" s="88"/>
      <c r="JU345" s="88"/>
      <c r="JV345" s="88"/>
      <c r="JW345" s="88"/>
      <c r="JX345" s="88"/>
      <c r="JY345" s="88"/>
      <c r="JZ345" s="88"/>
      <c r="KA345" s="88"/>
      <c r="KB345" s="88"/>
      <c r="KC345" s="88"/>
      <c r="KD345" s="88"/>
      <c r="KE345" s="88"/>
      <c r="KF345" s="88"/>
      <c r="KG345" s="88"/>
      <c r="KH345" s="88"/>
      <c r="KI345" s="88"/>
      <c r="KJ345" s="88"/>
      <c r="KK345" s="88"/>
      <c r="KL345" s="88"/>
      <c r="KM345" s="88"/>
      <c r="KN345" s="88"/>
      <c r="KO345" s="88"/>
      <c r="KP345" s="88"/>
      <c r="KQ345" s="88"/>
      <c r="KR345" s="88"/>
      <c r="KS345" s="88"/>
      <c r="KT345" s="88"/>
      <c r="KU345" s="88"/>
      <c r="KV345" s="88"/>
      <c r="KW345" s="88"/>
      <c r="KX345" s="88"/>
      <c r="KY345" s="88"/>
      <c r="KZ345" s="88"/>
      <c r="LA345" s="88"/>
      <c r="LB345" s="88"/>
      <c r="LC345" s="88"/>
      <c r="LD345" s="88"/>
      <c r="LE345" s="88"/>
      <c r="LF345" s="88"/>
      <c r="LG345" s="88"/>
      <c r="LH345" s="88"/>
      <c r="LI345" s="88"/>
      <c r="LJ345" s="88"/>
      <c r="LK345" s="88"/>
      <c r="LL345" s="88"/>
      <c r="LM345" s="88"/>
      <c r="LN345" s="88"/>
      <c r="LO345" s="88"/>
      <c r="LP345" s="88"/>
      <c r="LQ345" s="88"/>
      <c r="LR345" s="88"/>
      <c r="LS345" s="88"/>
      <c r="LT345" s="88"/>
      <c r="LU345" s="88"/>
      <c r="LV345" s="88"/>
      <c r="LW345" s="88"/>
      <c r="LX345" s="88"/>
      <c r="LY345" s="88"/>
      <c r="LZ345" s="88"/>
      <c r="MA345" s="88"/>
      <c r="MB345" s="88"/>
      <c r="MC345" s="88"/>
      <c r="MD345" s="88"/>
      <c r="ME345" s="88"/>
      <c r="MF345" s="88"/>
      <c r="MG345" s="88"/>
      <c r="MH345" s="88"/>
      <c r="MI345" s="88"/>
      <c r="MJ345" s="88"/>
      <c r="MK345" s="88"/>
      <c r="ML345" s="88"/>
      <c r="MM345" s="88"/>
      <c r="MN345" s="88"/>
      <c r="MO345" s="88"/>
      <c r="MP345" s="88"/>
      <c r="MQ345" s="88"/>
      <c r="MR345" s="88"/>
      <c r="MS345" s="88"/>
      <c r="MT345" s="88"/>
      <c r="MU345" s="88"/>
      <c r="MV345" s="88"/>
      <c r="MW345" s="88"/>
      <c r="MX345" s="88"/>
      <c r="MY345" s="88"/>
      <c r="MZ345" s="88"/>
      <c r="NA345" s="88"/>
      <c r="NB345" s="88"/>
      <c r="NC345" s="88"/>
      <c r="ND345" s="88"/>
      <c r="NE345" s="88"/>
      <c r="NF345" s="88"/>
      <c r="NG345" s="88"/>
      <c r="NH345" s="88"/>
      <c r="NI345" s="88"/>
      <c r="NJ345" s="88"/>
      <c r="NK345" s="88"/>
      <c r="NL345" s="88"/>
      <c r="NM345" s="88"/>
      <c r="NN345" s="88"/>
      <c r="NO345" s="88"/>
      <c r="NP345" s="88"/>
      <c r="NQ345" s="88"/>
      <c r="NR345" s="88"/>
      <c r="NS345" s="88"/>
      <c r="NT345" s="88"/>
      <c r="NU345" s="88"/>
      <c r="NV345" s="88"/>
      <c r="NW345" s="88"/>
      <c r="NX345" s="88"/>
      <c r="NY345" s="88"/>
      <c r="NZ345" s="88"/>
      <c r="OA345" s="88"/>
      <c r="OB345" s="88"/>
      <c r="OC345" s="88"/>
      <c r="OD345" s="88"/>
      <c r="OE345" s="88"/>
      <c r="OF345" s="88"/>
      <c r="OG345" s="88"/>
      <c r="OH345" s="88"/>
      <c r="OI345" s="88"/>
      <c r="OJ345" s="88"/>
      <c r="OK345" s="88"/>
      <c r="OL345" s="88"/>
      <c r="OM345" s="88"/>
      <c r="ON345" s="88"/>
      <c r="OO345" s="88"/>
      <c r="OP345" s="88"/>
      <c r="OQ345" s="88"/>
      <c r="OR345" s="88"/>
      <c r="OS345" s="88"/>
      <c r="OT345" s="88"/>
      <c r="OU345" s="88"/>
      <c r="OV345" s="88"/>
      <c r="OW345" s="88"/>
      <c r="OX345" s="88"/>
      <c r="OY345" s="88"/>
      <c r="OZ345" s="88"/>
      <c r="PA345" s="88"/>
      <c r="PB345" s="88"/>
      <c r="PC345" s="88"/>
      <c r="PD345" s="88"/>
      <c r="PE345" s="88"/>
      <c r="PF345" s="88"/>
      <c r="PG345" s="88"/>
      <c r="PH345" s="88"/>
      <c r="PI345" s="88"/>
      <c r="PJ345" s="88"/>
      <c r="PK345" s="88"/>
      <c r="PL345" s="88"/>
      <c r="PM345" s="88"/>
      <c r="PN345" s="88"/>
      <c r="PO345" s="88"/>
      <c r="PP345" s="88"/>
      <c r="PQ345" s="88"/>
      <c r="PR345" s="88"/>
      <c r="PS345" s="88"/>
      <c r="PT345" s="88"/>
      <c r="PU345" s="88"/>
      <c r="PV345" s="88"/>
      <c r="PW345" s="88"/>
      <c r="PX345" s="88"/>
      <c r="PY345" s="88"/>
      <c r="PZ345" s="88"/>
      <c r="QA345" s="88"/>
      <c r="QB345" s="88"/>
      <c r="QC345" s="88"/>
      <c r="QD345" s="88"/>
      <c r="QE345" s="88"/>
      <c r="QF345" s="88"/>
      <c r="QG345" s="88"/>
      <c r="QH345" s="88"/>
      <c r="QI345" s="88"/>
      <c r="QJ345" s="88"/>
      <c r="QK345" s="88"/>
      <c r="QL345" s="88"/>
      <c r="QM345" s="88"/>
      <c r="QN345" s="88"/>
      <c r="QO345" s="88"/>
      <c r="QP345" s="88"/>
      <c r="QQ345" s="88"/>
      <c r="QR345" s="88"/>
      <c r="QS345" s="88"/>
      <c r="QT345" s="88"/>
      <c r="QU345" s="88"/>
      <c r="QV345" s="88"/>
      <c r="QW345" s="88"/>
      <c r="QX345" s="88"/>
      <c r="QY345" s="88"/>
      <c r="QZ345" s="88"/>
      <c r="RA345" s="88"/>
      <c r="RB345" s="88"/>
      <c r="RC345" s="88"/>
      <c r="RD345" s="88"/>
      <c r="RE345" s="88"/>
      <c r="RF345" s="88"/>
      <c r="RG345" s="88"/>
      <c r="RH345" s="88"/>
      <c r="RI345" s="88"/>
      <c r="RJ345" s="88"/>
      <c r="RK345" s="88"/>
      <c r="RL345" s="88"/>
      <c r="RM345" s="88"/>
      <c r="RN345" s="88"/>
      <c r="RO345" s="88"/>
      <c r="RP345" s="88"/>
      <c r="RQ345" s="88"/>
      <c r="RR345" s="88"/>
      <c r="RS345" s="88"/>
      <c r="RT345" s="88"/>
      <c r="RU345" s="88"/>
      <c r="RV345" s="88"/>
      <c r="RW345" s="88"/>
      <c r="RX345" s="88"/>
      <c r="RY345" s="88"/>
      <c r="RZ345" s="88"/>
      <c r="SA345" s="88"/>
      <c r="SB345" s="88"/>
      <c r="SC345" s="88"/>
      <c r="SD345" s="88"/>
      <c r="SE345" s="88"/>
      <c r="SF345" s="88"/>
      <c r="SG345" s="88"/>
      <c r="SH345" s="88"/>
      <c r="SI345" s="88"/>
      <c r="SJ345" s="88"/>
      <c r="SK345" s="88"/>
      <c r="SL345" s="88"/>
      <c r="SM345" s="88"/>
      <c r="SN345" s="88"/>
      <c r="SO345" s="88"/>
      <c r="SP345" s="88"/>
      <c r="SQ345" s="88"/>
      <c r="SR345" s="88"/>
      <c r="SS345" s="88"/>
      <c r="ST345" s="88"/>
      <c r="SU345" s="88"/>
      <c r="SV345" s="88"/>
      <c r="SW345" s="88"/>
      <c r="SX345" s="88"/>
      <c r="SY345" s="88"/>
      <c r="SZ345" s="88"/>
      <c r="TA345" s="88"/>
      <c r="TB345" s="88"/>
      <c r="TC345" s="88"/>
      <c r="TD345" s="88"/>
      <c r="TE345" s="88"/>
      <c r="TF345" s="88"/>
      <c r="TG345" s="88"/>
      <c r="TH345" s="88"/>
      <c r="TI345" s="88"/>
      <c r="TJ345" s="88"/>
      <c r="TK345" s="88"/>
      <c r="TL345" s="88"/>
      <c r="TM345" s="88"/>
      <c r="TN345" s="88"/>
      <c r="TO345" s="88"/>
      <c r="TP345" s="88"/>
      <c r="TQ345" s="88"/>
      <c r="TR345" s="88"/>
      <c r="TS345" s="88"/>
      <c r="TT345" s="88"/>
      <c r="TU345" s="88"/>
      <c r="TV345" s="88"/>
      <c r="TW345" s="88"/>
      <c r="TX345" s="88"/>
      <c r="TY345" s="88"/>
      <c r="TZ345" s="88"/>
      <c r="UA345" s="88"/>
      <c r="UB345" s="88"/>
      <c r="UC345" s="88"/>
      <c r="UD345" s="88"/>
      <c r="UE345" s="88"/>
      <c r="UF345" s="88"/>
      <c r="UG345" s="88"/>
      <c r="UH345" s="88"/>
      <c r="UI345" s="88"/>
      <c r="UJ345" s="88"/>
      <c r="UK345" s="88"/>
      <c r="UL345" s="88"/>
      <c r="UM345" s="88"/>
      <c r="UN345" s="88"/>
      <c r="UO345" s="88"/>
      <c r="UP345" s="88"/>
      <c r="UQ345" s="88"/>
      <c r="UR345" s="88"/>
      <c r="US345" s="88"/>
      <c r="UT345" s="88"/>
      <c r="UU345" s="88"/>
      <c r="UV345" s="88"/>
      <c r="UW345" s="88"/>
      <c r="UX345" s="88"/>
      <c r="UY345" s="88"/>
      <c r="UZ345" s="88"/>
      <c r="VA345" s="88"/>
      <c r="VB345" s="88"/>
      <c r="VC345" s="88"/>
      <c r="VD345" s="88"/>
      <c r="VE345" s="88"/>
      <c r="VF345" s="88"/>
      <c r="VG345" s="88"/>
      <c r="VH345" s="88"/>
      <c r="VI345" s="88"/>
      <c r="VJ345" s="88"/>
      <c r="VK345" s="88"/>
      <c r="VL345" s="88"/>
      <c r="VM345" s="88"/>
      <c r="VN345" s="88"/>
      <c r="VO345" s="88"/>
      <c r="VP345" s="88"/>
      <c r="VQ345" s="88"/>
      <c r="VR345" s="88"/>
      <c r="VS345" s="88"/>
      <c r="VT345" s="88"/>
      <c r="VU345" s="88"/>
      <c r="VV345" s="88"/>
      <c r="VW345" s="88"/>
      <c r="VX345" s="88"/>
      <c r="VY345" s="88"/>
      <c r="VZ345" s="88"/>
      <c r="WA345" s="88"/>
      <c r="WB345" s="88"/>
      <c r="WC345" s="88"/>
      <c r="WD345" s="88"/>
      <c r="WE345" s="88"/>
      <c r="WF345" s="88"/>
      <c r="WG345" s="88"/>
      <c r="WH345" s="88"/>
      <c r="WI345" s="88"/>
      <c r="WJ345" s="88"/>
      <c r="WK345" s="88"/>
      <c r="WL345" s="88"/>
      <c r="WM345" s="88"/>
      <c r="WN345" s="88"/>
      <c r="WO345" s="88"/>
      <c r="WP345" s="88"/>
      <c r="WQ345" s="88"/>
      <c r="WR345" s="88"/>
      <c r="WS345" s="88"/>
      <c r="WT345" s="88"/>
      <c r="WU345" s="88"/>
      <c r="WV345" s="88"/>
      <c r="WW345" s="88"/>
      <c r="WX345" s="88"/>
      <c r="WY345" s="88"/>
      <c r="WZ345" s="88"/>
      <c r="XA345" s="88"/>
      <c r="XB345" s="88"/>
      <c r="XC345" s="88"/>
      <c r="XD345" s="88"/>
      <c r="XE345" s="88"/>
      <c r="XF345" s="88"/>
      <c r="XG345" s="88"/>
      <c r="XH345" s="88"/>
      <c r="XI345" s="88"/>
      <c r="XJ345" s="88"/>
      <c r="XK345" s="88"/>
      <c r="XL345" s="88"/>
      <c r="XM345" s="88"/>
      <c r="XN345" s="88"/>
      <c r="XO345" s="88"/>
      <c r="XP345" s="88"/>
      <c r="XQ345" s="88"/>
      <c r="XR345" s="88"/>
      <c r="XS345" s="88"/>
      <c r="XT345" s="88"/>
      <c r="XU345" s="88"/>
      <c r="XV345" s="88"/>
      <c r="XW345" s="88"/>
      <c r="XX345" s="88"/>
      <c r="XY345" s="88"/>
      <c r="XZ345" s="88"/>
      <c r="YA345" s="88"/>
      <c r="YB345" s="88"/>
      <c r="YC345" s="88"/>
      <c r="YD345" s="88"/>
      <c r="YE345" s="88"/>
      <c r="YF345" s="88"/>
      <c r="YG345" s="88"/>
      <c r="YH345" s="88"/>
      <c r="YI345" s="88"/>
      <c r="YJ345" s="88"/>
      <c r="YK345" s="88"/>
      <c r="YL345" s="88"/>
      <c r="YM345" s="88"/>
      <c r="YN345" s="88"/>
      <c r="YO345" s="88"/>
      <c r="YP345" s="88"/>
      <c r="YQ345" s="88"/>
      <c r="YR345" s="88"/>
      <c r="YS345" s="88"/>
      <c r="YT345" s="88"/>
      <c r="YU345" s="88"/>
      <c r="YV345" s="88"/>
      <c r="YW345" s="88"/>
      <c r="YX345" s="88"/>
      <c r="YY345" s="88"/>
      <c r="YZ345" s="88"/>
      <c r="ZA345" s="88"/>
      <c r="ZB345" s="88"/>
      <c r="ZC345" s="88"/>
      <c r="ZD345" s="88"/>
      <c r="ZE345" s="88"/>
      <c r="ZF345" s="88"/>
      <c r="ZG345" s="88"/>
      <c r="ZH345" s="88"/>
      <c r="ZI345" s="88"/>
      <c r="ZJ345" s="88"/>
      <c r="ZK345" s="88"/>
      <c r="ZL345" s="88"/>
      <c r="ZM345" s="88"/>
      <c r="ZN345" s="88"/>
      <c r="ZO345" s="88"/>
      <c r="ZP345" s="88"/>
      <c r="ZQ345" s="88"/>
      <c r="ZR345" s="88"/>
      <c r="ZS345" s="88"/>
      <c r="ZT345" s="88"/>
      <c r="ZU345" s="88"/>
      <c r="ZV345" s="88"/>
      <c r="ZW345" s="88"/>
      <c r="ZX345" s="88"/>
      <c r="ZY345" s="88"/>
      <c r="ZZ345" s="88"/>
      <c r="AAA345" s="88"/>
      <c r="AAB345" s="88"/>
      <c r="AAC345" s="88"/>
      <c r="AAD345" s="88"/>
      <c r="AAE345" s="88"/>
      <c r="AAF345" s="88"/>
      <c r="AAG345" s="88"/>
      <c r="AAH345" s="88"/>
      <c r="AAI345" s="88"/>
      <c r="AAJ345" s="88"/>
      <c r="AAK345" s="88"/>
      <c r="AAL345" s="88"/>
      <c r="AAM345" s="88"/>
      <c r="AAN345" s="88"/>
      <c r="AAO345" s="88"/>
      <c r="AAP345" s="88"/>
      <c r="AAQ345" s="88"/>
      <c r="AAR345" s="88"/>
      <c r="AAS345" s="88"/>
      <c r="AAT345" s="88"/>
      <c r="AAU345" s="88"/>
      <c r="AAV345" s="88"/>
      <c r="AAW345" s="88"/>
      <c r="AAX345" s="88"/>
      <c r="AAY345" s="88"/>
      <c r="AAZ345" s="88"/>
      <c r="ABA345" s="88"/>
      <c r="ABB345" s="88"/>
      <c r="ABC345" s="88"/>
      <c r="ABD345" s="88"/>
      <c r="ABE345" s="88"/>
      <c r="ABF345" s="88"/>
      <c r="ABG345" s="88"/>
      <c r="ABH345" s="88"/>
      <c r="ABI345" s="88"/>
      <c r="ABJ345" s="88"/>
      <c r="ABK345" s="88"/>
    </row>
    <row r="346" spans="1:739" s="154" customFormat="1" ht="30" customHeight="1" x14ac:dyDescent="0.25">
      <c r="A346" s="196"/>
      <c r="B346" s="196"/>
      <c r="C346" s="196"/>
      <c r="D346" s="167" t="s">
        <v>2</v>
      </c>
      <c r="E346" s="196"/>
      <c r="F346" s="206" t="s">
        <v>115</v>
      </c>
      <c r="G346" s="14">
        <v>42314</v>
      </c>
      <c r="H346" s="48" t="s">
        <v>37</v>
      </c>
      <c r="I346" s="185" t="s">
        <v>31</v>
      </c>
      <c r="J346" s="189" t="s">
        <v>291</v>
      </c>
      <c r="K346" s="29" t="s">
        <v>18</v>
      </c>
      <c r="L346" s="29" t="s">
        <v>17</v>
      </c>
      <c r="M346" s="29" t="s">
        <v>3365</v>
      </c>
      <c r="N346" s="28" t="s">
        <v>19</v>
      </c>
      <c r="O346" s="191" t="s">
        <v>32</v>
      </c>
      <c r="P346" s="191" t="s">
        <v>33</v>
      </c>
      <c r="Q346" s="191" t="s">
        <v>33</v>
      </c>
      <c r="R346" s="71" t="s">
        <v>116</v>
      </c>
      <c r="S346" s="185" t="s">
        <v>1303</v>
      </c>
      <c r="T346" s="261" t="s">
        <v>20</v>
      </c>
      <c r="U346" s="261" t="s">
        <v>72</v>
      </c>
      <c r="V346" s="17"/>
      <c r="W346" s="261"/>
      <c r="X346" s="261" t="s">
        <v>117</v>
      </c>
      <c r="Y346" s="99"/>
      <c r="Z346" s="262"/>
      <c r="AA346" s="262"/>
      <c r="AB346" s="265" t="s">
        <v>116</v>
      </c>
      <c r="AC346" s="17"/>
      <c r="AD346" s="17"/>
      <c r="AE346" s="17"/>
      <c r="AF346" s="17"/>
      <c r="AG346" s="17"/>
      <c r="AH346" s="263" t="s">
        <v>3530</v>
      </c>
      <c r="AI346" s="185" t="s">
        <v>1</v>
      </c>
      <c r="AJ346" s="187" t="s">
        <v>2</v>
      </c>
      <c r="AK346" s="263">
        <v>22</v>
      </c>
      <c r="AL346" s="264" t="s">
        <v>128</v>
      </c>
      <c r="AM346" s="72">
        <v>42303</v>
      </c>
      <c r="AN346" s="88"/>
      <c r="AO346" s="88"/>
      <c r="AP346" s="88"/>
      <c r="AQ346" s="88"/>
      <c r="AR346" s="88"/>
      <c r="AS346" s="88"/>
      <c r="AT346" s="88"/>
      <c r="AU346" s="88"/>
      <c r="AV346" s="88"/>
      <c r="AW346" s="88"/>
      <c r="AX346" s="88"/>
      <c r="AY346" s="88"/>
      <c r="AZ346" s="88"/>
      <c r="BA346" s="88"/>
      <c r="BB346" s="88"/>
      <c r="BC346" s="88"/>
      <c r="BD346" s="88"/>
      <c r="BE346" s="88"/>
      <c r="BF346" s="88"/>
      <c r="BG346" s="88"/>
      <c r="BH346" s="88"/>
      <c r="BI346" s="88"/>
      <c r="BJ346" s="88"/>
      <c r="BK346" s="88"/>
      <c r="BL346" s="88"/>
      <c r="BM346" s="88"/>
      <c r="BN346" s="88"/>
      <c r="BO346" s="88"/>
      <c r="BP346" s="88"/>
      <c r="BQ346" s="88"/>
      <c r="BR346" s="88"/>
      <c r="BS346" s="88"/>
      <c r="BT346" s="88"/>
      <c r="BU346" s="88"/>
      <c r="BV346" s="88"/>
      <c r="BW346" s="88"/>
      <c r="BX346" s="88"/>
      <c r="BY346" s="88"/>
      <c r="BZ346" s="88"/>
      <c r="CA346" s="88"/>
      <c r="CB346" s="88"/>
      <c r="CC346" s="88"/>
      <c r="CD346" s="88"/>
      <c r="CE346" s="88"/>
      <c r="CF346" s="88"/>
      <c r="CG346" s="88"/>
      <c r="CH346" s="88"/>
      <c r="CI346" s="88"/>
      <c r="CJ346" s="88"/>
      <c r="CK346" s="88"/>
      <c r="CL346" s="88"/>
      <c r="CM346" s="88"/>
      <c r="CN346" s="88"/>
      <c r="CO346" s="88"/>
      <c r="CP346" s="88"/>
      <c r="CQ346" s="88"/>
      <c r="CR346" s="88"/>
      <c r="CS346" s="88"/>
      <c r="CT346" s="88"/>
      <c r="CU346" s="88"/>
      <c r="CV346" s="88"/>
      <c r="CW346" s="88"/>
      <c r="CX346" s="88"/>
      <c r="CY346" s="88"/>
      <c r="CZ346" s="88"/>
      <c r="DA346" s="88"/>
      <c r="DB346" s="88"/>
      <c r="DC346" s="88"/>
      <c r="DD346" s="88"/>
      <c r="DE346" s="88"/>
      <c r="DF346" s="88"/>
      <c r="DG346" s="88"/>
      <c r="DH346" s="88"/>
      <c r="DI346" s="88"/>
      <c r="DJ346" s="88"/>
      <c r="DK346" s="88"/>
      <c r="DL346" s="88"/>
      <c r="DM346" s="88"/>
      <c r="DN346" s="88"/>
      <c r="DO346" s="88"/>
      <c r="DP346" s="88"/>
      <c r="DQ346" s="88"/>
      <c r="DR346" s="88"/>
      <c r="DS346" s="88"/>
      <c r="DT346" s="88"/>
      <c r="DU346" s="88"/>
      <c r="DV346" s="88"/>
      <c r="DW346" s="88"/>
      <c r="DX346" s="88"/>
      <c r="DY346" s="88"/>
      <c r="DZ346" s="88"/>
      <c r="EA346" s="88"/>
      <c r="EB346" s="88"/>
      <c r="EC346" s="88"/>
      <c r="ED346" s="88"/>
      <c r="EE346" s="88"/>
      <c r="EF346" s="88"/>
      <c r="EG346" s="88"/>
      <c r="EH346" s="88"/>
      <c r="EI346" s="88"/>
      <c r="EJ346" s="88"/>
      <c r="EK346" s="88"/>
      <c r="EL346" s="88"/>
      <c r="EM346" s="88"/>
      <c r="EN346" s="88"/>
      <c r="EO346" s="88"/>
      <c r="EP346" s="88"/>
      <c r="EQ346" s="88"/>
      <c r="ER346" s="88"/>
      <c r="ES346" s="88"/>
      <c r="ET346" s="88"/>
      <c r="EU346" s="88"/>
      <c r="EV346" s="88"/>
      <c r="EW346" s="88"/>
      <c r="EX346" s="88"/>
      <c r="EY346" s="88"/>
      <c r="EZ346" s="88"/>
      <c r="FA346" s="88"/>
      <c r="FB346" s="88"/>
      <c r="FC346" s="88"/>
      <c r="FD346" s="88"/>
      <c r="FE346" s="88"/>
      <c r="FF346" s="88"/>
      <c r="FG346" s="88"/>
      <c r="FH346" s="88"/>
      <c r="FI346" s="88"/>
      <c r="FJ346" s="88"/>
      <c r="FK346" s="88"/>
      <c r="FL346" s="88"/>
      <c r="FM346" s="88"/>
      <c r="FN346" s="88"/>
      <c r="FO346" s="88"/>
      <c r="FP346" s="88"/>
      <c r="FQ346" s="88"/>
      <c r="FR346" s="88"/>
      <c r="FS346" s="88"/>
      <c r="FT346" s="88"/>
      <c r="FU346" s="88"/>
      <c r="FV346" s="88"/>
      <c r="FW346" s="88"/>
      <c r="FX346" s="88"/>
      <c r="FY346" s="88"/>
      <c r="FZ346" s="88"/>
      <c r="GA346" s="88"/>
      <c r="GB346" s="88"/>
      <c r="GC346" s="88"/>
      <c r="GD346" s="88"/>
      <c r="GE346" s="88"/>
      <c r="GF346" s="88"/>
      <c r="GG346" s="88"/>
      <c r="GH346" s="88"/>
      <c r="GI346" s="88"/>
      <c r="GJ346" s="88"/>
      <c r="GK346" s="88"/>
      <c r="GL346" s="88"/>
      <c r="GM346" s="88"/>
      <c r="GN346" s="88"/>
      <c r="GO346" s="88"/>
      <c r="GP346" s="88"/>
      <c r="GQ346" s="88"/>
      <c r="GR346" s="88"/>
      <c r="GS346" s="88"/>
      <c r="GT346" s="88"/>
      <c r="GU346" s="88"/>
      <c r="GV346" s="88"/>
      <c r="GW346" s="88"/>
      <c r="GX346" s="88"/>
      <c r="GY346" s="88"/>
      <c r="GZ346" s="88"/>
      <c r="HA346" s="88"/>
      <c r="HB346" s="88"/>
      <c r="HC346" s="88"/>
      <c r="HD346" s="88"/>
      <c r="HE346" s="88"/>
      <c r="HF346" s="88"/>
      <c r="HG346" s="88"/>
      <c r="HH346" s="88"/>
      <c r="HI346" s="88"/>
      <c r="HJ346" s="88"/>
      <c r="HK346" s="88"/>
      <c r="HL346" s="88"/>
      <c r="HM346" s="88"/>
      <c r="HN346" s="88"/>
      <c r="HO346" s="88"/>
      <c r="HP346" s="88"/>
      <c r="HQ346" s="88"/>
      <c r="HR346" s="88"/>
      <c r="HS346" s="88"/>
      <c r="HT346" s="88"/>
      <c r="HU346" s="88"/>
      <c r="HV346" s="88"/>
      <c r="HW346" s="88"/>
      <c r="HX346" s="88"/>
      <c r="HY346" s="88"/>
      <c r="HZ346" s="88"/>
      <c r="IA346" s="88"/>
      <c r="IB346" s="88"/>
      <c r="IC346" s="88"/>
      <c r="ID346" s="88"/>
      <c r="IE346" s="88"/>
      <c r="IF346" s="88"/>
      <c r="IG346" s="88"/>
      <c r="IH346" s="88"/>
      <c r="II346" s="88"/>
      <c r="IJ346" s="88"/>
      <c r="IK346" s="88"/>
      <c r="IL346" s="88"/>
      <c r="IM346" s="88"/>
      <c r="IN346" s="88"/>
      <c r="IO346" s="88"/>
      <c r="IP346" s="88"/>
      <c r="IQ346" s="88"/>
      <c r="IR346" s="88"/>
      <c r="IS346" s="88"/>
      <c r="IT346" s="88"/>
      <c r="IU346" s="88"/>
      <c r="IV346" s="88"/>
      <c r="IW346" s="88"/>
      <c r="IX346" s="88"/>
      <c r="IY346" s="88"/>
      <c r="IZ346" s="88"/>
      <c r="JA346" s="88"/>
      <c r="JB346" s="88"/>
      <c r="JC346" s="88"/>
      <c r="JD346" s="88"/>
      <c r="JE346" s="88"/>
      <c r="JF346" s="88"/>
      <c r="JG346" s="88"/>
      <c r="JH346" s="88"/>
      <c r="JI346" s="88"/>
      <c r="JJ346" s="88"/>
      <c r="JK346" s="88"/>
      <c r="JL346" s="88"/>
      <c r="JM346" s="88"/>
      <c r="JN346" s="88"/>
      <c r="JO346" s="88"/>
      <c r="JP346" s="88"/>
      <c r="JQ346" s="88"/>
      <c r="JR346" s="88"/>
      <c r="JS346" s="88"/>
      <c r="JT346" s="88"/>
      <c r="JU346" s="88"/>
      <c r="JV346" s="88"/>
      <c r="JW346" s="88"/>
      <c r="JX346" s="88"/>
      <c r="JY346" s="88"/>
      <c r="JZ346" s="88"/>
      <c r="KA346" s="88"/>
      <c r="KB346" s="88"/>
      <c r="KC346" s="88"/>
      <c r="KD346" s="88"/>
      <c r="KE346" s="88"/>
      <c r="KF346" s="88"/>
      <c r="KG346" s="88"/>
      <c r="KH346" s="88"/>
      <c r="KI346" s="88"/>
      <c r="KJ346" s="88"/>
      <c r="KK346" s="88"/>
      <c r="KL346" s="88"/>
      <c r="KM346" s="88"/>
      <c r="KN346" s="88"/>
      <c r="KO346" s="88"/>
      <c r="KP346" s="88"/>
      <c r="KQ346" s="88"/>
      <c r="KR346" s="88"/>
      <c r="KS346" s="88"/>
      <c r="KT346" s="88"/>
      <c r="KU346" s="88"/>
      <c r="KV346" s="88"/>
      <c r="KW346" s="88"/>
      <c r="KX346" s="88"/>
      <c r="KY346" s="88"/>
      <c r="KZ346" s="88"/>
      <c r="LA346" s="88"/>
      <c r="LB346" s="88"/>
      <c r="LC346" s="88"/>
      <c r="LD346" s="88"/>
      <c r="LE346" s="88"/>
      <c r="LF346" s="88"/>
      <c r="LG346" s="88"/>
      <c r="LH346" s="88"/>
      <c r="LI346" s="88"/>
      <c r="LJ346" s="88"/>
      <c r="LK346" s="88"/>
      <c r="LL346" s="88"/>
      <c r="LM346" s="88"/>
      <c r="LN346" s="88"/>
      <c r="LO346" s="88"/>
      <c r="LP346" s="88"/>
      <c r="LQ346" s="88"/>
      <c r="LR346" s="88"/>
      <c r="LS346" s="88"/>
      <c r="LT346" s="88"/>
      <c r="LU346" s="88"/>
      <c r="LV346" s="88"/>
      <c r="LW346" s="88"/>
      <c r="LX346" s="88"/>
      <c r="LY346" s="88"/>
      <c r="LZ346" s="88"/>
      <c r="MA346" s="88"/>
      <c r="MB346" s="88"/>
      <c r="MC346" s="88"/>
      <c r="MD346" s="88"/>
      <c r="ME346" s="88"/>
      <c r="MF346" s="88"/>
      <c r="MG346" s="88"/>
      <c r="MH346" s="88"/>
      <c r="MI346" s="88"/>
      <c r="MJ346" s="88"/>
      <c r="MK346" s="88"/>
      <c r="ML346" s="88"/>
      <c r="MM346" s="88"/>
      <c r="MN346" s="88"/>
      <c r="MO346" s="88"/>
      <c r="MP346" s="88"/>
      <c r="MQ346" s="88"/>
      <c r="MR346" s="88"/>
      <c r="MS346" s="88"/>
      <c r="MT346" s="88"/>
      <c r="MU346" s="88"/>
      <c r="MV346" s="88"/>
      <c r="MW346" s="88"/>
      <c r="MX346" s="88"/>
      <c r="MY346" s="88"/>
      <c r="MZ346" s="88"/>
      <c r="NA346" s="88"/>
      <c r="NB346" s="88"/>
      <c r="NC346" s="88"/>
      <c r="ND346" s="88"/>
      <c r="NE346" s="88"/>
      <c r="NF346" s="88"/>
      <c r="NG346" s="88"/>
      <c r="NH346" s="88"/>
      <c r="NI346" s="88"/>
      <c r="NJ346" s="88"/>
      <c r="NK346" s="88"/>
      <c r="NL346" s="88"/>
      <c r="NM346" s="88"/>
      <c r="NN346" s="88"/>
      <c r="NO346" s="88"/>
      <c r="NP346" s="88"/>
      <c r="NQ346" s="88"/>
      <c r="NR346" s="88"/>
      <c r="NS346" s="88"/>
      <c r="NT346" s="88"/>
      <c r="NU346" s="88"/>
      <c r="NV346" s="88"/>
      <c r="NW346" s="88"/>
      <c r="NX346" s="88"/>
      <c r="NY346" s="88"/>
      <c r="NZ346" s="88"/>
      <c r="OA346" s="88"/>
      <c r="OB346" s="88"/>
      <c r="OC346" s="88"/>
      <c r="OD346" s="88"/>
      <c r="OE346" s="88"/>
      <c r="OF346" s="88"/>
      <c r="OG346" s="88"/>
      <c r="OH346" s="88"/>
      <c r="OI346" s="88"/>
      <c r="OJ346" s="88"/>
      <c r="OK346" s="88"/>
      <c r="OL346" s="88"/>
      <c r="OM346" s="88"/>
      <c r="ON346" s="88"/>
      <c r="OO346" s="88"/>
      <c r="OP346" s="88"/>
      <c r="OQ346" s="88"/>
      <c r="OR346" s="88"/>
      <c r="OS346" s="88"/>
      <c r="OT346" s="88"/>
      <c r="OU346" s="88"/>
      <c r="OV346" s="88"/>
      <c r="OW346" s="88"/>
      <c r="OX346" s="88"/>
      <c r="OY346" s="88"/>
      <c r="OZ346" s="88"/>
      <c r="PA346" s="88"/>
      <c r="PB346" s="88"/>
      <c r="PC346" s="88"/>
      <c r="PD346" s="88"/>
      <c r="PE346" s="88"/>
      <c r="PF346" s="88"/>
      <c r="PG346" s="88"/>
      <c r="PH346" s="88"/>
      <c r="PI346" s="88"/>
      <c r="PJ346" s="88"/>
      <c r="PK346" s="88"/>
      <c r="PL346" s="88"/>
      <c r="PM346" s="88"/>
      <c r="PN346" s="88"/>
      <c r="PO346" s="88"/>
      <c r="PP346" s="88"/>
      <c r="PQ346" s="88"/>
      <c r="PR346" s="88"/>
      <c r="PS346" s="88"/>
      <c r="PT346" s="88"/>
      <c r="PU346" s="88"/>
      <c r="PV346" s="88"/>
      <c r="PW346" s="88"/>
      <c r="PX346" s="88"/>
      <c r="PY346" s="88"/>
      <c r="PZ346" s="88"/>
      <c r="QA346" s="88"/>
      <c r="QB346" s="88"/>
      <c r="QC346" s="88"/>
      <c r="QD346" s="88"/>
      <c r="QE346" s="88"/>
      <c r="QF346" s="88"/>
      <c r="QG346" s="88"/>
      <c r="QH346" s="88"/>
      <c r="QI346" s="88"/>
      <c r="QJ346" s="88"/>
      <c r="QK346" s="88"/>
      <c r="QL346" s="88"/>
      <c r="QM346" s="88"/>
      <c r="QN346" s="88"/>
      <c r="QO346" s="88"/>
      <c r="QP346" s="88"/>
      <c r="QQ346" s="88"/>
      <c r="QR346" s="88"/>
      <c r="QS346" s="88"/>
      <c r="QT346" s="88"/>
      <c r="QU346" s="88"/>
      <c r="QV346" s="88"/>
      <c r="QW346" s="88"/>
      <c r="QX346" s="88"/>
      <c r="QY346" s="88"/>
      <c r="QZ346" s="88"/>
      <c r="RA346" s="88"/>
      <c r="RB346" s="88"/>
      <c r="RC346" s="88"/>
      <c r="RD346" s="88"/>
      <c r="RE346" s="88"/>
      <c r="RF346" s="88"/>
      <c r="RG346" s="88"/>
      <c r="RH346" s="88"/>
      <c r="RI346" s="88"/>
      <c r="RJ346" s="88"/>
      <c r="RK346" s="88"/>
      <c r="RL346" s="88"/>
      <c r="RM346" s="88"/>
      <c r="RN346" s="88"/>
      <c r="RO346" s="88"/>
      <c r="RP346" s="88"/>
      <c r="RQ346" s="88"/>
      <c r="RR346" s="88"/>
      <c r="RS346" s="88"/>
      <c r="RT346" s="88"/>
      <c r="RU346" s="88"/>
      <c r="RV346" s="88"/>
      <c r="RW346" s="88"/>
      <c r="RX346" s="88"/>
      <c r="RY346" s="88"/>
      <c r="RZ346" s="88"/>
      <c r="SA346" s="88"/>
      <c r="SB346" s="88"/>
      <c r="SC346" s="88"/>
      <c r="SD346" s="88"/>
      <c r="SE346" s="88"/>
      <c r="SF346" s="88"/>
      <c r="SG346" s="88"/>
      <c r="SH346" s="88"/>
      <c r="SI346" s="88"/>
      <c r="SJ346" s="88"/>
      <c r="SK346" s="88"/>
      <c r="SL346" s="88"/>
      <c r="SM346" s="88"/>
      <c r="SN346" s="88"/>
      <c r="SO346" s="88"/>
      <c r="SP346" s="88"/>
      <c r="SQ346" s="88"/>
      <c r="SR346" s="88"/>
      <c r="SS346" s="88"/>
      <c r="ST346" s="88"/>
      <c r="SU346" s="88"/>
      <c r="SV346" s="88"/>
      <c r="SW346" s="88"/>
      <c r="SX346" s="88"/>
      <c r="SY346" s="88"/>
      <c r="SZ346" s="88"/>
      <c r="TA346" s="88"/>
      <c r="TB346" s="88"/>
      <c r="TC346" s="88"/>
      <c r="TD346" s="88"/>
      <c r="TE346" s="88"/>
      <c r="TF346" s="88"/>
      <c r="TG346" s="88"/>
      <c r="TH346" s="88"/>
      <c r="TI346" s="88"/>
      <c r="TJ346" s="88"/>
      <c r="TK346" s="88"/>
      <c r="TL346" s="88"/>
      <c r="TM346" s="88"/>
      <c r="TN346" s="88"/>
      <c r="TO346" s="88"/>
      <c r="TP346" s="88"/>
      <c r="TQ346" s="88"/>
      <c r="TR346" s="88"/>
      <c r="TS346" s="88"/>
      <c r="TT346" s="88"/>
      <c r="TU346" s="88"/>
      <c r="TV346" s="88"/>
      <c r="TW346" s="88"/>
      <c r="TX346" s="88"/>
      <c r="TY346" s="88"/>
      <c r="TZ346" s="88"/>
      <c r="UA346" s="88"/>
      <c r="UB346" s="88"/>
      <c r="UC346" s="88"/>
      <c r="UD346" s="88"/>
      <c r="UE346" s="88"/>
      <c r="UF346" s="88"/>
      <c r="UG346" s="88"/>
      <c r="UH346" s="88"/>
      <c r="UI346" s="88"/>
      <c r="UJ346" s="88"/>
      <c r="UK346" s="88"/>
      <c r="UL346" s="88"/>
      <c r="UM346" s="88"/>
      <c r="UN346" s="88"/>
      <c r="UO346" s="88"/>
      <c r="UP346" s="88"/>
      <c r="UQ346" s="88"/>
      <c r="UR346" s="88"/>
      <c r="US346" s="88"/>
      <c r="UT346" s="88"/>
      <c r="UU346" s="88"/>
      <c r="UV346" s="88"/>
      <c r="UW346" s="88"/>
      <c r="UX346" s="88"/>
      <c r="UY346" s="88"/>
      <c r="UZ346" s="88"/>
      <c r="VA346" s="88"/>
      <c r="VB346" s="88"/>
      <c r="VC346" s="88"/>
      <c r="VD346" s="88"/>
      <c r="VE346" s="88"/>
      <c r="VF346" s="88"/>
      <c r="VG346" s="88"/>
      <c r="VH346" s="88"/>
      <c r="VI346" s="88"/>
      <c r="VJ346" s="88"/>
      <c r="VK346" s="88"/>
      <c r="VL346" s="88"/>
      <c r="VM346" s="88"/>
      <c r="VN346" s="88"/>
      <c r="VO346" s="88"/>
      <c r="VP346" s="88"/>
      <c r="VQ346" s="88"/>
      <c r="VR346" s="88"/>
      <c r="VS346" s="88"/>
      <c r="VT346" s="88"/>
      <c r="VU346" s="88"/>
      <c r="VV346" s="88"/>
      <c r="VW346" s="88"/>
      <c r="VX346" s="88"/>
      <c r="VY346" s="88"/>
      <c r="VZ346" s="88"/>
      <c r="WA346" s="88"/>
      <c r="WB346" s="88"/>
      <c r="WC346" s="88"/>
      <c r="WD346" s="88"/>
      <c r="WE346" s="88"/>
      <c r="WF346" s="88"/>
      <c r="WG346" s="88"/>
      <c r="WH346" s="88"/>
      <c r="WI346" s="88"/>
      <c r="WJ346" s="88"/>
      <c r="WK346" s="88"/>
      <c r="WL346" s="88"/>
      <c r="WM346" s="88"/>
      <c r="WN346" s="88"/>
      <c r="WO346" s="88"/>
      <c r="WP346" s="88"/>
      <c r="WQ346" s="88"/>
      <c r="WR346" s="88"/>
      <c r="WS346" s="88"/>
      <c r="WT346" s="88"/>
      <c r="WU346" s="88"/>
      <c r="WV346" s="88"/>
      <c r="WW346" s="88"/>
      <c r="WX346" s="88"/>
      <c r="WY346" s="88"/>
      <c r="WZ346" s="88"/>
      <c r="XA346" s="88"/>
      <c r="XB346" s="88"/>
      <c r="XC346" s="88"/>
      <c r="XD346" s="88"/>
      <c r="XE346" s="88"/>
      <c r="XF346" s="88"/>
      <c r="XG346" s="88"/>
      <c r="XH346" s="88"/>
      <c r="XI346" s="88"/>
      <c r="XJ346" s="88"/>
      <c r="XK346" s="88"/>
      <c r="XL346" s="88"/>
      <c r="XM346" s="88"/>
      <c r="XN346" s="88"/>
      <c r="XO346" s="88"/>
      <c r="XP346" s="88"/>
      <c r="XQ346" s="88"/>
      <c r="XR346" s="88"/>
      <c r="XS346" s="88"/>
      <c r="XT346" s="88"/>
      <c r="XU346" s="88"/>
      <c r="XV346" s="88"/>
      <c r="XW346" s="88"/>
      <c r="XX346" s="88"/>
      <c r="XY346" s="88"/>
      <c r="XZ346" s="88"/>
      <c r="YA346" s="88"/>
      <c r="YB346" s="88"/>
      <c r="YC346" s="88"/>
      <c r="YD346" s="88"/>
      <c r="YE346" s="88"/>
      <c r="YF346" s="88"/>
      <c r="YG346" s="88"/>
      <c r="YH346" s="88"/>
      <c r="YI346" s="88"/>
      <c r="YJ346" s="88"/>
      <c r="YK346" s="88"/>
      <c r="YL346" s="88"/>
      <c r="YM346" s="88"/>
      <c r="YN346" s="88"/>
      <c r="YO346" s="88"/>
      <c r="YP346" s="88"/>
      <c r="YQ346" s="88"/>
      <c r="YR346" s="88"/>
      <c r="YS346" s="88"/>
      <c r="YT346" s="88"/>
      <c r="YU346" s="88"/>
      <c r="YV346" s="88"/>
      <c r="YW346" s="88"/>
      <c r="YX346" s="88"/>
      <c r="YY346" s="88"/>
      <c r="YZ346" s="88"/>
      <c r="ZA346" s="88"/>
      <c r="ZB346" s="88"/>
      <c r="ZC346" s="88"/>
      <c r="ZD346" s="88"/>
      <c r="ZE346" s="88"/>
      <c r="ZF346" s="88"/>
      <c r="ZG346" s="88"/>
      <c r="ZH346" s="88"/>
      <c r="ZI346" s="88"/>
      <c r="ZJ346" s="88"/>
      <c r="ZK346" s="88"/>
      <c r="ZL346" s="88"/>
      <c r="ZM346" s="88"/>
      <c r="ZN346" s="88"/>
      <c r="ZO346" s="88"/>
      <c r="ZP346" s="88"/>
      <c r="ZQ346" s="88"/>
      <c r="ZR346" s="88"/>
      <c r="ZS346" s="88"/>
      <c r="ZT346" s="88"/>
      <c r="ZU346" s="88"/>
      <c r="ZV346" s="88"/>
      <c r="ZW346" s="88"/>
      <c r="ZX346" s="88"/>
      <c r="ZY346" s="88"/>
      <c r="ZZ346" s="88"/>
      <c r="AAA346" s="88"/>
      <c r="AAB346" s="88"/>
      <c r="AAC346" s="88"/>
      <c r="AAD346" s="88"/>
      <c r="AAE346" s="88"/>
      <c r="AAF346" s="88"/>
      <c r="AAG346" s="88"/>
      <c r="AAH346" s="88"/>
      <c r="AAI346" s="88"/>
      <c r="AAJ346" s="88"/>
      <c r="AAK346" s="88"/>
      <c r="AAL346" s="88"/>
      <c r="AAM346" s="88"/>
      <c r="AAN346" s="88"/>
      <c r="AAO346" s="88"/>
      <c r="AAP346" s="88"/>
      <c r="AAQ346" s="88"/>
      <c r="AAR346" s="88"/>
      <c r="AAS346" s="88"/>
      <c r="AAT346" s="88"/>
      <c r="AAU346" s="88"/>
      <c r="AAV346" s="88"/>
      <c r="AAW346" s="88"/>
      <c r="AAX346" s="88"/>
      <c r="AAY346" s="88"/>
      <c r="AAZ346" s="88"/>
      <c r="ABA346" s="88"/>
      <c r="ABB346" s="88"/>
      <c r="ABC346" s="88"/>
      <c r="ABD346" s="88"/>
      <c r="ABE346" s="88"/>
      <c r="ABF346" s="88"/>
      <c r="ABG346" s="88"/>
      <c r="ABH346" s="88"/>
      <c r="ABI346" s="88"/>
      <c r="ABJ346" s="88"/>
      <c r="ABK346" s="88"/>
    </row>
    <row r="347" spans="1:739" s="154" customFormat="1" ht="30" customHeight="1" x14ac:dyDescent="0.25">
      <c r="A347" s="30"/>
      <c r="B347" s="261"/>
      <c r="C347" s="261"/>
      <c r="D347" s="167" t="s">
        <v>2</v>
      </c>
      <c r="E347" s="261"/>
      <c r="F347" s="206" t="s">
        <v>119</v>
      </c>
      <c r="G347" s="14">
        <v>42314</v>
      </c>
      <c r="H347" s="48" t="s">
        <v>37</v>
      </c>
      <c r="I347" s="185" t="s">
        <v>31</v>
      </c>
      <c r="J347" s="10" t="s">
        <v>291</v>
      </c>
      <c r="K347" s="29" t="s">
        <v>18</v>
      </c>
      <c r="L347" s="29" t="s">
        <v>17</v>
      </c>
      <c r="M347" s="29" t="s">
        <v>3365</v>
      </c>
      <c r="N347" s="28" t="s">
        <v>19</v>
      </c>
      <c r="O347" s="191" t="s">
        <v>32</v>
      </c>
      <c r="P347" s="191" t="s">
        <v>33</v>
      </c>
      <c r="Q347" s="191" t="s">
        <v>33</v>
      </c>
      <c r="R347" s="71" t="s">
        <v>120</v>
      </c>
      <c r="S347" s="185" t="s">
        <v>1331</v>
      </c>
      <c r="T347" s="261" t="s">
        <v>20</v>
      </c>
      <c r="U347" s="115" t="s">
        <v>72</v>
      </c>
      <c r="V347" s="17"/>
      <c r="W347" s="261"/>
      <c r="X347" s="261" t="s">
        <v>117</v>
      </c>
      <c r="Y347" s="99"/>
      <c r="Z347" s="155"/>
      <c r="AA347" s="155"/>
      <c r="AB347" s="265" t="s">
        <v>593</v>
      </c>
      <c r="AC347" s="17"/>
      <c r="AD347" s="17"/>
      <c r="AE347" s="17"/>
      <c r="AF347" s="17"/>
      <c r="AG347" s="17"/>
      <c r="AH347" s="263" t="s">
        <v>3530</v>
      </c>
      <c r="AI347" s="65" t="s">
        <v>1</v>
      </c>
      <c r="AJ347" s="67" t="s">
        <v>2</v>
      </c>
      <c r="AK347" s="70">
        <v>23</v>
      </c>
      <c r="AL347" s="69" t="s">
        <v>129</v>
      </c>
      <c r="AM347" s="72">
        <v>42303</v>
      </c>
      <c r="AN347" s="257"/>
      <c r="AO347" s="257"/>
      <c r="AP347" s="257"/>
      <c r="AQ347" s="257"/>
      <c r="AR347" s="257"/>
      <c r="AS347" s="257"/>
      <c r="AT347" s="257"/>
      <c r="AU347" s="257"/>
      <c r="AV347" s="257"/>
      <c r="AW347" s="257"/>
      <c r="AX347" s="257"/>
      <c r="AY347" s="257"/>
      <c r="AZ347" s="257"/>
      <c r="BA347" s="257"/>
      <c r="BB347" s="257"/>
      <c r="BC347" s="257"/>
      <c r="BD347" s="257"/>
      <c r="BE347" s="257"/>
      <c r="BF347" s="257"/>
      <c r="BG347" s="257"/>
      <c r="BH347" s="257"/>
      <c r="BI347" s="257"/>
      <c r="BJ347" s="257"/>
      <c r="BK347" s="257"/>
      <c r="BL347" s="257"/>
      <c r="BM347" s="257"/>
      <c r="BN347" s="257"/>
      <c r="BO347" s="257"/>
      <c r="BP347" s="257"/>
      <c r="BQ347" s="257"/>
      <c r="BR347" s="257"/>
      <c r="BS347" s="257"/>
      <c r="BT347" s="257"/>
      <c r="BU347" s="257"/>
      <c r="BV347" s="257"/>
      <c r="BW347" s="257"/>
      <c r="BX347" s="257"/>
      <c r="BY347" s="257"/>
      <c r="BZ347" s="257"/>
      <c r="CA347" s="257"/>
      <c r="CB347" s="257"/>
      <c r="CC347" s="257"/>
      <c r="CD347" s="257"/>
      <c r="CE347" s="257"/>
      <c r="CF347" s="257"/>
      <c r="CG347" s="257"/>
      <c r="CH347" s="257"/>
      <c r="CI347" s="257"/>
      <c r="CJ347" s="257"/>
      <c r="CK347" s="257"/>
      <c r="CL347" s="257"/>
      <c r="CM347" s="257"/>
      <c r="CN347" s="257"/>
      <c r="CO347" s="257"/>
      <c r="CP347" s="257"/>
      <c r="CQ347" s="257"/>
      <c r="CR347" s="257"/>
      <c r="CS347" s="257"/>
      <c r="CT347" s="257"/>
      <c r="CU347" s="257"/>
      <c r="CV347" s="257"/>
      <c r="CW347" s="257"/>
      <c r="CX347" s="257"/>
      <c r="CY347" s="257"/>
      <c r="CZ347" s="257"/>
      <c r="DA347" s="257"/>
      <c r="DB347" s="257"/>
      <c r="DC347" s="257"/>
      <c r="DD347" s="257"/>
      <c r="DE347" s="257"/>
      <c r="DF347" s="257"/>
      <c r="DG347" s="257"/>
      <c r="DH347" s="257"/>
      <c r="DI347" s="257"/>
      <c r="DJ347" s="257"/>
      <c r="DK347" s="257"/>
      <c r="DL347" s="257"/>
      <c r="DM347" s="257"/>
      <c r="DN347" s="257"/>
      <c r="DO347" s="257"/>
      <c r="DP347" s="257"/>
      <c r="DQ347" s="257"/>
      <c r="DR347" s="257"/>
      <c r="DS347" s="257"/>
      <c r="DT347" s="257"/>
      <c r="DU347" s="257"/>
      <c r="DV347" s="257"/>
      <c r="DW347" s="257"/>
      <c r="DX347" s="257"/>
      <c r="DY347" s="257"/>
      <c r="DZ347" s="257"/>
      <c r="EA347" s="257"/>
      <c r="EB347" s="257"/>
      <c r="EC347" s="257"/>
      <c r="ED347" s="257"/>
      <c r="EE347" s="257"/>
      <c r="EF347" s="257"/>
      <c r="EG347" s="257"/>
      <c r="EH347" s="257"/>
      <c r="EI347" s="257"/>
      <c r="EJ347" s="257"/>
      <c r="EK347" s="257"/>
      <c r="EL347" s="257"/>
      <c r="EM347" s="257"/>
      <c r="EN347" s="257"/>
      <c r="EO347" s="257"/>
      <c r="EP347" s="257"/>
      <c r="EQ347" s="257"/>
      <c r="ER347" s="257"/>
      <c r="ES347" s="257"/>
      <c r="ET347" s="257"/>
      <c r="EU347" s="257"/>
      <c r="EV347" s="257"/>
      <c r="EW347" s="257"/>
      <c r="EX347" s="257"/>
      <c r="EY347" s="257"/>
      <c r="EZ347" s="257"/>
      <c r="FA347" s="257"/>
      <c r="FB347" s="257"/>
      <c r="FC347" s="257"/>
      <c r="FD347" s="257"/>
      <c r="FE347" s="257"/>
      <c r="FF347" s="257"/>
      <c r="FG347" s="257"/>
      <c r="FH347" s="257"/>
      <c r="FI347" s="257"/>
      <c r="FJ347" s="257"/>
      <c r="FK347" s="257"/>
      <c r="FL347" s="257"/>
      <c r="FM347" s="257"/>
      <c r="FN347" s="257"/>
      <c r="FO347" s="257"/>
      <c r="FP347" s="257"/>
      <c r="FQ347" s="257"/>
      <c r="FR347" s="257"/>
      <c r="FS347" s="257"/>
      <c r="FT347" s="257"/>
      <c r="FU347" s="257"/>
      <c r="FV347" s="257"/>
      <c r="FW347" s="257"/>
      <c r="FX347" s="257"/>
      <c r="FY347" s="257"/>
      <c r="FZ347" s="257"/>
      <c r="GA347" s="257"/>
      <c r="GB347" s="257"/>
      <c r="GC347" s="257"/>
      <c r="GD347" s="257"/>
      <c r="GE347" s="257"/>
      <c r="GF347" s="257"/>
      <c r="GG347" s="257"/>
      <c r="GH347" s="257"/>
      <c r="GI347" s="257"/>
      <c r="GJ347" s="257"/>
      <c r="GK347" s="257"/>
      <c r="GL347" s="257"/>
      <c r="GM347" s="257"/>
      <c r="GN347" s="257"/>
      <c r="GO347" s="257"/>
      <c r="GP347" s="257"/>
      <c r="GQ347" s="257"/>
      <c r="GR347" s="257"/>
      <c r="GS347" s="257"/>
      <c r="GT347" s="257"/>
      <c r="GU347" s="257"/>
      <c r="GV347" s="257"/>
      <c r="GW347" s="257"/>
      <c r="GX347" s="257"/>
      <c r="GY347" s="257"/>
      <c r="GZ347" s="257"/>
      <c r="HA347" s="257"/>
      <c r="HB347" s="257"/>
      <c r="HC347" s="257"/>
      <c r="HD347" s="257"/>
      <c r="HE347" s="257"/>
      <c r="HF347" s="257"/>
      <c r="HG347" s="257"/>
      <c r="HH347" s="257"/>
      <c r="HI347" s="257"/>
      <c r="HJ347" s="257"/>
      <c r="HK347" s="257"/>
      <c r="HL347" s="257"/>
      <c r="HM347" s="257"/>
      <c r="HN347" s="257"/>
      <c r="HO347" s="257"/>
      <c r="HP347" s="257"/>
      <c r="HQ347" s="257"/>
      <c r="HR347" s="257"/>
      <c r="HS347" s="257"/>
      <c r="HT347" s="257"/>
      <c r="HU347" s="257"/>
      <c r="HV347" s="257"/>
      <c r="HW347" s="257"/>
      <c r="HX347" s="257"/>
      <c r="HY347" s="257"/>
      <c r="HZ347" s="257"/>
      <c r="IA347" s="257"/>
      <c r="IB347" s="257"/>
      <c r="IC347" s="257"/>
      <c r="ID347" s="257"/>
      <c r="IE347" s="257"/>
      <c r="IF347" s="257"/>
      <c r="IG347" s="257"/>
      <c r="IH347" s="257"/>
      <c r="II347" s="257"/>
      <c r="IJ347" s="257"/>
      <c r="IK347" s="257"/>
      <c r="IL347" s="257"/>
      <c r="IM347" s="257"/>
      <c r="IN347" s="257"/>
      <c r="IO347" s="257"/>
      <c r="IP347" s="257"/>
      <c r="IQ347" s="257"/>
      <c r="IR347" s="257"/>
      <c r="IS347" s="257"/>
      <c r="IT347" s="257"/>
      <c r="IU347" s="257"/>
      <c r="IV347" s="257"/>
      <c r="IW347" s="257"/>
      <c r="IX347" s="257"/>
      <c r="IY347" s="257"/>
      <c r="IZ347" s="257"/>
      <c r="JA347" s="257"/>
      <c r="JB347" s="257"/>
      <c r="JC347" s="257"/>
      <c r="JD347" s="257"/>
      <c r="JE347" s="257"/>
      <c r="JF347" s="257"/>
      <c r="JG347" s="257"/>
      <c r="JH347" s="257"/>
      <c r="JI347" s="257"/>
      <c r="JJ347" s="257"/>
      <c r="JK347" s="257"/>
      <c r="JL347" s="257"/>
      <c r="JM347" s="257"/>
      <c r="JN347" s="257"/>
      <c r="JO347" s="257"/>
      <c r="JP347" s="257"/>
      <c r="JQ347" s="257"/>
      <c r="JR347" s="257"/>
      <c r="JS347" s="257"/>
      <c r="JT347" s="257"/>
      <c r="JU347" s="257"/>
      <c r="JV347" s="257"/>
      <c r="JW347" s="257"/>
      <c r="JX347" s="257"/>
      <c r="JY347" s="257"/>
      <c r="JZ347" s="257"/>
      <c r="KA347" s="257"/>
      <c r="KB347" s="257"/>
      <c r="KC347" s="257"/>
      <c r="KD347" s="257"/>
      <c r="KE347" s="257"/>
      <c r="KF347" s="257"/>
      <c r="KG347" s="257"/>
      <c r="KH347" s="257"/>
      <c r="KI347" s="257"/>
      <c r="KJ347" s="257"/>
      <c r="KK347" s="257"/>
      <c r="KL347" s="257"/>
      <c r="KM347" s="257"/>
      <c r="KN347" s="257"/>
      <c r="KO347" s="257"/>
      <c r="KP347" s="257"/>
      <c r="KQ347" s="257"/>
      <c r="KR347" s="257"/>
      <c r="KS347" s="257"/>
      <c r="KT347" s="257"/>
      <c r="KU347" s="257"/>
      <c r="KV347" s="257"/>
      <c r="KW347" s="257"/>
      <c r="KX347" s="257"/>
      <c r="KY347" s="257"/>
      <c r="KZ347" s="257"/>
      <c r="LA347" s="257"/>
      <c r="LB347" s="257"/>
      <c r="LC347" s="257"/>
      <c r="LD347" s="257"/>
      <c r="LE347" s="257"/>
      <c r="LF347" s="257"/>
      <c r="LG347" s="257"/>
      <c r="LH347" s="257"/>
      <c r="LI347" s="257"/>
      <c r="LJ347" s="257"/>
      <c r="LK347" s="257"/>
      <c r="LL347" s="257"/>
      <c r="LM347" s="257"/>
      <c r="LN347" s="257"/>
      <c r="LO347" s="257"/>
      <c r="LP347" s="257"/>
      <c r="LQ347" s="257"/>
      <c r="LR347" s="257"/>
      <c r="LS347" s="257"/>
      <c r="LT347" s="257"/>
      <c r="LU347" s="257"/>
      <c r="LV347" s="257"/>
      <c r="LW347" s="257"/>
      <c r="LX347" s="257"/>
      <c r="LY347" s="257"/>
      <c r="LZ347" s="257"/>
      <c r="MA347" s="257"/>
      <c r="MB347" s="257"/>
      <c r="MC347" s="257"/>
      <c r="MD347" s="257"/>
      <c r="ME347" s="257"/>
      <c r="MF347" s="257"/>
      <c r="MG347" s="257"/>
      <c r="MH347" s="257"/>
      <c r="MI347" s="257"/>
      <c r="MJ347" s="257"/>
      <c r="MK347" s="257"/>
      <c r="ML347" s="257"/>
      <c r="MM347" s="257"/>
      <c r="MN347" s="257"/>
      <c r="MO347" s="257"/>
      <c r="MP347" s="257"/>
      <c r="MQ347" s="257"/>
      <c r="MR347" s="257"/>
      <c r="MS347" s="257"/>
      <c r="MT347" s="257"/>
      <c r="MU347" s="257"/>
      <c r="MV347" s="257"/>
      <c r="MW347" s="257"/>
      <c r="MX347" s="257"/>
      <c r="MY347" s="257"/>
      <c r="MZ347" s="257"/>
      <c r="NA347" s="257"/>
      <c r="NB347" s="257"/>
      <c r="NC347" s="257"/>
      <c r="ND347" s="257"/>
      <c r="NE347" s="257"/>
      <c r="NF347" s="257"/>
      <c r="NG347" s="257"/>
      <c r="NH347" s="257"/>
      <c r="NI347" s="257"/>
      <c r="NJ347" s="257"/>
      <c r="NK347" s="257"/>
      <c r="NL347" s="257"/>
      <c r="NM347" s="257"/>
      <c r="NN347" s="257"/>
      <c r="NO347" s="257"/>
      <c r="NP347" s="257"/>
      <c r="NQ347" s="257"/>
      <c r="NR347" s="257"/>
      <c r="NS347" s="257"/>
      <c r="NT347" s="257"/>
      <c r="NU347" s="257"/>
      <c r="NV347" s="257"/>
      <c r="NW347" s="257"/>
      <c r="NX347" s="257"/>
      <c r="NY347" s="257"/>
      <c r="NZ347" s="257"/>
      <c r="OA347" s="257"/>
      <c r="OB347" s="257"/>
      <c r="OC347" s="257"/>
      <c r="OD347" s="257"/>
      <c r="OE347" s="257"/>
      <c r="OF347" s="257"/>
      <c r="OG347" s="257"/>
      <c r="OH347" s="257"/>
      <c r="OI347" s="257"/>
      <c r="OJ347" s="257"/>
      <c r="OK347" s="257"/>
      <c r="OL347" s="257"/>
      <c r="OM347" s="257"/>
      <c r="ON347" s="257"/>
      <c r="OO347" s="257"/>
      <c r="OP347" s="257"/>
      <c r="OQ347" s="257"/>
      <c r="OR347" s="257"/>
      <c r="OS347" s="257"/>
      <c r="OT347" s="257"/>
      <c r="OU347" s="257"/>
      <c r="OV347" s="257"/>
      <c r="OW347" s="257"/>
      <c r="OX347" s="257"/>
      <c r="OY347" s="257"/>
      <c r="OZ347" s="257"/>
      <c r="PA347" s="257"/>
      <c r="PB347" s="257"/>
      <c r="PC347" s="257"/>
      <c r="PD347" s="257"/>
      <c r="PE347" s="257"/>
      <c r="PF347" s="257"/>
      <c r="PG347" s="257"/>
      <c r="PH347" s="257"/>
      <c r="PI347" s="257"/>
      <c r="PJ347" s="257"/>
      <c r="PK347" s="257"/>
      <c r="PL347" s="257"/>
      <c r="PM347" s="257"/>
      <c r="PN347" s="257"/>
      <c r="PO347" s="257"/>
      <c r="PP347" s="257"/>
      <c r="PQ347" s="257"/>
      <c r="PR347" s="257"/>
      <c r="PS347" s="257"/>
      <c r="PT347" s="257"/>
      <c r="PU347" s="257"/>
      <c r="PV347" s="257"/>
      <c r="PW347" s="257"/>
      <c r="PX347" s="257"/>
      <c r="PY347" s="257"/>
      <c r="PZ347" s="257"/>
      <c r="QA347" s="257"/>
      <c r="QB347" s="257"/>
      <c r="QC347" s="257"/>
      <c r="QD347" s="257"/>
      <c r="QE347" s="257"/>
      <c r="QF347" s="257"/>
      <c r="QG347" s="257"/>
      <c r="QH347" s="257"/>
      <c r="QI347" s="257"/>
      <c r="QJ347" s="257"/>
      <c r="QK347" s="257"/>
      <c r="QL347" s="257"/>
      <c r="QM347" s="257"/>
      <c r="QN347" s="257"/>
      <c r="QO347" s="257"/>
      <c r="QP347" s="257"/>
      <c r="QQ347" s="257"/>
      <c r="QR347" s="257"/>
      <c r="QS347" s="257"/>
      <c r="QT347" s="257"/>
      <c r="QU347" s="257"/>
      <c r="QV347" s="257"/>
      <c r="QW347" s="257"/>
      <c r="QX347" s="257"/>
      <c r="QY347" s="257"/>
      <c r="QZ347" s="257"/>
      <c r="RA347" s="257"/>
      <c r="RB347" s="257"/>
      <c r="RC347" s="257"/>
      <c r="RD347" s="257"/>
      <c r="RE347" s="257"/>
      <c r="RF347" s="257"/>
      <c r="RG347" s="257"/>
      <c r="RH347" s="257"/>
      <c r="RI347" s="257"/>
      <c r="RJ347" s="257"/>
      <c r="RK347" s="257"/>
      <c r="RL347" s="257"/>
      <c r="RM347" s="257"/>
      <c r="RN347" s="257"/>
      <c r="RO347" s="257"/>
      <c r="RP347" s="257"/>
      <c r="RQ347" s="257"/>
      <c r="RR347" s="257"/>
      <c r="RS347" s="257"/>
      <c r="RT347" s="257"/>
      <c r="RU347" s="257"/>
      <c r="RV347" s="257"/>
      <c r="RW347" s="257"/>
      <c r="RX347" s="257"/>
      <c r="RY347" s="257"/>
      <c r="RZ347" s="257"/>
      <c r="SA347" s="257"/>
      <c r="SB347" s="257"/>
      <c r="SC347" s="257"/>
      <c r="SD347" s="257"/>
      <c r="SE347" s="257"/>
      <c r="SF347" s="257"/>
      <c r="SG347" s="257"/>
      <c r="SH347" s="257"/>
      <c r="SI347" s="257"/>
      <c r="SJ347" s="257"/>
      <c r="SK347" s="257"/>
      <c r="SL347" s="257"/>
      <c r="SM347" s="257"/>
      <c r="SN347" s="257"/>
      <c r="SO347" s="257"/>
      <c r="SP347" s="257"/>
      <c r="SQ347" s="257"/>
      <c r="SR347" s="257"/>
      <c r="SS347" s="257"/>
      <c r="ST347" s="257"/>
      <c r="SU347" s="257"/>
      <c r="SV347" s="257"/>
      <c r="SW347" s="257"/>
      <c r="SX347" s="257"/>
      <c r="SY347" s="257"/>
      <c r="SZ347" s="257"/>
      <c r="TA347" s="257"/>
      <c r="TB347" s="257"/>
      <c r="TC347" s="257"/>
      <c r="TD347" s="257"/>
      <c r="TE347" s="257"/>
      <c r="TF347" s="257"/>
      <c r="TG347" s="257"/>
      <c r="TH347" s="257"/>
      <c r="TI347" s="257"/>
      <c r="TJ347" s="257"/>
      <c r="TK347" s="257"/>
      <c r="TL347" s="257"/>
      <c r="TM347" s="257"/>
      <c r="TN347" s="257"/>
      <c r="TO347" s="257"/>
      <c r="TP347" s="257"/>
      <c r="TQ347" s="257"/>
      <c r="TR347" s="257"/>
      <c r="TS347" s="257"/>
      <c r="TT347" s="257"/>
      <c r="TU347" s="257"/>
      <c r="TV347" s="257"/>
      <c r="TW347" s="257"/>
      <c r="TX347" s="257"/>
      <c r="TY347" s="257"/>
      <c r="TZ347" s="257"/>
      <c r="UA347" s="257"/>
      <c r="UB347" s="257"/>
      <c r="UC347" s="257"/>
      <c r="UD347" s="257"/>
      <c r="UE347" s="257"/>
      <c r="UF347" s="257"/>
      <c r="UG347" s="257"/>
      <c r="UH347" s="257"/>
      <c r="UI347" s="257"/>
      <c r="UJ347" s="257"/>
      <c r="UK347" s="257"/>
      <c r="UL347" s="257"/>
      <c r="UM347" s="257"/>
      <c r="UN347" s="257"/>
      <c r="UO347" s="257"/>
      <c r="UP347" s="257"/>
      <c r="UQ347" s="257"/>
      <c r="UR347" s="257"/>
      <c r="US347" s="257"/>
      <c r="UT347" s="257"/>
      <c r="UU347" s="257"/>
      <c r="UV347" s="257"/>
      <c r="UW347" s="257"/>
      <c r="UX347" s="257"/>
      <c r="UY347" s="257"/>
      <c r="UZ347" s="257"/>
      <c r="VA347" s="257"/>
      <c r="VB347" s="257"/>
      <c r="VC347" s="257"/>
      <c r="VD347" s="257"/>
      <c r="VE347" s="257"/>
      <c r="VF347" s="257"/>
      <c r="VG347" s="257"/>
      <c r="VH347" s="257"/>
      <c r="VI347" s="257"/>
      <c r="VJ347" s="257"/>
      <c r="VK347" s="257"/>
      <c r="VL347" s="257"/>
      <c r="VM347" s="257"/>
      <c r="VN347" s="257"/>
      <c r="VO347" s="257"/>
      <c r="VP347" s="257"/>
      <c r="VQ347" s="257"/>
      <c r="VR347" s="257"/>
      <c r="VS347" s="257"/>
      <c r="VT347" s="257"/>
      <c r="VU347" s="257"/>
      <c r="VV347" s="257"/>
      <c r="VW347" s="257"/>
      <c r="VX347" s="257"/>
      <c r="VY347" s="257"/>
      <c r="VZ347" s="257"/>
      <c r="WA347" s="257"/>
      <c r="WB347" s="257"/>
      <c r="WC347" s="257"/>
      <c r="WD347" s="257"/>
      <c r="WE347" s="257"/>
      <c r="WF347" s="257"/>
      <c r="WG347" s="257"/>
      <c r="WH347" s="257"/>
      <c r="WI347" s="257"/>
      <c r="WJ347" s="257"/>
      <c r="WK347" s="257"/>
      <c r="WL347" s="257"/>
      <c r="WM347" s="257"/>
      <c r="WN347" s="257"/>
      <c r="WO347" s="257"/>
      <c r="WP347" s="257"/>
      <c r="WQ347" s="257"/>
      <c r="WR347" s="257"/>
      <c r="WS347" s="257"/>
      <c r="WT347" s="257"/>
      <c r="WU347" s="257"/>
      <c r="WV347" s="257"/>
      <c r="WW347" s="257"/>
      <c r="WX347" s="257"/>
      <c r="WY347" s="257"/>
      <c r="WZ347" s="257"/>
      <c r="XA347" s="257"/>
      <c r="XB347" s="257"/>
      <c r="XC347" s="257"/>
      <c r="XD347" s="257"/>
      <c r="XE347" s="257"/>
      <c r="XF347" s="257"/>
      <c r="XG347" s="257"/>
      <c r="XH347" s="257"/>
      <c r="XI347" s="257"/>
      <c r="XJ347" s="257"/>
      <c r="XK347" s="257"/>
      <c r="XL347" s="257"/>
      <c r="XM347" s="257"/>
      <c r="XN347" s="257"/>
      <c r="XO347" s="257"/>
      <c r="XP347" s="257"/>
      <c r="XQ347" s="257"/>
      <c r="XR347" s="257"/>
      <c r="XS347" s="257"/>
      <c r="XT347" s="257"/>
      <c r="XU347" s="257"/>
      <c r="XV347" s="257"/>
      <c r="XW347" s="257"/>
      <c r="XX347" s="257"/>
      <c r="XY347" s="257"/>
      <c r="XZ347" s="257"/>
      <c r="YA347" s="257"/>
      <c r="YB347" s="257"/>
      <c r="YC347" s="257"/>
      <c r="YD347" s="257"/>
      <c r="YE347" s="257"/>
      <c r="YF347" s="257"/>
      <c r="YG347" s="257"/>
      <c r="YH347" s="257"/>
      <c r="YI347" s="257"/>
      <c r="YJ347" s="257"/>
      <c r="YK347" s="257"/>
      <c r="YL347" s="257"/>
      <c r="YM347" s="257"/>
      <c r="YN347" s="257"/>
      <c r="YO347" s="257"/>
      <c r="YP347" s="257"/>
      <c r="YQ347" s="257"/>
      <c r="YR347" s="257"/>
      <c r="YS347" s="257"/>
      <c r="YT347" s="257"/>
      <c r="YU347" s="257"/>
      <c r="YV347" s="257"/>
      <c r="YW347" s="257"/>
      <c r="YX347" s="257"/>
      <c r="YY347" s="257"/>
      <c r="YZ347" s="257"/>
      <c r="ZA347" s="257"/>
      <c r="ZB347" s="257"/>
      <c r="ZC347" s="257"/>
      <c r="ZD347" s="257"/>
      <c r="ZE347" s="257"/>
      <c r="ZF347" s="257"/>
      <c r="ZG347" s="257"/>
      <c r="ZH347" s="257"/>
      <c r="ZI347" s="257"/>
      <c r="ZJ347" s="257"/>
      <c r="ZK347" s="257"/>
      <c r="ZL347" s="257"/>
      <c r="ZM347" s="257"/>
      <c r="ZN347" s="257"/>
      <c r="ZO347" s="257"/>
      <c r="ZP347" s="257"/>
      <c r="ZQ347" s="257"/>
      <c r="ZR347" s="257"/>
      <c r="ZS347" s="257"/>
      <c r="ZT347" s="257"/>
      <c r="ZU347" s="257"/>
      <c r="ZV347" s="257"/>
      <c r="ZW347" s="257"/>
      <c r="ZX347" s="257"/>
      <c r="ZY347" s="257"/>
      <c r="ZZ347" s="257"/>
      <c r="AAA347" s="257"/>
      <c r="AAB347" s="257"/>
      <c r="AAC347" s="257"/>
      <c r="AAD347" s="257"/>
      <c r="AAE347" s="257"/>
      <c r="AAF347" s="257"/>
      <c r="AAG347" s="257"/>
      <c r="AAH347" s="257"/>
      <c r="AAI347" s="257"/>
      <c r="AAJ347" s="257"/>
      <c r="AAK347" s="257"/>
      <c r="AAL347" s="257"/>
      <c r="AAM347" s="257"/>
      <c r="AAN347" s="257"/>
      <c r="AAO347" s="257"/>
      <c r="AAP347" s="257"/>
      <c r="AAQ347" s="257"/>
      <c r="AAR347" s="257"/>
      <c r="AAS347" s="257"/>
      <c r="AAT347" s="257"/>
      <c r="AAU347" s="257"/>
      <c r="AAV347" s="257"/>
      <c r="AAW347" s="257"/>
      <c r="AAX347" s="257"/>
      <c r="AAY347" s="257"/>
      <c r="AAZ347" s="257"/>
      <c r="ABA347" s="257"/>
      <c r="ABB347" s="257"/>
      <c r="ABC347" s="257"/>
      <c r="ABD347" s="257"/>
      <c r="ABE347" s="257"/>
      <c r="ABF347" s="257"/>
      <c r="ABG347" s="257"/>
      <c r="ABH347" s="257"/>
      <c r="ABI347" s="257"/>
      <c r="ABJ347" s="257"/>
      <c r="ABK347" s="257"/>
    </row>
    <row r="348" spans="1:739" s="154" customFormat="1" ht="30" customHeight="1" x14ac:dyDescent="0.25">
      <c r="A348" s="30"/>
      <c r="B348" s="261"/>
      <c r="C348" s="261"/>
      <c r="D348" s="167" t="s">
        <v>2</v>
      </c>
      <c r="E348" s="261"/>
      <c r="F348" s="206" t="s">
        <v>121</v>
      </c>
      <c r="G348" s="14">
        <v>42314</v>
      </c>
      <c r="H348" s="48" t="s">
        <v>37</v>
      </c>
      <c r="I348" s="65" t="s">
        <v>31</v>
      </c>
      <c r="J348" s="10" t="s">
        <v>291</v>
      </c>
      <c r="K348" s="29" t="s">
        <v>18</v>
      </c>
      <c r="L348" s="29" t="s">
        <v>17</v>
      </c>
      <c r="M348" s="29" t="s">
        <v>3365</v>
      </c>
      <c r="N348" s="28" t="s">
        <v>19</v>
      </c>
      <c r="O348" s="191" t="s">
        <v>32</v>
      </c>
      <c r="P348" s="191" t="s">
        <v>33</v>
      </c>
      <c r="Q348" s="191" t="s">
        <v>33</v>
      </c>
      <c r="R348" s="71" t="s">
        <v>122</v>
      </c>
      <c r="S348" s="185" t="s">
        <v>1303</v>
      </c>
      <c r="T348" s="261" t="s">
        <v>20</v>
      </c>
      <c r="U348" s="115" t="s">
        <v>72</v>
      </c>
      <c r="V348" s="17"/>
      <c r="W348" s="249"/>
      <c r="X348" s="115" t="s">
        <v>117</v>
      </c>
      <c r="Y348" s="99"/>
      <c r="Z348" s="155"/>
      <c r="AA348" s="155"/>
      <c r="AB348" s="265" t="s">
        <v>122</v>
      </c>
      <c r="AC348" s="17"/>
      <c r="AD348" s="17"/>
      <c r="AE348" s="17"/>
      <c r="AF348" s="17"/>
      <c r="AG348" s="17"/>
      <c r="AH348" s="263" t="s">
        <v>3530</v>
      </c>
      <c r="AI348" s="65" t="s">
        <v>1</v>
      </c>
      <c r="AJ348" s="67" t="s">
        <v>2</v>
      </c>
      <c r="AK348" s="70">
        <v>22</v>
      </c>
      <c r="AL348" s="69" t="s">
        <v>130</v>
      </c>
      <c r="AM348" s="72">
        <v>42303</v>
      </c>
      <c r="AN348" s="257"/>
      <c r="AO348" s="257"/>
      <c r="AP348" s="257"/>
      <c r="AQ348" s="257"/>
      <c r="AR348" s="257"/>
      <c r="AS348" s="257"/>
      <c r="AT348" s="257"/>
      <c r="AU348" s="257"/>
      <c r="AV348" s="257"/>
      <c r="AW348" s="257"/>
      <c r="AX348" s="257"/>
      <c r="AY348" s="257"/>
      <c r="AZ348" s="257"/>
      <c r="BA348" s="257"/>
      <c r="BB348" s="257"/>
      <c r="BC348" s="257"/>
      <c r="BD348" s="257"/>
      <c r="BE348" s="257"/>
      <c r="BF348" s="257"/>
      <c r="BG348" s="257"/>
      <c r="BH348" s="257"/>
      <c r="BI348" s="257"/>
      <c r="BJ348" s="257"/>
      <c r="BK348" s="257"/>
      <c r="BL348" s="257"/>
      <c r="BM348" s="257"/>
      <c r="BN348" s="257"/>
      <c r="BO348" s="257"/>
      <c r="BP348" s="257"/>
      <c r="BQ348" s="257"/>
      <c r="BR348" s="257"/>
      <c r="BS348" s="257"/>
      <c r="BT348" s="257"/>
      <c r="BU348" s="257"/>
      <c r="BV348" s="257"/>
      <c r="BW348" s="257"/>
      <c r="BX348" s="257"/>
      <c r="BY348" s="257"/>
      <c r="BZ348" s="257"/>
      <c r="CA348" s="257"/>
      <c r="CB348" s="257"/>
      <c r="CC348" s="257"/>
      <c r="CD348" s="257"/>
      <c r="CE348" s="257"/>
      <c r="CF348" s="257"/>
      <c r="CG348" s="257"/>
      <c r="CH348" s="257"/>
      <c r="CI348" s="257"/>
      <c r="CJ348" s="257"/>
      <c r="CK348" s="257"/>
      <c r="CL348" s="257"/>
      <c r="CM348" s="257"/>
      <c r="CN348" s="257"/>
      <c r="CO348" s="257"/>
      <c r="CP348" s="257"/>
      <c r="CQ348" s="257"/>
      <c r="CR348" s="257"/>
      <c r="CS348" s="257"/>
      <c r="CT348" s="257"/>
      <c r="CU348" s="257"/>
      <c r="CV348" s="257"/>
      <c r="CW348" s="257"/>
      <c r="CX348" s="257"/>
      <c r="CY348" s="257"/>
      <c r="CZ348" s="257"/>
      <c r="DA348" s="257"/>
      <c r="DB348" s="257"/>
      <c r="DC348" s="257"/>
      <c r="DD348" s="257"/>
      <c r="DE348" s="257"/>
      <c r="DF348" s="257"/>
      <c r="DG348" s="257"/>
      <c r="DH348" s="257"/>
      <c r="DI348" s="257"/>
      <c r="DJ348" s="257"/>
      <c r="DK348" s="257"/>
      <c r="DL348" s="257"/>
      <c r="DM348" s="257"/>
      <c r="DN348" s="257"/>
      <c r="DO348" s="257"/>
      <c r="DP348" s="257"/>
      <c r="DQ348" s="257"/>
      <c r="DR348" s="257"/>
      <c r="DS348" s="257"/>
      <c r="DT348" s="257"/>
      <c r="DU348" s="257"/>
      <c r="DV348" s="257"/>
      <c r="DW348" s="257"/>
      <c r="DX348" s="257"/>
      <c r="DY348" s="257"/>
      <c r="DZ348" s="257"/>
      <c r="EA348" s="257"/>
      <c r="EB348" s="257"/>
      <c r="EC348" s="257"/>
      <c r="ED348" s="257"/>
      <c r="EE348" s="257"/>
      <c r="EF348" s="257"/>
      <c r="EG348" s="257"/>
      <c r="EH348" s="257"/>
      <c r="EI348" s="257"/>
      <c r="EJ348" s="257"/>
      <c r="EK348" s="257"/>
      <c r="EL348" s="257"/>
      <c r="EM348" s="257"/>
      <c r="EN348" s="257"/>
      <c r="EO348" s="257"/>
      <c r="EP348" s="257"/>
      <c r="EQ348" s="257"/>
      <c r="ER348" s="257"/>
      <c r="ES348" s="257"/>
      <c r="ET348" s="257"/>
      <c r="EU348" s="257"/>
      <c r="EV348" s="257"/>
      <c r="EW348" s="257"/>
      <c r="EX348" s="257"/>
      <c r="EY348" s="257"/>
      <c r="EZ348" s="257"/>
      <c r="FA348" s="257"/>
      <c r="FB348" s="257"/>
      <c r="FC348" s="257"/>
      <c r="FD348" s="257"/>
      <c r="FE348" s="257"/>
      <c r="FF348" s="257"/>
      <c r="FG348" s="257"/>
      <c r="FH348" s="257"/>
      <c r="FI348" s="257"/>
      <c r="FJ348" s="257"/>
      <c r="FK348" s="257"/>
      <c r="FL348" s="257"/>
      <c r="FM348" s="257"/>
      <c r="FN348" s="257"/>
      <c r="FO348" s="257"/>
      <c r="FP348" s="257"/>
      <c r="FQ348" s="257"/>
      <c r="FR348" s="257"/>
      <c r="FS348" s="257"/>
      <c r="FT348" s="257"/>
      <c r="FU348" s="257"/>
      <c r="FV348" s="257"/>
      <c r="FW348" s="257"/>
      <c r="FX348" s="257"/>
      <c r="FY348" s="257"/>
      <c r="FZ348" s="257"/>
      <c r="GA348" s="257"/>
      <c r="GB348" s="257"/>
      <c r="GC348" s="257"/>
      <c r="GD348" s="257"/>
      <c r="GE348" s="257"/>
      <c r="GF348" s="257"/>
      <c r="GG348" s="257"/>
      <c r="GH348" s="257"/>
      <c r="GI348" s="257"/>
      <c r="GJ348" s="257"/>
      <c r="GK348" s="257"/>
      <c r="GL348" s="257"/>
      <c r="GM348" s="257"/>
      <c r="GN348" s="257"/>
      <c r="GO348" s="257"/>
      <c r="GP348" s="257"/>
      <c r="GQ348" s="257"/>
      <c r="GR348" s="257"/>
      <c r="GS348" s="257"/>
      <c r="GT348" s="257"/>
      <c r="GU348" s="257"/>
      <c r="GV348" s="257"/>
      <c r="GW348" s="257"/>
      <c r="GX348" s="257"/>
      <c r="GY348" s="257"/>
      <c r="GZ348" s="257"/>
      <c r="HA348" s="257"/>
      <c r="HB348" s="257"/>
      <c r="HC348" s="257"/>
      <c r="HD348" s="257"/>
      <c r="HE348" s="257"/>
      <c r="HF348" s="257"/>
      <c r="HG348" s="257"/>
      <c r="HH348" s="257"/>
      <c r="HI348" s="257"/>
      <c r="HJ348" s="257"/>
      <c r="HK348" s="257"/>
      <c r="HL348" s="257"/>
      <c r="HM348" s="257"/>
      <c r="HN348" s="257"/>
      <c r="HO348" s="257"/>
      <c r="HP348" s="257"/>
      <c r="HQ348" s="257"/>
      <c r="HR348" s="257"/>
      <c r="HS348" s="257"/>
      <c r="HT348" s="257"/>
      <c r="HU348" s="257"/>
      <c r="HV348" s="257"/>
      <c r="HW348" s="257"/>
      <c r="HX348" s="257"/>
      <c r="HY348" s="257"/>
      <c r="HZ348" s="257"/>
      <c r="IA348" s="257"/>
      <c r="IB348" s="257"/>
      <c r="IC348" s="257"/>
      <c r="ID348" s="257"/>
      <c r="IE348" s="257"/>
      <c r="IF348" s="257"/>
      <c r="IG348" s="257"/>
      <c r="IH348" s="257"/>
      <c r="II348" s="257"/>
      <c r="IJ348" s="257"/>
      <c r="IK348" s="257"/>
      <c r="IL348" s="257"/>
      <c r="IM348" s="257"/>
      <c r="IN348" s="257"/>
      <c r="IO348" s="257"/>
      <c r="IP348" s="257"/>
      <c r="IQ348" s="257"/>
      <c r="IR348" s="257"/>
      <c r="IS348" s="257"/>
      <c r="IT348" s="257"/>
      <c r="IU348" s="257"/>
      <c r="IV348" s="257"/>
      <c r="IW348" s="257"/>
      <c r="IX348" s="257"/>
      <c r="IY348" s="257"/>
      <c r="IZ348" s="257"/>
      <c r="JA348" s="257"/>
      <c r="JB348" s="257"/>
      <c r="JC348" s="257"/>
      <c r="JD348" s="257"/>
      <c r="JE348" s="257"/>
      <c r="JF348" s="257"/>
      <c r="JG348" s="257"/>
      <c r="JH348" s="257"/>
      <c r="JI348" s="257"/>
      <c r="JJ348" s="257"/>
      <c r="JK348" s="257"/>
      <c r="JL348" s="257"/>
      <c r="JM348" s="257"/>
      <c r="JN348" s="257"/>
      <c r="JO348" s="257"/>
      <c r="JP348" s="257"/>
      <c r="JQ348" s="257"/>
      <c r="JR348" s="257"/>
      <c r="JS348" s="257"/>
      <c r="JT348" s="257"/>
      <c r="JU348" s="257"/>
      <c r="JV348" s="257"/>
      <c r="JW348" s="257"/>
      <c r="JX348" s="257"/>
      <c r="JY348" s="257"/>
      <c r="JZ348" s="257"/>
      <c r="KA348" s="257"/>
      <c r="KB348" s="257"/>
      <c r="KC348" s="257"/>
      <c r="KD348" s="257"/>
      <c r="KE348" s="257"/>
      <c r="KF348" s="257"/>
      <c r="KG348" s="257"/>
      <c r="KH348" s="257"/>
      <c r="KI348" s="257"/>
      <c r="KJ348" s="257"/>
      <c r="KK348" s="257"/>
      <c r="KL348" s="257"/>
      <c r="KM348" s="257"/>
      <c r="KN348" s="257"/>
      <c r="KO348" s="257"/>
      <c r="KP348" s="257"/>
      <c r="KQ348" s="257"/>
      <c r="KR348" s="257"/>
      <c r="KS348" s="257"/>
      <c r="KT348" s="257"/>
      <c r="KU348" s="257"/>
      <c r="KV348" s="257"/>
      <c r="KW348" s="257"/>
      <c r="KX348" s="257"/>
      <c r="KY348" s="257"/>
      <c r="KZ348" s="257"/>
      <c r="LA348" s="257"/>
      <c r="LB348" s="257"/>
      <c r="LC348" s="257"/>
      <c r="LD348" s="257"/>
      <c r="LE348" s="257"/>
      <c r="LF348" s="257"/>
      <c r="LG348" s="257"/>
      <c r="LH348" s="257"/>
      <c r="LI348" s="257"/>
      <c r="LJ348" s="257"/>
      <c r="LK348" s="257"/>
      <c r="LL348" s="257"/>
      <c r="LM348" s="257"/>
      <c r="LN348" s="257"/>
      <c r="LO348" s="257"/>
      <c r="LP348" s="257"/>
      <c r="LQ348" s="257"/>
      <c r="LR348" s="257"/>
      <c r="LS348" s="257"/>
      <c r="LT348" s="257"/>
      <c r="LU348" s="257"/>
      <c r="LV348" s="257"/>
      <c r="LW348" s="257"/>
      <c r="LX348" s="257"/>
      <c r="LY348" s="257"/>
      <c r="LZ348" s="257"/>
      <c r="MA348" s="257"/>
      <c r="MB348" s="257"/>
      <c r="MC348" s="257"/>
      <c r="MD348" s="257"/>
      <c r="ME348" s="257"/>
      <c r="MF348" s="257"/>
      <c r="MG348" s="257"/>
      <c r="MH348" s="257"/>
      <c r="MI348" s="257"/>
      <c r="MJ348" s="257"/>
      <c r="MK348" s="257"/>
      <c r="ML348" s="257"/>
      <c r="MM348" s="257"/>
      <c r="MN348" s="257"/>
      <c r="MO348" s="257"/>
      <c r="MP348" s="257"/>
      <c r="MQ348" s="257"/>
      <c r="MR348" s="257"/>
      <c r="MS348" s="257"/>
      <c r="MT348" s="257"/>
      <c r="MU348" s="257"/>
      <c r="MV348" s="257"/>
      <c r="MW348" s="257"/>
      <c r="MX348" s="257"/>
      <c r="MY348" s="257"/>
      <c r="MZ348" s="257"/>
      <c r="NA348" s="257"/>
      <c r="NB348" s="257"/>
      <c r="NC348" s="257"/>
      <c r="ND348" s="257"/>
      <c r="NE348" s="257"/>
      <c r="NF348" s="257"/>
      <c r="NG348" s="257"/>
      <c r="NH348" s="257"/>
      <c r="NI348" s="257"/>
      <c r="NJ348" s="257"/>
      <c r="NK348" s="257"/>
      <c r="NL348" s="257"/>
      <c r="NM348" s="257"/>
      <c r="NN348" s="257"/>
      <c r="NO348" s="257"/>
      <c r="NP348" s="257"/>
      <c r="NQ348" s="257"/>
      <c r="NR348" s="257"/>
      <c r="NS348" s="257"/>
      <c r="NT348" s="257"/>
      <c r="NU348" s="257"/>
      <c r="NV348" s="257"/>
      <c r="NW348" s="257"/>
      <c r="NX348" s="257"/>
      <c r="NY348" s="257"/>
      <c r="NZ348" s="257"/>
      <c r="OA348" s="257"/>
      <c r="OB348" s="257"/>
      <c r="OC348" s="257"/>
      <c r="OD348" s="257"/>
      <c r="OE348" s="257"/>
      <c r="OF348" s="257"/>
      <c r="OG348" s="257"/>
      <c r="OH348" s="257"/>
      <c r="OI348" s="257"/>
      <c r="OJ348" s="257"/>
      <c r="OK348" s="257"/>
      <c r="OL348" s="257"/>
      <c r="OM348" s="257"/>
      <c r="ON348" s="257"/>
      <c r="OO348" s="257"/>
      <c r="OP348" s="257"/>
      <c r="OQ348" s="257"/>
      <c r="OR348" s="257"/>
      <c r="OS348" s="257"/>
      <c r="OT348" s="257"/>
      <c r="OU348" s="257"/>
      <c r="OV348" s="257"/>
      <c r="OW348" s="257"/>
      <c r="OX348" s="257"/>
      <c r="OY348" s="257"/>
      <c r="OZ348" s="257"/>
      <c r="PA348" s="257"/>
      <c r="PB348" s="257"/>
      <c r="PC348" s="257"/>
      <c r="PD348" s="257"/>
      <c r="PE348" s="257"/>
      <c r="PF348" s="257"/>
      <c r="PG348" s="257"/>
      <c r="PH348" s="257"/>
      <c r="PI348" s="257"/>
      <c r="PJ348" s="257"/>
      <c r="PK348" s="257"/>
      <c r="PL348" s="257"/>
      <c r="PM348" s="257"/>
      <c r="PN348" s="257"/>
      <c r="PO348" s="257"/>
      <c r="PP348" s="257"/>
      <c r="PQ348" s="257"/>
      <c r="PR348" s="257"/>
      <c r="PS348" s="257"/>
      <c r="PT348" s="257"/>
      <c r="PU348" s="257"/>
      <c r="PV348" s="257"/>
      <c r="PW348" s="257"/>
      <c r="PX348" s="257"/>
      <c r="PY348" s="257"/>
      <c r="PZ348" s="257"/>
      <c r="QA348" s="257"/>
      <c r="QB348" s="257"/>
      <c r="QC348" s="257"/>
      <c r="QD348" s="257"/>
      <c r="QE348" s="257"/>
      <c r="QF348" s="257"/>
      <c r="QG348" s="257"/>
      <c r="QH348" s="257"/>
      <c r="QI348" s="257"/>
      <c r="QJ348" s="257"/>
      <c r="QK348" s="257"/>
      <c r="QL348" s="257"/>
      <c r="QM348" s="257"/>
      <c r="QN348" s="257"/>
      <c r="QO348" s="257"/>
      <c r="QP348" s="257"/>
      <c r="QQ348" s="257"/>
      <c r="QR348" s="257"/>
      <c r="QS348" s="257"/>
      <c r="QT348" s="257"/>
      <c r="QU348" s="257"/>
      <c r="QV348" s="257"/>
      <c r="QW348" s="257"/>
      <c r="QX348" s="257"/>
      <c r="QY348" s="257"/>
      <c r="QZ348" s="257"/>
      <c r="RA348" s="257"/>
      <c r="RB348" s="257"/>
      <c r="RC348" s="257"/>
      <c r="RD348" s="257"/>
      <c r="RE348" s="257"/>
      <c r="RF348" s="257"/>
      <c r="RG348" s="257"/>
      <c r="RH348" s="257"/>
      <c r="RI348" s="257"/>
      <c r="RJ348" s="257"/>
      <c r="RK348" s="257"/>
      <c r="RL348" s="257"/>
      <c r="RM348" s="257"/>
      <c r="RN348" s="257"/>
      <c r="RO348" s="257"/>
      <c r="RP348" s="257"/>
      <c r="RQ348" s="257"/>
      <c r="RR348" s="257"/>
      <c r="RS348" s="257"/>
      <c r="RT348" s="257"/>
      <c r="RU348" s="257"/>
      <c r="RV348" s="257"/>
      <c r="RW348" s="257"/>
      <c r="RX348" s="257"/>
      <c r="RY348" s="257"/>
      <c r="RZ348" s="257"/>
      <c r="SA348" s="257"/>
      <c r="SB348" s="257"/>
      <c r="SC348" s="257"/>
      <c r="SD348" s="257"/>
      <c r="SE348" s="257"/>
      <c r="SF348" s="257"/>
      <c r="SG348" s="257"/>
      <c r="SH348" s="257"/>
      <c r="SI348" s="257"/>
      <c r="SJ348" s="257"/>
      <c r="SK348" s="257"/>
      <c r="SL348" s="257"/>
      <c r="SM348" s="257"/>
      <c r="SN348" s="257"/>
      <c r="SO348" s="257"/>
      <c r="SP348" s="257"/>
      <c r="SQ348" s="257"/>
      <c r="SR348" s="257"/>
      <c r="SS348" s="257"/>
      <c r="ST348" s="257"/>
      <c r="SU348" s="257"/>
      <c r="SV348" s="257"/>
      <c r="SW348" s="257"/>
      <c r="SX348" s="257"/>
      <c r="SY348" s="257"/>
      <c r="SZ348" s="257"/>
      <c r="TA348" s="257"/>
      <c r="TB348" s="257"/>
      <c r="TC348" s="257"/>
      <c r="TD348" s="257"/>
      <c r="TE348" s="257"/>
      <c r="TF348" s="257"/>
      <c r="TG348" s="257"/>
      <c r="TH348" s="257"/>
      <c r="TI348" s="257"/>
      <c r="TJ348" s="257"/>
      <c r="TK348" s="257"/>
      <c r="TL348" s="257"/>
      <c r="TM348" s="257"/>
      <c r="TN348" s="257"/>
      <c r="TO348" s="257"/>
      <c r="TP348" s="257"/>
      <c r="TQ348" s="257"/>
      <c r="TR348" s="257"/>
      <c r="TS348" s="257"/>
      <c r="TT348" s="257"/>
      <c r="TU348" s="257"/>
      <c r="TV348" s="257"/>
      <c r="TW348" s="257"/>
      <c r="TX348" s="257"/>
      <c r="TY348" s="257"/>
      <c r="TZ348" s="257"/>
      <c r="UA348" s="257"/>
      <c r="UB348" s="257"/>
      <c r="UC348" s="257"/>
      <c r="UD348" s="257"/>
      <c r="UE348" s="257"/>
      <c r="UF348" s="257"/>
      <c r="UG348" s="257"/>
      <c r="UH348" s="257"/>
      <c r="UI348" s="257"/>
      <c r="UJ348" s="257"/>
      <c r="UK348" s="257"/>
      <c r="UL348" s="257"/>
      <c r="UM348" s="257"/>
      <c r="UN348" s="257"/>
      <c r="UO348" s="257"/>
      <c r="UP348" s="257"/>
      <c r="UQ348" s="257"/>
      <c r="UR348" s="257"/>
      <c r="US348" s="257"/>
      <c r="UT348" s="257"/>
      <c r="UU348" s="257"/>
      <c r="UV348" s="257"/>
      <c r="UW348" s="257"/>
      <c r="UX348" s="257"/>
      <c r="UY348" s="257"/>
      <c r="UZ348" s="257"/>
      <c r="VA348" s="257"/>
      <c r="VB348" s="257"/>
      <c r="VC348" s="257"/>
      <c r="VD348" s="257"/>
      <c r="VE348" s="257"/>
      <c r="VF348" s="257"/>
      <c r="VG348" s="257"/>
      <c r="VH348" s="257"/>
      <c r="VI348" s="257"/>
      <c r="VJ348" s="257"/>
      <c r="VK348" s="257"/>
      <c r="VL348" s="257"/>
      <c r="VM348" s="257"/>
      <c r="VN348" s="257"/>
      <c r="VO348" s="257"/>
      <c r="VP348" s="257"/>
      <c r="VQ348" s="257"/>
      <c r="VR348" s="257"/>
      <c r="VS348" s="257"/>
      <c r="VT348" s="257"/>
      <c r="VU348" s="257"/>
      <c r="VV348" s="257"/>
      <c r="VW348" s="257"/>
      <c r="VX348" s="257"/>
      <c r="VY348" s="257"/>
      <c r="VZ348" s="257"/>
      <c r="WA348" s="257"/>
      <c r="WB348" s="257"/>
      <c r="WC348" s="257"/>
      <c r="WD348" s="257"/>
      <c r="WE348" s="257"/>
      <c r="WF348" s="257"/>
      <c r="WG348" s="257"/>
      <c r="WH348" s="257"/>
      <c r="WI348" s="257"/>
      <c r="WJ348" s="257"/>
      <c r="WK348" s="257"/>
      <c r="WL348" s="257"/>
      <c r="WM348" s="257"/>
      <c r="WN348" s="257"/>
      <c r="WO348" s="257"/>
      <c r="WP348" s="257"/>
      <c r="WQ348" s="257"/>
      <c r="WR348" s="257"/>
      <c r="WS348" s="257"/>
      <c r="WT348" s="257"/>
      <c r="WU348" s="257"/>
      <c r="WV348" s="257"/>
      <c r="WW348" s="257"/>
      <c r="WX348" s="257"/>
      <c r="WY348" s="257"/>
      <c r="WZ348" s="257"/>
      <c r="XA348" s="257"/>
      <c r="XB348" s="257"/>
      <c r="XC348" s="257"/>
      <c r="XD348" s="257"/>
      <c r="XE348" s="257"/>
      <c r="XF348" s="257"/>
      <c r="XG348" s="257"/>
      <c r="XH348" s="257"/>
      <c r="XI348" s="257"/>
      <c r="XJ348" s="257"/>
      <c r="XK348" s="257"/>
      <c r="XL348" s="257"/>
      <c r="XM348" s="257"/>
      <c r="XN348" s="257"/>
      <c r="XO348" s="257"/>
      <c r="XP348" s="257"/>
      <c r="XQ348" s="257"/>
      <c r="XR348" s="257"/>
      <c r="XS348" s="257"/>
      <c r="XT348" s="257"/>
      <c r="XU348" s="257"/>
      <c r="XV348" s="257"/>
      <c r="XW348" s="257"/>
      <c r="XX348" s="257"/>
      <c r="XY348" s="257"/>
      <c r="XZ348" s="257"/>
      <c r="YA348" s="257"/>
      <c r="YB348" s="257"/>
      <c r="YC348" s="257"/>
      <c r="YD348" s="257"/>
      <c r="YE348" s="257"/>
      <c r="YF348" s="257"/>
      <c r="YG348" s="257"/>
      <c r="YH348" s="257"/>
      <c r="YI348" s="257"/>
      <c r="YJ348" s="257"/>
      <c r="YK348" s="257"/>
      <c r="YL348" s="257"/>
      <c r="YM348" s="257"/>
      <c r="YN348" s="257"/>
      <c r="YO348" s="257"/>
      <c r="YP348" s="257"/>
      <c r="YQ348" s="257"/>
      <c r="YR348" s="257"/>
      <c r="YS348" s="257"/>
      <c r="YT348" s="257"/>
      <c r="YU348" s="257"/>
      <c r="YV348" s="257"/>
      <c r="YW348" s="257"/>
      <c r="YX348" s="257"/>
      <c r="YY348" s="257"/>
      <c r="YZ348" s="257"/>
      <c r="ZA348" s="257"/>
      <c r="ZB348" s="257"/>
      <c r="ZC348" s="257"/>
      <c r="ZD348" s="257"/>
      <c r="ZE348" s="257"/>
      <c r="ZF348" s="257"/>
      <c r="ZG348" s="257"/>
      <c r="ZH348" s="257"/>
      <c r="ZI348" s="257"/>
      <c r="ZJ348" s="257"/>
      <c r="ZK348" s="257"/>
      <c r="ZL348" s="257"/>
      <c r="ZM348" s="257"/>
      <c r="ZN348" s="257"/>
      <c r="ZO348" s="257"/>
      <c r="ZP348" s="257"/>
      <c r="ZQ348" s="257"/>
      <c r="ZR348" s="257"/>
      <c r="ZS348" s="257"/>
      <c r="ZT348" s="257"/>
      <c r="ZU348" s="257"/>
      <c r="ZV348" s="257"/>
      <c r="ZW348" s="257"/>
      <c r="ZX348" s="257"/>
      <c r="ZY348" s="257"/>
      <c r="ZZ348" s="257"/>
      <c r="AAA348" s="257"/>
      <c r="AAB348" s="257"/>
      <c r="AAC348" s="257"/>
      <c r="AAD348" s="257"/>
      <c r="AAE348" s="257"/>
      <c r="AAF348" s="257"/>
      <c r="AAG348" s="257"/>
      <c r="AAH348" s="257"/>
      <c r="AAI348" s="257"/>
      <c r="AAJ348" s="257"/>
      <c r="AAK348" s="257"/>
      <c r="AAL348" s="257"/>
      <c r="AAM348" s="257"/>
      <c r="AAN348" s="257"/>
      <c r="AAO348" s="257"/>
      <c r="AAP348" s="257"/>
      <c r="AAQ348" s="257"/>
      <c r="AAR348" s="257"/>
      <c r="AAS348" s="257"/>
      <c r="AAT348" s="257"/>
      <c r="AAU348" s="257"/>
      <c r="AAV348" s="257"/>
      <c r="AAW348" s="257"/>
      <c r="AAX348" s="257"/>
      <c r="AAY348" s="257"/>
      <c r="AAZ348" s="257"/>
      <c r="ABA348" s="257"/>
      <c r="ABB348" s="257"/>
      <c r="ABC348" s="257"/>
      <c r="ABD348" s="257"/>
      <c r="ABE348" s="257"/>
      <c r="ABF348" s="257"/>
      <c r="ABG348" s="257"/>
      <c r="ABH348" s="257"/>
      <c r="ABI348" s="257"/>
      <c r="ABJ348" s="257"/>
      <c r="ABK348" s="257"/>
    </row>
    <row r="349" spans="1:739" s="38" customFormat="1" ht="30" customHeight="1" x14ac:dyDescent="0.25">
      <c r="A349" s="30"/>
      <c r="B349" s="261"/>
      <c r="C349" s="261"/>
      <c r="D349" s="167" t="s">
        <v>2</v>
      </c>
      <c r="E349" s="261"/>
      <c r="F349" s="206" t="s">
        <v>123</v>
      </c>
      <c r="G349" s="14">
        <v>42314</v>
      </c>
      <c r="H349" s="48" t="s">
        <v>37</v>
      </c>
      <c r="I349" s="65" t="s">
        <v>31</v>
      </c>
      <c r="J349" s="189" t="s">
        <v>291</v>
      </c>
      <c r="K349" s="29" t="s">
        <v>18</v>
      </c>
      <c r="L349" s="29" t="s">
        <v>17</v>
      </c>
      <c r="M349" s="29" t="s">
        <v>3365</v>
      </c>
      <c r="N349" s="291" t="s">
        <v>19</v>
      </c>
      <c r="O349" s="191" t="s">
        <v>32</v>
      </c>
      <c r="P349" s="191" t="s">
        <v>33</v>
      </c>
      <c r="Q349" s="191" t="s">
        <v>33</v>
      </c>
      <c r="R349" s="71" t="s">
        <v>124</v>
      </c>
      <c r="S349" s="185" t="s">
        <v>1303</v>
      </c>
      <c r="T349" s="261" t="s">
        <v>20</v>
      </c>
      <c r="U349" s="261" t="s">
        <v>72</v>
      </c>
      <c r="V349" s="17"/>
      <c r="W349" s="249"/>
      <c r="X349" s="115" t="s">
        <v>117</v>
      </c>
      <c r="Y349" s="99"/>
      <c r="Z349" s="155"/>
      <c r="AA349" s="155"/>
      <c r="AB349" s="265" t="s">
        <v>593</v>
      </c>
      <c r="AC349" s="17"/>
      <c r="AD349" s="17"/>
      <c r="AE349" s="17"/>
      <c r="AF349" s="17"/>
      <c r="AG349" s="17"/>
      <c r="AH349" s="263" t="s">
        <v>3530</v>
      </c>
      <c r="AI349" s="185" t="s">
        <v>1</v>
      </c>
      <c r="AJ349" s="187" t="s">
        <v>2</v>
      </c>
      <c r="AK349" s="263">
        <v>22</v>
      </c>
      <c r="AL349" s="69" t="s">
        <v>131</v>
      </c>
      <c r="AM349" s="72">
        <v>42303</v>
      </c>
      <c r="AN349" s="256"/>
      <c r="AO349" s="256"/>
      <c r="AP349" s="256"/>
      <c r="AQ349" s="256"/>
      <c r="AR349" s="256"/>
      <c r="AS349" s="256"/>
      <c r="AT349" s="256"/>
      <c r="AU349" s="256"/>
      <c r="AV349" s="256"/>
      <c r="AW349" s="256"/>
      <c r="AX349" s="256"/>
      <c r="AY349" s="256"/>
      <c r="AZ349" s="256"/>
      <c r="BA349" s="256"/>
      <c r="BB349" s="256"/>
      <c r="BC349" s="256"/>
      <c r="BD349" s="256"/>
      <c r="BE349" s="256"/>
      <c r="BF349" s="256"/>
      <c r="BG349" s="256"/>
      <c r="BH349" s="256"/>
      <c r="BI349" s="256"/>
      <c r="BJ349" s="256"/>
      <c r="BK349" s="256"/>
      <c r="BL349" s="256"/>
      <c r="BM349" s="256"/>
      <c r="BN349" s="256"/>
      <c r="BO349" s="256"/>
      <c r="BP349" s="256"/>
      <c r="BQ349" s="256"/>
      <c r="BR349" s="256"/>
      <c r="BS349" s="256"/>
      <c r="BT349" s="256"/>
      <c r="BU349" s="256"/>
      <c r="BV349" s="256"/>
      <c r="BW349" s="256"/>
      <c r="BX349" s="256"/>
      <c r="BY349" s="256"/>
      <c r="BZ349" s="256"/>
      <c r="CA349" s="256"/>
      <c r="CB349" s="256"/>
      <c r="CC349" s="256"/>
      <c r="CD349" s="256"/>
      <c r="CE349" s="256"/>
      <c r="CF349" s="256"/>
      <c r="CG349" s="256"/>
      <c r="CH349" s="256"/>
      <c r="CI349" s="256"/>
      <c r="CJ349" s="256"/>
      <c r="CK349" s="256"/>
      <c r="CL349" s="256"/>
      <c r="CM349" s="256"/>
      <c r="CN349" s="256"/>
      <c r="CO349" s="256"/>
      <c r="CP349" s="256"/>
      <c r="CQ349" s="256"/>
      <c r="CR349" s="256"/>
      <c r="CS349" s="256"/>
      <c r="CT349" s="256"/>
      <c r="CU349" s="256"/>
      <c r="CV349" s="256"/>
      <c r="CW349" s="256"/>
      <c r="CX349" s="256"/>
      <c r="CY349" s="256"/>
      <c r="CZ349" s="256"/>
      <c r="DA349" s="256"/>
      <c r="DB349" s="256"/>
      <c r="DC349" s="256"/>
      <c r="DD349" s="256"/>
      <c r="DE349" s="256"/>
      <c r="DF349" s="256"/>
      <c r="DG349" s="256"/>
      <c r="DH349" s="256"/>
      <c r="DI349" s="256"/>
      <c r="DJ349" s="256"/>
      <c r="DK349" s="256"/>
      <c r="DL349" s="256"/>
      <c r="DM349" s="256"/>
      <c r="DN349" s="256"/>
      <c r="DO349" s="256"/>
      <c r="DP349" s="256"/>
      <c r="DQ349" s="256"/>
      <c r="DR349" s="256"/>
      <c r="DS349" s="256"/>
      <c r="DT349" s="256"/>
      <c r="DU349" s="256"/>
      <c r="DV349" s="256"/>
      <c r="DW349" s="256"/>
      <c r="DX349" s="256"/>
      <c r="DY349" s="256"/>
      <c r="DZ349" s="256"/>
      <c r="EA349" s="256"/>
      <c r="EB349" s="256"/>
      <c r="EC349" s="256"/>
      <c r="ED349" s="256"/>
      <c r="EE349" s="256"/>
      <c r="EF349" s="256"/>
      <c r="EG349" s="256"/>
      <c r="EH349" s="256"/>
      <c r="EI349" s="256"/>
      <c r="EJ349" s="256"/>
      <c r="EK349" s="256"/>
      <c r="EL349" s="256"/>
      <c r="EM349" s="256"/>
      <c r="EN349" s="256"/>
      <c r="EO349" s="256"/>
      <c r="EP349" s="256"/>
      <c r="EQ349" s="256"/>
      <c r="ER349" s="256"/>
      <c r="ES349" s="256"/>
      <c r="ET349" s="256"/>
      <c r="EU349" s="256"/>
      <c r="EV349" s="256"/>
      <c r="EW349" s="256"/>
      <c r="EX349" s="256"/>
      <c r="EY349" s="256"/>
      <c r="EZ349" s="256"/>
      <c r="FA349" s="256"/>
      <c r="FB349" s="256"/>
      <c r="FC349" s="256"/>
      <c r="FD349" s="256"/>
      <c r="FE349" s="256"/>
      <c r="FF349" s="256"/>
      <c r="FG349" s="256"/>
      <c r="FH349" s="256"/>
      <c r="FI349" s="256"/>
      <c r="FJ349" s="256"/>
      <c r="FK349" s="256"/>
      <c r="FL349" s="256"/>
      <c r="FM349" s="256"/>
      <c r="FN349" s="256"/>
      <c r="FO349" s="256"/>
      <c r="FP349" s="256"/>
      <c r="FQ349" s="256"/>
      <c r="FR349" s="256"/>
      <c r="FS349" s="256"/>
      <c r="FT349" s="256"/>
      <c r="FU349" s="256"/>
      <c r="FV349" s="256"/>
      <c r="FW349" s="256"/>
      <c r="FX349" s="256"/>
      <c r="FY349" s="256"/>
      <c r="FZ349" s="256"/>
      <c r="GA349" s="256"/>
      <c r="GB349" s="256"/>
      <c r="GC349" s="256"/>
      <c r="GD349" s="256"/>
      <c r="GE349" s="256"/>
      <c r="GF349" s="256"/>
      <c r="GG349" s="256"/>
      <c r="GH349" s="256"/>
      <c r="GI349" s="256"/>
      <c r="GJ349" s="256"/>
      <c r="GK349" s="256"/>
      <c r="GL349" s="256"/>
      <c r="GM349" s="256"/>
      <c r="GN349" s="256"/>
      <c r="GO349" s="256"/>
      <c r="GP349" s="256"/>
      <c r="GQ349" s="256"/>
      <c r="GR349" s="256"/>
      <c r="GS349" s="256"/>
      <c r="GT349" s="256"/>
      <c r="GU349" s="256"/>
      <c r="GV349" s="256"/>
      <c r="GW349" s="256"/>
      <c r="GX349" s="256"/>
      <c r="GY349" s="256"/>
      <c r="GZ349" s="256"/>
      <c r="HA349" s="256"/>
      <c r="HB349" s="256"/>
      <c r="HC349" s="256"/>
      <c r="HD349" s="256"/>
      <c r="HE349" s="256"/>
      <c r="HF349" s="256"/>
      <c r="HG349" s="256"/>
      <c r="HH349" s="256"/>
      <c r="HI349" s="256"/>
      <c r="HJ349" s="256"/>
      <c r="HK349" s="256"/>
      <c r="HL349" s="256"/>
      <c r="HM349" s="256"/>
      <c r="HN349" s="256"/>
      <c r="HO349" s="256"/>
      <c r="HP349" s="256"/>
      <c r="HQ349" s="256"/>
      <c r="HR349" s="256"/>
      <c r="HS349" s="256"/>
      <c r="HT349" s="256"/>
      <c r="HU349" s="256"/>
      <c r="HV349" s="256"/>
      <c r="HW349" s="256"/>
      <c r="HX349" s="256"/>
      <c r="HY349" s="256"/>
      <c r="HZ349" s="256"/>
      <c r="IA349" s="256"/>
      <c r="IB349" s="256"/>
      <c r="IC349" s="256"/>
      <c r="ID349" s="256"/>
      <c r="IE349" s="256"/>
      <c r="IF349" s="256"/>
      <c r="IG349" s="256"/>
      <c r="IH349" s="256"/>
      <c r="II349" s="256"/>
      <c r="IJ349" s="256"/>
      <c r="IK349" s="256"/>
      <c r="IL349" s="256"/>
      <c r="IM349" s="256"/>
      <c r="IN349" s="256"/>
      <c r="IO349" s="256"/>
      <c r="IP349" s="256"/>
      <c r="IQ349" s="256"/>
      <c r="IR349" s="256"/>
      <c r="IS349" s="256"/>
      <c r="IT349" s="256"/>
      <c r="IU349" s="256"/>
      <c r="IV349" s="256"/>
      <c r="IW349" s="256"/>
      <c r="IX349" s="256"/>
      <c r="IY349" s="256"/>
      <c r="IZ349" s="256"/>
      <c r="JA349" s="256"/>
      <c r="JB349" s="256"/>
      <c r="JC349" s="256"/>
      <c r="JD349" s="256"/>
      <c r="JE349" s="256"/>
      <c r="JF349" s="256"/>
      <c r="JG349" s="256"/>
      <c r="JH349" s="256"/>
      <c r="JI349" s="256"/>
      <c r="JJ349" s="256"/>
      <c r="JK349" s="256"/>
      <c r="JL349" s="256"/>
      <c r="JM349" s="256"/>
      <c r="JN349" s="256"/>
      <c r="JO349" s="256"/>
      <c r="JP349" s="256"/>
      <c r="JQ349" s="256"/>
      <c r="JR349" s="256"/>
      <c r="JS349" s="256"/>
      <c r="JT349" s="256"/>
      <c r="JU349" s="256"/>
      <c r="JV349" s="256"/>
      <c r="JW349" s="256"/>
      <c r="JX349" s="256"/>
      <c r="JY349" s="256"/>
      <c r="JZ349" s="256"/>
      <c r="KA349" s="256"/>
      <c r="KB349" s="256"/>
      <c r="KC349" s="256"/>
      <c r="KD349" s="256"/>
      <c r="KE349" s="256"/>
      <c r="KF349" s="256"/>
      <c r="KG349" s="256"/>
      <c r="KH349" s="256"/>
      <c r="KI349" s="256"/>
      <c r="KJ349" s="256"/>
      <c r="KK349" s="256"/>
      <c r="KL349" s="256"/>
      <c r="KM349" s="256"/>
      <c r="KN349" s="256"/>
      <c r="KO349" s="256"/>
      <c r="KP349" s="256"/>
      <c r="KQ349" s="256"/>
      <c r="KR349" s="256"/>
      <c r="KS349" s="256"/>
      <c r="KT349" s="256"/>
      <c r="KU349" s="256"/>
      <c r="KV349" s="256"/>
      <c r="KW349" s="256"/>
      <c r="KX349" s="256"/>
      <c r="KY349" s="256"/>
      <c r="KZ349" s="256"/>
      <c r="LA349" s="256"/>
      <c r="LB349" s="256"/>
      <c r="LC349" s="256"/>
      <c r="LD349" s="256"/>
      <c r="LE349" s="256"/>
      <c r="LF349" s="256"/>
      <c r="LG349" s="256"/>
      <c r="LH349" s="256"/>
      <c r="LI349" s="256"/>
      <c r="LJ349" s="256"/>
      <c r="LK349" s="256"/>
      <c r="LL349" s="256"/>
      <c r="LM349" s="256"/>
      <c r="LN349" s="256"/>
      <c r="LO349" s="256"/>
      <c r="LP349" s="256"/>
      <c r="LQ349" s="256"/>
      <c r="LR349" s="256"/>
      <c r="LS349" s="256"/>
      <c r="LT349" s="256"/>
      <c r="LU349" s="256"/>
      <c r="LV349" s="256"/>
      <c r="LW349" s="256"/>
      <c r="LX349" s="256"/>
      <c r="LY349" s="256"/>
      <c r="LZ349" s="256"/>
      <c r="MA349" s="256"/>
      <c r="MB349" s="256"/>
      <c r="MC349" s="256"/>
      <c r="MD349" s="256"/>
      <c r="ME349" s="256"/>
      <c r="MF349" s="256"/>
      <c r="MG349" s="256"/>
      <c r="MH349" s="256"/>
      <c r="MI349" s="256"/>
      <c r="MJ349" s="256"/>
      <c r="MK349" s="256"/>
      <c r="ML349" s="256"/>
      <c r="MM349" s="256"/>
      <c r="MN349" s="256"/>
      <c r="MO349" s="256"/>
      <c r="MP349" s="256"/>
      <c r="MQ349" s="256"/>
      <c r="MR349" s="256"/>
      <c r="MS349" s="256"/>
      <c r="MT349" s="256"/>
      <c r="MU349" s="256"/>
      <c r="MV349" s="256"/>
      <c r="MW349" s="256"/>
      <c r="MX349" s="256"/>
      <c r="MY349" s="256"/>
      <c r="MZ349" s="256"/>
      <c r="NA349" s="256"/>
      <c r="NB349" s="256"/>
      <c r="NC349" s="256"/>
      <c r="ND349" s="256"/>
      <c r="NE349" s="256"/>
      <c r="NF349" s="256"/>
      <c r="NG349" s="256"/>
      <c r="NH349" s="256"/>
      <c r="NI349" s="256"/>
      <c r="NJ349" s="256"/>
      <c r="NK349" s="256"/>
      <c r="NL349" s="256"/>
      <c r="NM349" s="256"/>
      <c r="NN349" s="256"/>
      <c r="NO349" s="256"/>
      <c r="NP349" s="256"/>
      <c r="NQ349" s="256"/>
      <c r="NR349" s="256"/>
      <c r="NS349" s="256"/>
      <c r="NT349" s="256"/>
      <c r="NU349" s="256"/>
      <c r="NV349" s="256"/>
      <c r="NW349" s="256"/>
      <c r="NX349" s="256"/>
      <c r="NY349" s="256"/>
      <c r="NZ349" s="256"/>
      <c r="OA349" s="256"/>
      <c r="OB349" s="256"/>
      <c r="OC349" s="256"/>
      <c r="OD349" s="256"/>
      <c r="OE349" s="256"/>
      <c r="OF349" s="256"/>
      <c r="OG349" s="256"/>
      <c r="OH349" s="256"/>
      <c r="OI349" s="256"/>
      <c r="OJ349" s="256"/>
      <c r="OK349" s="256"/>
      <c r="OL349" s="256"/>
      <c r="OM349" s="256"/>
      <c r="ON349" s="256"/>
      <c r="OO349" s="256"/>
      <c r="OP349" s="256"/>
      <c r="OQ349" s="256"/>
      <c r="OR349" s="256"/>
      <c r="OS349" s="256"/>
      <c r="OT349" s="256"/>
      <c r="OU349" s="256"/>
      <c r="OV349" s="256"/>
      <c r="OW349" s="256"/>
      <c r="OX349" s="256"/>
      <c r="OY349" s="256"/>
      <c r="OZ349" s="256"/>
      <c r="PA349" s="256"/>
      <c r="PB349" s="256"/>
      <c r="PC349" s="256"/>
      <c r="PD349" s="256"/>
      <c r="PE349" s="256"/>
      <c r="PF349" s="256"/>
      <c r="PG349" s="256"/>
      <c r="PH349" s="256"/>
      <c r="PI349" s="256"/>
      <c r="PJ349" s="256"/>
      <c r="PK349" s="256"/>
      <c r="PL349" s="256"/>
      <c r="PM349" s="256"/>
      <c r="PN349" s="256"/>
      <c r="PO349" s="256"/>
      <c r="PP349" s="256"/>
      <c r="PQ349" s="256"/>
      <c r="PR349" s="256"/>
      <c r="PS349" s="256"/>
      <c r="PT349" s="256"/>
      <c r="PU349" s="256"/>
      <c r="PV349" s="256"/>
      <c r="PW349" s="256"/>
      <c r="PX349" s="256"/>
      <c r="PY349" s="256"/>
      <c r="PZ349" s="256"/>
      <c r="QA349" s="256"/>
      <c r="QB349" s="256"/>
      <c r="QC349" s="256"/>
      <c r="QD349" s="256"/>
      <c r="QE349" s="256"/>
      <c r="QF349" s="256"/>
      <c r="QG349" s="256"/>
      <c r="QH349" s="256"/>
      <c r="QI349" s="256"/>
      <c r="QJ349" s="256"/>
      <c r="QK349" s="256"/>
      <c r="QL349" s="256"/>
      <c r="QM349" s="256"/>
      <c r="QN349" s="256"/>
      <c r="QO349" s="256"/>
      <c r="QP349" s="256"/>
      <c r="QQ349" s="256"/>
      <c r="QR349" s="256"/>
      <c r="QS349" s="256"/>
      <c r="QT349" s="256"/>
      <c r="QU349" s="256"/>
      <c r="QV349" s="256"/>
      <c r="QW349" s="256"/>
      <c r="QX349" s="256"/>
      <c r="QY349" s="256"/>
      <c r="QZ349" s="256"/>
      <c r="RA349" s="256"/>
      <c r="RB349" s="256"/>
      <c r="RC349" s="256"/>
      <c r="RD349" s="256"/>
      <c r="RE349" s="256"/>
      <c r="RF349" s="256"/>
      <c r="RG349" s="256"/>
      <c r="RH349" s="256"/>
      <c r="RI349" s="256"/>
      <c r="RJ349" s="256"/>
      <c r="RK349" s="256"/>
      <c r="RL349" s="256"/>
      <c r="RM349" s="256"/>
      <c r="RN349" s="256"/>
      <c r="RO349" s="256"/>
      <c r="RP349" s="256"/>
      <c r="RQ349" s="256"/>
      <c r="RR349" s="256"/>
      <c r="RS349" s="256"/>
      <c r="RT349" s="256"/>
      <c r="RU349" s="256"/>
      <c r="RV349" s="256"/>
      <c r="RW349" s="256"/>
      <c r="RX349" s="256"/>
      <c r="RY349" s="256"/>
      <c r="RZ349" s="256"/>
      <c r="SA349" s="256"/>
      <c r="SB349" s="256"/>
      <c r="SC349" s="256"/>
      <c r="SD349" s="256"/>
      <c r="SE349" s="256"/>
      <c r="SF349" s="256"/>
      <c r="SG349" s="256"/>
      <c r="SH349" s="256"/>
      <c r="SI349" s="256"/>
      <c r="SJ349" s="256"/>
      <c r="SK349" s="256"/>
      <c r="SL349" s="256"/>
      <c r="SM349" s="256"/>
      <c r="SN349" s="256"/>
      <c r="SO349" s="256"/>
      <c r="SP349" s="256"/>
      <c r="SQ349" s="256"/>
      <c r="SR349" s="256"/>
      <c r="SS349" s="256"/>
      <c r="ST349" s="256"/>
      <c r="SU349" s="256"/>
      <c r="SV349" s="256"/>
      <c r="SW349" s="256"/>
      <c r="SX349" s="256"/>
      <c r="SY349" s="256"/>
      <c r="SZ349" s="256"/>
      <c r="TA349" s="256"/>
      <c r="TB349" s="256"/>
      <c r="TC349" s="256"/>
      <c r="TD349" s="256"/>
      <c r="TE349" s="256"/>
      <c r="TF349" s="256"/>
      <c r="TG349" s="256"/>
      <c r="TH349" s="256"/>
      <c r="TI349" s="256"/>
      <c r="TJ349" s="256"/>
      <c r="TK349" s="256"/>
      <c r="TL349" s="256"/>
      <c r="TM349" s="256"/>
      <c r="TN349" s="256"/>
      <c r="TO349" s="256"/>
      <c r="TP349" s="256"/>
      <c r="TQ349" s="256"/>
      <c r="TR349" s="256"/>
      <c r="TS349" s="256"/>
      <c r="TT349" s="256"/>
      <c r="TU349" s="256"/>
      <c r="TV349" s="256"/>
      <c r="TW349" s="256"/>
      <c r="TX349" s="256"/>
      <c r="TY349" s="256"/>
      <c r="TZ349" s="256"/>
      <c r="UA349" s="256"/>
      <c r="UB349" s="256"/>
      <c r="UC349" s="256"/>
      <c r="UD349" s="256"/>
      <c r="UE349" s="256"/>
      <c r="UF349" s="256"/>
      <c r="UG349" s="256"/>
      <c r="UH349" s="256"/>
      <c r="UI349" s="256"/>
      <c r="UJ349" s="256"/>
      <c r="UK349" s="256"/>
      <c r="UL349" s="256"/>
      <c r="UM349" s="256"/>
      <c r="UN349" s="256"/>
      <c r="UO349" s="256"/>
      <c r="UP349" s="256"/>
      <c r="UQ349" s="256"/>
      <c r="UR349" s="256"/>
      <c r="US349" s="256"/>
      <c r="UT349" s="256"/>
      <c r="UU349" s="256"/>
      <c r="UV349" s="256"/>
      <c r="UW349" s="256"/>
      <c r="UX349" s="256"/>
      <c r="UY349" s="256"/>
      <c r="UZ349" s="256"/>
      <c r="VA349" s="256"/>
      <c r="VB349" s="256"/>
      <c r="VC349" s="256"/>
      <c r="VD349" s="256"/>
      <c r="VE349" s="256"/>
      <c r="VF349" s="256"/>
      <c r="VG349" s="256"/>
      <c r="VH349" s="256"/>
      <c r="VI349" s="256"/>
      <c r="VJ349" s="256"/>
      <c r="VK349" s="256"/>
      <c r="VL349" s="256"/>
      <c r="VM349" s="256"/>
      <c r="VN349" s="256"/>
      <c r="VO349" s="256"/>
      <c r="VP349" s="256"/>
      <c r="VQ349" s="256"/>
      <c r="VR349" s="256"/>
      <c r="VS349" s="256"/>
      <c r="VT349" s="256"/>
      <c r="VU349" s="256"/>
      <c r="VV349" s="256"/>
      <c r="VW349" s="256"/>
      <c r="VX349" s="256"/>
      <c r="VY349" s="256"/>
      <c r="VZ349" s="256"/>
      <c r="WA349" s="256"/>
      <c r="WB349" s="256"/>
      <c r="WC349" s="256"/>
      <c r="WD349" s="256"/>
      <c r="WE349" s="256"/>
      <c r="WF349" s="256"/>
      <c r="WG349" s="256"/>
      <c r="WH349" s="256"/>
      <c r="WI349" s="256"/>
      <c r="WJ349" s="256"/>
      <c r="WK349" s="256"/>
      <c r="WL349" s="256"/>
      <c r="WM349" s="256"/>
      <c r="WN349" s="256"/>
      <c r="WO349" s="256"/>
      <c r="WP349" s="256"/>
      <c r="WQ349" s="256"/>
      <c r="WR349" s="256"/>
      <c r="WS349" s="256"/>
      <c r="WT349" s="256"/>
      <c r="WU349" s="256"/>
      <c r="WV349" s="256"/>
      <c r="WW349" s="256"/>
      <c r="WX349" s="256"/>
      <c r="WY349" s="256"/>
      <c r="WZ349" s="256"/>
      <c r="XA349" s="256"/>
      <c r="XB349" s="256"/>
      <c r="XC349" s="256"/>
      <c r="XD349" s="256"/>
      <c r="XE349" s="256"/>
      <c r="XF349" s="256"/>
      <c r="XG349" s="256"/>
      <c r="XH349" s="256"/>
      <c r="XI349" s="256"/>
      <c r="XJ349" s="256"/>
      <c r="XK349" s="256"/>
      <c r="XL349" s="256"/>
      <c r="XM349" s="256"/>
      <c r="XN349" s="256"/>
      <c r="XO349" s="256"/>
      <c r="XP349" s="256"/>
      <c r="XQ349" s="256"/>
      <c r="XR349" s="256"/>
      <c r="XS349" s="256"/>
      <c r="XT349" s="256"/>
      <c r="XU349" s="256"/>
      <c r="XV349" s="256"/>
      <c r="XW349" s="256"/>
      <c r="XX349" s="256"/>
      <c r="XY349" s="256"/>
      <c r="XZ349" s="256"/>
      <c r="YA349" s="256"/>
      <c r="YB349" s="256"/>
      <c r="YC349" s="256"/>
      <c r="YD349" s="256"/>
      <c r="YE349" s="256"/>
      <c r="YF349" s="256"/>
      <c r="YG349" s="256"/>
      <c r="YH349" s="256"/>
      <c r="YI349" s="256"/>
      <c r="YJ349" s="256"/>
      <c r="YK349" s="256"/>
      <c r="YL349" s="256"/>
      <c r="YM349" s="256"/>
      <c r="YN349" s="256"/>
      <c r="YO349" s="256"/>
      <c r="YP349" s="256"/>
      <c r="YQ349" s="256"/>
      <c r="YR349" s="256"/>
      <c r="YS349" s="256"/>
      <c r="YT349" s="256"/>
      <c r="YU349" s="256"/>
      <c r="YV349" s="256"/>
      <c r="YW349" s="256"/>
      <c r="YX349" s="256"/>
      <c r="YY349" s="256"/>
      <c r="YZ349" s="256"/>
      <c r="ZA349" s="256"/>
      <c r="ZB349" s="256"/>
      <c r="ZC349" s="256"/>
      <c r="ZD349" s="256"/>
      <c r="ZE349" s="256"/>
      <c r="ZF349" s="256"/>
      <c r="ZG349" s="256"/>
      <c r="ZH349" s="256"/>
      <c r="ZI349" s="256"/>
      <c r="ZJ349" s="256"/>
      <c r="ZK349" s="256"/>
      <c r="ZL349" s="256"/>
      <c r="ZM349" s="256"/>
      <c r="ZN349" s="256"/>
      <c r="ZO349" s="256"/>
      <c r="ZP349" s="256"/>
      <c r="ZQ349" s="256"/>
      <c r="ZR349" s="256"/>
      <c r="ZS349" s="256"/>
      <c r="ZT349" s="256"/>
      <c r="ZU349" s="256"/>
      <c r="ZV349" s="256"/>
      <c r="ZW349" s="256"/>
      <c r="ZX349" s="256"/>
      <c r="ZY349" s="256"/>
      <c r="ZZ349" s="256"/>
      <c r="AAA349" s="256"/>
      <c r="AAB349" s="256"/>
      <c r="AAC349" s="256"/>
      <c r="AAD349" s="256"/>
      <c r="AAE349" s="256"/>
      <c r="AAF349" s="256"/>
      <c r="AAG349" s="256"/>
      <c r="AAH349" s="256"/>
      <c r="AAI349" s="256"/>
      <c r="AAJ349" s="256"/>
      <c r="AAK349" s="256"/>
      <c r="AAL349" s="256"/>
      <c r="AAM349" s="256"/>
      <c r="AAN349" s="256"/>
      <c r="AAO349" s="256"/>
      <c r="AAP349" s="256"/>
      <c r="AAQ349" s="256"/>
      <c r="AAR349" s="256"/>
      <c r="AAS349" s="256"/>
      <c r="AAT349" s="256"/>
      <c r="AAU349" s="256"/>
      <c r="AAV349" s="256"/>
      <c r="AAW349" s="256"/>
      <c r="AAX349" s="256"/>
      <c r="AAY349" s="256"/>
      <c r="AAZ349" s="256"/>
      <c r="ABA349" s="256"/>
      <c r="ABB349" s="256"/>
      <c r="ABC349" s="256"/>
      <c r="ABD349" s="256"/>
      <c r="ABE349" s="256"/>
      <c r="ABF349" s="256"/>
      <c r="ABG349" s="256"/>
      <c r="ABH349" s="256"/>
      <c r="ABI349" s="256"/>
      <c r="ABJ349" s="256"/>
      <c r="ABK349" s="256"/>
    </row>
    <row r="350" spans="1:739" s="154" customFormat="1" ht="30" customHeight="1" x14ac:dyDescent="0.25">
      <c r="A350" s="30"/>
      <c r="B350" s="261"/>
      <c r="C350" s="261"/>
      <c r="D350" s="167" t="s">
        <v>2</v>
      </c>
      <c r="E350" s="261"/>
      <c r="F350" s="206" t="s">
        <v>523</v>
      </c>
      <c r="G350" s="14">
        <v>42503</v>
      </c>
      <c r="H350" s="48" t="s">
        <v>37</v>
      </c>
      <c r="I350" s="65" t="s">
        <v>31</v>
      </c>
      <c r="J350" s="10" t="s">
        <v>291</v>
      </c>
      <c r="K350" s="29" t="s">
        <v>18</v>
      </c>
      <c r="L350" s="29" t="s">
        <v>17</v>
      </c>
      <c r="M350" s="29" t="s">
        <v>3365</v>
      </c>
      <c r="N350" s="28" t="s">
        <v>19</v>
      </c>
      <c r="O350" s="191" t="s">
        <v>32</v>
      </c>
      <c r="P350" s="191" t="s">
        <v>33</v>
      </c>
      <c r="Q350" s="191" t="s">
        <v>33</v>
      </c>
      <c r="R350" s="71" t="s">
        <v>525</v>
      </c>
      <c r="S350" s="65" t="s">
        <v>1303</v>
      </c>
      <c r="T350" s="261" t="s">
        <v>20</v>
      </c>
      <c r="U350" s="115" t="s">
        <v>72</v>
      </c>
      <c r="V350" s="17"/>
      <c r="W350" s="249"/>
      <c r="X350" s="115" t="s">
        <v>245</v>
      </c>
      <c r="Y350" s="99"/>
      <c r="Z350" s="155"/>
      <c r="AA350" s="155"/>
      <c r="AB350" s="265" t="s">
        <v>525</v>
      </c>
      <c r="AC350" s="17"/>
      <c r="AD350" s="17"/>
      <c r="AE350" s="17"/>
      <c r="AF350" s="17"/>
      <c r="AG350" s="17"/>
      <c r="AH350" s="263" t="s">
        <v>3530</v>
      </c>
      <c r="AI350" s="65" t="s">
        <v>1</v>
      </c>
      <c r="AJ350" s="67" t="s">
        <v>2</v>
      </c>
      <c r="AK350" s="70">
        <v>21</v>
      </c>
      <c r="AL350" s="69" t="s">
        <v>528</v>
      </c>
      <c r="AM350" s="72" t="s">
        <v>527</v>
      </c>
    </row>
    <row r="351" spans="1:739" s="154" customFormat="1" ht="30" customHeight="1" x14ac:dyDescent="0.25">
      <c r="A351" s="30"/>
      <c r="B351" s="261"/>
      <c r="C351" s="261"/>
      <c r="D351" s="167" t="s">
        <v>2</v>
      </c>
      <c r="E351" s="261"/>
      <c r="F351" s="206" t="s">
        <v>524</v>
      </c>
      <c r="G351" s="14">
        <v>42503</v>
      </c>
      <c r="H351" s="48" t="s">
        <v>37</v>
      </c>
      <c r="I351" s="185" t="s">
        <v>31</v>
      </c>
      <c r="J351" s="189" t="s">
        <v>291</v>
      </c>
      <c r="K351" s="29" t="s">
        <v>18</v>
      </c>
      <c r="L351" s="29" t="s">
        <v>17</v>
      </c>
      <c r="M351" s="29" t="s">
        <v>3365</v>
      </c>
      <c r="N351" s="28" t="s">
        <v>19</v>
      </c>
      <c r="O351" s="191" t="s">
        <v>32</v>
      </c>
      <c r="P351" s="191" t="s">
        <v>33</v>
      </c>
      <c r="Q351" s="191" t="s">
        <v>33</v>
      </c>
      <c r="R351" s="71" t="s">
        <v>526</v>
      </c>
      <c r="S351" s="185" t="s">
        <v>853</v>
      </c>
      <c r="T351" s="261" t="s">
        <v>20</v>
      </c>
      <c r="U351" s="261" t="s">
        <v>72</v>
      </c>
      <c r="V351" s="17"/>
      <c r="W351" s="261"/>
      <c r="X351" s="261" t="s">
        <v>245</v>
      </c>
      <c r="Y351" s="99"/>
      <c r="Z351" s="262"/>
      <c r="AA351" s="262"/>
      <c r="AB351" s="265" t="s">
        <v>526</v>
      </c>
      <c r="AC351" s="17"/>
      <c r="AD351" s="17"/>
      <c r="AE351" s="17"/>
      <c r="AF351" s="17"/>
      <c r="AG351" s="17"/>
      <c r="AH351" s="263" t="s">
        <v>3530</v>
      </c>
      <c r="AI351" s="185" t="s">
        <v>1</v>
      </c>
      <c r="AJ351" s="187" t="s">
        <v>2</v>
      </c>
      <c r="AK351" s="263">
        <v>22</v>
      </c>
      <c r="AL351" s="264" t="s">
        <v>529</v>
      </c>
      <c r="AM351" s="72">
        <v>42478</v>
      </c>
    </row>
    <row r="352" spans="1:739" s="154" customFormat="1" ht="30" customHeight="1" x14ac:dyDescent="0.25">
      <c r="A352" s="30"/>
      <c r="B352" s="261"/>
      <c r="C352" s="261"/>
      <c r="D352" s="167" t="s">
        <v>2</v>
      </c>
      <c r="E352" s="261"/>
      <c r="F352" s="206" t="s">
        <v>897</v>
      </c>
      <c r="G352" s="14">
        <v>42709</v>
      </c>
      <c r="H352" s="258" t="s">
        <v>37</v>
      </c>
      <c r="I352" s="261" t="s">
        <v>31</v>
      </c>
      <c r="J352" s="116" t="s">
        <v>291</v>
      </c>
      <c r="K352" s="29" t="s">
        <v>18</v>
      </c>
      <c r="L352" s="29" t="s">
        <v>17</v>
      </c>
      <c r="M352" s="29" t="s">
        <v>216</v>
      </c>
      <c r="N352" s="28" t="s">
        <v>898</v>
      </c>
      <c r="O352" s="259" t="s">
        <v>899</v>
      </c>
      <c r="P352" s="259" t="s">
        <v>900</v>
      </c>
      <c r="Q352" s="259"/>
      <c r="R352" s="71" t="s">
        <v>901</v>
      </c>
      <c r="S352" s="261" t="s">
        <v>904</v>
      </c>
      <c r="T352" s="185" t="s">
        <v>889</v>
      </c>
      <c r="U352" s="261" t="s">
        <v>72</v>
      </c>
      <c r="V352" s="20"/>
      <c r="W352" s="261"/>
      <c r="X352" s="261" t="s">
        <v>245</v>
      </c>
      <c r="Y352" s="99"/>
      <c r="Z352" s="261"/>
      <c r="AA352" s="261"/>
      <c r="AB352" s="265" t="s">
        <v>901</v>
      </c>
      <c r="AC352" s="20"/>
      <c r="AD352" s="20"/>
      <c r="AE352" s="20"/>
      <c r="AF352" s="20"/>
      <c r="AG352" s="20"/>
      <c r="AH352" s="263" t="s">
        <v>3530</v>
      </c>
      <c r="AI352" s="261" t="s">
        <v>1</v>
      </c>
      <c r="AJ352" s="263" t="s">
        <v>2</v>
      </c>
      <c r="AK352" s="263">
        <v>24</v>
      </c>
      <c r="AL352" s="264" t="s">
        <v>902</v>
      </c>
      <c r="AM352" s="72">
        <v>42690</v>
      </c>
    </row>
    <row r="353" spans="1:39" s="154" customFormat="1" ht="30" customHeight="1" x14ac:dyDescent="0.25">
      <c r="A353" s="30"/>
      <c r="B353" s="160"/>
      <c r="C353" s="160"/>
      <c r="D353" s="167" t="s">
        <v>2</v>
      </c>
      <c r="E353" s="261"/>
      <c r="F353" s="206" t="s">
        <v>370</v>
      </c>
      <c r="G353" s="14">
        <v>42467</v>
      </c>
      <c r="H353" s="48" t="s">
        <v>37</v>
      </c>
      <c r="I353" s="185" t="s">
        <v>31</v>
      </c>
      <c r="J353" s="189" t="s">
        <v>291</v>
      </c>
      <c r="K353" s="29" t="s">
        <v>18</v>
      </c>
      <c r="L353" s="29" t="s">
        <v>17</v>
      </c>
      <c r="M353" s="29" t="s">
        <v>216</v>
      </c>
      <c r="N353" s="28" t="s">
        <v>313</v>
      </c>
      <c r="O353" s="259" t="s">
        <v>314</v>
      </c>
      <c r="P353" s="259" t="s">
        <v>315</v>
      </c>
      <c r="Q353" s="259" t="s">
        <v>371</v>
      </c>
      <c r="R353" s="71" t="s">
        <v>372</v>
      </c>
      <c r="S353" s="185" t="s">
        <v>969</v>
      </c>
      <c r="T353" s="185" t="s">
        <v>20</v>
      </c>
      <c r="U353" s="261" t="s">
        <v>72</v>
      </c>
      <c r="V353" s="17"/>
      <c r="W353" s="261"/>
      <c r="X353" s="261" t="s">
        <v>245</v>
      </c>
      <c r="Y353" s="99"/>
      <c r="Z353" s="262"/>
      <c r="AA353" s="262"/>
      <c r="AB353" s="265" t="s">
        <v>372</v>
      </c>
      <c r="AC353" s="17"/>
      <c r="AD353" s="17"/>
      <c r="AE353" s="17"/>
      <c r="AF353" s="17"/>
      <c r="AG353" s="17"/>
      <c r="AH353" s="263" t="s">
        <v>3530</v>
      </c>
      <c r="AI353" s="185" t="s">
        <v>1</v>
      </c>
      <c r="AJ353" s="187" t="s">
        <v>2</v>
      </c>
      <c r="AK353" s="263">
        <v>23</v>
      </c>
      <c r="AL353" s="264" t="s">
        <v>373</v>
      </c>
      <c r="AM353" s="72" t="s">
        <v>374</v>
      </c>
    </row>
    <row r="354" spans="1:39" s="154" customFormat="1" ht="30" customHeight="1" x14ac:dyDescent="0.25">
      <c r="A354" s="30"/>
      <c r="B354" s="261"/>
      <c r="C354" s="261"/>
      <c r="D354" s="167" t="s">
        <v>2</v>
      </c>
      <c r="E354" s="261"/>
      <c r="F354" s="206" t="s">
        <v>355</v>
      </c>
      <c r="G354" s="14">
        <v>42467</v>
      </c>
      <c r="H354" s="48" t="s">
        <v>37</v>
      </c>
      <c r="I354" s="185" t="s">
        <v>31</v>
      </c>
      <c r="J354" s="189" t="s">
        <v>291</v>
      </c>
      <c r="K354" s="29" t="s">
        <v>18</v>
      </c>
      <c r="L354" s="29" t="s">
        <v>17</v>
      </c>
      <c r="M354" s="29" t="s">
        <v>216</v>
      </c>
      <c r="N354" s="28" t="s">
        <v>313</v>
      </c>
      <c r="O354" s="259" t="s">
        <v>314</v>
      </c>
      <c r="P354" s="259" t="s">
        <v>315</v>
      </c>
      <c r="Q354" s="260"/>
      <c r="R354" s="71" t="s">
        <v>356</v>
      </c>
      <c r="S354" s="185" t="s">
        <v>1308</v>
      </c>
      <c r="T354" s="185" t="s">
        <v>288</v>
      </c>
      <c r="U354" s="261" t="s">
        <v>72</v>
      </c>
      <c r="V354" s="17"/>
      <c r="W354" s="261"/>
      <c r="X354" s="261" t="s">
        <v>245</v>
      </c>
      <c r="Y354" s="99"/>
      <c r="Z354" s="262"/>
      <c r="AA354" s="262"/>
      <c r="AB354" s="265" t="s">
        <v>356</v>
      </c>
      <c r="AC354" s="17"/>
      <c r="AD354" s="17"/>
      <c r="AE354" s="17"/>
      <c r="AF354" s="17"/>
      <c r="AG354" s="17"/>
      <c r="AH354" s="263" t="s">
        <v>3530</v>
      </c>
      <c r="AI354" s="185" t="s">
        <v>1</v>
      </c>
      <c r="AJ354" s="187" t="s">
        <v>2</v>
      </c>
      <c r="AK354" s="263">
        <v>21</v>
      </c>
      <c r="AL354" s="264" t="s">
        <v>357</v>
      </c>
      <c r="AM354" s="72" t="s">
        <v>351</v>
      </c>
    </row>
    <row r="355" spans="1:39" s="154" customFormat="1" ht="30" customHeight="1" x14ac:dyDescent="0.25">
      <c r="A355" s="30"/>
      <c r="B355" s="261"/>
      <c r="C355" s="261"/>
      <c r="D355" s="167" t="s">
        <v>2</v>
      </c>
      <c r="E355" s="261"/>
      <c r="F355" s="206" t="s">
        <v>320</v>
      </c>
      <c r="G355" s="14">
        <v>42447</v>
      </c>
      <c r="H355" s="48" t="s">
        <v>37</v>
      </c>
      <c r="I355" s="185" t="s">
        <v>31</v>
      </c>
      <c r="J355" s="189" t="s">
        <v>291</v>
      </c>
      <c r="K355" s="29" t="s">
        <v>18</v>
      </c>
      <c r="L355" s="29" t="s">
        <v>17</v>
      </c>
      <c r="M355" s="29" t="s">
        <v>216</v>
      </c>
      <c r="N355" s="28" t="s">
        <v>313</v>
      </c>
      <c r="O355" s="259" t="s">
        <v>314</v>
      </c>
      <c r="P355" s="259" t="s">
        <v>315</v>
      </c>
      <c r="Q355" s="260"/>
      <c r="R355" s="71" t="s">
        <v>321</v>
      </c>
      <c r="S355" s="185" t="s">
        <v>1308</v>
      </c>
      <c r="T355" s="185" t="s">
        <v>288</v>
      </c>
      <c r="U355" s="261" t="s">
        <v>72</v>
      </c>
      <c r="V355" s="17"/>
      <c r="W355" s="261"/>
      <c r="X355" s="261" t="s">
        <v>245</v>
      </c>
      <c r="Y355" s="99"/>
      <c r="Z355" s="262"/>
      <c r="AA355" s="262"/>
      <c r="AB355" s="265" t="s">
        <v>321</v>
      </c>
      <c r="AC355" s="17"/>
      <c r="AD355" s="17"/>
      <c r="AE355" s="17"/>
      <c r="AF355" s="17"/>
      <c r="AG355" s="17"/>
      <c r="AH355" s="263" t="s">
        <v>3530</v>
      </c>
      <c r="AI355" s="185" t="s">
        <v>1</v>
      </c>
      <c r="AJ355" s="187" t="s">
        <v>2</v>
      </c>
      <c r="AK355" s="263">
        <v>23</v>
      </c>
      <c r="AL355" s="264" t="s">
        <v>322</v>
      </c>
      <c r="AM355" s="72">
        <v>42440</v>
      </c>
    </row>
    <row r="356" spans="1:39" s="154" customFormat="1" ht="30" customHeight="1" x14ac:dyDescent="0.25">
      <c r="A356" s="30"/>
      <c r="B356" s="261"/>
      <c r="C356" s="261"/>
      <c r="D356" s="167" t="s">
        <v>2</v>
      </c>
      <c r="E356" s="261"/>
      <c r="F356" s="206" t="s">
        <v>318</v>
      </c>
      <c r="G356" s="14">
        <v>42447</v>
      </c>
      <c r="H356" s="48" t="s">
        <v>37</v>
      </c>
      <c r="I356" s="185" t="s">
        <v>31</v>
      </c>
      <c r="J356" s="189" t="s">
        <v>291</v>
      </c>
      <c r="K356" s="29" t="s">
        <v>18</v>
      </c>
      <c r="L356" s="29" t="s">
        <v>17</v>
      </c>
      <c r="M356" s="29" t="s">
        <v>216</v>
      </c>
      <c r="N356" s="28" t="s">
        <v>313</v>
      </c>
      <c r="O356" s="259" t="s">
        <v>314</v>
      </c>
      <c r="P356" s="259" t="s">
        <v>315</v>
      </c>
      <c r="Q356" s="260"/>
      <c r="R356" s="71" t="s">
        <v>316</v>
      </c>
      <c r="S356" s="185" t="s">
        <v>1308</v>
      </c>
      <c r="T356" s="185" t="s">
        <v>288</v>
      </c>
      <c r="U356" s="261" t="s">
        <v>72</v>
      </c>
      <c r="V356" s="17"/>
      <c r="W356" s="261"/>
      <c r="X356" s="261" t="s">
        <v>245</v>
      </c>
      <c r="Y356" s="99"/>
      <c r="Z356" s="262"/>
      <c r="AA356" s="262"/>
      <c r="AB356" s="265" t="s">
        <v>316</v>
      </c>
      <c r="AC356" s="17"/>
      <c r="AD356" s="17"/>
      <c r="AE356" s="17"/>
      <c r="AF356" s="17"/>
      <c r="AG356" s="17"/>
      <c r="AH356" s="263" t="s">
        <v>3530</v>
      </c>
      <c r="AI356" s="185" t="s">
        <v>1</v>
      </c>
      <c r="AJ356" s="187" t="s">
        <v>2</v>
      </c>
      <c r="AK356" s="263">
        <v>22</v>
      </c>
      <c r="AL356" s="264" t="s">
        <v>317</v>
      </c>
      <c r="AM356" s="72">
        <v>42440</v>
      </c>
    </row>
    <row r="357" spans="1:39" s="154" customFormat="1" ht="30" customHeight="1" x14ac:dyDescent="0.25">
      <c r="A357" s="30"/>
      <c r="B357" s="160"/>
      <c r="C357" s="160"/>
      <c r="D357" s="167" t="s">
        <v>2</v>
      </c>
      <c r="E357" s="261"/>
      <c r="F357" s="206">
        <v>1684</v>
      </c>
      <c r="G357" s="23">
        <v>43943</v>
      </c>
      <c r="H357" s="48" t="s">
        <v>37</v>
      </c>
      <c r="I357" s="185" t="s">
        <v>31</v>
      </c>
      <c r="J357" s="189" t="s">
        <v>291</v>
      </c>
      <c r="K357" s="29" t="s">
        <v>18</v>
      </c>
      <c r="L357" s="29" t="s">
        <v>17</v>
      </c>
      <c r="M357" s="29" t="s">
        <v>216</v>
      </c>
      <c r="N357" s="28" t="s">
        <v>313</v>
      </c>
      <c r="O357" s="259" t="s">
        <v>3460</v>
      </c>
      <c r="P357" s="259" t="s">
        <v>3461</v>
      </c>
      <c r="Q357" s="260"/>
      <c r="R357" s="71" t="s">
        <v>3462</v>
      </c>
      <c r="S357" s="185" t="s">
        <v>3463</v>
      </c>
      <c r="T357" s="261" t="s">
        <v>288</v>
      </c>
      <c r="U357" s="261" t="s">
        <v>72</v>
      </c>
      <c r="V357" s="17"/>
      <c r="W357" s="261"/>
      <c r="X357" s="261" t="s">
        <v>245</v>
      </c>
      <c r="Y357" s="99"/>
      <c r="Z357" s="262"/>
      <c r="AA357" s="261"/>
      <c r="AB357" s="265" t="s">
        <v>3462</v>
      </c>
      <c r="AC357" s="17"/>
      <c r="AD357" s="17"/>
      <c r="AE357" s="17"/>
      <c r="AF357" s="17"/>
      <c r="AG357" s="17"/>
      <c r="AH357" s="263" t="s">
        <v>3530</v>
      </c>
      <c r="AI357" s="185" t="s">
        <v>1</v>
      </c>
      <c r="AJ357" s="187" t="s">
        <v>2</v>
      </c>
      <c r="AK357" s="263">
        <v>30</v>
      </c>
      <c r="AL357" s="264" t="s">
        <v>3464</v>
      </c>
      <c r="AM357" s="72">
        <v>43928</v>
      </c>
    </row>
    <row r="358" spans="1:39" s="154" customFormat="1" ht="30" customHeight="1" x14ac:dyDescent="0.25">
      <c r="A358" s="30"/>
      <c r="B358" s="261"/>
      <c r="C358" s="261"/>
      <c r="D358" s="167" t="s">
        <v>2</v>
      </c>
      <c r="E358" s="261"/>
      <c r="F358" s="206" t="s">
        <v>1207</v>
      </c>
      <c r="G358" s="14">
        <v>42762</v>
      </c>
      <c r="H358" s="48" t="s">
        <v>37</v>
      </c>
      <c r="I358" s="185" t="s">
        <v>31</v>
      </c>
      <c r="J358" s="189" t="s">
        <v>291</v>
      </c>
      <c r="K358" s="29" t="s">
        <v>18</v>
      </c>
      <c r="L358" s="29" t="s">
        <v>17</v>
      </c>
      <c r="M358" s="29" t="s">
        <v>216</v>
      </c>
      <c r="N358" s="28" t="s">
        <v>313</v>
      </c>
      <c r="O358" s="259" t="s">
        <v>696</v>
      </c>
      <c r="P358" s="259" t="s">
        <v>1208</v>
      </c>
      <c r="Q358" s="259"/>
      <c r="R358" s="71" t="s">
        <v>1209</v>
      </c>
      <c r="S358" s="261" t="s">
        <v>1210</v>
      </c>
      <c r="T358" s="185" t="s">
        <v>3169</v>
      </c>
      <c r="U358" s="261" t="s">
        <v>72</v>
      </c>
      <c r="V358" s="17"/>
      <c r="W358" s="261"/>
      <c r="X358" s="261" t="s">
        <v>245</v>
      </c>
      <c r="Y358" s="99"/>
      <c r="Z358" s="262"/>
      <c r="AA358" s="261"/>
      <c r="AB358" s="186" t="s">
        <v>1209</v>
      </c>
      <c r="AC358" s="17"/>
      <c r="AD358" s="17"/>
      <c r="AE358" s="17"/>
      <c r="AF358" s="17"/>
      <c r="AG358" s="17"/>
      <c r="AH358" s="263" t="s">
        <v>3530</v>
      </c>
      <c r="AI358" s="185" t="s">
        <v>1</v>
      </c>
      <c r="AJ358" s="187" t="s">
        <v>2</v>
      </c>
      <c r="AK358" s="263">
        <v>18</v>
      </c>
      <c r="AL358" s="264" t="s">
        <v>1211</v>
      </c>
      <c r="AM358" s="72" t="s">
        <v>1203</v>
      </c>
    </row>
    <row r="359" spans="1:39" s="154" customFormat="1" ht="30" customHeight="1" x14ac:dyDescent="0.25">
      <c r="A359" s="19"/>
      <c r="B359" s="262"/>
      <c r="C359" s="262"/>
      <c r="D359" s="167" t="s">
        <v>2</v>
      </c>
      <c r="E359" s="262"/>
      <c r="F359" s="206">
        <v>1605</v>
      </c>
      <c r="G359" s="23">
        <v>43892</v>
      </c>
      <c r="H359" s="258" t="s">
        <v>37</v>
      </c>
      <c r="I359" s="261" t="s">
        <v>31</v>
      </c>
      <c r="J359" s="189" t="s">
        <v>291</v>
      </c>
      <c r="K359" s="29" t="s">
        <v>18</v>
      </c>
      <c r="L359" s="29" t="s">
        <v>17</v>
      </c>
      <c r="M359" s="29" t="s">
        <v>216</v>
      </c>
      <c r="N359" s="28" t="s">
        <v>313</v>
      </c>
      <c r="O359" s="259" t="s">
        <v>696</v>
      </c>
      <c r="P359" s="259" t="s">
        <v>3283</v>
      </c>
      <c r="Q359" s="260"/>
      <c r="R359" s="71" t="s">
        <v>3284</v>
      </c>
      <c r="S359" s="185" t="s">
        <v>3285</v>
      </c>
      <c r="T359" s="261" t="s">
        <v>3257</v>
      </c>
      <c r="U359" s="261" t="s">
        <v>72</v>
      </c>
      <c r="V359" s="17"/>
      <c r="W359" s="261"/>
      <c r="X359" s="261" t="s">
        <v>245</v>
      </c>
      <c r="Y359" s="99"/>
      <c r="Z359" s="262"/>
      <c r="AA359" s="261" t="s">
        <v>3325</v>
      </c>
      <c r="AB359" s="265" t="s">
        <v>3284</v>
      </c>
      <c r="AC359" s="17"/>
      <c r="AD359" s="17"/>
      <c r="AE359" s="17"/>
      <c r="AF359" s="17"/>
      <c r="AG359" s="17"/>
      <c r="AH359" s="263" t="s">
        <v>3530</v>
      </c>
      <c r="AI359" s="185" t="s">
        <v>1</v>
      </c>
      <c r="AJ359" s="187" t="s">
        <v>2</v>
      </c>
      <c r="AK359" s="263">
        <v>26</v>
      </c>
      <c r="AL359" s="264" t="s">
        <v>3286</v>
      </c>
      <c r="AM359" s="72">
        <v>43882</v>
      </c>
    </row>
    <row r="360" spans="1:39" s="154" customFormat="1" ht="30" customHeight="1" x14ac:dyDescent="0.25">
      <c r="A360" s="30"/>
      <c r="B360" s="160"/>
      <c r="C360" s="160"/>
      <c r="D360" s="167" t="s">
        <v>2</v>
      </c>
      <c r="E360" s="261"/>
      <c r="F360" s="206" t="s">
        <v>695</v>
      </c>
      <c r="G360" s="14">
        <v>42625</v>
      </c>
      <c r="H360" s="48" t="s">
        <v>37</v>
      </c>
      <c r="I360" s="185" t="s">
        <v>31</v>
      </c>
      <c r="J360" s="189" t="s">
        <v>291</v>
      </c>
      <c r="K360" s="29" t="s">
        <v>18</v>
      </c>
      <c r="L360" s="29" t="s">
        <v>17</v>
      </c>
      <c r="M360" s="29" t="s">
        <v>216</v>
      </c>
      <c r="N360" s="28" t="s">
        <v>313</v>
      </c>
      <c r="O360" s="259" t="s">
        <v>696</v>
      </c>
      <c r="P360" s="259" t="s">
        <v>697</v>
      </c>
      <c r="Q360" s="260"/>
      <c r="R360" s="71" t="s">
        <v>698</v>
      </c>
      <c r="S360" s="185" t="s">
        <v>1008</v>
      </c>
      <c r="T360" s="185" t="s">
        <v>20</v>
      </c>
      <c r="U360" s="261" t="s">
        <v>72</v>
      </c>
      <c r="V360" s="17"/>
      <c r="W360" s="261"/>
      <c r="X360" s="261" t="s">
        <v>245</v>
      </c>
      <c r="Y360" s="99"/>
      <c r="Z360" s="262"/>
      <c r="AA360" s="262"/>
      <c r="AB360" s="265" t="s">
        <v>698</v>
      </c>
      <c r="AC360" s="17"/>
      <c r="AD360" s="17"/>
      <c r="AE360" s="17"/>
      <c r="AF360" s="17"/>
      <c r="AG360" s="17"/>
      <c r="AH360" s="263" t="s">
        <v>3530</v>
      </c>
      <c r="AI360" s="185" t="s">
        <v>1</v>
      </c>
      <c r="AJ360" s="187" t="s">
        <v>2</v>
      </c>
      <c r="AK360" s="263">
        <v>21</v>
      </c>
      <c r="AL360" s="264" t="s">
        <v>699</v>
      </c>
      <c r="AM360" s="72" t="s">
        <v>700</v>
      </c>
    </row>
    <row r="361" spans="1:39" s="154" customFormat="1" ht="30" customHeight="1" x14ac:dyDescent="0.25">
      <c r="A361" s="30"/>
      <c r="B361" s="160"/>
      <c r="C361" s="160"/>
      <c r="D361" s="167" t="s">
        <v>2</v>
      </c>
      <c r="E361" s="261"/>
      <c r="F361" s="206" t="s">
        <v>701</v>
      </c>
      <c r="G361" s="14">
        <v>42625</v>
      </c>
      <c r="H361" s="48" t="s">
        <v>37</v>
      </c>
      <c r="I361" s="185" t="s">
        <v>31</v>
      </c>
      <c r="J361" s="189" t="s">
        <v>291</v>
      </c>
      <c r="K361" s="29" t="s">
        <v>18</v>
      </c>
      <c r="L361" s="29" t="s">
        <v>17</v>
      </c>
      <c r="M361" s="29" t="s">
        <v>216</v>
      </c>
      <c r="N361" s="28" t="s">
        <v>313</v>
      </c>
      <c r="O361" s="259" t="s">
        <v>696</v>
      </c>
      <c r="P361" s="259" t="s">
        <v>697</v>
      </c>
      <c r="Q361" s="260"/>
      <c r="R361" s="71" t="s">
        <v>702</v>
      </c>
      <c r="S361" s="185" t="s">
        <v>1008</v>
      </c>
      <c r="T361" s="185" t="s">
        <v>20</v>
      </c>
      <c r="U361" s="261" t="s">
        <v>72</v>
      </c>
      <c r="V361" s="17"/>
      <c r="W361" s="261"/>
      <c r="X361" s="261" t="s">
        <v>245</v>
      </c>
      <c r="Y361" s="99"/>
      <c r="Z361" s="262"/>
      <c r="AA361" s="262"/>
      <c r="AB361" s="265" t="s">
        <v>702</v>
      </c>
      <c r="AC361" s="17"/>
      <c r="AD361" s="17"/>
      <c r="AE361" s="17"/>
      <c r="AF361" s="17"/>
      <c r="AG361" s="17"/>
      <c r="AH361" s="263" t="s">
        <v>3530</v>
      </c>
      <c r="AI361" s="185" t="s">
        <v>1</v>
      </c>
      <c r="AJ361" s="187" t="s">
        <v>2</v>
      </c>
      <c r="AK361" s="263">
        <v>22</v>
      </c>
      <c r="AL361" s="264" t="s">
        <v>703</v>
      </c>
      <c r="AM361" s="72">
        <v>42613</v>
      </c>
    </row>
    <row r="362" spans="1:39" s="154" customFormat="1" ht="30" customHeight="1" x14ac:dyDescent="0.25">
      <c r="A362" s="30"/>
      <c r="B362" s="160"/>
      <c r="C362" s="160"/>
      <c r="D362" s="167" t="s">
        <v>2</v>
      </c>
      <c r="E362" s="261"/>
      <c r="F362" s="206" t="s">
        <v>2724</v>
      </c>
      <c r="G362" s="23">
        <v>43313</v>
      </c>
      <c r="H362" s="48" t="s">
        <v>37</v>
      </c>
      <c r="I362" s="185" t="s">
        <v>31</v>
      </c>
      <c r="J362" s="189" t="s">
        <v>291</v>
      </c>
      <c r="K362" s="29" t="s">
        <v>18</v>
      </c>
      <c r="L362" s="29" t="s">
        <v>17</v>
      </c>
      <c r="M362" s="29" t="s">
        <v>216</v>
      </c>
      <c r="N362" s="28" t="s">
        <v>313</v>
      </c>
      <c r="O362" s="259" t="s">
        <v>696</v>
      </c>
      <c r="P362" s="259" t="s">
        <v>697</v>
      </c>
      <c r="Q362" s="259"/>
      <c r="R362" s="71" t="s">
        <v>2725</v>
      </c>
      <c r="S362" s="185" t="s">
        <v>1008</v>
      </c>
      <c r="T362" s="185" t="s">
        <v>20</v>
      </c>
      <c r="U362" s="261" t="s">
        <v>72</v>
      </c>
      <c r="V362" s="17"/>
      <c r="W362" s="261"/>
      <c r="X362" s="261" t="s">
        <v>245</v>
      </c>
      <c r="Y362" s="99"/>
      <c r="Z362" s="262"/>
      <c r="AA362" s="262"/>
      <c r="AB362" s="265" t="s">
        <v>2725</v>
      </c>
      <c r="AC362" s="17"/>
      <c r="AD362" s="17"/>
      <c r="AE362" s="17"/>
      <c r="AF362" s="17"/>
      <c r="AG362" s="17"/>
      <c r="AH362" s="263" t="s">
        <v>3530</v>
      </c>
      <c r="AI362" s="185" t="s">
        <v>1</v>
      </c>
      <c r="AJ362" s="187" t="s">
        <v>2</v>
      </c>
      <c r="AK362" s="263">
        <v>27</v>
      </c>
      <c r="AL362" s="264" t="s">
        <v>2726</v>
      </c>
      <c r="AM362" s="72">
        <v>43301</v>
      </c>
    </row>
    <row r="363" spans="1:39" s="154" customFormat="1" ht="30" customHeight="1" x14ac:dyDescent="0.25">
      <c r="A363" s="30"/>
      <c r="B363" s="160"/>
      <c r="C363" s="160"/>
      <c r="D363" s="167" t="s">
        <v>2</v>
      </c>
      <c r="E363" s="261"/>
      <c r="F363" s="206">
        <v>1649</v>
      </c>
      <c r="G363" s="23">
        <v>43892</v>
      </c>
      <c r="H363" s="48" t="s">
        <v>37</v>
      </c>
      <c r="I363" s="185" t="s">
        <v>31</v>
      </c>
      <c r="J363" s="189" t="s">
        <v>291</v>
      </c>
      <c r="K363" s="29" t="s">
        <v>18</v>
      </c>
      <c r="L363" s="29" t="s">
        <v>17</v>
      </c>
      <c r="M363" s="29" t="s">
        <v>216</v>
      </c>
      <c r="N363" s="28" t="s">
        <v>313</v>
      </c>
      <c r="O363" s="259" t="s">
        <v>696</v>
      </c>
      <c r="P363" s="259" t="s">
        <v>697</v>
      </c>
      <c r="Q363" s="260"/>
      <c r="R363" s="71" t="s">
        <v>3269</v>
      </c>
      <c r="S363" s="185" t="s">
        <v>1008</v>
      </c>
      <c r="T363" s="261" t="s">
        <v>3257</v>
      </c>
      <c r="U363" s="261" t="s">
        <v>72</v>
      </c>
      <c r="V363" s="17"/>
      <c r="W363" s="261"/>
      <c r="X363" s="261" t="s">
        <v>245</v>
      </c>
      <c r="Y363" s="99"/>
      <c r="Z363" s="262"/>
      <c r="AA363" s="261" t="s">
        <v>3328</v>
      </c>
      <c r="AB363" s="265" t="s">
        <v>3269</v>
      </c>
      <c r="AC363" s="17"/>
      <c r="AD363" s="17"/>
      <c r="AE363" s="17"/>
      <c r="AF363" s="17"/>
      <c r="AG363" s="17"/>
      <c r="AH363" s="263" t="s">
        <v>3530</v>
      </c>
      <c r="AI363" s="185" t="s">
        <v>1</v>
      </c>
      <c r="AJ363" s="187" t="s">
        <v>2</v>
      </c>
      <c r="AK363" s="263">
        <v>20</v>
      </c>
      <c r="AL363" s="264" t="s">
        <v>3299</v>
      </c>
      <c r="AM363" s="72">
        <v>43887</v>
      </c>
    </row>
    <row r="364" spans="1:39" s="154" customFormat="1" ht="30" customHeight="1" x14ac:dyDescent="0.25">
      <c r="A364" s="30"/>
      <c r="B364" s="261"/>
      <c r="C364" s="261"/>
      <c r="D364" s="167" t="s">
        <v>2</v>
      </c>
      <c r="E364" s="261"/>
      <c r="F364" s="206" t="s">
        <v>1432</v>
      </c>
      <c r="G364" s="23">
        <v>42811</v>
      </c>
      <c r="H364" s="48" t="s">
        <v>37</v>
      </c>
      <c r="I364" s="185" t="s">
        <v>31</v>
      </c>
      <c r="J364" s="189" t="s">
        <v>291</v>
      </c>
      <c r="K364" s="29" t="s">
        <v>18</v>
      </c>
      <c r="L364" s="29" t="s">
        <v>17</v>
      </c>
      <c r="M364" s="29" t="s">
        <v>216</v>
      </c>
      <c r="N364" s="28" t="s">
        <v>313</v>
      </c>
      <c r="O364" s="259" t="s">
        <v>696</v>
      </c>
      <c r="P364" s="259" t="s">
        <v>1427</v>
      </c>
      <c r="Q364" s="259"/>
      <c r="R364" s="71" t="s">
        <v>1428</v>
      </c>
      <c r="S364" s="261" t="s">
        <v>1429</v>
      </c>
      <c r="T364" s="185" t="s">
        <v>1554</v>
      </c>
      <c r="U364" s="261" t="s">
        <v>72</v>
      </c>
      <c r="V364" s="17"/>
      <c r="W364" s="261"/>
      <c r="X364" s="261" t="s">
        <v>245</v>
      </c>
      <c r="Y364" s="99"/>
      <c r="Z364" s="262"/>
      <c r="AA364" s="261"/>
      <c r="AB364" s="265" t="s">
        <v>1428</v>
      </c>
      <c r="AC364" s="17"/>
      <c r="AD364" s="17"/>
      <c r="AE364" s="17"/>
      <c r="AF364" s="17"/>
      <c r="AG364" s="17"/>
      <c r="AH364" s="263" t="s">
        <v>3530</v>
      </c>
      <c r="AI364" s="185" t="s">
        <v>1</v>
      </c>
      <c r="AJ364" s="263" t="s">
        <v>2</v>
      </c>
      <c r="AK364" s="263">
        <v>23</v>
      </c>
      <c r="AL364" s="264" t="s">
        <v>1430</v>
      </c>
      <c r="AM364" s="72" t="s">
        <v>1431</v>
      </c>
    </row>
    <row r="365" spans="1:39" s="154" customFormat="1" ht="30" customHeight="1" x14ac:dyDescent="0.25">
      <c r="A365" s="30"/>
      <c r="B365" s="261"/>
      <c r="C365" s="261"/>
      <c r="D365" s="167" t="s">
        <v>2</v>
      </c>
      <c r="E365" s="261"/>
      <c r="F365" s="206" t="s">
        <v>1074</v>
      </c>
      <c r="G365" s="14">
        <v>42726</v>
      </c>
      <c r="H365" s="258" t="s">
        <v>37</v>
      </c>
      <c r="I365" s="261" t="s">
        <v>31</v>
      </c>
      <c r="J365" s="116" t="s">
        <v>291</v>
      </c>
      <c r="K365" s="29" t="s">
        <v>18</v>
      </c>
      <c r="L365" s="29" t="s">
        <v>17</v>
      </c>
      <c r="M365" s="29" t="s">
        <v>216</v>
      </c>
      <c r="N365" s="28" t="s">
        <v>254</v>
      </c>
      <c r="O365" s="259" t="s">
        <v>1366</v>
      </c>
      <c r="P365" s="259" t="s">
        <v>1075</v>
      </c>
      <c r="Q365" s="259"/>
      <c r="R365" s="71" t="s">
        <v>1076</v>
      </c>
      <c r="S365" s="261" t="s">
        <v>1079</v>
      </c>
      <c r="T365" s="185" t="s">
        <v>889</v>
      </c>
      <c r="U365" s="261" t="s">
        <v>72</v>
      </c>
      <c r="V365" s="20"/>
      <c r="W365" s="261"/>
      <c r="X365" s="261" t="s">
        <v>245</v>
      </c>
      <c r="Y365" s="99"/>
      <c r="Z365" s="261"/>
      <c r="AA365" s="261"/>
      <c r="AB365" s="265" t="s">
        <v>1076</v>
      </c>
      <c r="AC365" s="20"/>
      <c r="AD365" s="20"/>
      <c r="AE365" s="20"/>
      <c r="AF365" s="20"/>
      <c r="AG365" s="20"/>
      <c r="AH365" s="263" t="s">
        <v>3530</v>
      </c>
      <c r="AI365" s="261" t="s">
        <v>1</v>
      </c>
      <c r="AJ365" s="263" t="s">
        <v>2</v>
      </c>
      <c r="AK365" s="263">
        <v>19</v>
      </c>
      <c r="AL365" s="264" t="s">
        <v>1077</v>
      </c>
      <c r="AM365" s="72" t="s">
        <v>1078</v>
      </c>
    </row>
    <row r="366" spans="1:39" s="154" customFormat="1" ht="30" customHeight="1" x14ac:dyDescent="0.25">
      <c r="A366" s="30"/>
      <c r="B366" s="261"/>
      <c r="C366" s="261"/>
      <c r="D366" s="167" t="s">
        <v>2</v>
      </c>
      <c r="E366" s="261"/>
      <c r="F366" s="206">
        <v>1348</v>
      </c>
      <c r="G366" s="23">
        <v>43606</v>
      </c>
      <c r="H366" s="258" t="s">
        <v>37</v>
      </c>
      <c r="I366" s="261" t="s">
        <v>31</v>
      </c>
      <c r="J366" s="116" t="s">
        <v>291</v>
      </c>
      <c r="K366" s="29" t="s">
        <v>18</v>
      </c>
      <c r="L366" s="29" t="s">
        <v>17</v>
      </c>
      <c r="M366" s="29" t="s">
        <v>216</v>
      </c>
      <c r="N366" s="28" t="s">
        <v>254</v>
      </c>
      <c r="O366" s="259" t="s">
        <v>1366</v>
      </c>
      <c r="P366" s="259" t="s">
        <v>1075</v>
      </c>
      <c r="Q366" s="259"/>
      <c r="R366" s="71" t="s">
        <v>2986</v>
      </c>
      <c r="S366" s="261" t="s">
        <v>1079</v>
      </c>
      <c r="T366" s="185" t="s">
        <v>288</v>
      </c>
      <c r="U366" s="261" t="s">
        <v>72</v>
      </c>
      <c r="V366" s="20"/>
      <c r="W366" s="261"/>
      <c r="X366" s="261" t="s">
        <v>245</v>
      </c>
      <c r="Y366" s="99"/>
      <c r="Z366" s="261"/>
      <c r="AA366" s="261"/>
      <c r="AB366" s="265" t="s">
        <v>2986</v>
      </c>
      <c r="AC366" s="20"/>
      <c r="AD366" s="20"/>
      <c r="AE366" s="20"/>
      <c r="AF366" s="20"/>
      <c r="AG366" s="20"/>
      <c r="AH366" s="263" t="s">
        <v>3530</v>
      </c>
      <c r="AI366" s="261" t="s">
        <v>1</v>
      </c>
      <c r="AJ366" s="263" t="s">
        <v>2</v>
      </c>
      <c r="AK366" s="263">
        <v>21</v>
      </c>
      <c r="AL366" s="264" t="s">
        <v>2987</v>
      </c>
      <c r="AM366" s="72">
        <v>43593</v>
      </c>
    </row>
    <row r="367" spans="1:39" s="154" customFormat="1" ht="30" customHeight="1" x14ac:dyDescent="0.25">
      <c r="A367" s="30"/>
      <c r="B367" s="261"/>
      <c r="C367" s="261"/>
      <c r="D367" s="167" t="s">
        <v>2</v>
      </c>
      <c r="E367" s="261"/>
      <c r="F367" s="206">
        <v>1556</v>
      </c>
      <c r="G367" s="23">
        <v>43802</v>
      </c>
      <c r="H367" s="258" t="s">
        <v>37</v>
      </c>
      <c r="I367" s="261" t="s">
        <v>31</v>
      </c>
      <c r="J367" s="116" t="s">
        <v>291</v>
      </c>
      <c r="K367" s="29" t="s">
        <v>18</v>
      </c>
      <c r="L367" s="29" t="s">
        <v>17</v>
      </c>
      <c r="M367" s="29" t="s">
        <v>216</v>
      </c>
      <c r="N367" s="28" t="s">
        <v>254</v>
      </c>
      <c r="O367" s="259" t="s">
        <v>1366</v>
      </c>
      <c r="P367" s="259" t="s">
        <v>1075</v>
      </c>
      <c r="Q367" s="259"/>
      <c r="R367" s="71" t="s">
        <v>3100</v>
      </c>
      <c r="S367" s="261" t="s">
        <v>1079</v>
      </c>
      <c r="T367" s="185" t="s">
        <v>20</v>
      </c>
      <c r="U367" s="261" t="s">
        <v>72</v>
      </c>
      <c r="V367" s="20"/>
      <c r="W367" s="261"/>
      <c r="X367" s="261" t="s">
        <v>245</v>
      </c>
      <c r="Y367" s="99"/>
      <c r="Z367" s="261"/>
      <c r="AA367" s="261"/>
      <c r="AB367" s="265" t="s">
        <v>3100</v>
      </c>
      <c r="AC367" s="20"/>
      <c r="AD367" s="20"/>
      <c r="AE367" s="20"/>
      <c r="AF367" s="20"/>
      <c r="AG367" s="20"/>
      <c r="AH367" s="263" t="s">
        <v>3530</v>
      </c>
      <c r="AI367" s="261" t="s">
        <v>1</v>
      </c>
      <c r="AJ367" s="263" t="s">
        <v>2</v>
      </c>
      <c r="AK367" s="263">
        <v>22</v>
      </c>
      <c r="AL367" s="264" t="s">
        <v>3101</v>
      </c>
      <c r="AM367" s="72">
        <v>43776</v>
      </c>
    </row>
    <row r="368" spans="1:39" s="154" customFormat="1" ht="30" customHeight="1" x14ac:dyDescent="0.25">
      <c r="A368" s="30"/>
      <c r="B368" s="261"/>
      <c r="C368" s="261"/>
      <c r="D368" s="167" t="s">
        <v>2</v>
      </c>
      <c r="E368" s="261"/>
      <c r="F368" s="206" t="s">
        <v>599</v>
      </c>
      <c r="G368" s="14">
        <v>42566</v>
      </c>
      <c r="H368" s="48" t="s">
        <v>37</v>
      </c>
      <c r="I368" s="185" t="s">
        <v>31</v>
      </c>
      <c r="J368" s="189" t="s">
        <v>291</v>
      </c>
      <c r="K368" s="29" t="s">
        <v>18</v>
      </c>
      <c r="L368" s="29" t="s">
        <v>17</v>
      </c>
      <c r="M368" s="29" t="s">
        <v>216</v>
      </c>
      <c r="N368" s="28" t="s">
        <v>254</v>
      </c>
      <c r="O368" s="259" t="s">
        <v>600</v>
      </c>
      <c r="P368" s="259" t="s">
        <v>601</v>
      </c>
      <c r="Q368" s="259"/>
      <c r="R368" s="71" t="s">
        <v>602</v>
      </c>
      <c r="S368" s="185" t="s">
        <v>991</v>
      </c>
      <c r="T368" s="185" t="s">
        <v>288</v>
      </c>
      <c r="U368" s="261" t="s">
        <v>72</v>
      </c>
      <c r="V368" s="17"/>
      <c r="W368" s="261"/>
      <c r="X368" s="261" t="s">
        <v>245</v>
      </c>
      <c r="Y368" s="99"/>
      <c r="Z368" s="262"/>
      <c r="AA368" s="262"/>
      <c r="AB368" s="186" t="s">
        <v>602</v>
      </c>
      <c r="AC368" s="17"/>
      <c r="AD368" s="17"/>
      <c r="AE368" s="17"/>
      <c r="AF368" s="17"/>
      <c r="AG368" s="17"/>
      <c r="AH368" s="263" t="s">
        <v>3530</v>
      </c>
      <c r="AI368" s="185" t="s">
        <v>1</v>
      </c>
      <c r="AJ368" s="187" t="s">
        <v>2</v>
      </c>
      <c r="AK368" s="263">
        <v>20</v>
      </c>
      <c r="AL368" s="264" t="s">
        <v>603</v>
      </c>
      <c r="AM368" s="190">
        <v>42549</v>
      </c>
    </row>
    <row r="369" spans="1:739" s="154" customFormat="1" ht="30" customHeight="1" x14ac:dyDescent="0.25">
      <c r="A369" s="30"/>
      <c r="B369" s="261"/>
      <c r="C369" s="261"/>
      <c r="D369" s="167" t="s">
        <v>2</v>
      </c>
      <c r="E369" s="261"/>
      <c r="F369" s="206">
        <v>1317</v>
      </c>
      <c r="G369" s="23">
        <v>43580</v>
      </c>
      <c r="H369" s="48" t="s">
        <v>37</v>
      </c>
      <c r="I369" s="185" t="s">
        <v>31</v>
      </c>
      <c r="J369" s="189" t="s">
        <v>291</v>
      </c>
      <c r="K369" s="29" t="s">
        <v>18</v>
      </c>
      <c r="L369" s="29" t="s">
        <v>17</v>
      </c>
      <c r="M369" s="29" t="s">
        <v>216</v>
      </c>
      <c r="N369" s="28" t="s">
        <v>254</v>
      </c>
      <c r="O369" s="259" t="s">
        <v>600</v>
      </c>
      <c r="P369" s="259" t="s">
        <v>601</v>
      </c>
      <c r="Q369" s="259"/>
      <c r="R369" s="71" t="s">
        <v>2936</v>
      </c>
      <c r="S369" s="185" t="s">
        <v>991</v>
      </c>
      <c r="T369" s="185" t="s">
        <v>288</v>
      </c>
      <c r="U369" s="261" t="s">
        <v>72</v>
      </c>
      <c r="V369" s="17"/>
      <c r="W369" s="261"/>
      <c r="X369" s="261" t="s">
        <v>245</v>
      </c>
      <c r="Y369" s="99"/>
      <c r="Z369" s="262"/>
      <c r="AA369" s="262"/>
      <c r="AB369" s="186" t="s">
        <v>2936</v>
      </c>
      <c r="AC369" s="17"/>
      <c r="AD369" s="17"/>
      <c r="AE369" s="17"/>
      <c r="AF369" s="17"/>
      <c r="AG369" s="17"/>
      <c r="AH369" s="263" t="s">
        <v>3530</v>
      </c>
      <c r="AI369" s="185" t="s">
        <v>1</v>
      </c>
      <c r="AJ369" s="187" t="s">
        <v>2</v>
      </c>
      <c r="AK369" s="263">
        <v>22</v>
      </c>
      <c r="AL369" s="264" t="s">
        <v>2937</v>
      </c>
      <c r="AM369" s="190">
        <v>43549</v>
      </c>
    </row>
    <row r="370" spans="1:739" s="154" customFormat="1" ht="30" customHeight="1" x14ac:dyDescent="0.25">
      <c r="A370" s="30"/>
      <c r="B370" s="261"/>
      <c r="C370" s="261"/>
      <c r="D370" s="167" t="s">
        <v>2</v>
      </c>
      <c r="E370" s="261"/>
      <c r="F370" s="206">
        <v>1343</v>
      </c>
      <c r="G370" s="23">
        <v>43606</v>
      </c>
      <c r="H370" s="48" t="s">
        <v>37</v>
      </c>
      <c r="I370" s="185" t="s">
        <v>31</v>
      </c>
      <c r="J370" s="189" t="s">
        <v>291</v>
      </c>
      <c r="K370" s="29" t="s">
        <v>18</v>
      </c>
      <c r="L370" s="29" t="s">
        <v>17</v>
      </c>
      <c r="M370" s="29" t="s">
        <v>216</v>
      </c>
      <c r="N370" s="28" t="s">
        <v>254</v>
      </c>
      <c r="O370" s="259" t="s">
        <v>600</v>
      </c>
      <c r="P370" s="259" t="s">
        <v>601</v>
      </c>
      <c r="Q370" s="259"/>
      <c r="R370" s="71" t="s">
        <v>2980</v>
      </c>
      <c r="S370" s="185" t="s">
        <v>991</v>
      </c>
      <c r="T370" s="185" t="s">
        <v>288</v>
      </c>
      <c r="U370" s="261" t="s">
        <v>72</v>
      </c>
      <c r="V370" s="17"/>
      <c r="W370" s="261"/>
      <c r="X370" s="261" t="s">
        <v>245</v>
      </c>
      <c r="Y370" s="99"/>
      <c r="Z370" s="262"/>
      <c r="AA370" s="262"/>
      <c r="AB370" s="186" t="s">
        <v>2980</v>
      </c>
      <c r="AC370" s="17"/>
      <c r="AD370" s="17"/>
      <c r="AE370" s="17"/>
      <c r="AF370" s="17"/>
      <c r="AG370" s="17"/>
      <c r="AH370" s="263" t="s">
        <v>3530</v>
      </c>
      <c r="AI370" s="185" t="s">
        <v>1</v>
      </c>
      <c r="AJ370" s="187" t="s">
        <v>2</v>
      </c>
      <c r="AK370" s="263">
        <v>22</v>
      </c>
      <c r="AL370" s="264" t="s">
        <v>2981</v>
      </c>
      <c r="AM370" s="190">
        <v>43570</v>
      </c>
    </row>
    <row r="371" spans="1:739" s="154" customFormat="1" ht="30" customHeight="1" x14ac:dyDescent="0.25">
      <c r="A371" s="30"/>
      <c r="B371" s="261"/>
      <c r="C371" s="261"/>
      <c r="D371" s="167" t="s">
        <v>2</v>
      </c>
      <c r="E371" s="261"/>
      <c r="F371" s="206">
        <v>1318</v>
      </c>
      <c r="G371" s="23">
        <v>43580</v>
      </c>
      <c r="H371" s="48" t="s">
        <v>37</v>
      </c>
      <c r="I371" s="185" t="s">
        <v>31</v>
      </c>
      <c r="J371" s="189" t="s">
        <v>291</v>
      </c>
      <c r="K371" s="29" t="s">
        <v>18</v>
      </c>
      <c r="L371" s="29" t="s">
        <v>17</v>
      </c>
      <c r="M371" s="29" t="s">
        <v>216</v>
      </c>
      <c r="N371" s="28" t="s">
        <v>254</v>
      </c>
      <c r="O371" s="259" t="s">
        <v>2938</v>
      </c>
      <c r="P371" s="259" t="s">
        <v>2939</v>
      </c>
      <c r="Q371" s="259"/>
      <c r="R371" s="71" t="s">
        <v>2940</v>
      </c>
      <c r="S371" s="185" t="s">
        <v>2942</v>
      </c>
      <c r="T371" s="185" t="s">
        <v>288</v>
      </c>
      <c r="U371" s="261" t="s">
        <v>72</v>
      </c>
      <c r="V371" s="17"/>
      <c r="W371" s="261"/>
      <c r="X371" s="261" t="s">
        <v>245</v>
      </c>
      <c r="Y371" s="99"/>
      <c r="Z371" s="262"/>
      <c r="AA371" s="262"/>
      <c r="AB371" s="186" t="s">
        <v>2940</v>
      </c>
      <c r="AC371" s="17"/>
      <c r="AD371" s="17"/>
      <c r="AE371" s="17"/>
      <c r="AF371" s="17"/>
      <c r="AG371" s="17"/>
      <c r="AH371" s="263" t="s">
        <v>3530</v>
      </c>
      <c r="AI371" s="185" t="s">
        <v>1</v>
      </c>
      <c r="AJ371" s="187" t="s">
        <v>2</v>
      </c>
      <c r="AK371" s="263">
        <v>22</v>
      </c>
      <c r="AL371" s="264" t="s">
        <v>2941</v>
      </c>
      <c r="AM371" s="190">
        <v>43549</v>
      </c>
    </row>
    <row r="372" spans="1:739" s="154" customFormat="1" ht="30" customHeight="1" x14ac:dyDescent="0.25">
      <c r="A372" s="30"/>
      <c r="B372" s="261"/>
      <c r="C372" s="261"/>
      <c r="D372" s="167" t="s">
        <v>2</v>
      </c>
      <c r="E372" s="261"/>
      <c r="F372" s="206">
        <v>1679</v>
      </c>
      <c r="G372" s="23">
        <v>43922</v>
      </c>
      <c r="H372" s="48" t="s">
        <v>37</v>
      </c>
      <c r="I372" s="185" t="s">
        <v>31</v>
      </c>
      <c r="J372" s="189" t="s">
        <v>291</v>
      </c>
      <c r="K372" s="29" t="s">
        <v>18</v>
      </c>
      <c r="L372" s="29" t="s">
        <v>17</v>
      </c>
      <c r="M372" s="29" t="s">
        <v>216</v>
      </c>
      <c r="N372" s="28" t="s">
        <v>254</v>
      </c>
      <c r="O372" s="259" t="s">
        <v>276</v>
      </c>
      <c r="P372" s="259" t="s">
        <v>3429</v>
      </c>
      <c r="Q372" s="259"/>
      <c r="R372" s="71" t="s">
        <v>3430</v>
      </c>
      <c r="S372" s="185" t="s">
        <v>3431</v>
      </c>
      <c r="T372" s="261" t="s">
        <v>288</v>
      </c>
      <c r="U372" s="261" t="s">
        <v>72</v>
      </c>
      <c r="V372" s="17"/>
      <c r="W372" s="261"/>
      <c r="X372" s="261" t="s">
        <v>245</v>
      </c>
      <c r="Y372" s="99"/>
      <c r="Z372" s="262"/>
      <c r="AA372" s="262"/>
      <c r="AB372" s="186" t="s">
        <v>3430</v>
      </c>
      <c r="AC372" s="17"/>
      <c r="AD372" s="17"/>
      <c r="AE372" s="17"/>
      <c r="AF372" s="17"/>
      <c r="AG372" s="17"/>
      <c r="AH372" s="263" t="s">
        <v>3530</v>
      </c>
      <c r="AI372" s="185" t="s">
        <v>1</v>
      </c>
      <c r="AJ372" s="187" t="s">
        <v>2</v>
      </c>
      <c r="AK372" s="263">
        <v>27</v>
      </c>
      <c r="AL372" s="264" t="s">
        <v>3432</v>
      </c>
      <c r="AM372" s="72">
        <v>43921</v>
      </c>
    </row>
    <row r="373" spans="1:739" s="154" customFormat="1" ht="30" customHeight="1" x14ac:dyDescent="0.25">
      <c r="A373" s="30"/>
      <c r="B373" s="261"/>
      <c r="C373" s="261"/>
      <c r="D373" s="167" t="s">
        <v>2</v>
      </c>
      <c r="E373" s="261"/>
      <c r="F373" s="206" t="s">
        <v>658</v>
      </c>
      <c r="G373" s="14">
        <v>42625</v>
      </c>
      <c r="H373" s="48" t="s">
        <v>37</v>
      </c>
      <c r="I373" s="185" t="s">
        <v>31</v>
      </c>
      <c r="J373" s="189" t="s">
        <v>291</v>
      </c>
      <c r="K373" s="29" t="s">
        <v>18</v>
      </c>
      <c r="L373" s="29" t="s">
        <v>17</v>
      </c>
      <c r="M373" s="29" t="s">
        <v>216</v>
      </c>
      <c r="N373" s="28" t="s">
        <v>254</v>
      </c>
      <c r="O373" s="259" t="s">
        <v>276</v>
      </c>
      <c r="P373" s="259" t="s">
        <v>277</v>
      </c>
      <c r="Q373" s="259" t="s">
        <v>278</v>
      </c>
      <c r="R373" s="71" t="s">
        <v>656</v>
      </c>
      <c r="S373" s="185" t="s">
        <v>1003</v>
      </c>
      <c r="T373" s="185" t="s">
        <v>20</v>
      </c>
      <c r="U373" s="261" t="s">
        <v>72</v>
      </c>
      <c r="V373" s="17"/>
      <c r="W373" s="261"/>
      <c r="X373" s="261" t="s">
        <v>245</v>
      </c>
      <c r="Y373" s="99"/>
      <c r="Z373" s="262"/>
      <c r="AA373" s="262"/>
      <c r="AB373" s="186" t="s">
        <v>656</v>
      </c>
      <c r="AC373" s="17"/>
      <c r="AD373" s="17"/>
      <c r="AE373" s="17"/>
      <c r="AF373" s="17"/>
      <c r="AG373" s="17"/>
      <c r="AH373" s="263" t="s">
        <v>3530</v>
      </c>
      <c r="AI373" s="185" t="s">
        <v>1</v>
      </c>
      <c r="AJ373" s="187" t="s">
        <v>2</v>
      </c>
      <c r="AK373" s="263">
        <v>18</v>
      </c>
      <c r="AL373" s="264" t="s">
        <v>657</v>
      </c>
      <c r="AM373" s="190">
        <v>42150</v>
      </c>
    </row>
    <row r="374" spans="1:739" s="154" customFormat="1" ht="30" customHeight="1" x14ac:dyDescent="0.25">
      <c r="A374" s="30"/>
      <c r="B374" s="261"/>
      <c r="C374" s="261"/>
      <c r="D374" s="167" t="s">
        <v>2</v>
      </c>
      <c r="E374" s="261"/>
      <c r="F374" s="206" t="s">
        <v>578</v>
      </c>
      <c r="G374" s="14">
        <v>42447</v>
      </c>
      <c r="H374" s="48" t="s">
        <v>37</v>
      </c>
      <c r="I374" s="65" t="s">
        <v>31</v>
      </c>
      <c r="J374" s="10" t="s">
        <v>291</v>
      </c>
      <c r="K374" s="29" t="s">
        <v>18</v>
      </c>
      <c r="L374" s="29" t="s">
        <v>17</v>
      </c>
      <c r="M374" s="29" t="s">
        <v>216</v>
      </c>
      <c r="N374" s="28" t="s">
        <v>254</v>
      </c>
      <c r="O374" s="259" t="s">
        <v>276</v>
      </c>
      <c r="P374" s="259" t="s">
        <v>277</v>
      </c>
      <c r="Q374" s="259" t="s">
        <v>278</v>
      </c>
      <c r="R374" s="71" t="s">
        <v>279</v>
      </c>
      <c r="S374" s="185" t="s">
        <v>1003</v>
      </c>
      <c r="T374" s="65" t="s">
        <v>20</v>
      </c>
      <c r="U374" s="115" t="s">
        <v>72</v>
      </c>
      <c r="V374" s="17"/>
      <c r="W374" s="261"/>
      <c r="X374" s="261" t="s">
        <v>245</v>
      </c>
      <c r="Y374" s="99"/>
      <c r="Z374" s="155"/>
      <c r="AA374" s="155"/>
      <c r="AB374" s="186" t="s">
        <v>279</v>
      </c>
      <c r="AC374" s="17"/>
      <c r="AD374" s="17"/>
      <c r="AE374" s="17"/>
      <c r="AF374" s="17"/>
      <c r="AG374" s="17"/>
      <c r="AH374" s="263" t="s">
        <v>3530</v>
      </c>
      <c r="AI374" s="65" t="s">
        <v>1</v>
      </c>
      <c r="AJ374" s="67" t="s">
        <v>2</v>
      </c>
      <c r="AK374" s="70">
        <v>22</v>
      </c>
      <c r="AL374" s="69" t="s">
        <v>280</v>
      </c>
      <c r="AM374" s="190" t="s">
        <v>281</v>
      </c>
    </row>
    <row r="375" spans="1:739" s="38" customFormat="1" ht="30" customHeight="1" x14ac:dyDescent="0.25">
      <c r="A375" s="261"/>
      <c r="B375" s="261"/>
      <c r="C375" s="261"/>
      <c r="D375" s="167" t="s">
        <v>2</v>
      </c>
      <c r="E375" s="261"/>
      <c r="F375" s="206" t="s">
        <v>607</v>
      </c>
      <c r="G375" s="14">
        <v>42566</v>
      </c>
      <c r="H375" s="48" t="s">
        <v>37</v>
      </c>
      <c r="I375" s="185" t="s">
        <v>31</v>
      </c>
      <c r="J375" s="189" t="s">
        <v>291</v>
      </c>
      <c r="K375" s="29" t="s">
        <v>18</v>
      </c>
      <c r="L375" s="29" t="s">
        <v>17</v>
      </c>
      <c r="M375" s="290" t="s">
        <v>216</v>
      </c>
      <c r="N375" s="28" t="s">
        <v>254</v>
      </c>
      <c r="O375" s="259" t="s">
        <v>276</v>
      </c>
      <c r="P375" s="259" t="s">
        <v>277</v>
      </c>
      <c r="Q375" s="259" t="s">
        <v>278</v>
      </c>
      <c r="R375" s="71" t="s">
        <v>608</v>
      </c>
      <c r="S375" s="185" t="s">
        <v>1003</v>
      </c>
      <c r="T375" s="185" t="s">
        <v>20</v>
      </c>
      <c r="U375" s="261" t="s">
        <v>72</v>
      </c>
      <c r="V375" s="17"/>
      <c r="W375" s="261"/>
      <c r="X375" s="261" t="s">
        <v>245</v>
      </c>
      <c r="Y375" s="99"/>
      <c r="Z375" s="262"/>
      <c r="AA375" s="262"/>
      <c r="AB375" s="186" t="s">
        <v>608</v>
      </c>
      <c r="AC375" s="17"/>
      <c r="AD375" s="17"/>
      <c r="AE375" s="17"/>
      <c r="AF375" s="17"/>
      <c r="AG375" s="17"/>
      <c r="AH375" s="263" t="s">
        <v>3530</v>
      </c>
      <c r="AI375" s="185" t="s">
        <v>1</v>
      </c>
      <c r="AJ375" s="187" t="s">
        <v>2</v>
      </c>
      <c r="AK375" s="70">
        <v>20</v>
      </c>
      <c r="AL375" s="69" t="s">
        <v>609</v>
      </c>
      <c r="AM375" s="190">
        <v>42550</v>
      </c>
      <c r="AN375" s="256"/>
      <c r="AO375" s="256"/>
      <c r="AP375" s="256"/>
      <c r="AQ375" s="256"/>
      <c r="AR375" s="256"/>
      <c r="AS375" s="256"/>
      <c r="AT375" s="256"/>
      <c r="AU375" s="256"/>
      <c r="AV375" s="256"/>
      <c r="AW375" s="256"/>
      <c r="AX375" s="256"/>
      <c r="AY375" s="256"/>
      <c r="AZ375" s="256"/>
      <c r="BA375" s="256"/>
      <c r="BB375" s="256"/>
      <c r="BC375" s="256"/>
      <c r="BD375" s="256"/>
      <c r="BE375" s="256"/>
      <c r="BF375" s="256"/>
      <c r="BG375" s="256"/>
      <c r="BH375" s="256"/>
      <c r="BI375" s="256"/>
      <c r="BJ375" s="256"/>
      <c r="BK375" s="256"/>
      <c r="BL375" s="256"/>
      <c r="BM375" s="256"/>
      <c r="BN375" s="256"/>
      <c r="BO375" s="256"/>
      <c r="BP375" s="256"/>
      <c r="BQ375" s="256"/>
      <c r="BR375" s="256"/>
      <c r="BS375" s="256"/>
      <c r="BT375" s="256"/>
      <c r="BU375" s="256"/>
      <c r="BV375" s="256"/>
      <c r="BW375" s="256"/>
      <c r="BX375" s="256"/>
      <c r="BY375" s="256"/>
      <c r="BZ375" s="256"/>
      <c r="CA375" s="256"/>
      <c r="CB375" s="256"/>
      <c r="CC375" s="256"/>
      <c r="CD375" s="256"/>
      <c r="CE375" s="256"/>
      <c r="CF375" s="256"/>
      <c r="CG375" s="256"/>
      <c r="CH375" s="256"/>
      <c r="CI375" s="256"/>
      <c r="CJ375" s="256"/>
      <c r="CK375" s="256"/>
      <c r="CL375" s="256"/>
      <c r="CM375" s="256"/>
      <c r="CN375" s="256"/>
      <c r="CO375" s="256"/>
      <c r="CP375" s="256"/>
      <c r="CQ375" s="256"/>
      <c r="CR375" s="256"/>
      <c r="CS375" s="256"/>
      <c r="CT375" s="256"/>
      <c r="CU375" s="256"/>
      <c r="CV375" s="256"/>
      <c r="CW375" s="256"/>
      <c r="CX375" s="256"/>
      <c r="CY375" s="256"/>
      <c r="CZ375" s="256"/>
      <c r="DA375" s="256"/>
      <c r="DB375" s="256"/>
      <c r="DC375" s="256"/>
      <c r="DD375" s="256"/>
      <c r="DE375" s="256"/>
      <c r="DF375" s="256"/>
      <c r="DG375" s="256"/>
      <c r="DH375" s="256"/>
      <c r="DI375" s="256"/>
      <c r="DJ375" s="256"/>
      <c r="DK375" s="256"/>
      <c r="DL375" s="256"/>
      <c r="DM375" s="256"/>
      <c r="DN375" s="256"/>
      <c r="DO375" s="256"/>
      <c r="DP375" s="256"/>
      <c r="DQ375" s="256"/>
      <c r="DR375" s="256"/>
      <c r="DS375" s="256"/>
      <c r="DT375" s="256"/>
      <c r="DU375" s="256"/>
      <c r="DV375" s="256"/>
      <c r="DW375" s="256"/>
      <c r="DX375" s="256"/>
      <c r="DY375" s="256"/>
      <c r="DZ375" s="256"/>
      <c r="EA375" s="256"/>
      <c r="EB375" s="256"/>
      <c r="EC375" s="256"/>
      <c r="ED375" s="256"/>
      <c r="EE375" s="256"/>
      <c r="EF375" s="256"/>
      <c r="EG375" s="256"/>
      <c r="EH375" s="256"/>
      <c r="EI375" s="256"/>
      <c r="EJ375" s="256"/>
      <c r="EK375" s="256"/>
      <c r="EL375" s="256"/>
      <c r="EM375" s="256"/>
      <c r="EN375" s="256"/>
      <c r="EO375" s="256"/>
      <c r="EP375" s="256"/>
      <c r="EQ375" s="256"/>
      <c r="ER375" s="256"/>
      <c r="ES375" s="256"/>
      <c r="ET375" s="256"/>
      <c r="EU375" s="256"/>
      <c r="EV375" s="256"/>
      <c r="EW375" s="256"/>
      <c r="EX375" s="256"/>
      <c r="EY375" s="256"/>
      <c r="EZ375" s="256"/>
      <c r="FA375" s="256"/>
      <c r="FB375" s="256"/>
      <c r="FC375" s="256"/>
      <c r="FD375" s="256"/>
      <c r="FE375" s="256"/>
      <c r="FF375" s="256"/>
      <c r="FG375" s="256"/>
      <c r="FH375" s="256"/>
      <c r="FI375" s="256"/>
      <c r="FJ375" s="256"/>
      <c r="FK375" s="256"/>
      <c r="FL375" s="256"/>
      <c r="FM375" s="256"/>
      <c r="FN375" s="256"/>
      <c r="FO375" s="256"/>
      <c r="FP375" s="256"/>
      <c r="FQ375" s="256"/>
      <c r="FR375" s="256"/>
      <c r="FS375" s="256"/>
      <c r="FT375" s="256"/>
      <c r="FU375" s="256"/>
      <c r="FV375" s="256"/>
      <c r="FW375" s="256"/>
      <c r="FX375" s="256"/>
      <c r="FY375" s="256"/>
      <c r="FZ375" s="256"/>
      <c r="GA375" s="256"/>
      <c r="GB375" s="256"/>
      <c r="GC375" s="256"/>
      <c r="GD375" s="256"/>
      <c r="GE375" s="256"/>
      <c r="GF375" s="256"/>
      <c r="GG375" s="256"/>
      <c r="GH375" s="256"/>
      <c r="GI375" s="256"/>
      <c r="GJ375" s="256"/>
      <c r="GK375" s="256"/>
      <c r="GL375" s="256"/>
      <c r="GM375" s="256"/>
      <c r="GN375" s="256"/>
      <c r="GO375" s="256"/>
      <c r="GP375" s="256"/>
      <c r="GQ375" s="256"/>
      <c r="GR375" s="256"/>
      <c r="GS375" s="256"/>
      <c r="GT375" s="256"/>
      <c r="GU375" s="256"/>
      <c r="GV375" s="256"/>
      <c r="GW375" s="256"/>
      <c r="GX375" s="256"/>
      <c r="GY375" s="256"/>
      <c r="GZ375" s="256"/>
      <c r="HA375" s="256"/>
      <c r="HB375" s="256"/>
      <c r="HC375" s="256"/>
      <c r="HD375" s="256"/>
      <c r="HE375" s="256"/>
      <c r="HF375" s="256"/>
      <c r="HG375" s="256"/>
      <c r="HH375" s="256"/>
      <c r="HI375" s="256"/>
      <c r="HJ375" s="256"/>
      <c r="HK375" s="256"/>
      <c r="HL375" s="256"/>
      <c r="HM375" s="256"/>
      <c r="HN375" s="256"/>
      <c r="HO375" s="256"/>
      <c r="HP375" s="256"/>
      <c r="HQ375" s="256"/>
      <c r="HR375" s="256"/>
      <c r="HS375" s="256"/>
      <c r="HT375" s="256"/>
      <c r="HU375" s="256"/>
      <c r="HV375" s="256"/>
      <c r="HW375" s="256"/>
      <c r="HX375" s="256"/>
      <c r="HY375" s="256"/>
      <c r="HZ375" s="256"/>
      <c r="IA375" s="256"/>
      <c r="IB375" s="256"/>
      <c r="IC375" s="256"/>
      <c r="ID375" s="256"/>
      <c r="IE375" s="256"/>
      <c r="IF375" s="256"/>
      <c r="IG375" s="256"/>
      <c r="IH375" s="256"/>
      <c r="II375" s="256"/>
      <c r="IJ375" s="256"/>
      <c r="IK375" s="256"/>
      <c r="IL375" s="256"/>
      <c r="IM375" s="256"/>
      <c r="IN375" s="256"/>
      <c r="IO375" s="256"/>
      <c r="IP375" s="256"/>
      <c r="IQ375" s="256"/>
      <c r="IR375" s="256"/>
      <c r="IS375" s="256"/>
      <c r="IT375" s="256"/>
      <c r="IU375" s="256"/>
      <c r="IV375" s="256"/>
      <c r="IW375" s="256"/>
      <c r="IX375" s="256"/>
      <c r="IY375" s="256"/>
      <c r="IZ375" s="256"/>
      <c r="JA375" s="256"/>
      <c r="JB375" s="256"/>
      <c r="JC375" s="256"/>
      <c r="JD375" s="256"/>
      <c r="JE375" s="256"/>
      <c r="JF375" s="256"/>
      <c r="JG375" s="256"/>
      <c r="JH375" s="256"/>
      <c r="JI375" s="256"/>
      <c r="JJ375" s="256"/>
      <c r="JK375" s="256"/>
      <c r="JL375" s="256"/>
      <c r="JM375" s="256"/>
      <c r="JN375" s="256"/>
      <c r="JO375" s="256"/>
      <c r="JP375" s="256"/>
      <c r="JQ375" s="256"/>
      <c r="JR375" s="256"/>
      <c r="JS375" s="256"/>
      <c r="JT375" s="256"/>
      <c r="JU375" s="256"/>
      <c r="JV375" s="256"/>
      <c r="JW375" s="256"/>
      <c r="JX375" s="256"/>
      <c r="JY375" s="256"/>
      <c r="JZ375" s="256"/>
      <c r="KA375" s="256"/>
      <c r="KB375" s="256"/>
      <c r="KC375" s="256"/>
      <c r="KD375" s="256"/>
      <c r="KE375" s="256"/>
      <c r="KF375" s="256"/>
      <c r="KG375" s="256"/>
      <c r="KH375" s="256"/>
      <c r="KI375" s="256"/>
      <c r="KJ375" s="256"/>
      <c r="KK375" s="256"/>
      <c r="KL375" s="256"/>
      <c r="KM375" s="256"/>
      <c r="KN375" s="256"/>
      <c r="KO375" s="256"/>
      <c r="KP375" s="256"/>
      <c r="KQ375" s="256"/>
      <c r="KR375" s="256"/>
      <c r="KS375" s="256"/>
      <c r="KT375" s="256"/>
      <c r="KU375" s="256"/>
      <c r="KV375" s="256"/>
      <c r="KW375" s="256"/>
      <c r="KX375" s="256"/>
      <c r="KY375" s="256"/>
      <c r="KZ375" s="256"/>
      <c r="LA375" s="256"/>
      <c r="LB375" s="256"/>
      <c r="LC375" s="256"/>
      <c r="LD375" s="256"/>
      <c r="LE375" s="256"/>
      <c r="LF375" s="256"/>
      <c r="LG375" s="256"/>
      <c r="LH375" s="256"/>
      <c r="LI375" s="256"/>
      <c r="LJ375" s="256"/>
      <c r="LK375" s="256"/>
      <c r="LL375" s="256"/>
      <c r="LM375" s="256"/>
      <c r="LN375" s="256"/>
      <c r="LO375" s="256"/>
      <c r="LP375" s="256"/>
      <c r="LQ375" s="256"/>
      <c r="LR375" s="256"/>
      <c r="LS375" s="256"/>
      <c r="LT375" s="256"/>
      <c r="LU375" s="256"/>
      <c r="LV375" s="256"/>
      <c r="LW375" s="256"/>
      <c r="LX375" s="256"/>
      <c r="LY375" s="256"/>
      <c r="LZ375" s="256"/>
      <c r="MA375" s="256"/>
      <c r="MB375" s="256"/>
      <c r="MC375" s="256"/>
      <c r="MD375" s="256"/>
      <c r="ME375" s="256"/>
      <c r="MF375" s="256"/>
      <c r="MG375" s="256"/>
      <c r="MH375" s="256"/>
      <c r="MI375" s="256"/>
      <c r="MJ375" s="256"/>
      <c r="MK375" s="256"/>
      <c r="ML375" s="256"/>
      <c r="MM375" s="256"/>
      <c r="MN375" s="256"/>
      <c r="MO375" s="256"/>
      <c r="MP375" s="256"/>
      <c r="MQ375" s="256"/>
      <c r="MR375" s="256"/>
      <c r="MS375" s="256"/>
      <c r="MT375" s="256"/>
      <c r="MU375" s="256"/>
      <c r="MV375" s="256"/>
      <c r="MW375" s="256"/>
      <c r="MX375" s="256"/>
      <c r="MY375" s="256"/>
      <c r="MZ375" s="256"/>
      <c r="NA375" s="256"/>
      <c r="NB375" s="256"/>
      <c r="NC375" s="256"/>
      <c r="ND375" s="256"/>
      <c r="NE375" s="256"/>
      <c r="NF375" s="256"/>
      <c r="NG375" s="256"/>
      <c r="NH375" s="256"/>
      <c r="NI375" s="256"/>
      <c r="NJ375" s="256"/>
      <c r="NK375" s="256"/>
      <c r="NL375" s="256"/>
      <c r="NM375" s="256"/>
      <c r="NN375" s="256"/>
      <c r="NO375" s="256"/>
      <c r="NP375" s="256"/>
      <c r="NQ375" s="256"/>
      <c r="NR375" s="256"/>
      <c r="NS375" s="256"/>
      <c r="NT375" s="256"/>
      <c r="NU375" s="256"/>
      <c r="NV375" s="256"/>
      <c r="NW375" s="256"/>
      <c r="NX375" s="256"/>
      <c r="NY375" s="256"/>
      <c r="NZ375" s="256"/>
      <c r="OA375" s="256"/>
      <c r="OB375" s="256"/>
      <c r="OC375" s="256"/>
      <c r="OD375" s="256"/>
      <c r="OE375" s="256"/>
      <c r="OF375" s="256"/>
      <c r="OG375" s="256"/>
      <c r="OH375" s="256"/>
      <c r="OI375" s="256"/>
      <c r="OJ375" s="256"/>
      <c r="OK375" s="256"/>
      <c r="OL375" s="256"/>
      <c r="OM375" s="256"/>
      <c r="ON375" s="256"/>
      <c r="OO375" s="256"/>
      <c r="OP375" s="256"/>
      <c r="OQ375" s="256"/>
      <c r="OR375" s="256"/>
      <c r="OS375" s="256"/>
      <c r="OT375" s="256"/>
      <c r="OU375" s="256"/>
      <c r="OV375" s="256"/>
      <c r="OW375" s="256"/>
      <c r="OX375" s="256"/>
      <c r="OY375" s="256"/>
      <c r="OZ375" s="256"/>
      <c r="PA375" s="256"/>
      <c r="PB375" s="256"/>
      <c r="PC375" s="256"/>
      <c r="PD375" s="256"/>
      <c r="PE375" s="256"/>
      <c r="PF375" s="256"/>
      <c r="PG375" s="256"/>
      <c r="PH375" s="256"/>
      <c r="PI375" s="256"/>
      <c r="PJ375" s="256"/>
      <c r="PK375" s="256"/>
      <c r="PL375" s="256"/>
      <c r="PM375" s="256"/>
      <c r="PN375" s="256"/>
      <c r="PO375" s="256"/>
      <c r="PP375" s="256"/>
      <c r="PQ375" s="256"/>
      <c r="PR375" s="256"/>
      <c r="PS375" s="256"/>
      <c r="PT375" s="256"/>
      <c r="PU375" s="256"/>
      <c r="PV375" s="256"/>
      <c r="PW375" s="256"/>
      <c r="PX375" s="256"/>
      <c r="PY375" s="256"/>
      <c r="PZ375" s="256"/>
      <c r="QA375" s="256"/>
      <c r="QB375" s="256"/>
      <c r="QC375" s="256"/>
      <c r="QD375" s="256"/>
      <c r="QE375" s="256"/>
      <c r="QF375" s="256"/>
      <c r="QG375" s="256"/>
      <c r="QH375" s="256"/>
      <c r="QI375" s="256"/>
      <c r="QJ375" s="256"/>
      <c r="QK375" s="256"/>
      <c r="QL375" s="256"/>
      <c r="QM375" s="256"/>
      <c r="QN375" s="256"/>
      <c r="QO375" s="256"/>
      <c r="QP375" s="256"/>
      <c r="QQ375" s="256"/>
      <c r="QR375" s="256"/>
      <c r="QS375" s="256"/>
      <c r="QT375" s="256"/>
      <c r="QU375" s="256"/>
      <c r="QV375" s="256"/>
      <c r="QW375" s="256"/>
      <c r="QX375" s="256"/>
      <c r="QY375" s="256"/>
      <c r="QZ375" s="256"/>
      <c r="RA375" s="256"/>
      <c r="RB375" s="256"/>
      <c r="RC375" s="256"/>
      <c r="RD375" s="256"/>
      <c r="RE375" s="256"/>
      <c r="RF375" s="256"/>
      <c r="RG375" s="256"/>
      <c r="RH375" s="256"/>
      <c r="RI375" s="256"/>
      <c r="RJ375" s="256"/>
      <c r="RK375" s="256"/>
      <c r="RL375" s="256"/>
      <c r="RM375" s="256"/>
      <c r="RN375" s="256"/>
      <c r="RO375" s="256"/>
      <c r="RP375" s="256"/>
      <c r="RQ375" s="256"/>
      <c r="RR375" s="256"/>
      <c r="RS375" s="256"/>
      <c r="RT375" s="256"/>
      <c r="RU375" s="256"/>
      <c r="RV375" s="256"/>
      <c r="RW375" s="256"/>
      <c r="RX375" s="256"/>
      <c r="RY375" s="256"/>
      <c r="RZ375" s="256"/>
      <c r="SA375" s="256"/>
      <c r="SB375" s="256"/>
      <c r="SC375" s="256"/>
      <c r="SD375" s="256"/>
      <c r="SE375" s="256"/>
      <c r="SF375" s="256"/>
      <c r="SG375" s="256"/>
      <c r="SH375" s="256"/>
      <c r="SI375" s="256"/>
      <c r="SJ375" s="256"/>
      <c r="SK375" s="256"/>
      <c r="SL375" s="256"/>
      <c r="SM375" s="256"/>
      <c r="SN375" s="256"/>
      <c r="SO375" s="256"/>
      <c r="SP375" s="256"/>
      <c r="SQ375" s="256"/>
      <c r="SR375" s="256"/>
      <c r="SS375" s="256"/>
      <c r="ST375" s="256"/>
      <c r="SU375" s="256"/>
      <c r="SV375" s="256"/>
      <c r="SW375" s="256"/>
      <c r="SX375" s="256"/>
      <c r="SY375" s="256"/>
      <c r="SZ375" s="256"/>
      <c r="TA375" s="256"/>
      <c r="TB375" s="256"/>
      <c r="TC375" s="256"/>
      <c r="TD375" s="256"/>
      <c r="TE375" s="256"/>
      <c r="TF375" s="256"/>
      <c r="TG375" s="256"/>
      <c r="TH375" s="256"/>
      <c r="TI375" s="256"/>
      <c r="TJ375" s="256"/>
      <c r="TK375" s="256"/>
      <c r="TL375" s="256"/>
      <c r="TM375" s="256"/>
      <c r="TN375" s="256"/>
      <c r="TO375" s="256"/>
      <c r="TP375" s="256"/>
      <c r="TQ375" s="256"/>
      <c r="TR375" s="256"/>
      <c r="TS375" s="256"/>
      <c r="TT375" s="256"/>
      <c r="TU375" s="256"/>
      <c r="TV375" s="256"/>
      <c r="TW375" s="256"/>
      <c r="TX375" s="256"/>
      <c r="TY375" s="256"/>
      <c r="TZ375" s="256"/>
      <c r="UA375" s="256"/>
      <c r="UB375" s="256"/>
      <c r="UC375" s="256"/>
      <c r="UD375" s="256"/>
      <c r="UE375" s="256"/>
      <c r="UF375" s="256"/>
      <c r="UG375" s="256"/>
      <c r="UH375" s="256"/>
      <c r="UI375" s="256"/>
      <c r="UJ375" s="256"/>
      <c r="UK375" s="256"/>
      <c r="UL375" s="256"/>
      <c r="UM375" s="256"/>
      <c r="UN375" s="256"/>
      <c r="UO375" s="256"/>
      <c r="UP375" s="256"/>
      <c r="UQ375" s="256"/>
      <c r="UR375" s="256"/>
      <c r="US375" s="256"/>
      <c r="UT375" s="256"/>
      <c r="UU375" s="256"/>
      <c r="UV375" s="256"/>
      <c r="UW375" s="256"/>
      <c r="UX375" s="256"/>
      <c r="UY375" s="256"/>
      <c r="UZ375" s="256"/>
      <c r="VA375" s="256"/>
      <c r="VB375" s="256"/>
      <c r="VC375" s="256"/>
      <c r="VD375" s="256"/>
      <c r="VE375" s="256"/>
      <c r="VF375" s="256"/>
      <c r="VG375" s="256"/>
      <c r="VH375" s="256"/>
      <c r="VI375" s="256"/>
      <c r="VJ375" s="256"/>
      <c r="VK375" s="256"/>
      <c r="VL375" s="256"/>
      <c r="VM375" s="256"/>
      <c r="VN375" s="256"/>
      <c r="VO375" s="256"/>
      <c r="VP375" s="256"/>
      <c r="VQ375" s="256"/>
      <c r="VR375" s="256"/>
      <c r="VS375" s="256"/>
      <c r="VT375" s="256"/>
      <c r="VU375" s="256"/>
      <c r="VV375" s="256"/>
      <c r="VW375" s="256"/>
      <c r="VX375" s="256"/>
      <c r="VY375" s="256"/>
      <c r="VZ375" s="256"/>
      <c r="WA375" s="256"/>
      <c r="WB375" s="256"/>
      <c r="WC375" s="256"/>
      <c r="WD375" s="256"/>
      <c r="WE375" s="256"/>
      <c r="WF375" s="256"/>
      <c r="WG375" s="256"/>
      <c r="WH375" s="256"/>
      <c r="WI375" s="256"/>
      <c r="WJ375" s="256"/>
      <c r="WK375" s="256"/>
      <c r="WL375" s="256"/>
      <c r="WM375" s="256"/>
      <c r="WN375" s="256"/>
      <c r="WO375" s="256"/>
      <c r="WP375" s="256"/>
      <c r="WQ375" s="256"/>
      <c r="WR375" s="256"/>
      <c r="WS375" s="256"/>
      <c r="WT375" s="256"/>
      <c r="WU375" s="256"/>
      <c r="WV375" s="256"/>
      <c r="WW375" s="256"/>
      <c r="WX375" s="256"/>
      <c r="WY375" s="256"/>
      <c r="WZ375" s="256"/>
      <c r="XA375" s="256"/>
      <c r="XB375" s="256"/>
      <c r="XC375" s="256"/>
      <c r="XD375" s="256"/>
      <c r="XE375" s="256"/>
      <c r="XF375" s="256"/>
      <c r="XG375" s="256"/>
      <c r="XH375" s="256"/>
      <c r="XI375" s="256"/>
      <c r="XJ375" s="256"/>
      <c r="XK375" s="256"/>
      <c r="XL375" s="256"/>
      <c r="XM375" s="256"/>
      <c r="XN375" s="256"/>
      <c r="XO375" s="256"/>
      <c r="XP375" s="256"/>
      <c r="XQ375" s="256"/>
      <c r="XR375" s="256"/>
      <c r="XS375" s="256"/>
      <c r="XT375" s="256"/>
      <c r="XU375" s="256"/>
      <c r="XV375" s="256"/>
      <c r="XW375" s="256"/>
      <c r="XX375" s="256"/>
      <c r="XY375" s="256"/>
      <c r="XZ375" s="256"/>
      <c r="YA375" s="256"/>
      <c r="YB375" s="256"/>
      <c r="YC375" s="256"/>
      <c r="YD375" s="256"/>
      <c r="YE375" s="256"/>
      <c r="YF375" s="256"/>
      <c r="YG375" s="256"/>
      <c r="YH375" s="256"/>
      <c r="YI375" s="256"/>
      <c r="YJ375" s="256"/>
      <c r="YK375" s="256"/>
      <c r="YL375" s="256"/>
      <c r="YM375" s="256"/>
      <c r="YN375" s="256"/>
      <c r="YO375" s="256"/>
      <c r="YP375" s="256"/>
      <c r="YQ375" s="256"/>
      <c r="YR375" s="256"/>
      <c r="YS375" s="256"/>
      <c r="YT375" s="256"/>
      <c r="YU375" s="256"/>
      <c r="YV375" s="256"/>
      <c r="YW375" s="256"/>
      <c r="YX375" s="256"/>
      <c r="YY375" s="256"/>
      <c r="YZ375" s="256"/>
      <c r="ZA375" s="256"/>
      <c r="ZB375" s="256"/>
      <c r="ZC375" s="256"/>
      <c r="ZD375" s="256"/>
      <c r="ZE375" s="256"/>
      <c r="ZF375" s="256"/>
      <c r="ZG375" s="256"/>
      <c r="ZH375" s="256"/>
      <c r="ZI375" s="256"/>
      <c r="ZJ375" s="256"/>
      <c r="ZK375" s="256"/>
      <c r="ZL375" s="256"/>
      <c r="ZM375" s="256"/>
      <c r="ZN375" s="256"/>
      <c r="ZO375" s="256"/>
      <c r="ZP375" s="256"/>
      <c r="ZQ375" s="256"/>
      <c r="ZR375" s="256"/>
      <c r="ZS375" s="256"/>
      <c r="ZT375" s="256"/>
      <c r="ZU375" s="256"/>
      <c r="ZV375" s="256"/>
      <c r="ZW375" s="256"/>
      <c r="ZX375" s="256"/>
      <c r="ZY375" s="256"/>
      <c r="ZZ375" s="256"/>
      <c r="AAA375" s="256"/>
      <c r="AAB375" s="256"/>
      <c r="AAC375" s="256"/>
      <c r="AAD375" s="256"/>
      <c r="AAE375" s="256"/>
      <c r="AAF375" s="256"/>
      <c r="AAG375" s="256"/>
      <c r="AAH375" s="256"/>
      <c r="AAI375" s="256"/>
      <c r="AAJ375" s="256"/>
      <c r="AAK375" s="256"/>
      <c r="AAL375" s="256"/>
      <c r="AAM375" s="256"/>
      <c r="AAN375" s="256"/>
      <c r="AAO375" s="256"/>
      <c r="AAP375" s="256"/>
      <c r="AAQ375" s="256"/>
      <c r="AAR375" s="256"/>
      <c r="AAS375" s="256"/>
      <c r="AAT375" s="256"/>
      <c r="AAU375" s="256"/>
      <c r="AAV375" s="256"/>
      <c r="AAW375" s="256"/>
      <c r="AAX375" s="256"/>
      <c r="AAY375" s="256"/>
      <c r="AAZ375" s="256"/>
      <c r="ABA375" s="256"/>
      <c r="ABB375" s="256"/>
      <c r="ABC375" s="256"/>
      <c r="ABD375" s="256"/>
      <c r="ABE375" s="256"/>
      <c r="ABF375" s="256"/>
      <c r="ABG375" s="256"/>
      <c r="ABH375" s="256"/>
      <c r="ABI375" s="256"/>
      <c r="ABJ375" s="256"/>
      <c r="ABK375" s="256"/>
    </row>
    <row r="376" spans="1:739" s="38" customFormat="1" ht="30" customHeight="1" x14ac:dyDescent="0.25">
      <c r="A376" s="261"/>
      <c r="B376" s="261"/>
      <c r="C376" s="261"/>
      <c r="D376" s="167" t="s">
        <v>2</v>
      </c>
      <c r="E376" s="261"/>
      <c r="F376" s="206" t="s">
        <v>2876</v>
      </c>
      <c r="G376" s="23">
        <v>43479</v>
      </c>
      <c r="H376" s="48" t="s">
        <v>37</v>
      </c>
      <c r="I376" s="185" t="s">
        <v>31</v>
      </c>
      <c r="J376" s="189" t="s">
        <v>291</v>
      </c>
      <c r="K376" s="29" t="s">
        <v>18</v>
      </c>
      <c r="L376" s="29" t="s">
        <v>17</v>
      </c>
      <c r="M376" s="290" t="s">
        <v>216</v>
      </c>
      <c r="N376" s="28" t="s">
        <v>254</v>
      </c>
      <c r="O376" s="259" t="s">
        <v>276</v>
      </c>
      <c r="P376" s="259" t="s">
        <v>277</v>
      </c>
      <c r="Q376" s="259" t="s">
        <v>277</v>
      </c>
      <c r="R376" s="71" t="s">
        <v>2877</v>
      </c>
      <c r="S376" s="185" t="s">
        <v>2879</v>
      </c>
      <c r="T376" s="185" t="s">
        <v>20</v>
      </c>
      <c r="U376" s="261" t="s">
        <v>72</v>
      </c>
      <c r="V376" s="17"/>
      <c r="W376" s="261"/>
      <c r="X376" s="261" t="s">
        <v>245</v>
      </c>
      <c r="Y376" s="99"/>
      <c r="Z376" s="262"/>
      <c r="AA376" s="262"/>
      <c r="AB376" s="186" t="s">
        <v>2877</v>
      </c>
      <c r="AC376" s="17"/>
      <c r="AD376" s="17"/>
      <c r="AE376" s="17"/>
      <c r="AF376" s="17"/>
      <c r="AG376" s="17"/>
      <c r="AH376" s="263" t="s">
        <v>3530</v>
      </c>
      <c r="AI376" s="185" t="s">
        <v>1</v>
      </c>
      <c r="AJ376" s="187" t="s">
        <v>2</v>
      </c>
      <c r="AK376" s="70">
        <v>20</v>
      </c>
      <c r="AL376" s="69" t="s">
        <v>2878</v>
      </c>
      <c r="AM376" s="72">
        <v>43476</v>
      </c>
      <c r="AN376" s="256"/>
      <c r="AO376" s="256"/>
      <c r="AP376" s="256"/>
      <c r="AQ376" s="256"/>
      <c r="AR376" s="256"/>
      <c r="AS376" s="256"/>
      <c r="AT376" s="256"/>
      <c r="AU376" s="256"/>
      <c r="AV376" s="256"/>
      <c r="AW376" s="256"/>
      <c r="AX376" s="256"/>
      <c r="AY376" s="256"/>
      <c r="AZ376" s="256"/>
      <c r="BA376" s="256"/>
      <c r="BB376" s="256"/>
      <c r="BC376" s="256"/>
      <c r="BD376" s="256"/>
      <c r="BE376" s="256"/>
      <c r="BF376" s="256"/>
      <c r="BG376" s="256"/>
      <c r="BH376" s="256"/>
      <c r="BI376" s="256"/>
      <c r="BJ376" s="256"/>
      <c r="BK376" s="256"/>
      <c r="BL376" s="256"/>
      <c r="BM376" s="256"/>
      <c r="BN376" s="256"/>
      <c r="BO376" s="256"/>
      <c r="BP376" s="256"/>
      <c r="BQ376" s="256"/>
      <c r="BR376" s="256"/>
      <c r="BS376" s="256"/>
      <c r="BT376" s="256"/>
      <c r="BU376" s="256"/>
      <c r="BV376" s="256"/>
      <c r="BW376" s="256"/>
      <c r="BX376" s="256"/>
      <c r="BY376" s="256"/>
      <c r="BZ376" s="256"/>
      <c r="CA376" s="256"/>
      <c r="CB376" s="256"/>
      <c r="CC376" s="256"/>
      <c r="CD376" s="256"/>
      <c r="CE376" s="256"/>
      <c r="CF376" s="256"/>
      <c r="CG376" s="256"/>
      <c r="CH376" s="256"/>
      <c r="CI376" s="256"/>
      <c r="CJ376" s="256"/>
      <c r="CK376" s="256"/>
      <c r="CL376" s="256"/>
      <c r="CM376" s="256"/>
      <c r="CN376" s="256"/>
      <c r="CO376" s="256"/>
      <c r="CP376" s="256"/>
      <c r="CQ376" s="256"/>
      <c r="CR376" s="256"/>
      <c r="CS376" s="256"/>
      <c r="CT376" s="256"/>
      <c r="CU376" s="256"/>
      <c r="CV376" s="256"/>
      <c r="CW376" s="256"/>
      <c r="CX376" s="256"/>
      <c r="CY376" s="256"/>
      <c r="CZ376" s="256"/>
      <c r="DA376" s="256"/>
      <c r="DB376" s="256"/>
      <c r="DC376" s="256"/>
      <c r="DD376" s="256"/>
      <c r="DE376" s="256"/>
      <c r="DF376" s="256"/>
      <c r="DG376" s="256"/>
      <c r="DH376" s="256"/>
      <c r="DI376" s="256"/>
      <c r="DJ376" s="256"/>
      <c r="DK376" s="256"/>
      <c r="DL376" s="256"/>
      <c r="DM376" s="256"/>
      <c r="DN376" s="256"/>
      <c r="DO376" s="256"/>
      <c r="DP376" s="256"/>
      <c r="DQ376" s="256"/>
      <c r="DR376" s="256"/>
      <c r="DS376" s="256"/>
      <c r="DT376" s="256"/>
      <c r="DU376" s="256"/>
      <c r="DV376" s="256"/>
      <c r="DW376" s="256"/>
      <c r="DX376" s="256"/>
      <c r="DY376" s="256"/>
      <c r="DZ376" s="256"/>
      <c r="EA376" s="256"/>
      <c r="EB376" s="256"/>
      <c r="EC376" s="256"/>
      <c r="ED376" s="256"/>
      <c r="EE376" s="256"/>
      <c r="EF376" s="256"/>
      <c r="EG376" s="256"/>
      <c r="EH376" s="256"/>
      <c r="EI376" s="256"/>
      <c r="EJ376" s="256"/>
      <c r="EK376" s="256"/>
      <c r="EL376" s="256"/>
      <c r="EM376" s="256"/>
      <c r="EN376" s="256"/>
      <c r="EO376" s="256"/>
      <c r="EP376" s="256"/>
      <c r="EQ376" s="256"/>
      <c r="ER376" s="256"/>
      <c r="ES376" s="256"/>
      <c r="ET376" s="256"/>
      <c r="EU376" s="256"/>
      <c r="EV376" s="256"/>
      <c r="EW376" s="256"/>
      <c r="EX376" s="256"/>
      <c r="EY376" s="256"/>
      <c r="EZ376" s="256"/>
      <c r="FA376" s="256"/>
      <c r="FB376" s="256"/>
      <c r="FC376" s="256"/>
      <c r="FD376" s="256"/>
      <c r="FE376" s="256"/>
      <c r="FF376" s="256"/>
      <c r="FG376" s="256"/>
      <c r="FH376" s="256"/>
      <c r="FI376" s="256"/>
      <c r="FJ376" s="256"/>
      <c r="FK376" s="256"/>
      <c r="FL376" s="256"/>
      <c r="FM376" s="256"/>
      <c r="FN376" s="256"/>
      <c r="FO376" s="256"/>
      <c r="FP376" s="256"/>
      <c r="FQ376" s="256"/>
      <c r="FR376" s="256"/>
      <c r="FS376" s="256"/>
      <c r="FT376" s="256"/>
      <c r="FU376" s="256"/>
      <c r="FV376" s="256"/>
      <c r="FW376" s="256"/>
      <c r="FX376" s="256"/>
      <c r="FY376" s="256"/>
      <c r="FZ376" s="256"/>
      <c r="GA376" s="256"/>
      <c r="GB376" s="256"/>
      <c r="GC376" s="256"/>
      <c r="GD376" s="256"/>
      <c r="GE376" s="256"/>
      <c r="GF376" s="256"/>
      <c r="GG376" s="256"/>
      <c r="GH376" s="256"/>
      <c r="GI376" s="256"/>
      <c r="GJ376" s="256"/>
      <c r="GK376" s="256"/>
      <c r="GL376" s="256"/>
      <c r="GM376" s="256"/>
      <c r="GN376" s="256"/>
      <c r="GO376" s="256"/>
      <c r="GP376" s="256"/>
      <c r="GQ376" s="256"/>
      <c r="GR376" s="256"/>
      <c r="GS376" s="256"/>
      <c r="GT376" s="256"/>
      <c r="GU376" s="256"/>
      <c r="GV376" s="256"/>
      <c r="GW376" s="256"/>
      <c r="GX376" s="256"/>
      <c r="GY376" s="256"/>
      <c r="GZ376" s="256"/>
      <c r="HA376" s="256"/>
      <c r="HB376" s="256"/>
      <c r="HC376" s="256"/>
      <c r="HD376" s="256"/>
      <c r="HE376" s="256"/>
      <c r="HF376" s="256"/>
      <c r="HG376" s="256"/>
      <c r="HH376" s="256"/>
      <c r="HI376" s="256"/>
      <c r="HJ376" s="256"/>
      <c r="HK376" s="256"/>
      <c r="HL376" s="256"/>
      <c r="HM376" s="256"/>
      <c r="HN376" s="256"/>
      <c r="HO376" s="256"/>
      <c r="HP376" s="256"/>
      <c r="HQ376" s="256"/>
      <c r="HR376" s="256"/>
      <c r="HS376" s="256"/>
      <c r="HT376" s="256"/>
      <c r="HU376" s="256"/>
      <c r="HV376" s="256"/>
      <c r="HW376" s="256"/>
      <c r="HX376" s="256"/>
      <c r="HY376" s="256"/>
      <c r="HZ376" s="256"/>
      <c r="IA376" s="256"/>
      <c r="IB376" s="256"/>
      <c r="IC376" s="256"/>
      <c r="ID376" s="256"/>
      <c r="IE376" s="256"/>
      <c r="IF376" s="256"/>
      <c r="IG376" s="256"/>
      <c r="IH376" s="256"/>
      <c r="II376" s="256"/>
      <c r="IJ376" s="256"/>
      <c r="IK376" s="256"/>
      <c r="IL376" s="256"/>
      <c r="IM376" s="256"/>
      <c r="IN376" s="256"/>
      <c r="IO376" s="256"/>
      <c r="IP376" s="256"/>
      <c r="IQ376" s="256"/>
      <c r="IR376" s="256"/>
      <c r="IS376" s="256"/>
      <c r="IT376" s="256"/>
      <c r="IU376" s="256"/>
      <c r="IV376" s="256"/>
      <c r="IW376" s="256"/>
      <c r="IX376" s="256"/>
      <c r="IY376" s="256"/>
      <c r="IZ376" s="256"/>
      <c r="JA376" s="256"/>
      <c r="JB376" s="256"/>
      <c r="JC376" s="256"/>
      <c r="JD376" s="256"/>
      <c r="JE376" s="256"/>
      <c r="JF376" s="256"/>
      <c r="JG376" s="256"/>
      <c r="JH376" s="256"/>
      <c r="JI376" s="256"/>
      <c r="JJ376" s="256"/>
      <c r="JK376" s="256"/>
      <c r="JL376" s="256"/>
      <c r="JM376" s="256"/>
      <c r="JN376" s="256"/>
      <c r="JO376" s="256"/>
      <c r="JP376" s="256"/>
      <c r="JQ376" s="256"/>
      <c r="JR376" s="256"/>
      <c r="JS376" s="256"/>
      <c r="JT376" s="256"/>
      <c r="JU376" s="256"/>
      <c r="JV376" s="256"/>
      <c r="JW376" s="256"/>
      <c r="JX376" s="256"/>
      <c r="JY376" s="256"/>
      <c r="JZ376" s="256"/>
      <c r="KA376" s="256"/>
      <c r="KB376" s="256"/>
      <c r="KC376" s="256"/>
      <c r="KD376" s="256"/>
      <c r="KE376" s="256"/>
      <c r="KF376" s="256"/>
      <c r="KG376" s="256"/>
      <c r="KH376" s="256"/>
      <c r="KI376" s="256"/>
      <c r="KJ376" s="256"/>
      <c r="KK376" s="256"/>
      <c r="KL376" s="256"/>
      <c r="KM376" s="256"/>
      <c r="KN376" s="256"/>
      <c r="KO376" s="256"/>
      <c r="KP376" s="256"/>
      <c r="KQ376" s="256"/>
      <c r="KR376" s="256"/>
      <c r="KS376" s="256"/>
      <c r="KT376" s="256"/>
      <c r="KU376" s="256"/>
      <c r="KV376" s="256"/>
      <c r="KW376" s="256"/>
      <c r="KX376" s="256"/>
      <c r="KY376" s="256"/>
      <c r="KZ376" s="256"/>
      <c r="LA376" s="256"/>
      <c r="LB376" s="256"/>
      <c r="LC376" s="256"/>
      <c r="LD376" s="256"/>
      <c r="LE376" s="256"/>
      <c r="LF376" s="256"/>
      <c r="LG376" s="256"/>
      <c r="LH376" s="256"/>
      <c r="LI376" s="256"/>
      <c r="LJ376" s="256"/>
      <c r="LK376" s="256"/>
      <c r="LL376" s="256"/>
      <c r="LM376" s="256"/>
      <c r="LN376" s="256"/>
      <c r="LO376" s="256"/>
      <c r="LP376" s="256"/>
      <c r="LQ376" s="256"/>
      <c r="LR376" s="256"/>
      <c r="LS376" s="256"/>
      <c r="LT376" s="256"/>
      <c r="LU376" s="256"/>
      <c r="LV376" s="256"/>
      <c r="LW376" s="256"/>
      <c r="LX376" s="256"/>
      <c r="LY376" s="256"/>
      <c r="LZ376" s="256"/>
      <c r="MA376" s="256"/>
      <c r="MB376" s="256"/>
      <c r="MC376" s="256"/>
      <c r="MD376" s="256"/>
      <c r="ME376" s="256"/>
      <c r="MF376" s="256"/>
      <c r="MG376" s="256"/>
      <c r="MH376" s="256"/>
      <c r="MI376" s="256"/>
      <c r="MJ376" s="256"/>
      <c r="MK376" s="256"/>
      <c r="ML376" s="256"/>
      <c r="MM376" s="256"/>
      <c r="MN376" s="256"/>
      <c r="MO376" s="256"/>
      <c r="MP376" s="256"/>
      <c r="MQ376" s="256"/>
      <c r="MR376" s="256"/>
      <c r="MS376" s="256"/>
      <c r="MT376" s="256"/>
      <c r="MU376" s="256"/>
      <c r="MV376" s="256"/>
      <c r="MW376" s="256"/>
      <c r="MX376" s="256"/>
      <c r="MY376" s="256"/>
      <c r="MZ376" s="256"/>
      <c r="NA376" s="256"/>
      <c r="NB376" s="256"/>
      <c r="NC376" s="256"/>
      <c r="ND376" s="256"/>
      <c r="NE376" s="256"/>
      <c r="NF376" s="256"/>
      <c r="NG376" s="256"/>
      <c r="NH376" s="256"/>
      <c r="NI376" s="256"/>
      <c r="NJ376" s="256"/>
      <c r="NK376" s="256"/>
      <c r="NL376" s="256"/>
      <c r="NM376" s="256"/>
      <c r="NN376" s="256"/>
      <c r="NO376" s="256"/>
      <c r="NP376" s="256"/>
      <c r="NQ376" s="256"/>
      <c r="NR376" s="256"/>
      <c r="NS376" s="256"/>
      <c r="NT376" s="256"/>
      <c r="NU376" s="256"/>
      <c r="NV376" s="256"/>
      <c r="NW376" s="256"/>
      <c r="NX376" s="256"/>
      <c r="NY376" s="256"/>
      <c r="NZ376" s="256"/>
      <c r="OA376" s="256"/>
      <c r="OB376" s="256"/>
      <c r="OC376" s="256"/>
      <c r="OD376" s="256"/>
      <c r="OE376" s="256"/>
      <c r="OF376" s="256"/>
      <c r="OG376" s="256"/>
      <c r="OH376" s="256"/>
      <c r="OI376" s="256"/>
      <c r="OJ376" s="256"/>
      <c r="OK376" s="256"/>
      <c r="OL376" s="256"/>
      <c r="OM376" s="256"/>
      <c r="ON376" s="256"/>
      <c r="OO376" s="256"/>
      <c r="OP376" s="256"/>
      <c r="OQ376" s="256"/>
      <c r="OR376" s="256"/>
      <c r="OS376" s="256"/>
      <c r="OT376" s="256"/>
      <c r="OU376" s="256"/>
      <c r="OV376" s="256"/>
      <c r="OW376" s="256"/>
      <c r="OX376" s="256"/>
      <c r="OY376" s="256"/>
      <c r="OZ376" s="256"/>
      <c r="PA376" s="256"/>
      <c r="PB376" s="256"/>
      <c r="PC376" s="256"/>
      <c r="PD376" s="256"/>
      <c r="PE376" s="256"/>
      <c r="PF376" s="256"/>
      <c r="PG376" s="256"/>
      <c r="PH376" s="256"/>
      <c r="PI376" s="256"/>
      <c r="PJ376" s="256"/>
      <c r="PK376" s="256"/>
      <c r="PL376" s="256"/>
      <c r="PM376" s="256"/>
      <c r="PN376" s="256"/>
      <c r="PO376" s="256"/>
      <c r="PP376" s="256"/>
      <c r="PQ376" s="256"/>
      <c r="PR376" s="256"/>
      <c r="PS376" s="256"/>
      <c r="PT376" s="256"/>
      <c r="PU376" s="256"/>
      <c r="PV376" s="256"/>
      <c r="PW376" s="256"/>
      <c r="PX376" s="256"/>
      <c r="PY376" s="256"/>
      <c r="PZ376" s="256"/>
      <c r="QA376" s="256"/>
      <c r="QB376" s="256"/>
      <c r="QC376" s="256"/>
      <c r="QD376" s="256"/>
      <c r="QE376" s="256"/>
      <c r="QF376" s="256"/>
      <c r="QG376" s="256"/>
      <c r="QH376" s="256"/>
      <c r="QI376" s="256"/>
      <c r="QJ376" s="256"/>
      <c r="QK376" s="256"/>
      <c r="QL376" s="256"/>
      <c r="QM376" s="256"/>
      <c r="QN376" s="256"/>
      <c r="QO376" s="256"/>
      <c r="QP376" s="256"/>
      <c r="QQ376" s="256"/>
      <c r="QR376" s="256"/>
      <c r="QS376" s="256"/>
      <c r="QT376" s="256"/>
      <c r="QU376" s="256"/>
      <c r="QV376" s="256"/>
      <c r="QW376" s="256"/>
      <c r="QX376" s="256"/>
      <c r="QY376" s="256"/>
      <c r="QZ376" s="256"/>
      <c r="RA376" s="256"/>
      <c r="RB376" s="256"/>
      <c r="RC376" s="256"/>
      <c r="RD376" s="256"/>
      <c r="RE376" s="256"/>
      <c r="RF376" s="256"/>
      <c r="RG376" s="256"/>
      <c r="RH376" s="256"/>
      <c r="RI376" s="256"/>
      <c r="RJ376" s="256"/>
      <c r="RK376" s="256"/>
      <c r="RL376" s="256"/>
      <c r="RM376" s="256"/>
      <c r="RN376" s="256"/>
      <c r="RO376" s="256"/>
      <c r="RP376" s="256"/>
      <c r="RQ376" s="256"/>
      <c r="RR376" s="256"/>
      <c r="RS376" s="256"/>
      <c r="RT376" s="256"/>
      <c r="RU376" s="256"/>
      <c r="RV376" s="256"/>
      <c r="RW376" s="256"/>
      <c r="RX376" s="256"/>
      <c r="RY376" s="256"/>
      <c r="RZ376" s="256"/>
      <c r="SA376" s="256"/>
      <c r="SB376" s="256"/>
      <c r="SC376" s="256"/>
      <c r="SD376" s="256"/>
      <c r="SE376" s="256"/>
      <c r="SF376" s="256"/>
      <c r="SG376" s="256"/>
      <c r="SH376" s="256"/>
      <c r="SI376" s="256"/>
      <c r="SJ376" s="256"/>
      <c r="SK376" s="256"/>
      <c r="SL376" s="256"/>
      <c r="SM376" s="256"/>
      <c r="SN376" s="256"/>
      <c r="SO376" s="256"/>
      <c r="SP376" s="256"/>
      <c r="SQ376" s="256"/>
      <c r="SR376" s="256"/>
      <c r="SS376" s="256"/>
      <c r="ST376" s="256"/>
      <c r="SU376" s="256"/>
      <c r="SV376" s="256"/>
      <c r="SW376" s="256"/>
      <c r="SX376" s="256"/>
      <c r="SY376" s="256"/>
      <c r="SZ376" s="256"/>
      <c r="TA376" s="256"/>
      <c r="TB376" s="256"/>
      <c r="TC376" s="256"/>
      <c r="TD376" s="256"/>
      <c r="TE376" s="256"/>
      <c r="TF376" s="256"/>
      <c r="TG376" s="256"/>
      <c r="TH376" s="256"/>
      <c r="TI376" s="256"/>
      <c r="TJ376" s="256"/>
      <c r="TK376" s="256"/>
      <c r="TL376" s="256"/>
      <c r="TM376" s="256"/>
      <c r="TN376" s="256"/>
      <c r="TO376" s="256"/>
      <c r="TP376" s="256"/>
      <c r="TQ376" s="256"/>
      <c r="TR376" s="256"/>
      <c r="TS376" s="256"/>
      <c r="TT376" s="256"/>
      <c r="TU376" s="256"/>
      <c r="TV376" s="256"/>
      <c r="TW376" s="256"/>
      <c r="TX376" s="256"/>
      <c r="TY376" s="256"/>
      <c r="TZ376" s="256"/>
      <c r="UA376" s="256"/>
      <c r="UB376" s="256"/>
      <c r="UC376" s="256"/>
      <c r="UD376" s="256"/>
      <c r="UE376" s="256"/>
      <c r="UF376" s="256"/>
      <c r="UG376" s="256"/>
      <c r="UH376" s="256"/>
      <c r="UI376" s="256"/>
      <c r="UJ376" s="256"/>
      <c r="UK376" s="256"/>
      <c r="UL376" s="256"/>
      <c r="UM376" s="256"/>
      <c r="UN376" s="256"/>
      <c r="UO376" s="256"/>
      <c r="UP376" s="256"/>
      <c r="UQ376" s="256"/>
      <c r="UR376" s="256"/>
      <c r="US376" s="256"/>
      <c r="UT376" s="256"/>
      <c r="UU376" s="256"/>
      <c r="UV376" s="256"/>
      <c r="UW376" s="256"/>
      <c r="UX376" s="256"/>
      <c r="UY376" s="256"/>
      <c r="UZ376" s="256"/>
      <c r="VA376" s="256"/>
      <c r="VB376" s="256"/>
      <c r="VC376" s="256"/>
      <c r="VD376" s="256"/>
      <c r="VE376" s="256"/>
      <c r="VF376" s="256"/>
      <c r="VG376" s="256"/>
      <c r="VH376" s="256"/>
      <c r="VI376" s="256"/>
      <c r="VJ376" s="256"/>
      <c r="VK376" s="256"/>
      <c r="VL376" s="256"/>
      <c r="VM376" s="256"/>
      <c r="VN376" s="256"/>
      <c r="VO376" s="256"/>
      <c r="VP376" s="256"/>
      <c r="VQ376" s="256"/>
      <c r="VR376" s="256"/>
      <c r="VS376" s="256"/>
      <c r="VT376" s="256"/>
      <c r="VU376" s="256"/>
      <c r="VV376" s="256"/>
      <c r="VW376" s="256"/>
      <c r="VX376" s="256"/>
      <c r="VY376" s="256"/>
      <c r="VZ376" s="256"/>
      <c r="WA376" s="256"/>
      <c r="WB376" s="256"/>
      <c r="WC376" s="256"/>
      <c r="WD376" s="256"/>
      <c r="WE376" s="256"/>
      <c r="WF376" s="256"/>
      <c r="WG376" s="256"/>
      <c r="WH376" s="256"/>
      <c r="WI376" s="256"/>
      <c r="WJ376" s="256"/>
      <c r="WK376" s="256"/>
      <c r="WL376" s="256"/>
      <c r="WM376" s="256"/>
      <c r="WN376" s="256"/>
      <c r="WO376" s="256"/>
      <c r="WP376" s="256"/>
      <c r="WQ376" s="256"/>
      <c r="WR376" s="256"/>
      <c r="WS376" s="256"/>
      <c r="WT376" s="256"/>
      <c r="WU376" s="256"/>
      <c r="WV376" s="256"/>
      <c r="WW376" s="256"/>
      <c r="WX376" s="256"/>
      <c r="WY376" s="256"/>
      <c r="WZ376" s="256"/>
      <c r="XA376" s="256"/>
      <c r="XB376" s="256"/>
      <c r="XC376" s="256"/>
      <c r="XD376" s="256"/>
      <c r="XE376" s="256"/>
      <c r="XF376" s="256"/>
      <c r="XG376" s="256"/>
      <c r="XH376" s="256"/>
      <c r="XI376" s="256"/>
      <c r="XJ376" s="256"/>
      <c r="XK376" s="256"/>
      <c r="XL376" s="256"/>
      <c r="XM376" s="256"/>
      <c r="XN376" s="256"/>
      <c r="XO376" s="256"/>
      <c r="XP376" s="256"/>
      <c r="XQ376" s="256"/>
      <c r="XR376" s="256"/>
      <c r="XS376" s="256"/>
      <c r="XT376" s="256"/>
      <c r="XU376" s="256"/>
      <c r="XV376" s="256"/>
      <c r="XW376" s="256"/>
      <c r="XX376" s="256"/>
      <c r="XY376" s="256"/>
      <c r="XZ376" s="256"/>
      <c r="YA376" s="256"/>
      <c r="YB376" s="256"/>
      <c r="YC376" s="256"/>
      <c r="YD376" s="256"/>
      <c r="YE376" s="256"/>
      <c r="YF376" s="256"/>
      <c r="YG376" s="256"/>
      <c r="YH376" s="256"/>
      <c r="YI376" s="256"/>
      <c r="YJ376" s="256"/>
      <c r="YK376" s="256"/>
      <c r="YL376" s="256"/>
      <c r="YM376" s="256"/>
      <c r="YN376" s="256"/>
      <c r="YO376" s="256"/>
      <c r="YP376" s="256"/>
      <c r="YQ376" s="256"/>
      <c r="YR376" s="256"/>
      <c r="YS376" s="256"/>
      <c r="YT376" s="256"/>
      <c r="YU376" s="256"/>
      <c r="YV376" s="256"/>
      <c r="YW376" s="256"/>
      <c r="YX376" s="256"/>
      <c r="YY376" s="256"/>
      <c r="YZ376" s="256"/>
      <c r="ZA376" s="256"/>
      <c r="ZB376" s="256"/>
      <c r="ZC376" s="256"/>
      <c r="ZD376" s="256"/>
      <c r="ZE376" s="256"/>
      <c r="ZF376" s="256"/>
      <c r="ZG376" s="256"/>
      <c r="ZH376" s="256"/>
      <c r="ZI376" s="256"/>
      <c r="ZJ376" s="256"/>
      <c r="ZK376" s="256"/>
      <c r="ZL376" s="256"/>
      <c r="ZM376" s="256"/>
      <c r="ZN376" s="256"/>
      <c r="ZO376" s="256"/>
      <c r="ZP376" s="256"/>
      <c r="ZQ376" s="256"/>
      <c r="ZR376" s="256"/>
      <c r="ZS376" s="256"/>
      <c r="ZT376" s="256"/>
      <c r="ZU376" s="256"/>
      <c r="ZV376" s="256"/>
      <c r="ZW376" s="256"/>
      <c r="ZX376" s="256"/>
      <c r="ZY376" s="256"/>
      <c r="ZZ376" s="256"/>
      <c r="AAA376" s="256"/>
      <c r="AAB376" s="256"/>
      <c r="AAC376" s="256"/>
      <c r="AAD376" s="256"/>
      <c r="AAE376" s="256"/>
      <c r="AAF376" s="256"/>
      <c r="AAG376" s="256"/>
      <c r="AAH376" s="256"/>
      <c r="AAI376" s="256"/>
      <c r="AAJ376" s="256"/>
      <c r="AAK376" s="256"/>
      <c r="AAL376" s="256"/>
      <c r="AAM376" s="256"/>
      <c r="AAN376" s="256"/>
      <c r="AAO376" s="256"/>
      <c r="AAP376" s="256"/>
      <c r="AAQ376" s="256"/>
      <c r="AAR376" s="256"/>
      <c r="AAS376" s="256"/>
      <c r="AAT376" s="256"/>
      <c r="AAU376" s="256"/>
      <c r="AAV376" s="256"/>
      <c r="AAW376" s="256"/>
      <c r="AAX376" s="256"/>
      <c r="AAY376" s="256"/>
      <c r="AAZ376" s="256"/>
      <c r="ABA376" s="256"/>
      <c r="ABB376" s="256"/>
      <c r="ABC376" s="256"/>
      <c r="ABD376" s="256"/>
      <c r="ABE376" s="256"/>
      <c r="ABF376" s="256"/>
      <c r="ABG376" s="256"/>
      <c r="ABH376" s="256"/>
      <c r="ABI376" s="256"/>
      <c r="ABJ376" s="256"/>
      <c r="ABK376" s="256"/>
    </row>
    <row r="377" spans="1:739" s="38" customFormat="1" ht="30" customHeight="1" x14ac:dyDescent="0.25">
      <c r="A377" s="261"/>
      <c r="B377" s="261"/>
      <c r="C377" s="261"/>
      <c r="D377" s="167" t="s">
        <v>2</v>
      </c>
      <c r="E377" s="261"/>
      <c r="F377" s="206">
        <v>1553</v>
      </c>
      <c r="G377" s="23">
        <v>43802</v>
      </c>
      <c r="H377" s="48" t="s">
        <v>37</v>
      </c>
      <c r="I377" s="185" t="s">
        <v>31</v>
      </c>
      <c r="J377" s="189" t="s">
        <v>291</v>
      </c>
      <c r="K377" s="29" t="s">
        <v>18</v>
      </c>
      <c r="L377" s="29" t="s">
        <v>17</v>
      </c>
      <c r="M377" s="29" t="s">
        <v>216</v>
      </c>
      <c r="N377" s="28" t="s">
        <v>254</v>
      </c>
      <c r="O377" s="259" t="s">
        <v>276</v>
      </c>
      <c r="P377" s="259" t="s">
        <v>277</v>
      </c>
      <c r="Q377" s="259" t="s">
        <v>277</v>
      </c>
      <c r="R377" s="71" t="s">
        <v>3094</v>
      </c>
      <c r="S377" s="185" t="s">
        <v>2879</v>
      </c>
      <c r="T377" s="185" t="s">
        <v>20</v>
      </c>
      <c r="U377" s="261" t="s">
        <v>72</v>
      </c>
      <c r="V377" s="17"/>
      <c r="W377" s="261"/>
      <c r="X377" s="261" t="s">
        <v>245</v>
      </c>
      <c r="Y377" s="99"/>
      <c r="Z377" s="262"/>
      <c r="AA377" s="262"/>
      <c r="AB377" s="186" t="s">
        <v>3094</v>
      </c>
      <c r="AC377" s="17"/>
      <c r="AD377" s="17"/>
      <c r="AE377" s="17"/>
      <c r="AF377" s="17"/>
      <c r="AG377" s="17"/>
      <c r="AH377" s="263" t="s">
        <v>3530</v>
      </c>
      <c r="AI377" s="65" t="s">
        <v>1</v>
      </c>
      <c r="AJ377" s="187" t="s">
        <v>2</v>
      </c>
      <c r="AK377" s="263">
        <v>20</v>
      </c>
      <c r="AL377" s="264" t="s">
        <v>3095</v>
      </c>
      <c r="AM377" s="72">
        <v>43776</v>
      </c>
      <c r="AN377" s="256"/>
      <c r="AO377" s="256"/>
      <c r="AP377" s="256"/>
      <c r="AQ377" s="256"/>
      <c r="AR377" s="256"/>
      <c r="AS377" s="256"/>
      <c r="AT377" s="256"/>
      <c r="AU377" s="256"/>
      <c r="AV377" s="256"/>
      <c r="AW377" s="256"/>
      <c r="AX377" s="256"/>
      <c r="AY377" s="256"/>
      <c r="AZ377" s="256"/>
      <c r="BA377" s="256"/>
      <c r="BB377" s="256"/>
      <c r="BC377" s="256"/>
      <c r="BD377" s="256"/>
      <c r="BE377" s="256"/>
      <c r="BF377" s="256"/>
      <c r="BG377" s="256"/>
      <c r="BH377" s="256"/>
      <c r="BI377" s="256"/>
      <c r="BJ377" s="256"/>
      <c r="BK377" s="256"/>
      <c r="BL377" s="256"/>
      <c r="BM377" s="256"/>
      <c r="BN377" s="256"/>
      <c r="BO377" s="256"/>
      <c r="BP377" s="256"/>
      <c r="BQ377" s="256"/>
      <c r="BR377" s="256"/>
      <c r="BS377" s="256"/>
      <c r="BT377" s="256"/>
      <c r="BU377" s="256"/>
      <c r="BV377" s="256"/>
      <c r="BW377" s="256"/>
      <c r="BX377" s="256"/>
      <c r="BY377" s="256"/>
      <c r="BZ377" s="256"/>
      <c r="CA377" s="256"/>
      <c r="CB377" s="256"/>
      <c r="CC377" s="256"/>
      <c r="CD377" s="256"/>
      <c r="CE377" s="256"/>
      <c r="CF377" s="256"/>
      <c r="CG377" s="256"/>
      <c r="CH377" s="256"/>
      <c r="CI377" s="256"/>
      <c r="CJ377" s="256"/>
      <c r="CK377" s="256"/>
      <c r="CL377" s="256"/>
      <c r="CM377" s="256"/>
      <c r="CN377" s="256"/>
      <c r="CO377" s="256"/>
      <c r="CP377" s="256"/>
      <c r="CQ377" s="256"/>
      <c r="CR377" s="256"/>
      <c r="CS377" s="256"/>
      <c r="CT377" s="256"/>
      <c r="CU377" s="256"/>
      <c r="CV377" s="256"/>
      <c r="CW377" s="256"/>
      <c r="CX377" s="256"/>
      <c r="CY377" s="256"/>
      <c r="CZ377" s="256"/>
      <c r="DA377" s="256"/>
      <c r="DB377" s="256"/>
      <c r="DC377" s="256"/>
      <c r="DD377" s="256"/>
      <c r="DE377" s="256"/>
      <c r="DF377" s="256"/>
      <c r="DG377" s="256"/>
      <c r="DH377" s="256"/>
      <c r="DI377" s="256"/>
      <c r="DJ377" s="256"/>
      <c r="DK377" s="256"/>
      <c r="DL377" s="256"/>
      <c r="DM377" s="256"/>
      <c r="DN377" s="256"/>
      <c r="DO377" s="256"/>
      <c r="DP377" s="256"/>
      <c r="DQ377" s="256"/>
      <c r="DR377" s="256"/>
      <c r="DS377" s="256"/>
      <c r="DT377" s="256"/>
      <c r="DU377" s="256"/>
      <c r="DV377" s="256"/>
      <c r="DW377" s="256"/>
      <c r="DX377" s="256"/>
      <c r="DY377" s="256"/>
      <c r="DZ377" s="256"/>
      <c r="EA377" s="256"/>
      <c r="EB377" s="256"/>
      <c r="EC377" s="256"/>
      <c r="ED377" s="256"/>
      <c r="EE377" s="256"/>
      <c r="EF377" s="256"/>
      <c r="EG377" s="256"/>
      <c r="EH377" s="256"/>
      <c r="EI377" s="256"/>
      <c r="EJ377" s="256"/>
      <c r="EK377" s="256"/>
      <c r="EL377" s="256"/>
      <c r="EM377" s="256"/>
      <c r="EN377" s="256"/>
      <c r="EO377" s="256"/>
      <c r="EP377" s="256"/>
      <c r="EQ377" s="256"/>
      <c r="ER377" s="256"/>
      <c r="ES377" s="256"/>
      <c r="ET377" s="256"/>
      <c r="EU377" s="256"/>
      <c r="EV377" s="256"/>
      <c r="EW377" s="256"/>
      <c r="EX377" s="256"/>
      <c r="EY377" s="256"/>
      <c r="EZ377" s="256"/>
      <c r="FA377" s="256"/>
      <c r="FB377" s="256"/>
      <c r="FC377" s="256"/>
      <c r="FD377" s="256"/>
      <c r="FE377" s="256"/>
      <c r="FF377" s="256"/>
      <c r="FG377" s="256"/>
      <c r="FH377" s="256"/>
      <c r="FI377" s="256"/>
      <c r="FJ377" s="256"/>
      <c r="FK377" s="256"/>
      <c r="FL377" s="256"/>
      <c r="FM377" s="256"/>
      <c r="FN377" s="256"/>
      <c r="FO377" s="256"/>
      <c r="FP377" s="256"/>
      <c r="FQ377" s="256"/>
      <c r="FR377" s="256"/>
      <c r="FS377" s="256"/>
      <c r="FT377" s="256"/>
      <c r="FU377" s="256"/>
      <c r="FV377" s="256"/>
      <c r="FW377" s="256"/>
      <c r="FX377" s="256"/>
      <c r="FY377" s="256"/>
      <c r="FZ377" s="256"/>
      <c r="GA377" s="256"/>
      <c r="GB377" s="256"/>
      <c r="GC377" s="256"/>
      <c r="GD377" s="256"/>
      <c r="GE377" s="256"/>
      <c r="GF377" s="256"/>
      <c r="GG377" s="256"/>
      <c r="GH377" s="256"/>
      <c r="GI377" s="256"/>
      <c r="GJ377" s="256"/>
      <c r="GK377" s="256"/>
      <c r="GL377" s="256"/>
      <c r="GM377" s="256"/>
      <c r="GN377" s="256"/>
      <c r="GO377" s="256"/>
      <c r="GP377" s="256"/>
      <c r="GQ377" s="256"/>
      <c r="GR377" s="256"/>
      <c r="GS377" s="256"/>
      <c r="GT377" s="256"/>
      <c r="GU377" s="256"/>
      <c r="GV377" s="256"/>
      <c r="GW377" s="256"/>
      <c r="GX377" s="256"/>
      <c r="GY377" s="256"/>
      <c r="GZ377" s="256"/>
      <c r="HA377" s="256"/>
      <c r="HB377" s="256"/>
      <c r="HC377" s="256"/>
      <c r="HD377" s="256"/>
      <c r="HE377" s="256"/>
      <c r="HF377" s="256"/>
      <c r="HG377" s="256"/>
      <c r="HH377" s="256"/>
      <c r="HI377" s="256"/>
      <c r="HJ377" s="256"/>
      <c r="HK377" s="256"/>
      <c r="HL377" s="256"/>
      <c r="HM377" s="256"/>
      <c r="HN377" s="256"/>
      <c r="HO377" s="256"/>
      <c r="HP377" s="256"/>
      <c r="HQ377" s="256"/>
      <c r="HR377" s="256"/>
      <c r="HS377" s="256"/>
      <c r="HT377" s="256"/>
      <c r="HU377" s="256"/>
      <c r="HV377" s="256"/>
      <c r="HW377" s="256"/>
      <c r="HX377" s="256"/>
      <c r="HY377" s="256"/>
      <c r="HZ377" s="256"/>
      <c r="IA377" s="256"/>
      <c r="IB377" s="256"/>
      <c r="IC377" s="256"/>
      <c r="ID377" s="256"/>
      <c r="IE377" s="256"/>
      <c r="IF377" s="256"/>
      <c r="IG377" s="256"/>
      <c r="IH377" s="256"/>
      <c r="II377" s="256"/>
      <c r="IJ377" s="256"/>
      <c r="IK377" s="256"/>
      <c r="IL377" s="256"/>
      <c r="IM377" s="256"/>
      <c r="IN377" s="256"/>
      <c r="IO377" s="256"/>
      <c r="IP377" s="256"/>
      <c r="IQ377" s="256"/>
      <c r="IR377" s="256"/>
      <c r="IS377" s="256"/>
      <c r="IT377" s="256"/>
      <c r="IU377" s="256"/>
      <c r="IV377" s="256"/>
      <c r="IW377" s="256"/>
      <c r="IX377" s="256"/>
      <c r="IY377" s="256"/>
      <c r="IZ377" s="256"/>
      <c r="JA377" s="256"/>
      <c r="JB377" s="256"/>
      <c r="JC377" s="256"/>
      <c r="JD377" s="256"/>
      <c r="JE377" s="256"/>
      <c r="JF377" s="256"/>
      <c r="JG377" s="256"/>
      <c r="JH377" s="256"/>
      <c r="JI377" s="256"/>
      <c r="JJ377" s="256"/>
      <c r="JK377" s="256"/>
      <c r="JL377" s="256"/>
      <c r="JM377" s="256"/>
      <c r="JN377" s="256"/>
      <c r="JO377" s="256"/>
      <c r="JP377" s="256"/>
      <c r="JQ377" s="256"/>
      <c r="JR377" s="256"/>
      <c r="JS377" s="256"/>
      <c r="JT377" s="256"/>
      <c r="JU377" s="256"/>
      <c r="JV377" s="256"/>
      <c r="JW377" s="256"/>
      <c r="JX377" s="256"/>
      <c r="JY377" s="256"/>
      <c r="JZ377" s="256"/>
      <c r="KA377" s="256"/>
      <c r="KB377" s="256"/>
      <c r="KC377" s="256"/>
      <c r="KD377" s="256"/>
      <c r="KE377" s="256"/>
      <c r="KF377" s="256"/>
      <c r="KG377" s="256"/>
      <c r="KH377" s="256"/>
      <c r="KI377" s="256"/>
      <c r="KJ377" s="256"/>
      <c r="KK377" s="256"/>
      <c r="KL377" s="256"/>
      <c r="KM377" s="256"/>
      <c r="KN377" s="256"/>
      <c r="KO377" s="256"/>
      <c r="KP377" s="256"/>
      <c r="KQ377" s="256"/>
      <c r="KR377" s="256"/>
      <c r="KS377" s="256"/>
      <c r="KT377" s="256"/>
      <c r="KU377" s="256"/>
      <c r="KV377" s="256"/>
      <c r="KW377" s="256"/>
      <c r="KX377" s="256"/>
      <c r="KY377" s="256"/>
      <c r="KZ377" s="256"/>
      <c r="LA377" s="256"/>
      <c r="LB377" s="256"/>
      <c r="LC377" s="256"/>
      <c r="LD377" s="256"/>
      <c r="LE377" s="256"/>
      <c r="LF377" s="256"/>
      <c r="LG377" s="256"/>
      <c r="LH377" s="256"/>
      <c r="LI377" s="256"/>
      <c r="LJ377" s="256"/>
      <c r="LK377" s="256"/>
      <c r="LL377" s="256"/>
      <c r="LM377" s="256"/>
      <c r="LN377" s="256"/>
      <c r="LO377" s="256"/>
      <c r="LP377" s="256"/>
      <c r="LQ377" s="256"/>
      <c r="LR377" s="256"/>
      <c r="LS377" s="256"/>
      <c r="LT377" s="256"/>
      <c r="LU377" s="256"/>
      <c r="LV377" s="256"/>
      <c r="LW377" s="256"/>
      <c r="LX377" s="256"/>
      <c r="LY377" s="256"/>
      <c r="LZ377" s="256"/>
      <c r="MA377" s="256"/>
      <c r="MB377" s="256"/>
      <c r="MC377" s="256"/>
      <c r="MD377" s="256"/>
      <c r="ME377" s="256"/>
      <c r="MF377" s="256"/>
      <c r="MG377" s="256"/>
      <c r="MH377" s="256"/>
      <c r="MI377" s="256"/>
      <c r="MJ377" s="256"/>
      <c r="MK377" s="256"/>
      <c r="ML377" s="256"/>
      <c r="MM377" s="256"/>
      <c r="MN377" s="256"/>
      <c r="MO377" s="256"/>
      <c r="MP377" s="256"/>
      <c r="MQ377" s="256"/>
      <c r="MR377" s="256"/>
      <c r="MS377" s="256"/>
      <c r="MT377" s="256"/>
      <c r="MU377" s="256"/>
      <c r="MV377" s="256"/>
      <c r="MW377" s="256"/>
      <c r="MX377" s="256"/>
      <c r="MY377" s="256"/>
      <c r="MZ377" s="256"/>
      <c r="NA377" s="256"/>
      <c r="NB377" s="256"/>
      <c r="NC377" s="256"/>
      <c r="ND377" s="256"/>
      <c r="NE377" s="256"/>
      <c r="NF377" s="256"/>
      <c r="NG377" s="256"/>
      <c r="NH377" s="256"/>
      <c r="NI377" s="256"/>
      <c r="NJ377" s="256"/>
      <c r="NK377" s="256"/>
      <c r="NL377" s="256"/>
      <c r="NM377" s="256"/>
      <c r="NN377" s="256"/>
      <c r="NO377" s="256"/>
      <c r="NP377" s="256"/>
      <c r="NQ377" s="256"/>
      <c r="NR377" s="256"/>
      <c r="NS377" s="256"/>
      <c r="NT377" s="256"/>
      <c r="NU377" s="256"/>
      <c r="NV377" s="256"/>
      <c r="NW377" s="256"/>
      <c r="NX377" s="256"/>
      <c r="NY377" s="256"/>
      <c r="NZ377" s="256"/>
      <c r="OA377" s="256"/>
      <c r="OB377" s="256"/>
      <c r="OC377" s="256"/>
      <c r="OD377" s="256"/>
      <c r="OE377" s="256"/>
      <c r="OF377" s="256"/>
      <c r="OG377" s="256"/>
      <c r="OH377" s="256"/>
      <c r="OI377" s="256"/>
      <c r="OJ377" s="256"/>
      <c r="OK377" s="256"/>
      <c r="OL377" s="256"/>
      <c r="OM377" s="256"/>
      <c r="ON377" s="256"/>
      <c r="OO377" s="256"/>
      <c r="OP377" s="256"/>
      <c r="OQ377" s="256"/>
      <c r="OR377" s="256"/>
      <c r="OS377" s="256"/>
      <c r="OT377" s="256"/>
      <c r="OU377" s="256"/>
      <c r="OV377" s="256"/>
      <c r="OW377" s="256"/>
      <c r="OX377" s="256"/>
      <c r="OY377" s="256"/>
      <c r="OZ377" s="256"/>
      <c r="PA377" s="256"/>
      <c r="PB377" s="256"/>
      <c r="PC377" s="256"/>
      <c r="PD377" s="256"/>
      <c r="PE377" s="256"/>
      <c r="PF377" s="256"/>
      <c r="PG377" s="256"/>
      <c r="PH377" s="256"/>
      <c r="PI377" s="256"/>
      <c r="PJ377" s="256"/>
      <c r="PK377" s="256"/>
      <c r="PL377" s="256"/>
      <c r="PM377" s="256"/>
      <c r="PN377" s="256"/>
      <c r="PO377" s="256"/>
      <c r="PP377" s="256"/>
      <c r="PQ377" s="256"/>
      <c r="PR377" s="256"/>
      <c r="PS377" s="256"/>
      <c r="PT377" s="256"/>
      <c r="PU377" s="256"/>
      <c r="PV377" s="256"/>
      <c r="PW377" s="256"/>
      <c r="PX377" s="256"/>
      <c r="PY377" s="256"/>
      <c r="PZ377" s="256"/>
      <c r="QA377" s="256"/>
      <c r="QB377" s="256"/>
      <c r="QC377" s="256"/>
      <c r="QD377" s="256"/>
      <c r="QE377" s="256"/>
      <c r="QF377" s="256"/>
      <c r="QG377" s="256"/>
      <c r="QH377" s="256"/>
      <c r="QI377" s="256"/>
      <c r="QJ377" s="256"/>
      <c r="QK377" s="256"/>
      <c r="QL377" s="256"/>
      <c r="QM377" s="256"/>
      <c r="QN377" s="256"/>
      <c r="QO377" s="256"/>
      <c r="QP377" s="256"/>
      <c r="QQ377" s="256"/>
      <c r="QR377" s="256"/>
      <c r="QS377" s="256"/>
      <c r="QT377" s="256"/>
      <c r="QU377" s="256"/>
      <c r="QV377" s="256"/>
      <c r="QW377" s="256"/>
      <c r="QX377" s="256"/>
      <c r="QY377" s="256"/>
      <c r="QZ377" s="256"/>
      <c r="RA377" s="256"/>
      <c r="RB377" s="256"/>
      <c r="RC377" s="256"/>
      <c r="RD377" s="256"/>
      <c r="RE377" s="256"/>
      <c r="RF377" s="256"/>
      <c r="RG377" s="256"/>
      <c r="RH377" s="256"/>
      <c r="RI377" s="256"/>
      <c r="RJ377" s="256"/>
      <c r="RK377" s="256"/>
      <c r="RL377" s="256"/>
      <c r="RM377" s="256"/>
      <c r="RN377" s="256"/>
      <c r="RO377" s="256"/>
      <c r="RP377" s="256"/>
      <c r="RQ377" s="256"/>
      <c r="RR377" s="256"/>
      <c r="RS377" s="256"/>
      <c r="RT377" s="256"/>
      <c r="RU377" s="256"/>
      <c r="RV377" s="256"/>
      <c r="RW377" s="256"/>
      <c r="RX377" s="256"/>
      <c r="RY377" s="256"/>
      <c r="RZ377" s="256"/>
      <c r="SA377" s="256"/>
      <c r="SB377" s="256"/>
      <c r="SC377" s="256"/>
      <c r="SD377" s="256"/>
      <c r="SE377" s="256"/>
      <c r="SF377" s="256"/>
      <c r="SG377" s="256"/>
      <c r="SH377" s="256"/>
      <c r="SI377" s="256"/>
      <c r="SJ377" s="256"/>
      <c r="SK377" s="256"/>
      <c r="SL377" s="256"/>
      <c r="SM377" s="256"/>
      <c r="SN377" s="256"/>
      <c r="SO377" s="256"/>
      <c r="SP377" s="256"/>
      <c r="SQ377" s="256"/>
      <c r="SR377" s="256"/>
      <c r="SS377" s="256"/>
      <c r="ST377" s="256"/>
      <c r="SU377" s="256"/>
      <c r="SV377" s="256"/>
      <c r="SW377" s="256"/>
      <c r="SX377" s="256"/>
      <c r="SY377" s="256"/>
      <c r="SZ377" s="256"/>
      <c r="TA377" s="256"/>
      <c r="TB377" s="256"/>
      <c r="TC377" s="256"/>
      <c r="TD377" s="256"/>
      <c r="TE377" s="256"/>
      <c r="TF377" s="256"/>
      <c r="TG377" s="256"/>
      <c r="TH377" s="256"/>
      <c r="TI377" s="256"/>
      <c r="TJ377" s="256"/>
      <c r="TK377" s="256"/>
      <c r="TL377" s="256"/>
      <c r="TM377" s="256"/>
      <c r="TN377" s="256"/>
      <c r="TO377" s="256"/>
      <c r="TP377" s="256"/>
      <c r="TQ377" s="256"/>
      <c r="TR377" s="256"/>
      <c r="TS377" s="256"/>
      <c r="TT377" s="256"/>
      <c r="TU377" s="256"/>
      <c r="TV377" s="256"/>
      <c r="TW377" s="256"/>
      <c r="TX377" s="256"/>
      <c r="TY377" s="256"/>
      <c r="TZ377" s="256"/>
      <c r="UA377" s="256"/>
      <c r="UB377" s="256"/>
      <c r="UC377" s="256"/>
      <c r="UD377" s="256"/>
      <c r="UE377" s="256"/>
      <c r="UF377" s="256"/>
      <c r="UG377" s="256"/>
      <c r="UH377" s="256"/>
      <c r="UI377" s="256"/>
      <c r="UJ377" s="256"/>
      <c r="UK377" s="256"/>
      <c r="UL377" s="256"/>
      <c r="UM377" s="256"/>
      <c r="UN377" s="256"/>
      <c r="UO377" s="256"/>
      <c r="UP377" s="256"/>
      <c r="UQ377" s="256"/>
      <c r="UR377" s="256"/>
      <c r="US377" s="256"/>
      <c r="UT377" s="256"/>
      <c r="UU377" s="256"/>
      <c r="UV377" s="256"/>
      <c r="UW377" s="256"/>
      <c r="UX377" s="256"/>
      <c r="UY377" s="256"/>
      <c r="UZ377" s="256"/>
      <c r="VA377" s="256"/>
      <c r="VB377" s="256"/>
      <c r="VC377" s="256"/>
      <c r="VD377" s="256"/>
      <c r="VE377" s="256"/>
      <c r="VF377" s="256"/>
      <c r="VG377" s="256"/>
      <c r="VH377" s="256"/>
      <c r="VI377" s="256"/>
      <c r="VJ377" s="256"/>
      <c r="VK377" s="256"/>
      <c r="VL377" s="256"/>
      <c r="VM377" s="256"/>
      <c r="VN377" s="256"/>
      <c r="VO377" s="256"/>
      <c r="VP377" s="256"/>
      <c r="VQ377" s="256"/>
      <c r="VR377" s="256"/>
      <c r="VS377" s="256"/>
      <c r="VT377" s="256"/>
      <c r="VU377" s="256"/>
      <c r="VV377" s="256"/>
      <c r="VW377" s="256"/>
      <c r="VX377" s="256"/>
      <c r="VY377" s="256"/>
      <c r="VZ377" s="256"/>
      <c r="WA377" s="256"/>
      <c r="WB377" s="256"/>
      <c r="WC377" s="256"/>
      <c r="WD377" s="256"/>
      <c r="WE377" s="256"/>
      <c r="WF377" s="256"/>
      <c r="WG377" s="256"/>
      <c r="WH377" s="256"/>
      <c r="WI377" s="256"/>
      <c r="WJ377" s="256"/>
      <c r="WK377" s="256"/>
      <c r="WL377" s="256"/>
      <c r="WM377" s="256"/>
      <c r="WN377" s="256"/>
      <c r="WO377" s="256"/>
      <c r="WP377" s="256"/>
      <c r="WQ377" s="256"/>
      <c r="WR377" s="256"/>
      <c r="WS377" s="256"/>
      <c r="WT377" s="256"/>
      <c r="WU377" s="256"/>
      <c r="WV377" s="256"/>
      <c r="WW377" s="256"/>
      <c r="WX377" s="256"/>
      <c r="WY377" s="256"/>
      <c r="WZ377" s="256"/>
      <c r="XA377" s="256"/>
      <c r="XB377" s="256"/>
      <c r="XC377" s="256"/>
      <c r="XD377" s="256"/>
      <c r="XE377" s="256"/>
      <c r="XF377" s="256"/>
      <c r="XG377" s="256"/>
      <c r="XH377" s="256"/>
      <c r="XI377" s="256"/>
      <c r="XJ377" s="256"/>
      <c r="XK377" s="256"/>
      <c r="XL377" s="256"/>
      <c r="XM377" s="256"/>
      <c r="XN377" s="256"/>
      <c r="XO377" s="256"/>
      <c r="XP377" s="256"/>
      <c r="XQ377" s="256"/>
      <c r="XR377" s="256"/>
      <c r="XS377" s="256"/>
      <c r="XT377" s="256"/>
      <c r="XU377" s="256"/>
      <c r="XV377" s="256"/>
      <c r="XW377" s="256"/>
      <c r="XX377" s="256"/>
      <c r="XY377" s="256"/>
      <c r="XZ377" s="256"/>
      <c r="YA377" s="256"/>
      <c r="YB377" s="256"/>
      <c r="YC377" s="256"/>
      <c r="YD377" s="256"/>
      <c r="YE377" s="256"/>
      <c r="YF377" s="256"/>
      <c r="YG377" s="256"/>
      <c r="YH377" s="256"/>
      <c r="YI377" s="256"/>
      <c r="YJ377" s="256"/>
      <c r="YK377" s="256"/>
      <c r="YL377" s="256"/>
      <c r="YM377" s="256"/>
      <c r="YN377" s="256"/>
      <c r="YO377" s="256"/>
      <c r="YP377" s="256"/>
      <c r="YQ377" s="256"/>
      <c r="YR377" s="256"/>
      <c r="YS377" s="256"/>
      <c r="YT377" s="256"/>
      <c r="YU377" s="256"/>
      <c r="YV377" s="256"/>
      <c r="YW377" s="256"/>
      <c r="YX377" s="256"/>
      <c r="YY377" s="256"/>
      <c r="YZ377" s="256"/>
      <c r="ZA377" s="256"/>
      <c r="ZB377" s="256"/>
      <c r="ZC377" s="256"/>
      <c r="ZD377" s="256"/>
      <c r="ZE377" s="256"/>
      <c r="ZF377" s="256"/>
      <c r="ZG377" s="256"/>
      <c r="ZH377" s="256"/>
      <c r="ZI377" s="256"/>
      <c r="ZJ377" s="256"/>
      <c r="ZK377" s="256"/>
      <c r="ZL377" s="256"/>
      <c r="ZM377" s="256"/>
      <c r="ZN377" s="256"/>
      <c r="ZO377" s="256"/>
      <c r="ZP377" s="256"/>
      <c r="ZQ377" s="256"/>
      <c r="ZR377" s="256"/>
      <c r="ZS377" s="256"/>
      <c r="ZT377" s="256"/>
      <c r="ZU377" s="256"/>
      <c r="ZV377" s="256"/>
      <c r="ZW377" s="256"/>
      <c r="ZX377" s="256"/>
      <c r="ZY377" s="256"/>
      <c r="ZZ377" s="256"/>
      <c r="AAA377" s="256"/>
      <c r="AAB377" s="256"/>
      <c r="AAC377" s="256"/>
      <c r="AAD377" s="256"/>
      <c r="AAE377" s="256"/>
      <c r="AAF377" s="256"/>
      <c r="AAG377" s="256"/>
      <c r="AAH377" s="256"/>
      <c r="AAI377" s="256"/>
      <c r="AAJ377" s="256"/>
      <c r="AAK377" s="256"/>
      <c r="AAL377" s="256"/>
      <c r="AAM377" s="256"/>
      <c r="AAN377" s="256"/>
      <c r="AAO377" s="256"/>
      <c r="AAP377" s="256"/>
      <c r="AAQ377" s="256"/>
      <c r="AAR377" s="256"/>
      <c r="AAS377" s="256"/>
      <c r="AAT377" s="256"/>
      <c r="AAU377" s="256"/>
      <c r="AAV377" s="256"/>
      <c r="AAW377" s="256"/>
      <c r="AAX377" s="256"/>
      <c r="AAY377" s="256"/>
      <c r="AAZ377" s="256"/>
      <c r="ABA377" s="256"/>
      <c r="ABB377" s="256"/>
      <c r="ABC377" s="256"/>
      <c r="ABD377" s="256"/>
      <c r="ABE377" s="256"/>
      <c r="ABF377" s="256"/>
      <c r="ABG377" s="256"/>
      <c r="ABH377" s="256"/>
      <c r="ABI377" s="256"/>
      <c r="ABJ377" s="256"/>
      <c r="ABK377" s="256"/>
    </row>
    <row r="378" spans="1:739" s="38" customFormat="1" ht="30" customHeight="1" x14ac:dyDescent="0.25">
      <c r="A378" s="261"/>
      <c r="B378" s="261"/>
      <c r="C378" s="261"/>
      <c r="D378" s="167" t="s">
        <v>2</v>
      </c>
      <c r="E378" s="261"/>
      <c r="F378" s="206">
        <v>1676</v>
      </c>
      <c r="G378" s="23">
        <v>43922</v>
      </c>
      <c r="H378" s="113" t="s">
        <v>37</v>
      </c>
      <c r="I378" s="261" t="s">
        <v>31</v>
      </c>
      <c r="J378" s="116" t="s">
        <v>291</v>
      </c>
      <c r="K378" s="28" t="s">
        <v>18</v>
      </c>
      <c r="L378" s="28" t="s">
        <v>17</v>
      </c>
      <c r="M378" s="28" t="s">
        <v>216</v>
      </c>
      <c r="N378" s="28" t="s">
        <v>254</v>
      </c>
      <c r="O378" s="259" t="s">
        <v>334</v>
      </c>
      <c r="P378" s="259" t="s">
        <v>335</v>
      </c>
      <c r="Q378" s="259" t="s">
        <v>3414</v>
      </c>
      <c r="R378" s="71" t="s">
        <v>3415</v>
      </c>
      <c r="S378" s="261" t="s">
        <v>3416</v>
      </c>
      <c r="T378" s="115" t="s">
        <v>288</v>
      </c>
      <c r="U378" s="261" t="s">
        <v>72</v>
      </c>
      <c r="V378" s="17"/>
      <c r="W378" s="261"/>
      <c r="X378" s="261" t="s">
        <v>245</v>
      </c>
      <c r="Y378" s="99"/>
      <c r="Z378" s="262"/>
      <c r="AA378" s="262"/>
      <c r="AB378" s="186" t="s">
        <v>3415</v>
      </c>
      <c r="AC378" s="17"/>
      <c r="AD378" s="17"/>
      <c r="AE378" s="17"/>
      <c r="AF378" s="17"/>
      <c r="AG378" s="17"/>
      <c r="AH378" s="263" t="s">
        <v>3530</v>
      </c>
      <c r="AI378" s="65" t="s">
        <v>1</v>
      </c>
      <c r="AJ378" s="187" t="s">
        <v>2</v>
      </c>
      <c r="AK378" s="70">
        <v>29</v>
      </c>
      <c r="AL378" s="69" t="s">
        <v>3417</v>
      </c>
      <c r="AM378" s="190">
        <v>43921</v>
      </c>
      <c r="AN378" s="256"/>
      <c r="AO378" s="256"/>
      <c r="AP378" s="256"/>
      <c r="AQ378" s="256"/>
      <c r="AR378" s="256"/>
      <c r="AS378" s="256"/>
      <c r="AT378" s="256"/>
      <c r="AU378" s="256"/>
      <c r="AV378" s="256"/>
      <c r="AW378" s="256"/>
      <c r="AX378" s="256"/>
      <c r="AY378" s="256"/>
      <c r="AZ378" s="256"/>
      <c r="BA378" s="256"/>
      <c r="BB378" s="256"/>
      <c r="BC378" s="256"/>
      <c r="BD378" s="256"/>
      <c r="BE378" s="256"/>
      <c r="BF378" s="256"/>
      <c r="BG378" s="256"/>
      <c r="BH378" s="256"/>
      <c r="BI378" s="256"/>
      <c r="BJ378" s="256"/>
      <c r="BK378" s="256"/>
      <c r="BL378" s="256"/>
      <c r="BM378" s="256"/>
      <c r="BN378" s="256"/>
      <c r="BO378" s="256"/>
      <c r="BP378" s="256"/>
      <c r="BQ378" s="256"/>
      <c r="BR378" s="256"/>
      <c r="BS378" s="256"/>
      <c r="BT378" s="256"/>
      <c r="BU378" s="256"/>
      <c r="BV378" s="256"/>
      <c r="BW378" s="256"/>
      <c r="BX378" s="256"/>
      <c r="BY378" s="256"/>
      <c r="BZ378" s="256"/>
      <c r="CA378" s="256"/>
      <c r="CB378" s="256"/>
      <c r="CC378" s="256"/>
      <c r="CD378" s="256"/>
      <c r="CE378" s="256"/>
      <c r="CF378" s="256"/>
      <c r="CG378" s="256"/>
      <c r="CH378" s="256"/>
      <c r="CI378" s="256"/>
      <c r="CJ378" s="256"/>
      <c r="CK378" s="256"/>
      <c r="CL378" s="256"/>
      <c r="CM378" s="256"/>
      <c r="CN378" s="256"/>
      <c r="CO378" s="256"/>
      <c r="CP378" s="256"/>
      <c r="CQ378" s="256"/>
      <c r="CR378" s="256"/>
      <c r="CS378" s="256"/>
      <c r="CT378" s="256"/>
      <c r="CU378" s="256"/>
      <c r="CV378" s="256"/>
      <c r="CW378" s="256"/>
      <c r="CX378" s="256"/>
      <c r="CY378" s="256"/>
      <c r="CZ378" s="256"/>
      <c r="DA378" s="256"/>
      <c r="DB378" s="256"/>
      <c r="DC378" s="256"/>
      <c r="DD378" s="256"/>
      <c r="DE378" s="256"/>
      <c r="DF378" s="256"/>
      <c r="DG378" s="256"/>
      <c r="DH378" s="256"/>
      <c r="DI378" s="256"/>
      <c r="DJ378" s="256"/>
      <c r="DK378" s="256"/>
      <c r="DL378" s="256"/>
      <c r="DM378" s="256"/>
      <c r="DN378" s="256"/>
      <c r="DO378" s="256"/>
      <c r="DP378" s="256"/>
      <c r="DQ378" s="256"/>
      <c r="DR378" s="256"/>
      <c r="DS378" s="256"/>
      <c r="DT378" s="256"/>
      <c r="DU378" s="256"/>
      <c r="DV378" s="256"/>
      <c r="DW378" s="256"/>
      <c r="DX378" s="256"/>
      <c r="DY378" s="256"/>
      <c r="DZ378" s="256"/>
      <c r="EA378" s="256"/>
      <c r="EB378" s="256"/>
      <c r="EC378" s="256"/>
      <c r="ED378" s="256"/>
      <c r="EE378" s="256"/>
      <c r="EF378" s="256"/>
      <c r="EG378" s="256"/>
      <c r="EH378" s="256"/>
      <c r="EI378" s="256"/>
      <c r="EJ378" s="256"/>
      <c r="EK378" s="256"/>
      <c r="EL378" s="256"/>
      <c r="EM378" s="256"/>
      <c r="EN378" s="256"/>
      <c r="EO378" s="256"/>
      <c r="EP378" s="256"/>
      <c r="EQ378" s="256"/>
      <c r="ER378" s="256"/>
      <c r="ES378" s="256"/>
      <c r="ET378" s="256"/>
      <c r="EU378" s="256"/>
      <c r="EV378" s="256"/>
      <c r="EW378" s="256"/>
      <c r="EX378" s="256"/>
      <c r="EY378" s="256"/>
      <c r="EZ378" s="256"/>
      <c r="FA378" s="256"/>
      <c r="FB378" s="256"/>
      <c r="FC378" s="256"/>
      <c r="FD378" s="256"/>
      <c r="FE378" s="256"/>
      <c r="FF378" s="256"/>
      <c r="FG378" s="256"/>
      <c r="FH378" s="256"/>
      <c r="FI378" s="256"/>
      <c r="FJ378" s="256"/>
      <c r="FK378" s="256"/>
      <c r="FL378" s="256"/>
      <c r="FM378" s="256"/>
      <c r="FN378" s="256"/>
      <c r="FO378" s="256"/>
      <c r="FP378" s="256"/>
      <c r="FQ378" s="256"/>
      <c r="FR378" s="256"/>
      <c r="FS378" s="256"/>
      <c r="FT378" s="256"/>
      <c r="FU378" s="256"/>
      <c r="FV378" s="256"/>
      <c r="FW378" s="256"/>
      <c r="FX378" s="256"/>
      <c r="FY378" s="256"/>
      <c r="FZ378" s="256"/>
      <c r="GA378" s="256"/>
      <c r="GB378" s="256"/>
      <c r="GC378" s="256"/>
      <c r="GD378" s="256"/>
      <c r="GE378" s="256"/>
      <c r="GF378" s="256"/>
      <c r="GG378" s="256"/>
      <c r="GH378" s="256"/>
      <c r="GI378" s="256"/>
      <c r="GJ378" s="256"/>
      <c r="GK378" s="256"/>
      <c r="GL378" s="256"/>
      <c r="GM378" s="256"/>
      <c r="GN378" s="256"/>
      <c r="GO378" s="256"/>
      <c r="GP378" s="256"/>
      <c r="GQ378" s="256"/>
      <c r="GR378" s="256"/>
      <c r="GS378" s="256"/>
      <c r="GT378" s="256"/>
      <c r="GU378" s="256"/>
      <c r="GV378" s="256"/>
      <c r="GW378" s="256"/>
      <c r="GX378" s="256"/>
      <c r="GY378" s="256"/>
      <c r="GZ378" s="256"/>
      <c r="HA378" s="256"/>
      <c r="HB378" s="256"/>
      <c r="HC378" s="256"/>
      <c r="HD378" s="256"/>
      <c r="HE378" s="256"/>
      <c r="HF378" s="256"/>
      <c r="HG378" s="256"/>
      <c r="HH378" s="256"/>
      <c r="HI378" s="256"/>
      <c r="HJ378" s="256"/>
      <c r="HK378" s="256"/>
      <c r="HL378" s="256"/>
      <c r="HM378" s="256"/>
      <c r="HN378" s="256"/>
      <c r="HO378" s="256"/>
      <c r="HP378" s="256"/>
      <c r="HQ378" s="256"/>
      <c r="HR378" s="256"/>
      <c r="HS378" s="256"/>
      <c r="HT378" s="256"/>
      <c r="HU378" s="256"/>
      <c r="HV378" s="256"/>
      <c r="HW378" s="256"/>
      <c r="HX378" s="256"/>
      <c r="HY378" s="256"/>
      <c r="HZ378" s="256"/>
      <c r="IA378" s="256"/>
      <c r="IB378" s="256"/>
      <c r="IC378" s="256"/>
      <c r="ID378" s="256"/>
      <c r="IE378" s="256"/>
      <c r="IF378" s="256"/>
      <c r="IG378" s="256"/>
      <c r="IH378" s="256"/>
      <c r="II378" s="256"/>
      <c r="IJ378" s="256"/>
      <c r="IK378" s="256"/>
      <c r="IL378" s="256"/>
      <c r="IM378" s="256"/>
      <c r="IN378" s="256"/>
      <c r="IO378" s="256"/>
      <c r="IP378" s="256"/>
      <c r="IQ378" s="256"/>
      <c r="IR378" s="256"/>
      <c r="IS378" s="256"/>
      <c r="IT378" s="256"/>
      <c r="IU378" s="256"/>
      <c r="IV378" s="256"/>
      <c r="IW378" s="256"/>
      <c r="IX378" s="256"/>
      <c r="IY378" s="256"/>
      <c r="IZ378" s="256"/>
      <c r="JA378" s="256"/>
      <c r="JB378" s="256"/>
      <c r="JC378" s="256"/>
      <c r="JD378" s="256"/>
      <c r="JE378" s="256"/>
      <c r="JF378" s="256"/>
      <c r="JG378" s="256"/>
      <c r="JH378" s="256"/>
      <c r="JI378" s="256"/>
      <c r="JJ378" s="256"/>
      <c r="JK378" s="256"/>
      <c r="JL378" s="256"/>
      <c r="JM378" s="256"/>
      <c r="JN378" s="256"/>
      <c r="JO378" s="256"/>
      <c r="JP378" s="256"/>
      <c r="JQ378" s="256"/>
      <c r="JR378" s="256"/>
      <c r="JS378" s="256"/>
      <c r="JT378" s="256"/>
      <c r="JU378" s="256"/>
      <c r="JV378" s="256"/>
      <c r="JW378" s="256"/>
      <c r="JX378" s="256"/>
      <c r="JY378" s="256"/>
      <c r="JZ378" s="256"/>
      <c r="KA378" s="256"/>
      <c r="KB378" s="256"/>
      <c r="KC378" s="256"/>
      <c r="KD378" s="256"/>
      <c r="KE378" s="256"/>
      <c r="KF378" s="256"/>
      <c r="KG378" s="256"/>
      <c r="KH378" s="256"/>
      <c r="KI378" s="256"/>
      <c r="KJ378" s="256"/>
      <c r="KK378" s="256"/>
      <c r="KL378" s="256"/>
      <c r="KM378" s="256"/>
      <c r="KN378" s="256"/>
      <c r="KO378" s="256"/>
      <c r="KP378" s="256"/>
      <c r="KQ378" s="256"/>
      <c r="KR378" s="256"/>
      <c r="KS378" s="256"/>
      <c r="KT378" s="256"/>
      <c r="KU378" s="256"/>
      <c r="KV378" s="256"/>
      <c r="KW378" s="256"/>
      <c r="KX378" s="256"/>
      <c r="KY378" s="256"/>
      <c r="KZ378" s="256"/>
      <c r="LA378" s="256"/>
      <c r="LB378" s="256"/>
      <c r="LC378" s="256"/>
      <c r="LD378" s="256"/>
      <c r="LE378" s="256"/>
      <c r="LF378" s="256"/>
      <c r="LG378" s="256"/>
      <c r="LH378" s="256"/>
      <c r="LI378" s="256"/>
      <c r="LJ378" s="256"/>
      <c r="LK378" s="256"/>
      <c r="LL378" s="256"/>
      <c r="LM378" s="256"/>
      <c r="LN378" s="256"/>
      <c r="LO378" s="256"/>
      <c r="LP378" s="256"/>
      <c r="LQ378" s="256"/>
      <c r="LR378" s="256"/>
      <c r="LS378" s="256"/>
      <c r="LT378" s="256"/>
      <c r="LU378" s="256"/>
      <c r="LV378" s="256"/>
      <c r="LW378" s="256"/>
      <c r="LX378" s="256"/>
      <c r="LY378" s="256"/>
      <c r="LZ378" s="256"/>
      <c r="MA378" s="256"/>
      <c r="MB378" s="256"/>
      <c r="MC378" s="256"/>
      <c r="MD378" s="256"/>
      <c r="ME378" s="256"/>
      <c r="MF378" s="256"/>
      <c r="MG378" s="256"/>
      <c r="MH378" s="256"/>
      <c r="MI378" s="256"/>
      <c r="MJ378" s="256"/>
      <c r="MK378" s="256"/>
      <c r="ML378" s="256"/>
      <c r="MM378" s="256"/>
      <c r="MN378" s="256"/>
      <c r="MO378" s="256"/>
      <c r="MP378" s="256"/>
      <c r="MQ378" s="256"/>
      <c r="MR378" s="256"/>
      <c r="MS378" s="256"/>
      <c r="MT378" s="256"/>
      <c r="MU378" s="256"/>
      <c r="MV378" s="256"/>
      <c r="MW378" s="256"/>
      <c r="MX378" s="256"/>
      <c r="MY378" s="256"/>
      <c r="MZ378" s="256"/>
      <c r="NA378" s="256"/>
      <c r="NB378" s="256"/>
      <c r="NC378" s="256"/>
      <c r="ND378" s="256"/>
      <c r="NE378" s="256"/>
      <c r="NF378" s="256"/>
      <c r="NG378" s="256"/>
      <c r="NH378" s="256"/>
      <c r="NI378" s="256"/>
      <c r="NJ378" s="256"/>
      <c r="NK378" s="256"/>
      <c r="NL378" s="256"/>
      <c r="NM378" s="256"/>
      <c r="NN378" s="256"/>
      <c r="NO378" s="256"/>
      <c r="NP378" s="256"/>
      <c r="NQ378" s="256"/>
      <c r="NR378" s="256"/>
      <c r="NS378" s="256"/>
      <c r="NT378" s="256"/>
      <c r="NU378" s="256"/>
      <c r="NV378" s="256"/>
      <c r="NW378" s="256"/>
      <c r="NX378" s="256"/>
      <c r="NY378" s="256"/>
      <c r="NZ378" s="256"/>
      <c r="OA378" s="256"/>
      <c r="OB378" s="256"/>
      <c r="OC378" s="256"/>
      <c r="OD378" s="256"/>
      <c r="OE378" s="256"/>
      <c r="OF378" s="256"/>
      <c r="OG378" s="256"/>
      <c r="OH378" s="256"/>
      <c r="OI378" s="256"/>
      <c r="OJ378" s="256"/>
      <c r="OK378" s="256"/>
      <c r="OL378" s="256"/>
      <c r="OM378" s="256"/>
      <c r="ON378" s="256"/>
      <c r="OO378" s="256"/>
      <c r="OP378" s="256"/>
      <c r="OQ378" s="256"/>
      <c r="OR378" s="256"/>
      <c r="OS378" s="256"/>
      <c r="OT378" s="256"/>
      <c r="OU378" s="256"/>
      <c r="OV378" s="256"/>
      <c r="OW378" s="256"/>
      <c r="OX378" s="256"/>
      <c r="OY378" s="256"/>
      <c r="OZ378" s="256"/>
      <c r="PA378" s="256"/>
      <c r="PB378" s="256"/>
      <c r="PC378" s="256"/>
      <c r="PD378" s="256"/>
      <c r="PE378" s="256"/>
      <c r="PF378" s="256"/>
      <c r="PG378" s="256"/>
      <c r="PH378" s="256"/>
      <c r="PI378" s="256"/>
      <c r="PJ378" s="256"/>
      <c r="PK378" s="256"/>
      <c r="PL378" s="256"/>
      <c r="PM378" s="256"/>
      <c r="PN378" s="256"/>
      <c r="PO378" s="256"/>
      <c r="PP378" s="256"/>
      <c r="PQ378" s="256"/>
      <c r="PR378" s="256"/>
      <c r="PS378" s="256"/>
      <c r="PT378" s="256"/>
      <c r="PU378" s="256"/>
      <c r="PV378" s="256"/>
      <c r="PW378" s="256"/>
      <c r="PX378" s="256"/>
      <c r="PY378" s="256"/>
      <c r="PZ378" s="256"/>
      <c r="QA378" s="256"/>
      <c r="QB378" s="256"/>
      <c r="QC378" s="256"/>
      <c r="QD378" s="256"/>
      <c r="QE378" s="256"/>
      <c r="QF378" s="256"/>
      <c r="QG378" s="256"/>
      <c r="QH378" s="256"/>
      <c r="QI378" s="256"/>
      <c r="QJ378" s="256"/>
      <c r="QK378" s="256"/>
      <c r="QL378" s="256"/>
      <c r="QM378" s="256"/>
      <c r="QN378" s="256"/>
      <c r="QO378" s="256"/>
      <c r="QP378" s="256"/>
      <c r="QQ378" s="256"/>
      <c r="QR378" s="256"/>
      <c r="QS378" s="256"/>
      <c r="QT378" s="256"/>
      <c r="QU378" s="256"/>
      <c r="QV378" s="256"/>
      <c r="QW378" s="256"/>
      <c r="QX378" s="256"/>
      <c r="QY378" s="256"/>
      <c r="QZ378" s="256"/>
      <c r="RA378" s="256"/>
      <c r="RB378" s="256"/>
      <c r="RC378" s="256"/>
      <c r="RD378" s="256"/>
      <c r="RE378" s="256"/>
      <c r="RF378" s="256"/>
      <c r="RG378" s="256"/>
      <c r="RH378" s="256"/>
      <c r="RI378" s="256"/>
      <c r="RJ378" s="256"/>
      <c r="RK378" s="256"/>
      <c r="RL378" s="256"/>
      <c r="RM378" s="256"/>
      <c r="RN378" s="256"/>
      <c r="RO378" s="256"/>
      <c r="RP378" s="256"/>
      <c r="RQ378" s="256"/>
      <c r="RR378" s="256"/>
      <c r="RS378" s="256"/>
      <c r="RT378" s="256"/>
      <c r="RU378" s="256"/>
      <c r="RV378" s="256"/>
      <c r="RW378" s="256"/>
      <c r="RX378" s="256"/>
      <c r="RY378" s="256"/>
      <c r="RZ378" s="256"/>
      <c r="SA378" s="256"/>
      <c r="SB378" s="256"/>
      <c r="SC378" s="256"/>
      <c r="SD378" s="256"/>
      <c r="SE378" s="256"/>
      <c r="SF378" s="256"/>
      <c r="SG378" s="256"/>
      <c r="SH378" s="256"/>
      <c r="SI378" s="256"/>
      <c r="SJ378" s="256"/>
      <c r="SK378" s="256"/>
      <c r="SL378" s="256"/>
      <c r="SM378" s="256"/>
      <c r="SN378" s="256"/>
      <c r="SO378" s="256"/>
      <c r="SP378" s="256"/>
      <c r="SQ378" s="256"/>
      <c r="SR378" s="256"/>
      <c r="SS378" s="256"/>
      <c r="ST378" s="256"/>
      <c r="SU378" s="256"/>
      <c r="SV378" s="256"/>
      <c r="SW378" s="256"/>
      <c r="SX378" s="256"/>
      <c r="SY378" s="256"/>
      <c r="SZ378" s="256"/>
      <c r="TA378" s="256"/>
      <c r="TB378" s="256"/>
      <c r="TC378" s="256"/>
      <c r="TD378" s="256"/>
      <c r="TE378" s="256"/>
      <c r="TF378" s="256"/>
      <c r="TG378" s="256"/>
      <c r="TH378" s="256"/>
      <c r="TI378" s="256"/>
      <c r="TJ378" s="256"/>
      <c r="TK378" s="256"/>
      <c r="TL378" s="256"/>
      <c r="TM378" s="256"/>
      <c r="TN378" s="256"/>
      <c r="TO378" s="256"/>
      <c r="TP378" s="256"/>
      <c r="TQ378" s="256"/>
      <c r="TR378" s="256"/>
      <c r="TS378" s="256"/>
      <c r="TT378" s="256"/>
      <c r="TU378" s="256"/>
      <c r="TV378" s="256"/>
      <c r="TW378" s="256"/>
      <c r="TX378" s="256"/>
      <c r="TY378" s="256"/>
      <c r="TZ378" s="256"/>
      <c r="UA378" s="256"/>
      <c r="UB378" s="256"/>
      <c r="UC378" s="256"/>
      <c r="UD378" s="256"/>
      <c r="UE378" s="256"/>
      <c r="UF378" s="256"/>
      <c r="UG378" s="256"/>
      <c r="UH378" s="256"/>
      <c r="UI378" s="256"/>
      <c r="UJ378" s="256"/>
      <c r="UK378" s="256"/>
      <c r="UL378" s="256"/>
      <c r="UM378" s="256"/>
      <c r="UN378" s="256"/>
      <c r="UO378" s="256"/>
      <c r="UP378" s="256"/>
      <c r="UQ378" s="256"/>
      <c r="UR378" s="256"/>
      <c r="US378" s="256"/>
      <c r="UT378" s="256"/>
      <c r="UU378" s="256"/>
      <c r="UV378" s="256"/>
      <c r="UW378" s="256"/>
      <c r="UX378" s="256"/>
      <c r="UY378" s="256"/>
      <c r="UZ378" s="256"/>
      <c r="VA378" s="256"/>
      <c r="VB378" s="256"/>
      <c r="VC378" s="256"/>
      <c r="VD378" s="256"/>
      <c r="VE378" s="256"/>
      <c r="VF378" s="256"/>
      <c r="VG378" s="256"/>
      <c r="VH378" s="256"/>
      <c r="VI378" s="256"/>
      <c r="VJ378" s="256"/>
      <c r="VK378" s="256"/>
      <c r="VL378" s="256"/>
      <c r="VM378" s="256"/>
      <c r="VN378" s="256"/>
      <c r="VO378" s="256"/>
      <c r="VP378" s="256"/>
      <c r="VQ378" s="256"/>
      <c r="VR378" s="256"/>
      <c r="VS378" s="256"/>
      <c r="VT378" s="256"/>
      <c r="VU378" s="256"/>
      <c r="VV378" s="256"/>
      <c r="VW378" s="256"/>
      <c r="VX378" s="256"/>
      <c r="VY378" s="256"/>
      <c r="VZ378" s="256"/>
      <c r="WA378" s="256"/>
      <c r="WB378" s="256"/>
      <c r="WC378" s="256"/>
      <c r="WD378" s="256"/>
      <c r="WE378" s="256"/>
      <c r="WF378" s="256"/>
      <c r="WG378" s="256"/>
      <c r="WH378" s="256"/>
      <c r="WI378" s="256"/>
      <c r="WJ378" s="256"/>
      <c r="WK378" s="256"/>
      <c r="WL378" s="256"/>
      <c r="WM378" s="256"/>
      <c r="WN378" s="256"/>
      <c r="WO378" s="256"/>
      <c r="WP378" s="256"/>
      <c r="WQ378" s="256"/>
      <c r="WR378" s="256"/>
      <c r="WS378" s="256"/>
      <c r="WT378" s="256"/>
      <c r="WU378" s="256"/>
      <c r="WV378" s="256"/>
      <c r="WW378" s="256"/>
      <c r="WX378" s="256"/>
      <c r="WY378" s="256"/>
      <c r="WZ378" s="256"/>
      <c r="XA378" s="256"/>
      <c r="XB378" s="256"/>
      <c r="XC378" s="256"/>
      <c r="XD378" s="256"/>
      <c r="XE378" s="256"/>
      <c r="XF378" s="256"/>
      <c r="XG378" s="256"/>
      <c r="XH378" s="256"/>
      <c r="XI378" s="256"/>
      <c r="XJ378" s="256"/>
      <c r="XK378" s="256"/>
      <c r="XL378" s="256"/>
      <c r="XM378" s="256"/>
      <c r="XN378" s="256"/>
      <c r="XO378" s="256"/>
      <c r="XP378" s="256"/>
      <c r="XQ378" s="256"/>
      <c r="XR378" s="256"/>
      <c r="XS378" s="256"/>
      <c r="XT378" s="256"/>
      <c r="XU378" s="256"/>
      <c r="XV378" s="256"/>
      <c r="XW378" s="256"/>
      <c r="XX378" s="256"/>
      <c r="XY378" s="256"/>
      <c r="XZ378" s="256"/>
      <c r="YA378" s="256"/>
      <c r="YB378" s="256"/>
      <c r="YC378" s="256"/>
      <c r="YD378" s="256"/>
      <c r="YE378" s="256"/>
      <c r="YF378" s="256"/>
      <c r="YG378" s="256"/>
      <c r="YH378" s="256"/>
      <c r="YI378" s="256"/>
      <c r="YJ378" s="256"/>
      <c r="YK378" s="256"/>
      <c r="YL378" s="256"/>
      <c r="YM378" s="256"/>
      <c r="YN378" s="256"/>
      <c r="YO378" s="256"/>
      <c r="YP378" s="256"/>
      <c r="YQ378" s="256"/>
      <c r="YR378" s="256"/>
      <c r="YS378" s="256"/>
      <c r="YT378" s="256"/>
      <c r="YU378" s="256"/>
      <c r="YV378" s="256"/>
      <c r="YW378" s="256"/>
      <c r="YX378" s="256"/>
      <c r="YY378" s="256"/>
      <c r="YZ378" s="256"/>
      <c r="ZA378" s="256"/>
      <c r="ZB378" s="256"/>
      <c r="ZC378" s="256"/>
      <c r="ZD378" s="256"/>
      <c r="ZE378" s="256"/>
      <c r="ZF378" s="256"/>
      <c r="ZG378" s="256"/>
      <c r="ZH378" s="256"/>
      <c r="ZI378" s="256"/>
      <c r="ZJ378" s="256"/>
      <c r="ZK378" s="256"/>
      <c r="ZL378" s="256"/>
      <c r="ZM378" s="256"/>
      <c r="ZN378" s="256"/>
      <c r="ZO378" s="256"/>
      <c r="ZP378" s="256"/>
      <c r="ZQ378" s="256"/>
      <c r="ZR378" s="256"/>
      <c r="ZS378" s="256"/>
      <c r="ZT378" s="256"/>
      <c r="ZU378" s="256"/>
      <c r="ZV378" s="256"/>
      <c r="ZW378" s="256"/>
      <c r="ZX378" s="256"/>
      <c r="ZY378" s="256"/>
      <c r="ZZ378" s="256"/>
      <c r="AAA378" s="256"/>
      <c r="AAB378" s="256"/>
      <c r="AAC378" s="256"/>
      <c r="AAD378" s="256"/>
      <c r="AAE378" s="256"/>
      <c r="AAF378" s="256"/>
      <c r="AAG378" s="256"/>
      <c r="AAH378" s="256"/>
      <c r="AAI378" s="256"/>
      <c r="AAJ378" s="256"/>
      <c r="AAK378" s="256"/>
      <c r="AAL378" s="256"/>
      <c r="AAM378" s="256"/>
      <c r="AAN378" s="256"/>
      <c r="AAO378" s="256"/>
      <c r="AAP378" s="256"/>
      <c r="AAQ378" s="256"/>
      <c r="AAR378" s="256"/>
      <c r="AAS378" s="256"/>
      <c r="AAT378" s="256"/>
      <c r="AAU378" s="256"/>
      <c r="AAV378" s="256"/>
      <c r="AAW378" s="256"/>
      <c r="AAX378" s="256"/>
      <c r="AAY378" s="256"/>
      <c r="AAZ378" s="256"/>
      <c r="ABA378" s="256"/>
      <c r="ABB378" s="256"/>
      <c r="ABC378" s="256"/>
      <c r="ABD378" s="256"/>
      <c r="ABE378" s="256"/>
      <c r="ABF378" s="256"/>
      <c r="ABG378" s="256"/>
      <c r="ABH378" s="256"/>
      <c r="ABI378" s="256"/>
      <c r="ABJ378" s="256"/>
      <c r="ABK378" s="256"/>
    </row>
    <row r="379" spans="1:739" s="38" customFormat="1" ht="30" customHeight="1" x14ac:dyDescent="0.25">
      <c r="A379" s="261"/>
      <c r="B379" s="261"/>
      <c r="C379" s="261"/>
      <c r="D379" s="167" t="s">
        <v>2</v>
      </c>
      <c r="E379" s="261"/>
      <c r="F379" s="206" t="s">
        <v>333</v>
      </c>
      <c r="G379" s="37">
        <v>42467</v>
      </c>
      <c r="H379" s="113" t="s">
        <v>37</v>
      </c>
      <c r="I379" s="261" t="s">
        <v>31</v>
      </c>
      <c r="J379" s="116" t="s">
        <v>291</v>
      </c>
      <c r="K379" s="28" t="s">
        <v>18</v>
      </c>
      <c r="L379" s="28" t="s">
        <v>17</v>
      </c>
      <c r="M379" s="28" t="s">
        <v>216</v>
      </c>
      <c r="N379" s="28" t="s">
        <v>254</v>
      </c>
      <c r="O379" s="259" t="s">
        <v>334</v>
      </c>
      <c r="P379" s="259" t="s">
        <v>335</v>
      </c>
      <c r="Q379" s="259"/>
      <c r="R379" s="71" t="s">
        <v>336</v>
      </c>
      <c r="S379" s="261" t="s">
        <v>968</v>
      </c>
      <c r="T379" s="115" t="s">
        <v>288</v>
      </c>
      <c r="U379" s="261" t="s">
        <v>72</v>
      </c>
      <c r="V379" s="17"/>
      <c r="W379" s="261"/>
      <c r="X379" s="261" t="s">
        <v>245</v>
      </c>
      <c r="Y379" s="99"/>
      <c r="Z379" s="262"/>
      <c r="AA379" s="262"/>
      <c r="AB379" s="186" t="s">
        <v>336</v>
      </c>
      <c r="AC379" s="17"/>
      <c r="AD379" s="17"/>
      <c r="AE379" s="17"/>
      <c r="AF379" s="17"/>
      <c r="AG379" s="17"/>
      <c r="AH379" s="263" t="s">
        <v>3530</v>
      </c>
      <c r="AI379" s="65" t="s">
        <v>1</v>
      </c>
      <c r="AJ379" s="187" t="s">
        <v>2</v>
      </c>
      <c r="AK379" s="70">
        <v>23</v>
      </c>
      <c r="AL379" s="69" t="s">
        <v>337</v>
      </c>
      <c r="AM379" s="190" t="s">
        <v>338</v>
      </c>
      <c r="AN379" s="256"/>
      <c r="AO379" s="256"/>
      <c r="AP379" s="256"/>
      <c r="AQ379" s="256"/>
      <c r="AR379" s="256"/>
      <c r="AS379" s="256"/>
      <c r="AT379" s="256"/>
      <c r="AU379" s="256"/>
      <c r="AV379" s="256"/>
      <c r="AW379" s="256"/>
      <c r="AX379" s="256"/>
      <c r="AY379" s="256"/>
      <c r="AZ379" s="256"/>
      <c r="BA379" s="256"/>
      <c r="BB379" s="256"/>
      <c r="BC379" s="256"/>
      <c r="BD379" s="256"/>
      <c r="BE379" s="256"/>
      <c r="BF379" s="256"/>
      <c r="BG379" s="256"/>
      <c r="BH379" s="256"/>
      <c r="BI379" s="256"/>
      <c r="BJ379" s="256"/>
      <c r="BK379" s="256"/>
      <c r="BL379" s="256"/>
      <c r="BM379" s="256"/>
      <c r="BN379" s="256"/>
      <c r="BO379" s="256"/>
      <c r="BP379" s="256"/>
      <c r="BQ379" s="256"/>
      <c r="BR379" s="256"/>
      <c r="BS379" s="256"/>
      <c r="BT379" s="256"/>
      <c r="BU379" s="256"/>
      <c r="BV379" s="256"/>
      <c r="BW379" s="256"/>
      <c r="BX379" s="256"/>
      <c r="BY379" s="256"/>
      <c r="BZ379" s="256"/>
      <c r="CA379" s="256"/>
      <c r="CB379" s="256"/>
      <c r="CC379" s="256"/>
      <c r="CD379" s="256"/>
      <c r="CE379" s="256"/>
      <c r="CF379" s="256"/>
      <c r="CG379" s="256"/>
      <c r="CH379" s="256"/>
      <c r="CI379" s="256"/>
      <c r="CJ379" s="256"/>
      <c r="CK379" s="256"/>
      <c r="CL379" s="256"/>
      <c r="CM379" s="256"/>
      <c r="CN379" s="256"/>
      <c r="CO379" s="256"/>
      <c r="CP379" s="256"/>
      <c r="CQ379" s="256"/>
      <c r="CR379" s="256"/>
      <c r="CS379" s="256"/>
      <c r="CT379" s="256"/>
      <c r="CU379" s="256"/>
      <c r="CV379" s="256"/>
      <c r="CW379" s="256"/>
      <c r="CX379" s="256"/>
      <c r="CY379" s="256"/>
      <c r="CZ379" s="256"/>
      <c r="DA379" s="256"/>
      <c r="DB379" s="256"/>
      <c r="DC379" s="256"/>
      <c r="DD379" s="256"/>
      <c r="DE379" s="256"/>
      <c r="DF379" s="256"/>
      <c r="DG379" s="256"/>
      <c r="DH379" s="256"/>
      <c r="DI379" s="256"/>
      <c r="DJ379" s="256"/>
      <c r="DK379" s="256"/>
      <c r="DL379" s="256"/>
      <c r="DM379" s="256"/>
      <c r="DN379" s="256"/>
      <c r="DO379" s="256"/>
      <c r="DP379" s="256"/>
      <c r="DQ379" s="256"/>
      <c r="DR379" s="256"/>
      <c r="DS379" s="256"/>
      <c r="DT379" s="256"/>
      <c r="DU379" s="256"/>
      <c r="DV379" s="256"/>
      <c r="DW379" s="256"/>
      <c r="DX379" s="256"/>
      <c r="DY379" s="256"/>
      <c r="DZ379" s="256"/>
      <c r="EA379" s="256"/>
      <c r="EB379" s="256"/>
      <c r="EC379" s="256"/>
      <c r="ED379" s="256"/>
      <c r="EE379" s="256"/>
      <c r="EF379" s="256"/>
      <c r="EG379" s="256"/>
      <c r="EH379" s="256"/>
      <c r="EI379" s="256"/>
      <c r="EJ379" s="256"/>
      <c r="EK379" s="256"/>
      <c r="EL379" s="256"/>
      <c r="EM379" s="256"/>
      <c r="EN379" s="256"/>
      <c r="EO379" s="256"/>
      <c r="EP379" s="256"/>
      <c r="EQ379" s="256"/>
      <c r="ER379" s="256"/>
      <c r="ES379" s="256"/>
      <c r="ET379" s="256"/>
      <c r="EU379" s="256"/>
      <c r="EV379" s="256"/>
      <c r="EW379" s="256"/>
      <c r="EX379" s="256"/>
      <c r="EY379" s="256"/>
      <c r="EZ379" s="256"/>
      <c r="FA379" s="256"/>
      <c r="FB379" s="256"/>
      <c r="FC379" s="256"/>
      <c r="FD379" s="256"/>
      <c r="FE379" s="256"/>
      <c r="FF379" s="256"/>
      <c r="FG379" s="256"/>
      <c r="FH379" s="256"/>
      <c r="FI379" s="256"/>
      <c r="FJ379" s="256"/>
      <c r="FK379" s="256"/>
      <c r="FL379" s="256"/>
      <c r="FM379" s="256"/>
      <c r="FN379" s="256"/>
      <c r="FO379" s="256"/>
      <c r="FP379" s="256"/>
      <c r="FQ379" s="256"/>
      <c r="FR379" s="256"/>
      <c r="FS379" s="256"/>
      <c r="FT379" s="256"/>
      <c r="FU379" s="256"/>
      <c r="FV379" s="256"/>
      <c r="FW379" s="256"/>
      <c r="FX379" s="256"/>
      <c r="FY379" s="256"/>
      <c r="FZ379" s="256"/>
      <c r="GA379" s="256"/>
      <c r="GB379" s="256"/>
      <c r="GC379" s="256"/>
      <c r="GD379" s="256"/>
      <c r="GE379" s="256"/>
      <c r="GF379" s="256"/>
      <c r="GG379" s="256"/>
      <c r="GH379" s="256"/>
      <c r="GI379" s="256"/>
      <c r="GJ379" s="256"/>
      <c r="GK379" s="256"/>
      <c r="GL379" s="256"/>
      <c r="GM379" s="256"/>
      <c r="GN379" s="256"/>
      <c r="GO379" s="256"/>
      <c r="GP379" s="256"/>
      <c r="GQ379" s="256"/>
      <c r="GR379" s="256"/>
      <c r="GS379" s="256"/>
      <c r="GT379" s="256"/>
      <c r="GU379" s="256"/>
      <c r="GV379" s="256"/>
      <c r="GW379" s="256"/>
      <c r="GX379" s="256"/>
      <c r="GY379" s="256"/>
      <c r="GZ379" s="256"/>
      <c r="HA379" s="256"/>
      <c r="HB379" s="256"/>
      <c r="HC379" s="256"/>
      <c r="HD379" s="256"/>
      <c r="HE379" s="256"/>
      <c r="HF379" s="256"/>
      <c r="HG379" s="256"/>
      <c r="HH379" s="256"/>
      <c r="HI379" s="256"/>
      <c r="HJ379" s="256"/>
      <c r="HK379" s="256"/>
      <c r="HL379" s="256"/>
      <c r="HM379" s="256"/>
      <c r="HN379" s="256"/>
      <c r="HO379" s="256"/>
      <c r="HP379" s="256"/>
      <c r="HQ379" s="256"/>
      <c r="HR379" s="256"/>
      <c r="HS379" s="256"/>
      <c r="HT379" s="256"/>
      <c r="HU379" s="256"/>
      <c r="HV379" s="256"/>
      <c r="HW379" s="256"/>
      <c r="HX379" s="256"/>
      <c r="HY379" s="256"/>
      <c r="HZ379" s="256"/>
      <c r="IA379" s="256"/>
      <c r="IB379" s="256"/>
      <c r="IC379" s="256"/>
      <c r="ID379" s="256"/>
      <c r="IE379" s="256"/>
      <c r="IF379" s="256"/>
      <c r="IG379" s="256"/>
      <c r="IH379" s="256"/>
      <c r="II379" s="256"/>
      <c r="IJ379" s="256"/>
      <c r="IK379" s="256"/>
      <c r="IL379" s="256"/>
      <c r="IM379" s="256"/>
      <c r="IN379" s="256"/>
      <c r="IO379" s="256"/>
      <c r="IP379" s="256"/>
      <c r="IQ379" s="256"/>
      <c r="IR379" s="256"/>
      <c r="IS379" s="256"/>
      <c r="IT379" s="256"/>
      <c r="IU379" s="256"/>
      <c r="IV379" s="256"/>
      <c r="IW379" s="256"/>
      <c r="IX379" s="256"/>
      <c r="IY379" s="256"/>
      <c r="IZ379" s="256"/>
      <c r="JA379" s="256"/>
      <c r="JB379" s="256"/>
      <c r="JC379" s="256"/>
      <c r="JD379" s="256"/>
      <c r="JE379" s="256"/>
      <c r="JF379" s="256"/>
      <c r="JG379" s="256"/>
      <c r="JH379" s="256"/>
      <c r="JI379" s="256"/>
      <c r="JJ379" s="256"/>
      <c r="JK379" s="256"/>
      <c r="JL379" s="256"/>
      <c r="JM379" s="256"/>
      <c r="JN379" s="256"/>
      <c r="JO379" s="256"/>
      <c r="JP379" s="256"/>
      <c r="JQ379" s="256"/>
      <c r="JR379" s="256"/>
      <c r="JS379" s="256"/>
      <c r="JT379" s="256"/>
      <c r="JU379" s="256"/>
      <c r="JV379" s="256"/>
      <c r="JW379" s="256"/>
      <c r="JX379" s="256"/>
      <c r="JY379" s="256"/>
      <c r="JZ379" s="256"/>
      <c r="KA379" s="256"/>
      <c r="KB379" s="256"/>
      <c r="KC379" s="256"/>
      <c r="KD379" s="256"/>
      <c r="KE379" s="256"/>
      <c r="KF379" s="256"/>
      <c r="KG379" s="256"/>
      <c r="KH379" s="256"/>
      <c r="KI379" s="256"/>
      <c r="KJ379" s="256"/>
      <c r="KK379" s="256"/>
      <c r="KL379" s="256"/>
      <c r="KM379" s="256"/>
      <c r="KN379" s="256"/>
      <c r="KO379" s="256"/>
      <c r="KP379" s="256"/>
      <c r="KQ379" s="256"/>
      <c r="KR379" s="256"/>
      <c r="KS379" s="256"/>
      <c r="KT379" s="256"/>
      <c r="KU379" s="256"/>
      <c r="KV379" s="256"/>
      <c r="KW379" s="256"/>
      <c r="KX379" s="256"/>
      <c r="KY379" s="256"/>
      <c r="KZ379" s="256"/>
      <c r="LA379" s="256"/>
      <c r="LB379" s="256"/>
      <c r="LC379" s="256"/>
      <c r="LD379" s="256"/>
      <c r="LE379" s="256"/>
      <c r="LF379" s="256"/>
      <c r="LG379" s="256"/>
      <c r="LH379" s="256"/>
      <c r="LI379" s="256"/>
      <c r="LJ379" s="256"/>
      <c r="LK379" s="256"/>
      <c r="LL379" s="256"/>
      <c r="LM379" s="256"/>
      <c r="LN379" s="256"/>
      <c r="LO379" s="256"/>
      <c r="LP379" s="256"/>
      <c r="LQ379" s="256"/>
      <c r="LR379" s="256"/>
      <c r="LS379" s="256"/>
      <c r="LT379" s="256"/>
      <c r="LU379" s="256"/>
      <c r="LV379" s="256"/>
      <c r="LW379" s="256"/>
      <c r="LX379" s="256"/>
      <c r="LY379" s="256"/>
      <c r="LZ379" s="256"/>
      <c r="MA379" s="256"/>
      <c r="MB379" s="256"/>
      <c r="MC379" s="256"/>
      <c r="MD379" s="256"/>
      <c r="ME379" s="256"/>
      <c r="MF379" s="256"/>
      <c r="MG379" s="256"/>
      <c r="MH379" s="256"/>
      <c r="MI379" s="256"/>
      <c r="MJ379" s="256"/>
      <c r="MK379" s="256"/>
      <c r="ML379" s="256"/>
      <c r="MM379" s="256"/>
      <c r="MN379" s="256"/>
      <c r="MO379" s="256"/>
      <c r="MP379" s="256"/>
      <c r="MQ379" s="256"/>
      <c r="MR379" s="256"/>
      <c r="MS379" s="256"/>
      <c r="MT379" s="256"/>
      <c r="MU379" s="256"/>
      <c r="MV379" s="256"/>
      <c r="MW379" s="256"/>
      <c r="MX379" s="256"/>
      <c r="MY379" s="256"/>
      <c r="MZ379" s="256"/>
      <c r="NA379" s="256"/>
      <c r="NB379" s="256"/>
      <c r="NC379" s="256"/>
      <c r="ND379" s="256"/>
      <c r="NE379" s="256"/>
      <c r="NF379" s="256"/>
      <c r="NG379" s="256"/>
      <c r="NH379" s="256"/>
      <c r="NI379" s="256"/>
      <c r="NJ379" s="256"/>
      <c r="NK379" s="256"/>
      <c r="NL379" s="256"/>
      <c r="NM379" s="256"/>
      <c r="NN379" s="256"/>
      <c r="NO379" s="256"/>
      <c r="NP379" s="256"/>
      <c r="NQ379" s="256"/>
      <c r="NR379" s="256"/>
      <c r="NS379" s="256"/>
      <c r="NT379" s="256"/>
      <c r="NU379" s="256"/>
      <c r="NV379" s="256"/>
      <c r="NW379" s="256"/>
      <c r="NX379" s="256"/>
      <c r="NY379" s="256"/>
      <c r="NZ379" s="256"/>
      <c r="OA379" s="256"/>
      <c r="OB379" s="256"/>
      <c r="OC379" s="256"/>
      <c r="OD379" s="256"/>
      <c r="OE379" s="256"/>
      <c r="OF379" s="256"/>
      <c r="OG379" s="256"/>
      <c r="OH379" s="256"/>
      <c r="OI379" s="256"/>
      <c r="OJ379" s="256"/>
      <c r="OK379" s="256"/>
      <c r="OL379" s="256"/>
      <c r="OM379" s="256"/>
      <c r="ON379" s="256"/>
      <c r="OO379" s="256"/>
      <c r="OP379" s="256"/>
      <c r="OQ379" s="256"/>
      <c r="OR379" s="256"/>
      <c r="OS379" s="256"/>
      <c r="OT379" s="256"/>
      <c r="OU379" s="256"/>
      <c r="OV379" s="256"/>
      <c r="OW379" s="256"/>
      <c r="OX379" s="256"/>
      <c r="OY379" s="256"/>
      <c r="OZ379" s="256"/>
      <c r="PA379" s="256"/>
      <c r="PB379" s="256"/>
      <c r="PC379" s="256"/>
      <c r="PD379" s="256"/>
      <c r="PE379" s="256"/>
      <c r="PF379" s="256"/>
      <c r="PG379" s="256"/>
      <c r="PH379" s="256"/>
      <c r="PI379" s="256"/>
      <c r="PJ379" s="256"/>
      <c r="PK379" s="256"/>
      <c r="PL379" s="256"/>
      <c r="PM379" s="256"/>
      <c r="PN379" s="256"/>
      <c r="PO379" s="256"/>
      <c r="PP379" s="256"/>
      <c r="PQ379" s="256"/>
      <c r="PR379" s="256"/>
      <c r="PS379" s="256"/>
      <c r="PT379" s="256"/>
      <c r="PU379" s="256"/>
      <c r="PV379" s="256"/>
      <c r="PW379" s="256"/>
      <c r="PX379" s="256"/>
      <c r="PY379" s="256"/>
      <c r="PZ379" s="256"/>
      <c r="QA379" s="256"/>
      <c r="QB379" s="256"/>
      <c r="QC379" s="256"/>
      <c r="QD379" s="256"/>
      <c r="QE379" s="256"/>
      <c r="QF379" s="256"/>
      <c r="QG379" s="256"/>
      <c r="QH379" s="256"/>
      <c r="QI379" s="256"/>
      <c r="QJ379" s="256"/>
      <c r="QK379" s="256"/>
      <c r="QL379" s="256"/>
      <c r="QM379" s="256"/>
      <c r="QN379" s="256"/>
      <c r="QO379" s="256"/>
      <c r="QP379" s="256"/>
      <c r="QQ379" s="256"/>
      <c r="QR379" s="256"/>
      <c r="QS379" s="256"/>
      <c r="QT379" s="256"/>
      <c r="QU379" s="256"/>
      <c r="QV379" s="256"/>
      <c r="QW379" s="256"/>
      <c r="QX379" s="256"/>
      <c r="QY379" s="256"/>
      <c r="QZ379" s="256"/>
      <c r="RA379" s="256"/>
      <c r="RB379" s="256"/>
      <c r="RC379" s="256"/>
      <c r="RD379" s="256"/>
      <c r="RE379" s="256"/>
      <c r="RF379" s="256"/>
      <c r="RG379" s="256"/>
      <c r="RH379" s="256"/>
      <c r="RI379" s="256"/>
      <c r="RJ379" s="256"/>
      <c r="RK379" s="256"/>
      <c r="RL379" s="256"/>
      <c r="RM379" s="256"/>
      <c r="RN379" s="256"/>
      <c r="RO379" s="256"/>
      <c r="RP379" s="256"/>
      <c r="RQ379" s="256"/>
      <c r="RR379" s="256"/>
      <c r="RS379" s="256"/>
      <c r="RT379" s="256"/>
      <c r="RU379" s="256"/>
      <c r="RV379" s="256"/>
      <c r="RW379" s="256"/>
      <c r="RX379" s="256"/>
      <c r="RY379" s="256"/>
      <c r="RZ379" s="256"/>
      <c r="SA379" s="256"/>
      <c r="SB379" s="256"/>
      <c r="SC379" s="256"/>
      <c r="SD379" s="256"/>
      <c r="SE379" s="256"/>
      <c r="SF379" s="256"/>
      <c r="SG379" s="256"/>
      <c r="SH379" s="256"/>
      <c r="SI379" s="256"/>
      <c r="SJ379" s="256"/>
      <c r="SK379" s="256"/>
      <c r="SL379" s="256"/>
      <c r="SM379" s="256"/>
      <c r="SN379" s="256"/>
      <c r="SO379" s="256"/>
      <c r="SP379" s="256"/>
      <c r="SQ379" s="256"/>
      <c r="SR379" s="256"/>
      <c r="SS379" s="256"/>
      <c r="ST379" s="256"/>
      <c r="SU379" s="256"/>
      <c r="SV379" s="256"/>
      <c r="SW379" s="256"/>
      <c r="SX379" s="256"/>
      <c r="SY379" s="256"/>
      <c r="SZ379" s="256"/>
      <c r="TA379" s="256"/>
      <c r="TB379" s="256"/>
      <c r="TC379" s="256"/>
      <c r="TD379" s="256"/>
      <c r="TE379" s="256"/>
      <c r="TF379" s="256"/>
      <c r="TG379" s="256"/>
      <c r="TH379" s="256"/>
      <c r="TI379" s="256"/>
      <c r="TJ379" s="256"/>
      <c r="TK379" s="256"/>
      <c r="TL379" s="256"/>
      <c r="TM379" s="256"/>
      <c r="TN379" s="256"/>
      <c r="TO379" s="256"/>
      <c r="TP379" s="256"/>
      <c r="TQ379" s="256"/>
      <c r="TR379" s="256"/>
      <c r="TS379" s="256"/>
      <c r="TT379" s="256"/>
      <c r="TU379" s="256"/>
      <c r="TV379" s="256"/>
      <c r="TW379" s="256"/>
      <c r="TX379" s="256"/>
      <c r="TY379" s="256"/>
      <c r="TZ379" s="256"/>
      <c r="UA379" s="256"/>
      <c r="UB379" s="256"/>
      <c r="UC379" s="256"/>
      <c r="UD379" s="256"/>
      <c r="UE379" s="256"/>
      <c r="UF379" s="256"/>
      <c r="UG379" s="256"/>
      <c r="UH379" s="256"/>
      <c r="UI379" s="256"/>
      <c r="UJ379" s="256"/>
      <c r="UK379" s="256"/>
      <c r="UL379" s="256"/>
      <c r="UM379" s="256"/>
      <c r="UN379" s="256"/>
      <c r="UO379" s="256"/>
      <c r="UP379" s="256"/>
      <c r="UQ379" s="256"/>
      <c r="UR379" s="256"/>
      <c r="US379" s="256"/>
      <c r="UT379" s="256"/>
      <c r="UU379" s="256"/>
      <c r="UV379" s="256"/>
      <c r="UW379" s="256"/>
      <c r="UX379" s="256"/>
      <c r="UY379" s="256"/>
      <c r="UZ379" s="256"/>
      <c r="VA379" s="256"/>
      <c r="VB379" s="256"/>
      <c r="VC379" s="256"/>
      <c r="VD379" s="256"/>
      <c r="VE379" s="256"/>
      <c r="VF379" s="256"/>
      <c r="VG379" s="256"/>
      <c r="VH379" s="256"/>
      <c r="VI379" s="256"/>
      <c r="VJ379" s="256"/>
      <c r="VK379" s="256"/>
      <c r="VL379" s="256"/>
      <c r="VM379" s="256"/>
      <c r="VN379" s="256"/>
      <c r="VO379" s="256"/>
      <c r="VP379" s="256"/>
      <c r="VQ379" s="256"/>
      <c r="VR379" s="256"/>
      <c r="VS379" s="256"/>
      <c r="VT379" s="256"/>
      <c r="VU379" s="256"/>
      <c r="VV379" s="256"/>
      <c r="VW379" s="256"/>
      <c r="VX379" s="256"/>
      <c r="VY379" s="256"/>
      <c r="VZ379" s="256"/>
      <c r="WA379" s="256"/>
      <c r="WB379" s="256"/>
      <c r="WC379" s="256"/>
      <c r="WD379" s="256"/>
      <c r="WE379" s="256"/>
      <c r="WF379" s="256"/>
      <c r="WG379" s="256"/>
      <c r="WH379" s="256"/>
      <c r="WI379" s="256"/>
      <c r="WJ379" s="256"/>
      <c r="WK379" s="256"/>
      <c r="WL379" s="256"/>
      <c r="WM379" s="256"/>
      <c r="WN379" s="256"/>
      <c r="WO379" s="256"/>
      <c r="WP379" s="256"/>
      <c r="WQ379" s="256"/>
      <c r="WR379" s="256"/>
      <c r="WS379" s="256"/>
      <c r="WT379" s="256"/>
      <c r="WU379" s="256"/>
      <c r="WV379" s="256"/>
      <c r="WW379" s="256"/>
      <c r="WX379" s="256"/>
      <c r="WY379" s="256"/>
      <c r="WZ379" s="256"/>
      <c r="XA379" s="256"/>
      <c r="XB379" s="256"/>
      <c r="XC379" s="256"/>
      <c r="XD379" s="256"/>
      <c r="XE379" s="256"/>
      <c r="XF379" s="256"/>
      <c r="XG379" s="256"/>
      <c r="XH379" s="256"/>
      <c r="XI379" s="256"/>
      <c r="XJ379" s="256"/>
      <c r="XK379" s="256"/>
      <c r="XL379" s="256"/>
      <c r="XM379" s="256"/>
      <c r="XN379" s="256"/>
      <c r="XO379" s="256"/>
      <c r="XP379" s="256"/>
      <c r="XQ379" s="256"/>
      <c r="XR379" s="256"/>
      <c r="XS379" s="256"/>
      <c r="XT379" s="256"/>
      <c r="XU379" s="256"/>
      <c r="XV379" s="256"/>
      <c r="XW379" s="256"/>
      <c r="XX379" s="256"/>
      <c r="XY379" s="256"/>
      <c r="XZ379" s="256"/>
      <c r="YA379" s="256"/>
      <c r="YB379" s="256"/>
      <c r="YC379" s="256"/>
      <c r="YD379" s="256"/>
      <c r="YE379" s="256"/>
      <c r="YF379" s="256"/>
      <c r="YG379" s="256"/>
      <c r="YH379" s="256"/>
      <c r="YI379" s="256"/>
      <c r="YJ379" s="256"/>
      <c r="YK379" s="256"/>
      <c r="YL379" s="256"/>
      <c r="YM379" s="256"/>
      <c r="YN379" s="256"/>
      <c r="YO379" s="256"/>
      <c r="YP379" s="256"/>
      <c r="YQ379" s="256"/>
      <c r="YR379" s="256"/>
      <c r="YS379" s="256"/>
      <c r="YT379" s="256"/>
      <c r="YU379" s="256"/>
      <c r="YV379" s="256"/>
      <c r="YW379" s="256"/>
      <c r="YX379" s="256"/>
      <c r="YY379" s="256"/>
      <c r="YZ379" s="256"/>
      <c r="ZA379" s="256"/>
      <c r="ZB379" s="256"/>
      <c r="ZC379" s="256"/>
      <c r="ZD379" s="256"/>
      <c r="ZE379" s="256"/>
      <c r="ZF379" s="256"/>
      <c r="ZG379" s="256"/>
      <c r="ZH379" s="256"/>
      <c r="ZI379" s="256"/>
      <c r="ZJ379" s="256"/>
      <c r="ZK379" s="256"/>
      <c r="ZL379" s="256"/>
      <c r="ZM379" s="256"/>
      <c r="ZN379" s="256"/>
      <c r="ZO379" s="256"/>
      <c r="ZP379" s="256"/>
      <c r="ZQ379" s="256"/>
      <c r="ZR379" s="256"/>
      <c r="ZS379" s="256"/>
      <c r="ZT379" s="256"/>
      <c r="ZU379" s="256"/>
      <c r="ZV379" s="256"/>
      <c r="ZW379" s="256"/>
      <c r="ZX379" s="256"/>
      <c r="ZY379" s="256"/>
      <c r="ZZ379" s="256"/>
      <c r="AAA379" s="256"/>
      <c r="AAB379" s="256"/>
      <c r="AAC379" s="256"/>
      <c r="AAD379" s="256"/>
      <c r="AAE379" s="256"/>
      <c r="AAF379" s="256"/>
      <c r="AAG379" s="256"/>
      <c r="AAH379" s="256"/>
      <c r="AAI379" s="256"/>
      <c r="AAJ379" s="256"/>
      <c r="AAK379" s="256"/>
      <c r="AAL379" s="256"/>
      <c r="AAM379" s="256"/>
      <c r="AAN379" s="256"/>
      <c r="AAO379" s="256"/>
      <c r="AAP379" s="256"/>
      <c r="AAQ379" s="256"/>
      <c r="AAR379" s="256"/>
      <c r="AAS379" s="256"/>
      <c r="AAT379" s="256"/>
      <c r="AAU379" s="256"/>
      <c r="AAV379" s="256"/>
      <c r="AAW379" s="256"/>
      <c r="AAX379" s="256"/>
      <c r="AAY379" s="256"/>
      <c r="AAZ379" s="256"/>
      <c r="ABA379" s="256"/>
      <c r="ABB379" s="256"/>
      <c r="ABC379" s="256"/>
      <c r="ABD379" s="256"/>
      <c r="ABE379" s="256"/>
      <c r="ABF379" s="256"/>
      <c r="ABG379" s="256"/>
      <c r="ABH379" s="256"/>
      <c r="ABI379" s="256"/>
      <c r="ABJ379" s="256"/>
      <c r="ABK379" s="256"/>
    </row>
    <row r="380" spans="1:739" s="38" customFormat="1" ht="30" customHeight="1" x14ac:dyDescent="0.25">
      <c r="A380" s="261"/>
      <c r="B380" s="261"/>
      <c r="C380" s="261"/>
      <c r="D380" s="167" t="s">
        <v>2</v>
      </c>
      <c r="E380" s="261"/>
      <c r="F380" s="206" t="s">
        <v>667</v>
      </c>
      <c r="G380" s="14">
        <v>42625</v>
      </c>
      <c r="H380" s="113" t="s">
        <v>37</v>
      </c>
      <c r="I380" s="261" t="s">
        <v>31</v>
      </c>
      <c r="J380" s="116" t="s">
        <v>291</v>
      </c>
      <c r="K380" s="29" t="s">
        <v>18</v>
      </c>
      <c r="L380" s="29" t="s">
        <v>17</v>
      </c>
      <c r="M380" s="29" t="s">
        <v>216</v>
      </c>
      <c r="N380" s="28" t="s">
        <v>254</v>
      </c>
      <c r="O380" s="259" t="s">
        <v>334</v>
      </c>
      <c r="P380" s="259" t="s">
        <v>335</v>
      </c>
      <c r="Q380" s="259"/>
      <c r="R380" s="71" t="s">
        <v>666</v>
      </c>
      <c r="S380" s="261" t="s">
        <v>968</v>
      </c>
      <c r="T380" s="185" t="s">
        <v>288</v>
      </c>
      <c r="U380" s="261" t="s">
        <v>72</v>
      </c>
      <c r="V380" s="20"/>
      <c r="W380" s="261"/>
      <c r="X380" s="261" t="s">
        <v>245</v>
      </c>
      <c r="Y380" s="99"/>
      <c r="Z380" s="261"/>
      <c r="AA380" s="261"/>
      <c r="AB380" s="265" t="s">
        <v>666</v>
      </c>
      <c r="AC380" s="20"/>
      <c r="AD380" s="20"/>
      <c r="AE380" s="20"/>
      <c r="AF380" s="20"/>
      <c r="AG380" s="20"/>
      <c r="AH380" s="263" t="s">
        <v>3530</v>
      </c>
      <c r="AI380" s="261" t="s">
        <v>1</v>
      </c>
      <c r="AJ380" s="263" t="s">
        <v>2</v>
      </c>
      <c r="AK380" s="70">
        <v>29</v>
      </c>
      <c r="AL380" s="69" t="s">
        <v>665</v>
      </c>
      <c r="AM380" s="72">
        <v>42608</v>
      </c>
      <c r="AN380" s="256"/>
      <c r="AO380" s="256"/>
      <c r="AP380" s="256"/>
      <c r="AQ380" s="256"/>
      <c r="AR380" s="256"/>
      <c r="AS380" s="256"/>
      <c r="AT380" s="256"/>
      <c r="AU380" s="256"/>
      <c r="AV380" s="256"/>
      <c r="AW380" s="256"/>
      <c r="AX380" s="256"/>
      <c r="AY380" s="256"/>
      <c r="AZ380" s="256"/>
      <c r="BA380" s="256"/>
      <c r="BB380" s="256"/>
      <c r="BC380" s="256"/>
      <c r="BD380" s="256"/>
      <c r="BE380" s="256"/>
      <c r="BF380" s="256"/>
      <c r="BG380" s="256"/>
      <c r="BH380" s="256"/>
      <c r="BI380" s="256"/>
      <c r="BJ380" s="256"/>
      <c r="BK380" s="256"/>
      <c r="BL380" s="256"/>
      <c r="BM380" s="256"/>
      <c r="BN380" s="256"/>
      <c r="BO380" s="256"/>
      <c r="BP380" s="256"/>
      <c r="BQ380" s="256"/>
      <c r="BR380" s="256"/>
      <c r="BS380" s="256"/>
      <c r="BT380" s="256"/>
      <c r="BU380" s="256"/>
      <c r="BV380" s="256"/>
      <c r="BW380" s="256"/>
      <c r="BX380" s="256"/>
      <c r="BY380" s="256"/>
      <c r="BZ380" s="256"/>
      <c r="CA380" s="256"/>
      <c r="CB380" s="256"/>
      <c r="CC380" s="256"/>
      <c r="CD380" s="256"/>
      <c r="CE380" s="256"/>
      <c r="CF380" s="256"/>
      <c r="CG380" s="256"/>
      <c r="CH380" s="256"/>
      <c r="CI380" s="256"/>
      <c r="CJ380" s="256"/>
      <c r="CK380" s="256"/>
      <c r="CL380" s="256"/>
      <c r="CM380" s="256"/>
      <c r="CN380" s="256"/>
      <c r="CO380" s="256"/>
      <c r="CP380" s="256"/>
      <c r="CQ380" s="256"/>
      <c r="CR380" s="256"/>
      <c r="CS380" s="256"/>
      <c r="CT380" s="256"/>
      <c r="CU380" s="256"/>
      <c r="CV380" s="256"/>
      <c r="CW380" s="256"/>
      <c r="CX380" s="256"/>
      <c r="CY380" s="256"/>
      <c r="CZ380" s="256"/>
      <c r="DA380" s="256"/>
      <c r="DB380" s="256"/>
      <c r="DC380" s="256"/>
      <c r="DD380" s="256"/>
      <c r="DE380" s="256"/>
      <c r="DF380" s="256"/>
      <c r="DG380" s="256"/>
      <c r="DH380" s="256"/>
      <c r="DI380" s="256"/>
      <c r="DJ380" s="256"/>
      <c r="DK380" s="256"/>
      <c r="DL380" s="256"/>
      <c r="DM380" s="256"/>
      <c r="DN380" s="256"/>
      <c r="DO380" s="256"/>
      <c r="DP380" s="256"/>
      <c r="DQ380" s="256"/>
      <c r="DR380" s="256"/>
      <c r="DS380" s="256"/>
      <c r="DT380" s="256"/>
      <c r="DU380" s="256"/>
      <c r="DV380" s="256"/>
      <c r="DW380" s="256"/>
      <c r="DX380" s="256"/>
      <c r="DY380" s="256"/>
      <c r="DZ380" s="256"/>
      <c r="EA380" s="256"/>
      <c r="EB380" s="256"/>
      <c r="EC380" s="256"/>
      <c r="ED380" s="256"/>
      <c r="EE380" s="256"/>
      <c r="EF380" s="256"/>
      <c r="EG380" s="256"/>
      <c r="EH380" s="256"/>
      <c r="EI380" s="256"/>
      <c r="EJ380" s="256"/>
      <c r="EK380" s="256"/>
      <c r="EL380" s="256"/>
      <c r="EM380" s="256"/>
      <c r="EN380" s="256"/>
      <c r="EO380" s="256"/>
      <c r="EP380" s="256"/>
      <c r="EQ380" s="256"/>
      <c r="ER380" s="256"/>
      <c r="ES380" s="256"/>
      <c r="ET380" s="256"/>
      <c r="EU380" s="256"/>
      <c r="EV380" s="256"/>
      <c r="EW380" s="256"/>
      <c r="EX380" s="256"/>
      <c r="EY380" s="256"/>
      <c r="EZ380" s="256"/>
      <c r="FA380" s="256"/>
      <c r="FB380" s="256"/>
      <c r="FC380" s="256"/>
      <c r="FD380" s="256"/>
      <c r="FE380" s="256"/>
      <c r="FF380" s="256"/>
      <c r="FG380" s="256"/>
      <c r="FH380" s="256"/>
      <c r="FI380" s="256"/>
      <c r="FJ380" s="256"/>
      <c r="FK380" s="256"/>
      <c r="FL380" s="256"/>
      <c r="FM380" s="256"/>
      <c r="FN380" s="256"/>
      <c r="FO380" s="256"/>
      <c r="FP380" s="256"/>
      <c r="FQ380" s="256"/>
      <c r="FR380" s="256"/>
      <c r="FS380" s="256"/>
      <c r="FT380" s="256"/>
      <c r="FU380" s="256"/>
      <c r="FV380" s="256"/>
      <c r="FW380" s="256"/>
      <c r="FX380" s="256"/>
      <c r="FY380" s="256"/>
      <c r="FZ380" s="256"/>
      <c r="GA380" s="256"/>
      <c r="GB380" s="256"/>
      <c r="GC380" s="256"/>
      <c r="GD380" s="256"/>
      <c r="GE380" s="256"/>
      <c r="GF380" s="256"/>
      <c r="GG380" s="256"/>
      <c r="GH380" s="256"/>
      <c r="GI380" s="256"/>
      <c r="GJ380" s="256"/>
      <c r="GK380" s="256"/>
      <c r="GL380" s="256"/>
      <c r="GM380" s="256"/>
      <c r="GN380" s="256"/>
      <c r="GO380" s="256"/>
      <c r="GP380" s="256"/>
      <c r="GQ380" s="256"/>
      <c r="GR380" s="256"/>
      <c r="GS380" s="256"/>
      <c r="GT380" s="256"/>
      <c r="GU380" s="256"/>
      <c r="GV380" s="256"/>
      <c r="GW380" s="256"/>
      <c r="GX380" s="256"/>
      <c r="GY380" s="256"/>
      <c r="GZ380" s="256"/>
      <c r="HA380" s="256"/>
      <c r="HB380" s="256"/>
      <c r="HC380" s="256"/>
      <c r="HD380" s="256"/>
      <c r="HE380" s="256"/>
      <c r="HF380" s="256"/>
      <c r="HG380" s="256"/>
      <c r="HH380" s="256"/>
      <c r="HI380" s="256"/>
      <c r="HJ380" s="256"/>
      <c r="HK380" s="256"/>
      <c r="HL380" s="256"/>
      <c r="HM380" s="256"/>
      <c r="HN380" s="256"/>
      <c r="HO380" s="256"/>
      <c r="HP380" s="256"/>
      <c r="HQ380" s="256"/>
      <c r="HR380" s="256"/>
      <c r="HS380" s="256"/>
      <c r="HT380" s="256"/>
      <c r="HU380" s="256"/>
      <c r="HV380" s="256"/>
      <c r="HW380" s="256"/>
      <c r="HX380" s="256"/>
      <c r="HY380" s="256"/>
      <c r="HZ380" s="256"/>
      <c r="IA380" s="256"/>
      <c r="IB380" s="256"/>
      <c r="IC380" s="256"/>
      <c r="ID380" s="256"/>
      <c r="IE380" s="256"/>
      <c r="IF380" s="256"/>
      <c r="IG380" s="256"/>
      <c r="IH380" s="256"/>
      <c r="II380" s="256"/>
      <c r="IJ380" s="256"/>
      <c r="IK380" s="256"/>
      <c r="IL380" s="256"/>
      <c r="IM380" s="256"/>
      <c r="IN380" s="256"/>
      <c r="IO380" s="256"/>
      <c r="IP380" s="256"/>
      <c r="IQ380" s="256"/>
      <c r="IR380" s="256"/>
      <c r="IS380" s="256"/>
      <c r="IT380" s="256"/>
      <c r="IU380" s="256"/>
      <c r="IV380" s="256"/>
      <c r="IW380" s="256"/>
      <c r="IX380" s="256"/>
      <c r="IY380" s="256"/>
      <c r="IZ380" s="256"/>
      <c r="JA380" s="256"/>
      <c r="JB380" s="256"/>
      <c r="JC380" s="256"/>
      <c r="JD380" s="256"/>
      <c r="JE380" s="256"/>
      <c r="JF380" s="256"/>
      <c r="JG380" s="256"/>
      <c r="JH380" s="256"/>
      <c r="JI380" s="256"/>
      <c r="JJ380" s="256"/>
      <c r="JK380" s="256"/>
      <c r="JL380" s="256"/>
      <c r="JM380" s="256"/>
      <c r="JN380" s="256"/>
      <c r="JO380" s="256"/>
      <c r="JP380" s="256"/>
      <c r="JQ380" s="256"/>
      <c r="JR380" s="256"/>
      <c r="JS380" s="256"/>
      <c r="JT380" s="256"/>
      <c r="JU380" s="256"/>
      <c r="JV380" s="256"/>
      <c r="JW380" s="256"/>
      <c r="JX380" s="256"/>
      <c r="JY380" s="256"/>
      <c r="JZ380" s="256"/>
      <c r="KA380" s="256"/>
      <c r="KB380" s="256"/>
      <c r="KC380" s="256"/>
      <c r="KD380" s="256"/>
      <c r="KE380" s="256"/>
      <c r="KF380" s="256"/>
      <c r="KG380" s="256"/>
      <c r="KH380" s="256"/>
      <c r="KI380" s="256"/>
      <c r="KJ380" s="256"/>
      <c r="KK380" s="256"/>
      <c r="KL380" s="256"/>
      <c r="KM380" s="256"/>
      <c r="KN380" s="256"/>
      <c r="KO380" s="256"/>
      <c r="KP380" s="256"/>
      <c r="KQ380" s="256"/>
      <c r="KR380" s="256"/>
      <c r="KS380" s="256"/>
      <c r="KT380" s="256"/>
      <c r="KU380" s="256"/>
      <c r="KV380" s="256"/>
      <c r="KW380" s="256"/>
      <c r="KX380" s="256"/>
      <c r="KY380" s="256"/>
      <c r="KZ380" s="256"/>
      <c r="LA380" s="256"/>
      <c r="LB380" s="256"/>
      <c r="LC380" s="256"/>
      <c r="LD380" s="256"/>
      <c r="LE380" s="256"/>
      <c r="LF380" s="256"/>
      <c r="LG380" s="256"/>
      <c r="LH380" s="256"/>
      <c r="LI380" s="256"/>
      <c r="LJ380" s="256"/>
      <c r="LK380" s="256"/>
      <c r="LL380" s="256"/>
      <c r="LM380" s="256"/>
      <c r="LN380" s="256"/>
      <c r="LO380" s="256"/>
      <c r="LP380" s="256"/>
      <c r="LQ380" s="256"/>
      <c r="LR380" s="256"/>
      <c r="LS380" s="256"/>
      <c r="LT380" s="256"/>
      <c r="LU380" s="256"/>
      <c r="LV380" s="256"/>
      <c r="LW380" s="256"/>
      <c r="LX380" s="256"/>
      <c r="LY380" s="256"/>
      <c r="LZ380" s="256"/>
      <c r="MA380" s="256"/>
      <c r="MB380" s="256"/>
      <c r="MC380" s="256"/>
      <c r="MD380" s="256"/>
      <c r="ME380" s="256"/>
      <c r="MF380" s="256"/>
      <c r="MG380" s="256"/>
      <c r="MH380" s="256"/>
      <c r="MI380" s="256"/>
      <c r="MJ380" s="256"/>
      <c r="MK380" s="256"/>
      <c r="ML380" s="256"/>
      <c r="MM380" s="256"/>
      <c r="MN380" s="256"/>
      <c r="MO380" s="256"/>
      <c r="MP380" s="256"/>
      <c r="MQ380" s="256"/>
      <c r="MR380" s="256"/>
      <c r="MS380" s="256"/>
      <c r="MT380" s="256"/>
      <c r="MU380" s="256"/>
      <c r="MV380" s="256"/>
      <c r="MW380" s="256"/>
      <c r="MX380" s="256"/>
      <c r="MY380" s="256"/>
      <c r="MZ380" s="256"/>
      <c r="NA380" s="256"/>
      <c r="NB380" s="256"/>
      <c r="NC380" s="256"/>
      <c r="ND380" s="256"/>
      <c r="NE380" s="256"/>
      <c r="NF380" s="256"/>
      <c r="NG380" s="256"/>
      <c r="NH380" s="256"/>
      <c r="NI380" s="256"/>
      <c r="NJ380" s="256"/>
      <c r="NK380" s="256"/>
      <c r="NL380" s="256"/>
      <c r="NM380" s="256"/>
      <c r="NN380" s="256"/>
      <c r="NO380" s="256"/>
      <c r="NP380" s="256"/>
      <c r="NQ380" s="256"/>
      <c r="NR380" s="256"/>
      <c r="NS380" s="256"/>
      <c r="NT380" s="256"/>
      <c r="NU380" s="256"/>
      <c r="NV380" s="256"/>
      <c r="NW380" s="256"/>
      <c r="NX380" s="256"/>
      <c r="NY380" s="256"/>
      <c r="NZ380" s="256"/>
      <c r="OA380" s="256"/>
      <c r="OB380" s="256"/>
      <c r="OC380" s="256"/>
      <c r="OD380" s="256"/>
      <c r="OE380" s="256"/>
      <c r="OF380" s="256"/>
      <c r="OG380" s="256"/>
      <c r="OH380" s="256"/>
      <c r="OI380" s="256"/>
      <c r="OJ380" s="256"/>
      <c r="OK380" s="256"/>
      <c r="OL380" s="256"/>
      <c r="OM380" s="256"/>
      <c r="ON380" s="256"/>
      <c r="OO380" s="256"/>
      <c r="OP380" s="256"/>
      <c r="OQ380" s="256"/>
      <c r="OR380" s="256"/>
      <c r="OS380" s="256"/>
      <c r="OT380" s="256"/>
      <c r="OU380" s="256"/>
      <c r="OV380" s="256"/>
      <c r="OW380" s="256"/>
      <c r="OX380" s="256"/>
      <c r="OY380" s="256"/>
      <c r="OZ380" s="256"/>
      <c r="PA380" s="256"/>
      <c r="PB380" s="256"/>
      <c r="PC380" s="256"/>
      <c r="PD380" s="256"/>
      <c r="PE380" s="256"/>
      <c r="PF380" s="256"/>
      <c r="PG380" s="256"/>
      <c r="PH380" s="256"/>
      <c r="PI380" s="256"/>
      <c r="PJ380" s="256"/>
      <c r="PK380" s="256"/>
      <c r="PL380" s="256"/>
      <c r="PM380" s="256"/>
      <c r="PN380" s="256"/>
      <c r="PO380" s="256"/>
      <c r="PP380" s="256"/>
      <c r="PQ380" s="256"/>
      <c r="PR380" s="256"/>
      <c r="PS380" s="256"/>
      <c r="PT380" s="256"/>
      <c r="PU380" s="256"/>
      <c r="PV380" s="256"/>
      <c r="PW380" s="256"/>
      <c r="PX380" s="256"/>
      <c r="PY380" s="256"/>
      <c r="PZ380" s="256"/>
      <c r="QA380" s="256"/>
      <c r="QB380" s="256"/>
      <c r="QC380" s="256"/>
      <c r="QD380" s="256"/>
      <c r="QE380" s="256"/>
      <c r="QF380" s="256"/>
      <c r="QG380" s="256"/>
      <c r="QH380" s="256"/>
      <c r="QI380" s="256"/>
      <c r="QJ380" s="256"/>
      <c r="QK380" s="256"/>
      <c r="QL380" s="256"/>
      <c r="QM380" s="256"/>
      <c r="QN380" s="256"/>
      <c r="QO380" s="256"/>
      <c r="QP380" s="256"/>
      <c r="QQ380" s="256"/>
      <c r="QR380" s="256"/>
      <c r="QS380" s="256"/>
      <c r="QT380" s="256"/>
      <c r="QU380" s="256"/>
      <c r="QV380" s="256"/>
      <c r="QW380" s="256"/>
      <c r="QX380" s="256"/>
      <c r="QY380" s="256"/>
      <c r="QZ380" s="256"/>
      <c r="RA380" s="256"/>
      <c r="RB380" s="256"/>
      <c r="RC380" s="256"/>
      <c r="RD380" s="256"/>
      <c r="RE380" s="256"/>
      <c r="RF380" s="256"/>
      <c r="RG380" s="256"/>
      <c r="RH380" s="256"/>
      <c r="RI380" s="256"/>
      <c r="RJ380" s="256"/>
      <c r="RK380" s="256"/>
      <c r="RL380" s="256"/>
      <c r="RM380" s="256"/>
      <c r="RN380" s="256"/>
      <c r="RO380" s="256"/>
      <c r="RP380" s="256"/>
      <c r="RQ380" s="256"/>
      <c r="RR380" s="256"/>
      <c r="RS380" s="256"/>
      <c r="RT380" s="256"/>
      <c r="RU380" s="256"/>
      <c r="RV380" s="256"/>
      <c r="RW380" s="256"/>
      <c r="RX380" s="256"/>
      <c r="RY380" s="256"/>
      <c r="RZ380" s="256"/>
      <c r="SA380" s="256"/>
      <c r="SB380" s="256"/>
      <c r="SC380" s="256"/>
      <c r="SD380" s="256"/>
      <c r="SE380" s="256"/>
      <c r="SF380" s="256"/>
      <c r="SG380" s="256"/>
      <c r="SH380" s="256"/>
      <c r="SI380" s="256"/>
      <c r="SJ380" s="256"/>
      <c r="SK380" s="256"/>
      <c r="SL380" s="256"/>
      <c r="SM380" s="256"/>
      <c r="SN380" s="256"/>
      <c r="SO380" s="256"/>
      <c r="SP380" s="256"/>
      <c r="SQ380" s="256"/>
      <c r="SR380" s="256"/>
      <c r="SS380" s="256"/>
      <c r="ST380" s="256"/>
      <c r="SU380" s="256"/>
      <c r="SV380" s="256"/>
      <c r="SW380" s="256"/>
      <c r="SX380" s="256"/>
      <c r="SY380" s="256"/>
      <c r="SZ380" s="256"/>
      <c r="TA380" s="256"/>
      <c r="TB380" s="256"/>
      <c r="TC380" s="256"/>
      <c r="TD380" s="256"/>
      <c r="TE380" s="256"/>
      <c r="TF380" s="256"/>
      <c r="TG380" s="256"/>
      <c r="TH380" s="256"/>
      <c r="TI380" s="256"/>
      <c r="TJ380" s="256"/>
      <c r="TK380" s="256"/>
      <c r="TL380" s="256"/>
      <c r="TM380" s="256"/>
      <c r="TN380" s="256"/>
      <c r="TO380" s="256"/>
      <c r="TP380" s="256"/>
      <c r="TQ380" s="256"/>
      <c r="TR380" s="256"/>
      <c r="TS380" s="256"/>
      <c r="TT380" s="256"/>
      <c r="TU380" s="256"/>
      <c r="TV380" s="256"/>
      <c r="TW380" s="256"/>
      <c r="TX380" s="256"/>
      <c r="TY380" s="256"/>
      <c r="TZ380" s="256"/>
      <c r="UA380" s="256"/>
      <c r="UB380" s="256"/>
      <c r="UC380" s="256"/>
      <c r="UD380" s="256"/>
      <c r="UE380" s="256"/>
      <c r="UF380" s="256"/>
      <c r="UG380" s="256"/>
      <c r="UH380" s="256"/>
      <c r="UI380" s="256"/>
      <c r="UJ380" s="256"/>
      <c r="UK380" s="256"/>
      <c r="UL380" s="256"/>
      <c r="UM380" s="256"/>
      <c r="UN380" s="256"/>
      <c r="UO380" s="256"/>
      <c r="UP380" s="256"/>
      <c r="UQ380" s="256"/>
      <c r="UR380" s="256"/>
      <c r="US380" s="256"/>
      <c r="UT380" s="256"/>
      <c r="UU380" s="256"/>
      <c r="UV380" s="256"/>
      <c r="UW380" s="256"/>
      <c r="UX380" s="256"/>
      <c r="UY380" s="256"/>
      <c r="UZ380" s="256"/>
      <c r="VA380" s="256"/>
      <c r="VB380" s="256"/>
      <c r="VC380" s="256"/>
      <c r="VD380" s="256"/>
      <c r="VE380" s="256"/>
      <c r="VF380" s="256"/>
      <c r="VG380" s="256"/>
      <c r="VH380" s="256"/>
      <c r="VI380" s="256"/>
      <c r="VJ380" s="256"/>
      <c r="VK380" s="256"/>
      <c r="VL380" s="256"/>
      <c r="VM380" s="256"/>
      <c r="VN380" s="256"/>
      <c r="VO380" s="256"/>
      <c r="VP380" s="256"/>
      <c r="VQ380" s="256"/>
      <c r="VR380" s="256"/>
      <c r="VS380" s="256"/>
      <c r="VT380" s="256"/>
      <c r="VU380" s="256"/>
      <c r="VV380" s="256"/>
      <c r="VW380" s="256"/>
      <c r="VX380" s="256"/>
      <c r="VY380" s="256"/>
      <c r="VZ380" s="256"/>
      <c r="WA380" s="256"/>
      <c r="WB380" s="256"/>
      <c r="WC380" s="256"/>
      <c r="WD380" s="256"/>
      <c r="WE380" s="256"/>
      <c r="WF380" s="256"/>
      <c r="WG380" s="256"/>
      <c r="WH380" s="256"/>
      <c r="WI380" s="256"/>
      <c r="WJ380" s="256"/>
      <c r="WK380" s="256"/>
      <c r="WL380" s="256"/>
      <c r="WM380" s="256"/>
      <c r="WN380" s="256"/>
      <c r="WO380" s="256"/>
      <c r="WP380" s="256"/>
      <c r="WQ380" s="256"/>
      <c r="WR380" s="256"/>
      <c r="WS380" s="256"/>
      <c r="WT380" s="256"/>
      <c r="WU380" s="256"/>
      <c r="WV380" s="256"/>
      <c r="WW380" s="256"/>
      <c r="WX380" s="256"/>
      <c r="WY380" s="256"/>
      <c r="WZ380" s="256"/>
      <c r="XA380" s="256"/>
      <c r="XB380" s="256"/>
      <c r="XC380" s="256"/>
      <c r="XD380" s="256"/>
      <c r="XE380" s="256"/>
      <c r="XF380" s="256"/>
      <c r="XG380" s="256"/>
      <c r="XH380" s="256"/>
      <c r="XI380" s="256"/>
      <c r="XJ380" s="256"/>
      <c r="XK380" s="256"/>
      <c r="XL380" s="256"/>
      <c r="XM380" s="256"/>
      <c r="XN380" s="256"/>
      <c r="XO380" s="256"/>
      <c r="XP380" s="256"/>
      <c r="XQ380" s="256"/>
      <c r="XR380" s="256"/>
      <c r="XS380" s="256"/>
      <c r="XT380" s="256"/>
      <c r="XU380" s="256"/>
      <c r="XV380" s="256"/>
      <c r="XW380" s="256"/>
      <c r="XX380" s="256"/>
      <c r="XY380" s="256"/>
      <c r="XZ380" s="256"/>
      <c r="YA380" s="256"/>
      <c r="YB380" s="256"/>
      <c r="YC380" s="256"/>
      <c r="YD380" s="256"/>
      <c r="YE380" s="256"/>
      <c r="YF380" s="256"/>
      <c r="YG380" s="256"/>
      <c r="YH380" s="256"/>
      <c r="YI380" s="256"/>
      <c r="YJ380" s="256"/>
      <c r="YK380" s="256"/>
      <c r="YL380" s="256"/>
      <c r="YM380" s="256"/>
      <c r="YN380" s="256"/>
      <c r="YO380" s="256"/>
      <c r="YP380" s="256"/>
      <c r="YQ380" s="256"/>
      <c r="YR380" s="256"/>
      <c r="YS380" s="256"/>
      <c r="YT380" s="256"/>
      <c r="YU380" s="256"/>
      <c r="YV380" s="256"/>
      <c r="YW380" s="256"/>
      <c r="YX380" s="256"/>
      <c r="YY380" s="256"/>
      <c r="YZ380" s="256"/>
      <c r="ZA380" s="256"/>
      <c r="ZB380" s="256"/>
      <c r="ZC380" s="256"/>
      <c r="ZD380" s="256"/>
      <c r="ZE380" s="256"/>
      <c r="ZF380" s="256"/>
      <c r="ZG380" s="256"/>
      <c r="ZH380" s="256"/>
      <c r="ZI380" s="256"/>
      <c r="ZJ380" s="256"/>
      <c r="ZK380" s="256"/>
      <c r="ZL380" s="256"/>
      <c r="ZM380" s="256"/>
      <c r="ZN380" s="256"/>
      <c r="ZO380" s="256"/>
      <c r="ZP380" s="256"/>
      <c r="ZQ380" s="256"/>
      <c r="ZR380" s="256"/>
      <c r="ZS380" s="256"/>
      <c r="ZT380" s="256"/>
      <c r="ZU380" s="256"/>
      <c r="ZV380" s="256"/>
      <c r="ZW380" s="256"/>
      <c r="ZX380" s="256"/>
      <c r="ZY380" s="256"/>
      <c r="ZZ380" s="256"/>
      <c r="AAA380" s="256"/>
      <c r="AAB380" s="256"/>
      <c r="AAC380" s="256"/>
      <c r="AAD380" s="256"/>
      <c r="AAE380" s="256"/>
      <c r="AAF380" s="256"/>
      <c r="AAG380" s="256"/>
      <c r="AAH380" s="256"/>
      <c r="AAI380" s="256"/>
      <c r="AAJ380" s="256"/>
      <c r="AAK380" s="256"/>
      <c r="AAL380" s="256"/>
      <c r="AAM380" s="256"/>
      <c r="AAN380" s="256"/>
      <c r="AAO380" s="256"/>
      <c r="AAP380" s="256"/>
      <c r="AAQ380" s="256"/>
      <c r="AAR380" s="256"/>
      <c r="AAS380" s="256"/>
      <c r="AAT380" s="256"/>
      <c r="AAU380" s="256"/>
      <c r="AAV380" s="256"/>
      <c r="AAW380" s="256"/>
      <c r="AAX380" s="256"/>
      <c r="AAY380" s="256"/>
      <c r="AAZ380" s="256"/>
      <c r="ABA380" s="256"/>
      <c r="ABB380" s="256"/>
      <c r="ABC380" s="256"/>
      <c r="ABD380" s="256"/>
      <c r="ABE380" s="256"/>
      <c r="ABF380" s="256"/>
      <c r="ABG380" s="256"/>
      <c r="ABH380" s="256"/>
      <c r="ABI380" s="256"/>
      <c r="ABJ380" s="256"/>
      <c r="ABK380" s="256"/>
    </row>
    <row r="381" spans="1:739" s="38" customFormat="1" ht="30" customHeight="1" x14ac:dyDescent="0.25">
      <c r="A381" s="261"/>
      <c r="B381" s="261"/>
      <c r="C381" s="261"/>
      <c r="D381" s="167" t="s">
        <v>2</v>
      </c>
      <c r="E381" s="261"/>
      <c r="F381" s="206">
        <v>1080</v>
      </c>
      <c r="G381" s="23">
        <v>43378</v>
      </c>
      <c r="H381" s="113" t="s">
        <v>37</v>
      </c>
      <c r="I381" s="261" t="s">
        <v>31</v>
      </c>
      <c r="J381" s="116" t="s">
        <v>291</v>
      </c>
      <c r="K381" s="28" t="s">
        <v>18</v>
      </c>
      <c r="L381" s="28" t="s">
        <v>17</v>
      </c>
      <c r="M381" s="28" t="s">
        <v>216</v>
      </c>
      <c r="N381" s="28" t="s">
        <v>254</v>
      </c>
      <c r="O381" s="259" t="s">
        <v>334</v>
      </c>
      <c r="P381" s="259" t="s">
        <v>335</v>
      </c>
      <c r="Q381" s="259"/>
      <c r="R381" s="71" t="s">
        <v>2773</v>
      </c>
      <c r="S381" s="261" t="s">
        <v>968</v>
      </c>
      <c r="T381" s="185" t="s">
        <v>452</v>
      </c>
      <c r="U381" s="261" t="s">
        <v>72</v>
      </c>
      <c r="V381" s="17"/>
      <c r="W381" s="261"/>
      <c r="X381" s="261" t="s">
        <v>245</v>
      </c>
      <c r="Y381" s="99"/>
      <c r="Z381" s="262"/>
      <c r="AA381" s="262"/>
      <c r="AB381" s="186" t="s">
        <v>2773</v>
      </c>
      <c r="AC381" s="17"/>
      <c r="AD381" s="17"/>
      <c r="AE381" s="17"/>
      <c r="AF381" s="17"/>
      <c r="AG381" s="17"/>
      <c r="AH381" s="263" t="s">
        <v>3530</v>
      </c>
      <c r="AI381" s="65" t="s">
        <v>1</v>
      </c>
      <c r="AJ381" s="187" t="s">
        <v>2</v>
      </c>
      <c r="AK381" s="70">
        <v>28</v>
      </c>
      <c r="AL381" s="69" t="s">
        <v>2774</v>
      </c>
      <c r="AM381" s="190">
        <v>43362</v>
      </c>
      <c r="AN381" s="256"/>
      <c r="AO381" s="256"/>
      <c r="AP381" s="256"/>
      <c r="AQ381" s="256"/>
      <c r="AR381" s="256"/>
      <c r="AS381" s="256"/>
      <c r="AT381" s="256"/>
      <c r="AU381" s="256"/>
      <c r="AV381" s="256"/>
      <c r="AW381" s="256"/>
      <c r="AX381" s="256"/>
      <c r="AY381" s="256"/>
      <c r="AZ381" s="256"/>
      <c r="BA381" s="256"/>
      <c r="BB381" s="256"/>
      <c r="BC381" s="256"/>
      <c r="BD381" s="256"/>
      <c r="BE381" s="256"/>
      <c r="BF381" s="256"/>
      <c r="BG381" s="256"/>
      <c r="BH381" s="256"/>
      <c r="BI381" s="256"/>
      <c r="BJ381" s="256"/>
      <c r="BK381" s="256"/>
      <c r="BL381" s="256"/>
      <c r="BM381" s="256"/>
      <c r="BN381" s="256"/>
      <c r="BO381" s="256"/>
      <c r="BP381" s="256"/>
      <c r="BQ381" s="256"/>
      <c r="BR381" s="256"/>
      <c r="BS381" s="256"/>
      <c r="BT381" s="256"/>
      <c r="BU381" s="256"/>
      <c r="BV381" s="256"/>
      <c r="BW381" s="256"/>
      <c r="BX381" s="256"/>
      <c r="BY381" s="256"/>
      <c r="BZ381" s="256"/>
      <c r="CA381" s="256"/>
      <c r="CB381" s="256"/>
      <c r="CC381" s="256"/>
      <c r="CD381" s="256"/>
      <c r="CE381" s="256"/>
      <c r="CF381" s="256"/>
      <c r="CG381" s="256"/>
      <c r="CH381" s="256"/>
      <c r="CI381" s="256"/>
      <c r="CJ381" s="256"/>
      <c r="CK381" s="256"/>
      <c r="CL381" s="256"/>
      <c r="CM381" s="256"/>
      <c r="CN381" s="256"/>
      <c r="CO381" s="256"/>
      <c r="CP381" s="256"/>
      <c r="CQ381" s="256"/>
      <c r="CR381" s="256"/>
      <c r="CS381" s="256"/>
      <c r="CT381" s="256"/>
      <c r="CU381" s="256"/>
      <c r="CV381" s="256"/>
      <c r="CW381" s="256"/>
      <c r="CX381" s="256"/>
      <c r="CY381" s="256"/>
      <c r="CZ381" s="256"/>
      <c r="DA381" s="256"/>
      <c r="DB381" s="256"/>
      <c r="DC381" s="256"/>
      <c r="DD381" s="256"/>
      <c r="DE381" s="256"/>
      <c r="DF381" s="256"/>
      <c r="DG381" s="256"/>
      <c r="DH381" s="256"/>
      <c r="DI381" s="256"/>
      <c r="DJ381" s="256"/>
      <c r="DK381" s="256"/>
      <c r="DL381" s="256"/>
      <c r="DM381" s="256"/>
      <c r="DN381" s="256"/>
      <c r="DO381" s="256"/>
      <c r="DP381" s="256"/>
      <c r="DQ381" s="256"/>
      <c r="DR381" s="256"/>
      <c r="DS381" s="256"/>
      <c r="DT381" s="256"/>
      <c r="DU381" s="256"/>
      <c r="DV381" s="256"/>
      <c r="DW381" s="256"/>
      <c r="DX381" s="256"/>
      <c r="DY381" s="256"/>
      <c r="DZ381" s="256"/>
      <c r="EA381" s="256"/>
      <c r="EB381" s="256"/>
      <c r="EC381" s="256"/>
      <c r="ED381" s="256"/>
      <c r="EE381" s="256"/>
      <c r="EF381" s="256"/>
      <c r="EG381" s="256"/>
      <c r="EH381" s="256"/>
      <c r="EI381" s="256"/>
      <c r="EJ381" s="256"/>
      <c r="EK381" s="256"/>
      <c r="EL381" s="256"/>
      <c r="EM381" s="256"/>
      <c r="EN381" s="256"/>
      <c r="EO381" s="256"/>
      <c r="EP381" s="256"/>
      <c r="EQ381" s="256"/>
      <c r="ER381" s="256"/>
      <c r="ES381" s="256"/>
      <c r="ET381" s="256"/>
      <c r="EU381" s="256"/>
      <c r="EV381" s="256"/>
      <c r="EW381" s="256"/>
      <c r="EX381" s="256"/>
      <c r="EY381" s="256"/>
      <c r="EZ381" s="256"/>
      <c r="FA381" s="256"/>
      <c r="FB381" s="256"/>
      <c r="FC381" s="256"/>
      <c r="FD381" s="256"/>
      <c r="FE381" s="256"/>
      <c r="FF381" s="256"/>
      <c r="FG381" s="256"/>
      <c r="FH381" s="256"/>
      <c r="FI381" s="256"/>
      <c r="FJ381" s="256"/>
      <c r="FK381" s="256"/>
      <c r="FL381" s="256"/>
      <c r="FM381" s="256"/>
      <c r="FN381" s="256"/>
      <c r="FO381" s="256"/>
      <c r="FP381" s="256"/>
      <c r="FQ381" s="256"/>
      <c r="FR381" s="256"/>
      <c r="FS381" s="256"/>
      <c r="FT381" s="256"/>
      <c r="FU381" s="256"/>
      <c r="FV381" s="256"/>
      <c r="FW381" s="256"/>
      <c r="FX381" s="256"/>
      <c r="FY381" s="256"/>
      <c r="FZ381" s="256"/>
      <c r="GA381" s="256"/>
      <c r="GB381" s="256"/>
      <c r="GC381" s="256"/>
      <c r="GD381" s="256"/>
      <c r="GE381" s="256"/>
      <c r="GF381" s="256"/>
      <c r="GG381" s="256"/>
      <c r="GH381" s="256"/>
      <c r="GI381" s="256"/>
      <c r="GJ381" s="256"/>
      <c r="GK381" s="256"/>
      <c r="GL381" s="256"/>
      <c r="GM381" s="256"/>
      <c r="GN381" s="256"/>
      <c r="GO381" s="256"/>
      <c r="GP381" s="256"/>
      <c r="GQ381" s="256"/>
      <c r="GR381" s="256"/>
      <c r="GS381" s="256"/>
      <c r="GT381" s="256"/>
      <c r="GU381" s="256"/>
      <c r="GV381" s="256"/>
      <c r="GW381" s="256"/>
      <c r="GX381" s="256"/>
      <c r="GY381" s="256"/>
      <c r="GZ381" s="256"/>
      <c r="HA381" s="256"/>
      <c r="HB381" s="256"/>
      <c r="HC381" s="256"/>
      <c r="HD381" s="256"/>
      <c r="HE381" s="256"/>
      <c r="HF381" s="256"/>
      <c r="HG381" s="256"/>
      <c r="HH381" s="256"/>
      <c r="HI381" s="256"/>
      <c r="HJ381" s="256"/>
      <c r="HK381" s="256"/>
      <c r="HL381" s="256"/>
      <c r="HM381" s="256"/>
      <c r="HN381" s="256"/>
      <c r="HO381" s="256"/>
      <c r="HP381" s="256"/>
      <c r="HQ381" s="256"/>
      <c r="HR381" s="256"/>
      <c r="HS381" s="256"/>
      <c r="HT381" s="256"/>
      <c r="HU381" s="256"/>
      <c r="HV381" s="256"/>
      <c r="HW381" s="256"/>
      <c r="HX381" s="256"/>
      <c r="HY381" s="256"/>
      <c r="HZ381" s="256"/>
      <c r="IA381" s="256"/>
      <c r="IB381" s="256"/>
      <c r="IC381" s="256"/>
      <c r="ID381" s="256"/>
      <c r="IE381" s="256"/>
      <c r="IF381" s="256"/>
      <c r="IG381" s="256"/>
      <c r="IH381" s="256"/>
      <c r="II381" s="256"/>
      <c r="IJ381" s="256"/>
      <c r="IK381" s="256"/>
      <c r="IL381" s="256"/>
      <c r="IM381" s="256"/>
      <c r="IN381" s="256"/>
      <c r="IO381" s="256"/>
      <c r="IP381" s="256"/>
      <c r="IQ381" s="256"/>
      <c r="IR381" s="256"/>
      <c r="IS381" s="256"/>
      <c r="IT381" s="256"/>
      <c r="IU381" s="256"/>
      <c r="IV381" s="256"/>
      <c r="IW381" s="256"/>
      <c r="IX381" s="256"/>
      <c r="IY381" s="256"/>
      <c r="IZ381" s="256"/>
      <c r="JA381" s="256"/>
      <c r="JB381" s="256"/>
      <c r="JC381" s="256"/>
      <c r="JD381" s="256"/>
      <c r="JE381" s="256"/>
      <c r="JF381" s="256"/>
      <c r="JG381" s="256"/>
      <c r="JH381" s="256"/>
      <c r="JI381" s="256"/>
      <c r="JJ381" s="256"/>
      <c r="JK381" s="256"/>
      <c r="JL381" s="256"/>
      <c r="JM381" s="256"/>
      <c r="JN381" s="256"/>
      <c r="JO381" s="256"/>
      <c r="JP381" s="256"/>
      <c r="JQ381" s="256"/>
      <c r="JR381" s="256"/>
      <c r="JS381" s="256"/>
      <c r="JT381" s="256"/>
      <c r="JU381" s="256"/>
      <c r="JV381" s="256"/>
      <c r="JW381" s="256"/>
      <c r="JX381" s="256"/>
      <c r="JY381" s="256"/>
      <c r="JZ381" s="256"/>
      <c r="KA381" s="256"/>
      <c r="KB381" s="256"/>
      <c r="KC381" s="256"/>
      <c r="KD381" s="256"/>
      <c r="KE381" s="256"/>
      <c r="KF381" s="256"/>
      <c r="KG381" s="256"/>
      <c r="KH381" s="256"/>
      <c r="KI381" s="256"/>
      <c r="KJ381" s="256"/>
      <c r="KK381" s="256"/>
      <c r="KL381" s="256"/>
      <c r="KM381" s="256"/>
      <c r="KN381" s="256"/>
      <c r="KO381" s="256"/>
      <c r="KP381" s="256"/>
      <c r="KQ381" s="256"/>
      <c r="KR381" s="256"/>
      <c r="KS381" s="256"/>
      <c r="KT381" s="256"/>
      <c r="KU381" s="256"/>
      <c r="KV381" s="256"/>
      <c r="KW381" s="256"/>
      <c r="KX381" s="256"/>
      <c r="KY381" s="256"/>
      <c r="KZ381" s="256"/>
      <c r="LA381" s="256"/>
      <c r="LB381" s="256"/>
      <c r="LC381" s="256"/>
      <c r="LD381" s="256"/>
      <c r="LE381" s="256"/>
      <c r="LF381" s="256"/>
      <c r="LG381" s="256"/>
      <c r="LH381" s="256"/>
      <c r="LI381" s="256"/>
      <c r="LJ381" s="256"/>
      <c r="LK381" s="256"/>
      <c r="LL381" s="256"/>
      <c r="LM381" s="256"/>
      <c r="LN381" s="256"/>
      <c r="LO381" s="256"/>
      <c r="LP381" s="256"/>
      <c r="LQ381" s="256"/>
      <c r="LR381" s="256"/>
      <c r="LS381" s="256"/>
      <c r="LT381" s="256"/>
      <c r="LU381" s="256"/>
      <c r="LV381" s="256"/>
      <c r="LW381" s="256"/>
      <c r="LX381" s="256"/>
      <c r="LY381" s="256"/>
      <c r="LZ381" s="256"/>
      <c r="MA381" s="256"/>
      <c r="MB381" s="256"/>
      <c r="MC381" s="256"/>
      <c r="MD381" s="256"/>
      <c r="ME381" s="256"/>
      <c r="MF381" s="256"/>
      <c r="MG381" s="256"/>
      <c r="MH381" s="256"/>
      <c r="MI381" s="256"/>
      <c r="MJ381" s="256"/>
      <c r="MK381" s="256"/>
      <c r="ML381" s="256"/>
      <c r="MM381" s="256"/>
      <c r="MN381" s="256"/>
      <c r="MO381" s="256"/>
      <c r="MP381" s="256"/>
      <c r="MQ381" s="256"/>
      <c r="MR381" s="256"/>
      <c r="MS381" s="256"/>
      <c r="MT381" s="256"/>
      <c r="MU381" s="256"/>
      <c r="MV381" s="256"/>
      <c r="MW381" s="256"/>
      <c r="MX381" s="256"/>
      <c r="MY381" s="256"/>
      <c r="MZ381" s="256"/>
      <c r="NA381" s="256"/>
      <c r="NB381" s="256"/>
      <c r="NC381" s="256"/>
      <c r="ND381" s="256"/>
      <c r="NE381" s="256"/>
      <c r="NF381" s="256"/>
      <c r="NG381" s="256"/>
      <c r="NH381" s="256"/>
      <c r="NI381" s="256"/>
      <c r="NJ381" s="256"/>
      <c r="NK381" s="256"/>
      <c r="NL381" s="256"/>
      <c r="NM381" s="256"/>
      <c r="NN381" s="256"/>
      <c r="NO381" s="256"/>
      <c r="NP381" s="256"/>
      <c r="NQ381" s="256"/>
      <c r="NR381" s="256"/>
      <c r="NS381" s="256"/>
      <c r="NT381" s="256"/>
      <c r="NU381" s="256"/>
      <c r="NV381" s="256"/>
      <c r="NW381" s="256"/>
      <c r="NX381" s="256"/>
      <c r="NY381" s="256"/>
      <c r="NZ381" s="256"/>
      <c r="OA381" s="256"/>
      <c r="OB381" s="256"/>
      <c r="OC381" s="256"/>
      <c r="OD381" s="256"/>
      <c r="OE381" s="256"/>
      <c r="OF381" s="256"/>
      <c r="OG381" s="256"/>
      <c r="OH381" s="256"/>
      <c r="OI381" s="256"/>
      <c r="OJ381" s="256"/>
      <c r="OK381" s="256"/>
      <c r="OL381" s="256"/>
      <c r="OM381" s="256"/>
      <c r="ON381" s="256"/>
      <c r="OO381" s="256"/>
      <c r="OP381" s="256"/>
      <c r="OQ381" s="256"/>
      <c r="OR381" s="256"/>
      <c r="OS381" s="256"/>
      <c r="OT381" s="256"/>
      <c r="OU381" s="256"/>
      <c r="OV381" s="256"/>
      <c r="OW381" s="256"/>
      <c r="OX381" s="256"/>
      <c r="OY381" s="256"/>
      <c r="OZ381" s="256"/>
      <c r="PA381" s="256"/>
      <c r="PB381" s="256"/>
      <c r="PC381" s="256"/>
      <c r="PD381" s="256"/>
      <c r="PE381" s="256"/>
      <c r="PF381" s="256"/>
      <c r="PG381" s="256"/>
      <c r="PH381" s="256"/>
      <c r="PI381" s="256"/>
      <c r="PJ381" s="256"/>
      <c r="PK381" s="256"/>
      <c r="PL381" s="256"/>
      <c r="PM381" s="256"/>
      <c r="PN381" s="256"/>
      <c r="PO381" s="256"/>
      <c r="PP381" s="256"/>
      <c r="PQ381" s="256"/>
      <c r="PR381" s="256"/>
      <c r="PS381" s="256"/>
      <c r="PT381" s="256"/>
      <c r="PU381" s="256"/>
      <c r="PV381" s="256"/>
      <c r="PW381" s="256"/>
      <c r="PX381" s="256"/>
      <c r="PY381" s="256"/>
      <c r="PZ381" s="256"/>
      <c r="QA381" s="256"/>
      <c r="QB381" s="256"/>
      <c r="QC381" s="256"/>
      <c r="QD381" s="256"/>
      <c r="QE381" s="256"/>
      <c r="QF381" s="256"/>
      <c r="QG381" s="256"/>
      <c r="QH381" s="256"/>
      <c r="QI381" s="256"/>
      <c r="QJ381" s="256"/>
      <c r="QK381" s="256"/>
      <c r="QL381" s="256"/>
      <c r="QM381" s="256"/>
      <c r="QN381" s="256"/>
      <c r="QO381" s="256"/>
      <c r="QP381" s="256"/>
      <c r="QQ381" s="256"/>
      <c r="QR381" s="256"/>
      <c r="QS381" s="256"/>
      <c r="QT381" s="256"/>
      <c r="QU381" s="256"/>
      <c r="QV381" s="256"/>
      <c r="QW381" s="256"/>
      <c r="QX381" s="256"/>
      <c r="QY381" s="256"/>
      <c r="QZ381" s="256"/>
      <c r="RA381" s="256"/>
      <c r="RB381" s="256"/>
      <c r="RC381" s="256"/>
      <c r="RD381" s="256"/>
      <c r="RE381" s="256"/>
      <c r="RF381" s="256"/>
      <c r="RG381" s="256"/>
      <c r="RH381" s="256"/>
      <c r="RI381" s="256"/>
      <c r="RJ381" s="256"/>
      <c r="RK381" s="256"/>
      <c r="RL381" s="256"/>
      <c r="RM381" s="256"/>
      <c r="RN381" s="256"/>
      <c r="RO381" s="256"/>
      <c r="RP381" s="256"/>
      <c r="RQ381" s="256"/>
      <c r="RR381" s="256"/>
      <c r="RS381" s="256"/>
      <c r="RT381" s="256"/>
      <c r="RU381" s="256"/>
      <c r="RV381" s="256"/>
      <c r="RW381" s="256"/>
      <c r="RX381" s="256"/>
      <c r="RY381" s="256"/>
      <c r="RZ381" s="256"/>
      <c r="SA381" s="256"/>
      <c r="SB381" s="256"/>
      <c r="SC381" s="256"/>
      <c r="SD381" s="256"/>
      <c r="SE381" s="256"/>
      <c r="SF381" s="256"/>
      <c r="SG381" s="256"/>
      <c r="SH381" s="256"/>
      <c r="SI381" s="256"/>
      <c r="SJ381" s="256"/>
      <c r="SK381" s="256"/>
      <c r="SL381" s="256"/>
      <c r="SM381" s="256"/>
      <c r="SN381" s="256"/>
      <c r="SO381" s="256"/>
      <c r="SP381" s="256"/>
      <c r="SQ381" s="256"/>
      <c r="SR381" s="256"/>
      <c r="SS381" s="256"/>
      <c r="ST381" s="256"/>
      <c r="SU381" s="256"/>
      <c r="SV381" s="256"/>
      <c r="SW381" s="256"/>
      <c r="SX381" s="256"/>
      <c r="SY381" s="256"/>
      <c r="SZ381" s="256"/>
      <c r="TA381" s="256"/>
      <c r="TB381" s="256"/>
      <c r="TC381" s="256"/>
      <c r="TD381" s="256"/>
      <c r="TE381" s="256"/>
      <c r="TF381" s="256"/>
      <c r="TG381" s="256"/>
      <c r="TH381" s="256"/>
      <c r="TI381" s="256"/>
      <c r="TJ381" s="256"/>
      <c r="TK381" s="256"/>
      <c r="TL381" s="256"/>
      <c r="TM381" s="256"/>
      <c r="TN381" s="256"/>
      <c r="TO381" s="256"/>
      <c r="TP381" s="256"/>
      <c r="TQ381" s="256"/>
      <c r="TR381" s="256"/>
      <c r="TS381" s="256"/>
      <c r="TT381" s="256"/>
      <c r="TU381" s="256"/>
      <c r="TV381" s="256"/>
      <c r="TW381" s="256"/>
      <c r="TX381" s="256"/>
      <c r="TY381" s="256"/>
      <c r="TZ381" s="256"/>
      <c r="UA381" s="256"/>
      <c r="UB381" s="256"/>
      <c r="UC381" s="256"/>
      <c r="UD381" s="256"/>
      <c r="UE381" s="256"/>
      <c r="UF381" s="256"/>
      <c r="UG381" s="256"/>
      <c r="UH381" s="256"/>
      <c r="UI381" s="256"/>
      <c r="UJ381" s="256"/>
      <c r="UK381" s="256"/>
      <c r="UL381" s="256"/>
      <c r="UM381" s="256"/>
      <c r="UN381" s="256"/>
      <c r="UO381" s="256"/>
      <c r="UP381" s="256"/>
      <c r="UQ381" s="256"/>
      <c r="UR381" s="256"/>
      <c r="US381" s="256"/>
      <c r="UT381" s="256"/>
      <c r="UU381" s="256"/>
      <c r="UV381" s="256"/>
      <c r="UW381" s="256"/>
      <c r="UX381" s="256"/>
      <c r="UY381" s="256"/>
      <c r="UZ381" s="256"/>
      <c r="VA381" s="256"/>
      <c r="VB381" s="256"/>
      <c r="VC381" s="256"/>
      <c r="VD381" s="256"/>
      <c r="VE381" s="256"/>
      <c r="VF381" s="256"/>
      <c r="VG381" s="256"/>
      <c r="VH381" s="256"/>
      <c r="VI381" s="256"/>
      <c r="VJ381" s="256"/>
      <c r="VK381" s="256"/>
      <c r="VL381" s="256"/>
      <c r="VM381" s="256"/>
      <c r="VN381" s="256"/>
      <c r="VO381" s="256"/>
      <c r="VP381" s="256"/>
      <c r="VQ381" s="256"/>
      <c r="VR381" s="256"/>
      <c r="VS381" s="256"/>
      <c r="VT381" s="256"/>
      <c r="VU381" s="256"/>
      <c r="VV381" s="256"/>
      <c r="VW381" s="256"/>
      <c r="VX381" s="256"/>
      <c r="VY381" s="256"/>
      <c r="VZ381" s="256"/>
      <c r="WA381" s="256"/>
      <c r="WB381" s="256"/>
      <c r="WC381" s="256"/>
      <c r="WD381" s="256"/>
      <c r="WE381" s="256"/>
      <c r="WF381" s="256"/>
      <c r="WG381" s="256"/>
      <c r="WH381" s="256"/>
      <c r="WI381" s="256"/>
      <c r="WJ381" s="256"/>
      <c r="WK381" s="256"/>
      <c r="WL381" s="256"/>
      <c r="WM381" s="256"/>
      <c r="WN381" s="256"/>
      <c r="WO381" s="256"/>
      <c r="WP381" s="256"/>
      <c r="WQ381" s="256"/>
      <c r="WR381" s="256"/>
      <c r="WS381" s="256"/>
      <c r="WT381" s="256"/>
      <c r="WU381" s="256"/>
      <c r="WV381" s="256"/>
      <c r="WW381" s="256"/>
      <c r="WX381" s="256"/>
      <c r="WY381" s="256"/>
      <c r="WZ381" s="256"/>
      <c r="XA381" s="256"/>
      <c r="XB381" s="256"/>
      <c r="XC381" s="256"/>
      <c r="XD381" s="256"/>
      <c r="XE381" s="256"/>
      <c r="XF381" s="256"/>
      <c r="XG381" s="256"/>
      <c r="XH381" s="256"/>
      <c r="XI381" s="256"/>
      <c r="XJ381" s="256"/>
      <c r="XK381" s="256"/>
      <c r="XL381" s="256"/>
      <c r="XM381" s="256"/>
      <c r="XN381" s="256"/>
      <c r="XO381" s="256"/>
      <c r="XP381" s="256"/>
      <c r="XQ381" s="256"/>
      <c r="XR381" s="256"/>
      <c r="XS381" s="256"/>
      <c r="XT381" s="256"/>
      <c r="XU381" s="256"/>
      <c r="XV381" s="256"/>
      <c r="XW381" s="256"/>
      <c r="XX381" s="256"/>
      <c r="XY381" s="256"/>
      <c r="XZ381" s="256"/>
      <c r="YA381" s="256"/>
      <c r="YB381" s="256"/>
      <c r="YC381" s="256"/>
      <c r="YD381" s="256"/>
      <c r="YE381" s="256"/>
      <c r="YF381" s="256"/>
      <c r="YG381" s="256"/>
      <c r="YH381" s="256"/>
      <c r="YI381" s="256"/>
      <c r="YJ381" s="256"/>
      <c r="YK381" s="256"/>
      <c r="YL381" s="256"/>
      <c r="YM381" s="256"/>
      <c r="YN381" s="256"/>
      <c r="YO381" s="256"/>
      <c r="YP381" s="256"/>
      <c r="YQ381" s="256"/>
      <c r="YR381" s="256"/>
      <c r="YS381" s="256"/>
      <c r="YT381" s="256"/>
      <c r="YU381" s="256"/>
      <c r="YV381" s="256"/>
      <c r="YW381" s="256"/>
      <c r="YX381" s="256"/>
      <c r="YY381" s="256"/>
      <c r="YZ381" s="256"/>
      <c r="ZA381" s="256"/>
      <c r="ZB381" s="256"/>
      <c r="ZC381" s="256"/>
      <c r="ZD381" s="256"/>
      <c r="ZE381" s="256"/>
      <c r="ZF381" s="256"/>
      <c r="ZG381" s="256"/>
      <c r="ZH381" s="256"/>
      <c r="ZI381" s="256"/>
      <c r="ZJ381" s="256"/>
      <c r="ZK381" s="256"/>
      <c r="ZL381" s="256"/>
      <c r="ZM381" s="256"/>
      <c r="ZN381" s="256"/>
      <c r="ZO381" s="256"/>
      <c r="ZP381" s="256"/>
      <c r="ZQ381" s="256"/>
      <c r="ZR381" s="256"/>
      <c r="ZS381" s="256"/>
      <c r="ZT381" s="256"/>
      <c r="ZU381" s="256"/>
      <c r="ZV381" s="256"/>
      <c r="ZW381" s="256"/>
      <c r="ZX381" s="256"/>
      <c r="ZY381" s="256"/>
      <c r="ZZ381" s="256"/>
      <c r="AAA381" s="256"/>
      <c r="AAB381" s="256"/>
      <c r="AAC381" s="256"/>
      <c r="AAD381" s="256"/>
      <c r="AAE381" s="256"/>
      <c r="AAF381" s="256"/>
      <c r="AAG381" s="256"/>
      <c r="AAH381" s="256"/>
      <c r="AAI381" s="256"/>
      <c r="AAJ381" s="256"/>
      <c r="AAK381" s="256"/>
      <c r="AAL381" s="256"/>
      <c r="AAM381" s="256"/>
      <c r="AAN381" s="256"/>
      <c r="AAO381" s="256"/>
      <c r="AAP381" s="256"/>
      <c r="AAQ381" s="256"/>
      <c r="AAR381" s="256"/>
      <c r="AAS381" s="256"/>
      <c r="AAT381" s="256"/>
      <c r="AAU381" s="256"/>
      <c r="AAV381" s="256"/>
      <c r="AAW381" s="256"/>
      <c r="AAX381" s="256"/>
      <c r="AAY381" s="256"/>
      <c r="AAZ381" s="256"/>
      <c r="ABA381" s="256"/>
      <c r="ABB381" s="256"/>
      <c r="ABC381" s="256"/>
      <c r="ABD381" s="256"/>
      <c r="ABE381" s="256"/>
      <c r="ABF381" s="256"/>
      <c r="ABG381" s="256"/>
      <c r="ABH381" s="256"/>
      <c r="ABI381" s="256"/>
      <c r="ABJ381" s="256"/>
      <c r="ABK381" s="256"/>
    </row>
    <row r="382" spans="1:739" s="38" customFormat="1" ht="30" customHeight="1" x14ac:dyDescent="0.25">
      <c r="A382" s="261"/>
      <c r="B382" s="261"/>
      <c r="C382" s="261"/>
      <c r="D382" s="167" t="s">
        <v>2</v>
      </c>
      <c r="E382" s="261"/>
      <c r="F382" s="206">
        <v>1321</v>
      </c>
      <c r="G382" s="23">
        <v>43580</v>
      </c>
      <c r="H382" s="48" t="s">
        <v>37</v>
      </c>
      <c r="I382" s="185" t="s">
        <v>31</v>
      </c>
      <c r="J382" s="189" t="s">
        <v>291</v>
      </c>
      <c r="K382" s="29" t="s">
        <v>18</v>
      </c>
      <c r="L382" s="29" t="s">
        <v>17</v>
      </c>
      <c r="M382" s="29" t="s">
        <v>216</v>
      </c>
      <c r="N382" s="28" t="s">
        <v>254</v>
      </c>
      <c r="O382" s="259" t="s">
        <v>2950</v>
      </c>
      <c r="P382" s="259" t="s">
        <v>469</v>
      </c>
      <c r="Q382" s="259"/>
      <c r="R382" s="71" t="s">
        <v>2951</v>
      </c>
      <c r="S382" s="185" t="s">
        <v>2952</v>
      </c>
      <c r="T382" s="185" t="s">
        <v>288</v>
      </c>
      <c r="U382" s="261" t="s">
        <v>72</v>
      </c>
      <c r="V382" s="17"/>
      <c r="W382" s="261"/>
      <c r="X382" s="261" t="s">
        <v>245</v>
      </c>
      <c r="Y382" s="99"/>
      <c r="Z382" s="262"/>
      <c r="AA382" s="262"/>
      <c r="AB382" s="186" t="s">
        <v>2951</v>
      </c>
      <c r="AC382" s="17"/>
      <c r="AD382" s="17"/>
      <c r="AE382" s="17"/>
      <c r="AF382" s="17"/>
      <c r="AG382" s="17"/>
      <c r="AH382" s="263" t="s">
        <v>3530</v>
      </c>
      <c r="AI382" s="65" t="s">
        <v>1</v>
      </c>
      <c r="AJ382" s="187" t="s">
        <v>2</v>
      </c>
      <c r="AK382" s="70">
        <v>22</v>
      </c>
      <c r="AL382" s="69" t="s">
        <v>2953</v>
      </c>
      <c r="AM382" s="190">
        <v>43552</v>
      </c>
      <c r="AN382" s="256"/>
      <c r="AO382" s="256"/>
      <c r="AP382" s="256"/>
      <c r="AQ382" s="256"/>
      <c r="AR382" s="256"/>
      <c r="AS382" s="256"/>
      <c r="AT382" s="256"/>
      <c r="AU382" s="256"/>
      <c r="AV382" s="256"/>
      <c r="AW382" s="256"/>
      <c r="AX382" s="256"/>
      <c r="AY382" s="256"/>
      <c r="AZ382" s="256"/>
      <c r="BA382" s="256"/>
      <c r="BB382" s="256"/>
      <c r="BC382" s="256"/>
      <c r="BD382" s="256"/>
      <c r="BE382" s="256"/>
      <c r="BF382" s="256"/>
      <c r="BG382" s="256"/>
      <c r="BH382" s="256"/>
      <c r="BI382" s="256"/>
      <c r="BJ382" s="256"/>
      <c r="BK382" s="256"/>
      <c r="BL382" s="256"/>
      <c r="BM382" s="256"/>
      <c r="BN382" s="256"/>
      <c r="BO382" s="256"/>
      <c r="BP382" s="256"/>
      <c r="BQ382" s="256"/>
      <c r="BR382" s="256"/>
      <c r="BS382" s="256"/>
      <c r="BT382" s="256"/>
      <c r="BU382" s="256"/>
      <c r="BV382" s="256"/>
      <c r="BW382" s="256"/>
      <c r="BX382" s="256"/>
      <c r="BY382" s="256"/>
      <c r="BZ382" s="256"/>
      <c r="CA382" s="256"/>
      <c r="CB382" s="256"/>
      <c r="CC382" s="256"/>
      <c r="CD382" s="256"/>
      <c r="CE382" s="256"/>
      <c r="CF382" s="256"/>
      <c r="CG382" s="256"/>
      <c r="CH382" s="256"/>
      <c r="CI382" s="256"/>
      <c r="CJ382" s="256"/>
      <c r="CK382" s="256"/>
      <c r="CL382" s="256"/>
      <c r="CM382" s="256"/>
      <c r="CN382" s="256"/>
      <c r="CO382" s="256"/>
      <c r="CP382" s="256"/>
      <c r="CQ382" s="256"/>
      <c r="CR382" s="256"/>
      <c r="CS382" s="256"/>
      <c r="CT382" s="256"/>
      <c r="CU382" s="256"/>
      <c r="CV382" s="256"/>
      <c r="CW382" s="256"/>
      <c r="CX382" s="256"/>
      <c r="CY382" s="256"/>
      <c r="CZ382" s="256"/>
      <c r="DA382" s="256"/>
      <c r="DB382" s="256"/>
      <c r="DC382" s="256"/>
      <c r="DD382" s="256"/>
      <c r="DE382" s="256"/>
      <c r="DF382" s="256"/>
      <c r="DG382" s="256"/>
      <c r="DH382" s="256"/>
      <c r="DI382" s="256"/>
      <c r="DJ382" s="256"/>
      <c r="DK382" s="256"/>
      <c r="DL382" s="256"/>
      <c r="DM382" s="256"/>
      <c r="DN382" s="256"/>
      <c r="DO382" s="256"/>
      <c r="DP382" s="256"/>
      <c r="DQ382" s="256"/>
      <c r="DR382" s="256"/>
      <c r="DS382" s="256"/>
      <c r="DT382" s="256"/>
      <c r="DU382" s="256"/>
      <c r="DV382" s="256"/>
      <c r="DW382" s="256"/>
      <c r="DX382" s="256"/>
      <c r="DY382" s="256"/>
      <c r="DZ382" s="256"/>
      <c r="EA382" s="256"/>
      <c r="EB382" s="256"/>
      <c r="EC382" s="256"/>
      <c r="ED382" s="256"/>
      <c r="EE382" s="256"/>
      <c r="EF382" s="256"/>
      <c r="EG382" s="256"/>
      <c r="EH382" s="256"/>
      <c r="EI382" s="256"/>
      <c r="EJ382" s="256"/>
      <c r="EK382" s="256"/>
      <c r="EL382" s="256"/>
      <c r="EM382" s="256"/>
      <c r="EN382" s="256"/>
      <c r="EO382" s="256"/>
      <c r="EP382" s="256"/>
      <c r="EQ382" s="256"/>
      <c r="ER382" s="256"/>
      <c r="ES382" s="256"/>
      <c r="ET382" s="256"/>
      <c r="EU382" s="256"/>
      <c r="EV382" s="256"/>
      <c r="EW382" s="256"/>
      <c r="EX382" s="256"/>
      <c r="EY382" s="256"/>
      <c r="EZ382" s="256"/>
      <c r="FA382" s="256"/>
      <c r="FB382" s="256"/>
      <c r="FC382" s="256"/>
      <c r="FD382" s="256"/>
      <c r="FE382" s="256"/>
      <c r="FF382" s="256"/>
      <c r="FG382" s="256"/>
      <c r="FH382" s="256"/>
      <c r="FI382" s="256"/>
      <c r="FJ382" s="256"/>
      <c r="FK382" s="256"/>
      <c r="FL382" s="256"/>
      <c r="FM382" s="256"/>
      <c r="FN382" s="256"/>
      <c r="FO382" s="256"/>
      <c r="FP382" s="256"/>
      <c r="FQ382" s="256"/>
      <c r="FR382" s="256"/>
      <c r="FS382" s="256"/>
      <c r="FT382" s="256"/>
      <c r="FU382" s="256"/>
      <c r="FV382" s="256"/>
      <c r="FW382" s="256"/>
      <c r="FX382" s="256"/>
      <c r="FY382" s="256"/>
      <c r="FZ382" s="256"/>
      <c r="GA382" s="256"/>
      <c r="GB382" s="256"/>
      <c r="GC382" s="256"/>
      <c r="GD382" s="256"/>
      <c r="GE382" s="256"/>
      <c r="GF382" s="256"/>
      <c r="GG382" s="256"/>
      <c r="GH382" s="256"/>
      <c r="GI382" s="256"/>
      <c r="GJ382" s="256"/>
      <c r="GK382" s="256"/>
      <c r="GL382" s="256"/>
      <c r="GM382" s="256"/>
      <c r="GN382" s="256"/>
      <c r="GO382" s="256"/>
      <c r="GP382" s="256"/>
      <c r="GQ382" s="256"/>
      <c r="GR382" s="256"/>
      <c r="GS382" s="256"/>
      <c r="GT382" s="256"/>
      <c r="GU382" s="256"/>
      <c r="GV382" s="256"/>
      <c r="GW382" s="256"/>
      <c r="GX382" s="256"/>
      <c r="GY382" s="256"/>
      <c r="GZ382" s="256"/>
      <c r="HA382" s="256"/>
      <c r="HB382" s="256"/>
      <c r="HC382" s="256"/>
      <c r="HD382" s="256"/>
      <c r="HE382" s="256"/>
      <c r="HF382" s="256"/>
      <c r="HG382" s="256"/>
      <c r="HH382" s="256"/>
      <c r="HI382" s="256"/>
      <c r="HJ382" s="256"/>
      <c r="HK382" s="256"/>
      <c r="HL382" s="256"/>
      <c r="HM382" s="256"/>
      <c r="HN382" s="256"/>
      <c r="HO382" s="256"/>
      <c r="HP382" s="256"/>
      <c r="HQ382" s="256"/>
      <c r="HR382" s="256"/>
      <c r="HS382" s="256"/>
      <c r="HT382" s="256"/>
      <c r="HU382" s="256"/>
      <c r="HV382" s="256"/>
      <c r="HW382" s="256"/>
      <c r="HX382" s="256"/>
      <c r="HY382" s="256"/>
      <c r="HZ382" s="256"/>
      <c r="IA382" s="256"/>
      <c r="IB382" s="256"/>
      <c r="IC382" s="256"/>
      <c r="ID382" s="256"/>
      <c r="IE382" s="256"/>
      <c r="IF382" s="256"/>
      <c r="IG382" s="256"/>
      <c r="IH382" s="256"/>
      <c r="II382" s="256"/>
      <c r="IJ382" s="256"/>
      <c r="IK382" s="256"/>
      <c r="IL382" s="256"/>
      <c r="IM382" s="256"/>
      <c r="IN382" s="256"/>
      <c r="IO382" s="256"/>
      <c r="IP382" s="256"/>
      <c r="IQ382" s="256"/>
      <c r="IR382" s="256"/>
      <c r="IS382" s="256"/>
      <c r="IT382" s="256"/>
      <c r="IU382" s="256"/>
      <c r="IV382" s="256"/>
      <c r="IW382" s="256"/>
      <c r="IX382" s="256"/>
      <c r="IY382" s="256"/>
      <c r="IZ382" s="256"/>
      <c r="JA382" s="256"/>
      <c r="JB382" s="256"/>
      <c r="JC382" s="256"/>
      <c r="JD382" s="256"/>
      <c r="JE382" s="256"/>
      <c r="JF382" s="256"/>
      <c r="JG382" s="256"/>
      <c r="JH382" s="256"/>
      <c r="JI382" s="256"/>
      <c r="JJ382" s="256"/>
      <c r="JK382" s="256"/>
      <c r="JL382" s="256"/>
      <c r="JM382" s="256"/>
      <c r="JN382" s="256"/>
      <c r="JO382" s="256"/>
      <c r="JP382" s="256"/>
      <c r="JQ382" s="256"/>
      <c r="JR382" s="256"/>
      <c r="JS382" s="256"/>
      <c r="JT382" s="256"/>
      <c r="JU382" s="256"/>
      <c r="JV382" s="256"/>
      <c r="JW382" s="256"/>
      <c r="JX382" s="256"/>
      <c r="JY382" s="256"/>
      <c r="JZ382" s="256"/>
      <c r="KA382" s="256"/>
      <c r="KB382" s="256"/>
      <c r="KC382" s="256"/>
      <c r="KD382" s="256"/>
      <c r="KE382" s="256"/>
      <c r="KF382" s="256"/>
      <c r="KG382" s="256"/>
      <c r="KH382" s="256"/>
      <c r="KI382" s="256"/>
      <c r="KJ382" s="256"/>
      <c r="KK382" s="256"/>
      <c r="KL382" s="256"/>
      <c r="KM382" s="256"/>
      <c r="KN382" s="256"/>
      <c r="KO382" s="256"/>
      <c r="KP382" s="256"/>
      <c r="KQ382" s="256"/>
      <c r="KR382" s="256"/>
      <c r="KS382" s="256"/>
      <c r="KT382" s="256"/>
      <c r="KU382" s="256"/>
      <c r="KV382" s="256"/>
      <c r="KW382" s="256"/>
      <c r="KX382" s="256"/>
      <c r="KY382" s="256"/>
      <c r="KZ382" s="256"/>
      <c r="LA382" s="256"/>
      <c r="LB382" s="256"/>
      <c r="LC382" s="256"/>
      <c r="LD382" s="256"/>
      <c r="LE382" s="256"/>
      <c r="LF382" s="256"/>
      <c r="LG382" s="256"/>
      <c r="LH382" s="256"/>
      <c r="LI382" s="256"/>
      <c r="LJ382" s="256"/>
      <c r="LK382" s="256"/>
      <c r="LL382" s="256"/>
      <c r="LM382" s="256"/>
      <c r="LN382" s="256"/>
      <c r="LO382" s="256"/>
      <c r="LP382" s="256"/>
      <c r="LQ382" s="256"/>
      <c r="LR382" s="256"/>
      <c r="LS382" s="256"/>
      <c r="LT382" s="256"/>
      <c r="LU382" s="256"/>
      <c r="LV382" s="256"/>
      <c r="LW382" s="256"/>
      <c r="LX382" s="256"/>
      <c r="LY382" s="256"/>
      <c r="LZ382" s="256"/>
      <c r="MA382" s="256"/>
      <c r="MB382" s="256"/>
      <c r="MC382" s="256"/>
      <c r="MD382" s="256"/>
      <c r="ME382" s="256"/>
      <c r="MF382" s="256"/>
      <c r="MG382" s="256"/>
      <c r="MH382" s="256"/>
      <c r="MI382" s="256"/>
      <c r="MJ382" s="256"/>
      <c r="MK382" s="256"/>
      <c r="ML382" s="256"/>
      <c r="MM382" s="256"/>
      <c r="MN382" s="256"/>
      <c r="MO382" s="256"/>
      <c r="MP382" s="256"/>
      <c r="MQ382" s="256"/>
      <c r="MR382" s="256"/>
      <c r="MS382" s="256"/>
      <c r="MT382" s="256"/>
      <c r="MU382" s="256"/>
      <c r="MV382" s="256"/>
      <c r="MW382" s="256"/>
      <c r="MX382" s="256"/>
      <c r="MY382" s="256"/>
      <c r="MZ382" s="256"/>
      <c r="NA382" s="256"/>
      <c r="NB382" s="256"/>
      <c r="NC382" s="256"/>
      <c r="ND382" s="256"/>
      <c r="NE382" s="256"/>
      <c r="NF382" s="256"/>
      <c r="NG382" s="256"/>
      <c r="NH382" s="256"/>
      <c r="NI382" s="256"/>
      <c r="NJ382" s="256"/>
      <c r="NK382" s="256"/>
      <c r="NL382" s="256"/>
      <c r="NM382" s="256"/>
      <c r="NN382" s="256"/>
      <c r="NO382" s="256"/>
      <c r="NP382" s="256"/>
      <c r="NQ382" s="256"/>
      <c r="NR382" s="256"/>
      <c r="NS382" s="256"/>
      <c r="NT382" s="256"/>
      <c r="NU382" s="256"/>
      <c r="NV382" s="256"/>
      <c r="NW382" s="256"/>
      <c r="NX382" s="256"/>
      <c r="NY382" s="256"/>
      <c r="NZ382" s="256"/>
      <c r="OA382" s="256"/>
      <c r="OB382" s="256"/>
      <c r="OC382" s="256"/>
      <c r="OD382" s="256"/>
      <c r="OE382" s="256"/>
      <c r="OF382" s="256"/>
      <c r="OG382" s="256"/>
      <c r="OH382" s="256"/>
      <c r="OI382" s="256"/>
      <c r="OJ382" s="256"/>
      <c r="OK382" s="256"/>
      <c r="OL382" s="256"/>
      <c r="OM382" s="256"/>
      <c r="ON382" s="256"/>
      <c r="OO382" s="256"/>
      <c r="OP382" s="256"/>
      <c r="OQ382" s="256"/>
      <c r="OR382" s="256"/>
      <c r="OS382" s="256"/>
      <c r="OT382" s="256"/>
      <c r="OU382" s="256"/>
      <c r="OV382" s="256"/>
      <c r="OW382" s="256"/>
      <c r="OX382" s="256"/>
      <c r="OY382" s="256"/>
      <c r="OZ382" s="256"/>
      <c r="PA382" s="256"/>
      <c r="PB382" s="256"/>
      <c r="PC382" s="256"/>
      <c r="PD382" s="256"/>
      <c r="PE382" s="256"/>
      <c r="PF382" s="256"/>
      <c r="PG382" s="256"/>
      <c r="PH382" s="256"/>
      <c r="PI382" s="256"/>
      <c r="PJ382" s="256"/>
      <c r="PK382" s="256"/>
      <c r="PL382" s="256"/>
      <c r="PM382" s="256"/>
      <c r="PN382" s="256"/>
      <c r="PO382" s="256"/>
      <c r="PP382" s="256"/>
      <c r="PQ382" s="256"/>
      <c r="PR382" s="256"/>
      <c r="PS382" s="256"/>
      <c r="PT382" s="256"/>
      <c r="PU382" s="256"/>
      <c r="PV382" s="256"/>
      <c r="PW382" s="256"/>
      <c r="PX382" s="256"/>
      <c r="PY382" s="256"/>
      <c r="PZ382" s="256"/>
      <c r="QA382" s="256"/>
      <c r="QB382" s="256"/>
      <c r="QC382" s="256"/>
      <c r="QD382" s="256"/>
      <c r="QE382" s="256"/>
      <c r="QF382" s="256"/>
      <c r="QG382" s="256"/>
      <c r="QH382" s="256"/>
      <c r="QI382" s="256"/>
      <c r="QJ382" s="256"/>
      <c r="QK382" s="256"/>
      <c r="QL382" s="256"/>
      <c r="QM382" s="256"/>
      <c r="QN382" s="256"/>
      <c r="QO382" s="256"/>
      <c r="QP382" s="256"/>
      <c r="QQ382" s="256"/>
      <c r="QR382" s="256"/>
      <c r="QS382" s="256"/>
      <c r="QT382" s="256"/>
      <c r="QU382" s="256"/>
      <c r="QV382" s="256"/>
      <c r="QW382" s="256"/>
      <c r="QX382" s="256"/>
      <c r="QY382" s="256"/>
      <c r="QZ382" s="256"/>
      <c r="RA382" s="256"/>
      <c r="RB382" s="256"/>
      <c r="RC382" s="256"/>
      <c r="RD382" s="256"/>
      <c r="RE382" s="256"/>
      <c r="RF382" s="256"/>
      <c r="RG382" s="256"/>
      <c r="RH382" s="256"/>
      <c r="RI382" s="256"/>
      <c r="RJ382" s="256"/>
      <c r="RK382" s="256"/>
      <c r="RL382" s="256"/>
      <c r="RM382" s="256"/>
      <c r="RN382" s="256"/>
      <c r="RO382" s="256"/>
      <c r="RP382" s="256"/>
      <c r="RQ382" s="256"/>
      <c r="RR382" s="256"/>
      <c r="RS382" s="256"/>
      <c r="RT382" s="256"/>
      <c r="RU382" s="256"/>
      <c r="RV382" s="256"/>
      <c r="RW382" s="256"/>
      <c r="RX382" s="256"/>
      <c r="RY382" s="256"/>
      <c r="RZ382" s="256"/>
      <c r="SA382" s="256"/>
      <c r="SB382" s="256"/>
      <c r="SC382" s="256"/>
      <c r="SD382" s="256"/>
      <c r="SE382" s="256"/>
      <c r="SF382" s="256"/>
      <c r="SG382" s="256"/>
      <c r="SH382" s="256"/>
      <c r="SI382" s="256"/>
      <c r="SJ382" s="256"/>
      <c r="SK382" s="256"/>
      <c r="SL382" s="256"/>
      <c r="SM382" s="256"/>
      <c r="SN382" s="256"/>
      <c r="SO382" s="256"/>
      <c r="SP382" s="256"/>
      <c r="SQ382" s="256"/>
      <c r="SR382" s="256"/>
      <c r="SS382" s="256"/>
      <c r="ST382" s="256"/>
      <c r="SU382" s="256"/>
      <c r="SV382" s="256"/>
      <c r="SW382" s="256"/>
      <c r="SX382" s="256"/>
      <c r="SY382" s="256"/>
      <c r="SZ382" s="256"/>
      <c r="TA382" s="256"/>
      <c r="TB382" s="256"/>
      <c r="TC382" s="256"/>
      <c r="TD382" s="256"/>
      <c r="TE382" s="256"/>
      <c r="TF382" s="256"/>
      <c r="TG382" s="256"/>
      <c r="TH382" s="256"/>
      <c r="TI382" s="256"/>
      <c r="TJ382" s="256"/>
      <c r="TK382" s="256"/>
      <c r="TL382" s="256"/>
      <c r="TM382" s="256"/>
      <c r="TN382" s="256"/>
      <c r="TO382" s="256"/>
      <c r="TP382" s="256"/>
      <c r="TQ382" s="256"/>
      <c r="TR382" s="256"/>
      <c r="TS382" s="256"/>
      <c r="TT382" s="256"/>
      <c r="TU382" s="256"/>
      <c r="TV382" s="256"/>
      <c r="TW382" s="256"/>
      <c r="TX382" s="256"/>
      <c r="TY382" s="256"/>
      <c r="TZ382" s="256"/>
      <c r="UA382" s="256"/>
      <c r="UB382" s="256"/>
      <c r="UC382" s="256"/>
      <c r="UD382" s="256"/>
      <c r="UE382" s="256"/>
      <c r="UF382" s="256"/>
      <c r="UG382" s="256"/>
      <c r="UH382" s="256"/>
      <c r="UI382" s="256"/>
      <c r="UJ382" s="256"/>
      <c r="UK382" s="256"/>
      <c r="UL382" s="256"/>
      <c r="UM382" s="256"/>
      <c r="UN382" s="256"/>
      <c r="UO382" s="256"/>
      <c r="UP382" s="256"/>
      <c r="UQ382" s="256"/>
      <c r="UR382" s="256"/>
      <c r="US382" s="256"/>
      <c r="UT382" s="256"/>
      <c r="UU382" s="256"/>
      <c r="UV382" s="256"/>
      <c r="UW382" s="256"/>
      <c r="UX382" s="256"/>
      <c r="UY382" s="256"/>
      <c r="UZ382" s="256"/>
      <c r="VA382" s="256"/>
      <c r="VB382" s="256"/>
      <c r="VC382" s="256"/>
      <c r="VD382" s="256"/>
      <c r="VE382" s="256"/>
      <c r="VF382" s="256"/>
      <c r="VG382" s="256"/>
      <c r="VH382" s="256"/>
      <c r="VI382" s="256"/>
      <c r="VJ382" s="256"/>
      <c r="VK382" s="256"/>
      <c r="VL382" s="256"/>
      <c r="VM382" s="256"/>
      <c r="VN382" s="256"/>
      <c r="VO382" s="256"/>
      <c r="VP382" s="256"/>
      <c r="VQ382" s="256"/>
      <c r="VR382" s="256"/>
      <c r="VS382" s="256"/>
      <c r="VT382" s="256"/>
      <c r="VU382" s="256"/>
      <c r="VV382" s="256"/>
      <c r="VW382" s="256"/>
      <c r="VX382" s="256"/>
      <c r="VY382" s="256"/>
      <c r="VZ382" s="256"/>
      <c r="WA382" s="256"/>
      <c r="WB382" s="256"/>
      <c r="WC382" s="256"/>
      <c r="WD382" s="256"/>
      <c r="WE382" s="256"/>
      <c r="WF382" s="256"/>
      <c r="WG382" s="256"/>
      <c r="WH382" s="256"/>
      <c r="WI382" s="256"/>
      <c r="WJ382" s="256"/>
      <c r="WK382" s="256"/>
      <c r="WL382" s="256"/>
      <c r="WM382" s="256"/>
      <c r="WN382" s="256"/>
      <c r="WO382" s="256"/>
      <c r="WP382" s="256"/>
      <c r="WQ382" s="256"/>
      <c r="WR382" s="256"/>
      <c r="WS382" s="256"/>
      <c r="WT382" s="256"/>
      <c r="WU382" s="256"/>
      <c r="WV382" s="256"/>
      <c r="WW382" s="256"/>
      <c r="WX382" s="256"/>
      <c r="WY382" s="256"/>
      <c r="WZ382" s="256"/>
      <c r="XA382" s="256"/>
      <c r="XB382" s="256"/>
      <c r="XC382" s="256"/>
      <c r="XD382" s="256"/>
      <c r="XE382" s="256"/>
      <c r="XF382" s="256"/>
      <c r="XG382" s="256"/>
      <c r="XH382" s="256"/>
      <c r="XI382" s="256"/>
      <c r="XJ382" s="256"/>
      <c r="XK382" s="256"/>
      <c r="XL382" s="256"/>
      <c r="XM382" s="256"/>
      <c r="XN382" s="256"/>
      <c r="XO382" s="256"/>
      <c r="XP382" s="256"/>
      <c r="XQ382" s="256"/>
      <c r="XR382" s="256"/>
      <c r="XS382" s="256"/>
      <c r="XT382" s="256"/>
      <c r="XU382" s="256"/>
      <c r="XV382" s="256"/>
      <c r="XW382" s="256"/>
      <c r="XX382" s="256"/>
      <c r="XY382" s="256"/>
      <c r="XZ382" s="256"/>
      <c r="YA382" s="256"/>
      <c r="YB382" s="256"/>
      <c r="YC382" s="256"/>
      <c r="YD382" s="256"/>
      <c r="YE382" s="256"/>
      <c r="YF382" s="256"/>
      <c r="YG382" s="256"/>
      <c r="YH382" s="256"/>
      <c r="YI382" s="256"/>
      <c r="YJ382" s="256"/>
      <c r="YK382" s="256"/>
      <c r="YL382" s="256"/>
      <c r="YM382" s="256"/>
      <c r="YN382" s="256"/>
      <c r="YO382" s="256"/>
      <c r="YP382" s="256"/>
      <c r="YQ382" s="256"/>
      <c r="YR382" s="256"/>
      <c r="YS382" s="256"/>
      <c r="YT382" s="256"/>
      <c r="YU382" s="256"/>
      <c r="YV382" s="256"/>
      <c r="YW382" s="256"/>
      <c r="YX382" s="256"/>
      <c r="YY382" s="256"/>
      <c r="YZ382" s="256"/>
      <c r="ZA382" s="256"/>
      <c r="ZB382" s="256"/>
      <c r="ZC382" s="256"/>
      <c r="ZD382" s="256"/>
      <c r="ZE382" s="256"/>
      <c r="ZF382" s="256"/>
      <c r="ZG382" s="256"/>
      <c r="ZH382" s="256"/>
      <c r="ZI382" s="256"/>
      <c r="ZJ382" s="256"/>
      <c r="ZK382" s="256"/>
      <c r="ZL382" s="256"/>
      <c r="ZM382" s="256"/>
      <c r="ZN382" s="256"/>
      <c r="ZO382" s="256"/>
      <c r="ZP382" s="256"/>
      <c r="ZQ382" s="256"/>
      <c r="ZR382" s="256"/>
      <c r="ZS382" s="256"/>
      <c r="ZT382" s="256"/>
      <c r="ZU382" s="256"/>
      <c r="ZV382" s="256"/>
      <c r="ZW382" s="256"/>
      <c r="ZX382" s="256"/>
      <c r="ZY382" s="256"/>
      <c r="ZZ382" s="256"/>
      <c r="AAA382" s="256"/>
      <c r="AAB382" s="256"/>
      <c r="AAC382" s="256"/>
      <c r="AAD382" s="256"/>
      <c r="AAE382" s="256"/>
      <c r="AAF382" s="256"/>
      <c r="AAG382" s="256"/>
      <c r="AAH382" s="256"/>
      <c r="AAI382" s="256"/>
      <c r="AAJ382" s="256"/>
      <c r="AAK382" s="256"/>
      <c r="AAL382" s="256"/>
      <c r="AAM382" s="256"/>
      <c r="AAN382" s="256"/>
      <c r="AAO382" s="256"/>
      <c r="AAP382" s="256"/>
      <c r="AAQ382" s="256"/>
      <c r="AAR382" s="256"/>
      <c r="AAS382" s="256"/>
      <c r="AAT382" s="256"/>
      <c r="AAU382" s="256"/>
      <c r="AAV382" s="256"/>
      <c r="AAW382" s="256"/>
      <c r="AAX382" s="256"/>
      <c r="AAY382" s="256"/>
      <c r="AAZ382" s="256"/>
      <c r="ABA382" s="256"/>
      <c r="ABB382" s="256"/>
      <c r="ABC382" s="256"/>
      <c r="ABD382" s="256"/>
      <c r="ABE382" s="256"/>
      <c r="ABF382" s="256"/>
      <c r="ABG382" s="256"/>
      <c r="ABH382" s="256"/>
      <c r="ABI382" s="256"/>
      <c r="ABJ382" s="256"/>
      <c r="ABK382" s="256"/>
    </row>
    <row r="383" spans="1:739" s="38" customFormat="1" ht="30" customHeight="1" x14ac:dyDescent="0.25">
      <c r="A383" s="261"/>
      <c r="B383" s="261"/>
      <c r="C383" s="261"/>
      <c r="D383" s="167" t="s">
        <v>2</v>
      </c>
      <c r="E383" s="261"/>
      <c r="F383" s="206" t="s">
        <v>1883</v>
      </c>
      <c r="G383" s="23">
        <v>43224</v>
      </c>
      <c r="H383" s="113" t="s">
        <v>37</v>
      </c>
      <c r="I383" s="261" t="s">
        <v>31</v>
      </c>
      <c r="J383" s="116" t="s">
        <v>291</v>
      </c>
      <c r="K383" s="29" t="s">
        <v>18</v>
      </c>
      <c r="L383" s="29" t="s">
        <v>17</v>
      </c>
      <c r="M383" s="29" t="s">
        <v>216</v>
      </c>
      <c r="N383" s="28" t="s">
        <v>254</v>
      </c>
      <c r="O383" s="259" t="s">
        <v>255</v>
      </c>
      <c r="P383" s="259" t="s">
        <v>1884</v>
      </c>
      <c r="Q383" s="259" t="s">
        <v>1885</v>
      </c>
      <c r="R383" s="71" t="s">
        <v>1886</v>
      </c>
      <c r="S383" s="261" t="s">
        <v>1889</v>
      </c>
      <c r="T383" s="185" t="s">
        <v>1887</v>
      </c>
      <c r="U383" s="261" t="s">
        <v>72</v>
      </c>
      <c r="V383" s="20"/>
      <c r="W383" s="261"/>
      <c r="X383" s="261" t="s">
        <v>245</v>
      </c>
      <c r="Y383" s="99"/>
      <c r="Z383" s="261"/>
      <c r="AA383" s="261"/>
      <c r="AB383" s="265" t="s">
        <v>1886</v>
      </c>
      <c r="AC383" s="20"/>
      <c r="AD383" s="20"/>
      <c r="AE383" s="20"/>
      <c r="AF383" s="20"/>
      <c r="AG383" s="20"/>
      <c r="AH383" s="263" t="s">
        <v>3530</v>
      </c>
      <c r="AI383" s="261" t="s">
        <v>1</v>
      </c>
      <c r="AJ383" s="263" t="s">
        <v>2</v>
      </c>
      <c r="AK383" s="70">
        <v>27</v>
      </c>
      <c r="AL383" s="69" t="s">
        <v>1888</v>
      </c>
      <c r="AM383" s="72">
        <v>43215</v>
      </c>
      <c r="AN383" s="256"/>
      <c r="AO383" s="256"/>
      <c r="AP383" s="256"/>
      <c r="AQ383" s="256"/>
      <c r="AR383" s="256"/>
      <c r="AS383" s="256"/>
      <c r="AT383" s="256"/>
      <c r="AU383" s="256"/>
      <c r="AV383" s="256"/>
      <c r="AW383" s="256"/>
      <c r="AX383" s="256"/>
      <c r="AY383" s="256"/>
      <c r="AZ383" s="256"/>
      <c r="BA383" s="256"/>
      <c r="BB383" s="256"/>
      <c r="BC383" s="256"/>
      <c r="BD383" s="256"/>
      <c r="BE383" s="256"/>
      <c r="BF383" s="256"/>
      <c r="BG383" s="256"/>
      <c r="BH383" s="256"/>
      <c r="BI383" s="256"/>
      <c r="BJ383" s="256"/>
      <c r="BK383" s="256"/>
      <c r="BL383" s="256"/>
      <c r="BM383" s="256"/>
      <c r="BN383" s="256"/>
      <c r="BO383" s="256"/>
      <c r="BP383" s="256"/>
      <c r="BQ383" s="256"/>
      <c r="BR383" s="256"/>
      <c r="BS383" s="256"/>
      <c r="BT383" s="256"/>
      <c r="BU383" s="256"/>
      <c r="BV383" s="256"/>
      <c r="BW383" s="256"/>
      <c r="BX383" s="256"/>
      <c r="BY383" s="256"/>
      <c r="BZ383" s="256"/>
      <c r="CA383" s="256"/>
      <c r="CB383" s="256"/>
      <c r="CC383" s="256"/>
      <c r="CD383" s="256"/>
      <c r="CE383" s="256"/>
      <c r="CF383" s="256"/>
      <c r="CG383" s="256"/>
      <c r="CH383" s="256"/>
      <c r="CI383" s="256"/>
      <c r="CJ383" s="256"/>
      <c r="CK383" s="256"/>
      <c r="CL383" s="256"/>
      <c r="CM383" s="256"/>
      <c r="CN383" s="256"/>
      <c r="CO383" s="256"/>
      <c r="CP383" s="256"/>
      <c r="CQ383" s="256"/>
      <c r="CR383" s="256"/>
      <c r="CS383" s="256"/>
      <c r="CT383" s="256"/>
      <c r="CU383" s="256"/>
      <c r="CV383" s="256"/>
      <c r="CW383" s="256"/>
      <c r="CX383" s="256"/>
      <c r="CY383" s="256"/>
      <c r="CZ383" s="256"/>
      <c r="DA383" s="256"/>
      <c r="DB383" s="256"/>
      <c r="DC383" s="256"/>
      <c r="DD383" s="256"/>
      <c r="DE383" s="256"/>
      <c r="DF383" s="256"/>
      <c r="DG383" s="256"/>
      <c r="DH383" s="256"/>
      <c r="DI383" s="256"/>
      <c r="DJ383" s="256"/>
      <c r="DK383" s="256"/>
      <c r="DL383" s="256"/>
      <c r="DM383" s="256"/>
      <c r="DN383" s="256"/>
      <c r="DO383" s="256"/>
      <c r="DP383" s="256"/>
      <c r="DQ383" s="256"/>
      <c r="DR383" s="256"/>
      <c r="DS383" s="256"/>
      <c r="DT383" s="256"/>
      <c r="DU383" s="256"/>
      <c r="DV383" s="256"/>
      <c r="DW383" s="256"/>
      <c r="DX383" s="256"/>
      <c r="DY383" s="256"/>
      <c r="DZ383" s="256"/>
      <c r="EA383" s="256"/>
      <c r="EB383" s="256"/>
      <c r="EC383" s="256"/>
      <c r="ED383" s="256"/>
      <c r="EE383" s="256"/>
      <c r="EF383" s="256"/>
      <c r="EG383" s="256"/>
      <c r="EH383" s="256"/>
      <c r="EI383" s="256"/>
      <c r="EJ383" s="256"/>
      <c r="EK383" s="256"/>
      <c r="EL383" s="256"/>
      <c r="EM383" s="256"/>
      <c r="EN383" s="256"/>
      <c r="EO383" s="256"/>
      <c r="EP383" s="256"/>
      <c r="EQ383" s="256"/>
      <c r="ER383" s="256"/>
      <c r="ES383" s="256"/>
      <c r="ET383" s="256"/>
      <c r="EU383" s="256"/>
      <c r="EV383" s="256"/>
      <c r="EW383" s="256"/>
      <c r="EX383" s="256"/>
      <c r="EY383" s="256"/>
      <c r="EZ383" s="256"/>
      <c r="FA383" s="256"/>
      <c r="FB383" s="256"/>
      <c r="FC383" s="256"/>
      <c r="FD383" s="256"/>
      <c r="FE383" s="256"/>
      <c r="FF383" s="256"/>
      <c r="FG383" s="256"/>
      <c r="FH383" s="256"/>
      <c r="FI383" s="256"/>
      <c r="FJ383" s="256"/>
      <c r="FK383" s="256"/>
      <c r="FL383" s="256"/>
      <c r="FM383" s="256"/>
      <c r="FN383" s="256"/>
      <c r="FO383" s="256"/>
      <c r="FP383" s="256"/>
      <c r="FQ383" s="256"/>
      <c r="FR383" s="256"/>
      <c r="FS383" s="256"/>
      <c r="FT383" s="256"/>
      <c r="FU383" s="256"/>
      <c r="FV383" s="256"/>
      <c r="FW383" s="256"/>
      <c r="FX383" s="256"/>
      <c r="FY383" s="256"/>
      <c r="FZ383" s="256"/>
      <c r="GA383" s="256"/>
      <c r="GB383" s="256"/>
      <c r="GC383" s="256"/>
      <c r="GD383" s="256"/>
      <c r="GE383" s="256"/>
      <c r="GF383" s="256"/>
      <c r="GG383" s="256"/>
      <c r="GH383" s="256"/>
      <c r="GI383" s="256"/>
      <c r="GJ383" s="256"/>
      <c r="GK383" s="256"/>
      <c r="GL383" s="256"/>
      <c r="GM383" s="256"/>
      <c r="GN383" s="256"/>
      <c r="GO383" s="256"/>
      <c r="GP383" s="256"/>
      <c r="GQ383" s="256"/>
      <c r="GR383" s="256"/>
      <c r="GS383" s="256"/>
      <c r="GT383" s="256"/>
      <c r="GU383" s="256"/>
      <c r="GV383" s="256"/>
      <c r="GW383" s="256"/>
      <c r="GX383" s="256"/>
      <c r="GY383" s="256"/>
      <c r="GZ383" s="256"/>
      <c r="HA383" s="256"/>
      <c r="HB383" s="256"/>
      <c r="HC383" s="256"/>
      <c r="HD383" s="256"/>
      <c r="HE383" s="256"/>
      <c r="HF383" s="256"/>
      <c r="HG383" s="256"/>
      <c r="HH383" s="256"/>
      <c r="HI383" s="256"/>
      <c r="HJ383" s="256"/>
      <c r="HK383" s="256"/>
      <c r="HL383" s="256"/>
      <c r="HM383" s="256"/>
      <c r="HN383" s="256"/>
      <c r="HO383" s="256"/>
      <c r="HP383" s="256"/>
      <c r="HQ383" s="256"/>
      <c r="HR383" s="256"/>
      <c r="HS383" s="256"/>
      <c r="HT383" s="256"/>
      <c r="HU383" s="256"/>
      <c r="HV383" s="256"/>
      <c r="HW383" s="256"/>
      <c r="HX383" s="256"/>
      <c r="HY383" s="256"/>
      <c r="HZ383" s="256"/>
      <c r="IA383" s="256"/>
      <c r="IB383" s="256"/>
      <c r="IC383" s="256"/>
      <c r="ID383" s="256"/>
      <c r="IE383" s="256"/>
      <c r="IF383" s="256"/>
      <c r="IG383" s="256"/>
      <c r="IH383" s="256"/>
      <c r="II383" s="256"/>
      <c r="IJ383" s="256"/>
      <c r="IK383" s="256"/>
      <c r="IL383" s="256"/>
      <c r="IM383" s="256"/>
      <c r="IN383" s="256"/>
      <c r="IO383" s="256"/>
      <c r="IP383" s="256"/>
      <c r="IQ383" s="256"/>
      <c r="IR383" s="256"/>
      <c r="IS383" s="256"/>
      <c r="IT383" s="256"/>
      <c r="IU383" s="256"/>
      <c r="IV383" s="256"/>
      <c r="IW383" s="256"/>
      <c r="IX383" s="256"/>
      <c r="IY383" s="256"/>
      <c r="IZ383" s="256"/>
      <c r="JA383" s="256"/>
      <c r="JB383" s="256"/>
      <c r="JC383" s="256"/>
      <c r="JD383" s="256"/>
      <c r="JE383" s="256"/>
      <c r="JF383" s="256"/>
      <c r="JG383" s="256"/>
      <c r="JH383" s="256"/>
      <c r="JI383" s="256"/>
      <c r="JJ383" s="256"/>
      <c r="JK383" s="256"/>
      <c r="JL383" s="256"/>
      <c r="JM383" s="256"/>
      <c r="JN383" s="256"/>
      <c r="JO383" s="256"/>
      <c r="JP383" s="256"/>
      <c r="JQ383" s="256"/>
      <c r="JR383" s="256"/>
      <c r="JS383" s="256"/>
      <c r="JT383" s="256"/>
      <c r="JU383" s="256"/>
      <c r="JV383" s="256"/>
      <c r="JW383" s="256"/>
      <c r="JX383" s="256"/>
      <c r="JY383" s="256"/>
      <c r="JZ383" s="256"/>
      <c r="KA383" s="256"/>
      <c r="KB383" s="256"/>
      <c r="KC383" s="256"/>
      <c r="KD383" s="256"/>
      <c r="KE383" s="256"/>
      <c r="KF383" s="256"/>
      <c r="KG383" s="256"/>
      <c r="KH383" s="256"/>
      <c r="KI383" s="256"/>
      <c r="KJ383" s="256"/>
      <c r="KK383" s="256"/>
      <c r="KL383" s="256"/>
      <c r="KM383" s="256"/>
      <c r="KN383" s="256"/>
      <c r="KO383" s="256"/>
      <c r="KP383" s="256"/>
      <c r="KQ383" s="256"/>
      <c r="KR383" s="256"/>
      <c r="KS383" s="256"/>
      <c r="KT383" s="256"/>
      <c r="KU383" s="256"/>
      <c r="KV383" s="256"/>
      <c r="KW383" s="256"/>
      <c r="KX383" s="256"/>
      <c r="KY383" s="256"/>
      <c r="KZ383" s="256"/>
      <c r="LA383" s="256"/>
      <c r="LB383" s="256"/>
      <c r="LC383" s="256"/>
      <c r="LD383" s="256"/>
      <c r="LE383" s="256"/>
      <c r="LF383" s="256"/>
      <c r="LG383" s="256"/>
      <c r="LH383" s="256"/>
      <c r="LI383" s="256"/>
      <c r="LJ383" s="256"/>
      <c r="LK383" s="256"/>
      <c r="LL383" s="256"/>
      <c r="LM383" s="256"/>
      <c r="LN383" s="256"/>
      <c r="LO383" s="256"/>
      <c r="LP383" s="256"/>
      <c r="LQ383" s="256"/>
      <c r="LR383" s="256"/>
      <c r="LS383" s="256"/>
      <c r="LT383" s="256"/>
      <c r="LU383" s="256"/>
      <c r="LV383" s="256"/>
      <c r="LW383" s="256"/>
      <c r="LX383" s="256"/>
      <c r="LY383" s="256"/>
      <c r="LZ383" s="256"/>
      <c r="MA383" s="256"/>
      <c r="MB383" s="256"/>
      <c r="MC383" s="256"/>
      <c r="MD383" s="256"/>
      <c r="ME383" s="256"/>
      <c r="MF383" s="256"/>
      <c r="MG383" s="256"/>
      <c r="MH383" s="256"/>
      <c r="MI383" s="256"/>
      <c r="MJ383" s="256"/>
      <c r="MK383" s="256"/>
      <c r="ML383" s="256"/>
      <c r="MM383" s="256"/>
      <c r="MN383" s="256"/>
      <c r="MO383" s="256"/>
      <c r="MP383" s="256"/>
      <c r="MQ383" s="256"/>
      <c r="MR383" s="256"/>
      <c r="MS383" s="256"/>
      <c r="MT383" s="256"/>
      <c r="MU383" s="256"/>
      <c r="MV383" s="256"/>
      <c r="MW383" s="256"/>
      <c r="MX383" s="256"/>
      <c r="MY383" s="256"/>
      <c r="MZ383" s="256"/>
      <c r="NA383" s="256"/>
      <c r="NB383" s="256"/>
      <c r="NC383" s="256"/>
      <c r="ND383" s="256"/>
      <c r="NE383" s="256"/>
      <c r="NF383" s="256"/>
      <c r="NG383" s="256"/>
      <c r="NH383" s="256"/>
      <c r="NI383" s="256"/>
      <c r="NJ383" s="256"/>
      <c r="NK383" s="256"/>
      <c r="NL383" s="256"/>
      <c r="NM383" s="256"/>
      <c r="NN383" s="256"/>
      <c r="NO383" s="256"/>
      <c r="NP383" s="256"/>
      <c r="NQ383" s="256"/>
      <c r="NR383" s="256"/>
      <c r="NS383" s="256"/>
      <c r="NT383" s="256"/>
      <c r="NU383" s="256"/>
      <c r="NV383" s="256"/>
      <c r="NW383" s="256"/>
      <c r="NX383" s="256"/>
      <c r="NY383" s="256"/>
      <c r="NZ383" s="256"/>
      <c r="OA383" s="256"/>
      <c r="OB383" s="256"/>
      <c r="OC383" s="256"/>
      <c r="OD383" s="256"/>
      <c r="OE383" s="256"/>
      <c r="OF383" s="256"/>
      <c r="OG383" s="256"/>
      <c r="OH383" s="256"/>
      <c r="OI383" s="256"/>
      <c r="OJ383" s="256"/>
      <c r="OK383" s="256"/>
      <c r="OL383" s="256"/>
      <c r="OM383" s="256"/>
      <c r="ON383" s="256"/>
      <c r="OO383" s="256"/>
      <c r="OP383" s="256"/>
      <c r="OQ383" s="256"/>
      <c r="OR383" s="256"/>
      <c r="OS383" s="256"/>
      <c r="OT383" s="256"/>
      <c r="OU383" s="256"/>
      <c r="OV383" s="256"/>
      <c r="OW383" s="256"/>
      <c r="OX383" s="256"/>
      <c r="OY383" s="256"/>
      <c r="OZ383" s="256"/>
      <c r="PA383" s="256"/>
      <c r="PB383" s="256"/>
      <c r="PC383" s="256"/>
      <c r="PD383" s="256"/>
      <c r="PE383" s="256"/>
      <c r="PF383" s="256"/>
      <c r="PG383" s="256"/>
      <c r="PH383" s="256"/>
      <c r="PI383" s="256"/>
      <c r="PJ383" s="256"/>
      <c r="PK383" s="256"/>
      <c r="PL383" s="256"/>
      <c r="PM383" s="256"/>
      <c r="PN383" s="256"/>
      <c r="PO383" s="256"/>
      <c r="PP383" s="256"/>
      <c r="PQ383" s="256"/>
      <c r="PR383" s="256"/>
      <c r="PS383" s="256"/>
      <c r="PT383" s="256"/>
      <c r="PU383" s="256"/>
      <c r="PV383" s="256"/>
      <c r="PW383" s="256"/>
      <c r="PX383" s="256"/>
      <c r="PY383" s="256"/>
      <c r="PZ383" s="256"/>
      <c r="QA383" s="256"/>
      <c r="QB383" s="256"/>
      <c r="QC383" s="256"/>
      <c r="QD383" s="256"/>
      <c r="QE383" s="256"/>
      <c r="QF383" s="256"/>
      <c r="QG383" s="256"/>
      <c r="QH383" s="256"/>
      <c r="QI383" s="256"/>
      <c r="QJ383" s="256"/>
      <c r="QK383" s="256"/>
      <c r="QL383" s="256"/>
      <c r="QM383" s="256"/>
      <c r="QN383" s="256"/>
      <c r="QO383" s="256"/>
      <c r="QP383" s="256"/>
      <c r="QQ383" s="256"/>
      <c r="QR383" s="256"/>
      <c r="QS383" s="256"/>
      <c r="QT383" s="256"/>
      <c r="QU383" s="256"/>
      <c r="QV383" s="256"/>
      <c r="QW383" s="256"/>
      <c r="QX383" s="256"/>
      <c r="QY383" s="256"/>
      <c r="QZ383" s="256"/>
      <c r="RA383" s="256"/>
      <c r="RB383" s="256"/>
      <c r="RC383" s="256"/>
      <c r="RD383" s="256"/>
      <c r="RE383" s="256"/>
      <c r="RF383" s="256"/>
      <c r="RG383" s="256"/>
      <c r="RH383" s="256"/>
      <c r="RI383" s="256"/>
      <c r="RJ383" s="256"/>
      <c r="RK383" s="256"/>
      <c r="RL383" s="256"/>
      <c r="RM383" s="256"/>
      <c r="RN383" s="256"/>
      <c r="RO383" s="256"/>
      <c r="RP383" s="256"/>
      <c r="RQ383" s="256"/>
      <c r="RR383" s="256"/>
      <c r="RS383" s="256"/>
      <c r="RT383" s="256"/>
      <c r="RU383" s="256"/>
      <c r="RV383" s="256"/>
      <c r="RW383" s="256"/>
      <c r="RX383" s="256"/>
      <c r="RY383" s="256"/>
      <c r="RZ383" s="256"/>
      <c r="SA383" s="256"/>
      <c r="SB383" s="256"/>
      <c r="SC383" s="256"/>
      <c r="SD383" s="256"/>
      <c r="SE383" s="256"/>
      <c r="SF383" s="256"/>
      <c r="SG383" s="256"/>
      <c r="SH383" s="256"/>
      <c r="SI383" s="256"/>
      <c r="SJ383" s="256"/>
      <c r="SK383" s="256"/>
      <c r="SL383" s="256"/>
      <c r="SM383" s="256"/>
      <c r="SN383" s="256"/>
      <c r="SO383" s="256"/>
      <c r="SP383" s="256"/>
      <c r="SQ383" s="256"/>
      <c r="SR383" s="256"/>
      <c r="SS383" s="256"/>
      <c r="ST383" s="256"/>
      <c r="SU383" s="256"/>
      <c r="SV383" s="256"/>
      <c r="SW383" s="256"/>
      <c r="SX383" s="256"/>
      <c r="SY383" s="256"/>
      <c r="SZ383" s="256"/>
      <c r="TA383" s="256"/>
      <c r="TB383" s="256"/>
      <c r="TC383" s="256"/>
      <c r="TD383" s="256"/>
      <c r="TE383" s="256"/>
      <c r="TF383" s="256"/>
      <c r="TG383" s="256"/>
      <c r="TH383" s="256"/>
      <c r="TI383" s="256"/>
      <c r="TJ383" s="256"/>
      <c r="TK383" s="256"/>
      <c r="TL383" s="256"/>
      <c r="TM383" s="256"/>
      <c r="TN383" s="256"/>
      <c r="TO383" s="256"/>
      <c r="TP383" s="256"/>
      <c r="TQ383" s="256"/>
      <c r="TR383" s="256"/>
      <c r="TS383" s="256"/>
      <c r="TT383" s="256"/>
      <c r="TU383" s="256"/>
      <c r="TV383" s="256"/>
      <c r="TW383" s="256"/>
      <c r="TX383" s="256"/>
      <c r="TY383" s="256"/>
      <c r="TZ383" s="256"/>
      <c r="UA383" s="256"/>
      <c r="UB383" s="256"/>
      <c r="UC383" s="256"/>
      <c r="UD383" s="256"/>
      <c r="UE383" s="256"/>
      <c r="UF383" s="256"/>
      <c r="UG383" s="256"/>
      <c r="UH383" s="256"/>
      <c r="UI383" s="256"/>
      <c r="UJ383" s="256"/>
      <c r="UK383" s="256"/>
      <c r="UL383" s="256"/>
      <c r="UM383" s="256"/>
      <c r="UN383" s="256"/>
      <c r="UO383" s="256"/>
      <c r="UP383" s="256"/>
      <c r="UQ383" s="256"/>
      <c r="UR383" s="256"/>
      <c r="US383" s="256"/>
      <c r="UT383" s="256"/>
      <c r="UU383" s="256"/>
      <c r="UV383" s="256"/>
      <c r="UW383" s="256"/>
      <c r="UX383" s="256"/>
      <c r="UY383" s="256"/>
      <c r="UZ383" s="256"/>
      <c r="VA383" s="256"/>
      <c r="VB383" s="256"/>
      <c r="VC383" s="256"/>
      <c r="VD383" s="256"/>
      <c r="VE383" s="256"/>
      <c r="VF383" s="256"/>
      <c r="VG383" s="256"/>
      <c r="VH383" s="256"/>
      <c r="VI383" s="256"/>
      <c r="VJ383" s="256"/>
      <c r="VK383" s="256"/>
      <c r="VL383" s="256"/>
      <c r="VM383" s="256"/>
      <c r="VN383" s="256"/>
      <c r="VO383" s="256"/>
      <c r="VP383" s="256"/>
      <c r="VQ383" s="256"/>
      <c r="VR383" s="256"/>
      <c r="VS383" s="256"/>
      <c r="VT383" s="256"/>
      <c r="VU383" s="256"/>
      <c r="VV383" s="256"/>
      <c r="VW383" s="256"/>
      <c r="VX383" s="256"/>
      <c r="VY383" s="256"/>
      <c r="VZ383" s="256"/>
      <c r="WA383" s="256"/>
      <c r="WB383" s="256"/>
      <c r="WC383" s="256"/>
      <c r="WD383" s="256"/>
      <c r="WE383" s="256"/>
      <c r="WF383" s="256"/>
      <c r="WG383" s="256"/>
      <c r="WH383" s="256"/>
      <c r="WI383" s="256"/>
      <c r="WJ383" s="256"/>
      <c r="WK383" s="256"/>
      <c r="WL383" s="256"/>
      <c r="WM383" s="256"/>
      <c r="WN383" s="256"/>
      <c r="WO383" s="256"/>
      <c r="WP383" s="256"/>
      <c r="WQ383" s="256"/>
      <c r="WR383" s="256"/>
      <c r="WS383" s="256"/>
      <c r="WT383" s="256"/>
      <c r="WU383" s="256"/>
      <c r="WV383" s="256"/>
      <c r="WW383" s="256"/>
      <c r="WX383" s="256"/>
      <c r="WY383" s="256"/>
      <c r="WZ383" s="256"/>
      <c r="XA383" s="256"/>
      <c r="XB383" s="256"/>
      <c r="XC383" s="256"/>
      <c r="XD383" s="256"/>
      <c r="XE383" s="256"/>
      <c r="XF383" s="256"/>
      <c r="XG383" s="256"/>
      <c r="XH383" s="256"/>
      <c r="XI383" s="256"/>
      <c r="XJ383" s="256"/>
      <c r="XK383" s="256"/>
      <c r="XL383" s="256"/>
      <c r="XM383" s="256"/>
      <c r="XN383" s="256"/>
      <c r="XO383" s="256"/>
      <c r="XP383" s="256"/>
      <c r="XQ383" s="256"/>
      <c r="XR383" s="256"/>
      <c r="XS383" s="256"/>
      <c r="XT383" s="256"/>
      <c r="XU383" s="256"/>
      <c r="XV383" s="256"/>
      <c r="XW383" s="256"/>
      <c r="XX383" s="256"/>
      <c r="XY383" s="256"/>
      <c r="XZ383" s="256"/>
      <c r="YA383" s="256"/>
      <c r="YB383" s="256"/>
      <c r="YC383" s="256"/>
      <c r="YD383" s="256"/>
      <c r="YE383" s="256"/>
      <c r="YF383" s="256"/>
      <c r="YG383" s="256"/>
      <c r="YH383" s="256"/>
      <c r="YI383" s="256"/>
      <c r="YJ383" s="256"/>
      <c r="YK383" s="256"/>
      <c r="YL383" s="256"/>
      <c r="YM383" s="256"/>
      <c r="YN383" s="256"/>
      <c r="YO383" s="256"/>
      <c r="YP383" s="256"/>
      <c r="YQ383" s="256"/>
      <c r="YR383" s="256"/>
      <c r="YS383" s="256"/>
      <c r="YT383" s="256"/>
      <c r="YU383" s="256"/>
      <c r="YV383" s="256"/>
      <c r="YW383" s="256"/>
      <c r="YX383" s="256"/>
      <c r="YY383" s="256"/>
      <c r="YZ383" s="256"/>
      <c r="ZA383" s="256"/>
      <c r="ZB383" s="256"/>
      <c r="ZC383" s="256"/>
      <c r="ZD383" s="256"/>
      <c r="ZE383" s="256"/>
      <c r="ZF383" s="256"/>
      <c r="ZG383" s="256"/>
      <c r="ZH383" s="256"/>
      <c r="ZI383" s="256"/>
      <c r="ZJ383" s="256"/>
      <c r="ZK383" s="256"/>
      <c r="ZL383" s="256"/>
      <c r="ZM383" s="256"/>
      <c r="ZN383" s="256"/>
      <c r="ZO383" s="256"/>
      <c r="ZP383" s="256"/>
      <c r="ZQ383" s="256"/>
      <c r="ZR383" s="256"/>
      <c r="ZS383" s="256"/>
      <c r="ZT383" s="256"/>
      <c r="ZU383" s="256"/>
      <c r="ZV383" s="256"/>
      <c r="ZW383" s="256"/>
      <c r="ZX383" s="256"/>
      <c r="ZY383" s="256"/>
      <c r="ZZ383" s="256"/>
      <c r="AAA383" s="256"/>
      <c r="AAB383" s="256"/>
      <c r="AAC383" s="256"/>
      <c r="AAD383" s="256"/>
      <c r="AAE383" s="256"/>
      <c r="AAF383" s="256"/>
      <c r="AAG383" s="256"/>
      <c r="AAH383" s="256"/>
      <c r="AAI383" s="256"/>
      <c r="AAJ383" s="256"/>
      <c r="AAK383" s="256"/>
      <c r="AAL383" s="256"/>
      <c r="AAM383" s="256"/>
      <c r="AAN383" s="256"/>
      <c r="AAO383" s="256"/>
      <c r="AAP383" s="256"/>
      <c r="AAQ383" s="256"/>
      <c r="AAR383" s="256"/>
      <c r="AAS383" s="256"/>
      <c r="AAT383" s="256"/>
      <c r="AAU383" s="256"/>
      <c r="AAV383" s="256"/>
      <c r="AAW383" s="256"/>
      <c r="AAX383" s="256"/>
      <c r="AAY383" s="256"/>
      <c r="AAZ383" s="256"/>
      <c r="ABA383" s="256"/>
      <c r="ABB383" s="256"/>
      <c r="ABC383" s="256"/>
      <c r="ABD383" s="256"/>
      <c r="ABE383" s="256"/>
      <c r="ABF383" s="256"/>
      <c r="ABG383" s="256"/>
      <c r="ABH383" s="256"/>
      <c r="ABI383" s="256"/>
      <c r="ABJ383" s="256"/>
      <c r="ABK383" s="256"/>
    </row>
    <row r="384" spans="1:739" s="38" customFormat="1" ht="30" customHeight="1" x14ac:dyDescent="0.25">
      <c r="A384" s="261"/>
      <c r="B384" s="261"/>
      <c r="C384" s="261"/>
      <c r="D384" s="167" t="s">
        <v>2</v>
      </c>
      <c r="E384" s="261"/>
      <c r="F384" s="206">
        <v>1352</v>
      </c>
      <c r="G384" s="23">
        <v>43606</v>
      </c>
      <c r="H384" s="113" t="s">
        <v>37</v>
      </c>
      <c r="I384" s="261" t="s">
        <v>31</v>
      </c>
      <c r="J384" s="116" t="s">
        <v>291</v>
      </c>
      <c r="K384" s="29" t="s">
        <v>18</v>
      </c>
      <c r="L384" s="29" t="s">
        <v>17</v>
      </c>
      <c r="M384" s="29" t="s">
        <v>216</v>
      </c>
      <c r="N384" s="28" t="s">
        <v>254</v>
      </c>
      <c r="O384" s="259" t="s">
        <v>255</v>
      </c>
      <c r="P384" s="259" t="s">
        <v>2993</v>
      </c>
      <c r="Q384" s="259"/>
      <c r="R384" s="71" t="s">
        <v>2994</v>
      </c>
      <c r="S384" s="261" t="s">
        <v>2995</v>
      </c>
      <c r="T384" s="185" t="s">
        <v>288</v>
      </c>
      <c r="U384" s="261" t="s">
        <v>72</v>
      </c>
      <c r="V384" s="20"/>
      <c r="W384" s="261"/>
      <c r="X384" s="261" t="s">
        <v>245</v>
      </c>
      <c r="Y384" s="99"/>
      <c r="Z384" s="276"/>
      <c r="AA384" s="276"/>
      <c r="AB384" s="97" t="s">
        <v>2994</v>
      </c>
      <c r="AC384" s="295"/>
      <c r="AD384" s="295"/>
      <c r="AE384" s="295"/>
      <c r="AF384" s="295"/>
      <c r="AG384" s="20"/>
      <c r="AH384" s="263" t="s">
        <v>3530</v>
      </c>
      <c r="AI384" s="261" t="s">
        <v>1</v>
      </c>
      <c r="AJ384" s="263" t="s">
        <v>2</v>
      </c>
      <c r="AK384" s="70">
        <v>22</v>
      </c>
      <c r="AL384" s="69" t="s">
        <v>2996</v>
      </c>
      <c r="AM384" s="72">
        <v>43594</v>
      </c>
      <c r="AN384" s="256"/>
      <c r="AO384" s="256"/>
      <c r="AP384" s="256"/>
      <c r="AQ384" s="256"/>
      <c r="AR384" s="256"/>
      <c r="AS384" s="256"/>
      <c r="AT384" s="256"/>
      <c r="AU384" s="256"/>
      <c r="AV384" s="256"/>
      <c r="AW384" s="256"/>
      <c r="AX384" s="256"/>
      <c r="AY384" s="256"/>
      <c r="AZ384" s="256"/>
      <c r="BA384" s="256"/>
      <c r="BB384" s="256"/>
      <c r="BC384" s="256"/>
      <c r="BD384" s="256"/>
      <c r="BE384" s="256"/>
      <c r="BF384" s="256"/>
      <c r="BG384" s="256"/>
      <c r="BH384" s="256"/>
      <c r="BI384" s="256"/>
      <c r="BJ384" s="256"/>
      <c r="BK384" s="256"/>
      <c r="BL384" s="256"/>
      <c r="BM384" s="256"/>
      <c r="BN384" s="256"/>
      <c r="BO384" s="256"/>
      <c r="BP384" s="256"/>
      <c r="BQ384" s="256"/>
      <c r="BR384" s="256"/>
      <c r="BS384" s="256"/>
      <c r="BT384" s="256"/>
      <c r="BU384" s="256"/>
      <c r="BV384" s="256"/>
      <c r="BW384" s="256"/>
      <c r="BX384" s="256"/>
      <c r="BY384" s="256"/>
      <c r="BZ384" s="256"/>
      <c r="CA384" s="256"/>
      <c r="CB384" s="256"/>
      <c r="CC384" s="256"/>
      <c r="CD384" s="256"/>
      <c r="CE384" s="256"/>
      <c r="CF384" s="256"/>
      <c r="CG384" s="256"/>
      <c r="CH384" s="256"/>
      <c r="CI384" s="256"/>
      <c r="CJ384" s="256"/>
      <c r="CK384" s="256"/>
      <c r="CL384" s="256"/>
      <c r="CM384" s="256"/>
      <c r="CN384" s="256"/>
      <c r="CO384" s="256"/>
      <c r="CP384" s="256"/>
      <c r="CQ384" s="256"/>
      <c r="CR384" s="256"/>
      <c r="CS384" s="256"/>
      <c r="CT384" s="256"/>
      <c r="CU384" s="256"/>
      <c r="CV384" s="256"/>
      <c r="CW384" s="256"/>
      <c r="CX384" s="256"/>
      <c r="CY384" s="256"/>
      <c r="CZ384" s="256"/>
      <c r="DA384" s="256"/>
      <c r="DB384" s="256"/>
      <c r="DC384" s="256"/>
      <c r="DD384" s="256"/>
      <c r="DE384" s="256"/>
      <c r="DF384" s="256"/>
      <c r="DG384" s="256"/>
      <c r="DH384" s="256"/>
      <c r="DI384" s="256"/>
      <c r="DJ384" s="256"/>
      <c r="DK384" s="256"/>
      <c r="DL384" s="256"/>
      <c r="DM384" s="256"/>
      <c r="DN384" s="256"/>
      <c r="DO384" s="256"/>
      <c r="DP384" s="256"/>
      <c r="DQ384" s="256"/>
      <c r="DR384" s="256"/>
      <c r="DS384" s="256"/>
      <c r="DT384" s="256"/>
      <c r="DU384" s="256"/>
      <c r="DV384" s="256"/>
      <c r="DW384" s="256"/>
      <c r="DX384" s="256"/>
      <c r="DY384" s="256"/>
      <c r="DZ384" s="256"/>
      <c r="EA384" s="256"/>
      <c r="EB384" s="256"/>
      <c r="EC384" s="256"/>
      <c r="ED384" s="256"/>
      <c r="EE384" s="256"/>
      <c r="EF384" s="256"/>
      <c r="EG384" s="256"/>
      <c r="EH384" s="256"/>
      <c r="EI384" s="256"/>
      <c r="EJ384" s="256"/>
      <c r="EK384" s="256"/>
      <c r="EL384" s="256"/>
      <c r="EM384" s="256"/>
      <c r="EN384" s="256"/>
      <c r="EO384" s="256"/>
      <c r="EP384" s="256"/>
      <c r="EQ384" s="256"/>
      <c r="ER384" s="256"/>
      <c r="ES384" s="256"/>
      <c r="ET384" s="256"/>
      <c r="EU384" s="256"/>
      <c r="EV384" s="256"/>
      <c r="EW384" s="256"/>
      <c r="EX384" s="256"/>
      <c r="EY384" s="256"/>
      <c r="EZ384" s="256"/>
      <c r="FA384" s="256"/>
      <c r="FB384" s="256"/>
      <c r="FC384" s="256"/>
      <c r="FD384" s="256"/>
      <c r="FE384" s="256"/>
      <c r="FF384" s="256"/>
      <c r="FG384" s="256"/>
      <c r="FH384" s="256"/>
      <c r="FI384" s="256"/>
      <c r="FJ384" s="256"/>
      <c r="FK384" s="256"/>
      <c r="FL384" s="256"/>
      <c r="FM384" s="256"/>
      <c r="FN384" s="256"/>
      <c r="FO384" s="256"/>
      <c r="FP384" s="256"/>
      <c r="FQ384" s="256"/>
      <c r="FR384" s="256"/>
      <c r="FS384" s="256"/>
      <c r="FT384" s="256"/>
      <c r="FU384" s="256"/>
      <c r="FV384" s="256"/>
      <c r="FW384" s="256"/>
      <c r="FX384" s="256"/>
      <c r="FY384" s="256"/>
      <c r="FZ384" s="256"/>
      <c r="GA384" s="256"/>
      <c r="GB384" s="256"/>
      <c r="GC384" s="256"/>
      <c r="GD384" s="256"/>
      <c r="GE384" s="256"/>
      <c r="GF384" s="256"/>
      <c r="GG384" s="256"/>
      <c r="GH384" s="256"/>
      <c r="GI384" s="256"/>
      <c r="GJ384" s="256"/>
      <c r="GK384" s="256"/>
      <c r="GL384" s="256"/>
      <c r="GM384" s="256"/>
      <c r="GN384" s="256"/>
      <c r="GO384" s="256"/>
      <c r="GP384" s="256"/>
      <c r="GQ384" s="256"/>
      <c r="GR384" s="256"/>
      <c r="GS384" s="256"/>
      <c r="GT384" s="256"/>
      <c r="GU384" s="256"/>
      <c r="GV384" s="256"/>
      <c r="GW384" s="256"/>
      <c r="GX384" s="256"/>
      <c r="GY384" s="256"/>
      <c r="GZ384" s="256"/>
      <c r="HA384" s="256"/>
      <c r="HB384" s="256"/>
      <c r="HC384" s="256"/>
      <c r="HD384" s="256"/>
      <c r="HE384" s="256"/>
      <c r="HF384" s="256"/>
      <c r="HG384" s="256"/>
      <c r="HH384" s="256"/>
      <c r="HI384" s="256"/>
      <c r="HJ384" s="256"/>
      <c r="HK384" s="256"/>
      <c r="HL384" s="256"/>
      <c r="HM384" s="256"/>
      <c r="HN384" s="256"/>
      <c r="HO384" s="256"/>
      <c r="HP384" s="256"/>
      <c r="HQ384" s="256"/>
      <c r="HR384" s="256"/>
      <c r="HS384" s="256"/>
      <c r="HT384" s="256"/>
      <c r="HU384" s="256"/>
      <c r="HV384" s="256"/>
      <c r="HW384" s="256"/>
      <c r="HX384" s="256"/>
      <c r="HY384" s="256"/>
      <c r="HZ384" s="256"/>
      <c r="IA384" s="256"/>
      <c r="IB384" s="256"/>
      <c r="IC384" s="256"/>
      <c r="ID384" s="256"/>
      <c r="IE384" s="256"/>
      <c r="IF384" s="256"/>
      <c r="IG384" s="256"/>
      <c r="IH384" s="256"/>
      <c r="II384" s="256"/>
      <c r="IJ384" s="256"/>
      <c r="IK384" s="256"/>
      <c r="IL384" s="256"/>
      <c r="IM384" s="256"/>
      <c r="IN384" s="256"/>
      <c r="IO384" s="256"/>
      <c r="IP384" s="256"/>
      <c r="IQ384" s="256"/>
      <c r="IR384" s="256"/>
      <c r="IS384" s="256"/>
      <c r="IT384" s="256"/>
      <c r="IU384" s="256"/>
      <c r="IV384" s="256"/>
      <c r="IW384" s="256"/>
      <c r="IX384" s="256"/>
      <c r="IY384" s="256"/>
      <c r="IZ384" s="256"/>
      <c r="JA384" s="256"/>
      <c r="JB384" s="256"/>
      <c r="JC384" s="256"/>
      <c r="JD384" s="256"/>
      <c r="JE384" s="256"/>
      <c r="JF384" s="256"/>
      <c r="JG384" s="256"/>
      <c r="JH384" s="256"/>
      <c r="JI384" s="256"/>
      <c r="JJ384" s="256"/>
      <c r="JK384" s="256"/>
      <c r="JL384" s="256"/>
      <c r="JM384" s="256"/>
      <c r="JN384" s="256"/>
      <c r="JO384" s="256"/>
      <c r="JP384" s="256"/>
      <c r="JQ384" s="256"/>
      <c r="JR384" s="256"/>
      <c r="JS384" s="256"/>
      <c r="JT384" s="256"/>
      <c r="JU384" s="256"/>
      <c r="JV384" s="256"/>
      <c r="JW384" s="256"/>
      <c r="JX384" s="256"/>
      <c r="JY384" s="256"/>
      <c r="JZ384" s="256"/>
      <c r="KA384" s="256"/>
      <c r="KB384" s="256"/>
      <c r="KC384" s="256"/>
      <c r="KD384" s="256"/>
      <c r="KE384" s="256"/>
      <c r="KF384" s="256"/>
      <c r="KG384" s="256"/>
      <c r="KH384" s="256"/>
      <c r="KI384" s="256"/>
      <c r="KJ384" s="256"/>
      <c r="KK384" s="256"/>
      <c r="KL384" s="256"/>
      <c r="KM384" s="256"/>
      <c r="KN384" s="256"/>
      <c r="KO384" s="256"/>
      <c r="KP384" s="256"/>
      <c r="KQ384" s="256"/>
      <c r="KR384" s="256"/>
      <c r="KS384" s="256"/>
      <c r="KT384" s="256"/>
      <c r="KU384" s="256"/>
      <c r="KV384" s="256"/>
      <c r="KW384" s="256"/>
      <c r="KX384" s="256"/>
      <c r="KY384" s="256"/>
      <c r="KZ384" s="256"/>
      <c r="LA384" s="256"/>
      <c r="LB384" s="256"/>
      <c r="LC384" s="256"/>
      <c r="LD384" s="256"/>
      <c r="LE384" s="256"/>
      <c r="LF384" s="256"/>
      <c r="LG384" s="256"/>
      <c r="LH384" s="256"/>
      <c r="LI384" s="256"/>
      <c r="LJ384" s="256"/>
      <c r="LK384" s="256"/>
      <c r="LL384" s="256"/>
      <c r="LM384" s="256"/>
      <c r="LN384" s="256"/>
      <c r="LO384" s="256"/>
      <c r="LP384" s="256"/>
      <c r="LQ384" s="256"/>
      <c r="LR384" s="256"/>
      <c r="LS384" s="256"/>
      <c r="LT384" s="256"/>
      <c r="LU384" s="256"/>
      <c r="LV384" s="256"/>
      <c r="LW384" s="256"/>
      <c r="LX384" s="256"/>
      <c r="LY384" s="256"/>
      <c r="LZ384" s="256"/>
      <c r="MA384" s="256"/>
      <c r="MB384" s="256"/>
      <c r="MC384" s="256"/>
      <c r="MD384" s="256"/>
      <c r="ME384" s="256"/>
      <c r="MF384" s="256"/>
      <c r="MG384" s="256"/>
      <c r="MH384" s="256"/>
      <c r="MI384" s="256"/>
      <c r="MJ384" s="256"/>
      <c r="MK384" s="256"/>
      <c r="ML384" s="256"/>
      <c r="MM384" s="256"/>
      <c r="MN384" s="256"/>
      <c r="MO384" s="256"/>
      <c r="MP384" s="256"/>
      <c r="MQ384" s="256"/>
      <c r="MR384" s="256"/>
      <c r="MS384" s="256"/>
      <c r="MT384" s="256"/>
      <c r="MU384" s="256"/>
      <c r="MV384" s="256"/>
      <c r="MW384" s="256"/>
      <c r="MX384" s="256"/>
      <c r="MY384" s="256"/>
      <c r="MZ384" s="256"/>
      <c r="NA384" s="256"/>
      <c r="NB384" s="256"/>
      <c r="NC384" s="256"/>
      <c r="ND384" s="256"/>
      <c r="NE384" s="256"/>
      <c r="NF384" s="256"/>
      <c r="NG384" s="256"/>
      <c r="NH384" s="256"/>
      <c r="NI384" s="256"/>
      <c r="NJ384" s="256"/>
      <c r="NK384" s="256"/>
      <c r="NL384" s="256"/>
      <c r="NM384" s="256"/>
      <c r="NN384" s="256"/>
      <c r="NO384" s="256"/>
      <c r="NP384" s="256"/>
      <c r="NQ384" s="256"/>
      <c r="NR384" s="256"/>
      <c r="NS384" s="256"/>
      <c r="NT384" s="256"/>
      <c r="NU384" s="256"/>
      <c r="NV384" s="256"/>
      <c r="NW384" s="256"/>
      <c r="NX384" s="256"/>
      <c r="NY384" s="256"/>
      <c r="NZ384" s="256"/>
      <c r="OA384" s="256"/>
      <c r="OB384" s="256"/>
      <c r="OC384" s="256"/>
      <c r="OD384" s="256"/>
      <c r="OE384" s="256"/>
      <c r="OF384" s="256"/>
      <c r="OG384" s="256"/>
      <c r="OH384" s="256"/>
      <c r="OI384" s="256"/>
      <c r="OJ384" s="256"/>
      <c r="OK384" s="256"/>
      <c r="OL384" s="256"/>
      <c r="OM384" s="256"/>
      <c r="ON384" s="256"/>
      <c r="OO384" s="256"/>
      <c r="OP384" s="256"/>
      <c r="OQ384" s="256"/>
      <c r="OR384" s="256"/>
      <c r="OS384" s="256"/>
      <c r="OT384" s="256"/>
      <c r="OU384" s="256"/>
      <c r="OV384" s="256"/>
      <c r="OW384" s="256"/>
      <c r="OX384" s="256"/>
      <c r="OY384" s="256"/>
      <c r="OZ384" s="256"/>
      <c r="PA384" s="256"/>
      <c r="PB384" s="256"/>
      <c r="PC384" s="256"/>
      <c r="PD384" s="256"/>
      <c r="PE384" s="256"/>
      <c r="PF384" s="256"/>
      <c r="PG384" s="256"/>
      <c r="PH384" s="256"/>
      <c r="PI384" s="256"/>
      <c r="PJ384" s="256"/>
      <c r="PK384" s="256"/>
      <c r="PL384" s="256"/>
      <c r="PM384" s="256"/>
      <c r="PN384" s="256"/>
      <c r="PO384" s="256"/>
      <c r="PP384" s="256"/>
      <c r="PQ384" s="256"/>
      <c r="PR384" s="256"/>
      <c r="PS384" s="256"/>
      <c r="PT384" s="256"/>
      <c r="PU384" s="256"/>
      <c r="PV384" s="256"/>
      <c r="PW384" s="256"/>
      <c r="PX384" s="256"/>
      <c r="PY384" s="256"/>
      <c r="PZ384" s="256"/>
      <c r="QA384" s="256"/>
      <c r="QB384" s="256"/>
      <c r="QC384" s="256"/>
      <c r="QD384" s="256"/>
      <c r="QE384" s="256"/>
      <c r="QF384" s="256"/>
      <c r="QG384" s="256"/>
      <c r="QH384" s="256"/>
      <c r="QI384" s="256"/>
      <c r="QJ384" s="256"/>
      <c r="QK384" s="256"/>
      <c r="QL384" s="256"/>
      <c r="QM384" s="256"/>
      <c r="QN384" s="256"/>
      <c r="QO384" s="256"/>
      <c r="QP384" s="256"/>
      <c r="QQ384" s="256"/>
      <c r="QR384" s="256"/>
      <c r="QS384" s="256"/>
      <c r="QT384" s="256"/>
      <c r="QU384" s="256"/>
      <c r="QV384" s="256"/>
      <c r="QW384" s="256"/>
      <c r="QX384" s="256"/>
      <c r="QY384" s="256"/>
      <c r="QZ384" s="256"/>
      <c r="RA384" s="256"/>
      <c r="RB384" s="256"/>
      <c r="RC384" s="256"/>
      <c r="RD384" s="256"/>
      <c r="RE384" s="256"/>
      <c r="RF384" s="256"/>
      <c r="RG384" s="256"/>
      <c r="RH384" s="256"/>
      <c r="RI384" s="256"/>
      <c r="RJ384" s="256"/>
      <c r="RK384" s="256"/>
      <c r="RL384" s="256"/>
      <c r="RM384" s="256"/>
      <c r="RN384" s="256"/>
      <c r="RO384" s="256"/>
      <c r="RP384" s="256"/>
      <c r="RQ384" s="256"/>
      <c r="RR384" s="256"/>
      <c r="RS384" s="256"/>
      <c r="RT384" s="256"/>
      <c r="RU384" s="256"/>
      <c r="RV384" s="256"/>
      <c r="RW384" s="256"/>
      <c r="RX384" s="256"/>
      <c r="RY384" s="256"/>
      <c r="RZ384" s="256"/>
      <c r="SA384" s="256"/>
      <c r="SB384" s="256"/>
      <c r="SC384" s="256"/>
      <c r="SD384" s="256"/>
      <c r="SE384" s="256"/>
      <c r="SF384" s="256"/>
      <c r="SG384" s="256"/>
      <c r="SH384" s="256"/>
      <c r="SI384" s="256"/>
      <c r="SJ384" s="256"/>
      <c r="SK384" s="256"/>
      <c r="SL384" s="256"/>
      <c r="SM384" s="256"/>
      <c r="SN384" s="256"/>
      <c r="SO384" s="256"/>
      <c r="SP384" s="256"/>
      <c r="SQ384" s="256"/>
      <c r="SR384" s="256"/>
      <c r="SS384" s="256"/>
      <c r="ST384" s="256"/>
      <c r="SU384" s="256"/>
      <c r="SV384" s="256"/>
      <c r="SW384" s="256"/>
      <c r="SX384" s="256"/>
      <c r="SY384" s="256"/>
      <c r="SZ384" s="256"/>
      <c r="TA384" s="256"/>
      <c r="TB384" s="256"/>
      <c r="TC384" s="256"/>
      <c r="TD384" s="256"/>
      <c r="TE384" s="256"/>
      <c r="TF384" s="256"/>
      <c r="TG384" s="256"/>
      <c r="TH384" s="256"/>
      <c r="TI384" s="256"/>
      <c r="TJ384" s="256"/>
      <c r="TK384" s="256"/>
      <c r="TL384" s="256"/>
      <c r="TM384" s="256"/>
      <c r="TN384" s="256"/>
      <c r="TO384" s="256"/>
      <c r="TP384" s="256"/>
      <c r="TQ384" s="256"/>
      <c r="TR384" s="256"/>
      <c r="TS384" s="256"/>
      <c r="TT384" s="256"/>
      <c r="TU384" s="256"/>
      <c r="TV384" s="256"/>
      <c r="TW384" s="256"/>
      <c r="TX384" s="256"/>
      <c r="TY384" s="256"/>
      <c r="TZ384" s="256"/>
      <c r="UA384" s="256"/>
      <c r="UB384" s="256"/>
      <c r="UC384" s="256"/>
      <c r="UD384" s="256"/>
      <c r="UE384" s="256"/>
      <c r="UF384" s="256"/>
      <c r="UG384" s="256"/>
      <c r="UH384" s="256"/>
      <c r="UI384" s="256"/>
      <c r="UJ384" s="256"/>
      <c r="UK384" s="256"/>
      <c r="UL384" s="256"/>
      <c r="UM384" s="256"/>
      <c r="UN384" s="256"/>
      <c r="UO384" s="256"/>
      <c r="UP384" s="256"/>
      <c r="UQ384" s="256"/>
      <c r="UR384" s="256"/>
      <c r="US384" s="256"/>
      <c r="UT384" s="256"/>
      <c r="UU384" s="256"/>
      <c r="UV384" s="256"/>
      <c r="UW384" s="256"/>
      <c r="UX384" s="256"/>
      <c r="UY384" s="256"/>
      <c r="UZ384" s="256"/>
      <c r="VA384" s="256"/>
      <c r="VB384" s="256"/>
      <c r="VC384" s="256"/>
      <c r="VD384" s="256"/>
      <c r="VE384" s="256"/>
      <c r="VF384" s="256"/>
      <c r="VG384" s="256"/>
      <c r="VH384" s="256"/>
      <c r="VI384" s="256"/>
      <c r="VJ384" s="256"/>
      <c r="VK384" s="256"/>
      <c r="VL384" s="256"/>
      <c r="VM384" s="256"/>
      <c r="VN384" s="256"/>
      <c r="VO384" s="256"/>
      <c r="VP384" s="256"/>
      <c r="VQ384" s="256"/>
      <c r="VR384" s="256"/>
      <c r="VS384" s="256"/>
      <c r="VT384" s="256"/>
      <c r="VU384" s="256"/>
      <c r="VV384" s="256"/>
      <c r="VW384" s="256"/>
      <c r="VX384" s="256"/>
      <c r="VY384" s="256"/>
      <c r="VZ384" s="256"/>
      <c r="WA384" s="256"/>
      <c r="WB384" s="256"/>
      <c r="WC384" s="256"/>
      <c r="WD384" s="256"/>
      <c r="WE384" s="256"/>
      <c r="WF384" s="256"/>
      <c r="WG384" s="256"/>
      <c r="WH384" s="256"/>
      <c r="WI384" s="256"/>
      <c r="WJ384" s="256"/>
      <c r="WK384" s="256"/>
      <c r="WL384" s="256"/>
      <c r="WM384" s="256"/>
      <c r="WN384" s="256"/>
      <c r="WO384" s="256"/>
      <c r="WP384" s="256"/>
      <c r="WQ384" s="256"/>
      <c r="WR384" s="256"/>
      <c r="WS384" s="256"/>
      <c r="WT384" s="256"/>
      <c r="WU384" s="256"/>
      <c r="WV384" s="256"/>
      <c r="WW384" s="256"/>
      <c r="WX384" s="256"/>
      <c r="WY384" s="256"/>
      <c r="WZ384" s="256"/>
      <c r="XA384" s="256"/>
      <c r="XB384" s="256"/>
      <c r="XC384" s="256"/>
      <c r="XD384" s="256"/>
      <c r="XE384" s="256"/>
      <c r="XF384" s="256"/>
      <c r="XG384" s="256"/>
      <c r="XH384" s="256"/>
      <c r="XI384" s="256"/>
      <c r="XJ384" s="256"/>
      <c r="XK384" s="256"/>
      <c r="XL384" s="256"/>
      <c r="XM384" s="256"/>
      <c r="XN384" s="256"/>
      <c r="XO384" s="256"/>
      <c r="XP384" s="256"/>
      <c r="XQ384" s="256"/>
      <c r="XR384" s="256"/>
      <c r="XS384" s="256"/>
      <c r="XT384" s="256"/>
      <c r="XU384" s="256"/>
      <c r="XV384" s="256"/>
      <c r="XW384" s="256"/>
      <c r="XX384" s="256"/>
      <c r="XY384" s="256"/>
      <c r="XZ384" s="256"/>
      <c r="YA384" s="256"/>
      <c r="YB384" s="256"/>
      <c r="YC384" s="256"/>
      <c r="YD384" s="256"/>
      <c r="YE384" s="256"/>
      <c r="YF384" s="256"/>
      <c r="YG384" s="256"/>
      <c r="YH384" s="256"/>
      <c r="YI384" s="256"/>
      <c r="YJ384" s="256"/>
      <c r="YK384" s="256"/>
      <c r="YL384" s="256"/>
      <c r="YM384" s="256"/>
      <c r="YN384" s="256"/>
      <c r="YO384" s="256"/>
      <c r="YP384" s="256"/>
      <c r="YQ384" s="256"/>
      <c r="YR384" s="256"/>
      <c r="YS384" s="256"/>
      <c r="YT384" s="256"/>
      <c r="YU384" s="256"/>
      <c r="YV384" s="256"/>
      <c r="YW384" s="256"/>
      <c r="YX384" s="256"/>
      <c r="YY384" s="256"/>
      <c r="YZ384" s="256"/>
      <c r="ZA384" s="256"/>
      <c r="ZB384" s="256"/>
      <c r="ZC384" s="256"/>
      <c r="ZD384" s="256"/>
      <c r="ZE384" s="256"/>
      <c r="ZF384" s="256"/>
      <c r="ZG384" s="256"/>
      <c r="ZH384" s="256"/>
      <c r="ZI384" s="256"/>
      <c r="ZJ384" s="256"/>
      <c r="ZK384" s="256"/>
      <c r="ZL384" s="256"/>
      <c r="ZM384" s="256"/>
      <c r="ZN384" s="256"/>
      <c r="ZO384" s="256"/>
      <c r="ZP384" s="256"/>
      <c r="ZQ384" s="256"/>
      <c r="ZR384" s="256"/>
      <c r="ZS384" s="256"/>
      <c r="ZT384" s="256"/>
      <c r="ZU384" s="256"/>
      <c r="ZV384" s="256"/>
      <c r="ZW384" s="256"/>
      <c r="ZX384" s="256"/>
      <c r="ZY384" s="256"/>
      <c r="ZZ384" s="256"/>
      <c r="AAA384" s="256"/>
      <c r="AAB384" s="256"/>
      <c r="AAC384" s="256"/>
      <c r="AAD384" s="256"/>
      <c r="AAE384" s="256"/>
      <c r="AAF384" s="256"/>
      <c r="AAG384" s="256"/>
      <c r="AAH384" s="256"/>
      <c r="AAI384" s="256"/>
      <c r="AAJ384" s="256"/>
      <c r="AAK384" s="256"/>
      <c r="AAL384" s="256"/>
      <c r="AAM384" s="256"/>
      <c r="AAN384" s="256"/>
      <c r="AAO384" s="256"/>
      <c r="AAP384" s="256"/>
      <c r="AAQ384" s="256"/>
      <c r="AAR384" s="256"/>
      <c r="AAS384" s="256"/>
      <c r="AAT384" s="256"/>
      <c r="AAU384" s="256"/>
      <c r="AAV384" s="256"/>
      <c r="AAW384" s="256"/>
      <c r="AAX384" s="256"/>
      <c r="AAY384" s="256"/>
      <c r="AAZ384" s="256"/>
      <c r="ABA384" s="256"/>
      <c r="ABB384" s="256"/>
      <c r="ABC384" s="256"/>
      <c r="ABD384" s="256"/>
      <c r="ABE384" s="256"/>
      <c r="ABF384" s="256"/>
      <c r="ABG384" s="256"/>
      <c r="ABH384" s="256"/>
      <c r="ABI384" s="256"/>
      <c r="ABJ384" s="256"/>
      <c r="ABK384" s="256"/>
    </row>
    <row r="385" spans="1:739" s="154" customFormat="1" ht="30" customHeight="1" x14ac:dyDescent="0.25">
      <c r="A385" s="261"/>
      <c r="B385" s="261"/>
      <c r="C385" s="261"/>
      <c r="D385" s="167" t="s">
        <v>2</v>
      </c>
      <c r="E385" s="261"/>
      <c r="F385" s="206">
        <v>1353</v>
      </c>
      <c r="G385" s="23">
        <v>43606</v>
      </c>
      <c r="H385" s="113" t="s">
        <v>37</v>
      </c>
      <c r="I385" s="261" t="s">
        <v>31</v>
      </c>
      <c r="J385" s="116" t="s">
        <v>291</v>
      </c>
      <c r="K385" s="29" t="s">
        <v>18</v>
      </c>
      <c r="L385" s="29" t="s">
        <v>17</v>
      </c>
      <c r="M385" s="29" t="s">
        <v>216</v>
      </c>
      <c r="N385" s="28" t="s">
        <v>254</v>
      </c>
      <c r="O385" s="259" t="s">
        <v>255</v>
      </c>
      <c r="P385" s="259" t="s">
        <v>2993</v>
      </c>
      <c r="Q385" s="259"/>
      <c r="R385" s="71" t="s">
        <v>2997</v>
      </c>
      <c r="S385" s="261" t="s">
        <v>2995</v>
      </c>
      <c r="T385" s="185" t="s">
        <v>288</v>
      </c>
      <c r="U385" s="261" t="s">
        <v>72</v>
      </c>
      <c r="V385" s="20"/>
      <c r="W385" s="261"/>
      <c r="X385" s="261" t="s">
        <v>245</v>
      </c>
      <c r="Y385" s="99"/>
      <c r="Z385" s="276"/>
      <c r="AA385" s="276"/>
      <c r="AB385" s="97" t="s">
        <v>2997</v>
      </c>
      <c r="AC385" s="20"/>
      <c r="AD385" s="20"/>
      <c r="AE385" s="20"/>
      <c r="AF385" s="20"/>
      <c r="AG385" s="20"/>
      <c r="AH385" s="263" t="s">
        <v>3530</v>
      </c>
      <c r="AI385" s="261" t="s">
        <v>1</v>
      </c>
      <c r="AJ385" s="263" t="s">
        <v>2</v>
      </c>
      <c r="AK385" s="70">
        <v>22</v>
      </c>
      <c r="AL385" s="69" t="s">
        <v>2998</v>
      </c>
      <c r="AM385" s="72">
        <v>43594</v>
      </c>
    </row>
    <row r="386" spans="1:739" s="154" customFormat="1" ht="30" customHeight="1" x14ac:dyDescent="0.25">
      <c r="A386" s="261"/>
      <c r="B386" s="261"/>
      <c r="C386" s="261"/>
      <c r="D386" s="167" t="s">
        <v>2</v>
      </c>
      <c r="E386" s="261"/>
      <c r="F386" s="206" t="s">
        <v>671</v>
      </c>
      <c r="G386" s="14">
        <v>42625</v>
      </c>
      <c r="H386" s="113" t="s">
        <v>37</v>
      </c>
      <c r="I386" s="261" t="s">
        <v>31</v>
      </c>
      <c r="J386" s="116" t="s">
        <v>291</v>
      </c>
      <c r="K386" s="29" t="s">
        <v>18</v>
      </c>
      <c r="L386" s="29" t="s">
        <v>17</v>
      </c>
      <c r="M386" s="29" t="s">
        <v>216</v>
      </c>
      <c r="N386" s="28" t="s">
        <v>254</v>
      </c>
      <c r="O386" s="259" t="s">
        <v>255</v>
      </c>
      <c r="P386" s="259" t="s">
        <v>672</v>
      </c>
      <c r="Q386" s="259" t="s">
        <v>673</v>
      </c>
      <c r="R386" s="71" t="s">
        <v>674</v>
      </c>
      <c r="S386" s="261" t="s">
        <v>988</v>
      </c>
      <c r="T386" s="185" t="s">
        <v>288</v>
      </c>
      <c r="U386" s="261" t="s">
        <v>72</v>
      </c>
      <c r="V386" s="20"/>
      <c r="W386" s="261"/>
      <c r="X386" s="261" t="s">
        <v>245</v>
      </c>
      <c r="Y386" s="99"/>
      <c r="Z386" s="276"/>
      <c r="AA386" s="276"/>
      <c r="AB386" s="97" t="s">
        <v>674</v>
      </c>
      <c r="AC386" s="180"/>
      <c r="AD386" s="180"/>
      <c r="AE386" s="180"/>
      <c r="AF386" s="180"/>
      <c r="AG386" s="20"/>
      <c r="AH386" s="263" t="s">
        <v>3530</v>
      </c>
      <c r="AI386" s="261" t="s">
        <v>1</v>
      </c>
      <c r="AJ386" s="263" t="s">
        <v>2</v>
      </c>
      <c r="AK386" s="70">
        <v>28</v>
      </c>
      <c r="AL386" s="69" t="s">
        <v>675</v>
      </c>
      <c r="AM386" s="72">
        <v>42608</v>
      </c>
    </row>
    <row r="387" spans="1:739" s="154" customFormat="1" ht="30" customHeight="1" x14ac:dyDescent="0.25">
      <c r="A387" s="261"/>
      <c r="B387" s="261"/>
      <c r="C387" s="261"/>
      <c r="D387" s="167" t="s">
        <v>2</v>
      </c>
      <c r="E387" s="261"/>
      <c r="F387" s="206" t="s">
        <v>253</v>
      </c>
      <c r="G387" s="14">
        <v>42416</v>
      </c>
      <c r="H387" s="113" t="s">
        <v>37</v>
      </c>
      <c r="I387" s="261" t="s">
        <v>31</v>
      </c>
      <c r="J387" s="116" t="s">
        <v>291</v>
      </c>
      <c r="K387" s="29" t="s">
        <v>18</v>
      </c>
      <c r="L387" s="29" t="s">
        <v>17</v>
      </c>
      <c r="M387" s="29" t="s">
        <v>216</v>
      </c>
      <c r="N387" s="28" t="s">
        <v>254</v>
      </c>
      <c r="O387" s="259" t="s">
        <v>255</v>
      </c>
      <c r="P387" s="259" t="s">
        <v>256</v>
      </c>
      <c r="Q387" s="259" t="s">
        <v>257</v>
      </c>
      <c r="R387" s="71" t="s">
        <v>258</v>
      </c>
      <c r="S387" s="261" t="s">
        <v>1315</v>
      </c>
      <c r="T387" s="185" t="s">
        <v>1554</v>
      </c>
      <c r="U387" s="261" t="s">
        <v>72</v>
      </c>
      <c r="V387" s="20"/>
      <c r="W387" s="261"/>
      <c r="X387" s="261" t="s">
        <v>245</v>
      </c>
      <c r="Y387" s="99"/>
      <c r="Z387" s="276"/>
      <c r="AA387" s="276"/>
      <c r="AB387" s="97" t="s">
        <v>258</v>
      </c>
      <c r="AC387" s="20"/>
      <c r="AD387" s="20"/>
      <c r="AE387" s="20"/>
      <c r="AF387" s="20"/>
      <c r="AG387" s="20"/>
      <c r="AH387" s="263" t="s">
        <v>3530</v>
      </c>
      <c r="AI387" s="261" t="s">
        <v>1</v>
      </c>
      <c r="AJ387" s="263" t="s">
        <v>2</v>
      </c>
      <c r="AK387" s="70">
        <v>24</v>
      </c>
      <c r="AL387" s="69" t="s">
        <v>259</v>
      </c>
      <c r="AM387" s="72" t="s">
        <v>260</v>
      </c>
    </row>
    <row r="388" spans="1:739" s="154" customFormat="1" ht="30" customHeight="1" x14ac:dyDescent="0.25">
      <c r="A388" s="261"/>
      <c r="B388" s="261"/>
      <c r="C388" s="261"/>
      <c r="D388" s="167" t="s">
        <v>2</v>
      </c>
      <c r="E388" s="261"/>
      <c r="F388" s="206" t="s">
        <v>668</v>
      </c>
      <c r="G388" s="14">
        <v>42625</v>
      </c>
      <c r="H388" s="113" t="s">
        <v>37</v>
      </c>
      <c r="I388" s="261" t="s">
        <v>31</v>
      </c>
      <c r="J388" s="288" t="s">
        <v>291</v>
      </c>
      <c r="K388" s="290" t="s">
        <v>18</v>
      </c>
      <c r="L388" s="290" t="s">
        <v>17</v>
      </c>
      <c r="M388" s="290" t="s">
        <v>216</v>
      </c>
      <c r="N388" s="291" t="s">
        <v>254</v>
      </c>
      <c r="O388" s="33" t="s">
        <v>255</v>
      </c>
      <c r="P388" s="33" t="s">
        <v>256</v>
      </c>
      <c r="Q388" s="259"/>
      <c r="R388" s="52" t="s">
        <v>669</v>
      </c>
      <c r="S388" s="196" t="s">
        <v>989</v>
      </c>
      <c r="T388" s="185" t="s">
        <v>288</v>
      </c>
      <c r="U388" s="261" t="s">
        <v>72</v>
      </c>
      <c r="V388" s="20"/>
      <c r="W388" s="196"/>
      <c r="X388" s="196" t="s">
        <v>245</v>
      </c>
      <c r="Y388" s="99"/>
      <c r="Z388" s="276"/>
      <c r="AA388" s="276"/>
      <c r="AB388" s="97" t="s">
        <v>669</v>
      </c>
      <c r="AC388" s="180"/>
      <c r="AD388" s="180"/>
      <c r="AE388" s="180"/>
      <c r="AF388" s="180"/>
      <c r="AG388" s="20"/>
      <c r="AH388" s="263" t="s">
        <v>3530</v>
      </c>
      <c r="AI388" s="261" t="s">
        <v>1</v>
      </c>
      <c r="AJ388" s="263" t="s">
        <v>2</v>
      </c>
      <c r="AK388" s="70">
        <v>28</v>
      </c>
      <c r="AL388" s="69" t="s">
        <v>670</v>
      </c>
      <c r="AM388" s="72">
        <v>42608</v>
      </c>
    </row>
    <row r="389" spans="1:739" s="154" customFormat="1" ht="30" customHeight="1" x14ac:dyDescent="0.25">
      <c r="A389" s="261"/>
      <c r="B389" s="261"/>
      <c r="C389" s="261"/>
      <c r="D389" s="167" t="s">
        <v>2</v>
      </c>
      <c r="E389" s="261"/>
      <c r="F389" s="206" t="s">
        <v>893</v>
      </c>
      <c r="G389" s="14">
        <v>42709</v>
      </c>
      <c r="H389" s="113" t="s">
        <v>37</v>
      </c>
      <c r="I389" s="261" t="s">
        <v>31</v>
      </c>
      <c r="J389" s="116" t="s">
        <v>291</v>
      </c>
      <c r="K389" s="29" t="s">
        <v>18</v>
      </c>
      <c r="L389" s="29" t="s">
        <v>17</v>
      </c>
      <c r="M389" s="29" t="s">
        <v>216</v>
      </c>
      <c r="N389" s="28" t="s">
        <v>254</v>
      </c>
      <c r="O389" s="259" t="s">
        <v>255</v>
      </c>
      <c r="P389" s="259" t="s">
        <v>894</v>
      </c>
      <c r="Q389" s="259"/>
      <c r="R389" s="71" t="s">
        <v>895</v>
      </c>
      <c r="S389" s="261" t="s">
        <v>903</v>
      </c>
      <c r="T389" s="185" t="s">
        <v>889</v>
      </c>
      <c r="U389" s="261" t="s">
        <v>72</v>
      </c>
      <c r="V389" s="20"/>
      <c r="W389" s="261"/>
      <c r="X389" s="261" t="s">
        <v>245</v>
      </c>
      <c r="Y389" s="99"/>
      <c r="Z389" s="276"/>
      <c r="AA389" s="276"/>
      <c r="AB389" s="97" t="s">
        <v>895</v>
      </c>
      <c r="AC389" s="20"/>
      <c r="AD389" s="20"/>
      <c r="AE389" s="20"/>
      <c r="AF389" s="20"/>
      <c r="AG389" s="20"/>
      <c r="AH389" s="263" t="s">
        <v>3530</v>
      </c>
      <c r="AI389" s="261" t="s">
        <v>1</v>
      </c>
      <c r="AJ389" s="263" t="s">
        <v>2</v>
      </c>
      <c r="AK389" s="70">
        <v>24</v>
      </c>
      <c r="AL389" s="69" t="s">
        <v>896</v>
      </c>
      <c r="AM389" s="72">
        <v>42690</v>
      </c>
    </row>
    <row r="390" spans="1:739" s="154" customFormat="1" ht="30" customHeight="1" x14ac:dyDescent="0.25">
      <c r="A390" s="261"/>
      <c r="B390" s="261"/>
      <c r="C390" s="261"/>
      <c r="D390" s="167" t="s">
        <v>2</v>
      </c>
      <c r="E390" s="261"/>
      <c r="F390" s="206" t="s">
        <v>1250</v>
      </c>
      <c r="G390" s="14">
        <v>42783</v>
      </c>
      <c r="H390" s="48" t="s">
        <v>37</v>
      </c>
      <c r="I390" s="185" t="s">
        <v>31</v>
      </c>
      <c r="J390" s="189" t="s">
        <v>291</v>
      </c>
      <c r="K390" s="29" t="s">
        <v>18</v>
      </c>
      <c r="L390" s="29" t="s">
        <v>17</v>
      </c>
      <c r="M390" s="29" t="s">
        <v>216</v>
      </c>
      <c r="N390" s="28" t="s">
        <v>1251</v>
      </c>
      <c r="O390" s="259" t="s">
        <v>1373</v>
      </c>
      <c r="P390" s="259" t="s">
        <v>1252</v>
      </c>
      <c r="Q390" s="259"/>
      <c r="R390" s="71" t="s">
        <v>1253</v>
      </c>
      <c r="S390" s="261" t="s">
        <v>1257</v>
      </c>
      <c r="T390" s="185" t="s">
        <v>3169</v>
      </c>
      <c r="U390" s="261" t="s">
        <v>72</v>
      </c>
      <c r="V390" s="17"/>
      <c r="W390" s="261"/>
      <c r="X390" s="261" t="s">
        <v>245</v>
      </c>
      <c r="Y390" s="99"/>
      <c r="Z390" s="53"/>
      <c r="AA390" s="276"/>
      <c r="AB390" s="293" t="s">
        <v>1253</v>
      </c>
      <c r="AC390" s="17"/>
      <c r="AD390" s="17"/>
      <c r="AE390" s="17"/>
      <c r="AF390" s="17"/>
      <c r="AG390" s="17"/>
      <c r="AH390" s="263" t="s">
        <v>3530</v>
      </c>
      <c r="AI390" s="65" t="s">
        <v>1</v>
      </c>
      <c r="AJ390" s="187" t="s">
        <v>2</v>
      </c>
      <c r="AK390" s="70">
        <v>20</v>
      </c>
      <c r="AL390" s="69" t="s">
        <v>1254</v>
      </c>
      <c r="AM390" s="72" t="s">
        <v>1246</v>
      </c>
    </row>
    <row r="391" spans="1:739" s="88" customFormat="1" ht="30" customHeight="1" x14ac:dyDescent="0.25">
      <c r="A391" s="261"/>
      <c r="B391" s="196"/>
      <c r="C391" s="261"/>
      <c r="D391" s="167" t="s">
        <v>2</v>
      </c>
      <c r="E391" s="261"/>
      <c r="F391" s="206">
        <v>1569</v>
      </c>
      <c r="G391" s="23">
        <v>43802</v>
      </c>
      <c r="H391" s="48" t="s">
        <v>37</v>
      </c>
      <c r="I391" s="65" t="s">
        <v>31</v>
      </c>
      <c r="J391" s="189" t="s">
        <v>291</v>
      </c>
      <c r="K391" s="29" t="s">
        <v>18</v>
      </c>
      <c r="L391" s="29" t="s">
        <v>17</v>
      </c>
      <c r="M391" s="29" t="s">
        <v>216</v>
      </c>
      <c r="N391" s="28" t="s">
        <v>1251</v>
      </c>
      <c r="O391" s="259" t="s">
        <v>1373</v>
      </c>
      <c r="P391" s="259" t="s">
        <v>1252</v>
      </c>
      <c r="Q391" s="259"/>
      <c r="R391" s="71" t="s">
        <v>3141</v>
      </c>
      <c r="S391" s="261" t="s">
        <v>1257</v>
      </c>
      <c r="T391" s="185" t="s">
        <v>20</v>
      </c>
      <c r="U391" s="261" t="s">
        <v>72</v>
      </c>
      <c r="V391" s="17"/>
      <c r="W391" s="249"/>
      <c r="X391" s="115" t="s">
        <v>245</v>
      </c>
      <c r="Y391" s="99"/>
      <c r="Z391" s="155"/>
      <c r="AA391" s="261"/>
      <c r="AB391" s="186" t="s">
        <v>3141</v>
      </c>
      <c r="AC391" s="17"/>
      <c r="AD391" s="17"/>
      <c r="AE391" s="17"/>
      <c r="AF391" s="17"/>
      <c r="AG391" s="17"/>
      <c r="AH391" s="263" t="s">
        <v>3530</v>
      </c>
      <c r="AI391" s="185" t="s">
        <v>1</v>
      </c>
      <c r="AJ391" s="187" t="s">
        <v>2</v>
      </c>
      <c r="AK391" s="70">
        <v>22</v>
      </c>
      <c r="AL391" s="69" t="s">
        <v>3142</v>
      </c>
      <c r="AM391" s="72">
        <v>43788</v>
      </c>
      <c r="AN391" s="256"/>
      <c r="AO391" s="256"/>
      <c r="AP391" s="256"/>
      <c r="AQ391" s="256"/>
      <c r="AR391" s="256"/>
      <c r="AS391" s="256"/>
      <c r="AT391" s="256"/>
      <c r="AU391" s="256"/>
      <c r="AV391" s="256"/>
      <c r="AW391" s="256"/>
      <c r="AX391" s="256"/>
      <c r="AY391" s="256"/>
      <c r="AZ391" s="256"/>
      <c r="BA391" s="256"/>
      <c r="BB391" s="256"/>
      <c r="BC391" s="256"/>
      <c r="BD391" s="256"/>
      <c r="BE391" s="256"/>
      <c r="BF391" s="256"/>
      <c r="BG391" s="256"/>
      <c r="BH391" s="256"/>
      <c r="BI391" s="256"/>
      <c r="BJ391" s="256"/>
      <c r="BK391" s="256"/>
      <c r="BL391" s="256"/>
      <c r="BM391" s="256"/>
      <c r="BN391" s="256"/>
      <c r="BO391" s="256"/>
      <c r="BP391" s="256"/>
      <c r="BQ391" s="256"/>
      <c r="BR391" s="256"/>
      <c r="BS391" s="256"/>
      <c r="BT391" s="256"/>
      <c r="BU391" s="256"/>
      <c r="BV391" s="256"/>
      <c r="BW391" s="256"/>
      <c r="BX391" s="256"/>
      <c r="BY391" s="256"/>
      <c r="BZ391" s="256"/>
      <c r="CA391" s="256"/>
      <c r="CB391" s="256"/>
      <c r="CC391" s="256"/>
      <c r="CD391" s="256"/>
      <c r="CE391" s="256"/>
      <c r="CF391" s="256"/>
      <c r="CG391" s="256"/>
      <c r="CH391" s="256"/>
      <c r="CI391" s="256"/>
      <c r="CJ391" s="256"/>
      <c r="CK391" s="256"/>
      <c r="CL391" s="256"/>
      <c r="CM391" s="256"/>
      <c r="CN391" s="256"/>
      <c r="CO391" s="256"/>
      <c r="CP391" s="256"/>
      <c r="CQ391" s="256"/>
      <c r="CR391" s="256"/>
      <c r="CS391" s="256"/>
      <c r="CT391" s="256"/>
      <c r="CU391" s="256"/>
      <c r="CV391" s="256"/>
      <c r="CW391" s="256"/>
      <c r="CX391" s="256"/>
      <c r="CY391" s="256"/>
      <c r="CZ391" s="256"/>
      <c r="DA391" s="256"/>
      <c r="DB391" s="256"/>
      <c r="DC391" s="256"/>
      <c r="DD391" s="256"/>
      <c r="DE391" s="256"/>
      <c r="DF391" s="256"/>
      <c r="DG391" s="256"/>
      <c r="DH391" s="256"/>
      <c r="DI391" s="256"/>
      <c r="DJ391" s="256"/>
      <c r="DK391" s="256"/>
      <c r="DL391" s="256"/>
      <c r="DM391" s="256"/>
      <c r="DN391" s="256"/>
      <c r="DO391" s="256"/>
      <c r="DP391" s="256"/>
      <c r="DQ391" s="256"/>
      <c r="DR391" s="256"/>
      <c r="DS391" s="256"/>
      <c r="DT391" s="256"/>
      <c r="DU391" s="256"/>
      <c r="DV391" s="256"/>
      <c r="DW391" s="256"/>
      <c r="DX391" s="256"/>
      <c r="DY391" s="256"/>
      <c r="DZ391" s="256"/>
      <c r="EA391" s="256"/>
      <c r="EB391" s="256"/>
      <c r="EC391" s="256"/>
      <c r="ED391" s="256"/>
      <c r="EE391" s="256"/>
      <c r="EF391" s="256"/>
      <c r="EG391" s="256"/>
      <c r="EH391" s="256"/>
      <c r="EI391" s="256"/>
      <c r="EJ391" s="256"/>
      <c r="EK391" s="256"/>
      <c r="EL391" s="256"/>
      <c r="EM391" s="256"/>
      <c r="EN391" s="256"/>
      <c r="EO391" s="256"/>
      <c r="EP391" s="256"/>
      <c r="EQ391" s="256"/>
      <c r="ER391" s="256"/>
      <c r="ES391" s="256"/>
      <c r="ET391" s="256"/>
      <c r="EU391" s="256"/>
      <c r="EV391" s="256"/>
      <c r="EW391" s="256"/>
      <c r="EX391" s="256"/>
      <c r="EY391" s="256"/>
      <c r="EZ391" s="256"/>
      <c r="FA391" s="256"/>
      <c r="FB391" s="256"/>
      <c r="FC391" s="256"/>
      <c r="FD391" s="256"/>
      <c r="FE391" s="256"/>
      <c r="FF391" s="256"/>
      <c r="FG391" s="256"/>
      <c r="FH391" s="256"/>
      <c r="FI391" s="256"/>
      <c r="FJ391" s="256"/>
      <c r="FK391" s="256"/>
      <c r="FL391" s="256"/>
      <c r="FM391" s="256"/>
      <c r="FN391" s="256"/>
      <c r="FO391" s="256"/>
      <c r="FP391" s="256"/>
      <c r="FQ391" s="256"/>
      <c r="FR391" s="256"/>
      <c r="FS391" s="256"/>
      <c r="FT391" s="256"/>
      <c r="FU391" s="256"/>
      <c r="FV391" s="256"/>
      <c r="FW391" s="256"/>
      <c r="FX391" s="256"/>
      <c r="FY391" s="256"/>
      <c r="FZ391" s="256"/>
      <c r="GA391" s="256"/>
      <c r="GB391" s="256"/>
      <c r="GC391" s="256"/>
      <c r="GD391" s="256"/>
      <c r="GE391" s="256"/>
      <c r="GF391" s="256"/>
      <c r="GG391" s="256"/>
      <c r="GH391" s="256"/>
      <c r="GI391" s="256"/>
      <c r="GJ391" s="256"/>
      <c r="GK391" s="256"/>
      <c r="GL391" s="256"/>
      <c r="GM391" s="256"/>
      <c r="GN391" s="256"/>
      <c r="GO391" s="256"/>
      <c r="GP391" s="256"/>
      <c r="GQ391" s="256"/>
      <c r="GR391" s="256"/>
      <c r="GS391" s="256"/>
      <c r="GT391" s="256"/>
      <c r="GU391" s="256"/>
      <c r="GV391" s="256"/>
      <c r="GW391" s="256"/>
      <c r="GX391" s="256"/>
      <c r="GY391" s="256"/>
      <c r="GZ391" s="256"/>
      <c r="HA391" s="256"/>
      <c r="HB391" s="256"/>
      <c r="HC391" s="256"/>
      <c r="HD391" s="256"/>
      <c r="HE391" s="256"/>
      <c r="HF391" s="256"/>
      <c r="HG391" s="256"/>
      <c r="HH391" s="256"/>
      <c r="HI391" s="256"/>
      <c r="HJ391" s="256"/>
      <c r="HK391" s="256"/>
      <c r="HL391" s="256"/>
      <c r="HM391" s="256"/>
      <c r="HN391" s="256"/>
      <c r="HO391" s="256"/>
      <c r="HP391" s="256"/>
      <c r="HQ391" s="256"/>
      <c r="HR391" s="256"/>
      <c r="HS391" s="256"/>
      <c r="HT391" s="256"/>
      <c r="HU391" s="256"/>
      <c r="HV391" s="256"/>
      <c r="HW391" s="256"/>
      <c r="HX391" s="256"/>
      <c r="HY391" s="256"/>
      <c r="HZ391" s="256"/>
      <c r="IA391" s="256"/>
      <c r="IB391" s="256"/>
      <c r="IC391" s="256"/>
      <c r="ID391" s="256"/>
      <c r="IE391" s="256"/>
      <c r="IF391" s="256"/>
      <c r="IG391" s="256"/>
      <c r="IH391" s="256"/>
      <c r="II391" s="256"/>
      <c r="IJ391" s="256"/>
      <c r="IK391" s="256"/>
      <c r="IL391" s="256"/>
      <c r="IM391" s="256"/>
      <c r="IN391" s="256"/>
      <c r="IO391" s="256"/>
      <c r="IP391" s="256"/>
      <c r="IQ391" s="256"/>
      <c r="IR391" s="256"/>
      <c r="IS391" s="256"/>
      <c r="IT391" s="256"/>
      <c r="IU391" s="256"/>
      <c r="IV391" s="256"/>
      <c r="IW391" s="256"/>
      <c r="IX391" s="256"/>
      <c r="IY391" s="256"/>
      <c r="IZ391" s="256"/>
      <c r="JA391" s="256"/>
      <c r="JB391" s="256"/>
      <c r="JC391" s="256"/>
      <c r="JD391" s="256"/>
      <c r="JE391" s="256"/>
      <c r="JF391" s="256"/>
      <c r="JG391" s="256"/>
      <c r="JH391" s="256"/>
      <c r="JI391" s="256"/>
      <c r="JJ391" s="256"/>
      <c r="JK391" s="256"/>
      <c r="JL391" s="256"/>
      <c r="JM391" s="256"/>
      <c r="JN391" s="256"/>
      <c r="JO391" s="256"/>
      <c r="JP391" s="256"/>
      <c r="JQ391" s="256"/>
      <c r="JR391" s="256"/>
      <c r="JS391" s="256"/>
      <c r="JT391" s="256"/>
      <c r="JU391" s="256"/>
      <c r="JV391" s="256"/>
      <c r="JW391" s="256"/>
      <c r="JX391" s="256"/>
      <c r="JY391" s="256"/>
      <c r="JZ391" s="256"/>
      <c r="KA391" s="256"/>
      <c r="KB391" s="256"/>
      <c r="KC391" s="256"/>
      <c r="KD391" s="256"/>
      <c r="KE391" s="256"/>
      <c r="KF391" s="256"/>
      <c r="KG391" s="256"/>
      <c r="KH391" s="256"/>
      <c r="KI391" s="256"/>
      <c r="KJ391" s="256"/>
      <c r="KK391" s="256"/>
      <c r="KL391" s="256"/>
      <c r="KM391" s="256"/>
      <c r="KN391" s="256"/>
      <c r="KO391" s="256"/>
      <c r="KP391" s="256"/>
      <c r="KQ391" s="256"/>
      <c r="KR391" s="256"/>
      <c r="KS391" s="256"/>
      <c r="KT391" s="256"/>
      <c r="KU391" s="256"/>
      <c r="KV391" s="256"/>
      <c r="KW391" s="256"/>
      <c r="KX391" s="256"/>
      <c r="KY391" s="256"/>
      <c r="KZ391" s="256"/>
      <c r="LA391" s="256"/>
      <c r="LB391" s="256"/>
      <c r="LC391" s="256"/>
      <c r="LD391" s="256"/>
      <c r="LE391" s="256"/>
      <c r="LF391" s="256"/>
      <c r="LG391" s="256"/>
      <c r="LH391" s="256"/>
      <c r="LI391" s="256"/>
      <c r="LJ391" s="256"/>
      <c r="LK391" s="256"/>
      <c r="LL391" s="256"/>
      <c r="LM391" s="256"/>
      <c r="LN391" s="256"/>
      <c r="LO391" s="256"/>
      <c r="LP391" s="256"/>
      <c r="LQ391" s="256"/>
      <c r="LR391" s="256"/>
      <c r="LS391" s="256"/>
      <c r="LT391" s="256"/>
      <c r="LU391" s="256"/>
      <c r="LV391" s="256"/>
      <c r="LW391" s="256"/>
      <c r="LX391" s="256"/>
      <c r="LY391" s="256"/>
      <c r="LZ391" s="256"/>
      <c r="MA391" s="256"/>
      <c r="MB391" s="256"/>
      <c r="MC391" s="256"/>
      <c r="MD391" s="256"/>
      <c r="ME391" s="256"/>
      <c r="MF391" s="256"/>
      <c r="MG391" s="256"/>
      <c r="MH391" s="256"/>
      <c r="MI391" s="256"/>
      <c r="MJ391" s="256"/>
      <c r="MK391" s="256"/>
      <c r="ML391" s="256"/>
      <c r="MM391" s="256"/>
      <c r="MN391" s="256"/>
      <c r="MO391" s="256"/>
      <c r="MP391" s="256"/>
      <c r="MQ391" s="256"/>
      <c r="MR391" s="256"/>
      <c r="MS391" s="256"/>
      <c r="MT391" s="256"/>
      <c r="MU391" s="256"/>
      <c r="MV391" s="256"/>
      <c r="MW391" s="256"/>
      <c r="MX391" s="256"/>
      <c r="MY391" s="256"/>
      <c r="MZ391" s="256"/>
      <c r="NA391" s="256"/>
      <c r="NB391" s="256"/>
      <c r="NC391" s="256"/>
      <c r="ND391" s="256"/>
      <c r="NE391" s="256"/>
      <c r="NF391" s="256"/>
      <c r="NG391" s="256"/>
      <c r="NH391" s="256"/>
      <c r="NI391" s="256"/>
      <c r="NJ391" s="256"/>
      <c r="NK391" s="256"/>
      <c r="NL391" s="256"/>
      <c r="NM391" s="256"/>
      <c r="NN391" s="256"/>
      <c r="NO391" s="256"/>
      <c r="NP391" s="256"/>
      <c r="NQ391" s="256"/>
      <c r="NR391" s="256"/>
      <c r="NS391" s="256"/>
      <c r="NT391" s="256"/>
      <c r="NU391" s="256"/>
      <c r="NV391" s="256"/>
      <c r="NW391" s="256"/>
      <c r="NX391" s="256"/>
      <c r="NY391" s="256"/>
      <c r="NZ391" s="256"/>
      <c r="OA391" s="256"/>
      <c r="OB391" s="256"/>
      <c r="OC391" s="256"/>
      <c r="OD391" s="256"/>
      <c r="OE391" s="256"/>
      <c r="OF391" s="256"/>
      <c r="OG391" s="256"/>
      <c r="OH391" s="256"/>
      <c r="OI391" s="256"/>
      <c r="OJ391" s="256"/>
      <c r="OK391" s="256"/>
      <c r="OL391" s="256"/>
      <c r="OM391" s="256"/>
      <c r="ON391" s="256"/>
      <c r="OO391" s="256"/>
      <c r="OP391" s="256"/>
      <c r="OQ391" s="256"/>
      <c r="OR391" s="256"/>
      <c r="OS391" s="256"/>
      <c r="OT391" s="256"/>
      <c r="OU391" s="256"/>
      <c r="OV391" s="256"/>
      <c r="OW391" s="256"/>
      <c r="OX391" s="256"/>
      <c r="OY391" s="256"/>
      <c r="OZ391" s="256"/>
      <c r="PA391" s="256"/>
      <c r="PB391" s="256"/>
      <c r="PC391" s="256"/>
      <c r="PD391" s="256"/>
      <c r="PE391" s="256"/>
      <c r="PF391" s="256"/>
      <c r="PG391" s="256"/>
      <c r="PH391" s="256"/>
      <c r="PI391" s="256"/>
      <c r="PJ391" s="256"/>
      <c r="PK391" s="256"/>
      <c r="PL391" s="256"/>
      <c r="PM391" s="256"/>
      <c r="PN391" s="256"/>
      <c r="PO391" s="256"/>
      <c r="PP391" s="256"/>
      <c r="PQ391" s="256"/>
      <c r="PR391" s="256"/>
      <c r="PS391" s="256"/>
      <c r="PT391" s="256"/>
      <c r="PU391" s="256"/>
      <c r="PV391" s="256"/>
      <c r="PW391" s="256"/>
      <c r="PX391" s="256"/>
      <c r="PY391" s="256"/>
      <c r="PZ391" s="256"/>
      <c r="QA391" s="256"/>
      <c r="QB391" s="256"/>
      <c r="QC391" s="256"/>
      <c r="QD391" s="256"/>
      <c r="QE391" s="256"/>
      <c r="QF391" s="256"/>
      <c r="QG391" s="256"/>
      <c r="QH391" s="256"/>
      <c r="QI391" s="256"/>
      <c r="QJ391" s="256"/>
      <c r="QK391" s="256"/>
      <c r="QL391" s="256"/>
      <c r="QM391" s="256"/>
      <c r="QN391" s="256"/>
      <c r="QO391" s="256"/>
      <c r="QP391" s="256"/>
      <c r="QQ391" s="256"/>
      <c r="QR391" s="256"/>
      <c r="QS391" s="256"/>
      <c r="QT391" s="256"/>
      <c r="QU391" s="256"/>
      <c r="QV391" s="256"/>
      <c r="QW391" s="256"/>
      <c r="QX391" s="256"/>
      <c r="QY391" s="256"/>
      <c r="QZ391" s="256"/>
      <c r="RA391" s="256"/>
      <c r="RB391" s="256"/>
      <c r="RC391" s="256"/>
      <c r="RD391" s="256"/>
      <c r="RE391" s="256"/>
      <c r="RF391" s="256"/>
      <c r="RG391" s="256"/>
      <c r="RH391" s="256"/>
      <c r="RI391" s="256"/>
      <c r="RJ391" s="256"/>
      <c r="RK391" s="256"/>
      <c r="RL391" s="256"/>
      <c r="RM391" s="256"/>
      <c r="RN391" s="256"/>
      <c r="RO391" s="256"/>
      <c r="RP391" s="256"/>
      <c r="RQ391" s="256"/>
      <c r="RR391" s="256"/>
      <c r="RS391" s="256"/>
      <c r="RT391" s="256"/>
      <c r="RU391" s="256"/>
      <c r="RV391" s="256"/>
      <c r="RW391" s="256"/>
      <c r="RX391" s="256"/>
      <c r="RY391" s="256"/>
      <c r="RZ391" s="256"/>
      <c r="SA391" s="256"/>
      <c r="SB391" s="256"/>
      <c r="SC391" s="256"/>
      <c r="SD391" s="256"/>
      <c r="SE391" s="256"/>
      <c r="SF391" s="256"/>
      <c r="SG391" s="256"/>
      <c r="SH391" s="256"/>
      <c r="SI391" s="256"/>
      <c r="SJ391" s="256"/>
      <c r="SK391" s="256"/>
      <c r="SL391" s="256"/>
      <c r="SM391" s="256"/>
      <c r="SN391" s="256"/>
      <c r="SO391" s="256"/>
      <c r="SP391" s="256"/>
      <c r="SQ391" s="256"/>
      <c r="SR391" s="256"/>
      <c r="SS391" s="256"/>
      <c r="ST391" s="256"/>
      <c r="SU391" s="256"/>
      <c r="SV391" s="256"/>
      <c r="SW391" s="256"/>
      <c r="SX391" s="256"/>
      <c r="SY391" s="256"/>
      <c r="SZ391" s="256"/>
      <c r="TA391" s="256"/>
      <c r="TB391" s="256"/>
      <c r="TC391" s="256"/>
      <c r="TD391" s="256"/>
      <c r="TE391" s="256"/>
      <c r="TF391" s="256"/>
      <c r="TG391" s="256"/>
      <c r="TH391" s="256"/>
      <c r="TI391" s="256"/>
      <c r="TJ391" s="256"/>
      <c r="TK391" s="256"/>
      <c r="TL391" s="256"/>
      <c r="TM391" s="256"/>
      <c r="TN391" s="256"/>
      <c r="TO391" s="256"/>
      <c r="TP391" s="256"/>
      <c r="TQ391" s="256"/>
      <c r="TR391" s="256"/>
      <c r="TS391" s="256"/>
      <c r="TT391" s="256"/>
      <c r="TU391" s="256"/>
      <c r="TV391" s="256"/>
      <c r="TW391" s="256"/>
      <c r="TX391" s="256"/>
      <c r="TY391" s="256"/>
      <c r="TZ391" s="256"/>
      <c r="UA391" s="256"/>
      <c r="UB391" s="256"/>
      <c r="UC391" s="256"/>
      <c r="UD391" s="256"/>
      <c r="UE391" s="256"/>
      <c r="UF391" s="256"/>
      <c r="UG391" s="256"/>
      <c r="UH391" s="256"/>
      <c r="UI391" s="256"/>
      <c r="UJ391" s="256"/>
      <c r="UK391" s="256"/>
      <c r="UL391" s="256"/>
      <c r="UM391" s="256"/>
      <c r="UN391" s="256"/>
      <c r="UO391" s="256"/>
      <c r="UP391" s="256"/>
      <c r="UQ391" s="256"/>
      <c r="UR391" s="256"/>
      <c r="US391" s="256"/>
      <c r="UT391" s="256"/>
      <c r="UU391" s="256"/>
      <c r="UV391" s="256"/>
      <c r="UW391" s="256"/>
      <c r="UX391" s="256"/>
      <c r="UY391" s="256"/>
      <c r="UZ391" s="256"/>
      <c r="VA391" s="256"/>
      <c r="VB391" s="256"/>
      <c r="VC391" s="256"/>
      <c r="VD391" s="256"/>
      <c r="VE391" s="256"/>
      <c r="VF391" s="256"/>
      <c r="VG391" s="256"/>
      <c r="VH391" s="256"/>
      <c r="VI391" s="256"/>
      <c r="VJ391" s="256"/>
      <c r="VK391" s="256"/>
      <c r="VL391" s="256"/>
      <c r="VM391" s="256"/>
      <c r="VN391" s="256"/>
      <c r="VO391" s="256"/>
      <c r="VP391" s="256"/>
      <c r="VQ391" s="256"/>
      <c r="VR391" s="256"/>
      <c r="VS391" s="256"/>
      <c r="VT391" s="256"/>
      <c r="VU391" s="256"/>
      <c r="VV391" s="256"/>
      <c r="VW391" s="256"/>
      <c r="VX391" s="256"/>
      <c r="VY391" s="256"/>
      <c r="VZ391" s="256"/>
      <c r="WA391" s="256"/>
      <c r="WB391" s="256"/>
      <c r="WC391" s="256"/>
      <c r="WD391" s="256"/>
      <c r="WE391" s="256"/>
      <c r="WF391" s="256"/>
      <c r="WG391" s="256"/>
      <c r="WH391" s="256"/>
      <c r="WI391" s="256"/>
      <c r="WJ391" s="256"/>
      <c r="WK391" s="256"/>
      <c r="WL391" s="256"/>
      <c r="WM391" s="256"/>
      <c r="WN391" s="256"/>
      <c r="WO391" s="256"/>
      <c r="WP391" s="256"/>
      <c r="WQ391" s="256"/>
      <c r="WR391" s="256"/>
      <c r="WS391" s="256"/>
      <c r="WT391" s="256"/>
      <c r="WU391" s="256"/>
      <c r="WV391" s="256"/>
      <c r="WW391" s="256"/>
      <c r="WX391" s="256"/>
      <c r="WY391" s="256"/>
      <c r="WZ391" s="256"/>
      <c r="XA391" s="256"/>
      <c r="XB391" s="256"/>
      <c r="XC391" s="256"/>
      <c r="XD391" s="256"/>
      <c r="XE391" s="256"/>
      <c r="XF391" s="256"/>
      <c r="XG391" s="256"/>
      <c r="XH391" s="256"/>
      <c r="XI391" s="256"/>
      <c r="XJ391" s="256"/>
      <c r="XK391" s="256"/>
      <c r="XL391" s="256"/>
      <c r="XM391" s="256"/>
      <c r="XN391" s="256"/>
      <c r="XO391" s="256"/>
      <c r="XP391" s="256"/>
      <c r="XQ391" s="256"/>
      <c r="XR391" s="256"/>
      <c r="XS391" s="256"/>
      <c r="XT391" s="256"/>
      <c r="XU391" s="256"/>
      <c r="XV391" s="256"/>
      <c r="XW391" s="256"/>
      <c r="XX391" s="256"/>
      <c r="XY391" s="256"/>
      <c r="XZ391" s="256"/>
      <c r="YA391" s="256"/>
      <c r="YB391" s="256"/>
      <c r="YC391" s="256"/>
      <c r="YD391" s="256"/>
      <c r="YE391" s="256"/>
      <c r="YF391" s="256"/>
      <c r="YG391" s="256"/>
      <c r="YH391" s="256"/>
      <c r="YI391" s="256"/>
      <c r="YJ391" s="256"/>
      <c r="YK391" s="256"/>
      <c r="YL391" s="256"/>
      <c r="YM391" s="256"/>
      <c r="YN391" s="256"/>
      <c r="YO391" s="256"/>
      <c r="YP391" s="256"/>
      <c r="YQ391" s="256"/>
      <c r="YR391" s="256"/>
      <c r="YS391" s="256"/>
      <c r="YT391" s="256"/>
      <c r="YU391" s="256"/>
      <c r="YV391" s="256"/>
      <c r="YW391" s="256"/>
      <c r="YX391" s="256"/>
      <c r="YY391" s="256"/>
      <c r="YZ391" s="256"/>
      <c r="ZA391" s="256"/>
      <c r="ZB391" s="256"/>
      <c r="ZC391" s="256"/>
      <c r="ZD391" s="256"/>
      <c r="ZE391" s="256"/>
      <c r="ZF391" s="256"/>
      <c r="ZG391" s="256"/>
      <c r="ZH391" s="256"/>
      <c r="ZI391" s="256"/>
      <c r="ZJ391" s="256"/>
      <c r="ZK391" s="256"/>
      <c r="ZL391" s="256"/>
      <c r="ZM391" s="256"/>
      <c r="ZN391" s="256"/>
      <c r="ZO391" s="256"/>
      <c r="ZP391" s="256"/>
      <c r="ZQ391" s="256"/>
      <c r="ZR391" s="256"/>
      <c r="ZS391" s="256"/>
      <c r="ZT391" s="256"/>
      <c r="ZU391" s="256"/>
      <c r="ZV391" s="256"/>
      <c r="ZW391" s="256"/>
      <c r="ZX391" s="256"/>
      <c r="ZY391" s="256"/>
      <c r="ZZ391" s="256"/>
      <c r="AAA391" s="256"/>
      <c r="AAB391" s="256"/>
      <c r="AAC391" s="256"/>
      <c r="AAD391" s="256"/>
      <c r="AAE391" s="256"/>
      <c r="AAF391" s="256"/>
      <c r="AAG391" s="256"/>
      <c r="AAH391" s="256"/>
      <c r="AAI391" s="256"/>
      <c r="AAJ391" s="256"/>
      <c r="AAK391" s="256"/>
      <c r="AAL391" s="256"/>
      <c r="AAM391" s="256"/>
      <c r="AAN391" s="256"/>
      <c r="AAO391" s="256"/>
      <c r="AAP391" s="256"/>
      <c r="AAQ391" s="256"/>
      <c r="AAR391" s="256"/>
      <c r="AAS391" s="256"/>
      <c r="AAT391" s="256"/>
      <c r="AAU391" s="256"/>
      <c r="AAV391" s="256"/>
      <c r="AAW391" s="256"/>
      <c r="AAX391" s="256"/>
      <c r="AAY391" s="256"/>
      <c r="AAZ391" s="256"/>
      <c r="ABA391" s="256"/>
      <c r="ABB391" s="256"/>
      <c r="ABC391" s="256"/>
      <c r="ABD391" s="256"/>
      <c r="ABE391" s="256"/>
      <c r="ABF391" s="256"/>
      <c r="ABG391" s="256"/>
      <c r="ABH391" s="256"/>
      <c r="ABI391" s="256"/>
      <c r="ABJ391" s="256"/>
      <c r="ABK391" s="256"/>
    </row>
    <row r="392" spans="1:739" s="88" customFormat="1" ht="30" customHeight="1" x14ac:dyDescent="0.25">
      <c r="A392" s="261"/>
      <c r="B392" s="196"/>
      <c r="C392" s="261"/>
      <c r="D392" s="167" t="s">
        <v>2</v>
      </c>
      <c r="E392" s="261"/>
      <c r="F392" s="206">
        <v>1686</v>
      </c>
      <c r="G392" s="23">
        <v>43943</v>
      </c>
      <c r="H392" s="48" t="s">
        <v>37</v>
      </c>
      <c r="I392" s="65" t="s">
        <v>31</v>
      </c>
      <c r="J392" s="189" t="s">
        <v>291</v>
      </c>
      <c r="K392" s="29" t="s">
        <v>18</v>
      </c>
      <c r="L392" s="29" t="s">
        <v>17</v>
      </c>
      <c r="M392" s="29" t="s">
        <v>216</v>
      </c>
      <c r="N392" s="28" t="s">
        <v>3469</v>
      </c>
      <c r="O392" s="259" t="s">
        <v>3470</v>
      </c>
      <c r="P392" s="259" t="s">
        <v>3478</v>
      </c>
      <c r="Q392" s="259"/>
      <c r="R392" s="71" t="s">
        <v>3471</v>
      </c>
      <c r="S392" s="65" t="s">
        <v>3472</v>
      </c>
      <c r="T392" s="261" t="s">
        <v>288</v>
      </c>
      <c r="U392" s="261" t="s">
        <v>72</v>
      </c>
      <c r="V392" s="17"/>
      <c r="W392" s="249"/>
      <c r="X392" s="115" t="s">
        <v>245</v>
      </c>
      <c r="Y392" s="99"/>
      <c r="Z392" s="155"/>
      <c r="AA392" s="155"/>
      <c r="AB392" s="186" t="s">
        <v>3471</v>
      </c>
      <c r="AC392" s="17"/>
      <c r="AD392" s="17"/>
      <c r="AE392" s="17"/>
      <c r="AF392" s="17"/>
      <c r="AG392" s="17"/>
      <c r="AH392" s="263" t="s">
        <v>3530</v>
      </c>
      <c r="AI392" s="185" t="s">
        <v>1</v>
      </c>
      <c r="AJ392" s="187" t="s">
        <v>2</v>
      </c>
      <c r="AK392" s="70">
        <v>28</v>
      </c>
      <c r="AL392" s="69" t="s">
        <v>3473</v>
      </c>
      <c r="AM392" s="72">
        <v>43929</v>
      </c>
      <c r="AN392" s="256"/>
      <c r="AO392" s="256"/>
      <c r="AP392" s="256"/>
      <c r="AQ392" s="256"/>
      <c r="AR392" s="256"/>
      <c r="AS392" s="256"/>
      <c r="AT392" s="256"/>
      <c r="AU392" s="256"/>
      <c r="AV392" s="256"/>
      <c r="AW392" s="256"/>
      <c r="AX392" s="256"/>
      <c r="AY392" s="256"/>
      <c r="AZ392" s="256"/>
      <c r="BA392" s="256"/>
      <c r="BB392" s="256"/>
      <c r="BC392" s="256"/>
      <c r="BD392" s="256"/>
      <c r="BE392" s="256"/>
      <c r="BF392" s="256"/>
      <c r="BG392" s="256"/>
      <c r="BH392" s="256"/>
      <c r="BI392" s="256"/>
      <c r="BJ392" s="256"/>
      <c r="BK392" s="256"/>
      <c r="BL392" s="256"/>
      <c r="BM392" s="256"/>
      <c r="BN392" s="256"/>
      <c r="BO392" s="256"/>
      <c r="BP392" s="256"/>
      <c r="BQ392" s="256"/>
      <c r="BR392" s="256"/>
      <c r="BS392" s="256"/>
      <c r="BT392" s="256"/>
      <c r="BU392" s="256"/>
      <c r="BV392" s="256"/>
      <c r="BW392" s="256"/>
      <c r="BX392" s="256"/>
      <c r="BY392" s="256"/>
      <c r="BZ392" s="256"/>
      <c r="CA392" s="256"/>
      <c r="CB392" s="256"/>
      <c r="CC392" s="256"/>
      <c r="CD392" s="256"/>
      <c r="CE392" s="256"/>
      <c r="CF392" s="256"/>
      <c r="CG392" s="256"/>
      <c r="CH392" s="256"/>
      <c r="CI392" s="256"/>
      <c r="CJ392" s="256"/>
      <c r="CK392" s="256"/>
      <c r="CL392" s="256"/>
      <c r="CM392" s="256"/>
      <c r="CN392" s="256"/>
      <c r="CO392" s="256"/>
      <c r="CP392" s="256"/>
      <c r="CQ392" s="256"/>
      <c r="CR392" s="256"/>
      <c r="CS392" s="256"/>
      <c r="CT392" s="256"/>
      <c r="CU392" s="256"/>
      <c r="CV392" s="256"/>
      <c r="CW392" s="256"/>
      <c r="CX392" s="256"/>
      <c r="CY392" s="256"/>
      <c r="CZ392" s="256"/>
      <c r="DA392" s="256"/>
      <c r="DB392" s="256"/>
      <c r="DC392" s="256"/>
      <c r="DD392" s="256"/>
      <c r="DE392" s="256"/>
      <c r="DF392" s="256"/>
      <c r="DG392" s="256"/>
      <c r="DH392" s="256"/>
      <c r="DI392" s="256"/>
      <c r="DJ392" s="256"/>
      <c r="DK392" s="256"/>
      <c r="DL392" s="256"/>
      <c r="DM392" s="256"/>
      <c r="DN392" s="256"/>
      <c r="DO392" s="256"/>
      <c r="DP392" s="256"/>
      <c r="DQ392" s="256"/>
      <c r="DR392" s="256"/>
      <c r="DS392" s="256"/>
      <c r="DT392" s="256"/>
      <c r="DU392" s="256"/>
      <c r="DV392" s="256"/>
      <c r="DW392" s="256"/>
      <c r="DX392" s="256"/>
      <c r="DY392" s="256"/>
      <c r="DZ392" s="256"/>
      <c r="EA392" s="256"/>
      <c r="EB392" s="256"/>
      <c r="EC392" s="256"/>
      <c r="ED392" s="256"/>
      <c r="EE392" s="256"/>
      <c r="EF392" s="256"/>
      <c r="EG392" s="256"/>
      <c r="EH392" s="256"/>
      <c r="EI392" s="256"/>
      <c r="EJ392" s="256"/>
      <c r="EK392" s="256"/>
      <c r="EL392" s="256"/>
      <c r="EM392" s="256"/>
      <c r="EN392" s="256"/>
      <c r="EO392" s="256"/>
      <c r="EP392" s="256"/>
      <c r="EQ392" s="256"/>
      <c r="ER392" s="256"/>
      <c r="ES392" s="256"/>
      <c r="ET392" s="256"/>
      <c r="EU392" s="256"/>
      <c r="EV392" s="256"/>
      <c r="EW392" s="256"/>
      <c r="EX392" s="256"/>
      <c r="EY392" s="256"/>
      <c r="EZ392" s="256"/>
      <c r="FA392" s="256"/>
      <c r="FB392" s="256"/>
      <c r="FC392" s="256"/>
      <c r="FD392" s="256"/>
      <c r="FE392" s="256"/>
      <c r="FF392" s="256"/>
      <c r="FG392" s="256"/>
      <c r="FH392" s="256"/>
      <c r="FI392" s="256"/>
      <c r="FJ392" s="256"/>
      <c r="FK392" s="256"/>
      <c r="FL392" s="256"/>
      <c r="FM392" s="256"/>
      <c r="FN392" s="256"/>
      <c r="FO392" s="256"/>
      <c r="FP392" s="256"/>
      <c r="FQ392" s="256"/>
      <c r="FR392" s="256"/>
      <c r="FS392" s="256"/>
      <c r="FT392" s="256"/>
      <c r="FU392" s="256"/>
      <c r="FV392" s="256"/>
      <c r="FW392" s="256"/>
      <c r="FX392" s="256"/>
      <c r="FY392" s="256"/>
      <c r="FZ392" s="256"/>
      <c r="GA392" s="256"/>
      <c r="GB392" s="256"/>
      <c r="GC392" s="256"/>
      <c r="GD392" s="256"/>
      <c r="GE392" s="256"/>
      <c r="GF392" s="256"/>
      <c r="GG392" s="256"/>
      <c r="GH392" s="256"/>
      <c r="GI392" s="256"/>
      <c r="GJ392" s="256"/>
      <c r="GK392" s="256"/>
      <c r="GL392" s="256"/>
      <c r="GM392" s="256"/>
      <c r="GN392" s="256"/>
      <c r="GO392" s="256"/>
      <c r="GP392" s="256"/>
      <c r="GQ392" s="256"/>
      <c r="GR392" s="256"/>
      <c r="GS392" s="256"/>
      <c r="GT392" s="256"/>
      <c r="GU392" s="256"/>
      <c r="GV392" s="256"/>
      <c r="GW392" s="256"/>
      <c r="GX392" s="256"/>
      <c r="GY392" s="256"/>
      <c r="GZ392" s="256"/>
      <c r="HA392" s="256"/>
      <c r="HB392" s="256"/>
      <c r="HC392" s="256"/>
      <c r="HD392" s="256"/>
      <c r="HE392" s="256"/>
      <c r="HF392" s="256"/>
      <c r="HG392" s="256"/>
      <c r="HH392" s="256"/>
      <c r="HI392" s="256"/>
      <c r="HJ392" s="256"/>
      <c r="HK392" s="256"/>
      <c r="HL392" s="256"/>
      <c r="HM392" s="256"/>
      <c r="HN392" s="256"/>
      <c r="HO392" s="256"/>
      <c r="HP392" s="256"/>
      <c r="HQ392" s="256"/>
      <c r="HR392" s="256"/>
      <c r="HS392" s="256"/>
      <c r="HT392" s="256"/>
      <c r="HU392" s="256"/>
      <c r="HV392" s="256"/>
      <c r="HW392" s="256"/>
      <c r="HX392" s="256"/>
      <c r="HY392" s="256"/>
      <c r="HZ392" s="256"/>
      <c r="IA392" s="256"/>
      <c r="IB392" s="256"/>
      <c r="IC392" s="256"/>
      <c r="ID392" s="256"/>
      <c r="IE392" s="256"/>
      <c r="IF392" s="256"/>
      <c r="IG392" s="256"/>
      <c r="IH392" s="256"/>
      <c r="II392" s="256"/>
      <c r="IJ392" s="256"/>
      <c r="IK392" s="256"/>
      <c r="IL392" s="256"/>
      <c r="IM392" s="256"/>
      <c r="IN392" s="256"/>
      <c r="IO392" s="256"/>
      <c r="IP392" s="256"/>
      <c r="IQ392" s="256"/>
      <c r="IR392" s="256"/>
      <c r="IS392" s="256"/>
      <c r="IT392" s="256"/>
      <c r="IU392" s="256"/>
      <c r="IV392" s="256"/>
      <c r="IW392" s="256"/>
      <c r="IX392" s="256"/>
      <c r="IY392" s="256"/>
      <c r="IZ392" s="256"/>
      <c r="JA392" s="256"/>
      <c r="JB392" s="256"/>
      <c r="JC392" s="256"/>
      <c r="JD392" s="256"/>
      <c r="JE392" s="256"/>
      <c r="JF392" s="256"/>
      <c r="JG392" s="256"/>
      <c r="JH392" s="256"/>
      <c r="JI392" s="256"/>
      <c r="JJ392" s="256"/>
      <c r="JK392" s="256"/>
      <c r="JL392" s="256"/>
      <c r="JM392" s="256"/>
      <c r="JN392" s="256"/>
      <c r="JO392" s="256"/>
      <c r="JP392" s="256"/>
      <c r="JQ392" s="256"/>
      <c r="JR392" s="256"/>
      <c r="JS392" s="256"/>
      <c r="JT392" s="256"/>
      <c r="JU392" s="256"/>
      <c r="JV392" s="256"/>
      <c r="JW392" s="256"/>
      <c r="JX392" s="256"/>
      <c r="JY392" s="256"/>
      <c r="JZ392" s="256"/>
      <c r="KA392" s="256"/>
      <c r="KB392" s="256"/>
      <c r="KC392" s="256"/>
      <c r="KD392" s="256"/>
      <c r="KE392" s="256"/>
      <c r="KF392" s="256"/>
      <c r="KG392" s="256"/>
      <c r="KH392" s="256"/>
      <c r="KI392" s="256"/>
      <c r="KJ392" s="256"/>
      <c r="KK392" s="256"/>
      <c r="KL392" s="256"/>
      <c r="KM392" s="256"/>
      <c r="KN392" s="256"/>
      <c r="KO392" s="256"/>
      <c r="KP392" s="256"/>
      <c r="KQ392" s="256"/>
      <c r="KR392" s="256"/>
      <c r="KS392" s="256"/>
      <c r="KT392" s="256"/>
      <c r="KU392" s="256"/>
      <c r="KV392" s="256"/>
      <c r="KW392" s="256"/>
      <c r="KX392" s="256"/>
      <c r="KY392" s="256"/>
      <c r="KZ392" s="256"/>
      <c r="LA392" s="256"/>
      <c r="LB392" s="256"/>
      <c r="LC392" s="256"/>
      <c r="LD392" s="256"/>
      <c r="LE392" s="256"/>
      <c r="LF392" s="256"/>
      <c r="LG392" s="256"/>
      <c r="LH392" s="256"/>
      <c r="LI392" s="256"/>
      <c r="LJ392" s="256"/>
      <c r="LK392" s="256"/>
      <c r="LL392" s="256"/>
      <c r="LM392" s="256"/>
      <c r="LN392" s="256"/>
      <c r="LO392" s="256"/>
      <c r="LP392" s="256"/>
      <c r="LQ392" s="256"/>
      <c r="LR392" s="256"/>
      <c r="LS392" s="256"/>
      <c r="LT392" s="256"/>
      <c r="LU392" s="256"/>
      <c r="LV392" s="256"/>
      <c r="LW392" s="256"/>
      <c r="LX392" s="256"/>
      <c r="LY392" s="256"/>
      <c r="LZ392" s="256"/>
      <c r="MA392" s="256"/>
      <c r="MB392" s="256"/>
      <c r="MC392" s="256"/>
      <c r="MD392" s="256"/>
      <c r="ME392" s="256"/>
      <c r="MF392" s="256"/>
      <c r="MG392" s="256"/>
      <c r="MH392" s="256"/>
      <c r="MI392" s="256"/>
      <c r="MJ392" s="256"/>
      <c r="MK392" s="256"/>
      <c r="ML392" s="256"/>
      <c r="MM392" s="256"/>
      <c r="MN392" s="256"/>
      <c r="MO392" s="256"/>
      <c r="MP392" s="256"/>
      <c r="MQ392" s="256"/>
      <c r="MR392" s="256"/>
      <c r="MS392" s="256"/>
      <c r="MT392" s="256"/>
      <c r="MU392" s="256"/>
      <c r="MV392" s="256"/>
      <c r="MW392" s="256"/>
      <c r="MX392" s="256"/>
      <c r="MY392" s="256"/>
      <c r="MZ392" s="256"/>
      <c r="NA392" s="256"/>
      <c r="NB392" s="256"/>
      <c r="NC392" s="256"/>
      <c r="ND392" s="256"/>
      <c r="NE392" s="256"/>
      <c r="NF392" s="256"/>
      <c r="NG392" s="256"/>
      <c r="NH392" s="256"/>
      <c r="NI392" s="256"/>
      <c r="NJ392" s="256"/>
      <c r="NK392" s="256"/>
      <c r="NL392" s="256"/>
      <c r="NM392" s="256"/>
      <c r="NN392" s="256"/>
      <c r="NO392" s="256"/>
      <c r="NP392" s="256"/>
      <c r="NQ392" s="256"/>
      <c r="NR392" s="256"/>
      <c r="NS392" s="256"/>
      <c r="NT392" s="256"/>
      <c r="NU392" s="256"/>
      <c r="NV392" s="256"/>
      <c r="NW392" s="256"/>
      <c r="NX392" s="256"/>
      <c r="NY392" s="256"/>
      <c r="NZ392" s="256"/>
      <c r="OA392" s="256"/>
      <c r="OB392" s="256"/>
      <c r="OC392" s="256"/>
      <c r="OD392" s="256"/>
      <c r="OE392" s="256"/>
      <c r="OF392" s="256"/>
      <c r="OG392" s="256"/>
      <c r="OH392" s="256"/>
      <c r="OI392" s="256"/>
      <c r="OJ392" s="256"/>
      <c r="OK392" s="256"/>
      <c r="OL392" s="256"/>
      <c r="OM392" s="256"/>
      <c r="ON392" s="256"/>
      <c r="OO392" s="256"/>
      <c r="OP392" s="256"/>
      <c r="OQ392" s="256"/>
      <c r="OR392" s="256"/>
      <c r="OS392" s="256"/>
      <c r="OT392" s="256"/>
      <c r="OU392" s="256"/>
      <c r="OV392" s="256"/>
      <c r="OW392" s="256"/>
      <c r="OX392" s="256"/>
      <c r="OY392" s="256"/>
      <c r="OZ392" s="256"/>
      <c r="PA392" s="256"/>
      <c r="PB392" s="256"/>
      <c r="PC392" s="256"/>
      <c r="PD392" s="256"/>
      <c r="PE392" s="256"/>
      <c r="PF392" s="256"/>
      <c r="PG392" s="256"/>
      <c r="PH392" s="256"/>
      <c r="PI392" s="256"/>
      <c r="PJ392" s="256"/>
      <c r="PK392" s="256"/>
      <c r="PL392" s="256"/>
      <c r="PM392" s="256"/>
      <c r="PN392" s="256"/>
      <c r="PO392" s="256"/>
      <c r="PP392" s="256"/>
      <c r="PQ392" s="256"/>
      <c r="PR392" s="256"/>
      <c r="PS392" s="256"/>
      <c r="PT392" s="256"/>
      <c r="PU392" s="256"/>
      <c r="PV392" s="256"/>
      <c r="PW392" s="256"/>
      <c r="PX392" s="256"/>
      <c r="PY392" s="256"/>
      <c r="PZ392" s="256"/>
      <c r="QA392" s="256"/>
      <c r="QB392" s="256"/>
      <c r="QC392" s="256"/>
      <c r="QD392" s="256"/>
      <c r="QE392" s="256"/>
      <c r="QF392" s="256"/>
      <c r="QG392" s="256"/>
      <c r="QH392" s="256"/>
      <c r="QI392" s="256"/>
      <c r="QJ392" s="256"/>
      <c r="QK392" s="256"/>
      <c r="QL392" s="256"/>
      <c r="QM392" s="256"/>
      <c r="QN392" s="256"/>
      <c r="QO392" s="256"/>
      <c r="QP392" s="256"/>
      <c r="QQ392" s="256"/>
      <c r="QR392" s="256"/>
      <c r="QS392" s="256"/>
      <c r="QT392" s="256"/>
      <c r="QU392" s="256"/>
      <c r="QV392" s="256"/>
      <c r="QW392" s="256"/>
      <c r="QX392" s="256"/>
      <c r="QY392" s="256"/>
      <c r="QZ392" s="256"/>
      <c r="RA392" s="256"/>
      <c r="RB392" s="256"/>
      <c r="RC392" s="256"/>
      <c r="RD392" s="256"/>
      <c r="RE392" s="256"/>
      <c r="RF392" s="256"/>
      <c r="RG392" s="256"/>
      <c r="RH392" s="256"/>
      <c r="RI392" s="256"/>
      <c r="RJ392" s="256"/>
      <c r="RK392" s="256"/>
      <c r="RL392" s="256"/>
      <c r="RM392" s="256"/>
      <c r="RN392" s="256"/>
      <c r="RO392" s="256"/>
      <c r="RP392" s="256"/>
      <c r="RQ392" s="256"/>
      <c r="RR392" s="256"/>
      <c r="RS392" s="256"/>
      <c r="RT392" s="256"/>
      <c r="RU392" s="256"/>
      <c r="RV392" s="256"/>
      <c r="RW392" s="256"/>
      <c r="RX392" s="256"/>
      <c r="RY392" s="256"/>
      <c r="RZ392" s="256"/>
      <c r="SA392" s="256"/>
      <c r="SB392" s="256"/>
      <c r="SC392" s="256"/>
      <c r="SD392" s="256"/>
      <c r="SE392" s="256"/>
      <c r="SF392" s="256"/>
      <c r="SG392" s="256"/>
      <c r="SH392" s="256"/>
      <c r="SI392" s="256"/>
      <c r="SJ392" s="256"/>
      <c r="SK392" s="256"/>
      <c r="SL392" s="256"/>
      <c r="SM392" s="256"/>
      <c r="SN392" s="256"/>
      <c r="SO392" s="256"/>
      <c r="SP392" s="256"/>
      <c r="SQ392" s="256"/>
      <c r="SR392" s="256"/>
      <c r="SS392" s="256"/>
      <c r="ST392" s="256"/>
      <c r="SU392" s="256"/>
      <c r="SV392" s="256"/>
      <c r="SW392" s="256"/>
      <c r="SX392" s="256"/>
      <c r="SY392" s="256"/>
      <c r="SZ392" s="256"/>
      <c r="TA392" s="256"/>
      <c r="TB392" s="256"/>
      <c r="TC392" s="256"/>
      <c r="TD392" s="256"/>
      <c r="TE392" s="256"/>
      <c r="TF392" s="256"/>
      <c r="TG392" s="256"/>
      <c r="TH392" s="256"/>
      <c r="TI392" s="256"/>
      <c r="TJ392" s="256"/>
      <c r="TK392" s="256"/>
      <c r="TL392" s="256"/>
      <c r="TM392" s="256"/>
      <c r="TN392" s="256"/>
      <c r="TO392" s="256"/>
      <c r="TP392" s="256"/>
      <c r="TQ392" s="256"/>
      <c r="TR392" s="256"/>
      <c r="TS392" s="256"/>
      <c r="TT392" s="256"/>
      <c r="TU392" s="256"/>
      <c r="TV392" s="256"/>
      <c r="TW392" s="256"/>
      <c r="TX392" s="256"/>
      <c r="TY392" s="256"/>
      <c r="TZ392" s="256"/>
      <c r="UA392" s="256"/>
      <c r="UB392" s="256"/>
      <c r="UC392" s="256"/>
      <c r="UD392" s="256"/>
      <c r="UE392" s="256"/>
      <c r="UF392" s="256"/>
      <c r="UG392" s="256"/>
      <c r="UH392" s="256"/>
      <c r="UI392" s="256"/>
      <c r="UJ392" s="256"/>
      <c r="UK392" s="256"/>
      <c r="UL392" s="256"/>
      <c r="UM392" s="256"/>
      <c r="UN392" s="256"/>
      <c r="UO392" s="256"/>
      <c r="UP392" s="256"/>
      <c r="UQ392" s="256"/>
      <c r="UR392" s="256"/>
      <c r="US392" s="256"/>
      <c r="UT392" s="256"/>
      <c r="UU392" s="256"/>
      <c r="UV392" s="256"/>
      <c r="UW392" s="256"/>
      <c r="UX392" s="256"/>
      <c r="UY392" s="256"/>
      <c r="UZ392" s="256"/>
      <c r="VA392" s="256"/>
      <c r="VB392" s="256"/>
      <c r="VC392" s="256"/>
      <c r="VD392" s="256"/>
      <c r="VE392" s="256"/>
      <c r="VF392" s="256"/>
      <c r="VG392" s="256"/>
      <c r="VH392" s="256"/>
      <c r="VI392" s="256"/>
      <c r="VJ392" s="256"/>
      <c r="VK392" s="256"/>
      <c r="VL392" s="256"/>
      <c r="VM392" s="256"/>
      <c r="VN392" s="256"/>
      <c r="VO392" s="256"/>
      <c r="VP392" s="256"/>
      <c r="VQ392" s="256"/>
      <c r="VR392" s="256"/>
      <c r="VS392" s="256"/>
      <c r="VT392" s="256"/>
      <c r="VU392" s="256"/>
      <c r="VV392" s="256"/>
      <c r="VW392" s="256"/>
      <c r="VX392" s="256"/>
      <c r="VY392" s="256"/>
      <c r="VZ392" s="256"/>
      <c r="WA392" s="256"/>
      <c r="WB392" s="256"/>
      <c r="WC392" s="256"/>
      <c r="WD392" s="256"/>
      <c r="WE392" s="256"/>
      <c r="WF392" s="256"/>
      <c r="WG392" s="256"/>
      <c r="WH392" s="256"/>
      <c r="WI392" s="256"/>
      <c r="WJ392" s="256"/>
      <c r="WK392" s="256"/>
      <c r="WL392" s="256"/>
      <c r="WM392" s="256"/>
      <c r="WN392" s="256"/>
      <c r="WO392" s="256"/>
      <c r="WP392" s="256"/>
      <c r="WQ392" s="256"/>
      <c r="WR392" s="256"/>
      <c r="WS392" s="256"/>
      <c r="WT392" s="256"/>
      <c r="WU392" s="256"/>
      <c r="WV392" s="256"/>
      <c r="WW392" s="256"/>
      <c r="WX392" s="256"/>
      <c r="WY392" s="256"/>
      <c r="WZ392" s="256"/>
      <c r="XA392" s="256"/>
      <c r="XB392" s="256"/>
      <c r="XC392" s="256"/>
      <c r="XD392" s="256"/>
      <c r="XE392" s="256"/>
      <c r="XF392" s="256"/>
      <c r="XG392" s="256"/>
      <c r="XH392" s="256"/>
      <c r="XI392" s="256"/>
      <c r="XJ392" s="256"/>
      <c r="XK392" s="256"/>
      <c r="XL392" s="256"/>
      <c r="XM392" s="256"/>
      <c r="XN392" s="256"/>
      <c r="XO392" s="256"/>
      <c r="XP392" s="256"/>
      <c r="XQ392" s="256"/>
      <c r="XR392" s="256"/>
      <c r="XS392" s="256"/>
      <c r="XT392" s="256"/>
      <c r="XU392" s="256"/>
      <c r="XV392" s="256"/>
      <c r="XW392" s="256"/>
      <c r="XX392" s="256"/>
      <c r="XY392" s="256"/>
      <c r="XZ392" s="256"/>
      <c r="YA392" s="256"/>
      <c r="YB392" s="256"/>
      <c r="YC392" s="256"/>
      <c r="YD392" s="256"/>
      <c r="YE392" s="256"/>
      <c r="YF392" s="256"/>
      <c r="YG392" s="256"/>
      <c r="YH392" s="256"/>
      <c r="YI392" s="256"/>
      <c r="YJ392" s="256"/>
      <c r="YK392" s="256"/>
      <c r="YL392" s="256"/>
      <c r="YM392" s="256"/>
      <c r="YN392" s="256"/>
      <c r="YO392" s="256"/>
      <c r="YP392" s="256"/>
      <c r="YQ392" s="256"/>
      <c r="YR392" s="256"/>
      <c r="YS392" s="256"/>
      <c r="YT392" s="256"/>
      <c r="YU392" s="256"/>
      <c r="YV392" s="256"/>
      <c r="YW392" s="256"/>
      <c r="YX392" s="256"/>
      <c r="YY392" s="256"/>
      <c r="YZ392" s="256"/>
      <c r="ZA392" s="256"/>
      <c r="ZB392" s="256"/>
      <c r="ZC392" s="256"/>
      <c r="ZD392" s="256"/>
      <c r="ZE392" s="256"/>
      <c r="ZF392" s="256"/>
      <c r="ZG392" s="256"/>
      <c r="ZH392" s="256"/>
      <c r="ZI392" s="256"/>
      <c r="ZJ392" s="256"/>
      <c r="ZK392" s="256"/>
      <c r="ZL392" s="256"/>
      <c r="ZM392" s="256"/>
      <c r="ZN392" s="256"/>
      <c r="ZO392" s="256"/>
      <c r="ZP392" s="256"/>
      <c r="ZQ392" s="256"/>
      <c r="ZR392" s="256"/>
      <c r="ZS392" s="256"/>
      <c r="ZT392" s="256"/>
      <c r="ZU392" s="256"/>
      <c r="ZV392" s="256"/>
      <c r="ZW392" s="256"/>
      <c r="ZX392" s="256"/>
      <c r="ZY392" s="256"/>
      <c r="ZZ392" s="256"/>
      <c r="AAA392" s="256"/>
      <c r="AAB392" s="256"/>
      <c r="AAC392" s="256"/>
      <c r="AAD392" s="256"/>
      <c r="AAE392" s="256"/>
      <c r="AAF392" s="256"/>
      <c r="AAG392" s="256"/>
      <c r="AAH392" s="256"/>
      <c r="AAI392" s="256"/>
      <c r="AAJ392" s="256"/>
      <c r="AAK392" s="256"/>
      <c r="AAL392" s="256"/>
      <c r="AAM392" s="256"/>
      <c r="AAN392" s="256"/>
      <c r="AAO392" s="256"/>
      <c r="AAP392" s="256"/>
      <c r="AAQ392" s="256"/>
      <c r="AAR392" s="256"/>
      <c r="AAS392" s="256"/>
      <c r="AAT392" s="256"/>
      <c r="AAU392" s="256"/>
      <c r="AAV392" s="256"/>
      <c r="AAW392" s="256"/>
      <c r="AAX392" s="256"/>
      <c r="AAY392" s="256"/>
      <c r="AAZ392" s="256"/>
      <c r="ABA392" s="256"/>
      <c r="ABB392" s="256"/>
      <c r="ABC392" s="256"/>
      <c r="ABD392" s="256"/>
      <c r="ABE392" s="256"/>
      <c r="ABF392" s="256"/>
      <c r="ABG392" s="256"/>
      <c r="ABH392" s="256"/>
      <c r="ABI392" s="256"/>
      <c r="ABJ392" s="256"/>
      <c r="ABK392" s="256"/>
    </row>
    <row r="393" spans="1:739" s="88" customFormat="1" ht="30" customHeight="1" x14ac:dyDescent="0.25">
      <c r="A393" s="261"/>
      <c r="B393" s="196"/>
      <c r="C393" s="261"/>
      <c r="D393" s="167" t="s">
        <v>2</v>
      </c>
      <c r="E393" s="261"/>
      <c r="F393" s="206" t="s">
        <v>1270</v>
      </c>
      <c r="G393" s="14">
        <v>42783</v>
      </c>
      <c r="H393" s="258" t="s">
        <v>37</v>
      </c>
      <c r="I393" s="261" t="s">
        <v>31</v>
      </c>
      <c r="J393" s="116" t="s">
        <v>291</v>
      </c>
      <c r="K393" s="29" t="s">
        <v>18</v>
      </c>
      <c r="L393" s="29" t="s">
        <v>17</v>
      </c>
      <c r="M393" s="29" t="s">
        <v>216</v>
      </c>
      <c r="N393" s="28" t="s">
        <v>217</v>
      </c>
      <c r="O393" s="259" t="s">
        <v>1271</v>
      </c>
      <c r="P393" s="259" t="s">
        <v>1272</v>
      </c>
      <c r="Q393" s="259"/>
      <c r="R393" s="71" t="s">
        <v>1273</v>
      </c>
      <c r="S393" s="261" t="s">
        <v>1274</v>
      </c>
      <c r="T393" s="185" t="s">
        <v>3169</v>
      </c>
      <c r="U393" s="261" t="s">
        <v>72</v>
      </c>
      <c r="V393" s="20"/>
      <c r="W393" s="249"/>
      <c r="X393" s="115" t="s">
        <v>245</v>
      </c>
      <c r="Y393" s="99"/>
      <c r="Z393" s="261"/>
      <c r="AA393" s="261"/>
      <c r="AB393" s="39" t="s">
        <v>1273</v>
      </c>
      <c r="AC393" s="20"/>
      <c r="AD393" s="20"/>
      <c r="AE393" s="20"/>
      <c r="AF393" s="20"/>
      <c r="AG393" s="20"/>
      <c r="AH393" s="263" t="s">
        <v>3530</v>
      </c>
      <c r="AI393" s="261" t="s">
        <v>1</v>
      </c>
      <c r="AJ393" s="263" t="s">
        <v>2</v>
      </c>
      <c r="AK393" s="70">
        <v>18</v>
      </c>
      <c r="AL393" s="69" t="s">
        <v>1275</v>
      </c>
      <c r="AM393" s="72" t="s">
        <v>1276</v>
      </c>
      <c r="AN393" s="256"/>
      <c r="AO393" s="256"/>
      <c r="AP393" s="256"/>
      <c r="AQ393" s="256"/>
      <c r="AR393" s="256"/>
      <c r="AS393" s="256"/>
      <c r="AT393" s="256"/>
      <c r="AU393" s="256"/>
      <c r="AV393" s="256"/>
      <c r="AW393" s="256"/>
      <c r="AX393" s="256"/>
      <c r="AY393" s="256"/>
      <c r="AZ393" s="256"/>
      <c r="BA393" s="256"/>
      <c r="BB393" s="256"/>
      <c r="BC393" s="256"/>
      <c r="BD393" s="256"/>
      <c r="BE393" s="256"/>
      <c r="BF393" s="256"/>
      <c r="BG393" s="256"/>
      <c r="BH393" s="256"/>
      <c r="BI393" s="256"/>
      <c r="BJ393" s="256"/>
      <c r="BK393" s="256"/>
      <c r="BL393" s="256"/>
      <c r="BM393" s="256"/>
      <c r="BN393" s="256"/>
      <c r="BO393" s="256"/>
      <c r="BP393" s="256"/>
      <c r="BQ393" s="256"/>
      <c r="BR393" s="256"/>
      <c r="BS393" s="256"/>
      <c r="BT393" s="256"/>
      <c r="BU393" s="256"/>
      <c r="BV393" s="256"/>
      <c r="BW393" s="256"/>
      <c r="BX393" s="256"/>
      <c r="BY393" s="256"/>
      <c r="BZ393" s="256"/>
      <c r="CA393" s="256"/>
      <c r="CB393" s="256"/>
      <c r="CC393" s="256"/>
      <c r="CD393" s="256"/>
      <c r="CE393" s="256"/>
      <c r="CF393" s="256"/>
      <c r="CG393" s="256"/>
      <c r="CH393" s="256"/>
      <c r="CI393" s="256"/>
      <c r="CJ393" s="256"/>
      <c r="CK393" s="256"/>
      <c r="CL393" s="256"/>
      <c r="CM393" s="256"/>
      <c r="CN393" s="256"/>
      <c r="CO393" s="256"/>
      <c r="CP393" s="256"/>
      <c r="CQ393" s="256"/>
      <c r="CR393" s="256"/>
      <c r="CS393" s="256"/>
      <c r="CT393" s="256"/>
      <c r="CU393" s="256"/>
      <c r="CV393" s="256"/>
      <c r="CW393" s="256"/>
      <c r="CX393" s="256"/>
      <c r="CY393" s="256"/>
      <c r="CZ393" s="256"/>
      <c r="DA393" s="256"/>
      <c r="DB393" s="256"/>
      <c r="DC393" s="256"/>
      <c r="DD393" s="256"/>
      <c r="DE393" s="256"/>
      <c r="DF393" s="256"/>
      <c r="DG393" s="256"/>
      <c r="DH393" s="256"/>
      <c r="DI393" s="256"/>
      <c r="DJ393" s="256"/>
      <c r="DK393" s="256"/>
      <c r="DL393" s="256"/>
      <c r="DM393" s="256"/>
      <c r="DN393" s="256"/>
      <c r="DO393" s="256"/>
      <c r="DP393" s="256"/>
      <c r="DQ393" s="256"/>
      <c r="DR393" s="256"/>
      <c r="DS393" s="256"/>
      <c r="DT393" s="256"/>
      <c r="DU393" s="256"/>
      <c r="DV393" s="256"/>
      <c r="DW393" s="256"/>
      <c r="DX393" s="256"/>
      <c r="DY393" s="256"/>
      <c r="DZ393" s="256"/>
      <c r="EA393" s="256"/>
      <c r="EB393" s="256"/>
      <c r="EC393" s="256"/>
      <c r="ED393" s="256"/>
      <c r="EE393" s="256"/>
      <c r="EF393" s="256"/>
      <c r="EG393" s="256"/>
      <c r="EH393" s="256"/>
      <c r="EI393" s="256"/>
      <c r="EJ393" s="256"/>
      <c r="EK393" s="256"/>
      <c r="EL393" s="256"/>
      <c r="EM393" s="256"/>
      <c r="EN393" s="256"/>
      <c r="EO393" s="256"/>
      <c r="EP393" s="256"/>
      <c r="EQ393" s="256"/>
      <c r="ER393" s="256"/>
      <c r="ES393" s="256"/>
      <c r="ET393" s="256"/>
      <c r="EU393" s="256"/>
      <c r="EV393" s="256"/>
      <c r="EW393" s="256"/>
      <c r="EX393" s="256"/>
      <c r="EY393" s="256"/>
      <c r="EZ393" s="256"/>
      <c r="FA393" s="256"/>
      <c r="FB393" s="256"/>
      <c r="FC393" s="256"/>
      <c r="FD393" s="256"/>
      <c r="FE393" s="256"/>
      <c r="FF393" s="256"/>
      <c r="FG393" s="256"/>
      <c r="FH393" s="256"/>
      <c r="FI393" s="256"/>
      <c r="FJ393" s="256"/>
      <c r="FK393" s="256"/>
      <c r="FL393" s="256"/>
      <c r="FM393" s="256"/>
      <c r="FN393" s="256"/>
      <c r="FO393" s="256"/>
      <c r="FP393" s="256"/>
      <c r="FQ393" s="256"/>
      <c r="FR393" s="256"/>
      <c r="FS393" s="256"/>
      <c r="FT393" s="256"/>
      <c r="FU393" s="256"/>
      <c r="FV393" s="256"/>
      <c r="FW393" s="256"/>
      <c r="FX393" s="256"/>
      <c r="FY393" s="256"/>
      <c r="FZ393" s="256"/>
      <c r="GA393" s="256"/>
      <c r="GB393" s="256"/>
      <c r="GC393" s="256"/>
      <c r="GD393" s="256"/>
      <c r="GE393" s="256"/>
      <c r="GF393" s="256"/>
      <c r="GG393" s="256"/>
      <c r="GH393" s="256"/>
      <c r="GI393" s="256"/>
      <c r="GJ393" s="256"/>
      <c r="GK393" s="256"/>
      <c r="GL393" s="256"/>
      <c r="GM393" s="256"/>
      <c r="GN393" s="256"/>
      <c r="GO393" s="256"/>
      <c r="GP393" s="256"/>
      <c r="GQ393" s="256"/>
      <c r="GR393" s="256"/>
      <c r="GS393" s="256"/>
      <c r="GT393" s="256"/>
      <c r="GU393" s="256"/>
      <c r="GV393" s="256"/>
      <c r="GW393" s="256"/>
      <c r="GX393" s="256"/>
      <c r="GY393" s="256"/>
      <c r="GZ393" s="256"/>
      <c r="HA393" s="256"/>
      <c r="HB393" s="256"/>
      <c r="HC393" s="256"/>
      <c r="HD393" s="256"/>
      <c r="HE393" s="256"/>
      <c r="HF393" s="256"/>
      <c r="HG393" s="256"/>
      <c r="HH393" s="256"/>
      <c r="HI393" s="256"/>
      <c r="HJ393" s="256"/>
      <c r="HK393" s="256"/>
      <c r="HL393" s="256"/>
      <c r="HM393" s="256"/>
      <c r="HN393" s="256"/>
      <c r="HO393" s="256"/>
      <c r="HP393" s="256"/>
      <c r="HQ393" s="256"/>
      <c r="HR393" s="256"/>
      <c r="HS393" s="256"/>
      <c r="HT393" s="256"/>
      <c r="HU393" s="256"/>
      <c r="HV393" s="256"/>
      <c r="HW393" s="256"/>
      <c r="HX393" s="256"/>
      <c r="HY393" s="256"/>
      <c r="HZ393" s="256"/>
      <c r="IA393" s="256"/>
      <c r="IB393" s="256"/>
      <c r="IC393" s="256"/>
      <c r="ID393" s="256"/>
      <c r="IE393" s="256"/>
      <c r="IF393" s="256"/>
      <c r="IG393" s="256"/>
      <c r="IH393" s="256"/>
      <c r="II393" s="256"/>
      <c r="IJ393" s="256"/>
      <c r="IK393" s="256"/>
      <c r="IL393" s="256"/>
      <c r="IM393" s="256"/>
      <c r="IN393" s="256"/>
      <c r="IO393" s="256"/>
      <c r="IP393" s="256"/>
      <c r="IQ393" s="256"/>
      <c r="IR393" s="256"/>
      <c r="IS393" s="256"/>
      <c r="IT393" s="256"/>
      <c r="IU393" s="256"/>
      <c r="IV393" s="256"/>
      <c r="IW393" s="256"/>
      <c r="IX393" s="256"/>
      <c r="IY393" s="256"/>
      <c r="IZ393" s="256"/>
      <c r="JA393" s="256"/>
      <c r="JB393" s="256"/>
      <c r="JC393" s="256"/>
      <c r="JD393" s="256"/>
      <c r="JE393" s="256"/>
      <c r="JF393" s="256"/>
      <c r="JG393" s="256"/>
      <c r="JH393" s="256"/>
      <c r="JI393" s="256"/>
      <c r="JJ393" s="256"/>
      <c r="JK393" s="256"/>
      <c r="JL393" s="256"/>
      <c r="JM393" s="256"/>
      <c r="JN393" s="256"/>
      <c r="JO393" s="256"/>
      <c r="JP393" s="256"/>
      <c r="JQ393" s="256"/>
      <c r="JR393" s="256"/>
      <c r="JS393" s="256"/>
      <c r="JT393" s="256"/>
      <c r="JU393" s="256"/>
      <c r="JV393" s="256"/>
      <c r="JW393" s="256"/>
      <c r="JX393" s="256"/>
      <c r="JY393" s="256"/>
      <c r="JZ393" s="256"/>
      <c r="KA393" s="256"/>
      <c r="KB393" s="256"/>
      <c r="KC393" s="256"/>
      <c r="KD393" s="256"/>
      <c r="KE393" s="256"/>
      <c r="KF393" s="256"/>
      <c r="KG393" s="256"/>
      <c r="KH393" s="256"/>
      <c r="KI393" s="256"/>
      <c r="KJ393" s="256"/>
      <c r="KK393" s="256"/>
      <c r="KL393" s="256"/>
      <c r="KM393" s="256"/>
      <c r="KN393" s="256"/>
      <c r="KO393" s="256"/>
      <c r="KP393" s="256"/>
      <c r="KQ393" s="256"/>
      <c r="KR393" s="256"/>
      <c r="KS393" s="256"/>
      <c r="KT393" s="256"/>
      <c r="KU393" s="256"/>
      <c r="KV393" s="256"/>
      <c r="KW393" s="256"/>
      <c r="KX393" s="256"/>
      <c r="KY393" s="256"/>
      <c r="KZ393" s="256"/>
      <c r="LA393" s="256"/>
      <c r="LB393" s="256"/>
      <c r="LC393" s="256"/>
      <c r="LD393" s="256"/>
      <c r="LE393" s="256"/>
      <c r="LF393" s="256"/>
      <c r="LG393" s="256"/>
      <c r="LH393" s="256"/>
      <c r="LI393" s="256"/>
      <c r="LJ393" s="256"/>
      <c r="LK393" s="256"/>
      <c r="LL393" s="256"/>
      <c r="LM393" s="256"/>
      <c r="LN393" s="256"/>
      <c r="LO393" s="256"/>
      <c r="LP393" s="256"/>
      <c r="LQ393" s="256"/>
      <c r="LR393" s="256"/>
      <c r="LS393" s="256"/>
      <c r="LT393" s="256"/>
      <c r="LU393" s="256"/>
      <c r="LV393" s="256"/>
      <c r="LW393" s="256"/>
      <c r="LX393" s="256"/>
      <c r="LY393" s="256"/>
      <c r="LZ393" s="256"/>
      <c r="MA393" s="256"/>
      <c r="MB393" s="256"/>
      <c r="MC393" s="256"/>
      <c r="MD393" s="256"/>
      <c r="ME393" s="256"/>
      <c r="MF393" s="256"/>
      <c r="MG393" s="256"/>
      <c r="MH393" s="256"/>
      <c r="MI393" s="256"/>
      <c r="MJ393" s="256"/>
      <c r="MK393" s="256"/>
      <c r="ML393" s="256"/>
      <c r="MM393" s="256"/>
      <c r="MN393" s="256"/>
      <c r="MO393" s="256"/>
      <c r="MP393" s="256"/>
      <c r="MQ393" s="256"/>
      <c r="MR393" s="256"/>
      <c r="MS393" s="256"/>
      <c r="MT393" s="256"/>
      <c r="MU393" s="256"/>
      <c r="MV393" s="256"/>
      <c r="MW393" s="256"/>
      <c r="MX393" s="256"/>
      <c r="MY393" s="256"/>
      <c r="MZ393" s="256"/>
      <c r="NA393" s="256"/>
      <c r="NB393" s="256"/>
      <c r="NC393" s="256"/>
      <c r="ND393" s="256"/>
      <c r="NE393" s="256"/>
      <c r="NF393" s="256"/>
      <c r="NG393" s="256"/>
      <c r="NH393" s="256"/>
      <c r="NI393" s="256"/>
      <c r="NJ393" s="256"/>
      <c r="NK393" s="256"/>
      <c r="NL393" s="256"/>
      <c r="NM393" s="256"/>
      <c r="NN393" s="256"/>
      <c r="NO393" s="256"/>
      <c r="NP393" s="256"/>
      <c r="NQ393" s="256"/>
      <c r="NR393" s="256"/>
      <c r="NS393" s="256"/>
      <c r="NT393" s="256"/>
      <c r="NU393" s="256"/>
      <c r="NV393" s="256"/>
      <c r="NW393" s="256"/>
      <c r="NX393" s="256"/>
      <c r="NY393" s="256"/>
      <c r="NZ393" s="256"/>
      <c r="OA393" s="256"/>
      <c r="OB393" s="256"/>
      <c r="OC393" s="256"/>
      <c r="OD393" s="256"/>
      <c r="OE393" s="256"/>
      <c r="OF393" s="256"/>
      <c r="OG393" s="256"/>
      <c r="OH393" s="256"/>
      <c r="OI393" s="256"/>
      <c r="OJ393" s="256"/>
      <c r="OK393" s="256"/>
      <c r="OL393" s="256"/>
      <c r="OM393" s="256"/>
      <c r="ON393" s="256"/>
      <c r="OO393" s="256"/>
      <c r="OP393" s="256"/>
      <c r="OQ393" s="256"/>
      <c r="OR393" s="256"/>
      <c r="OS393" s="256"/>
      <c r="OT393" s="256"/>
      <c r="OU393" s="256"/>
      <c r="OV393" s="256"/>
      <c r="OW393" s="256"/>
      <c r="OX393" s="256"/>
      <c r="OY393" s="256"/>
      <c r="OZ393" s="256"/>
      <c r="PA393" s="256"/>
      <c r="PB393" s="256"/>
      <c r="PC393" s="256"/>
      <c r="PD393" s="256"/>
      <c r="PE393" s="256"/>
      <c r="PF393" s="256"/>
      <c r="PG393" s="256"/>
      <c r="PH393" s="256"/>
      <c r="PI393" s="256"/>
      <c r="PJ393" s="256"/>
      <c r="PK393" s="256"/>
      <c r="PL393" s="256"/>
      <c r="PM393" s="256"/>
      <c r="PN393" s="256"/>
      <c r="PO393" s="256"/>
      <c r="PP393" s="256"/>
      <c r="PQ393" s="256"/>
      <c r="PR393" s="256"/>
      <c r="PS393" s="256"/>
      <c r="PT393" s="256"/>
      <c r="PU393" s="256"/>
      <c r="PV393" s="256"/>
      <c r="PW393" s="256"/>
      <c r="PX393" s="256"/>
      <c r="PY393" s="256"/>
      <c r="PZ393" s="256"/>
      <c r="QA393" s="256"/>
      <c r="QB393" s="256"/>
      <c r="QC393" s="256"/>
      <c r="QD393" s="256"/>
      <c r="QE393" s="256"/>
      <c r="QF393" s="256"/>
      <c r="QG393" s="256"/>
      <c r="QH393" s="256"/>
      <c r="QI393" s="256"/>
      <c r="QJ393" s="256"/>
      <c r="QK393" s="256"/>
      <c r="QL393" s="256"/>
      <c r="QM393" s="256"/>
      <c r="QN393" s="256"/>
      <c r="QO393" s="256"/>
      <c r="QP393" s="256"/>
      <c r="QQ393" s="256"/>
      <c r="QR393" s="256"/>
      <c r="QS393" s="256"/>
      <c r="QT393" s="256"/>
      <c r="QU393" s="256"/>
      <c r="QV393" s="256"/>
      <c r="QW393" s="256"/>
      <c r="QX393" s="256"/>
      <c r="QY393" s="256"/>
      <c r="QZ393" s="256"/>
      <c r="RA393" s="256"/>
      <c r="RB393" s="256"/>
      <c r="RC393" s="256"/>
      <c r="RD393" s="256"/>
      <c r="RE393" s="256"/>
      <c r="RF393" s="256"/>
      <c r="RG393" s="256"/>
      <c r="RH393" s="256"/>
      <c r="RI393" s="256"/>
      <c r="RJ393" s="256"/>
      <c r="RK393" s="256"/>
      <c r="RL393" s="256"/>
      <c r="RM393" s="256"/>
      <c r="RN393" s="256"/>
      <c r="RO393" s="256"/>
      <c r="RP393" s="256"/>
      <c r="RQ393" s="256"/>
      <c r="RR393" s="256"/>
      <c r="RS393" s="256"/>
      <c r="RT393" s="256"/>
      <c r="RU393" s="256"/>
      <c r="RV393" s="256"/>
      <c r="RW393" s="256"/>
      <c r="RX393" s="256"/>
      <c r="RY393" s="256"/>
      <c r="RZ393" s="256"/>
      <c r="SA393" s="256"/>
      <c r="SB393" s="256"/>
      <c r="SC393" s="256"/>
      <c r="SD393" s="256"/>
      <c r="SE393" s="256"/>
      <c r="SF393" s="256"/>
      <c r="SG393" s="256"/>
      <c r="SH393" s="256"/>
      <c r="SI393" s="256"/>
      <c r="SJ393" s="256"/>
      <c r="SK393" s="256"/>
      <c r="SL393" s="256"/>
      <c r="SM393" s="256"/>
      <c r="SN393" s="256"/>
      <c r="SO393" s="256"/>
      <c r="SP393" s="256"/>
      <c r="SQ393" s="256"/>
      <c r="SR393" s="256"/>
      <c r="SS393" s="256"/>
      <c r="ST393" s="256"/>
      <c r="SU393" s="256"/>
      <c r="SV393" s="256"/>
      <c r="SW393" s="256"/>
      <c r="SX393" s="256"/>
      <c r="SY393" s="256"/>
      <c r="SZ393" s="256"/>
      <c r="TA393" s="256"/>
      <c r="TB393" s="256"/>
      <c r="TC393" s="256"/>
      <c r="TD393" s="256"/>
      <c r="TE393" s="256"/>
      <c r="TF393" s="256"/>
      <c r="TG393" s="256"/>
      <c r="TH393" s="256"/>
      <c r="TI393" s="256"/>
      <c r="TJ393" s="256"/>
      <c r="TK393" s="256"/>
      <c r="TL393" s="256"/>
      <c r="TM393" s="256"/>
      <c r="TN393" s="256"/>
      <c r="TO393" s="256"/>
      <c r="TP393" s="256"/>
      <c r="TQ393" s="256"/>
      <c r="TR393" s="256"/>
      <c r="TS393" s="256"/>
      <c r="TT393" s="256"/>
      <c r="TU393" s="256"/>
      <c r="TV393" s="256"/>
      <c r="TW393" s="256"/>
      <c r="TX393" s="256"/>
      <c r="TY393" s="256"/>
      <c r="TZ393" s="256"/>
      <c r="UA393" s="256"/>
      <c r="UB393" s="256"/>
      <c r="UC393" s="256"/>
      <c r="UD393" s="256"/>
      <c r="UE393" s="256"/>
      <c r="UF393" s="256"/>
      <c r="UG393" s="256"/>
      <c r="UH393" s="256"/>
      <c r="UI393" s="256"/>
      <c r="UJ393" s="256"/>
      <c r="UK393" s="256"/>
      <c r="UL393" s="256"/>
      <c r="UM393" s="256"/>
      <c r="UN393" s="256"/>
      <c r="UO393" s="256"/>
      <c r="UP393" s="256"/>
      <c r="UQ393" s="256"/>
      <c r="UR393" s="256"/>
      <c r="US393" s="256"/>
      <c r="UT393" s="256"/>
      <c r="UU393" s="256"/>
      <c r="UV393" s="256"/>
      <c r="UW393" s="256"/>
      <c r="UX393" s="256"/>
      <c r="UY393" s="256"/>
      <c r="UZ393" s="256"/>
      <c r="VA393" s="256"/>
      <c r="VB393" s="256"/>
      <c r="VC393" s="256"/>
      <c r="VD393" s="256"/>
      <c r="VE393" s="256"/>
      <c r="VF393" s="256"/>
      <c r="VG393" s="256"/>
      <c r="VH393" s="256"/>
      <c r="VI393" s="256"/>
      <c r="VJ393" s="256"/>
      <c r="VK393" s="256"/>
      <c r="VL393" s="256"/>
      <c r="VM393" s="256"/>
      <c r="VN393" s="256"/>
      <c r="VO393" s="256"/>
      <c r="VP393" s="256"/>
      <c r="VQ393" s="256"/>
      <c r="VR393" s="256"/>
      <c r="VS393" s="256"/>
      <c r="VT393" s="256"/>
      <c r="VU393" s="256"/>
      <c r="VV393" s="256"/>
      <c r="VW393" s="256"/>
      <c r="VX393" s="256"/>
      <c r="VY393" s="256"/>
      <c r="VZ393" s="256"/>
      <c r="WA393" s="256"/>
      <c r="WB393" s="256"/>
      <c r="WC393" s="256"/>
      <c r="WD393" s="256"/>
      <c r="WE393" s="256"/>
      <c r="WF393" s="256"/>
      <c r="WG393" s="256"/>
      <c r="WH393" s="256"/>
      <c r="WI393" s="256"/>
      <c r="WJ393" s="256"/>
      <c r="WK393" s="256"/>
      <c r="WL393" s="256"/>
      <c r="WM393" s="256"/>
      <c r="WN393" s="256"/>
      <c r="WO393" s="256"/>
      <c r="WP393" s="256"/>
      <c r="WQ393" s="256"/>
      <c r="WR393" s="256"/>
      <c r="WS393" s="256"/>
      <c r="WT393" s="256"/>
      <c r="WU393" s="256"/>
      <c r="WV393" s="256"/>
      <c r="WW393" s="256"/>
      <c r="WX393" s="256"/>
      <c r="WY393" s="256"/>
      <c r="WZ393" s="256"/>
      <c r="XA393" s="256"/>
      <c r="XB393" s="256"/>
      <c r="XC393" s="256"/>
      <c r="XD393" s="256"/>
      <c r="XE393" s="256"/>
      <c r="XF393" s="256"/>
      <c r="XG393" s="256"/>
      <c r="XH393" s="256"/>
      <c r="XI393" s="256"/>
      <c r="XJ393" s="256"/>
      <c r="XK393" s="256"/>
      <c r="XL393" s="256"/>
      <c r="XM393" s="256"/>
      <c r="XN393" s="256"/>
      <c r="XO393" s="256"/>
      <c r="XP393" s="256"/>
      <c r="XQ393" s="256"/>
      <c r="XR393" s="256"/>
      <c r="XS393" s="256"/>
      <c r="XT393" s="256"/>
      <c r="XU393" s="256"/>
      <c r="XV393" s="256"/>
      <c r="XW393" s="256"/>
      <c r="XX393" s="256"/>
      <c r="XY393" s="256"/>
      <c r="XZ393" s="256"/>
      <c r="YA393" s="256"/>
      <c r="YB393" s="256"/>
      <c r="YC393" s="256"/>
      <c r="YD393" s="256"/>
      <c r="YE393" s="256"/>
      <c r="YF393" s="256"/>
      <c r="YG393" s="256"/>
      <c r="YH393" s="256"/>
      <c r="YI393" s="256"/>
      <c r="YJ393" s="256"/>
      <c r="YK393" s="256"/>
      <c r="YL393" s="256"/>
      <c r="YM393" s="256"/>
      <c r="YN393" s="256"/>
      <c r="YO393" s="256"/>
      <c r="YP393" s="256"/>
      <c r="YQ393" s="256"/>
      <c r="YR393" s="256"/>
      <c r="YS393" s="256"/>
      <c r="YT393" s="256"/>
      <c r="YU393" s="256"/>
      <c r="YV393" s="256"/>
      <c r="YW393" s="256"/>
      <c r="YX393" s="256"/>
      <c r="YY393" s="256"/>
      <c r="YZ393" s="256"/>
      <c r="ZA393" s="256"/>
      <c r="ZB393" s="256"/>
      <c r="ZC393" s="256"/>
      <c r="ZD393" s="256"/>
      <c r="ZE393" s="256"/>
      <c r="ZF393" s="256"/>
      <c r="ZG393" s="256"/>
      <c r="ZH393" s="256"/>
      <c r="ZI393" s="256"/>
      <c r="ZJ393" s="256"/>
      <c r="ZK393" s="256"/>
      <c r="ZL393" s="256"/>
      <c r="ZM393" s="256"/>
      <c r="ZN393" s="256"/>
      <c r="ZO393" s="256"/>
      <c r="ZP393" s="256"/>
      <c r="ZQ393" s="256"/>
      <c r="ZR393" s="256"/>
      <c r="ZS393" s="256"/>
      <c r="ZT393" s="256"/>
      <c r="ZU393" s="256"/>
      <c r="ZV393" s="256"/>
      <c r="ZW393" s="256"/>
      <c r="ZX393" s="256"/>
      <c r="ZY393" s="256"/>
      <c r="ZZ393" s="256"/>
      <c r="AAA393" s="256"/>
      <c r="AAB393" s="256"/>
      <c r="AAC393" s="256"/>
      <c r="AAD393" s="256"/>
      <c r="AAE393" s="256"/>
      <c r="AAF393" s="256"/>
      <c r="AAG393" s="256"/>
      <c r="AAH393" s="256"/>
      <c r="AAI393" s="256"/>
      <c r="AAJ393" s="256"/>
      <c r="AAK393" s="256"/>
      <c r="AAL393" s="256"/>
      <c r="AAM393" s="256"/>
      <c r="AAN393" s="256"/>
      <c r="AAO393" s="256"/>
      <c r="AAP393" s="256"/>
      <c r="AAQ393" s="256"/>
      <c r="AAR393" s="256"/>
      <c r="AAS393" s="256"/>
      <c r="AAT393" s="256"/>
      <c r="AAU393" s="256"/>
      <c r="AAV393" s="256"/>
      <c r="AAW393" s="256"/>
      <c r="AAX393" s="256"/>
      <c r="AAY393" s="256"/>
      <c r="AAZ393" s="256"/>
      <c r="ABA393" s="256"/>
      <c r="ABB393" s="256"/>
      <c r="ABC393" s="256"/>
      <c r="ABD393" s="256"/>
      <c r="ABE393" s="256"/>
      <c r="ABF393" s="256"/>
      <c r="ABG393" s="256"/>
      <c r="ABH393" s="256"/>
      <c r="ABI393" s="256"/>
      <c r="ABJ393" s="256"/>
      <c r="ABK393" s="256"/>
    </row>
    <row r="394" spans="1:739" s="38" customFormat="1" ht="30" customHeight="1" x14ac:dyDescent="0.25">
      <c r="A394" s="30"/>
      <c r="B394" s="30"/>
      <c r="C394" s="30"/>
      <c r="D394" s="167" t="s">
        <v>2</v>
      </c>
      <c r="E394" s="30"/>
      <c r="F394" s="206" t="s">
        <v>1630</v>
      </c>
      <c r="G394" s="23">
        <v>43013</v>
      </c>
      <c r="H394" s="258" t="s">
        <v>37</v>
      </c>
      <c r="I394" s="261" t="s">
        <v>31</v>
      </c>
      <c r="J394" s="116" t="s">
        <v>291</v>
      </c>
      <c r="K394" s="29" t="s">
        <v>18</v>
      </c>
      <c r="L394" s="29" t="s">
        <v>17</v>
      </c>
      <c r="M394" s="29" t="s">
        <v>216</v>
      </c>
      <c r="N394" s="28" t="s">
        <v>217</v>
      </c>
      <c r="O394" s="259" t="s">
        <v>1271</v>
      </c>
      <c r="P394" s="259" t="s">
        <v>1272</v>
      </c>
      <c r="Q394" s="259"/>
      <c r="R394" s="71" t="s">
        <v>1631</v>
      </c>
      <c r="S394" s="261" t="s">
        <v>1274</v>
      </c>
      <c r="T394" s="185" t="s">
        <v>20</v>
      </c>
      <c r="U394" s="115" t="s">
        <v>72</v>
      </c>
      <c r="V394" s="20"/>
      <c r="W394" s="249"/>
      <c r="X394" s="115" t="s">
        <v>245</v>
      </c>
      <c r="Y394" s="99"/>
      <c r="Z394" s="261"/>
      <c r="AA394" s="261"/>
      <c r="AB394" s="265" t="s">
        <v>1631</v>
      </c>
      <c r="AC394" s="20"/>
      <c r="AD394" s="20"/>
      <c r="AE394" s="20"/>
      <c r="AF394" s="20"/>
      <c r="AG394" s="20"/>
      <c r="AH394" s="263" t="s">
        <v>3530</v>
      </c>
      <c r="AI394" s="261" t="s">
        <v>1</v>
      </c>
      <c r="AJ394" s="263" t="s">
        <v>2</v>
      </c>
      <c r="AK394" s="263">
        <v>24</v>
      </c>
      <c r="AL394" s="69" t="s">
        <v>1632</v>
      </c>
      <c r="AM394" s="72" t="s">
        <v>1629</v>
      </c>
      <c r="AN394" s="256"/>
      <c r="AO394" s="256"/>
      <c r="AP394" s="256"/>
      <c r="AQ394" s="256"/>
      <c r="AR394" s="256"/>
      <c r="AS394" s="256"/>
      <c r="AT394" s="256"/>
      <c r="AU394" s="256"/>
      <c r="AV394" s="256"/>
      <c r="AW394" s="256"/>
      <c r="AX394" s="256"/>
      <c r="AY394" s="256"/>
      <c r="AZ394" s="256"/>
      <c r="BA394" s="256"/>
      <c r="BB394" s="256"/>
      <c r="BC394" s="256"/>
      <c r="BD394" s="256"/>
      <c r="BE394" s="256"/>
      <c r="BF394" s="256"/>
      <c r="BG394" s="256"/>
      <c r="BH394" s="256"/>
      <c r="BI394" s="256"/>
      <c r="BJ394" s="256"/>
      <c r="BK394" s="256"/>
      <c r="BL394" s="256"/>
      <c r="BM394" s="256"/>
      <c r="BN394" s="256"/>
      <c r="BO394" s="256"/>
      <c r="BP394" s="256"/>
      <c r="BQ394" s="256"/>
      <c r="BR394" s="256"/>
      <c r="BS394" s="256"/>
      <c r="BT394" s="256"/>
      <c r="BU394" s="256"/>
      <c r="BV394" s="256"/>
      <c r="BW394" s="256"/>
      <c r="BX394" s="256"/>
      <c r="BY394" s="256"/>
      <c r="BZ394" s="256"/>
      <c r="CA394" s="256"/>
      <c r="CB394" s="256"/>
      <c r="CC394" s="256"/>
      <c r="CD394" s="256"/>
      <c r="CE394" s="256"/>
      <c r="CF394" s="256"/>
      <c r="CG394" s="256"/>
      <c r="CH394" s="256"/>
      <c r="CI394" s="256"/>
      <c r="CJ394" s="256"/>
      <c r="CK394" s="256"/>
      <c r="CL394" s="256"/>
      <c r="CM394" s="256"/>
      <c r="CN394" s="256"/>
      <c r="CO394" s="256"/>
      <c r="CP394" s="256"/>
      <c r="CQ394" s="256"/>
      <c r="CR394" s="256"/>
      <c r="CS394" s="256"/>
      <c r="CT394" s="256"/>
      <c r="CU394" s="256"/>
      <c r="CV394" s="256"/>
      <c r="CW394" s="256"/>
      <c r="CX394" s="256"/>
      <c r="CY394" s="256"/>
      <c r="CZ394" s="256"/>
      <c r="DA394" s="256"/>
      <c r="DB394" s="256"/>
      <c r="DC394" s="256"/>
      <c r="DD394" s="256"/>
      <c r="DE394" s="256"/>
      <c r="DF394" s="256"/>
      <c r="DG394" s="256"/>
      <c r="DH394" s="256"/>
      <c r="DI394" s="256"/>
      <c r="DJ394" s="256"/>
      <c r="DK394" s="256"/>
      <c r="DL394" s="256"/>
      <c r="DM394" s="256"/>
      <c r="DN394" s="256"/>
      <c r="DO394" s="256"/>
      <c r="DP394" s="256"/>
      <c r="DQ394" s="256"/>
      <c r="DR394" s="256"/>
      <c r="DS394" s="256"/>
      <c r="DT394" s="256"/>
      <c r="DU394" s="256"/>
      <c r="DV394" s="256"/>
      <c r="DW394" s="256"/>
      <c r="DX394" s="256"/>
      <c r="DY394" s="256"/>
      <c r="DZ394" s="256"/>
      <c r="EA394" s="256"/>
      <c r="EB394" s="256"/>
      <c r="EC394" s="256"/>
      <c r="ED394" s="256"/>
      <c r="EE394" s="256"/>
      <c r="EF394" s="256"/>
      <c r="EG394" s="256"/>
      <c r="EH394" s="256"/>
      <c r="EI394" s="256"/>
      <c r="EJ394" s="256"/>
      <c r="EK394" s="256"/>
      <c r="EL394" s="256"/>
      <c r="EM394" s="256"/>
      <c r="EN394" s="256"/>
      <c r="EO394" s="256"/>
      <c r="EP394" s="256"/>
      <c r="EQ394" s="256"/>
      <c r="ER394" s="256"/>
      <c r="ES394" s="256"/>
      <c r="ET394" s="256"/>
      <c r="EU394" s="256"/>
      <c r="EV394" s="256"/>
      <c r="EW394" s="256"/>
      <c r="EX394" s="256"/>
      <c r="EY394" s="256"/>
      <c r="EZ394" s="256"/>
      <c r="FA394" s="256"/>
      <c r="FB394" s="256"/>
      <c r="FC394" s="256"/>
      <c r="FD394" s="256"/>
      <c r="FE394" s="256"/>
      <c r="FF394" s="256"/>
      <c r="FG394" s="256"/>
      <c r="FH394" s="256"/>
      <c r="FI394" s="256"/>
      <c r="FJ394" s="256"/>
      <c r="FK394" s="256"/>
      <c r="FL394" s="256"/>
      <c r="FM394" s="256"/>
      <c r="FN394" s="256"/>
      <c r="FO394" s="256"/>
      <c r="FP394" s="256"/>
      <c r="FQ394" s="256"/>
      <c r="FR394" s="256"/>
      <c r="FS394" s="256"/>
      <c r="FT394" s="256"/>
      <c r="FU394" s="256"/>
      <c r="FV394" s="256"/>
      <c r="FW394" s="256"/>
      <c r="FX394" s="256"/>
      <c r="FY394" s="256"/>
      <c r="FZ394" s="256"/>
      <c r="GA394" s="256"/>
      <c r="GB394" s="256"/>
      <c r="GC394" s="256"/>
      <c r="GD394" s="256"/>
      <c r="GE394" s="256"/>
      <c r="GF394" s="256"/>
      <c r="GG394" s="256"/>
      <c r="GH394" s="256"/>
      <c r="GI394" s="256"/>
      <c r="GJ394" s="256"/>
      <c r="GK394" s="256"/>
      <c r="GL394" s="256"/>
      <c r="GM394" s="256"/>
      <c r="GN394" s="256"/>
      <c r="GO394" s="256"/>
      <c r="GP394" s="256"/>
      <c r="GQ394" s="256"/>
      <c r="GR394" s="256"/>
      <c r="GS394" s="256"/>
      <c r="GT394" s="256"/>
      <c r="GU394" s="256"/>
      <c r="GV394" s="256"/>
      <c r="GW394" s="256"/>
      <c r="GX394" s="256"/>
      <c r="GY394" s="256"/>
      <c r="GZ394" s="256"/>
      <c r="HA394" s="256"/>
      <c r="HB394" s="256"/>
      <c r="HC394" s="256"/>
      <c r="HD394" s="256"/>
      <c r="HE394" s="256"/>
      <c r="HF394" s="256"/>
      <c r="HG394" s="256"/>
      <c r="HH394" s="256"/>
      <c r="HI394" s="256"/>
      <c r="HJ394" s="256"/>
      <c r="HK394" s="256"/>
      <c r="HL394" s="256"/>
      <c r="HM394" s="256"/>
      <c r="HN394" s="256"/>
      <c r="HO394" s="256"/>
      <c r="HP394" s="256"/>
      <c r="HQ394" s="256"/>
      <c r="HR394" s="256"/>
      <c r="HS394" s="256"/>
      <c r="HT394" s="256"/>
      <c r="HU394" s="256"/>
      <c r="HV394" s="256"/>
      <c r="HW394" s="256"/>
      <c r="HX394" s="256"/>
      <c r="HY394" s="256"/>
      <c r="HZ394" s="256"/>
      <c r="IA394" s="256"/>
      <c r="IB394" s="256"/>
      <c r="IC394" s="256"/>
      <c r="ID394" s="256"/>
      <c r="IE394" s="256"/>
      <c r="IF394" s="256"/>
      <c r="IG394" s="256"/>
      <c r="IH394" s="256"/>
      <c r="II394" s="256"/>
      <c r="IJ394" s="256"/>
      <c r="IK394" s="256"/>
      <c r="IL394" s="256"/>
      <c r="IM394" s="256"/>
      <c r="IN394" s="256"/>
      <c r="IO394" s="256"/>
      <c r="IP394" s="256"/>
      <c r="IQ394" s="256"/>
      <c r="IR394" s="256"/>
      <c r="IS394" s="256"/>
      <c r="IT394" s="256"/>
      <c r="IU394" s="256"/>
      <c r="IV394" s="256"/>
      <c r="IW394" s="256"/>
      <c r="IX394" s="256"/>
      <c r="IY394" s="256"/>
      <c r="IZ394" s="256"/>
      <c r="JA394" s="256"/>
      <c r="JB394" s="256"/>
      <c r="JC394" s="256"/>
      <c r="JD394" s="256"/>
      <c r="JE394" s="256"/>
      <c r="JF394" s="256"/>
      <c r="JG394" s="256"/>
      <c r="JH394" s="256"/>
      <c r="JI394" s="256"/>
      <c r="JJ394" s="256"/>
      <c r="JK394" s="256"/>
      <c r="JL394" s="256"/>
      <c r="JM394" s="256"/>
      <c r="JN394" s="256"/>
      <c r="JO394" s="256"/>
      <c r="JP394" s="256"/>
      <c r="JQ394" s="256"/>
      <c r="JR394" s="256"/>
      <c r="JS394" s="256"/>
      <c r="JT394" s="256"/>
      <c r="JU394" s="256"/>
      <c r="JV394" s="256"/>
      <c r="JW394" s="256"/>
      <c r="JX394" s="256"/>
      <c r="JY394" s="256"/>
      <c r="JZ394" s="256"/>
      <c r="KA394" s="256"/>
      <c r="KB394" s="256"/>
      <c r="KC394" s="256"/>
      <c r="KD394" s="256"/>
      <c r="KE394" s="256"/>
      <c r="KF394" s="256"/>
      <c r="KG394" s="256"/>
      <c r="KH394" s="256"/>
      <c r="KI394" s="256"/>
      <c r="KJ394" s="256"/>
      <c r="KK394" s="256"/>
      <c r="KL394" s="256"/>
      <c r="KM394" s="256"/>
      <c r="KN394" s="256"/>
      <c r="KO394" s="256"/>
      <c r="KP394" s="256"/>
      <c r="KQ394" s="256"/>
      <c r="KR394" s="256"/>
      <c r="KS394" s="256"/>
      <c r="KT394" s="256"/>
      <c r="KU394" s="256"/>
      <c r="KV394" s="256"/>
      <c r="KW394" s="256"/>
      <c r="KX394" s="256"/>
      <c r="KY394" s="256"/>
      <c r="KZ394" s="256"/>
      <c r="LA394" s="256"/>
      <c r="LB394" s="256"/>
      <c r="LC394" s="256"/>
      <c r="LD394" s="256"/>
      <c r="LE394" s="256"/>
      <c r="LF394" s="256"/>
      <c r="LG394" s="256"/>
      <c r="LH394" s="256"/>
      <c r="LI394" s="256"/>
      <c r="LJ394" s="256"/>
      <c r="LK394" s="256"/>
      <c r="LL394" s="256"/>
      <c r="LM394" s="256"/>
      <c r="LN394" s="256"/>
      <c r="LO394" s="256"/>
      <c r="LP394" s="256"/>
      <c r="LQ394" s="256"/>
      <c r="LR394" s="256"/>
      <c r="LS394" s="256"/>
      <c r="LT394" s="256"/>
      <c r="LU394" s="256"/>
      <c r="LV394" s="256"/>
      <c r="LW394" s="256"/>
      <c r="LX394" s="256"/>
      <c r="LY394" s="256"/>
      <c r="LZ394" s="256"/>
      <c r="MA394" s="256"/>
      <c r="MB394" s="256"/>
      <c r="MC394" s="256"/>
      <c r="MD394" s="256"/>
      <c r="ME394" s="256"/>
      <c r="MF394" s="256"/>
      <c r="MG394" s="256"/>
      <c r="MH394" s="256"/>
      <c r="MI394" s="256"/>
      <c r="MJ394" s="256"/>
      <c r="MK394" s="256"/>
      <c r="ML394" s="256"/>
      <c r="MM394" s="256"/>
      <c r="MN394" s="256"/>
      <c r="MO394" s="256"/>
      <c r="MP394" s="256"/>
      <c r="MQ394" s="256"/>
      <c r="MR394" s="256"/>
      <c r="MS394" s="256"/>
      <c r="MT394" s="256"/>
      <c r="MU394" s="256"/>
      <c r="MV394" s="256"/>
      <c r="MW394" s="256"/>
      <c r="MX394" s="256"/>
      <c r="MY394" s="256"/>
      <c r="MZ394" s="256"/>
      <c r="NA394" s="256"/>
      <c r="NB394" s="256"/>
      <c r="NC394" s="256"/>
      <c r="ND394" s="256"/>
      <c r="NE394" s="256"/>
      <c r="NF394" s="256"/>
      <c r="NG394" s="256"/>
      <c r="NH394" s="256"/>
      <c r="NI394" s="256"/>
      <c r="NJ394" s="256"/>
      <c r="NK394" s="256"/>
      <c r="NL394" s="256"/>
      <c r="NM394" s="256"/>
      <c r="NN394" s="256"/>
      <c r="NO394" s="256"/>
      <c r="NP394" s="256"/>
      <c r="NQ394" s="256"/>
      <c r="NR394" s="256"/>
      <c r="NS394" s="256"/>
      <c r="NT394" s="256"/>
      <c r="NU394" s="256"/>
      <c r="NV394" s="256"/>
      <c r="NW394" s="256"/>
      <c r="NX394" s="256"/>
      <c r="NY394" s="256"/>
      <c r="NZ394" s="256"/>
      <c r="OA394" s="256"/>
      <c r="OB394" s="256"/>
      <c r="OC394" s="256"/>
      <c r="OD394" s="256"/>
      <c r="OE394" s="256"/>
      <c r="OF394" s="256"/>
      <c r="OG394" s="256"/>
      <c r="OH394" s="256"/>
      <c r="OI394" s="256"/>
      <c r="OJ394" s="256"/>
      <c r="OK394" s="256"/>
      <c r="OL394" s="256"/>
      <c r="OM394" s="256"/>
      <c r="ON394" s="256"/>
      <c r="OO394" s="256"/>
      <c r="OP394" s="256"/>
      <c r="OQ394" s="256"/>
      <c r="OR394" s="256"/>
      <c r="OS394" s="256"/>
      <c r="OT394" s="256"/>
      <c r="OU394" s="256"/>
      <c r="OV394" s="256"/>
      <c r="OW394" s="256"/>
      <c r="OX394" s="256"/>
      <c r="OY394" s="256"/>
      <c r="OZ394" s="256"/>
      <c r="PA394" s="256"/>
      <c r="PB394" s="256"/>
      <c r="PC394" s="256"/>
      <c r="PD394" s="256"/>
      <c r="PE394" s="256"/>
      <c r="PF394" s="256"/>
      <c r="PG394" s="256"/>
      <c r="PH394" s="256"/>
      <c r="PI394" s="256"/>
      <c r="PJ394" s="256"/>
      <c r="PK394" s="256"/>
      <c r="PL394" s="256"/>
      <c r="PM394" s="256"/>
      <c r="PN394" s="256"/>
      <c r="PO394" s="256"/>
      <c r="PP394" s="256"/>
      <c r="PQ394" s="256"/>
      <c r="PR394" s="256"/>
      <c r="PS394" s="256"/>
      <c r="PT394" s="256"/>
      <c r="PU394" s="256"/>
      <c r="PV394" s="256"/>
      <c r="PW394" s="256"/>
      <c r="PX394" s="256"/>
      <c r="PY394" s="256"/>
      <c r="PZ394" s="256"/>
      <c r="QA394" s="256"/>
      <c r="QB394" s="256"/>
      <c r="QC394" s="256"/>
      <c r="QD394" s="256"/>
      <c r="QE394" s="256"/>
      <c r="QF394" s="256"/>
      <c r="QG394" s="256"/>
      <c r="QH394" s="256"/>
      <c r="QI394" s="256"/>
      <c r="QJ394" s="256"/>
      <c r="QK394" s="256"/>
      <c r="QL394" s="256"/>
      <c r="QM394" s="256"/>
      <c r="QN394" s="256"/>
      <c r="QO394" s="256"/>
      <c r="QP394" s="256"/>
      <c r="QQ394" s="256"/>
      <c r="QR394" s="256"/>
      <c r="QS394" s="256"/>
      <c r="QT394" s="256"/>
      <c r="QU394" s="256"/>
      <c r="QV394" s="256"/>
      <c r="QW394" s="256"/>
      <c r="QX394" s="256"/>
      <c r="QY394" s="256"/>
      <c r="QZ394" s="256"/>
      <c r="RA394" s="256"/>
      <c r="RB394" s="256"/>
      <c r="RC394" s="256"/>
      <c r="RD394" s="256"/>
      <c r="RE394" s="256"/>
      <c r="RF394" s="256"/>
      <c r="RG394" s="256"/>
      <c r="RH394" s="256"/>
      <c r="RI394" s="256"/>
      <c r="RJ394" s="256"/>
      <c r="RK394" s="256"/>
      <c r="RL394" s="256"/>
      <c r="RM394" s="256"/>
      <c r="RN394" s="256"/>
      <c r="RO394" s="256"/>
      <c r="RP394" s="256"/>
      <c r="RQ394" s="256"/>
      <c r="RR394" s="256"/>
      <c r="RS394" s="256"/>
      <c r="RT394" s="256"/>
      <c r="RU394" s="256"/>
      <c r="RV394" s="256"/>
      <c r="RW394" s="256"/>
      <c r="RX394" s="256"/>
      <c r="RY394" s="256"/>
      <c r="RZ394" s="256"/>
      <c r="SA394" s="256"/>
      <c r="SB394" s="256"/>
      <c r="SC394" s="256"/>
      <c r="SD394" s="256"/>
      <c r="SE394" s="256"/>
      <c r="SF394" s="256"/>
      <c r="SG394" s="256"/>
      <c r="SH394" s="256"/>
      <c r="SI394" s="256"/>
      <c r="SJ394" s="256"/>
      <c r="SK394" s="256"/>
      <c r="SL394" s="256"/>
      <c r="SM394" s="256"/>
      <c r="SN394" s="256"/>
      <c r="SO394" s="256"/>
      <c r="SP394" s="256"/>
      <c r="SQ394" s="256"/>
      <c r="SR394" s="256"/>
      <c r="SS394" s="256"/>
      <c r="ST394" s="256"/>
      <c r="SU394" s="256"/>
      <c r="SV394" s="256"/>
      <c r="SW394" s="256"/>
      <c r="SX394" s="256"/>
      <c r="SY394" s="256"/>
      <c r="SZ394" s="256"/>
      <c r="TA394" s="256"/>
      <c r="TB394" s="256"/>
      <c r="TC394" s="256"/>
      <c r="TD394" s="256"/>
      <c r="TE394" s="256"/>
      <c r="TF394" s="256"/>
      <c r="TG394" s="256"/>
      <c r="TH394" s="256"/>
      <c r="TI394" s="256"/>
      <c r="TJ394" s="256"/>
      <c r="TK394" s="256"/>
      <c r="TL394" s="256"/>
      <c r="TM394" s="256"/>
      <c r="TN394" s="256"/>
      <c r="TO394" s="256"/>
      <c r="TP394" s="256"/>
      <c r="TQ394" s="256"/>
      <c r="TR394" s="256"/>
      <c r="TS394" s="256"/>
      <c r="TT394" s="256"/>
      <c r="TU394" s="256"/>
      <c r="TV394" s="256"/>
      <c r="TW394" s="256"/>
      <c r="TX394" s="256"/>
      <c r="TY394" s="256"/>
      <c r="TZ394" s="256"/>
      <c r="UA394" s="256"/>
      <c r="UB394" s="256"/>
      <c r="UC394" s="256"/>
      <c r="UD394" s="256"/>
      <c r="UE394" s="256"/>
      <c r="UF394" s="256"/>
      <c r="UG394" s="256"/>
      <c r="UH394" s="256"/>
      <c r="UI394" s="256"/>
      <c r="UJ394" s="256"/>
      <c r="UK394" s="256"/>
      <c r="UL394" s="256"/>
      <c r="UM394" s="256"/>
      <c r="UN394" s="256"/>
      <c r="UO394" s="256"/>
      <c r="UP394" s="256"/>
      <c r="UQ394" s="256"/>
      <c r="UR394" s="256"/>
      <c r="US394" s="256"/>
      <c r="UT394" s="256"/>
      <c r="UU394" s="256"/>
      <c r="UV394" s="256"/>
      <c r="UW394" s="256"/>
      <c r="UX394" s="256"/>
      <c r="UY394" s="256"/>
      <c r="UZ394" s="256"/>
      <c r="VA394" s="256"/>
      <c r="VB394" s="256"/>
      <c r="VC394" s="256"/>
      <c r="VD394" s="256"/>
      <c r="VE394" s="256"/>
      <c r="VF394" s="256"/>
      <c r="VG394" s="256"/>
      <c r="VH394" s="256"/>
      <c r="VI394" s="256"/>
      <c r="VJ394" s="256"/>
      <c r="VK394" s="256"/>
      <c r="VL394" s="256"/>
      <c r="VM394" s="256"/>
      <c r="VN394" s="256"/>
      <c r="VO394" s="256"/>
      <c r="VP394" s="256"/>
      <c r="VQ394" s="256"/>
      <c r="VR394" s="256"/>
      <c r="VS394" s="256"/>
      <c r="VT394" s="256"/>
      <c r="VU394" s="256"/>
      <c r="VV394" s="256"/>
      <c r="VW394" s="256"/>
      <c r="VX394" s="256"/>
      <c r="VY394" s="256"/>
      <c r="VZ394" s="256"/>
      <c r="WA394" s="256"/>
      <c r="WB394" s="256"/>
      <c r="WC394" s="256"/>
      <c r="WD394" s="256"/>
      <c r="WE394" s="256"/>
      <c r="WF394" s="256"/>
      <c r="WG394" s="256"/>
      <c r="WH394" s="256"/>
      <c r="WI394" s="256"/>
      <c r="WJ394" s="256"/>
      <c r="WK394" s="256"/>
      <c r="WL394" s="256"/>
      <c r="WM394" s="256"/>
      <c r="WN394" s="256"/>
      <c r="WO394" s="256"/>
      <c r="WP394" s="256"/>
      <c r="WQ394" s="256"/>
      <c r="WR394" s="256"/>
      <c r="WS394" s="256"/>
      <c r="WT394" s="256"/>
      <c r="WU394" s="256"/>
      <c r="WV394" s="256"/>
      <c r="WW394" s="256"/>
      <c r="WX394" s="256"/>
      <c r="WY394" s="256"/>
      <c r="WZ394" s="256"/>
      <c r="XA394" s="256"/>
      <c r="XB394" s="256"/>
      <c r="XC394" s="256"/>
      <c r="XD394" s="256"/>
      <c r="XE394" s="256"/>
      <c r="XF394" s="256"/>
      <c r="XG394" s="256"/>
      <c r="XH394" s="256"/>
      <c r="XI394" s="256"/>
      <c r="XJ394" s="256"/>
      <c r="XK394" s="256"/>
      <c r="XL394" s="256"/>
      <c r="XM394" s="256"/>
      <c r="XN394" s="256"/>
      <c r="XO394" s="256"/>
      <c r="XP394" s="256"/>
      <c r="XQ394" s="256"/>
      <c r="XR394" s="256"/>
      <c r="XS394" s="256"/>
      <c r="XT394" s="256"/>
      <c r="XU394" s="256"/>
      <c r="XV394" s="256"/>
      <c r="XW394" s="256"/>
      <c r="XX394" s="256"/>
      <c r="XY394" s="256"/>
      <c r="XZ394" s="256"/>
      <c r="YA394" s="256"/>
      <c r="YB394" s="256"/>
      <c r="YC394" s="256"/>
      <c r="YD394" s="256"/>
      <c r="YE394" s="256"/>
      <c r="YF394" s="256"/>
      <c r="YG394" s="256"/>
      <c r="YH394" s="256"/>
      <c r="YI394" s="256"/>
      <c r="YJ394" s="256"/>
      <c r="YK394" s="256"/>
      <c r="YL394" s="256"/>
      <c r="YM394" s="256"/>
      <c r="YN394" s="256"/>
      <c r="YO394" s="256"/>
      <c r="YP394" s="256"/>
      <c r="YQ394" s="256"/>
      <c r="YR394" s="256"/>
      <c r="YS394" s="256"/>
      <c r="YT394" s="256"/>
      <c r="YU394" s="256"/>
      <c r="YV394" s="256"/>
      <c r="YW394" s="256"/>
      <c r="YX394" s="256"/>
      <c r="YY394" s="256"/>
      <c r="YZ394" s="256"/>
      <c r="ZA394" s="256"/>
      <c r="ZB394" s="256"/>
      <c r="ZC394" s="256"/>
      <c r="ZD394" s="256"/>
      <c r="ZE394" s="256"/>
      <c r="ZF394" s="256"/>
      <c r="ZG394" s="256"/>
      <c r="ZH394" s="256"/>
      <c r="ZI394" s="256"/>
      <c r="ZJ394" s="256"/>
      <c r="ZK394" s="256"/>
      <c r="ZL394" s="256"/>
      <c r="ZM394" s="256"/>
      <c r="ZN394" s="256"/>
      <c r="ZO394" s="256"/>
      <c r="ZP394" s="256"/>
      <c r="ZQ394" s="256"/>
      <c r="ZR394" s="256"/>
      <c r="ZS394" s="256"/>
      <c r="ZT394" s="256"/>
      <c r="ZU394" s="256"/>
      <c r="ZV394" s="256"/>
      <c r="ZW394" s="256"/>
      <c r="ZX394" s="256"/>
      <c r="ZY394" s="256"/>
      <c r="ZZ394" s="256"/>
      <c r="AAA394" s="256"/>
      <c r="AAB394" s="256"/>
      <c r="AAC394" s="256"/>
      <c r="AAD394" s="256"/>
      <c r="AAE394" s="256"/>
      <c r="AAF394" s="256"/>
      <c r="AAG394" s="256"/>
      <c r="AAH394" s="256"/>
      <c r="AAI394" s="256"/>
      <c r="AAJ394" s="256"/>
      <c r="AAK394" s="256"/>
      <c r="AAL394" s="256"/>
      <c r="AAM394" s="256"/>
      <c r="AAN394" s="256"/>
      <c r="AAO394" s="256"/>
      <c r="AAP394" s="256"/>
      <c r="AAQ394" s="256"/>
      <c r="AAR394" s="256"/>
      <c r="AAS394" s="256"/>
      <c r="AAT394" s="256"/>
      <c r="AAU394" s="256"/>
      <c r="AAV394" s="256"/>
      <c r="AAW394" s="256"/>
      <c r="AAX394" s="256"/>
      <c r="AAY394" s="256"/>
      <c r="AAZ394" s="256"/>
      <c r="ABA394" s="256"/>
      <c r="ABB394" s="256"/>
      <c r="ABC394" s="256"/>
      <c r="ABD394" s="256"/>
      <c r="ABE394" s="256"/>
      <c r="ABF394" s="256"/>
      <c r="ABG394" s="256"/>
      <c r="ABH394" s="256"/>
      <c r="ABI394" s="256"/>
      <c r="ABJ394" s="256"/>
      <c r="ABK394" s="256"/>
    </row>
    <row r="395" spans="1:739" s="38" customFormat="1" ht="30" customHeight="1" x14ac:dyDescent="0.25">
      <c r="A395" s="30"/>
      <c r="B395" s="196"/>
      <c r="C395" s="196"/>
      <c r="D395" s="167" t="s">
        <v>2</v>
      </c>
      <c r="E395" s="196"/>
      <c r="F395" s="206">
        <v>1558</v>
      </c>
      <c r="G395" s="23">
        <v>43802</v>
      </c>
      <c r="H395" s="258" t="s">
        <v>37</v>
      </c>
      <c r="I395" s="261" t="s">
        <v>31</v>
      </c>
      <c r="J395" s="116" t="s">
        <v>291</v>
      </c>
      <c r="K395" s="29" t="s">
        <v>18</v>
      </c>
      <c r="L395" s="29" t="s">
        <v>17</v>
      </c>
      <c r="M395" s="29" t="s">
        <v>216</v>
      </c>
      <c r="N395" s="28" t="s">
        <v>217</v>
      </c>
      <c r="O395" s="259" t="s">
        <v>1271</v>
      </c>
      <c r="P395" s="259" t="s">
        <v>726</v>
      </c>
      <c r="Q395" s="259"/>
      <c r="R395" s="71" t="s">
        <v>3107</v>
      </c>
      <c r="S395" s="261" t="s">
        <v>3108</v>
      </c>
      <c r="T395" s="185" t="s">
        <v>1895</v>
      </c>
      <c r="U395" s="115" t="s">
        <v>72</v>
      </c>
      <c r="V395" s="20"/>
      <c r="W395" s="249"/>
      <c r="X395" s="115" t="s">
        <v>245</v>
      </c>
      <c r="Y395" s="99"/>
      <c r="Z395" s="261"/>
      <c r="AA395" s="261"/>
      <c r="AB395" s="265" t="s">
        <v>3107</v>
      </c>
      <c r="AC395" s="20"/>
      <c r="AD395" s="20"/>
      <c r="AE395" s="20"/>
      <c r="AF395" s="20"/>
      <c r="AG395" s="20"/>
      <c r="AH395" s="263" t="s">
        <v>3530</v>
      </c>
      <c r="AI395" s="261" t="s">
        <v>1</v>
      </c>
      <c r="AJ395" s="263" t="s">
        <v>2</v>
      </c>
      <c r="AK395" s="263">
        <v>23</v>
      </c>
      <c r="AL395" s="69" t="s">
        <v>3109</v>
      </c>
      <c r="AM395" s="72">
        <v>43777</v>
      </c>
      <c r="AN395" s="256"/>
      <c r="AO395" s="256"/>
      <c r="AP395" s="256"/>
      <c r="AQ395" s="256"/>
      <c r="AR395" s="256"/>
      <c r="AS395" s="256"/>
      <c r="AT395" s="256"/>
      <c r="AU395" s="256"/>
      <c r="AV395" s="256"/>
      <c r="AW395" s="256"/>
      <c r="AX395" s="256"/>
      <c r="AY395" s="256"/>
      <c r="AZ395" s="256"/>
      <c r="BA395" s="256"/>
      <c r="BB395" s="256"/>
      <c r="BC395" s="256"/>
      <c r="BD395" s="256"/>
      <c r="BE395" s="256"/>
      <c r="BF395" s="256"/>
      <c r="BG395" s="256"/>
      <c r="BH395" s="256"/>
      <c r="BI395" s="256"/>
      <c r="BJ395" s="256"/>
      <c r="BK395" s="256"/>
      <c r="BL395" s="256"/>
      <c r="BM395" s="256"/>
      <c r="BN395" s="256"/>
      <c r="BO395" s="256"/>
      <c r="BP395" s="256"/>
      <c r="BQ395" s="256"/>
      <c r="BR395" s="256"/>
      <c r="BS395" s="256"/>
      <c r="BT395" s="256"/>
      <c r="BU395" s="256"/>
      <c r="BV395" s="256"/>
      <c r="BW395" s="256"/>
      <c r="BX395" s="256"/>
      <c r="BY395" s="256"/>
      <c r="BZ395" s="256"/>
      <c r="CA395" s="256"/>
      <c r="CB395" s="256"/>
      <c r="CC395" s="256"/>
      <c r="CD395" s="256"/>
      <c r="CE395" s="256"/>
      <c r="CF395" s="256"/>
      <c r="CG395" s="256"/>
      <c r="CH395" s="256"/>
      <c r="CI395" s="256"/>
      <c r="CJ395" s="256"/>
      <c r="CK395" s="256"/>
      <c r="CL395" s="256"/>
      <c r="CM395" s="256"/>
      <c r="CN395" s="256"/>
      <c r="CO395" s="256"/>
      <c r="CP395" s="256"/>
      <c r="CQ395" s="256"/>
      <c r="CR395" s="256"/>
      <c r="CS395" s="256"/>
      <c r="CT395" s="256"/>
      <c r="CU395" s="256"/>
      <c r="CV395" s="256"/>
      <c r="CW395" s="256"/>
      <c r="CX395" s="256"/>
      <c r="CY395" s="256"/>
      <c r="CZ395" s="256"/>
      <c r="DA395" s="256"/>
      <c r="DB395" s="256"/>
      <c r="DC395" s="256"/>
      <c r="DD395" s="256"/>
      <c r="DE395" s="256"/>
      <c r="DF395" s="256"/>
      <c r="DG395" s="256"/>
      <c r="DH395" s="256"/>
      <c r="DI395" s="256"/>
      <c r="DJ395" s="256"/>
      <c r="DK395" s="256"/>
      <c r="DL395" s="256"/>
      <c r="DM395" s="256"/>
      <c r="DN395" s="256"/>
      <c r="DO395" s="256"/>
      <c r="DP395" s="256"/>
      <c r="DQ395" s="256"/>
      <c r="DR395" s="256"/>
      <c r="DS395" s="256"/>
      <c r="DT395" s="256"/>
      <c r="DU395" s="256"/>
      <c r="DV395" s="256"/>
      <c r="DW395" s="256"/>
      <c r="DX395" s="256"/>
      <c r="DY395" s="256"/>
      <c r="DZ395" s="256"/>
      <c r="EA395" s="256"/>
      <c r="EB395" s="256"/>
      <c r="EC395" s="256"/>
      <c r="ED395" s="256"/>
      <c r="EE395" s="256"/>
      <c r="EF395" s="256"/>
      <c r="EG395" s="256"/>
      <c r="EH395" s="256"/>
      <c r="EI395" s="256"/>
      <c r="EJ395" s="256"/>
      <c r="EK395" s="256"/>
      <c r="EL395" s="256"/>
      <c r="EM395" s="256"/>
      <c r="EN395" s="256"/>
      <c r="EO395" s="256"/>
      <c r="EP395" s="256"/>
      <c r="EQ395" s="256"/>
      <c r="ER395" s="256"/>
      <c r="ES395" s="256"/>
      <c r="ET395" s="256"/>
      <c r="EU395" s="256"/>
      <c r="EV395" s="256"/>
      <c r="EW395" s="256"/>
      <c r="EX395" s="256"/>
      <c r="EY395" s="256"/>
      <c r="EZ395" s="256"/>
      <c r="FA395" s="256"/>
      <c r="FB395" s="256"/>
      <c r="FC395" s="256"/>
      <c r="FD395" s="256"/>
      <c r="FE395" s="256"/>
      <c r="FF395" s="256"/>
      <c r="FG395" s="256"/>
      <c r="FH395" s="256"/>
      <c r="FI395" s="256"/>
      <c r="FJ395" s="256"/>
      <c r="FK395" s="256"/>
      <c r="FL395" s="256"/>
      <c r="FM395" s="256"/>
      <c r="FN395" s="256"/>
      <c r="FO395" s="256"/>
      <c r="FP395" s="256"/>
      <c r="FQ395" s="256"/>
      <c r="FR395" s="256"/>
      <c r="FS395" s="256"/>
      <c r="FT395" s="256"/>
      <c r="FU395" s="256"/>
      <c r="FV395" s="256"/>
      <c r="FW395" s="256"/>
      <c r="FX395" s="256"/>
      <c r="FY395" s="256"/>
      <c r="FZ395" s="256"/>
      <c r="GA395" s="256"/>
      <c r="GB395" s="256"/>
      <c r="GC395" s="256"/>
      <c r="GD395" s="256"/>
      <c r="GE395" s="256"/>
      <c r="GF395" s="256"/>
      <c r="GG395" s="256"/>
      <c r="GH395" s="256"/>
      <c r="GI395" s="256"/>
      <c r="GJ395" s="256"/>
      <c r="GK395" s="256"/>
      <c r="GL395" s="256"/>
      <c r="GM395" s="256"/>
      <c r="GN395" s="256"/>
      <c r="GO395" s="256"/>
      <c r="GP395" s="256"/>
      <c r="GQ395" s="256"/>
      <c r="GR395" s="256"/>
      <c r="GS395" s="256"/>
      <c r="GT395" s="256"/>
      <c r="GU395" s="256"/>
      <c r="GV395" s="256"/>
      <c r="GW395" s="256"/>
      <c r="GX395" s="256"/>
      <c r="GY395" s="256"/>
      <c r="GZ395" s="256"/>
      <c r="HA395" s="256"/>
      <c r="HB395" s="256"/>
      <c r="HC395" s="256"/>
      <c r="HD395" s="256"/>
      <c r="HE395" s="256"/>
      <c r="HF395" s="256"/>
      <c r="HG395" s="256"/>
      <c r="HH395" s="256"/>
      <c r="HI395" s="256"/>
      <c r="HJ395" s="256"/>
      <c r="HK395" s="256"/>
      <c r="HL395" s="256"/>
      <c r="HM395" s="256"/>
      <c r="HN395" s="256"/>
      <c r="HO395" s="256"/>
      <c r="HP395" s="256"/>
      <c r="HQ395" s="256"/>
      <c r="HR395" s="256"/>
      <c r="HS395" s="256"/>
      <c r="HT395" s="256"/>
      <c r="HU395" s="256"/>
      <c r="HV395" s="256"/>
      <c r="HW395" s="256"/>
      <c r="HX395" s="256"/>
      <c r="HY395" s="256"/>
      <c r="HZ395" s="256"/>
      <c r="IA395" s="256"/>
      <c r="IB395" s="256"/>
      <c r="IC395" s="256"/>
      <c r="ID395" s="256"/>
      <c r="IE395" s="256"/>
      <c r="IF395" s="256"/>
      <c r="IG395" s="256"/>
      <c r="IH395" s="256"/>
      <c r="II395" s="256"/>
      <c r="IJ395" s="256"/>
      <c r="IK395" s="256"/>
      <c r="IL395" s="256"/>
      <c r="IM395" s="256"/>
      <c r="IN395" s="256"/>
      <c r="IO395" s="256"/>
      <c r="IP395" s="256"/>
      <c r="IQ395" s="256"/>
      <c r="IR395" s="256"/>
      <c r="IS395" s="256"/>
      <c r="IT395" s="256"/>
      <c r="IU395" s="256"/>
      <c r="IV395" s="256"/>
      <c r="IW395" s="256"/>
      <c r="IX395" s="256"/>
      <c r="IY395" s="256"/>
      <c r="IZ395" s="256"/>
      <c r="JA395" s="256"/>
      <c r="JB395" s="256"/>
      <c r="JC395" s="256"/>
      <c r="JD395" s="256"/>
      <c r="JE395" s="256"/>
      <c r="JF395" s="256"/>
      <c r="JG395" s="256"/>
      <c r="JH395" s="256"/>
      <c r="JI395" s="256"/>
      <c r="JJ395" s="256"/>
      <c r="JK395" s="256"/>
      <c r="JL395" s="256"/>
      <c r="JM395" s="256"/>
      <c r="JN395" s="256"/>
      <c r="JO395" s="256"/>
      <c r="JP395" s="256"/>
      <c r="JQ395" s="256"/>
      <c r="JR395" s="256"/>
      <c r="JS395" s="256"/>
      <c r="JT395" s="256"/>
      <c r="JU395" s="256"/>
      <c r="JV395" s="256"/>
      <c r="JW395" s="256"/>
      <c r="JX395" s="256"/>
      <c r="JY395" s="256"/>
      <c r="JZ395" s="256"/>
      <c r="KA395" s="256"/>
      <c r="KB395" s="256"/>
      <c r="KC395" s="256"/>
      <c r="KD395" s="256"/>
      <c r="KE395" s="256"/>
      <c r="KF395" s="256"/>
      <c r="KG395" s="256"/>
      <c r="KH395" s="256"/>
      <c r="KI395" s="256"/>
      <c r="KJ395" s="256"/>
      <c r="KK395" s="256"/>
      <c r="KL395" s="256"/>
      <c r="KM395" s="256"/>
      <c r="KN395" s="256"/>
      <c r="KO395" s="256"/>
      <c r="KP395" s="256"/>
      <c r="KQ395" s="256"/>
      <c r="KR395" s="256"/>
      <c r="KS395" s="256"/>
      <c r="KT395" s="256"/>
      <c r="KU395" s="256"/>
      <c r="KV395" s="256"/>
      <c r="KW395" s="256"/>
      <c r="KX395" s="256"/>
      <c r="KY395" s="256"/>
      <c r="KZ395" s="256"/>
      <c r="LA395" s="256"/>
      <c r="LB395" s="256"/>
      <c r="LC395" s="256"/>
      <c r="LD395" s="256"/>
      <c r="LE395" s="256"/>
      <c r="LF395" s="256"/>
      <c r="LG395" s="256"/>
      <c r="LH395" s="256"/>
      <c r="LI395" s="256"/>
      <c r="LJ395" s="256"/>
      <c r="LK395" s="256"/>
      <c r="LL395" s="256"/>
      <c r="LM395" s="256"/>
      <c r="LN395" s="256"/>
      <c r="LO395" s="256"/>
      <c r="LP395" s="256"/>
      <c r="LQ395" s="256"/>
      <c r="LR395" s="256"/>
      <c r="LS395" s="256"/>
      <c r="LT395" s="256"/>
      <c r="LU395" s="256"/>
      <c r="LV395" s="256"/>
      <c r="LW395" s="256"/>
      <c r="LX395" s="256"/>
      <c r="LY395" s="256"/>
      <c r="LZ395" s="256"/>
      <c r="MA395" s="256"/>
      <c r="MB395" s="256"/>
      <c r="MC395" s="256"/>
      <c r="MD395" s="256"/>
      <c r="ME395" s="256"/>
      <c r="MF395" s="256"/>
      <c r="MG395" s="256"/>
      <c r="MH395" s="256"/>
      <c r="MI395" s="256"/>
      <c r="MJ395" s="256"/>
      <c r="MK395" s="256"/>
      <c r="ML395" s="256"/>
      <c r="MM395" s="256"/>
      <c r="MN395" s="256"/>
      <c r="MO395" s="256"/>
      <c r="MP395" s="256"/>
      <c r="MQ395" s="256"/>
      <c r="MR395" s="256"/>
      <c r="MS395" s="256"/>
      <c r="MT395" s="256"/>
      <c r="MU395" s="256"/>
      <c r="MV395" s="256"/>
      <c r="MW395" s="256"/>
      <c r="MX395" s="256"/>
      <c r="MY395" s="256"/>
      <c r="MZ395" s="256"/>
      <c r="NA395" s="256"/>
      <c r="NB395" s="256"/>
      <c r="NC395" s="256"/>
      <c r="ND395" s="256"/>
      <c r="NE395" s="256"/>
      <c r="NF395" s="256"/>
      <c r="NG395" s="256"/>
      <c r="NH395" s="256"/>
      <c r="NI395" s="256"/>
      <c r="NJ395" s="256"/>
      <c r="NK395" s="256"/>
      <c r="NL395" s="256"/>
      <c r="NM395" s="256"/>
      <c r="NN395" s="256"/>
      <c r="NO395" s="256"/>
      <c r="NP395" s="256"/>
      <c r="NQ395" s="256"/>
      <c r="NR395" s="256"/>
      <c r="NS395" s="256"/>
      <c r="NT395" s="256"/>
      <c r="NU395" s="256"/>
      <c r="NV395" s="256"/>
      <c r="NW395" s="256"/>
      <c r="NX395" s="256"/>
      <c r="NY395" s="256"/>
      <c r="NZ395" s="256"/>
      <c r="OA395" s="256"/>
      <c r="OB395" s="256"/>
      <c r="OC395" s="256"/>
      <c r="OD395" s="256"/>
      <c r="OE395" s="256"/>
      <c r="OF395" s="256"/>
      <c r="OG395" s="256"/>
      <c r="OH395" s="256"/>
      <c r="OI395" s="256"/>
      <c r="OJ395" s="256"/>
      <c r="OK395" s="256"/>
      <c r="OL395" s="256"/>
      <c r="OM395" s="256"/>
      <c r="ON395" s="256"/>
      <c r="OO395" s="256"/>
      <c r="OP395" s="256"/>
      <c r="OQ395" s="256"/>
      <c r="OR395" s="256"/>
      <c r="OS395" s="256"/>
      <c r="OT395" s="256"/>
      <c r="OU395" s="256"/>
      <c r="OV395" s="256"/>
      <c r="OW395" s="256"/>
      <c r="OX395" s="256"/>
      <c r="OY395" s="256"/>
      <c r="OZ395" s="256"/>
      <c r="PA395" s="256"/>
      <c r="PB395" s="256"/>
      <c r="PC395" s="256"/>
      <c r="PD395" s="256"/>
      <c r="PE395" s="256"/>
      <c r="PF395" s="256"/>
      <c r="PG395" s="256"/>
      <c r="PH395" s="256"/>
      <c r="PI395" s="256"/>
      <c r="PJ395" s="256"/>
      <c r="PK395" s="256"/>
      <c r="PL395" s="256"/>
      <c r="PM395" s="256"/>
      <c r="PN395" s="256"/>
      <c r="PO395" s="256"/>
      <c r="PP395" s="256"/>
      <c r="PQ395" s="256"/>
      <c r="PR395" s="256"/>
      <c r="PS395" s="256"/>
      <c r="PT395" s="256"/>
      <c r="PU395" s="256"/>
      <c r="PV395" s="256"/>
      <c r="PW395" s="256"/>
      <c r="PX395" s="256"/>
      <c r="PY395" s="256"/>
      <c r="PZ395" s="256"/>
      <c r="QA395" s="256"/>
      <c r="QB395" s="256"/>
      <c r="QC395" s="256"/>
      <c r="QD395" s="256"/>
      <c r="QE395" s="256"/>
      <c r="QF395" s="256"/>
      <c r="QG395" s="256"/>
      <c r="QH395" s="256"/>
      <c r="QI395" s="256"/>
      <c r="QJ395" s="256"/>
      <c r="QK395" s="256"/>
      <c r="QL395" s="256"/>
      <c r="QM395" s="256"/>
      <c r="QN395" s="256"/>
      <c r="QO395" s="256"/>
      <c r="QP395" s="256"/>
      <c r="QQ395" s="256"/>
      <c r="QR395" s="256"/>
      <c r="QS395" s="256"/>
      <c r="QT395" s="256"/>
      <c r="QU395" s="256"/>
      <c r="QV395" s="256"/>
      <c r="QW395" s="256"/>
      <c r="QX395" s="256"/>
      <c r="QY395" s="256"/>
      <c r="QZ395" s="256"/>
      <c r="RA395" s="256"/>
      <c r="RB395" s="256"/>
      <c r="RC395" s="256"/>
      <c r="RD395" s="256"/>
      <c r="RE395" s="256"/>
      <c r="RF395" s="256"/>
      <c r="RG395" s="256"/>
      <c r="RH395" s="256"/>
      <c r="RI395" s="256"/>
      <c r="RJ395" s="256"/>
      <c r="RK395" s="256"/>
      <c r="RL395" s="256"/>
      <c r="RM395" s="256"/>
      <c r="RN395" s="256"/>
      <c r="RO395" s="256"/>
      <c r="RP395" s="256"/>
      <c r="RQ395" s="256"/>
      <c r="RR395" s="256"/>
      <c r="RS395" s="256"/>
      <c r="RT395" s="256"/>
      <c r="RU395" s="256"/>
      <c r="RV395" s="256"/>
      <c r="RW395" s="256"/>
      <c r="RX395" s="256"/>
      <c r="RY395" s="256"/>
      <c r="RZ395" s="256"/>
      <c r="SA395" s="256"/>
      <c r="SB395" s="256"/>
      <c r="SC395" s="256"/>
      <c r="SD395" s="256"/>
      <c r="SE395" s="256"/>
      <c r="SF395" s="256"/>
      <c r="SG395" s="256"/>
      <c r="SH395" s="256"/>
      <c r="SI395" s="256"/>
      <c r="SJ395" s="256"/>
      <c r="SK395" s="256"/>
      <c r="SL395" s="256"/>
      <c r="SM395" s="256"/>
      <c r="SN395" s="256"/>
      <c r="SO395" s="256"/>
      <c r="SP395" s="256"/>
      <c r="SQ395" s="256"/>
      <c r="SR395" s="256"/>
      <c r="SS395" s="256"/>
      <c r="ST395" s="256"/>
      <c r="SU395" s="256"/>
      <c r="SV395" s="256"/>
      <c r="SW395" s="256"/>
      <c r="SX395" s="256"/>
      <c r="SY395" s="256"/>
      <c r="SZ395" s="256"/>
      <c r="TA395" s="256"/>
      <c r="TB395" s="256"/>
      <c r="TC395" s="256"/>
      <c r="TD395" s="256"/>
      <c r="TE395" s="256"/>
      <c r="TF395" s="256"/>
      <c r="TG395" s="256"/>
      <c r="TH395" s="256"/>
      <c r="TI395" s="256"/>
      <c r="TJ395" s="256"/>
      <c r="TK395" s="256"/>
      <c r="TL395" s="256"/>
      <c r="TM395" s="256"/>
      <c r="TN395" s="256"/>
      <c r="TO395" s="256"/>
      <c r="TP395" s="256"/>
      <c r="TQ395" s="256"/>
      <c r="TR395" s="256"/>
      <c r="TS395" s="256"/>
      <c r="TT395" s="256"/>
      <c r="TU395" s="256"/>
      <c r="TV395" s="256"/>
      <c r="TW395" s="256"/>
      <c r="TX395" s="256"/>
      <c r="TY395" s="256"/>
      <c r="TZ395" s="256"/>
      <c r="UA395" s="256"/>
      <c r="UB395" s="256"/>
      <c r="UC395" s="256"/>
      <c r="UD395" s="256"/>
      <c r="UE395" s="256"/>
      <c r="UF395" s="256"/>
      <c r="UG395" s="256"/>
      <c r="UH395" s="256"/>
      <c r="UI395" s="256"/>
      <c r="UJ395" s="256"/>
      <c r="UK395" s="256"/>
      <c r="UL395" s="256"/>
      <c r="UM395" s="256"/>
      <c r="UN395" s="256"/>
      <c r="UO395" s="256"/>
      <c r="UP395" s="256"/>
      <c r="UQ395" s="256"/>
      <c r="UR395" s="256"/>
      <c r="US395" s="256"/>
      <c r="UT395" s="256"/>
      <c r="UU395" s="256"/>
      <c r="UV395" s="256"/>
      <c r="UW395" s="256"/>
      <c r="UX395" s="256"/>
      <c r="UY395" s="256"/>
      <c r="UZ395" s="256"/>
      <c r="VA395" s="256"/>
      <c r="VB395" s="256"/>
      <c r="VC395" s="256"/>
      <c r="VD395" s="256"/>
      <c r="VE395" s="256"/>
      <c r="VF395" s="256"/>
      <c r="VG395" s="256"/>
      <c r="VH395" s="256"/>
      <c r="VI395" s="256"/>
      <c r="VJ395" s="256"/>
      <c r="VK395" s="256"/>
      <c r="VL395" s="256"/>
      <c r="VM395" s="256"/>
      <c r="VN395" s="256"/>
      <c r="VO395" s="256"/>
      <c r="VP395" s="256"/>
      <c r="VQ395" s="256"/>
      <c r="VR395" s="256"/>
      <c r="VS395" s="256"/>
      <c r="VT395" s="256"/>
      <c r="VU395" s="256"/>
      <c r="VV395" s="256"/>
      <c r="VW395" s="256"/>
      <c r="VX395" s="256"/>
      <c r="VY395" s="256"/>
      <c r="VZ395" s="256"/>
      <c r="WA395" s="256"/>
      <c r="WB395" s="256"/>
      <c r="WC395" s="256"/>
      <c r="WD395" s="256"/>
      <c r="WE395" s="256"/>
      <c r="WF395" s="256"/>
      <c r="WG395" s="256"/>
      <c r="WH395" s="256"/>
      <c r="WI395" s="256"/>
      <c r="WJ395" s="256"/>
      <c r="WK395" s="256"/>
      <c r="WL395" s="256"/>
      <c r="WM395" s="256"/>
      <c r="WN395" s="256"/>
      <c r="WO395" s="256"/>
      <c r="WP395" s="256"/>
      <c r="WQ395" s="256"/>
      <c r="WR395" s="256"/>
      <c r="WS395" s="256"/>
      <c r="WT395" s="256"/>
      <c r="WU395" s="256"/>
      <c r="WV395" s="256"/>
      <c r="WW395" s="256"/>
      <c r="WX395" s="256"/>
      <c r="WY395" s="256"/>
      <c r="WZ395" s="256"/>
      <c r="XA395" s="256"/>
      <c r="XB395" s="256"/>
      <c r="XC395" s="256"/>
      <c r="XD395" s="256"/>
      <c r="XE395" s="256"/>
      <c r="XF395" s="256"/>
      <c r="XG395" s="256"/>
      <c r="XH395" s="256"/>
      <c r="XI395" s="256"/>
      <c r="XJ395" s="256"/>
      <c r="XK395" s="256"/>
      <c r="XL395" s="256"/>
      <c r="XM395" s="256"/>
      <c r="XN395" s="256"/>
      <c r="XO395" s="256"/>
      <c r="XP395" s="256"/>
      <c r="XQ395" s="256"/>
      <c r="XR395" s="256"/>
      <c r="XS395" s="256"/>
      <c r="XT395" s="256"/>
      <c r="XU395" s="256"/>
      <c r="XV395" s="256"/>
      <c r="XW395" s="256"/>
      <c r="XX395" s="256"/>
      <c r="XY395" s="256"/>
      <c r="XZ395" s="256"/>
      <c r="YA395" s="256"/>
      <c r="YB395" s="256"/>
      <c r="YC395" s="256"/>
      <c r="YD395" s="256"/>
      <c r="YE395" s="256"/>
      <c r="YF395" s="256"/>
      <c r="YG395" s="256"/>
      <c r="YH395" s="256"/>
      <c r="YI395" s="256"/>
      <c r="YJ395" s="256"/>
      <c r="YK395" s="256"/>
      <c r="YL395" s="256"/>
      <c r="YM395" s="256"/>
      <c r="YN395" s="256"/>
      <c r="YO395" s="256"/>
      <c r="YP395" s="256"/>
      <c r="YQ395" s="256"/>
      <c r="YR395" s="256"/>
      <c r="YS395" s="256"/>
      <c r="YT395" s="256"/>
      <c r="YU395" s="256"/>
      <c r="YV395" s="256"/>
      <c r="YW395" s="256"/>
      <c r="YX395" s="256"/>
      <c r="YY395" s="256"/>
      <c r="YZ395" s="256"/>
      <c r="ZA395" s="256"/>
      <c r="ZB395" s="256"/>
      <c r="ZC395" s="256"/>
      <c r="ZD395" s="256"/>
      <c r="ZE395" s="256"/>
      <c r="ZF395" s="256"/>
      <c r="ZG395" s="256"/>
      <c r="ZH395" s="256"/>
      <c r="ZI395" s="256"/>
      <c r="ZJ395" s="256"/>
      <c r="ZK395" s="256"/>
      <c r="ZL395" s="256"/>
      <c r="ZM395" s="256"/>
      <c r="ZN395" s="256"/>
      <c r="ZO395" s="256"/>
      <c r="ZP395" s="256"/>
      <c r="ZQ395" s="256"/>
      <c r="ZR395" s="256"/>
      <c r="ZS395" s="256"/>
      <c r="ZT395" s="256"/>
      <c r="ZU395" s="256"/>
      <c r="ZV395" s="256"/>
      <c r="ZW395" s="256"/>
      <c r="ZX395" s="256"/>
      <c r="ZY395" s="256"/>
      <c r="ZZ395" s="256"/>
      <c r="AAA395" s="256"/>
      <c r="AAB395" s="256"/>
      <c r="AAC395" s="256"/>
      <c r="AAD395" s="256"/>
      <c r="AAE395" s="256"/>
      <c r="AAF395" s="256"/>
      <c r="AAG395" s="256"/>
      <c r="AAH395" s="256"/>
      <c r="AAI395" s="256"/>
      <c r="AAJ395" s="256"/>
      <c r="AAK395" s="256"/>
      <c r="AAL395" s="256"/>
      <c r="AAM395" s="256"/>
      <c r="AAN395" s="256"/>
      <c r="AAO395" s="256"/>
      <c r="AAP395" s="256"/>
      <c r="AAQ395" s="256"/>
      <c r="AAR395" s="256"/>
      <c r="AAS395" s="256"/>
      <c r="AAT395" s="256"/>
      <c r="AAU395" s="256"/>
      <c r="AAV395" s="256"/>
      <c r="AAW395" s="256"/>
      <c r="AAX395" s="256"/>
      <c r="AAY395" s="256"/>
      <c r="AAZ395" s="256"/>
      <c r="ABA395" s="256"/>
      <c r="ABB395" s="256"/>
      <c r="ABC395" s="256"/>
      <c r="ABD395" s="256"/>
      <c r="ABE395" s="256"/>
      <c r="ABF395" s="256"/>
      <c r="ABG395" s="256"/>
      <c r="ABH395" s="256"/>
      <c r="ABI395" s="256"/>
      <c r="ABJ395" s="256"/>
      <c r="ABK395" s="256"/>
    </row>
    <row r="396" spans="1:739" s="154" customFormat="1" ht="30" customHeight="1" x14ac:dyDescent="0.25">
      <c r="A396" s="30"/>
      <c r="B396" s="196"/>
      <c r="C396" s="196"/>
      <c r="D396" s="167" t="s">
        <v>2</v>
      </c>
      <c r="E396" s="196"/>
      <c r="F396" s="206" t="s">
        <v>215</v>
      </c>
      <c r="G396" s="14">
        <v>42384</v>
      </c>
      <c r="H396" s="258" t="s">
        <v>37</v>
      </c>
      <c r="I396" s="261" t="s">
        <v>31</v>
      </c>
      <c r="J396" s="116" t="s">
        <v>291</v>
      </c>
      <c r="K396" s="29" t="s">
        <v>18</v>
      </c>
      <c r="L396" s="29" t="s">
        <v>17</v>
      </c>
      <c r="M396" s="29" t="s">
        <v>216</v>
      </c>
      <c r="N396" s="28" t="s">
        <v>217</v>
      </c>
      <c r="O396" s="259" t="s">
        <v>218</v>
      </c>
      <c r="P396" s="259" t="s">
        <v>219</v>
      </c>
      <c r="Q396" s="259"/>
      <c r="R396" s="71" t="s">
        <v>220</v>
      </c>
      <c r="S396" s="261" t="s">
        <v>1321</v>
      </c>
      <c r="T396" s="261" t="s">
        <v>20</v>
      </c>
      <c r="U396" s="115" t="s">
        <v>72</v>
      </c>
      <c r="V396" s="20"/>
      <c r="W396" s="249"/>
      <c r="X396" s="115" t="s">
        <v>245</v>
      </c>
      <c r="Y396" s="99"/>
      <c r="Z396" s="261"/>
      <c r="AA396" s="261"/>
      <c r="AB396" s="265" t="s">
        <v>220</v>
      </c>
      <c r="AC396" s="20"/>
      <c r="AD396" s="20"/>
      <c r="AE396" s="20"/>
      <c r="AF396" s="20"/>
      <c r="AG396" s="20"/>
      <c r="AH396" s="263" t="s">
        <v>3530</v>
      </c>
      <c r="AI396" s="261" t="s">
        <v>1</v>
      </c>
      <c r="AJ396" s="263" t="s">
        <v>2</v>
      </c>
      <c r="AK396" s="70">
        <v>19</v>
      </c>
      <c r="AL396" s="69" t="s">
        <v>221</v>
      </c>
      <c r="AM396" s="72" t="s">
        <v>222</v>
      </c>
    </row>
    <row r="397" spans="1:739" s="154" customFormat="1" ht="30" customHeight="1" x14ac:dyDescent="0.25">
      <c r="A397" s="30"/>
      <c r="B397" s="196"/>
      <c r="C397" s="196"/>
      <c r="D397" s="167" t="s">
        <v>2</v>
      </c>
      <c r="E397" s="196"/>
      <c r="F397" s="206" t="s">
        <v>1603</v>
      </c>
      <c r="G397" s="23">
        <v>42979</v>
      </c>
      <c r="H397" s="258" t="s">
        <v>37</v>
      </c>
      <c r="I397" s="261" t="s">
        <v>31</v>
      </c>
      <c r="J397" s="116" t="s">
        <v>291</v>
      </c>
      <c r="K397" s="29" t="s">
        <v>18</v>
      </c>
      <c r="L397" s="29" t="s">
        <v>17</v>
      </c>
      <c r="M397" s="29" t="s">
        <v>216</v>
      </c>
      <c r="N397" s="28" t="s">
        <v>217</v>
      </c>
      <c r="O397" s="259" t="s">
        <v>218</v>
      </c>
      <c r="P397" s="259" t="s">
        <v>219</v>
      </c>
      <c r="Q397" s="259"/>
      <c r="R397" s="71" t="s">
        <v>1604</v>
      </c>
      <c r="S397" s="261" t="s">
        <v>1321</v>
      </c>
      <c r="T397" s="261" t="s">
        <v>20</v>
      </c>
      <c r="U397" s="115" t="s">
        <v>72</v>
      </c>
      <c r="V397" s="20"/>
      <c r="W397" s="249"/>
      <c r="X397" s="115" t="s">
        <v>245</v>
      </c>
      <c r="Y397" s="99"/>
      <c r="Z397" s="261"/>
      <c r="AA397" s="261"/>
      <c r="AB397" s="265" t="s">
        <v>1604</v>
      </c>
      <c r="AC397" s="20"/>
      <c r="AD397" s="20"/>
      <c r="AE397" s="20"/>
      <c r="AF397" s="20"/>
      <c r="AG397" s="20"/>
      <c r="AH397" s="263" t="s">
        <v>3530</v>
      </c>
      <c r="AI397" s="261" t="s">
        <v>1</v>
      </c>
      <c r="AJ397" s="263" t="s">
        <v>2</v>
      </c>
      <c r="AK397" s="70">
        <v>37</v>
      </c>
      <c r="AL397" s="69" t="s">
        <v>1605</v>
      </c>
      <c r="AM397" s="72" t="s">
        <v>1606</v>
      </c>
    </row>
    <row r="398" spans="1:739" s="154" customFormat="1" ht="30" customHeight="1" x14ac:dyDescent="0.25">
      <c r="A398" s="30"/>
      <c r="B398" s="196"/>
      <c r="C398" s="196"/>
      <c r="D398" s="167" t="s">
        <v>2</v>
      </c>
      <c r="E398" s="196"/>
      <c r="F398" s="206" t="s">
        <v>2727</v>
      </c>
      <c r="G398" s="23">
        <v>43313</v>
      </c>
      <c r="H398" s="258" t="s">
        <v>37</v>
      </c>
      <c r="I398" s="261" t="s">
        <v>31</v>
      </c>
      <c r="J398" s="116" t="s">
        <v>291</v>
      </c>
      <c r="K398" s="29" t="s">
        <v>18</v>
      </c>
      <c r="L398" s="29" t="s">
        <v>17</v>
      </c>
      <c r="M398" s="29" t="s">
        <v>216</v>
      </c>
      <c r="N398" s="28" t="s">
        <v>217</v>
      </c>
      <c r="O398" s="259" t="s">
        <v>218</v>
      </c>
      <c r="P398" s="259" t="s">
        <v>219</v>
      </c>
      <c r="Q398" s="259"/>
      <c r="R398" s="71" t="s">
        <v>2728</v>
      </c>
      <c r="S398" s="261" t="s">
        <v>1321</v>
      </c>
      <c r="T398" s="261" t="s">
        <v>20</v>
      </c>
      <c r="U398" s="261" t="s">
        <v>72</v>
      </c>
      <c r="V398" s="20"/>
      <c r="W398" s="261"/>
      <c r="X398" s="261" t="s">
        <v>245</v>
      </c>
      <c r="Y398" s="99"/>
      <c r="Z398" s="261"/>
      <c r="AA398" s="261"/>
      <c r="AB398" s="265" t="s">
        <v>2728</v>
      </c>
      <c r="AC398" s="20"/>
      <c r="AD398" s="20"/>
      <c r="AE398" s="20"/>
      <c r="AF398" s="20"/>
      <c r="AG398" s="20"/>
      <c r="AH398" s="263" t="s">
        <v>3530</v>
      </c>
      <c r="AI398" s="261" t="s">
        <v>1</v>
      </c>
      <c r="AJ398" s="263" t="s">
        <v>2</v>
      </c>
      <c r="AK398" s="263">
        <v>28</v>
      </c>
      <c r="AL398" s="264" t="s">
        <v>2729</v>
      </c>
      <c r="AM398" s="72">
        <v>43304</v>
      </c>
      <c r="AN398" s="257"/>
      <c r="AO398" s="257"/>
      <c r="AP398" s="257"/>
      <c r="AQ398" s="257"/>
      <c r="AR398" s="257"/>
      <c r="AS398" s="257"/>
      <c r="AT398" s="257"/>
      <c r="AU398" s="257"/>
      <c r="AV398" s="257"/>
      <c r="AW398" s="257"/>
      <c r="AX398" s="257"/>
      <c r="AY398" s="257"/>
      <c r="AZ398" s="257"/>
      <c r="BA398" s="257"/>
      <c r="BB398" s="257"/>
      <c r="BC398" s="257"/>
      <c r="BD398" s="257"/>
      <c r="BE398" s="257"/>
      <c r="BF398" s="257"/>
      <c r="BG398" s="257"/>
      <c r="BH398" s="257"/>
      <c r="BI398" s="257"/>
      <c r="BJ398" s="257"/>
      <c r="BK398" s="257"/>
      <c r="BL398" s="257"/>
      <c r="BM398" s="257"/>
      <c r="BN398" s="257"/>
      <c r="BO398" s="257"/>
      <c r="BP398" s="257"/>
      <c r="BQ398" s="257"/>
      <c r="BR398" s="257"/>
      <c r="BS398" s="257"/>
      <c r="BT398" s="257"/>
      <c r="BU398" s="257"/>
      <c r="BV398" s="257"/>
      <c r="BW398" s="257"/>
      <c r="BX398" s="257"/>
      <c r="BY398" s="257"/>
      <c r="BZ398" s="257"/>
      <c r="CA398" s="257"/>
      <c r="CB398" s="257"/>
      <c r="CC398" s="257"/>
      <c r="CD398" s="257"/>
      <c r="CE398" s="257"/>
      <c r="CF398" s="257"/>
      <c r="CG398" s="257"/>
      <c r="CH398" s="257"/>
      <c r="CI398" s="257"/>
      <c r="CJ398" s="257"/>
      <c r="CK398" s="257"/>
      <c r="CL398" s="257"/>
      <c r="CM398" s="257"/>
      <c r="CN398" s="257"/>
      <c r="CO398" s="257"/>
      <c r="CP398" s="257"/>
      <c r="CQ398" s="257"/>
      <c r="CR398" s="257"/>
      <c r="CS398" s="257"/>
      <c r="CT398" s="257"/>
      <c r="CU398" s="257"/>
      <c r="CV398" s="257"/>
      <c r="CW398" s="257"/>
      <c r="CX398" s="257"/>
      <c r="CY398" s="257"/>
      <c r="CZ398" s="257"/>
      <c r="DA398" s="257"/>
      <c r="DB398" s="257"/>
      <c r="DC398" s="257"/>
      <c r="DD398" s="257"/>
      <c r="DE398" s="257"/>
      <c r="DF398" s="257"/>
      <c r="DG398" s="257"/>
      <c r="DH398" s="257"/>
      <c r="DI398" s="257"/>
      <c r="DJ398" s="257"/>
      <c r="DK398" s="257"/>
      <c r="DL398" s="257"/>
      <c r="DM398" s="257"/>
      <c r="DN398" s="257"/>
      <c r="DO398" s="257"/>
      <c r="DP398" s="257"/>
      <c r="DQ398" s="257"/>
      <c r="DR398" s="257"/>
      <c r="DS398" s="257"/>
      <c r="DT398" s="257"/>
      <c r="DU398" s="257"/>
      <c r="DV398" s="257"/>
      <c r="DW398" s="257"/>
      <c r="DX398" s="257"/>
      <c r="DY398" s="257"/>
      <c r="DZ398" s="257"/>
      <c r="EA398" s="257"/>
      <c r="EB398" s="257"/>
      <c r="EC398" s="257"/>
      <c r="ED398" s="257"/>
      <c r="EE398" s="257"/>
      <c r="EF398" s="257"/>
      <c r="EG398" s="257"/>
      <c r="EH398" s="257"/>
      <c r="EI398" s="257"/>
      <c r="EJ398" s="257"/>
      <c r="EK398" s="257"/>
      <c r="EL398" s="257"/>
      <c r="EM398" s="257"/>
      <c r="EN398" s="257"/>
      <c r="EO398" s="257"/>
      <c r="EP398" s="257"/>
      <c r="EQ398" s="257"/>
      <c r="ER398" s="257"/>
      <c r="ES398" s="257"/>
      <c r="ET398" s="257"/>
      <c r="EU398" s="257"/>
      <c r="EV398" s="257"/>
      <c r="EW398" s="257"/>
      <c r="EX398" s="257"/>
      <c r="EY398" s="257"/>
      <c r="EZ398" s="257"/>
      <c r="FA398" s="257"/>
      <c r="FB398" s="257"/>
      <c r="FC398" s="257"/>
      <c r="FD398" s="257"/>
      <c r="FE398" s="257"/>
      <c r="FF398" s="257"/>
      <c r="FG398" s="257"/>
      <c r="FH398" s="257"/>
      <c r="FI398" s="257"/>
      <c r="FJ398" s="257"/>
      <c r="FK398" s="257"/>
      <c r="FL398" s="257"/>
      <c r="FM398" s="257"/>
      <c r="FN398" s="257"/>
      <c r="FO398" s="257"/>
      <c r="FP398" s="257"/>
      <c r="FQ398" s="257"/>
      <c r="FR398" s="257"/>
      <c r="FS398" s="257"/>
      <c r="FT398" s="257"/>
      <c r="FU398" s="257"/>
      <c r="FV398" s="257"/>
      <c r="FW398" s="257"/>
      <c r="FX398" s="257"/>
      <c r="FY398" s="257"/>
      <c r="FZ398" s="257"/>
      <c r="GA398" s="257"/>
      <c r="GB398" s="257"/>
      <c r="GC398" s="257"/>
      <c r="GD398" s="257"/>
      <c r="GE398" s="257"/>
      <c r="GF398" s="257"/>
      <c r="GG398" s="257"/>
      <c r="GH398" s="257"/>
      <c r="GI398" s="257"/>
      <c r="GJ398" s="257"/>
      <c r="GK398" s="257"/>
      <c r="GL398" s="257"/>
      <c r="GM398" s="257"/>
      <c r="GN398" s="257"/>
      <c r="GO398" s="257"/>
      <c r="GP398" s="257"/>
      <c r="GQ398" s="257"/>
      <c r="GR398" s="257"/>
      <c r="GS398" s="257"/>
      <c r="GT398" s="257"/>
      <c r="GU398" s="257"/>
      <c r="GV398" s="257"/>
      <c r="GW398" s="257"/>
      <c r="GX398" s="257"/>
      <c r="GY398" s="257"/>
      <c r="GZ398" s="257"/>
      <c r="HA398" s="257"/>
      <c r="HB398" s="257"/>
      <c r="HC398" s="257"/>
      <c r="HD398" s="257"/>
      <c r="HE398" s="257"/>
      <c r="HF398" s="257"/>
      <c r="HG398" s="257"/>
      <c r="HH398" s="257"/>
      <c r="HI398" s="257"/>
      <c r="HJ398" s="257"/>
      <c r="HK398" s="257"/>
      <c r="HL398" s="257"/>
      <c r="HM398" s="257"/>
      <c r="HN398" s="257"/>
      <c r="HO398" s="257"/>
      <c r="HP398" s="257"/>
      <c r="HQ398" s="257"/>
      <c r="HR398" s="257"/>
      <c r="HS398" s="257"/>
      <c r="HT398" s="257"/>
      <c r="HU398" s="257"/>
      <c r="HV398" s="257"/>
      <c r="HW398" s="257"/>
      <c r="HX398" s="257"/>
      <c r="HY398" s="257"/>
      <c r="HZ398" s="257"/>
      <c r="IA398" s="257"/>
      <c r="IB398" s="257"/>
      <c r="IC398" s="257"/>
      <c r="ID398" s="257"/>
      <c r="IE398" s="257"/>
      <c r="IF398" s="257"/>
      <c r="IG398" s="257"/>
      <c r="IH398" s="257"/>
      <c r="II398" s="257"/>
      <c r="IJ398" s="257"/>
      <c r="IK398" s="257"/>
      <c r="IL398" s="257"/>
      <c r="IM398" s="257"/>
      <c r="IN398" s="257"/>
      <c r="IO398" s="257"/>
      <c r="IP398" s="257"/>
      <c r="IQ398" s="257"/>
      <c r="IR398" s="257"/>
      <c r="IS398" s="257"/>
      <c r="IT398" s="257"/>
      <c r="IU398" s="257"/>
      <c r="IV398" s="257"/>
      <c r="IW398" s="257"/>
      <c r="IX398" s="257"/>
      <c r="IY398" s="257"/>
      <c r="IZ398" s="257"/>
      <c r="JA398" s="257"/>
      <c r="JB398" s="257"/>
      <c r="JC398" s="257"/>
      <c r="JD398" s="257"/>
      <c r="JE398" s="257"/>
      <c r="JF398" s="257"/>
      <c r="JG398" s="257"/>
      <c r="JH398" s="257"/>
      <c r="JI398" s="257"/>
      <c r="JJ398" s="257"/>
      <c r="JK398" s="257"/>
      <c r="JL398" s="257"/>
      <c r="JM398" s="257"/>
      <c r="JN398" s="257"/>
      <c r="JO398" s="257"/>
      <c r="JP398" s="257"/>
      <c r="JQ398" s="257"/>
      <c r="JR398" s="257"/>
      <c r="JS398" s="257"/>
      <c r="JT398" s="257"/>
      <c r="JU398" s="257"/>
      <c r="JV398" s="257"/>
      <c r="JW398" s="257"/>
      <c r="JX398" s="257"/>
      <c r="JY398" s="257"/>
      <c r="JZ398" s="257"/>
      <c r="KA398" s="257"/>
      <c r="KB398" s="257"/>
      <c r="KC398" s="257"/>
      <c r="KD398" s="257"/>
      <c r="KE398" s="257"/>
      <c r="KF398" s="257"/>
      <c r="KG398" s="257"/>
      <c r="KH398" s="257"/>
      <c r="KI398" s="257"/>
      <c r="KJ398" s="257"/>
      <c r="KK398" s="257"/>
      <c r="KL398" s="257"/>
      <c r="KM398" s="257"/>
      <c r="KN398" s="257"/>
      <c r="KO398" s="257"/>
      <c r="KP398" s="257"/>
      <c r="KQ398" s="257"/>
      <c r="KR398" s="257"/>
      <c r="KS398" s="257"/>
      <c r="KT398" s="257"/>
      <c r="KU398" s="257"/>
      <c r="KV398" s="257"/>
      <c r="KW398" s="257"/>
      <c r="KX398" s="257"/>
      <c r="KY398" s="257"/>
      <c r="KZ398" s="257"/>
      <c r="LA398" s="257"/>
      <c r="LB398" s="257"/>
      <c r="LC398" s="257"/>
      <c r="LD398" s="257"/>
      <c r="LE398" s="257"/>
      <c r="LF398" s="257"/>
      <c r="LG398" s="257"/>
      <c r="LH398" s="257"/>
      <c r="LI398" s="257"/>
      <c r="LJ398" s="257"/>
      <c r="LK398" s="257"/>
      <c r="LL398" s="257"/>
      <c r="LM398" s="257"/>
      <c r="LN398" s="257"/>
      <c r="LO398" s="257"/>
      <c r="LP398" s="257"/>
      <c r="LQ398" s="257"/>
      <c r="LR398" s="257"/>
      <c r="LS398" s="257"/>
      <c r="LT398" s="257"/>
      <c r="LU398" s="257"/>
      <c r="LV398" s="257"/>
      <c r="LW398" s="257"/>
      <c r="LX398" s="257"/>
      <c r="LY398" s="257"/>
      <c r="LZ398" s="257"/>
      <c r="MA398" s="257"/>
      <c r="MB398" s="257"/>
      <c r="MC398" s="257"/>
      <c r="MD398" s="257"/>
      <c r="ME398" s="257"/>
      <c r="MF398" s="257"/>
      <c r="MG398" s="257"/>
      <c r="MH398" s="257"/>
      <c r="MI398" s="257"/>
      <c r="MJ398" s="257"/>
      <c r="MK398" s="257"/>
      <c r="ML398" s="257"/>
      <c r="MM398" s="257"/>
      <c r="MN398" s="257"/>
      <c r="MO398" s="257"/>
      <c r="MP398" s="257"/>
      <c r="MQ398" s="257"/>
      <c r="MR398" s="257"/>
      <c r="MS398" s="257"/>
      <c r="MT398" s="257"/>
      <c r="MU398" s="257"/>
      <c r="MV398" s="257"/>
      <c r="MW398" s="257"/>
      <c r="MX398" s="257"/>
      <c r="MY398" s="257"/>
      <c r="MZ398" s="257"/>
      <c r="NA398" s="257"/>
      <c r="NB398" s="257"/>
      <c r="NC398" s="257"/>
      <c r="ND398" s="257"/>
      <c r="NE398" s="257"/>
      <c r="NF398" s="257"/>
      <c r="NG398" s="257"/>
      <c r="NH398" s="257"/>
      <c r="NI398" s="257"/>
      <c r="NJ398" s="257"/>
      <c r="NK398" s="257"/>
      <c r="NL398" s="257"/>
      <c r="NM398" s="257"/>
      <c r="NN398" s="257"/>
      <c r="NO398" s="257"/>
      <c r="NP398" s="257"/>
      <c r="NQ398" s="257"/>
      <c r="NR398" s="257"/>
      <c r="NS398" s="257"/>
      <c r="NT398" s="257"/>
      <c r="NU398" s="257"/>
      <c r="NV398" s="257"/>
      <c r="NW398" s="257"/>
      <c r="NX398" s="257"/>
      <c r="NY398" s="257"/>
      <c r="NZ398" s="257"/>
      <c r="OA398" s="257"/>
      <c r="OB398" s="257"/>
      <c r="OC398" s="257"/>
      <c r="OD398" s="257"/>
      <c r="OE398" s="257"/>
      <c r="OF398" s="257"/>
      <c r="OG398" s="257"/>
      <c r="OH398" s="257"/>
      <c r="OI398" s="257"/>
      <c r="OJ398" s="257"/>
      <c r="OK398" s="257"/>
      <c r="OL398" s="257"/>
      <c r="OM398" s="257"/>
      <c r="ON398" s="257"/>
      <c r="OO398" s="257"/>
      <c r="OP398" s="257"/>
      <c r="OQ398" s="257"/>
      <c r="OR398" s="257"/>
      <c r="OS398" s="257"/>
      <c r="OT398" s="257"/>
      <c r="OU398" s="257"/>
      <c r="OV398" s="257"/>
      <c r="OW398" s="257"/>
      <c r="OX398" s="257"/>
      <c r="OY398" s="257"/>
      <c r="OZ398" s="257"/>
      <c r="PA398" s="257"/>
      <c r="PB398" s="257"/>
      <c r="PC398" s="257"/>
      <c r="PD398" s="257"/>
      <c r="PE398" s="257"/>
      <c r="PF398" s="257"/>
      <c r="PG398" s="257"/>
      <c r="PH398" s="257"/>
      <c r="PI398" s="257"/>
      <c r="PJ398" s="257"/>
      <c r="PK398" s="257"/>
      <c r="PL398" s="257"/>
      <c r="PM398" s="257"/>
      <c r="PN398" s="257"/>
      <c r="PO398" s="257"/>
      <c r="PP398" s="257"/>
      <c r="PQ398" s="257"/>
      <c r="PR398" s="257"/>
      <c r="PS398" s="257"/>
      <c r="PT398" s="257"/>
      <c r="PU398" s="257"/>
      <c r="PV398" s="257"/>
      <c r="PW398" s="257"/>
      <c r="PX398" s="257"/>
      <c r="PY398" s="257"/>
      <c r="PZ398" s="257"/>
      <c r="QA398" s="257"/>
      <c r="QB398" s="257"/>
      <c r="QC398" s="257"/>
      <c r="QD398" s="257"/>
      <c r="QE398" s="257"/>
      <c r="QF398" s="257"/>
      <c r="QG398" s="257"/>
      <c r="QH398" s="257"/>
      <c r="QI398" s="257"/>
      <c r="QJ398" s="257"/>
      <c r="QK398" s="257"/>
      <c r="QL398" s="257"/>
      <c r="QM398" s="257"/>
      <c r="QN398" s="257"/>
      <c r="QO398" s="257"/>
      <c r="QP398" s="257"/>
      <c r="QQ398" s="257"/>
      <c r="QR398" s="257"/>
      <c r="QS398" s="257"/>
      <c r="QT398" s="257"/>
      <c r="QU398" s="257"/>
      <c r="QV398" s="257"/>
      <c r="QW398" s="257"/>
      <c r="QX398" s="257"/>
      <c r="QY398" s="257"/>
      <c r="QZ398" s="257"/>
      <c r="RA398" s="257"/>
      <c r="RB398" s="257"/>
      <c r="RC398" s="257"/>
      <c r="RD398" s="257"/>
      <c r="RE398" s="257"/>
      <c r="RF398" s="257"/>
      <c r="RG398" s="257"/>
      <c r="RH398" s="257"/>
      <c r="RI398" s="257"/>
      <c r="RJ398" s="257"/>
      <c r="RK398" s="257"/>
      <c r="RL398" s="257"/>
      <c r="RM398" s="257"/>
      <c r="RN398" s="257"/>
      <c r="RO398" s="257"/>
      <c r="RP398" s="257"/>
      <c r="RQ398" s="257"/>
      <c r="RR398" s="257"/>
      <c r="RS398" s="257"/>
      <c r="RT398" s="257"/>
      <c r="RU398" s="257"/>
      <c r="RV398" s="257"/>
      <c r="RW398" s="257"/>
      <c r="RX398" s="257"/>
      <c r="RY398" s="257"/>
      <c r="RZ398" s="257"/>
      <c r="SA398" s="257"/>
      <c r="SB398" s="257"/>
      <c r="SC398" s="257"/>
      <c r="SD398" s="257"/>
      <c r="SE398" s="257"/>
      <c r="SF398" s="257"/>
      <c r="SG398" s="257"/>
      <c r="SH398" s="257"/>
      <c r="SI398" s="257"/>
      <c r="SJ398" s="257"/>
      <c r="SK398" s="257"/>
      <c r="SL398" s="257"/>
      <c r="SM398" s="257"/>
      <c r="SN398" s="257"/>
      <c r="SO398" s="257"/>
      <c r="SP398" s="257"/>
      <c r="SQ398" s="257"/>
      <c r="SR398" s="257"/>
      <c r="SS398" s="257"/>
      <c r="ST398" s="257"/>
      <c r="SU398" s="257"/>
      <c r="SV398" s="257"/>
      <c r="SW398" s="257"/>
      <c r="SX398" s="257"/>
      <c r="SY398" s="257"/>
      <c r="SZ398" s="257"/>
      <c r="TA398" s="257"/>
      <c r="TB398" s="257"/>
      <c r="TC398" s="257"/>
      <c r="TD398" s="257"/>
      <c r="TE398" s="257"/>
      <c r="TF398" s="257"/>
      <c r="TG398" s="257"/>
      <c r="TH398" s="257"/>
      <c r="TI398" s="257"/>
      <c r="TJ398" s="257"/>
      <c r="TK398" s="257"/>
      <c r="TL398" s="257"/>
      <c r="TM398" s="257"/>
      <c r="TN398" s="257"/>
      <c r="TO398" s="257"/>
      <c r="TP398" s="257"/>
      <c r="TQ398" s="257"/>
      <c r="TR398" s="257"/>
      <c r="TS398" s="257"/>
      <c r="TT398" s="257"/>
      <c r="TU398" s="257"/>
      <c r="TV398" s="257"/>
      <c r="TW398" s="257"/>
      <c r="TX398" s="257"/>
      <c r="TY398" s="257"/>
      <c r="TZ398" s="257"/>
      <c r="UA398" s="257"/>
      <c r="UB398" s="257"/>
      <c r="UC398" s="257"/>
      <c r="UD398" s="257"/>
      <c r="UE398" s="257"/>
      <c r="UF398" s="257"/>
      <c r="UG398" s="257"/>
      <c r="UH398" s="257"/>
      <c r="UI398" s="257"/>
      <c r="UJ398" s="257"/>
      <c r="UK398" s="257"/>
      <c r="UL398" s="257"/>
      <c r="UM398" s="257"/>
      <c r="UN398" s="257"/>
      <c r="UO398" s="257"/>
      <c r="UP398" s="257"/>
      <c r="UQ398" s="257"/>
      <c r="UR398" s="257"/>
      <c r="US398" s="257"/>
      <c r="UT398" s="257"/>
      <c r="UU398" s="257"/>
      <c r="UV398" s="257"/>
      <c r="UW398" s="257"/>
      <c r="UX398" s="257"/>
      <c r="UY398" s="257"/>
      <c r="UZ398" s="257"/>
      <c r="VA398" s="257"/>
      <c r="VB398" s="257"/>
      <c r="VC398" s="257"/>
      <c r="VD398" s="257"/>
      <c r="VE398" s="257"/>
      <c r="VF398" s="257"/>
      <c r="VG398" s="257"/>
      <c r="VH398" s="257"/>
      <c r="VI398" s="257"/>
      <c r="VJ398" s="257"/>
      <c r="VK398" s="257"/>
      <c r="VL398" s="257"/>
      <c r="VM398" s="257"/>
      <c r="VN398" s="257"/>
      <c r="VO398" s="257"/>
      <c r="VP398" s="257"/>
      <c r="VQ398" s="257"/>
      <c r="VR398" s="257"/>
      <c r="VS398" s="257"/>
      <c r="VT398" s="257"/>
      <c r="VU398" s="257"/>
      <c r="VV398" s="257"/>
      <c r="VW398" s="257"/>
      <c r="VX398" s="257"/>
      <c r="VY398" s="257"/>
      <c r="VZ398" s="257"/>
      <c r="WA398" s="257"/>
      <c r="WB398" s="257"/>
      <c r="WC398" s="257"/>
      <c r="WD398" s="257"/>
      <c r="WE398" s="257"/>
      <c r="WF398" s="257"/>
      <c r="WG398" s="257"/>
      <c r="WH398" s="257"/>
      <c r="WI398" s="257"/>
      <c r="WJ398" s="257"/>
      <c r="WK398" s="257"/>
      <c r="WL398" s="257"/>
      <c r="WM398" s="257"/>
      <c r="WN398" s="257"/>
      <c r="WO398" s="257"/>
      <c r="WP398" s="257"/>
      <c r="WQ398" s="257"/>
      <c r="WR398" s="257"/>
      <c r="WS398" s="257"/>
      <c r="WT398" s="257"/>
      <c r="WU398" s="257"/>
      <c r="WV398" s="257"/>
      <c r="WW398" s="257"/>
      <c r="WX398" s="257"/>
      <c r="WY398" s="257"/>
      <c r="WZ398" s="257"/>
      <c r="XA398" s="257"/>
      <c r="XB398" s="257"/>
      <c r="XC398" s="257"/>
      <c r="XD398" s="257"/>
      <c r="XE398" s="257"/>
      <c r="XF398" s="257"/>
      <c r="XG398" s="257"/>
      <c r="XH398" s="257"/>
      <c r="XI398" s="257"/>
      <c r="XJ398" s="257"/>
      <c r="XK398" s="257"/>
      <c r="XL398" s="257"/>
      <c r="XM398" s="257"/>
      <c r="XN398" s="257"/>
      <c r="XO398" s="257"/>
      <c r="XP398" s="257"/>
      <c r="XQ398" s="257"/>
      <c r="XR398" s="257"/>
      <c r="XS398" s="257"/>
      <c r="XT398" s="257"/>
      <c r="XU398" s="257"/>
      <c r="XV398" s="257"/>
      <c r="XW398" s="257"/>
      <c r="XX398" s="257"/>
      <c r="XY398" s="257"/>
      <c r="XZ398" s="257"/>
      <c r="YA398" s="257"/>
      <c r="YB398" s="257"/>
      <c r="YC398" s="257"/>
      <c r="YD398" s="257"/>
      <c r="YE398" s="257"/>
      <c r="YF398" s="257"/>
      <c r="YG398" s="257"/>
      <c r="YH398" s="257"/>
      <c r="YI398" s="257"/>
      <c r="YJ398" s="257"/>
      <c r="YK398" s="257"/>
      <c r="YL398" s="257"/>
      <c r="YM398" s="257"/>
      <c r="YN398" s="257"/>
      <c r="YO398" s="257"/>
      <c r="YP398" s="257"/>
      <c r="YQ398" s="257"/>
      <c r="YR398" s="257"/>
      <c r="YS398" s="257"/>
      <c r="YT398" s="257"/>
      <c r="YU398" s="257"/>
      <c r="YV398" s="257"/>
      <c r="YW398" s="257"/>
      <c r="YX398" s="257"/>
      <c r="YY398" s="257"/>
      <c r="YZ398" s="257"/>
      <c r="ZA398" s="257"/>
      <c r="ZB398" s="257"/>
      <c r="ZC398" s="257"/>
      <c r="ZD398" s="257"/>
      <c r="ZE398" s="257"/>
      <c r="ZF398" s="257"/>
      <c r="ZG398" s="257"/>
      <c r="ZH398" s="257"/>
      <c r="ZI398" s="257"/>
      <c r="ZJ398" s="257"/>
      <c r="ZK398" s="257"/>
      <c r="ZL398" s="257"/>
      <c r="ZM398" s="257"/>
      <c r="ZN398" s="257"/>
      <c r="ZO398" s="257"/>
      <c r="ZP398" s="257"/>
      <c r="ZQ398" s="257"/>
      <c r="ZR398" s="257"/>
      <c r="ZS398" s="257"/>
      <c r="ZT398" s="257"/>
      <c r="ZU398" s="257"/>
      <c r="ZV398" s="257"/>
      <c r="ZW398" s="257"/>
      <c r="ZX398" s="257"/>
      <c r="ZY398" s="257"/>
      <c r="ZZ398" s="257"/>
      <c r="AAA398" s="257"/>
      <c r="AAB398" s="257"/>
      <c r="AAC398" s="257"/>
      <c r="AAD398" s="257"/>
      <c r="AAE398" s="257"/>
      <c r="AAF398" s="257"/>
      <c r="AAG398" s="257"/>
      <c r="AAH398" s="257"/>
      <c r="AAI398" s="257"/>
      <c r="AAJ398" s="257"/>
      <c r="AAK398" s="257"/>
      <c r="AAL398" s="257"/>
      <c r="AAM398" s="257"/>
      <c r="AAN398" s="257"/>
      <c r="AAO398" s="257"/>
      <c r="AAP398" s="257"/>
      <c r="AAQ398" s="257"/>
      <c r="AAR398" s="257"/>
      <c r="AAS398" s="257"/>
      <c r="AAT398" s="257"/>
      <c r="AAU398" s="257"/>
      <c r="AAV398" s="257"/>
      <c r="AAW398" s="257"/>
      <c r="AAX398" s="257"/>
      <c r="AAY398" s="257"/>
      <c r="AAZ398" s="257"/>
      <c r="ABA398" s="257"/>
      <c r="ABB398" s="257"/>
      <c r="ABC398" s="257"/>
      <c r="ABD398" s="257"/>
      <c r="ABE398" s="257"/>
      <c r="ABF398" s="257"/>
      <c r="ABG398" s="257"/>
      <c r="ABH398" s="257"/>
      <c r="ABI398" s="257"/>
      <c r="ABJ398" s="257"/>
      <c r="ABK398" s="257"/>
    </row>
    <row r="399" spans="1:739" s="154" customFormat="1" ht="30" customHeight="1" x14ac:dyDescent="0.25">
      <c r="A399" s="30"/>
      <c r="B399" s="196"/>
      <c r="C399" s="196"/>
      <c r="D399" s="167" t="s">
        <v>2</v>
      </c>
      <c r="E399" s="196"/>
      <c r="F399" s="206">
        <v>1687</v>
      </c>
      <c r="G399" s="23">
        <v>43943</v>
      </c>
      <c r="H399" s="258" t="s">
        <v>37</v>
      </c>
      <c r="I399" s="261" t="s">
        <v>31</v>
      </c>
      <c r="J399" s="116" t="s">
        <v>291</v>
      </c>
      <c r="K399" s="29" t="s">
        <v>18</v>
      </c>
      <c r="L399" s="29" t="s">
        <v>17</v>
      </c>
      <c r="M399" s="29" t="s">
        <v>216</v>
      </c>
      <c r="N399" s="28" t="s">
        <v>217</v>
      </c>
      <c r="O399" s="259" t="s">
        <v>218</v>
      </c>
      <c r="P399" s="259" t="s">
        <v>219</v>
      </c>
      <c r="Q399" s="259"/>
      <c r="R399" s="71" t="s">
        <v>3474</v>
      </c>
      <c r="S399" s="261" t="s">
        <v>1321</v>
      </c>
      <c r="T399" s="261" t="s">
        <v>20</v>
      </c>
      <c r="U399" s="261" t="s">
        <v>72</v>
      </c>
      <c r="V399" s="20"/>
      <c r="W399" s="261"/>
      <c r="X399" s="261" t="s">
        <v>245</v>
      </c>
      <c r="Y399" s="99"/>
      <c r="Z399" s="261"/>
      <c r="AA399" s="261"/>
      <c r="AB399" s="265" t="s">
        <v>3474</v>
      </c>
      <c r="AC399" s="20"/>
      <c r="AD399" s="20"/>
      <c r="AE399" s="20"/>
      <c r="AF399" s="20"/>
      <c r="AG399" s="20"/>
      <c r="AH399" s="263" t="s">
        <v>3530</v>
      </c>
      <c r="AI399" s="261" t="s">
        <v>1</v>
      </c>
      <c r="AJ399" s="263" t="s">
        <v>2</v>
      </c>
      <c r="AK399" s="263">
        <v>29</v>
      </c>
      <c r="AL399" s="264" t="s">
        <v>3475</v>
      </c>
      <c r="AM399" s="72">
        <v>43935</v>
      </c>
      <c r="AN399" s="257"/>
      <c r="AO399" s="257"/>
      <c r="AP399" s="257"/>
      <c r="AQ399" s="257"/>
      <c r="AR399" s="257"/>
      <c r="AS399" s="257"/>
      <c r="AT399" s="257"/>
      <c r="AU399" s="257"/>
      <c r="AV399" s="257"/>
      <c r="AW399" s="257"/>
      <c r="AX399" s="257"/>
      <c r="AY399" s="257"/>
      <c r="AZ399" s="257"/>
      <c r="BA399" s="257"/>
      <c r="BB399" s="257"/>
      <c r="BC399" s="257"/>
      <c r="BD399" s="257"/>
      <c r="BE399" s="257"/>
      <c r="BF399" s="257"/>
      <c r="BG399" s="257"/>
      <c r="BH399" s="257"/>
      <c r="BI399" s="257"/>
      <c r="BJ399" s="257"/>
      <c r="BK399" s="257"/>
      <c r="BL399" s="257"/>
      <c r="BM399" s="257"/>
      <c r="BN399" s="257"/>
      <c r="BO399" s="257"/>
      <c r="BP399" s="257"/>
      <c r="BQ399" s="257"/>
      <c r="BR399" s="257"/>
      <c r="BS399" s="257"/>
      <c r="BT399" s="257"/>
      <c r="BU399" s="257"/>
      <c r="BV399" s="257"/>
      <c r="BW399" s="257"/>
      <c r="BX399" s="257"/>
      <c r="BY399" s="257"/>
      <c r="BZ399" s="257"/>
      <c r="CA399" s="257"/>
      <c r="CB399" s="257"/>
      <c r="CC399" s="257"/>
      <c r="CD399" s="257"/>
      <c r="CE399" s="257"/>
      <c r="CF399" s="257"/>
      <c r="CG399" s="257"/>
      <c r="CH399" s="257"/>
      <c r="CI399" s="257"/>
      <c r="CJ399" s="257"/>
      <c r="CK399" s="257"/>
      <c r="CL399" s="257"/>
      <c r="CM399" s="257"/>
      <c r="CN399" s="257"/>
      <c r="CO399" s="257"/>
      <c r="CP399" s="257"/>
      <c r="CQ399" s="257"/>
      <c r="CR399" s="257"/>
      <c r="CS399" s="257"/>
      <c r="CT399" s="257"/>
      <c r="CU399" s="257"/>
      <c r="CV399" s="257"/>
      <c r="CW399" s="257"/>
      <c r="CX399" s="257"/>
      <c r="CY399" s="257"/>
      <c r="CZ399" s="257"/>
      <c r="DA399" s="257"/>
      <c r="DB399" s="257"/>
      <c r="DC399" s="257"/>
      <c r="DD399" s="257"/>
      <c r="DE399" s="257"/>
      <c r="DF399" s="257"/>
      <c r="DG399" s="257"/>
      <c r="DH399" s="257"/>
      <c r="DI399" s="257"/>
      <c r="DJ399" s="257"/>
      <c r="DK399" s="257"/>
      <c r="DL399" s="257"/>
      <c r="DM399" s="257"/>
      <c r="DN399" s="257"/>
      <c r="DO399" s="257"/>
      <c r="DP399" s="257"/>
      <c r="DQ399" s="257"/>
      <c r="DR399" s="257"/>
      <c r="DS399" s="257"/>
      <c r="DT399" s="257"/>
      <c r="DU399" s="257"/>
      <c r="DV399" s="257"/>
      <c r="DW399" s="257"/>
      <c r="DX399" s="257"/>
      <c r="DY399" s="257"/>
      <c r="DZ399" s="257"/>
      <c r="EA399" s="257"/>
      <c r="EB399" s="257"/>
      <c r="EC399" s="257"/>
      <c r="ED399" s="257"/>
      <c r="EE399" s="257"/>
      <c r="EF399" s="257"/>
      <c r="EG399" s="257"/>
      <c r="EH399" s="257"/>
      <c r="EI399" s="257"/>
      <c r="EJ399" s="257"/>
      <c r="EK399" s="257"/>
      <c r="EL399" s="257"/>
      <c r="EM399" s="257"/>
      <c r="EN399" s="257"/>
      <c r="EO399" s="257"/>
      <c r="EP399" s="257"/>
      <c r="EQ399" s="257"/>
      <c r="ER399" s="257"/>
      <c r="ES399" s="257"/>
      <c r="ET399" s="257"/>
      <c r="EU399" s="257"/>
      <c r="EV399" s="257"/>
      <c r="EW399" s="257"/>
      <c r="EX399" s="257"/>
      <c r="EY399" s="257"/>
      <c r="EZ399" s="257"/>
      <c r="FA399" s="257"/>
      <c r="FB399" s="257"/>
      <c r="FC399" s="257"/>
      <c r="FD399" s="257"/>
      <c r="FE399" s="257"/>
      <c r="FF399" s="257"/>
      <c r="FG399" s="257"/>
      <c r="FH399" s="257"/>
      <c r="FI399" s="257"/>
      <c r="FJ399" s="257"/>
      <c r="FK399" s="257"/>
      <c r="FL399" s="257"/>
      <c r="FM399" s="257"/>
      <c r="FN399" s="257"/>
      <c r="FO399" s="257"/>
      <c r="FP399" s="257"/>
      <c r="FQ399" s="257"/>
      <c r="FR399" s="257"/>
      <c r="FS399" s="257"/>
      <c r="FT399" s="257"/>
      <c r="FU399" s="257"/>
      <c r="FV399" s="257"/>
      <c r="FW399" s="257"/>
      <c r="FX399" s="257"/>
      <c r="FY399" s="257"/>
      <c r="FZ399" s="257"/>
      <c r="GA399" s="257"/>
      <c r="GB399" s="257"/>
      <c r="GC399" s="257"/>
      <c r="GD399" s="257"/>
      <c r="GE399" s="257"/>
      <c r="GF399" s="257"/>
      <c r="GG399" s="257"/>
      <c r="GH399" s="257"/>
      <c r="GI399" s="257"/>
      <c r="GJ399" s="257"/>
      <c r="GK399" s="257"/>
      <c r="GL399" s="257"/>
      <c r="GM399" s="257"/>
      <c r="GN399" s="257"/>
      <c r="GO399" s="257"/>
      <c r="GP399" s="257"/>
      <c r="GQ399" s="257"/>
      <c r="GR399" s="257"/>
      <c r="GS399" s="257"/>
      <c r="GT399" s="257"/>
      <c r="GU399" s="257"/>
      <c r="GV399" s="257"/>
      <c r="GW399" s="257"/>
      <c r="GX399" s="257"/>
      <c r="GY399" s="257"/>
      <c r="GZ399" s="257"/>
      <c r="HA399" s="257"/>
      <c r="HB399" s="257"/>
      <c r="HC399" s="257"/>
      <c r="HD399" s="257"/>
      <c r="HE399" s="257"/>
      <c r="HF399" s="257"/>
      <c r="HG399" s="257"/>
      <c r="HH399" s="257"/>
      <c r="HI399" s="257"/>
      <c r="HJ399" s="257"/>
      <c r="HK399" s="257"/>
      <c r="HL399" s="257"/>
      <c r="HM399" s="257"/>
      <c r="HN399" s="257"/>
      <c r="HO399" s="257"/>
      <c r="HP399" s="257"/>
      <c r="HQ399" s="257"/>
      <c r="HR399" s="257"/>
      <c r="HS399" s="257"/>
      <c r="HT399" s="257"/>
      <c r="HU399" s="257"/>
      <c r="HV399" s="257"/>
      <c r="HW399" s="257"/>
      <c r="HX399" s="257"/>
      <c r="HY399" s="257"/>
      <c r="HZ399" s="257"/>
      <c r="IA399" s="257"/>
      <c r="IB399" s="257"/>
      <c r="IC399" s="257"/>
      <c r="ID399" s="257"/>
      <c r="IE399" s="257"/>
      <c r="IF399" s="257"/>
      <c r="IG399" s="257"/>
      <c r="IH399" s="257"/>
      <c r="II399" s="257"/>
      <c r="IJ399" s="257"/>
      <c r="IK399" s="257"/>
      <c r="IL399" s="257"/>
      <c r="IM399" s="257"/>
      <c r="IN399" s="257"/>
      <c r="IO399" s="257"/>
      <c r="IP399" s="257"/>
      <c r="IQ399" s="257"/>
      <c r="IR399" s="257"/>
      <c r="IS399" s="257"/>
      <c r="IT399" s="257"/>
      <c r="IU399" s="257"/>
      <c r="IV399" s="257"/>
      <c r="IW399" s="257"/>
      <c r="IX399" s="257"/>
      <c r="IY399" s="257"/>
      <c r="IZ399" s="257"/>
      <c r="JA399" s="257"/>
      <c r="JB399" s="257"/>
      <c r="JC399" s="257"/>
      <c r="JD399" s="257"/>
      <c r="JE399" s="257"/>
      <c r="JF399" s="257"/>
      <c r="JG399" s="257"/>
      <c r="JH399" s="257"/>
      <c r="JI399" s="257"/>
      <c r="JJ399" s="257"/>
      <c r="JK399" s="257"/>
      <c r="JL399" s="257"/>
      <c r="JM399" s="257"/>
      <c r="JN399" s="257"/>
      <c r="JO399" s="257"/>
      <c r="JP399" s="257"/>
      <c r="JQ399" s="257"/>
      <c r="JR399" s="257"/>
      <c r="JS399" s="257"/>
      <c r="JT399" s="257"/>
      <c r="JU399" s="257"/>
      <c r="JV399" s="257"/>
      <c r="JW399" s="257"/>
      <c r="JX399" s="257"/>
      <c r="JY399" s="257"/>
      <c r="JZ399" s="257"/>
      <c r="KA399" s="257"/>
      <c r="KB399" s="257"/>
      <c r="KC399" s="257"/>
      <c r="KD399" s="257"/>
      <c r="KE399" s="257"/>
      <c r="KF399" s="257"/>
      <c r="KG399" s="257"/>
      <c r="KH399" s="257"/>
      <c r="KI399" s="257"/>
      <c r="KJ399" s="257"/>
      <c r="KK399" s="257"/>
      <c r="KL399" s="257"/>
      <c r="KM399" s="257"/>
      <c r="KN399" s="257"/>
      <c r="KO399" s="257"/>
      <c r="KP399" s="257"/>
      <c r="KQ399" s="257"/>
      <c r="KR399" s="257"/>
      <c r="KS399" s="257"/>
      <c r="KT399" s="257"/>
      <c r="KU399" s="257"/>
      <c r="KV399" s="257"/>
      <c r="KW399" s="257"/>
      <c r="KX399" s="257"/>
      <c r="KY399" s="257"/>
      <c r="KZ399" s="257"/>
      <c r="LA399" s="257"/>
      <c r="LB399" s="257"/>
      <c r="LC399" s="257"/>
      <c r="LD399" s="257"/>
      <c r="LE399" s="257"/>
      <c r="LF399" s="257"/>
      <c r="LG399" s="257"/>
      <c r="LH399" s="257"/>
      <c r="LI399" s="257"/>
      <c r="LJ399" s="257"/>
      <c r="LK399" s="257"/>
      <c r="LL399" s="257"/>
      <c r="LM399" s="257"/>
      <c r="LN399" s="257"/>
      <c r="LO399" s="257"/>
      <c r="LP399" s="257"/>
      <c r="LQ399" s="257"/>
      <c r="LR399" s="257"/>
      <c r="LS399" s="257"/>
      <c r="LT399" s="257"/>
      <c r="LU399" s="257"/>
      <c r="LV399" s="257"/>
      <c r="LW399" s="257"/>
      <c r="LX399" s="257"/>
      <c r="LY399" s="257"/>
      <c r="LZ399" s="257"/>
      <c r="MA399" s="257"/>
      <c r="MB399" s="257"/>
      <c r="MC399" s="257"/>
      <c r="MD399" s="257"/>
      <c r="ME399" s="257"/>
      <c r="MF399" s="257"/>
      <c r="MG399" s="257"/>
      <c r="MH399" s="257"/>
      <c r="MI399" s="257"/>
      <c r="MJ399" s="257"/>
      <c r="MK399" s="257"/>
      <c r="ML399" s="257"/>
      <c r="MM399" s="257"/>
      <c r="MN399" s="257"/>
      <c r="MO399" s="257"/>
      <c r="MP399" s="257"/>
      <c r="MQ399" s="257"/>
      <c r="MR399" s="257"/>
      <c r="MS399" s="257"/>
      <c r="MT399" s="257"/>
      <c r="MU399" s="257"/>
      <c r="MV399" s="257"/>
      <c r="MW399" s="257"/>
      <c r="MX399" s="257"/>
      <c r="MY399" s="257"/>
      <c r="MZ399" s="257"/>
      <c r="NA399" s="257"/>
      <c r="NB399" s="257"/>
      <c r="NC399" s="257"/>
      <c r="ND399" s="257"/>
      <c r="NE399" s="257"/>
      <c r="NF399" s="257"/>
      <c r="NG399" s="257"/>
      <c r="NH399" s="257"/>
      <c r="NI399" s="257"/>
      <c r="NJ399" s="257"/>
      <c r="NK399" s="257"/>
      <c r="NL399" s="257"/>
      <c r="NM399" s="257"/>
      <c r="NN399" s="257"/>
      <c r="NO399" s="257"/>
      <c r="NP399" s="257"/>
      <c r="NQ399" s="257"/>
      <c r="NR399" s="257"/>
      <c r="NS399" s="257"/>
      <c r="NT399" s="257"/>
      <c r="NU399" s="257"/>
      <c r="NV399" s="257"/>
      <c r="NW399" s="257"/>
      <c r="NX399" s="257"/>
      <c r="NY399" s="257"/>
      <c r="NZ399" s="257"/>
      <c r="OA399" s="257"/>
      <c r="OB399" s="257"/>
      <c r="OC399" s="257"/>
      <c r="OD399" s="257"/>
      <c r="OE399" s="257"/>
      <c r="OF399" s="257"/>
      <c r="OG399" s="257"/>
      <c r="OH399" s="257"/>
      <c r="OI399" s="257"/>
      <c r="OJ399" s="257"/>
      <c r="OK399" s="257"/>
      <c r="OL399" s="257"/>
      <c r="OM399" s="257"/>
      <c r="ON399" s="257"/>
      <c r="OO399" s="257"/>
      <c r="OP399" s="257"/>
      <c r="OQ399" s="257"/>
      <c r="OR399" s="257"/>
      <c r="OS399" s="257"/>
      <c r="OT399" s="257"/>
      <c r="OU399" s="257"/>
      <c r="OV399" s="257"/>
      <c r="OW399" s="257"/>
      <c r="OX399" s="257"/>
      <c r="OY399" s="257"/>
      <c r="OZ399" s="257"/>
      <c r="PA399" s="257"/>
      <c r="PB399" s="257"/>
      <c r="PC399" s="257"/>
      <c r="PD399" s="257"/>
      <c r="PE399" s="257"/>
      <c r="PF399" s="257"/>
      <c r="PG399" s="257"/>
      <c r="PH399" s="257"/>
      <c r="PI399" s="257"/>
      <c r="PJ399" s="257"/>
      <c r="PK399" s="257"/>
      <c r="PL399" s="257"/>
      <c r="PM399" s="257"/>
      <c r="PN399" s="257"/>
      <c r="PO399" s="257"/>
      <c r="PP399" s="257"/>
      <c r="PQ399" s="257"/>
      <c r="PR399" s="257"/>
      <c r="PS399" s="257"/>
      <c r="PT399" s="257"/>
      <c r="PU399" s="257"/>
      <c r="PV399" s="257"/>
      <c r="PW399" s="257"/>
      <c r="PX399" s="257"/>
      <c r="PY399" s="257"/>
      <c r="PZ399" s="257"/>
      <c r="QA399" s="257"/>
      <c r="QB399" s="257"/>
      <c r="QC399" s="257"/>
      <c r="QD399" s="257"/>
      <c r="QE399" s="257"/>
      <c r="QF399" s="257"/>
      <c r="QG399" s="257"/>
      <c r="QH399" s="257"/>
      <c r="QI399" s="257"/>
      <c r="QJ399" s="257"/>
      <c r="QK399" s="257"/>
      <c r="QL399" s="257"/>
      <c r="QM399" s="257"/>
      <c r="QN399" s="257"/>
      <c r="QO399" s="257"/>
      <c r="QP399" s="257"/>
      <c r="QQ399" s="257"/>
      <c r="QR399" s="257"/>
      <c r="QS399" s="257"/>
      <c r="QT399" s="257"/>
      <c r="QU399" s="257"/>
      <c r="QV399" s="257"/>
      <c r="QW399" s="257"/>
      <c r="QX399" s="257"/>
      <c r="QY399" s="257"/>
      <c r="QZ399" s="257"/>
      <c r="RA399" s="257"/>
      <c r="RB399" s="257"/>
      <c r="RC399" s="257"/>
      <c r="RD399" s="257"/>
      <c r="RE399" s="257"/>
      <c r="RF399" s="257"/>
      <c r="RG399" s="257"/>
      <c r="RH399" s="257"/>
      <c r="RI399" s="257"/>
      <c r="RJ399" s="257"/>
      <c r="RK399" s="257"/>
      <c r="RL399" s="257"/>
      <c r="RM399" s="257"/>
      <c r="RN399" s="257"/>
      <c r="RO399" s="257"/>
      <c r="RP399" s="257"/>
      <c r="RQ399" s="257"/>
      <c r="RR399" s="257"/>
      <c r="RS399" s="257"/>
      <c r="RT399" s="257"/>
      <c r="RU399" s="257"/>
      <c r="RV399" s="257"/>
      <c r="RW399" s="257"/>
      <c r="RX399" s="257"/>
      <c r="RY399" s="257"/>
      <c r="RZ399" s="257"/>
      <c r="SA399" s="257"/>
      <c r="SB399" s="257"/>
      <c r="SC399" s="257"/>
      <c r="SD399" s="257"/>
      <c r="SE399" s="257"/>
      <c r="SF399" s="257"/>
      <c r="SG399" s="257"/>
      <c r="SH399" s="257"/>
      <c r="SI399" s="257"/>
      <c r="SJ399" s="257"/>
      <c r="SK399" s="257"/>
      <c r="SL399" s="257"/>
      <c r="SM399" s="257"/>
      <c r="SN399" s="257"/>
      <c r="SO399" s="257"/>
      <c r="SP399" s="257"/>
      <c r="SQ399" s="257"/>
      <c r="SR399" s="257"/>
      <c r="SS399" s="257"/>
      <c r="ST399" s="257"/>
      <c r="SU399" s="257"/>
      <c r="SV399" s="257"/>
      <c r="SW399" s="257"/>
      <c r="SX399" s="257"/>
      <c r="SY399" s="257"/>
      <c r="SZ399" s="257"/>
      <c r="TA399" s="257"/>
      <c r="TB399" s="257"/>
      <c r="TC399" s="257"/>
      <c r="TD399" s="257"/>
      <c r="TE399" s="257"/>
      <c r="TF399" s="257"/>
      <c r="TG399" s="257"/>
      <c r="TH399" s="257"/>
      <c r="TI399" s="257"/>
      <c r="TJ399" s="257"/>
      <c r="TK399" s="257"/>
      <c r="TL399" s="257"/>
      <c r="TM399" s="257"/>
      <c r="TN399" s="257"/>
      <c r="TO399" s="257"/>
      <c r="TP399" s="257"/>
      <c r="TQ399" s="257"/>
      <c r="TR399" s="257"/>
      <c r="TS399" s="257"/>
      <c r="TT399" s="257"/>
      <c r="TU399" s="257"/>
      <c r="TV399" s="257"/>
      <c r="TW399" s="257"/>
      <c r="TX399" s="257"/>
      <c r="TY399" s="257"/>
      <c r="TZ399" s="257"/>
      <c r="UA399" s="257"/>
      <c r="UB399" s="257"/>
      <c r="UC399" s="257"/>
      <c r="UD399" s="257"/>
      <c r="UE399" s="257"/>
      <c r="UF399" s="257"/>
      <c r="UG399" s="257"/>
      <c r="UH399" s="257"/>
      <c r="UI399" s="257"/>
      <c r="UJ399" s="257"/>
      <c r="UK399" s="257"/>
      <c r="UL399" s="257"/>
      <c r="UM399" s="257"/>
      <c r="UN399" s="257"/>
      <c r="UO399" s="257"/>
      <c r="UP399" s="257"/>
      <c r="UQ399" s="257"/>
      <c r="UR399" s="257"/>
      <c r="US399" s="257"/>
      <c r="UT399" s="257"/>
      <c r="UU399" s="257"/>
      <c r="UV399" s="257"/>
      <c r="UW399" s="257"/>
      <c r="UX399" s="257"/>
      <c r="UY399" s="257"/>
      <c r="UZ399" s="257"/>
      <c r="VA399" s="257"/>
      <c r="VB399" s="257"/>
      <c r="VC399" s="257"/>
      <c r="VD399" s="257"/>
      <c r="VE399" s="257"/>
      <c r="VF399" s="257"/>
      <c r="VG399" s="257"/>
      <c r="VH399" s="257"/>
      <c r="VI399" s="257"/>
      <c r="VJ399" s="257"/>
      <c r="VK399" s="257"/>
      <c r="VL399" s="257"/>
      <c r="VM399" s="257"/>
      <c r="VN399" s="257"/>
      <c r="VO399" s="257"/>
      <c r="VP399" s="257"/>
      <c r="VQ399" s="257"/>
      <c r="VR399" s="257"/>
      <c r="VS399" s="257"/>
      <c r="VT399" s="257"/>
      <c r="VU399" s="257"/>
      <c r="VV399" s="257"/>
      <c r="VW399" s="257"/>
      <c r="VX399" s="257"/>
      <c r="VY399" s="257"/>
      <c r="VZ399" s="257"/>
      <c r="WA399" s="257"/>
      <c r="WB399" s="257"/>
      <c r="WC399" s="257"/>
      <c r="WD399" s="257"/>
      <c r="WE399" s="257"/>
      <c r="WF399" s="257"/>
      <c r="WG399" s="257"/>
      <c r="WH399" s="257"/>
      <c r="WI399" s="257"/>
      <c r="WJ399" s="257"/>
      <c r="WK399" s="257"/>
      <c r="WL399" s="257"/>
      <c r="WM399" s="257"/>
      <c r="WN399" s="257"/>
      <c r="WO399" s="257"/>
      <c r="WP399" s="257"/>
      <c r="WQ399" s="257"/>
      <c r="WR399" s="257"/>
      <c r="WS399" s="257"/>
      <c r="WT399" s="257"/>
      <c r="WU399" s="257"/>
      <c r="WV399" s="257"/>
      <c r="WW399" s="257"/>
      <c r="WX399" s="257"/>
      <c r="WY399" s="257"/>
      <c r="WZ399" s="257"/>
      <c r="XA399" s="257"/>
      <c r="XB399" s="257"/>
      <c r="XC399" s="257"/>
      <c r="XD399" s="257"/>
      <c r="XE399" s="257"/>
      <c r="XF399" s="257"/>
      <c r="XG399" s="257"/>
      <c r="XH399" s="257"/>
      <c r="XI399" s="257"/>
      <c r="XJ399" s="257"/>
      <c r="XK399" s="257"/>
      <c r="XL399" s="257"/>
      <c r="XM399" s="257"/>
      <c r="XN399" s="257"/>
      <c r="XO399" s="257"/>
      <c r="XP399" s="257"/>
      <c r="XQ399" s="257"/>
      <c r="XR399" s="257"/>
      <c r="XS399" s="257"/>
      <c r="XT399" s="257"/>
      <c r="XU399" s="257"/>
      <c r="XV399" s="257"/>
      <c r="XW399" s="257"/>
      <c r="XX399" s="257"/>
      <c r="XY399" s="257"/>
      <c r="XZ399" s="257"/>
      <c r="YA399" s="257"/>
      <c r="YB399" s="257"/>
      <c r="YC399" s="257"/>
      <c r="YD399" s="257"/>
      <c r="YE399" s="257"/>
      <c r="YF399" s="257"/>
      <c r="YG399" s="257"/>
      <c r="YH399" s="257"/>
      <c r="YI399" s="257"/>
      <c r="YJ399" s="257"/>
      <c r="YK399" s="257"/>
      <c r="YL399" s="257"/>
      <c r="YM399" s="257"/>
      <c r="YN399" s="257"/>
      <c r="YO399" s="257"/>
      <c r="YP399" s="257"/>
      <c r="YQ399" s="257"/>
      <c r="YR399" s="257"/>
      <c r="YS399" s="257"/>
      <c r="YT399" s="257"/>
      <c r="YU399" s="257"/>
      <c r="YV399" s="257"/>
      <c r="YW399" s="257"/>
      <c r="YX399" s="257"/>
      <c r="YY399" s="257"/>
      <c r="YZ399" s="257"/>
      <c r="ZA399" s="257"/>
      <c r="ZB399" s="257"/>
      <c r="ZC399" s="257"/>
      <c r="ZD399" s="257"/>
      <c r="ZE399" s="257"/>
      <c r="ZF399" s="257"/>
      <c r="ZG399" s="257"/>
      <c r="ZH399" s="257"/>
      <c r="ZI399" s="257"/>
      <c r="ZJ399" s="257"/>
      <c r="ZK399" s="257"/>
      <c r="ZL399" s="257"/>
      <c r="ZM399" s="257"/>
      <c r="ZN399" s="257"/>
      <c r="ZO399" s="257"/>
      <c r="ZP399" s="257"/>
      <c r="ZQ399" s="257"/>
      <c r="ZR399" s="257"/>
      <c r="ZS399" s="257"/>
      <c r="ZT399" s="257"/>
      <c r="ZU399" s="257"/>
      <c r="ZV399" s="257"/>
      <c r="ZW399" s="257"/>
      <c r="ZX399" s="257"/>
      <c r="ZY399" s="257"/>
      <c r="ZZ399" s="257"/>
      <c r="AAA399" s="257"/>
      <c r="AAB399" s="257"/>
      <c r="AAC399" s="257"/>
      <c r="AAD399" s="257"/>
      <c r="AAE399" s="257"/>
      <c r="AAF399" s="257"/>
      <c r="AAG399" s="257"/>
      <c r="AAH399" s="257"/>
      <c r="AAI399" s="257"/>
      <c r="AAJ399" s="257"/>
      <c r="AAK399" s="257"/>
      <c r="AAL399" s="257"/>
      <c r="AAM399" s="257"/>
      <c r="AAN399" s="257"/>
      <c r="AAO399" s="257"/>
      <c r="AAP399" s="257"/>
      <c r="AAQ399" s="257"/>
      <c r="AAR399" s="257"/>
      <c r="AAS399" s="257"/>
      <c r="AAT399" s="257"/>
      <c r="AAU399" s="257"/>
      <c r="AAV399" s="257"/>
      <c r="AAW399" s="257"/>
      <c r="AAX399" s="257"/>
      <c r="AAY399" s="257"/>
      <c r="AAZ399" s="257"/>
      <c r="ABA399" s="257"/>
      <c r="ABB399" s="257"/>
      <c r="ABC399" s="257"/>
      <c r="ABD399" s="257"/>
      <c r="ABE399" s="257"/>
      <c r="ABF399" s="257"/>
      <c r="ABG399" s="257"/>
      <c r="ABH399" s="257"/>
      <c r="ABI399" s="257"/>
      <c r="ABJ399" s="257"/>
      <c r="ABK399" s="257"/>
    </row>
    <row r="400" spans="1:739" s="154" customFormat="1" ht="30" customHeight="1" x14ac:dyDescent="0.25">
      <c r="A400" s="30"/>
      <c r="B400" s="196"/>
      <c r="C400" s="196"/>
      <c r="D400" s="167" t="s">
        <v>2</v>
      </c>
      <c r="E400" s="196"/>
      <c r="F400" s="206">
        <v>1082</v>
      </c>
      <c r="G400" s="23">
        <v>43378</v>
      </c>
      <c r="H400" s="258" t="s">
        <v>37</v>
      </c>
      <c r="I400" s="261" t="s">
        <v>31</v>
      </c>
      <c r="J400" s="116" t="s">
        <v>291</v>
      </c>
      <c r="K400" s="29" t="s">
        <v>18</v>
      </c>
      <c r="L400" s="29" t="s">
        <v>17</v>
      </c>
      <c r="M400" s="29" t="s">
        <v>216</v>
      </c>
      <c r="N400" s="28" t="s">
        <v>2667</v>
      </c>
      <c r="O400" s="259" t="s">
        <v>2780</v>
      </c>
      <c r="P400" s="259" t="s">
        <v>2781</v>
      </c>
      <c r="Q400" s="259"/>
      <c r="R400" s="71" t="s">
        <v>2782</v>
      </c>
      <c r="S400" s="261" t="s">
        <v>2783</v>
      </c>
      <c r="T400" s="185" t="s">
        <v>452</v>
      </c>
      <c r="U400" s="261" t="s">
        <v>72</v>
      </c>
      <c r="V400" s="20"/>
      <c r="W400" s="261"/>
      <c r="X400" s="261" t="s">
        <v>245</v>
      </c>
      <c r="Y400" s="99"/>
      <c r="Z400" s="261"/>
      <c r="AA400" s="261"/>
      <c r="AB400" s="265" t="s">
        <v>2782</v>
      </c>
      <c r="AC400" s="20"/>
      <c r="AD400" s="20"/>
      <c r="AE400" s="20"/>
      <c r="AF400" s="20"/>
      <c r="AG400" s="20"/>
      <c r="AH400" s="263" t="s">
        <v>3530</v>
      </c>
      <c r="AI400" s="261" t="s">
        <v>1</v>
      </c>
      <c r="AJ400" s="263" t="s">
        <v>2</v>
      </c>
      <c r="AK400" s="263">
        <v>26</v>
      </c>
      <c r="AL400" s="264" t="s">
        <v>2784</v>
      </c>
      <c r="AM400" s="72">
        <v>43362</v>
      </c>
      <c r="AN400" s="257"/>
      <c r="AO400" s="257"/>
      <c r="AP400" s="257"/>
      <c r="AQ400" s="257"/>
      <c r="AR400" s="257"/>
      <c r="AS400" s="257"/>
      <c r="AT400" s="257"/>
      <c r="AU400" s="257"/>
      <c r="AV400" s="257"/>
      <c r="AW400" s="257"/>
      <c r="AX400" s="257"/>
      <c r="AY400" s="257"/>
      <c r="AZ400" s="257"/>
      <c r="BA400" s="257"/>
      <c r="BB400" s="257"/>
      <c r="BC400" s="257"/>
      <c r="BD400" s="257"/>
      <c r="BE400" s="257"/>
      <c r="BF400" s="257"/>
      <c r="BG400" s="257"/>
      <c r="BH400" s="257"/>
      <c r="BI400" s="257"/>
      <c r="BJ400" s="257"/>
      <c r="BK400" s="257"/>
      <c r="BL400" s="257"/>
      <c r="BM400" s="257"/>
      <c r="BN400" s="257"/>
      <c r="BO400" s="257"/>
      <c r="BP400" s="257"/>
      <c r="BQ400" s="257"/>
      <c r="BR400" s="257"/>
      <c r="BS400" s="257"/>
      <c r="BT400" s="257"/>
      <c r="BU400" s="257"/>
      <c r="BV400" s="257"/>
      <c r="BW400" s="257"/>
      <c r="BX400" s="257"/>
      <c r="BY400" s="257"/>
      <c r="BZ400" s="257"/>
      <c r="CA400" s="257"/>
      <c r="CB400" s="257"/>
      <c r="CC400" s="257"/>
      <c r="CD400" s="257"/>
      <c r="CE400" s="257"/>
      <c r="CF400" s="257"/>
      <c r="CG400" s="257"/>
      <c r="CH400" s="257"/>
      <c r="CI400" s="257"/>
      <c r="CJ400" s="257"/>
      <c r="CK400" s="257"/>
      <c r="CL400" s="257"/>
      <c r="CM400" s="257"/>
      <c r="CN400" s="257"/>
      <c r="CO400" s="257"/>
      <c r="CP400" s="257"/>
      <c r="CQ400" s="257"/>
      <c r="CR400" s="257"/>
      <c r="CS400" s="257"/>
      <c r="CT400" s="257"/>
      <c r="CU400" s="257"/>
      <c r="CV400" s="257"/>
      <c r="CW400" s="257"/>
      <c r="CX400" s="257"/>
      <c r="CY400" s="257"/>
      <c r="CZ400" s="257"/>
      <c r="DA400" s="257"/>
      <c r="DB400" s="257"/>
      <c r="DC400" s="257"/>
      <c r="DD400" s="257"/>
      <c r="DE400" s="257"/>
      <c r="DF400" s="257"/>
      <c r="DG400" s="257"/>
      <c r="DH400" s="257"/>
      <c r="DI400" s="257"/>
      <c r="DJ400" s="257"/>
      <c r="DK400" s="257"/>
      <c r="DL400" s="257"/>
      <c r="DM400" s="257"/>
      <c r="DN400" s="257"/>
      <c r="DO400" s="257"/>
      <c r="DP400" s="257"/>
      <c r="DQ400" s="257"/>
      <c r="DR400" s="257"/>
      <c r="DS400" s="257"/>
      <c r="DT400" s="257"/>
      <c r="DU400" s="257"/>
      <c r="DV400" s="257"/>
      <c r="DW400" s="257"/>
      <c r="DX400" s="257"/>
      <c r="DY400" s="257"/>
      <c r="DZ400" s="257"/>
      <c r="EA400" s="257"/>
      <c r="EB400" s="257"/>
      <c r="EC400" s="257"/>
      <c r="ED400" s="257"/>
      <c r="EE400" s="257"/>
      <c r="EF400" s="257"/>
      <c r="EG400" s="257"/>
      <c r="EH400" s="257"/>
      <c r="EI400" s="257"/>
      <c r="EJ400" s="257"/>
      <c r="EK400" s="257"/>
      <c r="EL400" s="257"/>
      <c r="EM400" s="257"/>
      <c r="EN400" s="257"/>
      <c r="EO400" s="257"/>
      <c r="EP400" s="257"/>
      <c r="EQ400" s="257"/>
      <c r="ER400" s="257"/>
      <c r="ES400" s="257"/>
      <c r="ET400" s="257"/>
      <c r="EU400" s="257"/>
      <c r="EV400" s="257"/>
      <c r="EW400" s="257"/>
      <c r="EX400" s="257"/>
      <c r="EY400" s="257"/>
      <c r="EZ400" s="257"/>
      <c r="FA400" s="257"/>
      <c r="FB400" s="257"/>
      <c r="FC400" s="257"/>
      <c r="FD400" s="257"/>
      <c r="FE400" s="257"/>
      <c r="FF400" s="257"/>
      <c r="FG400" s="257"/>
      <c r="FH400" s="257"/>
      <c r="FI400" s="257"/>
      <c r="FJ400" s="257"/>
      <c r="FK400" s="257"/>
      <c r="FL400" s="257"/>
      <c r="FM400" s="257"/>
      <c r="FN400" s="257"/>
      <c r="FO400" s="257"/>
      <c r="FP400" s="257"/>
      <c r="FQ400" s="257"/>
      <c r="FR400" s="257"/>
      <c r="FS400" s="257"/>
      <c r="FT400" s="257"/>
      <c r="FU400" s="257"/>
      <c r="FV400" s="257"/>
      <c r="FW400" s="257"/>
      <c r="FX400" s="257"/>
      <c r="FY400" s="257"/>
      <c r="FZ400" s="257"/>
      <c r="GA400" s="257"/>
      <c r="GB400" s="257"/>
      <c r="GC400" s="257"/>
      <c r="GD400" s="257"/>
      <c r="GE400" s="257"/>
      <c r="GF400" s="257"/>
      <c r="GG400" s="257"/>
      <c r="GH400" s="257"/>
      <c r="GI400" s="257"/>
      <c r="GJ400" s="257"/>
      <c r="GK400" s="257"/>
      <c r="GL400" s="257"/>
      <c r="GM400" s="257"/>
      <c r="GN400" s="257"/>
      <c r="GO400" s="257"/>
      <c r="GP400" s="257"/>
      <c r="GQ400" s="257"/>
      <c r="GR400" s="257"/>
      <c r="GS400" s="257"/>
      <c r="GT400" s="257"/>
      <c r="GU400" s="257"/>
      <c r="GV400" s="257"/>
      <c r="GW400" s="257"/>
      <c r="GX400" s="257"/>
      <c r="GY400" s="257"/>
      <c r="GZ400" s="257"/>
      <c r="HA400" s="257"/>
      <c r="HB400" s="257"/>
      <c r="HC400" s="257"/>
      <c r="HD400" s="257"/>
      <c r="HE400" s="257"/>
      <c r="HF400" s="257"/>
      <c r="HG400" s="257"/>
      <c r="HH400" s="257"/>
      <c r="HI400" s="257"/>
      <c r="HJ400" s="257"/>
      <c r="HK400" s="257"/>
      <c r="HL400" s="257"/>
      <c r="HM400" s="257"/>
      <c r="HN400" s="257"/>
      <c r="HO400" s="257"/>
      <c r="HP400" s="257"/>
      <c r="HQ400" s="257"/>
      <c r="HR400" s="257"/>
      <c r="HS400" s="257"/>
      <c r="HT400" s="257"/>
      <c r="HU400" s="257"/>
      <c r="HV400" s="257"/>
      <c r="HW400" s="257"/>
      <c r="HX400" s="257"/>
      <c r="HY400" s="257"/>
      <c r="HZ400" s="257"/>
      <c r="IA400" s="257"/>
      <c r="IB400" s="257"/>
      <c r="IC400" s="257"/>
      <c r="ID400" s="257"/>
      <c r="IE400" s="257"/>
      <c r="IF400" s="257"/>
      <c r="IG400" s="257"/>
      <c r="IH400" s="257"/>
      <c r="II400" s="257"/>
      <c r="IJ400" s="257"/>
      <c r="IK400" s="257"/>
      <c r="IL400" s="257"/>
      <c r="IM400" s="257"/>
      <c r="IN400" s="257"/>
      <c r="IO400" s="257"/>
      <c r="IP400" s="257"/>
      <c r="IQ400" s="257"/>
      <c r="IR400" s="257"/>
      <c r="IS400" s="257"/>
      <c r="IT400" s="257"/>
      <c r="IU400" s="257"/>
      <c r="IV400" s="257"/>
      <c r="IW400" s="257"/>
      <c r="IX400" s="257"/>
      <c r="IY400" s="257"/>
      <c r="IZ400" s="257"/>
      <c r="JA400" s="257"/>
      <c r="JB400" s="257"/>
      <c r="JC400" s="257"/>
      <c r="JD400" s="257"/>
      <c r="JE400" s="257"/>
      <c r="JF400" s="257"/>
      <c r="JG400" s="257"/>
      <c r="JH400" s="257"/>
      <c r="JI400" s="257"/>
      <c r="JJ400" s="257"/>
      <c r="JK400" s="257"/>
      <c r="JL400" s="257"/>
      <c r="JM400" s="257"/>
      <c r="JN400" s="257"/>
      <c r="JO400" s="257"/>
      <c r="JP400" s="257"/>
      <c r="JQ400" s="257"/>
      <c r="JR400" s="257"/>
      <c r="JS400" s="257"/>
      <c r="JT400" s="257"/>
      <c r="JU400" s="257"/>
      <c r="JV400" s="257"/>
      <c r="JW400" s="257"/>
      <c r="JX400" s="257"/>
      <c r="JY400" s="257"/>
      <c r="JZ400" s="257"/>
      <c r="KA400" s="257"/>
      <c r="KB400" s="257"/>
      <c r="KC400" s="257"/>
      <c r="KD400" s="257"/>
      <c r="KE400" s="257"/>
      <c r="KF400" s="257"/>
      <c r="KG400" s="257"/>
      <c r="KH400" s="257"/>
      <c r="KI400" s="257"/>
      <c r="KJ400" s="257"/>
      <c r="KK400" s="257"/>
      <c r="KL400" s="257"/>
      <c r="KM400" s="257"/>
      <c r="KN400" s="257"/>
      <c r="KO400" s="257"/>
      <c r="KP400" s="257"/>
      <c r="KQ400" s="257"/>
      <c r="KR400" s="257"/>
      <c r="KS400" s="257"/>
      <c r="KT400" s="257"/>
      <c r="KU400" s="257"/>
      <c r="KV400" s="257"/>
      <c r="KW400" s="257"/>
      <c r="KX400" s="257"/>
      <c r="KY400" s="257"/>
      <c r="KZ400" s="257"/>
      <c r="LA400" s="257"/>
      <c r="LB400" s="257"/>
      <c r="LC400" s="257"/>
      <c r="LD400" s="257"/>
      <c r="LE400" s="257"/>
      <c r="LF400" s="257"/>
      <c r="LG400" s="257"/>
      <c r="LH400" s="257"/>
      <c r="LI400" s="257"/>
      <c r="LJ400" s="257"/>
      <c r="LK400" s="257"/>
      <c r="LL400" s="257"/>
      <c r="LM400" s="257"/>
      <c r="LN400" s="257"/>
      <c r="LO400" s="257"/>
      <c r="LP400" s="257"/>
      <c r="LQ400" s="257"/>
      <c r="LR400" s="257"/>
      <c r="LS400" s="257"/>
      <c r="LT400" s="257"/>
      <c r="LU400" s="257"/>
      <c r="LV400" s="257"/>
      <c r="LW400" s="257"/>
      <c r="LX400" s="257"/>
      <c r="LY400" s="257"/>
      <c r="LZ400" s="257"/>
      <c r="MA400" s="257"/>
      <c r="MB400" s="257"/>
      <c r="MC400" s="257"/>
      <c r="MD400" s="257"/>
      <c r="ME400" s="257"/>
      <c r="MF400" s="257"/>
      <c r="MG400" s="257"/>
      <c r="MH400" s="257"/>
      <c r="MI400" s="257"/>
      <c r="MJ400" s="257"/>
      <c r="MK400" s="257"/>
      <c r="ML400" s="257"/>
      <c r="MM400" s="257"/>
      <c r="MN400" s="257"/>
      <c r="MO400" s="257"/>
      <c r="MP400" s="257"/>
      <c r="MQ400" s="257"/>
      <c r="MR400" s="257"/>
      <c r="MS400" s="257"/>
      <c r="MT400" s="257"/>
      <c r="MU400" s="257"/>
      <c r="MV400" s="257"/>
      <c r="MW400" s="257"/>
      <c r="MX400" s="257"/>
      <c r="MY400" s="257"/>
      <c r="MZ400" s="257"/>
      <c r="NA400" s="257"/>
      <c r="NB400" s="257"/>
      <c r="NC400" s="257"/>
      <c r="ND400" s="257"/>
      <c r="NE400" s="257"/>
      <c r="NF400" s="257"/>
      <c r="NG400" s="257"/>
      <c r="NH400" s="257"/>
      <c r="NI400" s="257"/>
      <c r="NJ400" s="257"/>
      <c r="NK400" s="257"/>
      <c r="NL400" s="257"/>
      <c r="NM400" s="257"/>
      <c r="NN400" s="257"/>
      <c r="NO400" s="257"/>
      <c r="NP400" s="257"/>
      <c r="NQ400" s="257"/>
      <c r="NR400" s="257"/>
      <c r="NS400" s="257"/>
      <c r="NT400" s="257"/>
      <c r="NU400" s="257"/>
      <c r="NV400" s="257"/>
      <c r="NW400" s="257"/>
      <c r="NX400" s="257"/>
      <c r="NY400" s="257"/>
      <c r="NZ400" s="257"/>
      <c r="OA400" s="257"/>
      <c r="OB400" s="257"/>
      <c r="OC400" s="257"/>
      <c r="OD400" s="257"/>
      <c r="OE400" s="257"/>
      <c r="OF400" s="257"/>
      <c r="OG400" s="257"/>
      <c r="OH400" s="257"/>
      <c r="OI400" s="257"/>
      <c r="OJ400" s="257"/>
      <c r="OK400" s="257"/>
      <c r="OL400" s="257"/>
      <c r="OM400" s="257"/>
      <c r="ON400" s="257"/>
      <c r="OO400" s="257"/>
      <c r="OP400" s="257"/>
      <c r="OQ400" s="257"/>
      <c r="OR400" s="257"/>
      <c r="OS400" s="257"/>
      <c r="OT400" s="257"/>
      <c r="OU400" s="257"/>
      <c r="OV400" s="257"/>
      <c r="OW400" s="257"/>
      <c r="OX400" s="257"/>
      <c r="OY400" s="257"/>
      <c r="OZ400" s="257"/>
      <c r="PA400" s="257"/>
      <c r="PB400" s="257"/>
      <c r="PC400" s="257"/>
      <c r="PD400" s="257"/>
      <c r="PE400" s="257"/>
      <c r="PF400" s="257"/>
      <c r="PG400" s="257"/>
      <c r="PH400" s="257"/>
      <c r="PI400" s="257"/>
      <c r="PJ400" s="257"/>
      <c r="PK400" s="257"/>
      <c r="PL400" s="257"/>
      <c r="PM400" s="257"/>
      <c r="PN400" s="257"/>
      <c r="PO400" s="257"/>
      <c r="PP400" s="257"/>
      <c r="PQ400" s="257"/>
      <c r="PR400" s="257"/>
      <c r="PS400" s="257"/>
      <c r="PT400" s="257"/>
      <c r="PU400" s="257"/>
      <c r="PV400" s="257"/>
      <c r="PW400" s="257"/>
      <c r="PX400" s="257"/>
      <c r="PY400" s="257"/>
      <c r="PZ400" s="257"/>
      <c r="QA400" s="257"/>
      <c r="QB400" s="257"/>
      <c r="QC400" s="257"/>
      <c r="QD400" s="257"/>
      <c r="QE400" s="257"/>
      <c r="QF400" s="257"/>
      <c r="QG400" s="257"/>
      <c r="QH400" s="257"/>
      <c r="QI400" s="257"/>
      <c r="QJ400" s="257"/>
      <c r="QK400" s="257"/>
      <c r="QL400" s="257"/>
      <c r="QM400" s="257"/>
      <c r="QN400" s="257"/>
      <c r="QO400" s="257"/>
      <c r="QP400" s="257"/>
      <c r="QQ400" s="257"/>
      <c r="QR400" s="257"/>
      <c r="QS400" s="257"/>
      <c r="QT400" s="257"/>
      <c r="QU400" s="257"/>
      <c r="QV400" s="257"/>
      <c r="QW400" s="257"/>
      <c r="QX400" s="257"/>
      <c r="QY400" s="257"/>
      <c r="QZ400" s="257"/>
      <c r="RA400" s="257"/>
      <c r="RB400" s="257"/>
      <c r="RC400" s="257"/>
      <c r="RD400" s="257"/>
      <c r="RE400" s="257"/>
      <c r="RF400" s="257"/>
      <c r="RG400" s="257"/>
      <c r="RH400" s="257"/>
      <c r="RI400" s="257"/>
      <c r="RJ400" s="257"/>
      <c r="RK400" s="257"/>
      <c r="RL400" s="257"/>
      <c r="RM400" s="257"/>
      <c r="RN400" s="257"/>
      <c r="RO400" s="257"/>
      <c r="RP400" s="257"/>
      <c r="RQ400" s="257"/>
      <c r="RR400" s="257"/>
      <c r="RS400" s="257"/>
      <c r="RT400" s="257"/>
      <c r="RU400" s="257"/>
      <c r="RV400" s="257"/>
      <c r="RW400" s="257"/>
      <c r="RX400" s="257"/>
      <c r="RY400" s="257"/>
      <c r="RZ400" s="257"/>
      <c r="SA400" s="257"/>
      <c r="SB400" s="257"/>
      <c r="SC400" s="257"/>
      <c r="SD400" s="257"/>
      <c r="SE400" s="257"/>
      <c r="SF400" s="257"/>
      <c r="SG400" s="257"/>
      <c r="SH400" s="257"/>
      <c r="SI400" s="257"/>
      <c r="SJ400" s="257"/>
      <c r="SK400" s="257"/>
      <c r="SL400" s="257"/>
      <c r="SM400" s="257"/>
      <c r="SN400" s="257"/>
      <c r="SO400" s="257"/>
      <c r="SP400" s="257"/>
      <c r="SQ400" s="257"/>
      <c r="SR400" s="257"/>
      <c r="SS400" s="257"/>
      <c r="ST400" s="257"/>
      <c r="SU400" s="257"/>
      <c r="SV400" s="257"/>
      <c r="SW400" s="257"/>
      <c r="SX400" s="257"/>
      <c r="SY400" s="257"/>
      <c r="SZ400" s="257"/>
      <c r="TA400" s="257"/>
      <c r="TB400" s="257"/>
      <c r="TC400" s="257"/>
      <c r="TD400" s="257"/>
      <c r="TE400" s="257"/>
      <c r="TF400" s="257"/>
      <c r="TG400" s="257"/>
      <c r="TH400" s="257"/>
      <c r="TI400" s="257"/>
      <c r="TJ400" s="257"/>
      <c r="TK400" s="257"/>
      <c r="TL400" s="257"/>
      <c r="TM400" s="257"/>
      <c r="TN400" s="257"/>
      <c r="TO400" s="257"/>
      <c r="TP400" s="257"/>
      <c r="TQ400" s="257"/>
      <c r="TR400" s="257"/>
      <c r="TS400" s="257"/>
      <c r="TT400" s="257"/>
      <c r="TU400" s="257"/>
      <c r="TV400" s="257"/>
      <c r="TW400" s="257"/>
      <c r="TX400" s="257"/>
      <c r="TY400" s="257"/>
      <c r="TZ400" s="257"/>
      <c r="UA400" s="257"/>
      <c r="UB400" s="257"/>
      <c r="UC400" s="257"/>
      <c r="UD400" s="257"/>
      <c r="UE400" s="257"/>
      <c r="UF400" s="257"/>
      <c r="UG400" s="257"/>
      <c r="UH400" s="257"/>
      <c r="UI400" s="257"/>
      <c r="UJ400" s="257"/>
      <c r="UK400" s="257"/>
      <c r="UL400" s="257"/>
      <c r="UM400" s="257"/>
      <c r="UN400" s="257"/>
      <c r="UO400" s="257"/>
      <c r="UP400" s="257"/>
      <c r="UQ400" s="257"/>
      <c r="UR400" s="257"/>
      <c r="US400" s="257"/>
      <c r="UT400" s="257"/>
      <c r="UU400" s="257"/>
      <c r="UV400" s="257"/>
      <c r="UW400" s="257"/>
      <c r="UX400" s="257"/>
      <c r="UY400" s="257"/>
      <c r="UZ400" s="257"/>
      <c r="VA400" s="257"/>
      <c r="VB400" s="257"/>
      <c r="VC400" s="257"/>
      <c r="VD400" s="257"/>
      <c r="VE400" s="257"/>
      <c r="VF400" s="257"/>
      <c r="VG400" s="257"/>
      <c r="VH400" s="257"/>
      <c r="VI400" s="257"/>
      <c r="VJ400" s="257"/>
      <c r="VK400" s="257"/>
      <c r="VL400" s="257"/>
      <c r="VM400" s="257"/>
      <c r="VN400" s="257"/>
      <c r="VO400" s="257"/>
      <c r="VP400" s="257"/>
      <c r="VQ400" s="257"/>
      <c r="VR400" s="257"/>
      <c r="VS400" s="257"/>
      <c r="VT400" s="257"/>
      <c r="VU400" s="257"/>
      <c r="VV400" s="257"/>
      <c r="VW400" s="257"/>
      <c r="VX400" s="257"/>
      <c r="VY400" s="257"/>
      <c r="VZ400" s="257"/>
      <c r="WA400" s="257"/>
      <c r="WB400" s="257"/>
      <c r="WC400" s="257"/>
      <c r="WD400" s="257"/>
      <c r="WE400" s="257"/>
      <c r="WF400" s="257"/>
      <c r="WG400" s="257"/>
      <c r="WH400" s="257"/>
      <c r="WI400" s="257"/>
      <c r="WJ400" s="257"/>
      <c r="WK400" s="257"/>
      <c r="WL400" s="257"/>
      <c r="WM400" s="257"/>
      <c r="WN400" s="257"/>
      <c r="WO400" s="257"/>
      <c r="WP400" s="257"/>
      <c r="WQ400" s="257"/>
      <c r="WR400" s="257"/>
      <c r="WS400" s="257"/>
      <c r="WT400" s="257"/>
      <c r="WU400" s="257"/>
      <c r="WV400" s="257"/>
      <c r="WW400" s="257"/>
      <c r="WX400" s="257"/>
      <c r="WY400" s="257"/>
      <c r="WZ400" s="257"/>
      <c r="XA400" s="257"/>
      <c r="XB400" s="257"/>
      <c r="XC400" s="257"/>
      <c r="XD400" s="257"/>
      <c r="XE400" s="257"/>
      <c r="XF400" s="257"/>
      <c r="XG400" s="257"/>
      <c r="XH400" s="257"/>
      <c r="XI400" s="257"/>
      <c r="XJ400" s="257"/>
      <c r="XK400" s="257"/>
      <c r="XL400" s="257"/>
      <c r="XM400" s="257"/>
      <c r="XN400" s="257"/>
      <c r="XO400" s="257"/>
      <c r="XP400" s="257"/>
      <c r="XQ400" s="257"/>
      <c r="XR400" s="257"/>
      <c r="XS400" s="257"/>
      <c r="XT400" s="257"/>
      <c r="XU400" s="257"/>
      <c r="XV400" s="257"/>
      <c r="XW400" s="257"/>
      <c r="XX400" s="257"/>
      <c r="XY400" s="257"/>
      <c r="XZ400" s="257"/>
      <c r="YA400" s="257"/>
      <c r="YB400" s="257"/>
      <c r="YC400" s="257"/>
      <c r="YD400" s="257"/>
      <c r="YE400" s="257"/>
      <c r="YF400" s="257"/>
      <c r="YG400" s="257"/>
      <c r="YH400" s="257"/>
      <c r="YI400" s="257"/>
      <c r="YJ400" s="257"/>
      <c r="YK400" s="257"/>
      <c r="YL400" s="257"/>
      <c r="YM400" s="257"/>
      <c r="YN400" s="257"/>
      <c r="YO400" s="257"/>
      <c r="YP400" s="257"/>
      <c r="YQ400" s="257"/>
      <c r="YR400" s="257"/>
      <c r="YS400" s="257"/>
      <c r="YT400" s="257"/>
      <c r="YU400" s="257"/>
      <c r="YV400" s="257"/>
      <c r="YW400" s="257"/>
      <c r="YX400" s="257"/>
      <c r="YY400" s="257"/>
      <c r="YZ400" s="257"/>
      <c r="ZA400" s="257"/>
      <c r="ZB400" s="257"/>
      <c r="ZC400" s="257"/>
      <c r="ZD400" s="257"/>
      <c r="ZE400" s="257"/>
      <c r="ZF400" s="257"/>
      <c r="ZG400" s="257"/>
      <c r="ZH400" s="257"/>
      <c r="ZI400" s="257"/>
      <c r="ZJ400" s="257"/>
      <c r="ZK400" s="257"/>
      <c r="ZL400" s="257"/>
      <c r="ZM400" s="257"/>
      <c r="ZN400" s="257"/>
      <c r="ZO400" s="257"/>
      <c r="ZP400" s="257"/>
      <c r="ZQ400" s="257"/>
      <c r="ZR400" s="257"/>
      <c r="ZS400" s="257"/>
      <c r="ZT400" s="257"/>
      <c r="ZU400" s="257"/>
      <c r="ZV400" s="257"/>
      <c r="ZW400" s="257"/>
      <c r="ZX400" s="257"/>
      <c r="ZY400" s="257"/>
      <c r="ZZ400" s="257"/>
      <c r="AAA400" s="257"/>
      <c r="AAB400" s="257"/>
      <c r="AAC400" s="257"/>
      <c r="AAD400" s="257"/>
      <c r="AAE400" s="257"/>
      <c r="AAF400" s="257"/>
      <c r="AAG400" s="257"/>
      <c r="AAH400" s="257"/>
      <c r="AAI400" s="257"/>
      <c r="AAJ400" s="257"/>
      <c r="AAK400" s="257"/>
      <c r="AAL400" s="257"/>
      <c r="AAM400" s="257"/>
      <c r="AAN400" s="257"/>
      <c r="AAO400" s="257"/>
      <c r="AAP400" s="257"/>
      <c r="AAQ400" s="257"/>
      <c r="AAR400" s="257"/>
      <c r="AAS400" s="257"/>
      <c r="AAT400" s="257"/>
      <c r="AAU400" s="257"/>
      <c r="AAV400" s="257"/>
      <c r="AAW400" s="257"/>
      <c r="AAX400" s="257"/>
      <c r="AAY400" s="257"/>
      <c r="AAZ400" s="257"/>
      <c r="ABA400" s="257"/>
      <c r="ABB400" s="257"/>
      <c r="ABC400" s="257"/>
      <c r="ABD400" s="257"/>
      <c r="ABE400" s="257"/>
      <c r="ABF400" s="257"/>
      <c r="ABG400" s="257"/>
      <c r="ABH400" s="257"/>
      <c r="ABI400" s="257"/>
      <c r="ABJ400" s="257"/>
      <c r="ABK400" s="257"/>
    </row>
    <row r="401" spans="1:739" s="154" customFormat="1" ht="30" customHeight="1" x14ac:dyDescent="0.25">
      <c r="A401" s="30"/>
      <c r="B401" s="196"/>
      <c r="C401" s="196"/>
      <c r="D401" s="167" t="s">
        <v>2</v>
      </c>
      <c r="E401" s="196"/>
      <c r="F401" s="206" t="s">
        <v>2666</v>
      </c>
      <c r="G401" s="23">
        <v>43313</v>
      </c>
      <c r="H401" s="258" t="s">
        <v>37</v>
      </c>
      <c r="I401" s="261" t="s">
        <v>31</v>
      </c>
      <c r="J401" s="116" t="s">
        <v>291</v>
      </c>
      <c r="K401" s="29" t="s">
        <v>18</v>
      </c>
      <c r="L401" s="29" t="s">
        <v>17</v>
      </c>
      <c r="M401" s="29" t="s">
        <v>216</v>
      </c>
      <c r="N401" s="28" t="s">
        <v>2667</v>
      </c>
      <c r="O401" s="259" t="s">
        <v>2668</v>
      </c>
      <c r="P401" s="259" t="s">
        <v>2669</v>
      </c>
      <c r="Q401" s="259"/>
      <c r="R401" s="71" t="s">
        <v>2670</v>
      </c>
      <c r="S401" s="261" t="s">
        <v>2671</v>
      </c>
      <c r="T401" s="185" t="s">
        <v>1554</v>
      </c>
      <c r="U401" s="261" t="s">
        <v>72</v>
      </c>
      <c r="V401" s="20"/>
      <c r="W401" s="261"/>
      <c r="X401" s="261" t="s">
        <v>245</v>
      </c>
      <c r="Y401" s="99"/>
      <c r="Z401" s="261"/>
      <c r="AA401" s="261"/>
      <c r="AB401" s="265" t="s">
        <v>2670</v>
      </c>
      <c r="AC401" s="20"/>
      <c r="AD401" s="20"/>
      <c r="AE401" s="20"/>
      <c r="AF401" s="20"/>
      <c r="AG401" s="20"/>
      <c r="AH401" s="263" t="s">
        <v>3530</v>
      </c>
      <c r="AI401" s="261" t="s">
        <v>1</v>
      </c>
      <c r="AJ401" s="263" t="s">
        <v>2</v>
      </c>
      <c r="AK401" s="263">
        <v>29</v>
      </c>
      <c r="AL401" s="264" t="s">
        <v>2672</v>
      </c>
      <c r="AM401" s="72">
        <v>43291</v>
      </c>
    </row>
    <row r="402" spans="1:739" s="154" customFormat="1" ht="30" customHeight="1" x14ac:dyDescent="0.25">
      <c r="A402" s="30"/>
      <c r="B402" s="196"/>
      <c r="C402" s="196"/>
      <c r="D402" s="167" t="s">
        <v>2</v>
      </c>
      <c r="E402" s="196"/>
      <c r="F402" s="206">
        <v>1522</v>
      </c>
      <c r="G402" s="23">
        <v>43739</v>
      </c>
      <c r="H402" s="258" t="s">
        <v>37</v>
      </c>
      <c r="I402" s="261" t="s">
        <v>31</v>
      </c>
      <c r="J402" s="116" t="s">
        <v>291</v>
      </c>
      <c r="K402" s="29" t="s">
        <v>18</v>
      </c>
      <c r="L402" s="29" t="s">
        <v>17</v>
      </c>
      <c r="M402" s="29" t="s">
        <v>216</v>
      </c>
      <c r="N402" s="28" t="s">
        <v>2667</v>
      </c>
      <c r="O402" s="259" t="s">
        <v>2668</v>
      </c>
      <c r="P402" s="259" t="s">
        <v>2669</v>
      </c>
      <c r="Q402" s="259"/>
      <c r="R402" s="71" t="s">
        <v>3030</v>
      </c>
      <c r="S402" s="261" t="s">
        <v>2671</v>
      </c>
      <c r="T402" s="185" t="s">
        <v>1554</v>
      </c>
      <c r="U402" s="261" t="s">
        <v>72</v>
      </c>
      <c r="V402" s="20"/>
      <c r="W402" s="261"/>
      <c r="X402" s="261" t="s">
        <v>245</v>
      </c>
      <c r="Y402" s="99"/>
      <c r="Z402" s="261"/>
      <c r="AA402" s="261"/>
      <c r="AB402" s="265" t="s">
        <v>3030</v>
      </c>
      <c r="AC402" s="20"/>
      <c r="AD402" s="20"/>
      <c r="AE402" s="20"/>
      <c r="AF402" s="20"/>
      <c r="AG402" s="20"/>
      <c r="AH402" s="263" t="s">
        <v>3530</v>
      </c>
      <c r="AI402" s="261" t="s">
        <v>1</v>
      </c>
      <c r="AJ402" s="263" t="s">
        <v>2</v>
      </c>
      <c r="AK402" s="263">
        <v>26</v>
      </c>
      <c r="AL402" s="264" t="s">
        <v>3032</v>
      </c>
      <c r="AM402" s="72">
        <v>43725</v>
      </c>
      <c r="AN402" s="257"/>
      <c r="AO402" s="257"/>
      <c r="AP402" s="257"/>
      <c r="AQ402" s="257"/>
      <c r="AR402" s="257"/>
      <c r="AS402" s="257"/>
      <c r="AT402" s="257"/>
      <c r="AU402" s="257"/>
      <c r="AV402" s="257"/>
      <c r="AW402" s="257"/>
      <c r="AX402" s="257"/>
      <c r="AY402" s="257"/>
      <c r="AZ402" s="257"/>
      <c r="BA402" s="257"/>
      <c r="BB402" s="257"/>
      <c r="BC402" s="257"/>
      <c r="BD402" s="257"/>
      <c r="BE402" s="257"/>
      <c r="BF402" s="257"/>
      <c r="BG402" s="257"/>
      <c r="BH402" s="257"/>
      <c r="BI402" s="257"/>
      <c r="BJ402" s="257"/>
      <c r="BK402" s="257"/>
      <c r="BL402" s="257"/>
      <c r="BM402" s="257"/>
      <c r="BN402" s="257"/>
      <c r="BO402" s="257"/>
      <c r="BP402" s="257"/>
      <c r="BQ402" s="257"/>
      <c r="BR402" s="257"/>
      <c r="BS402" s="257"/>
      <c r="BT402" s="257"/>
      <c r="BU402" s="257"/>
      <c r="BV402" s="257"/>
      <c r="BW402" s="257"/>
      <c r="BX402" s="257"/>
      <c r="BY402" s="257"/>
      <c r="BZ402" s="257"/>
      <c r="CA402" s="257"/>
      <c r="CB402" s="257"/>
      <c r="CC402" s="257"/>
      <c r="CD402" s="257"/>
      <c r="CE402" s="257"/>
      <c r="CF402" s="257"/>
      <c r="CG402" s="257"/>
      <c r="CH402" s="257"/>
      <c r="CI402" s="257"/>
      <c r="CJ402" s="257"/>
      <c r="CK402" s="257"/>
      <c r="CL402" s="257"/>
      <c r="CM402" s="257"/>
      <c r="CN402" s="257"/>
      <c r="CO402" s="257"/>
      <c r="CP402" s="257"/>
      <c r="CQ402" s="257"/>
      <c r="CR402" s="257"/>
      <c r="CS402" s="257"/>
      <c r="CT402" s="257"/>
      <c r="CU402" s="257"/>
      <c r="CV402" s="257"/>
      <c r="CW402" s="257"/>
      <c r="CX402" s="257"/>
      <c r="CY402" s="257"/>
      <c r="CZ402" s="257"/>
      <c r="DA402" s="257"/>
      <c r="DB402" s="257"/>
      <c r="DC402" s="257"/>
      <c r="DD402" s="257"/>
      <c r="DE402" s="257"/>
      <c r="DF402" s="257"/>
      <c r="DG402" s="257"/>
      <c r="DH402" s="257"/>
      <c r="DI402" s="257"/>
      <c r="DJ402" s="257"/>
      <c r="DK402" s="257"/>
      <c r="DL402" s="257"/>
      <c r="DM402" s="257"/>
      <c r="DN402" s="257"/>
      <c r="DO402" s="257"/>
      <c r="DP402" s="257"/>
      <c r="DQ402" s="257"/>
      <c r="DR402" s="257"/>
      <c r="DS402" s="257"/>
      <c r="DT402" s="257"/>
      <c r="DU402" s="257"/>
      <c r="DV402" s="257"/>
      <c r="DW402" s="257"/>
      <c r="DX402" s="257"/>
      <c r="DY402" s="257"/>
      <c r="DZ402" s="257"/>
      <c r="EA402" s="257"/>
      <c r="EB402" s="257"/>
      <c r="EC402" s="257"/>
      <c r="ED402" s="257"/>
      <c r="EE402" s="257"/>
      <c r="EF402" s="257"/>
      <c r="EG402" s="257"/>
      <c r="EH402" s="257"/>
      <c r="EI402" s="257"/>
      <c r="EJ402" s="257"/>
      <c r="EK402" s="257"/>
      <c r="EL402" s="257"/>
      <c r="EM402" s="257"/>
      <c r="EN402" s="257"/>
      <c r="EO402" s="257"/>
      <c r="EP402" s="257"/>
      <c r="EQ402" s="257"/>
      <c r="ER402" s="257"/>
      <c r="ES402" s="257"/>
      <c r="ET402" s="257"/>
      <c r="EU402" s="257"/>
      <c r="EV402" s="257"/>
      <c r="EW402" s="257"/>
      <c r="EX402" s="257"/>
      <c r="EY402" s="257"/>
      <c r="EZ402" s="257"/>
      <c r="FA402" s="257"/>
      <c r="FB402" s="257"/>
      <c r="FC402" s="257"/>
      <c r="FD402" s="257"/>
      <c r="FE402" s="257"/>
      <c r="FF402" s="257"/>
      <c r="FG402" s="257"/>
      <c r="FH402" s="257"/>
      <c r="FI402" s="257"/>
      <c r="FJ402" s="257"/>
      <c r="FK402" s="257"/>
      <c r="FL402" s="257"/>
      <c r="FM402" s="257"/>
      <c r="FN402" s="257"/>
      <c r="FO402" s="257"/>
      <c r="FP402" s="257"/>
      <c r="FQ402" s="257"/>
      <c r="FR402" s="257"/>
      <c r="FS402" s="257"/>
      <c r="FT402" s="257"/>
      <c r="FU402" s="257"/>
      <c r="FV402" s="257"/>
      <c r="FW402" s="257"/>
      <c r="FX402" s="257"/>
      <c r="FY402" s="257"/>
      <c r="FZ402" s="257"/>
      <c r="GA402" s="257"/>
      <c r="GB402" s="257"/>
      <c r="GC402" s="257"/>
      <c r="GD402" s="257"/>
      <c r="GE402" s="257"/>
      <c r="GF402" s="257"/>
      <c r="GG402" s="257"/>
      <c r="GH402" s="257"/>
      <c r="GI402" s="257"/>
      <c r="GJ402" s="257"/>
      <c r="GK402" s="257"/>
      <c r="GL402" s="257"/>
      <c r="GM402" s="257"/>
      <c r="GN402" s="257"/>
      <c r="GO402" s="257"/>
      <c r="GP402" s="257"/>
      <c r="GQ402" s="257"/>
      <c r="GR402" s="257"/>
      <c r="GS402" s="257"/>
      <c r="GT402" s="257"/>
      <c r="GU402" s="257"/>
      <c r="GV402" s="257"/>
      <c r="GW402" s="257"/>
      <c r="GX402" s="257"/>
      <c r="GY402" s="257"/>
      <c r="GZ402" s="257"/>
      <c r="HA402" s="257"/>
      <c r="HB402" s="257"/>
      <c r="HC402" s="257"/>
      <c r="HD402" s="257"/>
      <c r="HE402" s="257"/>
      <c r="HF402" s="257"/>
      <c r="HG402" s="257"/>
      <c r="HH402" s="257"/>
      <c r="HI402" s="257"/>
      <c r="HJ402" s="257"/>
      <c r="HK402" s="257"/>
      <c r="HL402" s="257"/>
      <c r="HM402" s="257"/>
      <c r="HN402" s="257"/>
      <c r="HO402" s="257"/>
      <c r="HP402" s="257"/>
      <c r="HQ402" s="257"/>
      <c r="HR402" s="257"/>
      <c r="HS402" s="257"/>
      <c r="HT402" s="257"/>
      <c r="HU402" s="257"/>
      <c r="HV402" s="257"/>
      <c r="HW402" s="257"/>
      <c r="HX402" s="257"/>
      <c r="HY402" s="257"/>
      <c r="HZ402" s="257"/>
      <c r="IA402" s="257"/>
      <c r="IB402" s="257"/>
      <c r="IC402" s="257"/>
      <c r="ID402" s="257"/>
      <c r="IE402" s="257"/>
      <c r="IF402" s="257"/>
      <c r="IG402" s="257"/>
      <c r="IH402" s="257"/>
      <c r="II402" s="257"/>
      <c r="IJ402" s="257"/>
      <c r="IK402" s="257"/>
      <c r="IL402" s="257"/>
      <c r="IM402" s="257"/>
      <c r="IN402" s="257"/>
      <c r="IO402" s="257"/>
      <c r="IP402" s="257"/>
      <c r="IQ402" s="257"/>
      <c r="IR402" s="257"/>
      <c r="IS402" s="257"/>
      <c r="IT402" s="257"/>
      <c r="IU402" s="257"/>
      <c r="IV402" s="257"/>
      <c r="IW402" s="257"/>
      <c r="IX402" s="257"/>
      <c r="IY402" s="257"/>
      <c r="IZ402" s="257"/>
      <c r="JA402" s="257"/>
      <c r="JB402" s="257"/>
      <c r="JC402" s="257"/>
      <c r="JD402" s="257"/>
      <c r="JE402" s="257"/>
      <c r="JF402" s="257"/>
      <c r="JG402" s="257"/>
      <c r="JH402" s="257"/>
      <c r="JI402" s="257"/>
      <c r="JJ402" s="257"/>
      <c r="JK402" s="257"/>
      <c r="JL402" s="257"/>
      <c r="JM402" s="257"/>
      <c r="JN402" s="257"/>
      <c r="JO402" s="257"/>
      <c r="JP402" s="257"/>
      <c r="JQ402" s="257"/>
      <c r="JR402" s="257"/>
      <c r="JS402" s="257"/>
      <c r="JT402" s="257"/>
      <c r="JU402" s="257"/>
      <c r="JV402" s="257"/>
      <c r="JW402" s="257"/>
      <c r="JX402" s="257"/>
      <c r="JY402" s="257"/>
      <c r="JZ402" s="257"/>
      <c r="KA402" s="257"/>
      <c r="KB402" s="257"/>
      <c r="KC402" s="257"/>
      <c r="KD402" s="257"/>
      <c r="KE402" s="257"/>
      <c r="KF402" s="257"/>
      <c r="KG402" s="257"/>
      <c r="KH402" s="257"/>
      <c r="KI402" s="257"/>
      <c r="KJ402" s="257"/>
      <c r="KK402" s="257"/>
      <c r="KL402" s="257"/>
      <c r="KM402" s="257"/>
      <c r="KN402" s="257"/>
      <c r="KO402" s="257"/>
      <c r="KP402" s="257"/>
      <c r="KQ402" s="257"/>
      <c r="KR402" s="257"/>
      <c r="KS402" s="257"/>
      <c r="KT402" s="257"/>
      <c r="KU402" s="257"/>
      <c r="KV402" s="257"/>
      <c r="KW402" s="257"/>
      <c r="KX402" s="257"/>
      <c r="KY402" s="257"/>
      <c r="KZ402" s="257"/>
      <c r="LA402" s="257"/>
      <c r="LB402" s="257"/>
      <c r="LC402" s="257"/>
      <c r="LD402" s="257"/>
      <c r="LE402" s="257"/>
      <c r="LF402" s="257"/>
      <c r="LG402" s="257"/>
      <c r="LH402" s="257"/>
      <c r="LI402" s="257"/>
      <c r="LJ402" s="257"/>
      <c r="LK402" s="257"/>
      <c r="LL402" s="257"/>
      <c r="LM402" s="257"/>
      <c r="LN402" s="257"/>
      <c r="LO402" s="257"/>
      <c r="LP402" s="257"/>
      <c r="LQ402" s="257"/>
      <c r="LR402" s="257"/>
      <c r="LS402" s="257"/>
      <c r="LT402" s="257"/>
      <c r="LU402" s="257"/>
      <c r="LV402" s="257"/>
      <c r="LW402" s="257"/>
      <c r="LX402" s="257"/>
      <c r="LY402" s="257"/>
      <c r="LZ402" s="257"/>
      <c r="MA402" s="257"/>
      <c r="MB402" s="257"/>
      <c r="MC402" s="257"/>
      <c r="MD402" s="257"/>
      <c r="ME402" s="257"/>
      <c r="MF402" s="257"/>
      <c r="MG402" s="257"/>
      <c r="MH402" s="257"/>
      <c r="MI402" s="257"/>
      <c r="MJ402" s="257"/>
      <c r="MK402" s="257"/>
      <c r="ML402" s="257"/>
      <c r="MM402" s="257"/>
      <c r="MN402" s="257"/>
      <c r="MO402" s="257"/>
      <c r="MP402" s="257"/>
      <c r="MQ402" s="257"/>
      <c r="MR402" s="257"/>
      <c r="MS402" s="257"/>
      <c r="MT402" s="257"/>
      <c r="MU402" s="257"/>
      <c r="MV402" s="257"/>
      <c r="MW402" s="257"/>
      <c r="MX402" s="257"/>
      <c r="MY402" s="257"/>
      <c r="MZ402" s="257"/>
      <c r="NA402" s="257"/>
      <c r="NB402" s="257"/>
      <c r="NC402" s="257"/>
      <c r="ND402" s="257"/>
      <c r="NE402" s="257"/>
      <c r="NF402" s="257"/>
      <c r="NG402" s="257"/>
      <c r="NH402" s="257"/>
      <c r="NI402" s="257"/>
      <c r="NJ402" s="257"/>
      <c r="NK402" s="257"/>
      <c r="NL402" s="257"/>
      <c r="NM402" s="257"/>
      <c r="NN402" s="257"/>
      <c r="NO402" s="257"/>
      <c r="NP402" s="257"/>
      <c r="NQ402" s="257"/>
      <c r="NR402" s="257"/>
      <c r="NS402" s="257"/>
      <c r="NT402" s="257"/>
      <c r="NU402" s="257"/>
      <c r="NV402" s="257"/>
      <c r="NW402" s="257"/>
      <c r="NX402" s="257"/>
      <c r="NY402" s="257"/>
      <c r="NZ402" s="257"/>
      <c r="OA402" s="257"/>
      <c r="OB402" s="257"/>
      <c r="OC402" s="257"/>
      <c r="OD402" s="257"/>
      <c r="OE402" s="257"/>
      <c r="OF402" s="257"/>
      <c r="OG402" s="257"/>
      <c r="OH402" s="257"/>
      <c r="OI402" s="257"/>
      <c r="OJ402" s="257"/>
      <c r="OK402" s="257"/>
      <c r="OL402" s="257"/>
      <c r="OM402" s="257"/>
      <c r="ON402" s="257"/>
      <c r="OO402" s="257"/>
      <c r="OP402" s="257"/>
      <c r="OQ402" s="257"/>
      <c r="OR402" s="257"/>
      <c r="OS402" s="257"/>
      <c r="OT402" s="257"/>
      <c r="OU402" s="257"/>
      <c r="OV402" s="257"/>
      <c r="OW402" s="257"/>
      <c r="OX402" s="257"/>
      <c r="OY402" s="257"/>
      <c r="OZ402" s="257"/>
      <c r="PA402" s="257"/>
      <c r="PB402" s="257"/>
      <c r="PC402" s="257"/>
      <c r="PD402" s="257"/>
      <c r="PE402" s="257"/>
      <c r="PF402" s="257"/>
      <c r="PG402" s="257"/>
      <c r="PH402" s="257"/>
      <c r="PI402" s="257"/>
      <c r="PJ402" s="257"/>
      <c r="PK402" s="257"/>
      <c r="PL402" s="257"/>
      <c r="PM402" s="257"/>
      <c r="PN402" s="257"/>
      <c r="PO402" s="257"/>
      <c r="PP402" s="257"/>
      <c r="PQ402" s="257"/>
      <c r="PR402" s="257"/>
      <c r="PS402" s="257"/>
      <c r="PT402" s="257"/>
      <c r="PU402" s="257"/>
      <c r="PV402" s="257"/>
      <c r="PW402" s="257"/>
      <c r="PX402" s="257"/>
      <c r="PY402" s="257"/>
      <c r="PZ402" s="257"/>
      <c r="QA402" s="257"/>
      <c r="QB402" s="257"/>
      <c r="QC402" s="257"/>
      <c r="QD402" s="257"/>
      <c r="QE402" s="257"/>
      <c r="QF402" s="257"/>
      <c r="QG402" s="257"/>
      <c r="QH402" s="257"/>
      <c r="QI402" s="257"/>
      <c r="QJ402" s="257"/>
      <c r="QK402" s="257"/>
      <c r="QL402" s="257"/>
      <c r="QM402" s="257"/>
      <c r="QN402" s="257"/>
      <c r="QO402" s="257"/>
      <c r="QP402" s="257"/>
      <c r="QQ402" s="257"/>
      <c r="QR402" s="257"/>
      <c r="QS402" s="257"/>
      <c r="QT402" s="257"/>
      <c r="QU402" s="257"/>
      <c r="QV402" s="257"/>
      <c r="QW402" s="257"/>
      <c r="QX402" s="257"/>
      <c r="QY402" s="257"/>
      <c r="QZ402" s="257"/>
      <c r="RA402" s="257"/>
      <c r="RB402" s="257"/>
      <c r="RC402" s="257"/>
      <c r="RD402" s="257"/>
      <c r="RE402" s="257"/>
      <c r="RF402" s="257"/>
      <c r="RG402" s="257"/>
      <c r="RH402" s="257"/>
      <c r="RI402" s="257"/>
      <c r="RJ402" s="257"/>
      <c r="RK402" s="257"/>
      <c r="RL402" s="257"/>
      <c r="RM402" s="257"/>
      <c r="RN402" s="257"/>
      <c r="RO402" s="257"/>
      <c r="RP402" s="257"/>
      <c r="RQ402" s="257"/>
      <c r="RR402" s="257"/>
      <c r="RS402" s="257"/>
      <c r="RT402" s="257"/>
      <c r="RU402" s="257"/>
      <c r="RV402" s="257"/>
      <c r="RW402" s="257"/>
      <c r="RX402" s="257"/>
      <c r="RY402" s="257"/>
      <c r="RZ402" s="257"/>
      <c r="SA402" s="257"/>
      <c r="SB402" s="257"/>
      <c r="SC402" s="257"/>
      <c r="SD402" s="257"/>
      <c r="SE402" s="257"/>
      <c r="SF402" s="257"/>
      <c r="SG402" s="257"/>
      <c r="SH402" s="257"/>
      <c r="SI402" s="257"/>
      <c r="SJ402" s="257"/>
      <c r="SK402" s="257"/>
      <c r="SL402" s="257"/>
      <c r="SM402" s="257"/>
      <c r="SN402" s="257"/>
      <c r="SO402" s="257"/>
      <c r="SP402" s="257"/>
      <c r="SQ402" s="257"/>
      <c r="SR402" s="257"/>
      <c r="SS402" s="257"/>
      <c r="ST402" s="257"/>
      <c r="SU402" s="257"/>
      <c r="SV402" s="257"/>
      <c r="SW402" s="257"/>
      <c r="SX402" s="257"/>
      <c r="SY402" s="257"/>
      <c r="SZ402" s="257"/>
      <c r="TA402" s="257"/>
      <c r="TB402" s="257"/>
      <c r="TC402" s="257"/>
      <c r="TD402" s="257"/>
      <c r="TE402" s="257"/>
      <c r="TF402" s="257"/>
      <c r="TG402" s="257"/>
      <c r="TH402" s="257"/>
      <c r="TI402" s="257"/>
      <c r="TJ402" s="257"/>
      <c r="TK402" s="257"/>
      <c r="TL402" s="257"/>
      <c r="TM402" s="257"/>
      <c r="TN402" s="257"/>
      <c r="TO402" s="257"/>
      <c r="TP402" s="257"/>
      <c r="TQ402" s="257"/>
      <c r="TR402" s="257"/>
      <c r="TS402" s="257"/>
      <c r="TT402" s="257"/>
      <c r="TU402" s="257"/>
      <c r="TV402" s="257"/>
      <c r="TW402" s="257"/>
      <c r="TX402" s="257"/>
      <c r="TY402" s="257"/>
      <c r="TZ402" s="257"/>
      <c r="UA402" s="257"/>
      <c r="UB402" s="257"/>
      <c r="UC402" s="257"/>
      <c r="UD402" s="257"/>
      <c r="UE402" s="257"/>
      <c r="UF402" s="257"/>
      <c r="UG402" s="257"/>
      <c r="UH402" s="257"/>
      <c r="UI402" s="257"/>
      <c r="UJ402" s="257"/>
      <c r="UK402" s="257"/>
      <c r="UL402" s="257"/>
      <c r="UM402" s="257"/>
      <c r="UN402" s="257"/>
      <c r="UO402" s="257"/>
      <c r="UP402" s="257"/>
      <c r="UQ402" s="257"/>
      <c r="UR402" s="257"/>
      <c r="US402" s="257"/>
      <c r="UT402" s="257"/>
      <c r="UU402" s="257"/>
      <c r="UV402" s="257"/>
      <c r="UW402" s="257"/>
      <c r="UX402" s="257"/>
      <c r="UY402" s="257"/>
      <c r="UZ402" s="257"/>
      <c r="VA402" s="257"/>
      <c r="VB402" s="257"/>
      <c r="VC402" s="257"/>
      <c r="VD402" s="257"/>
      <c r="VE402" s="257"/>
      <c r="VF402" s="257"/>
      <c r="VG402" s="257"/>
      <c r="VH402" s="257"/>
      <c r="VI402" s="257"/>
      <c r="VJ402" s="257"/>
      <c r="VK402" s="257"/>
      <c r="VL402" s="257"/>
      <c r="VM402" s="257"/>
      <c r="VN402" s="257"/>
      <c r="VO402" s="257"/>
      <c r="VP402" s="257"/>
      <c r="VQ402" s="257"/>
      <c r="VR402" s="257"/>
      <c r="VS402" s="257"/>
      <c r="VT402" s="257"/>
      <c r="VU402" s="257"/>
      <c r="VV402" s="257"/>
      <c r="VW402" s="257"/>
      <c r="VX402" s="257"/>
      <c r="VY402" s="257"/>
      <c r="VZ402" s="257"/>
      <c r="WA402" s="257"/>
      <c r="WB402" s="257"/>
      <c r="WC402" s="257"/>
      <c r="WD402" s="257"/>
      <c r="WE402" s="257"/>
      <c r="WF402" s="257"/>
      <c r="WG402" s="257"/>
      <c r="WH402" s="257"/>
      <c r="WI402" s="257"/>
      <c r="WJ402" s="257"/>
      <c r="WK402" s="257"/>
      <c r="WL402" s="257"/>
      <c r="WM402" s="257"/>
      <c r="WN402" s="257"/>
      <c r="WO402" s="257"/>
      <c r="WP402" s="257"/>
      <c r="WQ402" s="257"/>
      <c r="WR402" s="257"/>
      <c r="WS402" s="257"/>
      <c r="WT402" s="257"/>
      <c r="WU402" s="257"/>
      <c r="WV402" s="257"/>
      <c r="WW402" s="257"/>
      <c r="WX402" s="257"/>
      <c r="WY402" s="257"/>
      <c r="WZ402" s="257"/>
      <c r="XA402" s="257"/>
      <c r="XB402" s="257"/>
      <c r="XC402" s="257"/>
      <c r="XD402" s="257"/>
      <c r="XE402" s="257"/>
      <c r="XF402" s="257"/>
      <c r="XG402" s="257"/>
      <c r="XH402" s="257"/>
      <c r="XI402" s="257"/>
      <c r="XJ402" s="257"/>
      <c r="XK402" s="257"/>
      <c r="XL402" s="257"/>
      <c r="XM402" s="257"/>
      <c r="XN402" s="257"/>
      <c r="XO402" s="257"/>
      <c r="XP402" s="257"/>
      <c r="XQ402" s="257"/>
      <c r="XR402" s="257"/>
      <c r="XS402" s="257"/>
      <c r="XT402" s="257"/>
      <c r="XU402" s="257"/>
      <c r="XV402" s="257"/>
      <c r="XW402" s="257"/>
      <c r="XX402" s="257"/>
      <c r="XY402" s="257"/>
      <c r="XZ402" s="257"/>
      <c r="YA402" s="257"/>
      <c r="YB402" s="257"/>
      <c r="YC402" s="257"/>
      <c r="YD402" s="257"/>
      <c r="YE402" s="257"/>
      <c r="YF402" s="257"/>
      <c r="YG402" s="257"/>
      <c r="YH402" s="257"/>
      <c r="YI402" s="257"/>
      <c r="YJ402" s="257"/>
      <c r="YK402" s="257"/>
      <c r="YL402" s="257"/>
      <c r="YM402" s="257"/>
      <c r="YN402" s="257"/>
      <c r="YO402" s="257"/>
      <c r="YP402" s="257"/>
      <c r="YQ402" s="257"/>
      <c r="YR402" s="257"/>
      <c r="YS402" s="257"/>
      <c r="YT402" s="257"/>
      <c r="YU402" s="257"/>
      <c r="YV402" s="257"/>
      <c r="YW402" s="257"/>
      <c r="YX402" s="257"/>
      <c r="YY402" s="257"/>
      <c r="YZ402" s="257"/>
      <c r="ZA402" s="257"/>
      <c r="ZB402" s="257"/>
      <c r="ZC402" s="257"/>
      <c r="ZD402" s="257"/>
      <c r="ZE402" s="257"/>
      <c r="ZF402" s="257"/>
      <c r="ZG402" s="257"/>
      <c r="ZH402" s="257"/>
      <c r="ZI402" s="257"/>
      <c r="ZJ402" s="257"/>
      <c r="ZK402" s="257"/>
      <c r="ZL402" s="257"/>
      <c r="ZM402" s="257"/>
      <c r="ZN402" s="257"/>
      <c r="ZO402" s="257"/>
      <c r="ZP402" s="257"/>
      <c r="ZQ402" s="257"/>
      <c r="ZR402" s="257"/>
      <c r="ZS402" s="257"/>
      <c r="ZT402" s="257"/>
      <c r="ZU402" s="257"/>
      <c r="ZV402" s="257"/>
      <c r="ZW402" s="257"/>
      <c r="ZX402" s="257"/>
      <c r="ZY402" s="257"/>
      <c r="ZZ402" s="257"/>
      <c r="AAA402" s="257"/>
      <c r="AAB402" s="257"/>
      <c r="AAC402" s="257"/>
      <c r="AAD402" s="257"/>
      <c r="AAE402" s="257"/>
      <c r="AAF402" s="257"/>
      <c r="AAG402" s="257"/>
      <c r="AAH402" s="257"/>
      <c r="AAI402" s="257"/>
      <c r="AAJ402" s="257"/>
      <c r="AAK402" s="257"/>
      <c r="AAL402" s="257"/>
      <c r="AAM402" s="257"/>
      <c r="AAN402" s="257"/>
      <c r="AAO402" s="257"/>
      <c r="AAP402" s="257"/>
      <c r="AAQ402" s="257"/>
      <c r="AAR402" s="257"/>
      <c r="AAS402" s="257"/>
      <c r="AAT402" s="257"/>
      <c r="AAU402" s="257"/>
      <c r="AAV402" s="257"/>
      <c r="AAW402" s="257"/>
      <c r="AAX402" s="257"/>
      <c r="AAY402" s="257"/>
      <c r="AAZ402" s="257"/>
      <c r="ABA402" s="257"/>
      <c r="ABB402" s="257"/>
      <c r="ABC402" s="257"/>
      <c r="ABD402" s="257"/>
      <c r="ABE402" s="257"/>
      <c r="ABF402" s="257"/>
      <c r="ABG402" s="257"/>
      <c r="ABH402" s="257"/>
      <c r="ABI402" s="257"/>
      <c r="ABJ402" s="257"/>
      <c r="ABK402" s="257"/>
    </row>
    <row r="403" spans="1:739" s="154" customFormat="1" ht="30" customHeight="1" x14ac:dyDescent="0.25">
      <c r="A403" s="30"/>
      <c r="B403" s="196"/>
      <c r="C403" s="196"/>
      <c r="D403" s="167" t="s">
        <v>2</v>
      </c>
      <c r="E403" s="196"/>
      <c r="F403" s="206">
        <v>1523</v>
      </c>
      <c r="G403" s="23">
        <v>43739</v>
      </c>
      <c r="H403" s="258" t="s">
        <v>37</v>
      </c>
      <c r="I403" s="261" t="s">
        <v>31</v>
      </c>
      <c r="J403" s="116" t="s">
        <v>291</v>
      </c>
      <c r="K403" s="29" t="s">
        <v>18</v>
      </c>
      <c r="L403" s="29" t="s">
        <v>17</v>
      </c>
      <c r="M403" s="29" t="s">
        <v>216</v>
      </c>
      <c r="N403" s="28" t="s">
        <v>2667</v>
      </c>
      <c r="O403" s="259" t="s">
        <v>2668</v>
      </c>
      <c r="P403" s="259" t="s">
        <v>2669</v>
      </c>
      <c r="Q403" s="259"/>
      <c r="R403" s="71" t="s">
        <v>3031</v>
      </c>
      <c r="S403" s="261" t="s">
        <v>2671</v>
      </c>
      <c r="T403" s="185" t="s">
        <v>1554</v>
      </c>
      <c r="U403" s="261" t="s">
        <v>72</v>
      </c>
      <c r="V403" s="20"/>
      <c r="W403" s="261"/>
      <c r="X403" s="261" t="s">
        <v>245</v>
      </c>
      <c r="Y403" s="99"/>
      <c r="Z403" s="261"/>
      <c r="AA403" s="261"/>
      <c r="AB403" s="265" t="s">
        <v>3031</v>
      </c>
      <c r="AC403" s="20"/>
      <c r="AD403" s="20"/>
      <c r="AE403" s="20"/>
      <c r="AF403" s="20"/>
      <c r="AG403" s="20"/>
      <c r="AH403" s="263" t="s">
        <v>3530</v>
      </c>
      <c r="AI403" s="261" t="s">
        <v>1</v>
      </c>
      <c r="AJ403" s="263" t="s">
        <v>2</v>
      </c>
      <c r="AK403" s="263">
        <v>23</v>
      </c>
      <c r="AL403" s="264" t="s">
        <v>3033</v>
      </c>
      <c r="AM403" s="72">
        <v>43725</v>
      </c>
      <c r="AN403" s="257"/>
      <c r="AO403" s="257"/>
      <c r="AP403" s="257"/>
      <c r="AQ403" s="257"/>
      <c r="AR403" s="257"/>
      <c r="AS403" s="257"/>
      <c r="AT403" s="257"/>
      <c r="AU403" s="257"/>
      <c r="AV403" s="257"/>
      <c r="AW403" s="257"/>
      <c r="AX403" s="257"/>
      <c r="AY403" s="257"/>
      <c r="AZ403" s="257"/>
      <c r="BA403" s="257"/>
      <c r="BB403" s="257"/>
      <c r="BC403" s="257"/>
      <c r="BD403" s="257"/>
      <c r="BE403" s="257"/>
      <c r="BF403" s="257"/>
      <c r="BG403" s="257"/>
      <c r="BH403" s="257"/>
      <c r="BI403" s="257"/>
      <c r="BJ403" s="257"/>
      <c r="BK403" s="257"/>
      <c r="BL403" s="257"/>
      <c r="BM403" s="257"/>
      <c r="BN403" s="257"/>
      <c r="BO403" s="257"/>
      <c r="BP403" s="257"/>
      <c r="BQ403" s="257"/>
      <c r="BR403" s="257"/>
      <c r="BS403" s="257"/>
      <c r="BT403" s="257"/>
      <c r="BU403" s="257"/>
      <c r="BV403" s="257"/>
      <c r="BW403" s="257"/>
      <c r="BX403" s="257"/>
      <c r="BY403" s="257"/>
      <c r="BZ403" s="257"/>
      <c r="CA403" s="257"/>
      <c r="CB403" s="257"/>
      <c r="CC403" s="257"/>
      <c r="CD403" s="257"/>
      <c r="CE403" s="257"/>
      <c r="CF403" s="257"/>
      <c r="CG403" s="257"/>
      <c r="CH403" s="257"/>
      <c r="CI403" s="257"/>
      <c r="CJ403" s="257"/>
      <c r="CK403" s="257"/>
      <c r="CL403" s="257"/>
      <c r="CM403" s="257"/>
      <c r="CN403" s="257"/>
      <c r="CO403" s="257"/>
      <c r="CP403" s="257"/>
      <c r="CQ403" s="257"/>
      <c r="CR403" s="257"/>
      <c r="CS403" s="257"/>
      <c r="CT403" s="257"/>
      <c r="CU403" s="257"/>
      <c r="CV403" s="257"/>
      <c r="CW403" s="257"/>
      <c r="CX403" s="257"/>
      <c r="CY403" s="257"/>
      <c r="CZ403" s="257"/>
      <c r="DA403" s="257"/>
      <c r="DB403" s="257"/>
      <c r="DC403" s="257"/>
      <c r="DD403" s="257"/>
      <c r="DE403" s="257"/>
      <c r="DF403" s="257"/>
      <c r="DG403" s="257"/>
      <c r="DH403" s="257"/>
      <c r="DI403" s="257"/>
      <c r="DJ403" s="257"/>
      <c r="DK403" s="257"/>
      <c r="DL403" s="257"/>
      <c r="DM403" s="257"/>
      <c r="DN403" s="257"/>
      <c r="DO403" s="257"/>
      <c r="DP403" s="257"/>
      <c r="DQ403" s="257"/>
      <c r="DR403" s="257"/>
      <c r="DS403" s="257"/>
      <c r="DT403" s="257"/>
      <c r="DU403" s="257"/>
      <c r="DV403" s="257"/>
      <c r="DW403" s="257"/>
      <c r="DX403" s="257"/>
      <c r="DY403" s="257"/>
      <c r="DZ403" s="257"/>
      <c r="EA403" s="257"/>
      <c r="EB403" s="257"/>
      <c r="EC403" s="257"/>
      <c r="ED403" s="257"/>
      <c r="EE403" s="257"/>
      <c r="EF403" s="257"/>
      <c r="EG403" s="257"/>
      <c r="EH403" s="257"/>
      <c r="EI403" s="257"/>
      <c r="EJ403" s="257"/>
      <c r="EK403" s="257"/>
      <c r="EL403" s="257"/>
      <c r="EM403" s="257"/>
      <c r="EN403" s="257"/>
      <c r="EO403" s="257"/>
      <c r="EP403" s="257"/>
      <c r="EQ403" s="257"/>
      <c r="ER403" s="257"/>
      <c r="ES403" s="257"/>
      <c r="ET403" s="257"/>
      <c r="EU403" s="257"/>
      <c r="EV403" s="257"/>
      <c r="EW403" s="257"/>
      <c r="EX403" s="257"/>
      <c r="EY403" s="257"/>
      <c r="EZ403" s="257"/>
      <c r="FA403" s="257"/>
      <c r="FB403" s="257"/>
      <c r="FC403" s="257"/>
      <c r="FD403" s="257"/>
      <c r="FE403" s="257"/>
      <c r="FF403" s="257"/>
      <c r="FG403" s="257"/>
      <c r="FH403" s="257"/>
      <c r="FI403" s="257"/>
      <c r="FJ403" s="257"/>
      <c r="FK403" s="257"/>
      <c r="FL403" s="257"/>
      <c r="FM403" s="257"/>
      <c r="FN403" s="257"/>
      <c r="FO403" s="257"/>
      <c r="FP403" s="257"/>
      <c r="FQ403" s="257"/>
      <c r="FR403" s="257"/>
      <c r="FS403" s="257"/>
      <c r="FT403" s="257"/>
      <c r="FU403" s="257"/>
      <c r="FV403" s="257"/>
      <c r="FW403" s="257"/>
      <c r="FX403" s="257"/>
      <c r="FY403" s="257"/>
      <c r="FZ403" s="257"/>
      <c r="GA403" s="257"/>
      <c r="GB403" s="257"/>
      <c r="GC403" s="257"/>
      <c r="GD403" s="257"/>
      <c r="GE403" s="257"/>
      <c r="GF403" s="257"/>
      <c r="GG403" s="257"/>
      <c r="GH403" s="257"/>
      <c r="GI403" s="257"/>
      <c r="GJ403" s="257"/>
      <c r="GK403" s="257"/>
      <c r="GL403" s="257"/>
      <c r="GM403" s="257"/>
      <c r="GN403" s="257"/>
      <c r="GO403" s="257"/>
      <c r="GP403" s="257"/>
      <c r="GQ403" s="257"/>
      <c r="GR403" s="257"/>
      <c r="GS403" s="257"/>
      <c r="GT403" s="257"/>
      <c r="GU403" s="257"/>
      <c r="GV403" s="257"/>
      <c r="GW403" s="257"/>
      <c r="GX403" s="257"/>
      <c r="GY403" s="257"/>
      <c r="GZ403" s="257"/>
      <c r="HA403" s="257"/>
      <c r="HB403" s="257"/>
      <c r="HC403" s="257"/>
      <c r="HD403" s="257"/>
      <c r="HE403" s="257"/>
      <c r="HF403" s="257"/>
      <c r="HG403" s="257"/>
      <c r="HH403" s="257"/>
      <c r="HI403" s="257"/>
      <c r="HJ403" s="257"/>
      <c r="HK403" s="257"/>
      <c r="HL403" s="257"/>
      <c r="HM403" s="257"/>
      <c r="HN403" s="257"/>
      <c r="HO403" s="257"/>
      <c r="HP403" s="257"/>
      <c r="HQ403" s="257"/>
      <c r="HR403" s="257"/>
      <c r="HS403" s="257"/>
      <c r="HT403" s="257"/>
      <c r="HU403" s="257"/>
      <c r="HV403" s="257"/>
      <c r="HW403" s="257"/>
      <c r="HX403" s="257"/>
      <c r="HY403" s="257"/>
      <c r="HZ403" s="257"/>
      <c r="IA403" s="257"/>
      <c r="IB403" s="257"/>
      <c r="IC403" s="257"/>
      <c r="ID403" s="257"/>
      <c r="IE403" s="257"/>
      <c r="IF403" s="257"/>
      <c r="IG403" s="257"/>
      <c r="IH403" s="257"/>
      <c r="II403" s="257"/>
      <c r="IJ403" s="257"/>
      <c r="IK403" s="257"/>
      <c r="IL403" s="257"/>
      <c r="IM403" s="257"/>
      <c r="IN403" s="257"/>
      <c r="IO403" s="257"/>
      <c r="IP403" s="257"/>
      <c r="IQ403" s="257"/>
      <c r="IR403" s="257"/>
      <c r="IS403" s="257"/>
      <c r="IT403" s="257"/>
      <c r="IU403" s="257"/>
      <c r="IV403" s="257"/>
      <c r="IW403" s="257"/>
      <c r="IX403" s="257"/>
      <c r="IY403" s="257"/>
      <c r="IZ403" s="257"/>
      <c r="JA403" s="257"/>
      <c r="JB403" s="257"/>
      <c r="JC403" s="257"/>
      <c r="JD403" s="257"/>
      <c r="JE403" s="257"/>
      <c r="JF403" s="257"/>
      <c r="JG403" s="257"/>
      <c r="JH403" s="257"/>
      <c r="JI403" s="257"/>
      <c r="JJ403" s="257"/>
      <c r="JK403" s="257"/>
      <c r="JL403" s="257"/>
      <c r="JM403" s="257"/>
      <c r="JN403" s="257"/>
      <c r="JO403" s="257"/>
      <c r="JP403" s="257"/>
      <c r="JQ403" s="257"/>
      <c r="JR403" s="257"/>
      <c r="JS403" s="257"/>
      <c r="JT403" s="257"/>
      <c r="JU403" s="257"/>
      <c r="JV403" s="257"/>
      <c r="JW403" s="257"/>
      <c r="JX403" s="257"/>
      <c r="JY403" s="257"/>
      <c r="JZ403" s="257"/>
      <c r="KA403" s="257"/>
      <c r="KB403" s="257"/>
      <c r="KC403" s="257"/>
      <c r="KD403" s="257"/>
      <c r="KE403" s="257"/>
      <c r="KF403" s="257"/>
      <c r="KG403" s="257"/>
      <c r="KH403" s="257"/>
      <c r="KI403" s="257"/>
      <c r="KJ403" s="257"/>
      <c r="KK403" s="257"/>
      <c r="KL403" s="257"/>
      <c r="KM403" s="257"/>
      <c r="KN403" s="257"/>
      <c r="KO403" s="257"/>
      <c r="KP403" s="257"/>
      <c r="KQ403" s="257"/>
      <c r="KR403" s="257"/>
      <c r="KS403" s="257"/>
      <c r="KT403" s="257"/>
      <c r="KU403" s="257"/>
      <c r="KV403" s="257"/>
      <c r="KW403" s="257"/>
      <c r="KX403" s="257"/>
      <c r="KY403" s="257"/>
      <c r="KZ403" s="257"/>
      <c r="LA403" s="257"/>
      <c r="LB403" s="257"/>
      <c r="LC403" s="257"/>
      <c r="LD403" s="257"/>
      <c r="LE403" s="257"/>
      <c r="LF403" s="257"/>
      <c r="LG403" s="257"/>
      <c r="LH403" s="257"/>
      <c r="LI403" s="257"/>
      <c r="LJ403" s="257"/>
      <c r="LK403" s="257"/>
      <c r="LL403" s="257"/>
      <c r="LM403" s="257"/>
      <c r="LN403" s="257"/>
      <c r="LO403" s="257"/>
      <c r="LP403" s="257"/>
      <c r="LQ403" s="257"/>
      <c r="LR403" s="257"/>
      <c r="LS403" s="257"/>
      <c r="LT403" s="257"/>
      <c r="LU403" s="257"/>
      <c r="LV403" s="257"/>
      <c r="LW403" s="257"/>
      <c r="LX403" s="257"/>
      <c r="LY403" s="257"/>
      <c r="LZ403" s="257"/>
      <c r="MA403" s="257"/>
      <c r="MB403" s="257"/>
      <c r="MC403" s="257"/>
      <c r="MD403" s="257"/>
      <c r="ME403" s="257"/>
      <c r="MF403" s="257"/>
      <c r="MG403" s="257"/>
      <c r="MH403" s="257"/>
      <c r="MI403" s="257"/>
      <c r="MJ403" s="257"/>
      <c r="MK403" s="257"/>
      <c r="ML403" s="257"/>
      <c r="MM403" s="257"/>
      <c r="MN403" s="257"/>
      <c r="MO403" s="257"/>
      <c r="MP403" s="257"/>
      <c r="MQ403" s="257"/>
      <c r="MR403" s="257"/>
      <c r="MS403" s="257"/>
      <c r="MT403" s="257"/>
      <c r="MU403" s="257"/>
      <c r="MV403" s="257"/>
      <c r="MW403" s="257"/>
      <c r="MX403" s="257"/>
      <c r="MY403" s="257"/>
      <c r="MZ403" s="257"/>
      <c r="NA403" s="257"/>
      <c r="NB403" s="257"/>
      <c r="NC403" s="257"/>
      <c r="ND403" s="257"/>
      <c r="NE403" s="257"/>
      <c r="NF403" s="257"/>
      <c r="NG403" s="257"/>
      <c r="NH403" s="257"/>
      <c r="NI403" s="257"/>
      <c r="NJ403" s="257"/>
      <c r="NK403" s="257"/>
      <c r="NL403" s="257"/>
      <c r="NM403" s="257"/>
      <c r="NN403" s="257"/>
      <c r="NO403" s="257"/>
      <c r="NP403" s="257"/>
      <c r="NQ403" s="257"/>
      <c r="NR403" s="257"/>
      <c r="NS403" s="257"/>
      <c r="NT403" s="257"/>
      <c r="NU403" s="257"/>
      <c r="NV403" s="257"/>
      <c r="NW403" s="257"/>
      <c r="NX403" s="257"/>
      <c r="NY403" s="257"/>
      <c r="NZ403" s="257"/>
      <c r="OA403" s="257"/>
      <c r="OB403" s="257"/>
      <c r="OC403" s="257"/>
      <c r="OD403" s="257"/>
      <c r="OE403" s="257"/>
      <c r="OF403" s="257"/>
      <c r="OG403" s="257"/>
      <c r="OH403" s="257"/>
      <c r="OI403" s="257"/>
      <c r="OJ403" s="257"/>
      <c r="OK403" s="257"/>
      <c r="OL403" s="257"/>
      <c r="OM403" s="257"/>
      <c r="ON403" s="257"/>
      <c r="OO403" s="257"/>
      <c r="OP403" s="257"/>
      <c r="OQ403" s="257"/>
      <c r="OR403" s="257"/>
      <c r="OS403" s="257"/>
      <c r="OT403" s="257"/>
      <c r="OU403" s="257"/>
      <c r="OV403" s="257"/>
      <c r="OW403" s="257"/>
      <c r="OX403" s="257"/>
      <c r="OY403" s="257"/>
      <c r="OZ403" s="257"/>
      <c r="PA403" s="257"/>
      <c r="PB403" s="257"/>
      <c r="PC403" s="257"/>
      <c r="PD403" s="257"/>
      <c r="PE403" s="257"/>
      <c r="PF403" s="257"/>
      <c r="PG403" s="257"/>
      <c r="PH403" s="257"/>
      <c r="PI403" s="257"/>
      <c r="PJ403" s="257"/>
      <c r="PK403" s="257"/>
      <c r="PL403" s="257"/>
      <c r="PM403" s="257"/>
      <c r="PN403" s="257"/>
      <c r="PO403" s="257"/>
      <c r="PP403" s="257"/>
      <c r="PQ403" s="257"/>
      <c r="PR403" s="257"/>
      <c r="PS403" s="257"/>
      <c r="PT403" s="257"/>
      <c r="PU403" s="257"/>
      <c r="PV403" s="257"/>
      <c r="PW403" s="257"/>
      <c r="PX403" s="257"/>
      <c r="PY403" s="257"/>
      <c r="PZ403" s="257"/>
      <c r="QA403" s="257"/>
      <c r="QB403" s="257"/>
      <c r="QC403" s="257"/>
      <c r="QD403" s="257"/>
      <c r="QE403" s="257"/>
      <c r="QF403" s="257"/>
      <c r="QG403" s="257"/>
      <c r="QH403" s="257"/>
      <c r="QI403" s="257"/>
      <c r="QJ403" s="257"/>
      <c r="QK403" s="257"/>
      <c r="QL403" s="257"/>
      <c r="QM403" s="257"/>
      <c r="QN403" s="257"/>
      <c r="QO403" s="257"/>
      <c r="QP403" s="257"/>
      <c r="QQ403" s="257"/>
      <c r="QR403" s="257"/>
      <c r="QS403" s="257"/>
      <c r="QT403" s="257"/>
      <c r="QU403" s="257"/>
      <c r="QV403" s="257"/>
      <c r="QW403" s="257"/>
      <c r="QX403" s="257"/>
      <c r="QY403" s="257"/>
      <c r="QZ403" s="257"/>
      <c r="RA403" s="257"/>
      <c r="RB403" s="257"/>
      <c r="RC403" s="257"/>
      <c r="RD403" s="257"/>
      <c r="RE403" s="257"/>
      <c r="RF403" s="257"/>
      <c r="RG403" s="257"/>
      <c r="RH403" s="257"/>
      <c r="RI403" s="257"/>
      <c r="RJ403" s="257"/>
      <c r="RK403" s="257"/>
      <c r="RL403" s="257"/>
      <c r="RM403" s="257"/>
      <c r="RN403" s="257"/>
      <c r="RO403" s="257"/>
      <c r="RP403" s="257"/>
      <c r="RQ403" s="257"/>
      <c r="RR403" s="257"/>
      <c r="RS403" s="257"/>
      <c r="RT403" s="257"/>
      <c r="RU403" s="257"/>
      <c r="RV403" s="257"/>
      <c r="RW403" s="257"/>
      <c r="RX403" s="257"/>
      <c r="RY403" s="257"/>
      <c r="RZ403" s="257"/>
      <c r="SA403" s="257"/>
      <c r="SB403" s="257"/>
      <c r="SC403" s="257"/>
      <c r="SD403" s="257"/>
      <c r="SE403" s="257"/>
      <c r="SF403" s="257"/>
      <c r="SG403" s="257"/>
      <c r="SH403" s="257"/>
      <c r="SI403" s="257"/>
      <c r="SJ403" s="257"/>
      <c r="SK403" s="257"/>
      <c r="SL403" s="257"/>
      <c r="SM403" s="257"/>
      <c r="SN403" s="257"/>
      <c r="SO403" s="257"/>
      <c r="SP403" s="257"/>
      <c r="SQ403" s="257"/>
      <c r="SR403" s="257"/>
      <c r="SS403" s="257"/>
      <c r="ST403" s="257"/>
      <c r="SU403" s="257"/>
      <c r="SV403" s="257"/>
      <c r="SW403" s="257"/>
      <c r="SX403" s="257"/>
      <c r="SY403" s="257"/>
      <c r="SZ403" s="257"/>
      <c r="TA403" s="257"/>
      <c r="TB403" s="257"/>
      <c r="TC403" s="257"/>
      <c r="TD403" s="257"/>
      <c r="TE403" s="257"/>
      <c r="TF403" s="257"/>
      <c r="TG403" s="257"/>
      <c r="TH403" s="257"/>
      <c r="TI403" s="257"/>
      <c r="TJ403" s="257"/>
      <c r="TK403" s="257"/>
      <c r="TL403" s="257"/>
      <c r="TM403" s="257"/>
      <c r="TN403" s="257"/>
      <c r="TO403" s="257"/>
      <c r="TP403" s="257"/>
      <c r="TQ403" s="257"/>
      <c r="TR403" s="257"/>
      <c r="TS403" s="257"/>
      <c r="TT403" s="257"/>
      <c r="TU403" s="257"/>
      <c r="TV403" s="257"/>
      <c r="TW403" s="257"/>
      <c r="TX403" s="257"/>
      <c r="TY403" s="257"/>
      <c r="TZ403" s="257"/>
      <c r="UA403" s="257"/>
      <c r="UB403" s="257"/>
      <c r="UC403" s="257"/>
      <c r="UD403" s="257"/>
      <c r="UE403" s="257"/>
      <c r="UF403" s="257"/>
      <c r="UG403" s="257"/>
      <c r="UH403" s="257"/>
      <c r="UI403" s="257"/>
      <c r="UJ403" s="257"/>
      <c r="UK403" s="257"/>
      <c r="UL403" s="257"/>
      <c r="UM403" s="257"/>
      <c r="UN403" s="257"/>
      <c r="UO403" s="257"/>
      <c r="UP403" s="257"/>
      <c r="UQ403" s="257"/>
      <c r="UR403" s="257"/>
      <c r="US403" s="257"/>
      <c r="UT403" s="257"/>
      <c r="UU403" s="257"/>
      <c r="UV403" s="257"/>
      <c r="UW403" s="257"/>
      <c r="UX403" s="257"/>
      <c r="UY403" s="257"/>
      <c r="UZ403" s="257"/>
      <c r="VA403" s="257"/>
      <c r="VB403" s="257"/>
      <c r="VC403" s="257"/>
      <c r="VD403" s="257"/>
      <c r="VE403" s="257"/>
      <c r="VF403" s="257"/>
      <c r="VG403" s="257"/>
      <c r="VH403" s="257"/>
      <c r="VI403" s="257"/>
      <c r="VJ403" s="257"/>
      <c r="VK403" s="257"/>
      <c r="VL403" s="257"/>
      <c r="VM403" s="257"/>
      <c r="VN403" s="257"/>
      <c r="VO403" s="257"/>
      <c r="VP403" s="257"/>
      <c r="VQ403" s="257"/>
      <c r="VR403" s="257"/>
      <c r="VS403" s="257"/>
      <c r="VT403" s="257"/>
      <c r="VU403" s="257"/>
      <c r="VV403" s="257"/>
      <c r="VW403" s="257"/>
      <c r="VX403" s="257"/>
      <c r="VY403" s="257"/>
      <c r="VZ403" s="257"/>
      <c r="WA403" s="257"/>
      <c r="WB403" s="257"/>
      <c r="WC403" s="257"/>
      <c r="WD403" s="257"/>
      <c r="WE403" s="257"/>
      <c r="WF403" s="257"/>
      <c r="WG403" s="257"/>
      <c r="WH403" s="257"/>
      <c r="WI403" s="257"/>
      <c r="WJ403" s="257"/>
      <c r="WK403" s="257"/>
      <c r="WL403" s="257"/>
      <c r="WM403" s="257"/>
      <c r="WN403" s="257"/>
      <c r="WO403" s="257"/>
      <c r="WP403" s="257"/>
      <c r="WQ403" s="257"/>
      <c r="WR403" s="257"/>
      <c r="WS403" s="257"/>
      <c r="WT403" s="257"/>
      <c r="WU403" s="257"/>
      <c r="WV403" s="257"/>
      <c r="WW403" s="257"/>
      <c r="WX403" s="257"/>
      <c r="WY403" s="257"/>
      <c r="WZ403" s="257"/>
      <c r="XA403" s="257"/>
      <c r="XB403" s="257"/>
      <c r="XC403" s="257"/>
      <c r="XD403" s="257"/>
      <c r="XE403" s="257"/>
      <c r="XF403" s="257"/>
      <c r="XG403" s="257"/>
      <c r="XH403" s="257"/>
      <c r="XI403" s="257"/>
      <c r="XJ403" s="257"/>
      <c r="XK403" s="257"/>
      <c r="XL403" s="257"/>
      <c r="XM403" s="257"/>
      <c r="XN403" s="257"/>
      <c r="XO403" s="257"/>
      <c r="XP403" s="257"/>
      <c r="XQ403" s="257"/>
      <c r="XR403" s="257"/>
      <c r="XS403" s="257"/>
      <c r="XT403" s="257"/>
      <c r="XU403" s="257"/>
      <c r="XV403" s="257"/>
      <c r="XW403" s="257"/>
      <c r="XX403" s="257"/>
      <c r="XY403" s="257"/>
      <c r="XZ403" s="257"/>
      <c r="YA403" s="257"/>
      <c r="YB403" s="257"/>
      <c r="YC403" s="257"/>
      <c r="YD403" s="257"/>
      <c r="YE403" s="257"/>
      <c r="YF403" s="257"/>
      <c r="YG403" s="257"/>
      <c r="YH403" s="257"/>
      <c r="YI403" s="257"/>
      <c r="YJ403" s="257"/>
      <c r="YK403" s="257"/>
      <c r="YL403" s="257"/>
      <c r="YM403" s="257"/>
      <c r="YN403" s="257"/>
      <c r="YO403" s="257"/>
      <c r="YP403" s="257"/>
      <c r="YQ403" s="257"/>
      <c r="YR403" s="257"/>
      <c r="YS403" s="257"/>
      <c r="YT403" s="257"/>
      <c r="YU403" s="257"/>
      <c r="YV403" s="257"/>
      <c r="YW403" s="257"/>
      <c r="YX403" s="257"/>
      <c r="YY403" s="257"/>
      <c r="YZ403" s="257"/>
      <c r="ZA403" s="257"/>
      <c r="ZB403" s="257"/>
      <c r="ZC403" s="257"/>
      <c r="ZD403" s="257"/>
      <c r="ZE403" s="257"/>
      <c r="ZF403" s="257"/>
      <c r="ZG403" s="257"/>
      <c r="ZH403" s="257"/>
      <c r="ZI403" s="257"/>
      <c r="ZJ403" s="257"/>
      <c r="ZK403" s="257"/>
      <c r="ZL403" s="257"/>
      <c r="ZM403" s="257"/>
      <c r="ZN403" s="257"/>
      <c r="ZO403" s="257"/>
      <c r="ZP403" s="257"/>
      <c r="ZQ403" s="257"/>
      <c r="ZR403" s="257"/>
      <c r="ZS403" s="257"/>
      <c r="ZT403" s="257"/>
      <c r="ZU403" s="257"/>
      <c r="ZV403" s="257"/>
      <c r="ZW403" s="257"/>
      <c r="ZX403" s="257"/>
      <c r="ZY403" s="257"/>
      <c r="ZZ403" s="257"/>
      <c r="AAA403" s="257"/>
      <c r="AAB403" s="257"/>
      <c r="AAC403" s="257"/>
      <c r="AAD403" s="257"/>
      <c r="AAE403" s="257"/>
      <c r="AAF403" s="257"/>
      <c r="AAG403" s="257"/>
      <c r="AAH403" s="257"/>
      <c r="AAI403" s="257"/>
      <c r="AAJ403" s="257"/>
      <c r="AAK403" s="257"/>
      <c r="AAL403" s="257"/>
      <c r="AAM403" s="257"/>
      <c r="AAN403" s="257"/>
      <c r="AAO403" s="257"/>
      <c r="AAP403" s="257"/>
      <c r="AAQ403" s="257"/>
      <c r="AAR403" s="257"/>
      <c r="AAS403" s="257"/>
      <c r="AAT403" s="257"/>
      <c r="AAU403" s="257"/>
      <c r="AAV403" s="257"/>
      <c r="AAW403" s="257"/>
      <c r="AAX403" s="257"/>
      <c r="AAY403" s="257"/>
      <c r="AAZ403" s="257"/>
      <c r="ABA403" s="257"/>
      <c r="ABB403" s="257"/>
      <c r="ABC403" s="257"/>
      <c r="ABD403" s="257"/>
      <c r="ABE403" s="257"/>
      <c r="ABF403" s="257"/>
      <c r="ABG403" s="257"/>
      <c r="ABH403" s="257"/>
      <c r="ABI403" s="257"/>
      <c r="ABJ403" s="257"/>
      <c r="ABK403" s="257"/>
    </row>
    <row r="404" spans="1:739" s="154" customFormat="1" ht="30" customHeight="1" x14ac:dyDescent="0.25">
      <c r="A404" s="30"/>
      <c r="B404" s="196"/>
      <c r="C404" s="196"/>
      <c r="D404" s="167" t="s">
        <v>2</v>
      </c>
      <c r="E404" s="196"/>
      <c r="F404" s="206" t="s">
        <v>676</v>
      </c>
      <c r="G404" s="14">
        <v>42625</v>
      </c>
      <c r="H404" s="258" t="s">
        <v>37</v>
      </c>
      <c r="I404" s="261" t="s">
        <v>31</v>
      </c>
      <c r="J404" s="116" t="s">
        <v>291</v>
      </c>
      <c r="K404" s="29" t="s">
        <v>18</v>
      </c>
      <c r="L404" s="29" t="s">
        <v>17</v>
      </c>
      <c r="M404" s="29" t="s">
        <v>216</v>
      </c>
      <c r="N404" s="28" t="s">
        <v>677</v>
      </c>
      <c r="O404" s="259" t="s">
        <v>678</v>
      </c>
      <c r="P404" s="259" t="s">
        <v>679</v>
      </c>
      <c r="Q404" s="259"/>
      <c r="R404" s="71" t="s">
        <v>680</v>
      </c>
      <c r="S404" s="261" t="s">
        <v>990</v>
      </c>
      <c r="T404" s="185" t="s">
        <v>288</v>
      </c>
      <c r="U404" s="261" t="s">
        <v>72</v>
      </c>
      <c r="V404" s="20"/>
      <c r="W404" s="261"/>
      <c r="X404" s="261" t="s">
        <v>245</v>
      </c>
      <c r="Y404" s="99"/>
      <c r="Z404" s="261"/>
      <c r="AA404" s="261"/>
      <c r="AB404" s="265" t="s">
        <v>680</v>
      </c>
      <c r="AC404" s="20"/>
      <c r="AD404" s="20"/>
      <c r="AE404" s="20"/>
      <c r="AF404" s="20"/>
      <c r="AG404" s="20"/>
      <c r="AH404" s="263" t="s">
        <v>3530</v>
      </c>
      <c r="AI404" s="261" t="s">
        <v>1</v>
      </c>
      <c r="AJ404" s="263" t="s">
        <v>2</v>
      </c>
      <c r="AK404" s="263">
        <v>31</v>
      </c>
      <c r="AL404" s="264" t="s">
        <v>681</v>
      </c>
      <c r="AM404" s="72">
        <v>42608</v>
      </c>
    </row>
    <row r="405" spans="1:739" s="154" customFormat="1" ht="30" customHeight="1" x14ac:dyDescent="0.25">
      <c r="A405" s="30"/>
      <c r="B405" s="196"/>
      <c r="C405" s="196"/>
      <c r="D405" s="167" t="s">
        <v>2</v>
      </c>
      <c r="E405" s="196"/>
      <c r="F405" s="206">
        <v>1316</v>
      </c>
      <c r="G405" s="23">
        <v>43580</v>
      </c>
      <c r="H405" s="48" t="s">
        <v>37</v>
      </c>
      <c r="I405" s="185" t="s">
        <v>31</v>
      </c>
      <c r="J405" s="116" t="s">
        <v>291</v>
      </c>
      <c r="K405" s="29" t="s">
        <v>18</v>
      </c>
      <c r="L405" s="29" t="s">
        <v>17</v>
      </c>
      <c r="M405" s="29" t="s">
        <v>216</v>
      </c>
      <c r="N405" s="28" t="s">
        <v>563</v>
      </c>
      <c r="O405" s="259" t="s">
        <v>2931</v>
      </c>
      <c r="P405" s="259" t="s">
        <v>2935</v>
      </c>
      <c r="Q405" s="260"/>
      <c r="R405" s="71" t="s">
        <v>2932</v>
      </c>
      <c r="S405" s="185" t="s">
        <v>2933</v>
      </c>
      <c r="T405" s="185" t="s">
        <v>20</v>
      </c>
      <c r="U405" s="261" t="s">
        <v>72</v>
      </c>
      <c r="V405" s="17"/>
      <c r="W405" s="261"/>
      <c r="X405" s="261" t="s">
        <v>245</v>
      </c>
      <c r="Y405" s="99"/>
      <c r="Z405" s="262"/>
      <c r="AA405" s="262"/>
      <c r="AB405" s="265" t="s">
        <v>2932</v>
      </c>
      <c r="AC405" s="17"/>
      <c r="AD405" s="17"/>
      <c r="AE405" s="17"/>
      <c r="AF405" s="17"/>
      <c r="AG405" s="17"/>
      <c r="AH405" s="263" t="s">
        <v>3530</v>
      </c>
      <c r="AI405" s="185" t="s">
        <v>1</v>
      </c>
      <c r="AJ405" s="187" t="s">
        <v>2</v>
      </c>
      <c r="AK405" s="263">
        <v>21</v>
      </c>
      <c r="AL405" s="264" t="s">
        <v>2934</v>
      </c>
      <c r="AM405" s="190">
        <v>43546</v>
      </c>
    </row>
    <row r="406" spans="1:739" s="154" customFormat="1" ht="30" customHeight="1" x14ac:dyDescent="0.25">
      <c r="A406" s="30"/>
      <c r="B406" s="196"/>
      <c r="C406" s="196"/>
      <c r="D406" s="167" t="s">
        <v>2</v>
      </c>
      <c r="E406" s="196"/>
      <c r="F406" s="206" t="s">
        <v>2734</v>
      </c>
      <c r="G406" s="23">
        <v>43335</v>
      </c>
      <c r="H406" s="48" t="s">
        <v>37</v>
      </c>
      <c r="I406" s="185" t="s">
        <v>31</v>
      </c>
      <c r="J406" s="116" t="s">
        <v>291</v>
      </c>
      <c r="K406" s="29" t="s">
        <v>18</v>
      </c>
      <c r="L406" s="29" t="s">
        <v>17</v>
      </c>
      <c r="M406" s="29" t="s">
        <v>216</v>
      </c>
      <c r="N406" s="28" t="s">
        <v>563</v>
      </c>
      <c r="O406" s="259" t="s">
        <v>564</v>
      </c>
      <c r="P406" s="259" t="s">
        <v>565</v>
      </c>
      <c r="Q406" s="260"/>
      <c r="R406" s="71" t="s">
        <v>2735</v>
      </c>
      <c r="S406" s="185" t="s">
        <v>993</v>
      </c>
      <c r="T406" s="185" t="s">
        <v>20</v>
      </c>
      <c r="U406" s="261" t="s">
        <v>72</v>
      </c>
      <c r="V406" s="17"/>
      <c r="W406" s="261"/>
      <c r="X406" s="261" t="s">
        <v>245</v>
      </c>
      <c r="Y406" s="99"/>
      <c r="Z406" s="262"/>
      <c r="AA406" s="262"/>
      <c r="AB406" s="265" t="s">
        <v>2735</v>
      </c>
      <c r="AC406" s="17"/>
      <c r="AD406" s="17"/>
      <c r="AE406" s="17"/>
      <c r="AF406" s="17"/>
      <c r="AG406" s="17"/>
      <c r="AH406" s="263" t="s">
        <v>3530</v>
      </c>
      <c r="AI406" s="185" t="s">
        <v>1</v>
      </c>
      <c r="AJ406" s="187" t="s">
        <v>2</v>
      </c>
      <c r="AK406" s="263">
        <v>30</v>
      </c>
      <c r="AL406" s="264" t="s">
        <v>2736</v>
      </c>
      <c r="AM406" s="72">
        <v>43315</v>
      </c>
      <c r="AN406" s="257"/>
      <c r="AO406" s="257"/>
      <c r="AP406" s="257"/>
      <c r="AQ406" s="257"/>
      <c r="AR406" s="257"/>
      <c r="AS406" s="257"/>
      <c r="AT406" s="257"/>
      <c r="AU406" s="257"/>
      <c r="AV406" s="257"/>
      <c r="AW406" s="257"/>
      <c r="AX406" s="257"/>
      <c r="AY406" s="257"/>
      <c r="AZ406" s="257"/>
      <c r="BA406" s="257"/>
      <c r="BB406" s="257"/>
      <c r="BC406" s="257"/>
      <c r="BD406" s="257"/>
      <c r="BE406" s="257"/>
      <c r="BF406" s="257"/>
      <c r="BG406" s="257"/>
      <c r="BH406" s="257"/>
      <c r="BI406" s="257"/>
      <c r="BJ406" s="257"/>
      <c r="BK406" s="257"/>
      <c r="BL406" s="257"/>
      <c r="BM406" s="257"/>
      <c r="BN406" s="257"/>
      <c r="BO406" s="257"/>
      <c r="BP406" s="257"/>
      <c r="BQ406" s="257"/>
      <c r="BR406" s="257"/>
      <c r="BS406" s="257"/>
      <c r="BT406" s="257"/>
      <c r="BU406" s="257"/>
      <c r="BV406" s="257"/>
      <c r="BW406" s="257"/>
      <c r="BX406" s="257"/>
      <c r="BY406" s="257"/>
      <c r="BZ406" s="257"/>
      <c r="CA406" s="257"/>
      <c r="CB406" s="257"/>
      <c r="CC406" s="257"/>
      <c r="CD406" s="257"/>
      <c r="CE406" s="257"/>
      <c r="CF406" s="257"/>
      <c r="CG406" s="257"/>
      <c r="CH406" s="257"/>
      <c r="CI406" s="257"/>
      <c r="CJ406" s="257"/>
      <c r="CK406" s="257"/>
      <c r="CL406" s="257"/>
      <c r="CM406" s="257"/>
      <c r="CN406" s="257"/>
      <c r="CO406" s="257"/>
      <c r="CP406" s="257"/>
      <c r="CQ406" s="257"/>
      <c r="CR406" s="257"/>
      <c r="CS406" s="257"/>
      <c r="CT406" s="257"/>
      <c r="CU406" s="257"/>
      <c r="CV406" s="257"/>
      <c r="CW406" s="257"/>
      <c r="CX406" s="257"/>
      <c r="CY406" s="257"/>
      <c r="CZ406" s="257"/>
      <c r="DA406" s="257"/>
      <c r="DB406" s="257"/>
      <c r="DC406" s="257"/>
      <c r="DD406" s="257"/>
      <c r="DE406" s="257"/>
      <c r="DF406" s="257"/>
      <c r="DG406" s="257"/>
      <c r="DH406" s="257"/>
      <c r="DI406" s="257"/>
      <c r="DJ406" s="257"/>
      <c r="DK406" s="257"/>
      <c r="DL406" s="257"/>
      <c r="DM406" s="257"/>
      <c r="DN406" s="257"/>
      <c r="DO406" s="257"/>
      <c r="DP406" s="257"/>
      <c r="DQ406" s="257"/>
      <c r="DR406" s="257"/>
      <c r="DS406" s="257"/>
      <c r="DT406" s="257"/>
      <c r="DU406" s="257"/>
      <c r="DV406" s="257"/>
      <c r="DW406" s="257"/>
      <c r="DX406" s="257"/>
      <c r="DY406" s="257"/>
      <c r="DZ406" s="257"/>
      <c r="EA406" s="257"/>
      <c r="EB406" s="257"/>
      <c r="EC406" s="257"/>
      <c r="ED406" s="257"/>
      <c r="EE406" s="257"/>
      <c r="EF406" s="257"/>
      <c r="EG406" s="257"/>
      <c r="EH406" s="257"/>
      <c r="EI406" s="257"/>
      <c r="EJ406" s="257"/>
      <c r="EK406" s="257"/>
      <c r="EL406" s="257"/>
      <c r="EM406" s="257"/>
      <c r="EN406" s="257"/>
      <c r="EO406" s="257"/>
      <c r="EP406" s="257"/>
      <c r="EQ406" s="257"/>
      <c r="ER406" s="257"/>
      <c r="ES406" s="257"/>
      <c r="ET406" s="257"/>
      <c r="EU406" s="257"/>
      <c r="EV406" s="257"/>
      <c r="EW406" s="257"/>
      <c r="EX406" s="257"/>
      <c r="EY406" s="257"/>
      <c r="EZ406" s="257"/>
      <c r="FA406" s="257"/>
      <c r="FB406" s="257"/>
      <c r="FC406" s="257"/>
      <c r="FD406" s="257"/>
      <c r="FE406" s="257"/>
      <c r="FF406" s="257"/>
      <c r="FG406" s="257"/>
      <c r="FH406" s="257"/>
      <c r="FI406" s="257"/>
      <c r="FJ406" s="257"/>
      <c r="FK406" s="257"/>
      <c r="FL406" s="257"/>
      <c r="FM406" s="257"/>
      <c r="FN406" s="257"/>
      <c r="FO406" s="257"/>
      <c r="FP406" s="257"/>
      <c r="FQ406" s="257"/>
      <c r="FR406" s="257"/>
      <c r="FS406" s="257"/>
      <c r="FT406" s="257"/>
      <c r="FU406" s="257"/>
      <c r="FV406" s="257"/>
      <c r="FW406" s="257"/>
      <c r="FX406" s="257"/>
      <c r="FY406" s="257"/>
      <c r="FZ406" s="257"/>
      <c r="GA406" s="257"/>
      <c r="GB406" s="257"/>
      <c r="GC406" s="257"/>
      <c r="GD406" s="257"/>
      <c r="GE406" s="257"/>
      <c r="GF406" s="257"/>
      <c r="GG406" s="257"/>
      <c r="GH406" s="257"/>
      <c r="GI406" s="257"/>
      <c r="GJ406" s="257"/>
      <c r="GK406" s="257"/>
      <c r="GL406" s="257"/>
      <c r="GM406" s="257"/>
      <c r="GN406" s="257"/>
      <c r="GO406" s="257"/>
      <c r="GP406" s="257"/>
      <c r="GQ406" s="257"/>
      <c r="GR406" s="257"/>
      <c r="GS406" s="257"/>
      <c r="GT406" s="257"/>
      <c r="GU406" s="257"/>
      <c r="GV406" s="257"/>
      <c r="GW406" s="257"/>
      <c r="GX406" s="257"/>
      <c r="GY406" s="257"/>
      <c r="GZ406" s="257"/>
      <c r="HA406" s="257"/>
      <c r="HB406" s="257"/>
      <c r="HC406" s="257"/>
      <c r="HD406" s="257"/>
      <c r="HE406" s="257"/>
      <c r="HF406" s="257"/>
      <c r="HG406" s="257"/>
      <c r="HH406" s="257"/>
      <c r="HI406" s="257"/>
      <c r="HJ406" s="257"/>
      <c r="HK406" s="257"/>
      <c r="HL406" s="257"/>
      <c r="HM406" s="257"/>
      <c r="HN406" s="257"/>
      <c r="HO406" s="257"/>
      <c r="HP406" s="257"/>
      <c r="HQ406" s="257"/>
      <c r="HR406" s="257"/>
      <c r="HS406" s="257"/>
      <c r="HT406" s="257"/>
      <c r="HU406" s="257"/>
      <c r="HV406" s="257"/>
      <c r="HW406" s="257"/>
      <c r="HX406" s="257"/>
      <c r="HY406" s="257"/>
      <c r="HZ406" s="257"/>
      <c r="IA406" s="257"/>
      <c r="IB406" s="257"/>
      <c r="IC406" s="257"/>
      <c r="ID406" s="257"/>
      <c r="IE406" s="257"/>
      <c r="IF406" s="257"/>
      <c r="IG406" s="257"/>
      <c r="IH406" s="257"/>
      <c r="II406" s="257"/>
      <c r="IJ406" s="257"/>
      <c r="IK406" s="257"/>
      <c r="IL406" s="257"/>
      <c r="IM406" s="257"/>
      <c r="IN406" s="257"/>
      <c r="IO406" s="257"/>
      <c r="IP406" s="257"/>
      <c r="IQ406" s="257"/>
      <c r="IR406" s="257"/>
      <c r="IS406" s="257"/>
      <c r="IT406" s="257"/>
      <c r="IU406" s="257"/>
      <c r="IV406" s="257"/>
      <c r="IW406" s="257"/>
      <c r="IX406" s="257"/>
      <c r="IY406" s="257"/>
      <c r="IZ406" s="257"/>
      <c r="JA406" s="257"/>
      <c r="JB406" s="257"/>
      <c r="JC406" s="257"/>
      <c r="JD406" s="257"/>
      <c r="JE406" s="257"/>
      <c r="JF406" s="257"/>
      <c r="JG406" s="257"/>
      <c r="JH406" s="257"/>
      <c r="JI406" s="257"/>
      <c r="JJ406" s="257"/>
      <c r="JK406" s="257"/>
      <c r="JL406" s="257"/>
      <c r="JM406" s="257"/>
      <c r="JN406" s="257"/>
      <c r="JO406" s="257"/>
      <c r="JP406" s="257"/>
      <c r="JQ406" s="257"/>
      <c r="JR406" s="257"/>
      <c r="JS406" s="257"/>
      <c r="JT406" s="257"/>
      <c r="JU406" s="257"/>
      <c r="JV406" s="257"/>
      <c r="JW406" s="257"/>
      <c r="JX406" s="257"/>
      <c r="JY406" s="257"/>
      <c r="JZ406" s="257"/>
      <c r="KA406" s="257"/>
      <c r="KB406" s="257"/>
      <c r="KC406" s="257"/>
      <c r="KD406" s="257"/>
      <c r="KE406" s="257"/>
      <c r="KF406" s="257"/>
      <c r="KG406" s="257"/>
      <c r="KH406" s="257"/>
      <c r="KI406" s="257"/>
      <c r="KJ406" s="257"/>
      <c r="KK406" s="257"/>
      <c r="KL406" s="257"/>
      <c r="KM406" s="257"/>
      <c r="KN406" s="257"/>
      <c r="KO406" s="257"/>
      <c r="KP406" s="257"/>
      <c r="KQ406" s="257"/>
      <c r="KR406" s="257"/>
      <c r="KS406" s="257"/>
      <c r="KT406" s="257"/>
      <c r="KU406" s="257"/>
      <c r="KV406" s="257"/>
      <c r="KW406" s="257"/>
      <c r="KX406" s="257"/>
      <c r="KY406" s="257"/>
      <c r="KZ406" s="257"/>
      <c r="LA406" s="257"/>
      <c r="LB406" s="257"/>
      <c r="LC406" s="257"/>
      <c r="LD406" s="257"/>
      <c r="LE406" s="257"/>
      <c r="LF406" s="257"/>
      <c r="LG406" s="257"/>
      <c r="LH406" s="257"/>
      <c r="LI406" s="257"/>
      <c r="LJ406" s="257"/>
      <c r="LK406" s="257"/>
      <c r="LL406" s="257"/>
      <c r="LM406" s="257"/>
      <c r="LN406" s="257"/>
      <c r="LO406" s="257"/>
      <c r="LP406" s="257"/>
      <c r="LQ406" s="257"/>
      <c r="LR406" s="257"/>
      <c r="LS406" s="257"/>
      <c r="LT406" s="257"/>
      <c r="LU406" s="257"/>
      <c r="LV406" s="257"/>
      <c r="LW406" s="257"/>
      <c r="LX406" s="257"/>
      <c r="LY406" s="257"/>
      <c r="LZ406" s="257"/>
      <c r="MA406" s="257"/>
      <c r="MB406" s="257"/>
      <c r="MC406" s="257"/>
      <c r="MD406" s="257"/>
      <c r="ME406" s="257"/>
      <c r="MF406" s="257"/>
      <c r="MG406" s="257"/>
      <c r="MH406" s="257"/>
      <c r="MI406" s="257"/>
      <c r="MJ406" s="257"/>
      <c r="MK406" s="257"/>
      <c r="ML406" s="257"/>
      <c r="MM406" s="257"/>
      <c r="MN406" s="257"/>
      <c r="MO406" s="257"/>
      <c r="MP406" s="257"/>
      <c r="MQ406" s="257"/>
      <c r="MR406" s="257"/>
      <c r="MS406" s="257"/>
      <c r="MT406" s="257"/>
      <c r="MU406" s="257"/>
      <c r="MV406" s="257"/>
      <c r="MW406" s="257"/>
      <c r="MX406" s="257"/>
      <c r="MY406" s="257"/>
      <c r="MZ406" s="257"/>
      <c r="NA406" s="257"/>
      <c r="NB406" s="257"/>
      <c r="NC406" s="257"/>
      <c r="ND406" s="257"/>
      <c r="NE406" s="257"/>
      <c r="NF406" s="257"/>
      <c r="NG406" s="257"/>
      <c r="NH406" s="257"/>
      <c r="NI406" s="257"/>
      <c r="NJ406" s="257"/>
      <c r="NK406" s="257"/>
      <c r="NL406" s="257"/>
      <c r="NM406" s="257"/>
      <c r="NN406" s="257"/>
      <c r="NO406" s="257"/>
      <c r="NP406" s="257"/>
      <c r="NQ406" s="257"/>
      <c r="NR406" s="257"/>
      <c r="NS406" s="257"/>
      <c r="NT406" s="257"/>
      <c r="NU406" s="257"/>
      <c r="NV406" s="257"/>
      <c r="NW406" s="257"/>
      <c r="NX406" s="257"/>
      <c r="NY406" s="257"/>
      <c r="NZ406" s="257"/>
      <c r="OA406" s="257"/>
      <c r="OB406" s="257"/>
      <c r="OC406" s="257"/>
      <c r="OD406" s="257"/>
      <c r="OE406" s="257"/>
      <c r="OF406" s="257"/>
      <c r="OG406" s="257"/>
      <c r="OH406" s="257"/>
      <c r="OI406" s="257"/>
      <c r="OJ406" s="257"/>
      <c r="OK406" s="257"/>
      <c r="OL406" s="257"/>
      <c r="OM406" s="257"/>
      <c r="ON406" s="257"/>
      <c r="OO406" s="257"/>
      <c r="OP406" s="257"/>
      <c r="OQ406" s="257"/>
      <c r="OR406" s="257"/>
      <c r="OS406" s="257"/>
      <c r="OT406" s="257"/>
      <c r="OU406" s="257"/>
      <c r="OV406" s="257"/>
      <c r="OW406" s="257"/>
      <c r="OX406" s="257"/>
      <c r="OY406" s="257"/>
      <c r="OZ406" s="257"/>
      <c r="PA406" s="257"/>
      <c r="PB406" s="257"/>
      <c r="PC406" s="257"/>
      <c r="PD406" s="257"/>
      <c r="PE406" s="257"/>
      <c r="PF406" s="257"/>
      <c r="PG406" s="257"/>
      <c r="PH406" s="257"/>
      <c r="PI406" s="257"/>
      <c r="PJ406" s="257"/>
      <c r="PK406" s="257"/>
      <c r="PL406" s="257"/>
      <c r="PM406" s="257"/>
      <c r="PN406" s="257"/>
      <c r="PO406" s="257"/>
      <c r="PP406" s="257"/>
      <c r="PQ406" s="257"/>
      <c r="PR406" s="257"/>
      <c r="PS406" s="257"/>
      <c r="PT406" s="257"/>
      <c r="PU406" s="257"/>
      <c r="PV406" s="257"/>
      <c r="PW406" s="257"/>
      <c r="PX406" s="257"/>
      <c r="PY406" s="257"/>
      <c r="PZ406" s="257"/>
      <c r="QA406" s="257"/>
      <c r="QB406" s="257"/>
      <c r="QC406" s="257"/>
      <c r="QD406" s="257"/>
      <c r="QE406" s="257"/>
      <c r="QF406" s="257"/>
      <c r="QG406" s="257"/>
      <c r="QH406" s="257"/>
      <c r="QI406" s="257"/>
      <c r="QJ406" s="257"/>
      <c r="QK406" s="257"/>
      <c r="QL406" s="257"/>
      <c r="QM406" s="257"/>
      <c r="QN406" s="257"/>
      <c r="QO406" s="257"/>
      <c r="QP406" s="257"/>
      <c r="QQ406" s="257"/>
      <c r="QR406" s="257"/>
      <c r="QS406" s="257"/>
      <c r="QT406" s="257"/>
      <c r="QU406" s="257"/>
      <c r="QV406" s="257"/>
      <c r="QW406" s="257"/>
      <c r="QX406" s="257"/>
      <c r="QY406" s="257"/>
      <c r="QZ406" s="257"/>
      <c r="RA406" s="257"/>
      <c r="RB406" s="257"/>
      <c r="RC406" s="257"/>
      <c r="RD406" s="257"/>
      <c r="RE406" s="257"/>
      <c r="RF406" s="257"/>
      <c r="RG406" s="257"/>
      <c r="RH406" s="257"/>
      <c r="RI406" s="257"/>
      <c r="RJ406" s="257"/>
      <c r="RK406" s="257"/>
      <c r="RL406" s="257"/>
      <c r="RM406" s="257"/>
      <c r="RN406" s="257"/>
      <c r="RO406" s="257"/>
      <c r="RP406" s="257"/>
      <c r="RQ406" s="257"/>
      <c r="RR406" s="257"/>
      <c r="RS406" s="257"/>
      <c r="RT406" s="257"/>
      <c r="RU406" s="257"/>
      <c r="RV406" s="257"/>
      <c r="RW406" s="257"/>
      <c r="RX406" s="257"/>
      <c r="RY406" s="257"/>
      <c r="RZ406" s="257"/>
      <c r="SA406" s="257"/>
      <c r="SB406" s="257"/>
      <c r="SC406" s="257"/>
      <c r="SD406" s="257"/>
      <c r="SE406" s="257"/>
      <c r="SF406" s="257"/>
      <c r="SG406" s="257"/>
      <c r="SH406" s="257"/>
      <c r="SI406" s="257"/>
      <c r="SJ406" s="257"/>
      <c r="SK406" s="257"/>
      <c r="SL406" s="257"/>
      <c r="SM406" s="257"/>
      <c r="SN406" s="257"/>
      <c r="SO406" s="257"/>
      <c r="SP406" s="257"/>
      <c r="SQ406" s="257"/>
      <c r="SR406" s="257"/>
      <c r="SS406" s="257"/>
      <c r="ST406" s="257"/>
      <c r="SU406" s="257"/>
      <c r="SV406" s="257"/>
      <c r="SW406" s="257"/>
      <c r="SX406" s="257"/>
      <c r="SY406" s="257"/>
      <c r="SZ406" s="257"/>
      <c r="TA406" s="257"/>
      <c r="TB406" s="257"/>
      <c r="TC406" s="257"/>
      <c r="TD406" s="257"/>
      <c r="TE406" s="257"/>
      <c r="TF406" s="257"/>
      <c r="TG406" s="257"/>
      <c r="TH406" s="257"/>
      <c r="TI406" s="257"/>
      <c r="TJ406" s="257"/>
      <c r="TK406" s="257"/>
      <c r="TL406" s="257"/>
      <c r="TM406" s="257"/>
      <c r="TN406" s="257"/>
      <c r="TO406" s="257"/>
      <c r="TP406" s="257"/>
      <c r="TQ406" s="257"/>
      <c r="TR406" s="257"/>
      <c r="TS406" s="257"/>
      <c r="TT406" s="257"/>
      <c r="TU406" s="257"/>
      <c r="TV406" s="257"/>
      <c r="TW406" s="257"/>
      <c r="TX406" s="257"/>
      <c r="TY406" s="257"/>
      <c r="TZ406" s="257"/>
      <c r="UA406" s="257"/>
      <c r="UB406" s="257"/>
      <c r="UC406" s="257"/>
      <c r="UD406" s="257"/>
      <c r="UE406" s="257"/>
      <c r="UF406" s="257"/>
      <c r="UG406" s="257"/>
      <c r="UH406" s="257"/>
      <c r="UI406" s="257"/>
      <c r="UJ406" s="257"/>
      <c r="UK406" s="257"/>
      <c r="UL406" s="257"/>
      <c r="UM406" s="257"/>
      <c r="UN406" s="257"/>
      <c r="UO406" s="257"/>
      <c r="UP406" s="257"/>
      <c r="UQ406" s="257"/>
      <c r="UR406" s="257"/>
      <c r="US406" s="257"/>
      <c r="UT406" s="257"/>
      <c r="UU406" s="257"/>
      <c r="UV406" s="257"/>
      <c r="UW406" s="257"/>
      <c r="UX406" s="257"/>
      <c r="UY406" s="257"/>
      <c r="UZ406" s="257"/>
      <c r="VA406" s="257"/>
      <c r="VB406" s="257"/>
      <c r="VC406" s="257"/>
      <c r="VD406" s="257"/>
      <c r="VE406" s="257"/>
      <c r="VF406" s="257"/>
      <c r="VG406" s="257"/>
      <c r="VH406" s="257"/>
      <c r="VI406" s="257"/>
      <c r="VJ406" s="257"/>
      <c r="VK406" s="257"/>
      <c r="VL406" s="257"/>
      <c r="VM406" s="257"/>
      <c r="VN406" s="257"/>
      <c r="VO406" s="257"/>
      <c r="VP406" s="257"/>
      <c r="VQ406" s="257"/>
      <c r="VR406" s="257"/>
      <c r="VS406" s="257"/>
      <c r="VT406" s="257"/>
      <c r="VU406" s="257"/>
      <c r="VV406" s="257"/>
      <c r="VW406" s="257"/>
      <c r="VX406" s="257"/>
      <c r="VY406" s="257"/>
      <c r="VZ406" s="257"/>
      <c r="WA406" s="257"/>
      <c r="WB406" s="257"/>
      <c r="WC406" s="257"/>
      <c r="WD406" s="257"/>
      <c r="WE406" s="257"/>
      <c r="WF406" s="257"/>
      <c r="WG406" s="257"/>
      <c r="WH406" s="257"/>
      <c r="WI406" s="257"/>
      <c r="WJ406" s="257"/>
      <c r="WK406" s="257"/>
      <c r="WL406" s="257"/>
      <c r="WM406" s="257"/>
      <c r="WN406" s="257"/>
      <c r="WO406" s="257"/>
      <c r="WP406" s="257"/>
      <c r="WQ406" s="257"/>
      <c r="WR406" s="257"/>
      <c r="WS406" s="257"/>
      <c r="WT406" s="257"/>
      <c r="WU406" s="257"/>
      <c r="WV406" s="257"/>
      <c r="WW406" s="257"/>
      <c r="WX406" s="257"/>
      <c r="WY406" s="257"/>
      <c r="WZ406" s="257"/>
      <c r="XA406" s="257"/>
      <c r="XB406" s="257"/>
      <c r="XC406" s="257"/>
      <c r="XD406" s="257"/>
      <c r="XE406" s="257"/>
      <c r="XF406" s="257"/>
      <c r="XG406" s="257"/>
      <c r="XH406" s="257"/>
      <c r="XI406" s="257"/>
      <c r="XJ406" s="257"/>
      <c r="XK406" s="257"/>
      <c r="XL406" s="257"/>
      <c r="XM406" s="257"/>
      <c r="XN406" s="257"/>
      <c r="XO406" s="257"/>
      <c r="XP406" s="257"/>
      <c r="XQ406" s="257"/>
      <c r="XR406" s="257"/>
      <c r="XS406" s="257"/>
      <c r="XT406" s="257"/>
      <c r="XU406" s="257"/>
      <c r="XV406" s="257"/>
      <c r="XW406" s="257"/>
      <c r="XX406" s="257"/>
      <c r="XY406" s="257"/>
      <c r="XZ406" s="257"/>
      <c r="YA406" s="257"/>
      <c r="YB406" s="257"/>
      <c r="YC406" s="257"/>
      <c r="YD406" s="257"/>
      <c r="YE406" s="257"/>
      <c r="YF406" s="257"/>
      <c r="YG406" s="257"/>
      <c r="YH406" s="257"/>
      <c r="YI406" s="257"/>
      <c r="YJ406" s="257"/>
      <c r="YK406" s="257"/>
      <c r="YL406" s="257"/>
      <c r="YM406" s="257"/>
      <c r="YN406" s="257"/>
      <c r="YO406" s="257"/>
      <c r="YP406" s="257"/>
      <c r="YQ406" s="257"/>
      <c r="YR406" s="257"/>
      <c r="YS406" s="257"/>
      <c r="YT406" s="257"/>
      <c r="YU406" s="257"/>
      <c r="YV406" s="257"/>
      <c r="YW406" s="257"/>
      <c r="YX406" s="257"/>
      <c r="YY406" s="257"/>
      <c r="YZ406" s="257"/>
      <c r="ZA406" s="257"/>
      <c r="ZB406" s="257"/>
      <c r="ZC406" s="257"/>
      <c r="ZD406" s="257"/>
      <c r="ZE406" s="257"/>
      <c r="ZF406" s="257"/>
      <c r="ZG406" s="257"/>
      <c r="ZH406" s="257"/>
      <c r="ZI406" s="257"/>
      <c r="ZJ406" s="257"/>
      <c r="ZK406" s="257"/>
      <c r="ZL406" s="257"/>
      <c r="ZM406" s="257"/>
      <c r="ZN406" s="257"/>
      <c r="ZO406" s="257"/>
      <c r="ZP406" s="257"/>
      <c r="ZQ406" s="257"/>
      <c r="ZR406" s="257"/>
      <c r="ZS406" s="257"/>
      <c r="ZT406" s="257"/>
      <c r="ZU406" s="257"/>
      <c r="ZV406" s="257"/>
      <c r="ZW406" s="257"/>
      <c r="ZX406" s="257"/>
      <c r="ZY406" s="257"/>
      <c r="ZZ406" s="257"/>
      <c r="AAA406" s="257"/>
      <c r="AAB406" s="257"/>
      <c r="AAC406" s="257"/>
      <c r="AAD406" s="257"/>
      <c r="AAE406" s="257"/>
      <c r="AAF406" s="257"/>
      <c r="AAG406" s="257"/>
      <c r="AAH406" s="257"/>
      <c r="AAI406" s="257"/>
      <c r="AAJ406" s="257"/>
      <c r="AAK406" s="257"/>
      <c r="AAL406" s="257"/>
      <c r="AAM406" s="257"/>
      <c r="AAN406" s="257"/>
      <c r="AAO406" s="257"/>
      <c r="AAP406" s="257"/>
      <c r="AAQ406" s="257"/>
      <c r="AAR406" s="257"/>
      <c r="AAS406" s="257"/>
      <c r="AAT406" s="257"/>
      <c r="AAU406" s="257"/>
      <c r="AAV406" s="257"/>
      <c r="AAW406" s="257"/>
      <c r="AAX406" s="257"/>
      <c r="AAY406" s="257"/>
      <c r="AAZ406" s="257"/>
      <c r="ABA406" s="257"/>
      <c r="ABB406" s="257"/>
      <c r="ABC406" s="257"/>
      <c r="ABD406" s="257"/>
      <c r="ABE406" s="257"/>
      <c r="ABF406" s="257"/>
      <c r="ABG406" s="257"/>
      <c r="ABH406" s="257"/>
      <c r="ABI406" s="257"/>
      <c r="ABJ406" s="257"/>
      <c r="ABK406" s="257"/>
    </row>
    <row r="407" spans="1:739" s="154" customFormat="1" ht="30" customHeight="1" x14ac:dyDescent="0.25">
      <c r="A407" s="30"/>
      <c r="B407" s="196"/>
      <c r="C407" s="196"/>
      <c r="D407" s="167" t="s">
        <v>2</v>
      </c>
      <c r="E407" s="196"/>
      <c r="F407" s="206" t="s">
        <v>562</v>
      </c>
      <c r="G407" s="14">
        <v>42503</v>
      </c>
      <c r="H407" s="48" t="s">
        <v>37</v>
      </c>
      <c r="I407" s="185" t="s">
        <v>31</v>
      </c>
      <c r="J407" s="116" t="s">
        <v>291</v>
      </c>
      <c r="K407" s="29" t="s">
        <v>18</v>
      </c>
      <c r="L407" s="29" t="s">
        <v>17</v>
      </c>
      <c r="M407" s="29" t="s">
        <v>216</v>
      </c>
      <c r="N407" s="28" t="s">
        <v>563</v>
      </c>
      <c r="O407" s="259" t="s">
        <v>564</v>
      </c>
      <c r="P407" s="259" t="s">
        <v>565</v>
      </c>
      <c r="Q407" s="260"/>
      <c r="R407" s="71" t="s">
        <v>566</v>
      </c>
      <c r="S407" s="185" t="s">
        <v>993</v>
      </c>
      <c r="T407" s="185" t="s">
        <v>20</v>
      </c>
      <c r="U407" s="261" t="s">
        <v>72</v>
      </c>
      <c r="V407" s="17"/>
      <c r="W407" s="261"/>
      <c r="X407" s="261" t="s">
        <v>245</v>
      </c>
      <c r="Y407" s="99"/>
      <c r="Z407" s="262"/>
      <c r="AA407" s="262"/>
      <c r="AB407" s="265" t="s">
        <v>566</v>
      </c>
      <c r="AC407" s="17"/>
      <c r="AD407" s="17"/>
      <c r="AE407" s="17"/>
      <c r="AF407" s="17"/>
      <c r="AG407" s="17"/>
      <c r="AH407" s="263" t="s">
        <v>3530</v>
      </c>
      <c r="AI407" s="185" t="s">
        <v>1</v>
      </c>
      <c r="AJ407" s="187" t="s">
        <v>2</v>
      </c>
      <c r="AK407" s="263">
        <v>20</v>
      </c>
      <c r="AL407" s="264" t="s">
        <v>567</v>
      </c>
      <c r="AM407" s="72" t="s">
        <v>568</v>
      </c>
    </row>
    <row r="408" spans="1:739" s="154" customFormat="1" ht="30" customHeight="1" x14ac:dyDescent="0.25">
      <c r="A408" s="196"/>
      <c r="B408" s="196"/>
      <c r="C408" s="196"/>
      <c r="D408" s="167" t="s">
        <v>2</v>
      </c>
      <c r="E408" s="196"/>
      <c r="F408" s="206">
        <v>1314</v>
      </c>
      <c r="G408" s="23">
        <v>43580</v>
      </c>
      <c r="H408" s="48" t="s">
        <v>37</v>
      </c>
      <c r="I408" s="185" t="s">
        <v>31</v>
      </c>
      <c r="J408" s="189" t="s">
        <v>291</v>
      </c>
      <c r="K408" s="29" t="s">
        <v>18</v>
      </c>
      <c r="L408" s="29" t="s">
        <v>17</v>
      </c>
      <c r="M408" s="29" t="s">
        <v>216</v>
      </c>
      <c r="N408" s="28" t="s">
        <v>393</v>
      </c>
      <c r="O408" s="259" t="s">
        <v>2921</v>
      </c>
      <c r="P408" s="259" t="s">
        <v>2922</v>
      </c>
      <c r="Q408" s="260"/>
      <c r="R408" s="71" t="s">
        <v>2923</v>
      </c>
      <c r="S408" s="185" t="s">
        <v>2924</v>
      </c>
      <c r="T408" s="185" t="s">
        <v>288</v>
      </c>
      <c r="U408" s="261" t="s">
        <v>72</v>
      </c>
      <c r="V408" s="17"/>
      <c r="W408" s="261"/>
      <c r="X408" s="261" t="s">
        <v>245</v>
      </c>
      <c r="Y408" s="99"/>
      <c r="Z408" s="262"/>
      <c r="AA408" s="262"/>
      <c r="AB408" s="265" t="s">
        <v>2923</v>
      </c>
      <c r="AC408" s="17"/>
      <c r="AD408" s="17"/>
      <c r="AE408" s="17"/>
      <c r="AF408" s="17"/>
      <c r="AG408" s="17"/>
      <c r="AH408" s="263" t="s">
        <v>3530</v>
      </c>
      <c r="AI408" s="185" t="s">
        <v>1</v>
      </c>
      <c r="AJ408" s="187" t="s">
        <v>2</v>
      </c>
      <c r="AK408" s="263">
        <v>23</v>
      </c>
      <c r="AL408" s="264" t="s">
        <v>2925</v>
      </c>
      <c r="AM408" s="72">
        <v>43545</v>
      </c>
    </row>
    <row r="409" spans="1:739" s="154" customFormat="1" ht="30" customHeight="1" x14ac:dyDescent="0.25">
      <c r="A409" s="196"/>
      <c r="B409" s="196"/>
      <c r="C409" s="196"/>
      <c r="D409" s="167" t="s">
        <v>2</v>
      </c>
      <c r="E409" s="196"/>
      <c r="F409" s="206">
        <v>1675</v>
      </c>
      <c r="G409" s="23">
        <v>43922</v>
      </c>
      <c r="H409" s="48" t="s">
        <v>37</v>
      </c>
      <c r="I409" s="185" t="s">
        <v>31</v>
      </c>
      <c r="J409" s="189" t="s">
        <v>291</v>
      </c>
      <c r="K409" s="29" t="s">
        <v>18</v>
      </c>
      <c r="L409" s="29" t="s">
        <v>17</v>
      </c>
      <c r="M409" s="29" t="s">
        <v>216</v>
      </c>
      <c r="N409" s="28" t="s">
        <v>393</v>
      </c>
      <c r="O409" s="259" t="s">
        <v>3385</v>
      </c>
      <c r="P409" s="259" t="s">
        <v>3386</v>
      </c>
      <c r="Q409" s="260"/>
      <c r="R409" s="71" t="s">
        <v>3387</v>
      </c>
      <c r="S409" s="185" t="s">
        <v>3388</v>
      </c>
      <c r="T409" s="185" t="s">
        <v>288</v>
      </c>
      <c r="U409" s="261" t="s">
        <v>72</v>
      </c>
      <c r="V409" s="17"/>
      <c r="W409" s="261"/>
      <c r="X409" s="261" t="s">
        <v>245</v>
      </c>
      <c r="Y409" s="99"/>
      <c r="Z409" s="262"/>
      <c r="AA409" s="262"/>
      <c r="AB409" s="265" t="s">
        <v>3387</v>
      </c>
      <c r="AC409" s="17"/>
      <c r="AD409" s="17"/>
      <c r="AE409" s="17"/>
      <c r="AF409" s="17"/>
      <c r="AG409" s="17"/>
      <c r="AH409" s="263" t="s">
        <v>3530</v>
      </c>
      <c r="AI409" s="185" t="s">
        <v>1</v>
      </c>
      <c r="AJ409" s="187" t="s">
        <v>2</v>
      </c>
      <c r="AK409" s="263">
        <v>30</v>
      </c>
      <c r="AL409" s="264" t="s">
        <v>3389</v>
      </c>
      <c r="AM409" s="72">
        <v>43916</v>
      </c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</row>
    <row r="410" spans="1:739" s="154" customFormat="1" ht="30" customHeight="1" x14ac:dyDescent="0.25">
      <c r="A410" s="196"/>
      <c r="B410" s="196"/>
      <c r="C410" s="196"/>
      <c r="D410" s="167" t="s">
        <v>2</v>
      </c>
      <c r="E410" s="196"/>
      <c r="F410" s="206" t="s">
        <v>810</v>
      </c>
      <c r="G410" s="14">
        <v>42686</v>
      </c>
      <c r="H410" s="48" t="s">
        <v>37</v>
      </c>
      <c r="I410" s="185" t="s">
        <v>31</v>
      </c>
      <c r="J410" s="189" t="s">
        <v>291</v>
      </c>
      <c r="K410" s="29" t="s">
        <v>18</v>
      </c>
      <c r="L410" s="29" t="s">
        <v>17</v>
      </c>
      <c r="M410" s="29" t="s">
        <v>216</v>
      </c>
      <c r="N410" s="28" t="s">
        <v>393</v>
      </c>
      <c r="O410" s="259" t="s">
        <v>394</v>
      </c>
      <c r="P410" s="259" t="s">
        <v>812</v>
      </c>
      <c r="Q410" s="260"/>
      <c r="R410" s="71" t="s">
        <v>811</v>
      </c>
      <c r="S410" s="185" t="s">
        <v>1292</v>
      </c>
      <c r="T410" s="185" t="s">
        <v>1554</v>
      </c>
      <c r="U410" s="261" t="s">
        <v>72</v>
      </c>
      <c r="V410" s="17"/>
      <c r="W410" s="261"/>
      <c r="X410" s="261" t="s">
        <v>245</v>
      </c>
      <c r="Y410" s="99"/>
      <c r="Z410" s="262"/>
      <c r="AA410" s="262"/>
      <c r="AB410" s="265" t="s">
        <v>811</v>
      </c>
      <c r="AC410" s="17"/>
      <c r="AD410" s="17"/>
      <c r="AE410" s="17"/>
      <c r="AF410" s="17"/>
      <c r="AG410" s="17"/>
      <c r="AH410" s="263" t="s">
        <v>3530</v>
      </c>
      <c r="AI410" s="185" t="s">
        <v>1</v>
      </c>
      <c r="AJ410" s="187" t="s">
        <v>2</v>
      </c>
      <c r="AK410" s="263">
        <v>26</v>
      </c>
      <c r="AL410" s="264" t="s">
        <v>813</v>
      </c>
      <c r="AM410" s="72" t="s">
        <v>809</v>
      </c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</row>
    <row r="411" spans="1:739" s="154" customFormat="1" ht="30" customHeight="1" x14ac:dyDescent="0.25">
      <c r="A411" s="30"/>
      <c r="B411" s="196"/>
      <c r="C411" s="196"/>
      <c r="D411" s="167" t="s">
        <v>2</v>
      </c>
      <c r="E411" s="196"/>
      <c r="F411" s="206">
        <v>1551</v>
      </c>
      <c r="G411" s="23">
        <v>43802</v>
      </c>
      <c r="H411" s="48" t="s">
        <v>37</v>
      </c>
      <c r="I411" s="185" t="s">
        <v>31</v>
      </c>
      <c r="J411" s="189" t="s">
        <v>291</v>
      </c>
      <c r="K411" s="29" t="s">
        <v>18</v>
      </c>
      <c r="L411" s="29" t="s">
        <v>17</v>
      </c>
      <c r="M411" s="29" t="s">
        <v>216</v>
      </c>
      <c r="N411" s="28" t="s">
        <v>393</v>
      </c>
      <c r="O411" s="259" t="s">
        <v>394</v>
      </c>
      <c r="P411" s="259" t="s">
        <v>812</v>
      </c>
      <c r="Q411" s="260"/>
      <c r="R411" s="71" t="s">
        <v>3085</v>
      </c>
      <c r="S411" s="185" t="s">
        <v>1292</v>
      </c>
      <c r="T411" s="185" t="s">
        <v>20</v>
      </c>
      <c r="U411" s="261" t="s">
        <v>72</v>
      </c>
      <c r="V411" s="17"/>
      <c r="W411" s="261"/>
      <c r="X411" s="261" t="s">
        <v>245</v>
      </c>
      <c r="Y411" s="99"/>
      <c r="Z411" s="262"/>
      <c r="AA411" s="262"/>
      <c r="AB411" s="265" t="s">
        <v>3085</v>
      </c>
      <c r="AC411" s="17"/>
      <c r="AD411" s="17"/>
      <c r="AE411" s="17"/>
      <c r="AF411" s="17"/>
      <c r="AG411" s="17"/>
      <c r="AH411" s="263" t="s">
        <v>3530</v>
      </c>
      <c r="AI411" s="185" t="s">
        <v>1</v>
      </c>
      <c r="AJ411" s="187" t="s">
        <v>2</v>
      </c>
      <c r="AK411" s="263">
        <v>22</v>
      </c>
      <c r="AL411" s="264" t="s">
        <v>3086</v>
      </c>
      <c r="AM411" s="72">
        <v>43774</v>
      </c>
      <c r="AN411" s="257"/>
      <c r="AO411" s="257"/>
      <c r="AP411" s="257"/>
      <c r="AQ411" s="257"/>
      <c r="AR411" s="257"/>
      <c r="AS411" s="257"/>
      <c r="AT411" s="257"/>
      <c r="AU411" s="257"/>
      <c r="AV411" s="257"/>
      <c r="AW411" s="257"/>
      <c r="AX411" s="257"/>
      <c r="AY411" s="257"/>
      <c r="AZ411" s="257"/>
      <c r="BA411" s="257"/>
      <c r="BB411" s="257"/>
      <c r="BC411" s="257"/>
      <c r="BD411" s="257"/>
      <c r="BE411" s="257"/>
      <c r="BF411" s="257"/>
      <c r="BG411" s="257"/>
      <c r="BH411" s="257"/>
      <c r="BI411" s="257"/>
      <c r="BJ411" s="257"/>
      <c r="BK411" s="257"/>
      <c r="BL411" s="257"/>
      <c r="BM411" s="257"/>
      <c r="BN411" s="257"/>
      <c r="BO411" s="257"/>
      <c r="BP411" s="257"/>
      <c r="BQ411" s="257"/>
      <c r="BR411" s="257"/>
      <c r="BS411" s="257"/>
      <c r="BT411" s="257"/>
      <c r="BU411" s="257"/>
      <c r="BV411" s="257"/>
      <c r="BW411" s="257"/>
      <c r="BX411" s="257"/>
      <c r="BY411" s="257"/>
      <c r="BZ411" s="257"/>
      <c r="CA411" s="257"/>
      <c r="CB411" s="257"/>
      <c r="CC411" s="257"/>
      <c r="CD411" s="257"/>
      <c r="CE411" s="257"/>
      <c r="CF411" s="257"/>
      <c r="CG411" s="257"/>
      <c r="CH411" s="257"/>
      <c r="CI411" s="257"/>
      <c r="CJ411" s="257"/>
      <c r="CK411" s="257"/>
      <c r="CL411" s="257"/>
      <c r="CM411" s="257"/>
      <c r="CN411" s="257"/>
      <c r="CO411" s="257"/>
      <c r="CP411" s="257"/>
      <c r="CQ411" s="257"/>
      <c r="CR411" s="257"/>
      <c r="CS411" s="257"/>
      <c r="CT411" s="257"/>
      <c r="CU411" s="257"/>
      <c r="CV411" s="257"/>
      <c r="CW411" s="257"/>
      <c r="CX411" s="257"/>
      <c r="CY411" s="257"/>
      <c r="CZ411" s="257"/>
      <c r="DA411" s="257"/>
      <c r="DB411" s="257"/>
      <c r="DC411" s="257"/>
      <c r="DD411" s="257"/>
      <c r="DE411" s="257"/>
      <c r="DF411" s="257"/>
      <c r="DG411" s="257"/>
      <c r="DH411" s="257"/>
      <c r="DI411" s="257"/>
      <c r="DJ411" s="257"/>
      <c r="DK411" s="257"/>
      <c r="DL411" s="257"/>
      <c r="DM411" s="257"/>
      <c r="DN411" s="257"/>
      <c r="DO411" s="257"/>
      <c r="DP411" s="257"/>
      <c r="DQ411" s="257"/>
      <c r="DR411" s="257"/>
      <c r="DS411" s="257"/>
      <c r="DT411" s="257"/>
      <c r="DU411" s="257"/>
      <c r="DV411" s="257"/>
      <c r="DW411" s="257"/>
      <c r="DX411" s="257"/>
      <c r="DY411" s="257"/>
      <c r="DZ411" s="257"/>
      <c r="EA411" s="257"/>
      <c r="EB411" s="257"/>
      <c r="EC411" s="257"/>
      <c r="ED411" s="257"/>
      <c r="EE411" s="257"/>
      <c r="EF411" s="257"/>
      <c r="EG411" s="257"/>
      <c r="EH411" s="257"/>
      <c r="EI411" s="257"/>
      <c r="EJ411" s="257"/>
      <c r="EK411" s="257"/>
      <c r="EL411" s="257"/>
      <c r="EM411" s="257"/>
      <c r="EN411" s="257"/>
      <c r="EO411" s="257"/>
      <c r="EP411" s="257"/>
      <c r="EQ411" s="257"/>
      <c r="ER411" s="257"/>
      <c r="ES411" s="257"/>
      <c r="ET411" s="257"/>
      <c r="EU411" s="257"/>
      <c r="EV411" s="257"/>
      <c r="EW411" s="257"/>
      <c r="EX411" s="257"/>
      <c r="EY411" s="257"/>
      <c r="EZ411" s="257"/>
      <c r="FA411" s="257"/>
      <c r="FB411" s="257"/>
      <c r="FC411" s="257"/>
      <c r="FD411" s="257"/>
      <c r="FE411" s="257"/>
      <c r="FF411" s="257"/>
      <c r="FG411" s="257"/>
      <c r="FH411" s="257"/>
      <c r="FI411" s="257"/>
      <c r="FJ411" s="257"/>
      <c r="FK411" s="257"/>
      <c r="FL411" s="257"/>
      <c r="FM411" s="257"/>
      <c r="FN411" s="257"/>
      <c r="FO411" s="257"/>
      <c r="FP411" s="257"/>
      <c r="FQ411" s="257"/>
      <c r="FR411" s="257"/>
      <c r="FS411" s="257"/>
      <c r="FT411" s="257"/>
      <c r="FU411" s="257"/>
      <c r="FV411" s="257"/>
      <c r="FW411" s="257"/>
      <c r="FX411" s="257"/>
      <c r="FY411" s="257"/>
      <c r="FZ411" s="257"/>
      <c r="GA411" s="257"/>
      <c r="GB411" s="257"/>
      <c r="GC411" s="257"/>
      <c r="GD411" s="257"/>
      <c r="GE411" s="257"/>
      <c r="GF411" s="257"/>
      <c r="GG411" s="257"/>
      <c r="GH411" s="257"/>
      <c r="GI411" s="257"/>
      <c r="GJ411" s="257"/>
      <c r="GK411" s="257"/>
      <c r="GL411" s="257"/>
      <c r="GM411" s="257"/>
      <c r="GN411" s="257"/>
      <c r="GO411" s="257"/>
      <c r="GP411" s="257"/>
      <c r="GQ411" s="257"/>
      <c r="GR411" s="257"/>
      <c r="GS411" s="257"/>
      <c r="GT411" s="257"/>
      <c r="GU411" s="257"/>
      <c r="GV411" s="257"/>
      <c r="GW411" s="257"/>
      <c r="GX411" s="257"/>
      <c r="GY411" s="257"/>
      <c r="GZ411" s="257"/>
      <c r="HA411" s="257"/>
      <c r="HB411" s="257"/>
      <c r="HC411" s="257"/>
      <c r="HD411" s="257"/>
      <c r="HE411" s="257"/>
      <c r="HF411" s="257"/>
      <c r="HG411" s="257"/>
      <c r="HH411" s="257"/>
      <c r="HI411" s="257"/>
      <c r="HJ411" s="257"/>
      <c r="HK411" s="257"/>
      <c r="HL411" s="257"/>
      <c r="HM411" s="257"/>
      <c r="HN411" s="257"/>
      <c r="HO411" s="257"/>
      <c r="HP411" s="257"/>
      <c r="HQ411" s="257"/>
      <c r="HR411" s="257"/>
      <c r="HS411" s="257"/>
      <c r="HT411" s="257"/>
      <c r="HU411" s="257"/>
      <c r="HV411" s="257"/>
      <c r="HW411" s="257"/>
      <c r="HX411" s="257"/>
      <c r="HY411" s="257"/>
      <c r="HZ411" s="257"/>
      <c r="IA411" s="257"/>
      <c r="IB411" s="257"/>
      <c r="IC411" s="257"/>
      <c r="ID411" s="257"/>
      <c r="IE411" s="257"/>
      <c r="IF411" s="257"/>
      <c r="IG411" s="257"/>
      <c r="IH411" s="257"/>
      <c r="II411" s="257"/>
      <c r="IJ411" s="257"/>
      <c r="IK411" s="257"/>
      <c r="IL411" s="257"/>
      <c r="IM411" s="257"/>
      <c r="IN411" s="257"/>
      <c r="IO411" s="257"/>
      <c r="IP411" s="257"/>
      <c r="IQ411" s="257"/>
      <c r="IR411" s="257"/>
      <c r="IS411" s="257"/>
      <c r="IT411" s="257"/>
      <c r="IU411" s="257"/>
      <c r="IV411" s="257"/>
      <c r="IW411" s="257"/>
      <c r="IX411" s="257"/>
      <c r="IY411" s="257"/>
      <c r="IZ411" s="257"/>
      <c r="JA411" s="257"/>
      <c r="JB411" s="257"/>
      <c r="JC411" s="257"/>
      <c r="JD411" s="257"/>
      <c r="JE411" s="257"/>
      <c r="JF411" s="257"/>
      <c r="JG411" s="257"/>
      <c r="JH411" s="257"/>
      <c r="JI411" s="257"/>
      <c r="JJ411" s="257"/>
      <c r="JK411" s="257"/>
      <c r="JL411" s="257"/>
      <c r="JM411" s="257"/>
      <c r="JN411" s="257"/>
      <c r="JO411" s="257"/>
      <c r="JP411" s="257"/>
      <c r="JQ411" s="257"/>
      <c r="JR411" s="257"/>
      <c r="JS411" s="257"/>
      <c r="JT411" s="257"/>
      <c r="JU411" s="257"/>
      <c r="JV411" s="257"/>
      <c r="JW411" s="257"/>
      <c r="JX411" s="257"/>
      <c r="JY411" s="257"/>
      <c r="JZ411" s="257"/>
      <c r="KA411" s="257"/>
      <c r="KB411" s="257"/>
      <c r="KC411" s="257"/>
      <c r="KD411" s="257"/>
      <c r="KE411" s="257"/>
      <c r="KF411" s="257"/>
      <c r="KG411" s="257"/>
      <c r="KH411" s="257"/>
      <c r="KI411" s="257"/>
      <c r="KJ411" s="257"/>
      <c r="KK411" s="257"/>
      <c r="KL411" s="257"/>
      <c r="KM411" s="257"/>
      <c r="KN411" s="257"/>
      <c r="KO411" s="257"/>
      <c r="KP411" s="257"/>
      <c r="KQ411" s="257"/>
      <c r="KR411" s="257"/>
      <c r="KS411" s="257"/>
      <c r="KT411" s="257"/>
      <c r="KU411" s="257"/>
      <c r="KV411" s="257"/>
      <c r="KW411" s="257"/>
      <c r="KX411" s="257"/>
      <c r="KY411" s="257"/>
      <c r="KZ411" s="257"/>
      <c r="LA411" s="257"/>
      <c r="LB411" s="257"/>
      <c r="LC411" s="257"/>
      <c r="LD411" s="257"/>
      <c r="LE411" s="257"/>
      <c r="LF411" s="257"/>
      <c r="LG411" s="257"/>
      <c r="LH411" s="257"/>
      <c r="LI411" s="257"/>
      <c r="LJ411" s="257"/>
      <c r="LK411" s="257"/>
      <c r="LL411" s="257"/>
      <c r="LM411" s="257"/>
      <c r="LN411" s="257"/>
      <c r="LO411" s="257"/>
      <c r="LP411" s="257"/>
      <c r="LQ411" s="257"/>
      <c r="LR411" s="257"/>
      <c r="LS411" s="257"/>
      <c r="LT411" s="257"/>
      <c r="LU411" s="257"/>
      <c r="LV411" s="257"/>
      <c r="LW411" s="257"/>
      <c r="LX411" s="257"/>
      <c r="LY411" s="257"/>
      <c r="LZ411" s="257"/>
      <c r="MA411" s="257"/>
      <c r="MB411" s="257"/>
      <c r="MC411" s="257"/>
      <c r="MD411" s="257"/>
      <c r="ME411" s="257"/>
      <c r="MF411" s="257"/>
      <c r="MG411" s="257"/>
      <c r="MH411" s="257"/>
      <c r="MI411" s="257"/>
      <c r="MJ411" s="257"/>
      <c r="MK411" s="257"/>
      <c r="ML411" s="257"/>
      <c r="MM411" s="257"/>
      <c r="MN411" s="257"/>
      <c r="MO411" s="257"/>
      <c r="MP411" s="257"/>
      <c r="MQ411" s="257"/>
      <c r="MR411" s="257"/>
      <c r="MS411" s="257"/>
      <c r="MT411" s="257"/>
      <c r="MU411" s="257"/>
      <c r="MV411" s="257"/>
      <c r="MW411" s="257"/>
      <c r="MX411" s="257"/>
      <c r="MY411" s="257"/>
      <c r="MZ411" s="257"/>
      <c r="NA411" s="257"/>
      <c r="NB411" s="257"/>
      <c r="NC411" s="257"/>
      <c r="ND411" s="257"/>
      <c r="NE411" s="257"/>
      <c r="NF411" s="257"/>
      <c r="NG411" s="257"/>
      <c r="NH411" s="257"/>
      <c r="NI411" s="257"/>
      <c r="NJ411" s="257"/>
      <c r="NK411" s="257"/>
      <c r="NL411" s="257"/>
      <c r="NM411" s="257"/>
      <c r="NN411" s="257"/>
      <c r="NO411" s="257"/>
      <c r="NP411" s="257"/>
      <c r="NQ411" s="257"/>
      <c r="NR411" s="257"/>
      <c r="NS411" s="257"/>
      <c r="NT411" s="257"/>
      <c r="NU411" s="257"/>
      <c r="NV411" s="257"/>
      <c r="NW411" s="257"/>
      <c r="NX411" s="257"/>
      <c r="NY411" s="257"/>
      <c r="NZ411" s="257"/>
      <c r="OA411" s="257"/>
      <c r="OB411" s="257"/>
      <c r="OC411" s="257"/>
      <c r="OD411" s="257"/>
      <c r="OE411" s="257"/>
      <c r="OF411" s="257"/>
      <c r="OG411" s="257"/>
      <c r="OH411" s="257"/>
      <c r="OI411" s="257"/>
      <c r="OJ411" s="257"/>
      <c r="OK411" s="257"/>
      <c r="OL411" s="257"/>
      <c r="OM411" s="257"/>
      <c r="ON411" s="257"/>
      <c r="OO411" s="257"/>
      <c r="OP411" s="257"/>
      <c r="OQ411" s="257"/>
      <c r="OR411" s="257"/>
      <c r="OS411" s="257"/>
      <c r="OT411" s="257"/>
      <c r="OU411" s="257"/>
      <c r="OV411" s="257"/>
      <c r="OW411" s="257"/>
      <c r="OX411" s="257"/>
      <c r="OY411" s="257"/>
      <c r="OZ411" s="257"/>
      <c r="PA411" s="257"/>
      <c r="PB411" s="257"/>
      <c r="PC411" s="257"/>
      <c r="PD411" s="257"/>
      <c r="PE411" s="257"/>
      <c r="PF411" s="257"/>
      <c r="PG411" s="257"/>
      <c r="PH411" s="257"/>
      <c r="PI411" s="257"/>
      <c r="PJ411" s="257"/>
      <c r="PK411" s="257"/>
      <c r="PL411" s="257"/>
      <c r="PM411" s="257"/>
      <c r="PN411" s="257"/>
      <c r="PO411" s="257"/>
      <c r="PP411" s="257"/>
      <c r="PQ411" s="257"/>
      <c r="PR411" s="257"/>
      <c r="PS411" s="257"/>
      <c r="PT411" s="257"/>
      <c r="PU411" s="257"/>
      <c r="PV411" s="257"/>
      <c r="PW411" s="257"/>
      <c r="PX411" s="257"/>
      <c r="PY411" s="257"/>
      <c r="PZ411" s="257"/>
      <c r="QA411" s="257"/>
      <c r="QB411" s="257"/>
      <c r="QC411" s="257"/>
      <c r="QD411" s="257"/>
      <c r="QE411" s="257"/>
      <c r="QF411" s="257"/>
      <c r="QG411" s="257"/>
      <c r="QH411" s="257"/>
      <c r="QI411" s="257"/>
      <c r="QJ411" s="257"/>
      <c r="QK411" s="257"/>
      <c r="QL411" s="257"/>
      <c r="QM411" s="257"/>
      <c r="QN411" s="257"/>
      <c r="QO411" s="257"/>
      <c r="QP411" s="257"/>
      <c r="QQ411" s="257"/>
      <c r="QR411" s="257"/>
      <c r="QS411" s="257"/>
      <c r="QT411" s="257"/>
      <c r="QU411" s="257"/>
      <c r="QV411" s="257"/>
      <c r="QW411" s="257"/>
      <c r="QX411" s="257"/>
      <c r="QY411" s="257"/>
      <c r="QZ411" s="257"/>
      <c r="RA411" s="257"/>
      <c r="RB411" s="257"/>
      <c r="RC411" s="257"/>
      <c r="RD411" s="257"/>
      <c r="RE411" s="257"/>
      <c r="RF411" s="257"/>
      <c r="RG411" s="257"/>
      <c r="RH411" s="257"/>
      <c r="RI411" s="257"/>
      <c r="RJ411" s="257"/>
      <c r="RK411" s="257"/>
      <c r="RL411" s="257"/>
      <c r="RM411" s="257"/>
      <c r="RN411" s="257"/>
      <c r="RO411" s="257"/>
      <c r="RP411" s="257"/>
      <c r="RQ411" s="257"/>
      <c r="RR411" s="257"/>
      <c r="RS411" s="257"/>
      <c r="RT411" s="257"/>
      <c r="RU411" s="257"/>
      <c r="RV411" s="257"/>
      <c r="RW411" s="257"/>
      <c r="RX411" s="257"/>
      <c r="RY411" s="257"/>
      <c r="RZ411" s="257"/>
      <c r="SA411" s="257"/>
      <c r="SB411" s="257"/>
      <c r="SC411" s="257"/>
      <c r="SD411" s="257"/>
      <c r="SE411" s="257"/>
      <c r="SF411" s="257"/>
      <c r="SG411" s="257"/>
      <c r="SH411" s="257"/>
      <c r="SI411" s="257"/>
      <c r="SJ411" s="257"/>
      <c r="SK411" s="257"/>
      <c r="SL411" s="257"/>
      <c r="SM411" s="257"/>
      <c r="SN411" s="257"/>
      <c r="SO411" s="257"/>
      <c r="SP411" s="257"/>
      <c r="SQ411" s="257"/>
      <c r="SR411" s="257"/>
      <c r="SS411" s="257"/>
      <c r="ST411" s="257"/>
      <c r="SU411" s="257"/>
      <c r="SV411" s="257"/>
      <c r="SW411" s="257"/>
      <c r="SX411" s="257"/>
      <c r="SY411" s="257"/>
      <c r="SZ411" s="257"/>
      <c r="TA411" s="257"/>
      <c r="TB411" s="257"/>
      <c r="TC411" s="257"/>
      <c r="TD411" s="257"/>
      <c r="TE411" s="257"/>
      <c r="TF411" s="257"/>
      <c r="TG411" s="257"/>
      <c r="TH411" s="257"/>
      <c r="TI411" s="257"/>
      <c r="TJ411" s="257"/>
      <c r="TK411" s="257"/>
      <c r="TL411" s="257"/>
      <c r="TM411" s="257"/>
      <c r="TN411" s="257"/>
      <c r="TO411" s="257"/>
      <c r="TP411" s="257"/>
      <c r="TQ411" s="257"/>
      <c r="TR411" s="257"/>
      <c r="TS411" s="257"/>
      <c r="TT411" s="257"/>
      <c r="TU411" s="257"/>
      <c r="TV411" s="257"/>
      <c r="TW411" s="257"/>
      <c r="TX411" s="257"/>
      <c r="TY411" s="257"/>
      <c r="TZ411" s="257"/>
      <c r="UA411" s="257"/>
      <c r="UB411" s="257"/>
      <c r="UC411" s="257"/>
      <c r="UD411" s="257"/>
      <c r="UE411" s="257"/>
      <c r="UF411" s="257"/>
      <c r="UG411" s="257"/>
      <c r="UH411" s="257"/>
      <c r="UI411" s="257"/>
      <c r="UJ411" s="257"/>
      <c r="UK411" s="257"/>
      <c r="UL411" s="257"/>
      <c r="UM411" s="257"/>
      <c r="UN411" s="257"/>
      <c r="UO411" s="257"/>
      <c r="UP411" s="257"/>
      <c r="UQ411" s="257"/>
      <c r="UR411" s="257"/>
      <c r="US411" s="257"/>
      <c r="UT411" s="257"/>
      <c r="UU411" s="257"/>
      <c r="UV411" s="257"/>
      <c r="UW411" s="257"/>
      <c r="UX411" s="257"/>
      <c r="UY411" s="257"/>
      <c r="UZ411" s="257"/>
      <c r="VA411" s="257"/>
      <c r="VB411" s="257"/>
      <c r="VC411" s="257"/>
      <c r="VD411" s="257"/>
      <c r="VE411" s="257"/>
      <c r="VF411" s="257"/>
      <c r="VG411" s="257"/>
      <c r="VH411" s="257"/>
      <c r="VI411" s="257"/>
      <c r="VJ411" s="257"/>
      <c r="VK411" s="257"/>
      <c r="VL411" s="257"/>
      <c r="VM411" s="257"/>
      <c r="VN411" s="257"/>
      <c r="VO411" s="257"/>
      <c r="VP411" s="257"/>
      <c r="VQ411" s="257"/>
      <c r="VR411" s="257"/>
      <c r="VS411" s="257"/>
      <c r="VT411" s="257"/>
      <c r="VU411" s="257"/>
      <c r="VV411" s="257"/>
      <c r="VW411" s="257"/>
      <c r="VX411" s="257"/>
      <c r="VY411" s="257"/>
      <c r="VZ411" s="257"/>
      <c r="WA411" s="257"/>
      <c r="WB411" s="257"/>
      <c r="WC411" s="257"/>
      <c r="WD411" s="257"/>
      <c r="WE411" s="257"/>
      <c r="WF411" s="257"/>
      <c r="WG411" s="257"/>
      <c r="WH411" s="257"/>
      <c r="WI411" s="257"/>
      <c r="WJ411" s="257"/>
      <c r="WK411" s="257"/>
      <c r="WL411" s="257"/>
      <c r="WM411" s="257"/>
      <c r="WN411" s="257"/>
      <c r="WO411" s="257"/>
      <c r="WP411" s="257"/>
      <c r="WQ411" s="257"/>
      <c r="WR411" s="257"/>
      <c r="WS411" s="257"/>
      <c r="WT411" s="257"/>
      <c r="WU411" s="257"/>
      <c r="WV411" s="257"/>
      <c r="WW411" s="257"/>
      <c r="WX411" s="257"/>
      <c r="WY411" s="257"/>
      <c r="WZ411" s="257"/>
      <c r="XA411" s="257"/>
      <c r="XB411" s="257"/>
      <c r="XC411" s="257"/>
      <c r="XD411" s="257"/>
      <c r="XE411" s="257"/>
      <c r="XF411" s="257"/>
      <c r="XG411" s="257"/>
      <c r="XH411" s="257"/>
      <c r="XI411" s="257"/>
      <c r="XJ411" s="257"/>
      <c r="XK411" s="257"/>
      <c r="XL411" s="257"/>
      <c r="XM411" s="257"/>
      <c r="XN411" s="257"/>
      <c r="XO411" s="257"/>
      <c r="XP411" s="257"/>
      <c r="XQ411" s="257"/>
      <c r="XR411" s="257"/>
      <c r="XS411" s="257"/>
      <c r="XT411" s="257"/>
      <c r="XU411" s="257"/>
      <c r="XV411" s="257"/>
      <c r="XW411" s="257"/>
      <c r="XX411" s="257"/>
      <c r="XY411" s="257"/>
      <c r="XZ411" s="257"/>
      <c r="YA411" s="257"/>
      <c r="YB411" s="257"/>
      <c r="YC411" s="257"/>
      <c r="YD411" s="257"/>
      <c r="YE411" s="257"/>
      <c r="YF411" s="257"/>
      <c r="YG411" s="257"/>
      <c r="YH411" s="257"/>
      <c r="YI411" s="257"/>
      <c r="YJ411" s="257"/>
      <c r="YK411" s="257"/>
      <c r="YL411" s="257"/>
      <c r="YM411" s="257"/>
      <c r="YN411" s="257"/>
      <c r="YO411" s="257"/>
      <c r="YP411" s="257"/>
      <c r="YQ411" s="257"/>
      <c r="YR411" s="257"/>
      <c r="YS411" s="257"/>
      <c r="YT411" s="257"/>
      <c r="YU411" s="257"/>
      <c r="YV411" s="257"/>
      <c r="YW411" s="257"/>
      <c r="YX411" s="257"/>
      <c r="YY411" s="257"/>
      <c r="YZ411" s="257"/>
      <c r="ZA411" s="257"/>
      <c r="ZB411" s="257"/>
      <c r="ZC411" s="257"/>
      <c r="ZD411" s="257"/>
      <c r="ZE411" s="257"/>
      <c r="ZF411" s="257"/>
      <c r="ZG411" s="257"/>
      <c r="ZH411" s="257"/>
      <c r="ZI411" s="257"/>
      <c r="ZJ411" s="257"/>
      <c r="ZK411" s="257"/>
      <c r="ZL411" s="257"/>
      <c r="ZM411" s="257"/>
      <c r="ZN411" s="257"/>
      <c r="ZO411" s="257"/>
      <c r="ZP411" s="257"/>
      <c r="ZQ411" s="257"/>
      <c r="ZR411" s="257"/>
      <c r="ZS411" s="257"/>
      <c r="ZT411" s="257"/>
      <c r="ZU411" s="257"/>
      <c r="ZV411" s="257"/>
      <c r="ZW411" s="257"/>
      <c r="ZX411" s="257"/>
      <c r="ZY411" s="257"/>
      <c r="ZZ411" s="257"/>
      <c r="AAA411" s="257"/>
      <c r="AAB411" s="257"/>
      <c r="AAC411" s="257"/>
      <c r="AAD411" s="257"/>
      <c r="AAE411" s="257"/>
      <c r="AAF411" s="257"/>
      <c r="AAG411" s="257"/>
      <c r="AAH411" s="257"/>
      <c r="AAI411" s="257"/>
      <c r="AAJ411" s="257"/>
      <c r="AAK411" s="257"/>
      <c r="AAL411" s="257"/>
      <c r="AAM411" s="257"/>
      <c r="AAN411" s="257"/>
      <c r="AAO411" s="257"/>
      <c r="AAP411" s="257"/>
      <c r="AAQ411" s="257"/>
      <c r="AAR411" s="257"/>
      <c r="AAS411" s="257"/>
      <c r="AAT411" s="257"/>
      <c r="AAU411" s="257"/>
      <c r="AAV411" s="257"/>
      <c r="AAW411" s="257"/>
      <c r="AAX411" s="257"/>
      <c r="AAY411" s="257"/>
      <c r="AAZ411" s="257"/>
      <c r="ABA411" s="257"/>
      <c r="ABB411" s="257"/>
      <c r="ABC411" s="257"/>
      <c r="ABD411" s="257"/>
      <c r="ABE411" s="257"/>
      <c r="ABF411" s="257"/>
      <c r="ABG411" s="257"/>
      <c r="ABH411" s="257"/>
      <c r="ABI411" s="257"/>
      <c r="ABJ411" s="257"/>
      <c r="ABK411" s="257"/>
    </row>
    <row r="412" spans="1:739" s="154" customFormat="1" ht="30" customHeight="1" x14ac:dyDescent="0.25">
      <c r="A412" s="30"/>
      <c r="B412" s="196"/>
      <c r="C412" s="196"/>
      <c r="D412" s="167" t="s">
        <v>2</v>
      </c>
      <c r="E412" s="196"/>
      <c r="F412" s="206">
        <v>1674</v>
      </c>
      <c r="G412" s="23">
        <v>43922</v>
      </c>
      <c r="H412" s="48" t="s">
        <v>37</v>
      </c>
      <c r="I412" s="185" t="s">
        <v>31</v>
      </c>
      <c r="J412" s="189" t="s">
        <v>291</v>
      </c>
      <c r="K412" s="29" t="s">
        <v>18</v>
      </c>
      <c r="L412" s="29" t="s">
        <v>17</v>
      </c>
      <c r="M412" s="29" t="s">
        <v>216</v>
      </c>
      <c r="N412" s="28" t="s">
        <v>393</v>
      </c>
      <c r="O412" s="259" t="s">
        <v>394</v>
      </c>
      <c r="P412" s="259" t="s">
        <v>812</v>
      </c>
      <c r="Q412" s="260"/>
      <c r="R412" s="71" t="s">
        <v>3383</v>
      </c>
      <c r="S412" s="185" t="s">
        <v>1292</v>
      </c>
      <c r="T412" s="185" t="s">
        <v>288</v>
      </c>
      <c r="U412" s="261" t="s">
        <v>72</v>
      </c>
      <c r="V412" s="17"/>
      <c r="W412" s="261"/>
      <c r="X412" s="261" t="s">
        <v>245</v>
      </c>
      <c r="Y412" s="99"/>
      <c r="Z412" s="262"/>
      <c r="AA412" s="262"/>
      <c r="AB412" s="265" t="s">
        <v>3383</v>
      </c>
      <c r="AC412" s="17"/>
      <c r="AD412" s="17"/>
      <c r="AE412" s="17"/>
      <c r="AF412" s="17"/>
      <c r="AG412" s="17"/>
      <c r="AH412" s="263" t="s">
        <v>3530</v>
      </c>
      <c r="AI412" s="185" t="s">
        <v>1</v>
      </c>
      <c r="AJ412" s="187" t="s">
        <v>2</v>
      </c>
      <c r="AK412" s="263">
        <v>25</v>
      </c>
      <c r="AL412" s="264" t="s">
        <v>3384</v>
      </c>
      <c r="AM412" s="72">
        <v>43916</v>
      </c>
      <c r="AN412" s="257"/>
      <c r="AO412" s="257"/>
      <c r="AP412" s="257"/>
      <c r="AQ412" s="257"/>
      <c r="AR412" s="257"/>
      <c r="AS412" s="257"/>
      <c r="AT412" s="257"/>
      <c r="AU412" s="257"/>
      <c r="AV412" s="257"/>
      <c r="AW412" s="257"/>
      <c r="AX412" s="257"/>
      <c r="AY412" s="257"/>
      <c r="AZ412" s="257"/>
      <c r="BA412" s="257"/>
      <c r="BB412" s="257"/>
      <c r="BC412" s="257"/>
      <c r="BD412" s="257"/>
      <c r="BE412" s="257"/>
      <c r="BF412" s="257"/>
      <c r="BG412" s="257"/>
      <c r="BH412" s="257"/>
      <c r="BI412" s="257"/>
      <c r="BJ412" s="257"/>
      <c r="BK412" s="257"/>
      <c r="BL412" s="257"/>
      <c r="BM412" s="257"/>
      <c r="BN412" s="257"/>
      <c r="BO412" s="257"/>
      <c r="BP412" s="257"/>
      <c r="BQ412" s="257"/>
      <c r="BR412" s="257"/>
      <c r="BS412" s="257"/>
      <c r="BT412" s="257"/>
      <c r="BU412" s="257"/>
      <c r="BV412" s="257"/>
      <c r="BW412" s="257"/>
      <c r="BX412" s="257"/>
      <c r="BY412" s="257"/>
      <c r="BZ412" s="257"/>
      <c r="CA412" s="257"/>
      <c r="CB412" s="257"/>
      <c r="CC412" s="257"/>
      <c r="CD412" s="257"/>
      <c r="CE412" s="257"/>
      <c r="CF412" s="257"/>
      <c r="CG412" s="257"/>
      <c r="CH412" s="257"/>
      <c r="CI412" s="257"/>
      <c r="CJ412" s="257"/>
      <c r="CK412" s="257"/>
      <c r="CL412" s="257"/>
      <c r="CM412" s="257"/>
      <c r="CN412" s="257"/>
      <c r="CO412" s="257"/>
      <c r="CP412" s="257"/>
      <c r="CQ412" s="257"/>
      <c r="CR412" s="257"/>
      <c r="CS412" s="257"/>
      <c r="CT412" s="257"/>
      <c r="CU412" s="257"/>
      <c r="CV412" s="257"/>
      <c r="CW412" s="257"/>
      <c r="CX412" s="257"/>
      <c r="CY412" s="257"/>
      <c r="CZ412" s="257"/>
      <c r="DA412" s="257"/>
      <c r="DB412" s="257"/>
      <c r="DC412" s="257"/>
      <c r="DD412" s="257"/>
      <c r="DE412" s="257"/>
      <c r="DF412" s="257"/>
      <c r="DG412" s="257"/>
      <c r="DH412" s="257"/>
      <c r="DI412" s="257"/>
      <c r="DJ412" s="257"/>
      <c r="DK412" s="257"/>
      <c r="DL412" s="257"/>
      <c r="DM412" s="257"/>
      <c r="DN412" s="257"/>
      <c r="DO412" s="257"/>
      <c r="DP412" s="257"/>
      <c r="DQ412" s="257"/>
      <c r="DR412" s="257"/>
      <c r="DS412" s="257"/>
      <c r="DT412" s="257"/>
      <c r="DU412" s="257"/>
      <c r="DV412" s="257"/>
      <c r="DW412" s="257"/>
      <c r="DX412" s="257"/>
      <c r="DY412" s="257"/>
      <c r="DZ412" s="257"/>
      <c r="EA412" s="257"/>
      <c r="EB412" s="257"/>
      <c r="EC412" s="257"/>
      <c r="ED412" s="257"/>
      <c r="EE412" s="257"/>
      <c r="EF412" s="257"/>
      <c r="EG412" s="257"/>
      <c r="EH412" s="257"/>
      <c r="EI412" s="257"/>
      <c r="EJ412" s="257"/>
      <c r="EK412" s="257"/>
      <c r="EL412" s="257"/>
      <c r="EM412" s="257"/>
      <c r="EN412" s="257"/>
      <c r="EO412" s="257"/>
      <c r="EP412" s="257"/>
      <c r="EQ412" s="257"/>
      <c r="ER412" s="257"/>
      <c r="ES412" s="257"/>
      <c r="ET412" s="257"/>
      <c r="EU412" s="257"/>
      <c r="EV412" s="257"/>
      <c r="EW412" s="257"/>
      <c r="EX412" s="257"/>
      <c r="EY412" s="257"/>
      <c r="EZ412" s="257"/>
      <c r="FA412" s="257"/>
      <c r="FB412" s="257"/>
      <c r="FC412" s="257"/>
      <c r="FD412" s="257"/>
      <c r="FE412" s="257"/>
      <c r="FF412" s="257"/>
      <c r="FG412" s="257"/>
      <c r="FH412" s="257"/>
      <c r="FI412" s="257"/>
      <c r="FJ412" s="257"/>
      <c r="FK412" s="257"/>
      <c r="FL412" s="257"/>
      <c r="FM412" s="257"/>
      <c r="FN412" s="257"/>
      <c r="FO412" s="257"/>
      <c r="FP412" s="257"/>
      <c r="FQ412" s="257"/>
      <c r="FR412" s="257"/>
      <c r="FS412" s="257"/>
      <c r="FT412" s="257"/>
      <c r="FU412" s="257"/>
      <c r="FV412" s="257"/>
      <c r="FW412" s="257"/>
      <c r="FX412" s="257"/>
      <c r="FY412" s="257"/>
      <c r="FZ412" s="257"/>
      <c r="GA412" s="257"/>
      <c r="GB412" s="257"/>
      <c r="GC412" s="257"/>
      <c r="GD412" s="257"/>
      <c r="GE412" s="257"/>
      <c r="GF412" s="257"/>
      <c r="GG412" s="257"/>
      <c r="GH412" s="257"/>
      <c r="GI412" s="257"/>
      <c r="GJ412" s="257"/>
      <c r="GK412" s="257"/>
      <c r="GL412" s="257"/>
      <c r="GM412" s="257"/>
      <c r="GN412" s="257"/>
      <c r="GO412" s="257"/>
      <c r="GP412" s="257"/>
      <c r="GQ412" s="257"/>
      <c r="GR412" s="257"/>
      <c r="GS412" s="257"/>
      <c r="GT412" s="257"/>
      <c r="GU412" s="257"/>
      <c r="GV412" s="257"/>
      <c r="GW412" s="257"/>
      <c r="GX412" s="257"/>
      <c r="GY412" s="257"/>
      <c r="GZ412" s="257"/>
      <c r="HA412" s="257"/>
      <c r="HB412" s="257"/>
      <c r="HC412" s="257"/>
      <c r="HD412" s="257"/>
      <c r="HE412" s="257"/>
      <c r="HF412" s="257"/>
      <c r="HG412" s="257"/>
      <c r="HH412" s="257"/>
      <c r="HI412" s="257"/>
      <c r="HJ412" s="257"/>
      <c r="HK412" s="257"/>
      <c r="HL412" s="257"/>
      <c r="HM412" s="257"/>
      <c r="HN412" s="257"/>
      <c r="HO412" s="257"/>
      <c r="HP412" s="257"/>
      <c r="HQ412" s="257"/>
      <c r="HR412" s="257"/>
      <c r="HS412" s="257"/>
      <c r="HT412" s="257"/>
      <c r="HU412" s="257"/>
      <c r="HV412" s="257"/>
      <c r="HW412" s="257"/>
      <c r="HX412" s="257"/>
      <c r="HY412" s="257"/>
      <c r="HZ412" s="257"/>
      <c r="IA412" s="257"/>
      <c r="IB412" s="257"/>
      <c r="IC412" s="257"/>
      <c r="ID412" s="257"/>
      <c r="IE412" s="257"/>
      <c r="IF412" s="257"/>
      <c r="IG412" s="257"/>
      <c r="IH412" s="257"/>
      <c r="II412" s="257"/>
      <c r="IJ412" s="257"/>
      <c r="IK412" s="257"/>
      <c r="IL412" s="257"/>
      <c r="IM412" s="257"/>
      <c r="IN412" s="257"/>
      <c r="IO412" s="257"/>
      <c r="IP412" s="257"/>
      <c r="IQ412" s="257"/>
      <c r="IR412" s="257"/>
      <c r="IS412" s="257"/>
      <c r="IT412" s="257"/>
      <c r="IU412" s="257"/>
      <c r="IV412" s="257"/>
      <c r="IW412" s="257"/>
      <c r="IX412" s="257"/>
      <c r="IY412" s="257"/>
      <c r="IZ412" s="257"/>
      <c r="JA412" s="257"/>
      <c r="JB412" s="257"/>
      <c r="JC412" s="257"/>
      <c r="JD412" s="257"/>
      <c r="JE412" s="257"/>
      <c r="JF412" s="257"/>
      <c r="JG412" s="257"/>
      <c r="JH412" s="257"/>
      <c r="JI412" s="257"/>
      <c r="JJ412" s="257"/>
      <c r="JK412" s="257"/>
      <c r="JL412" s="257"/>
      <c r="JM412" s="257"/>
      <c r="JN412" s="257"/>
      <c r="JO412" s="257"/>
      <c r="JP412" s="257"/>
      <c r="JQ412" s="257"/>
      <c r="JR412" s="257"/>
      <c r="JS412" s="257"/>
      <c r="JT412" s="257"/>
      <c r="JU412" s="257"/>
      <c r="JV412" s="257"/>
      <c r="JW412" s="257"/>
      <c r="JX412" s="257"/>
      <c r="JY412" s="257"/>
      <c r="JZ412" s="257"/>
      <c r="KA412" s="257"/>
      <c r="KB412" s="257"/>
      <c r="KC412" s="257"/>
      <c r="KD412" s="257"/>
      <c r="KE412" s="257"/>
      <c r="KF412" s="257"/>
      <c r="KG412" s="257"/>
      <c r="KH412" s="257"/>
      <c r="KI412" s="257"/>
      <c r="KJ412" s="257"/>
      <c r="KK412" s="257"/>
      <c r="KL412" s="257"/>
      <c r="KM412" s="257"/>
      <c r="KN412" s="257"/>
      <c r="KO412" s="257"/>
      <c r="KP412" s="257"/>
      <c r="KQ412" s="257"/>
      <c r="KR412" s="257"/>
      <c r="KS412" s="257"/>
      <c r="KT412" s="257"/>
      <c r="KU412" s="257"/>
      <c r="KV412" s="257"/>
      <c r="KW412" s="257"/>
      <c r="KX412" s="257"/>
      <c r="KY412" s="257"/>
      <c r="KZ412" s="257"/>
      <c r="LA412" s="257"/>
      <c r="LB412" s="257"/>
      <c r="LC412" s="257"/>
      <c r="LD412" s="257"/>
      <c r="LE412" s="257"/>
      <c r="LF412" s="257"/>
      <c r="LG412" s="257"/>
      <c r="LH412" s="257"/>
      <c r="LI412" s="257"/>
      <c r="LJ412" s="257"/>
      <c r="LK412" s="257"/>
      <c r="LL412" s="257"/>
      <c r="LM412" s="257"/>
      <c r="LN412" s="257"/>
      <c r="LO412" s="257"/>
      <c r="LP412" s="257"/>
      <c r="LQ412" s="257"/>
      <c r="LR412" s="257"/>
      <c r="LS412" s="257"/>
      <c r="LT412" s="257"/>
      <c r="LU412" s="257"/>
      <c r="LV412" s="257"/>
      <c r="LW412" s="257"/>
      <c r="LX412" s="257"/>
      <c r="LY412" s="257"/>
      <c r="LZ412" s="257"/>
      <c r="MA412" s="257"/>
      <c r="MB412" s="257"/>
      <c r="MC412" s="257"/>
      <c r="MD412" s="257"/>
      <c r="ME412" s="257"/>
      <c r="MF412" s="257"/>
      <c r="MG412" s="257"/>
      <c r="MH412" s="257"/>
      <c r="MI412" s="257"/>
      <c r="MJ412" s="257"/>
      <c r="MK412" s="257"/>
      <c r="ML412" s="257"/>
      <c r="MM412" s="257"/>
      <c r="MN412" s="257"/>
      <c r="MO412" s="257"/>
      <c r="MP412" s="257"/>
      <c r="MQ412" s="257"/>
      <c r="MR412" s="257"/>
      <c r="MS412" s="257"/>
      <c r="MT412" s="257"/>
      <c r="MU412" s="257"/>
      <c r="MV412" s="257"/>
      <c r="MW412" s="257"/>
      <c r="MX412" s="257"/>
      <c r="MY412" s="257"/>
      <c r="MZ412" s="257"/>
      <c r="NA412" s="257"/>
      <c r="NB412" s="257"/>
      <c r="NC412" s="257"/>
      <c r="ND412" s="257"/>
      <c r="NE412" s="257"/>
      <c r="NF412" s="257"/>
      <c r="NG412" s="257"/>
      <c r="NH412" s="257"/>
      <c r="NI412" s="257"/>
      <c r="NJ412" s="257"/>
      <c r="NK412" s="257"/>
      <c r="NL412" s="257"/>
      <c r="NM412" s="257"/>
      <c r="NN412" s="257"/>
      <c r="NO412" s="257"/>
      <c r="NP412" s="257"/>
      <c r="NQ412" s="257"/>
      <c r="NR412" s="257"/>
      <c r="NS412" s="257"/>
      <c r="NT412" s="257"/>
      <c r="NU412" s="257"/>
      <c r="NV412" s="257"/>
      <c r="NW412" s="257"/>
      <c r="NX412" s="257"/>
      <c r="NY412" s="257"/>
      <c r="NZ412" s="257"/>
      <c r="OA412" s="257"/>
      <c r="OB412" s="257"/>
      <c r="OC412" s="257"/>
      <c r="OD412" s="257"/>
      <c r="OE412" s="257"/>
      <c r="OF412" s="257"/>
      <c r="OG412" s="257"/>
      <c r="OH412" s="257"/>
      <c r="OI412" s="257"/>
      <c r="OJ412" s="257"/>
      <c r="OK412" s="257"/>
      <c r="OL412" s="257"/>
      <c r="OM412" s="257"/>
      <c r="ON412" s="257"/>
      <c r="OO412" s="257"/>
      <c r="OP412" s="257"/>
      <c r="OQ412" s="257"/>
      <c r="OR412" s="257"/>
      <c r="OS412" s="257"/>
      <c r="OT412" s="257"/>
      <c r="OU412" s="257"/>
      <c r="OV412" s="257"/>
      <c r="OW412" s="257"/>
      <c r="OX412" s="257"/>
      <c r="OY412" s="257"/>
      <c r="OZ412" s="257"/>
      <c r="PA412" s="257"/>
      <c r="PB412" s="257"/>
      <c r="PC412" s="257"/>
      <c r="PD412" s="257"/>
      <c r="PE412" s="257"/>
      <c r="PF412" s="257"/>
      <c r="PG412" s="257"/>
      <c r="PH412" s="257"/>
      <c r="PI412" s="257"/>
      <c r="PJ412" s="257"/>
      <c r="PK412" s="257"/>
      <c r="PL412" s="257"/>
      <c r="PM412" s="257"/>
      <c r="PN412" s="257"/>
      <c r="PO412" s="257"/>
      <c r="PP412" s="257"/>
      <c r="PQ412" s="257"/>
      <c r="PR412" s="257"/>
      <c r="PS412" s="257"/>
      <c r="PT412" s="257"/>
      <c r="PU412" s="257"/>
      <c r="PV412" s="257"/>
      <c r="PW412" s="257"/>
      <c r="PX412" s="257"/>
      <c r="PY412" s="257"/>
      <c r="PZ412" s="257"/>
      <c r="QA412" s="257"/>
      <c r="QB412" s="257"/>
      <c r="QC412" s="257"/>
      <c r="QD412" s="257"/>
      <c r="QE412" s="257"/>
      <c r="QF412" s="257"/>
      <c r="QG412" s="257"/>
      <c r="QH412" s="257"/>
      <c r="QI412" s="257"/>
      <c r="QJ412" s="257"/>
      <c r="QK412" s="257"/>
      <c r="QL412" s="257"/>
      <c r="QM412" s="257"/>
      <c r="QN412" s="257"/>
      <c r="QO412" s="257"/>
      <c r="QP412" s="257"/>
      <c r="QQ412" s="257"/>
      <c r="QR412" s="257"/>
      <c r="QS412" s="257"/>
      <c r="QT412" s="257"/>
      <c r="QU412" s="257"/>
      <c r="QV412" s="257"/>
      <c r="QW412" s="257"/>
      <c r="QX412" s="257"/>
      <c r="QY412" s="257"/>
      <c r="QZ412" s="257"/>
      <c r="RA412" s="257"/>
      <c r="RB412" s="257"/>
      <c r="RC412" s="257"/>
      <c r="RD412" s="257"/>
      <c r="RE412" s="257"/>
      <c r="RF412" s="257"/>
      <c r="RG412" s="257"/>
      <c r="RH412" s="257"/>
      <c r="RI412" s="257"/>
      <c r="RJ412" s="257"/>
      <c r="RK412" s="257"/>
      <c r="RL412" s="257"/>
      <c r="RM412" s="257"/>
      <c r="RN412" s="257"/>
      <c r="RO412" s="257"/>
      <c r="RP412" s="257"/>
      <c r="RQ412" s="257"/>
      <c r="RR412" s="257"/>
      <c r="RS412" s="257"/>
      <c r="RT412" s="257"/>
      <c r="RU412" s="257"/>
      <c r="RV412" s="257"/>
      <c r="RW412" s="257"/>
      <c r="RX412" s="257"/>
      <c r="RY412" s="257"/>
      <c r="RZ412" s="257"/>
      <c r="SA412" s="257"/>
      <c r="SB412" s="257"/>
      <c r="SC412" s="257"/>
      <c r="SD412" s="257"/>
      <c r="SE412" s="257"/>
      <c r="SF412" s="257"/>
      <c r="SG412" s="257"/>
      <c r="SH412" s="257"/>
      <c r="SI412" s="257"/>
      <c r="SJ412" s="257"/>
      <c r="SK412" s="257"/>
      <c r="SL412" s="257"/>
      <c r="SM412" s="257"/>
      <c r="SN412" s="257"/>
      <c r="SO412" s="257"/>
      <c r="SP412" s="257"/>
      <c r="SQ412" s="257"/>
      <c r="SR412" s="257"/>
      <c r="SS412" s="257"/>
      <c r="ST412" s="257"/>
      <c r="SU412" s="257"/>
      <c r="SV412" s="257"/>
      <c r="SW412" s="257"/>
      <c r="SX412" s="257"/>
      <c r="SY412" s="257"/>
      <c r="SZ412" s="257"/>
      <c r="TA412" s="257"/>
      <c r="TB412" s="257"/>
      <c r="TC412" s="257"/>
      <c r="TD412" s="257"/>
      <c r="TE412" s="257"/>
      <c r="TF412" s="257"/>
      <c r="TG412" s="257"/>
      <c r="TH412" s="257"/>
      <c r="TI412" s="257"/>
      <c r="TJ412" s="257"/>
      <c r="TK412" s="257"/>
      <c r="TL412" s="257"/>
      <c r="TM412" s="257"/>
      <c r="TN412" s="257"/>
      <c r="TO412" s="257"/>
      <c r="TP412" s="257"/>
      <c r="TQ412" s="257"/>
      <c r="TR412" s="257"/>
      <c r="TS412" s="257"/>
      <c r="TT412" s="257"/>
      <c r="TU412" s="257"/>
      <c r="TV412" s="257"/>
      <c r="TW412" s="257"/>
      <c r="TX412" s="257"/>
      <c r="TY412" s="257"/>
      <c r="TZ412" s="257"/>
      <c r="UA412" s="257"/>
      <c r="UB412" s="257"/>
      <c r="UC412" s="257"/>
      <c r="UD412" s="257"/>
      <c r="UE412" s="257"/>
      <c r="UF412" s="257"/>
      <c r="UG412" s="257"/>
      <c r="UH412" s="257"/>
      <c r="UI412" s="257"/>
      <c r="UJ412" s="257"/>
      <c r="UK412" s="257"/>
      <c r="UL412" s="257"/>
      <c r="UM412" s="257"/>
      <c r="UN412" s="257"/>
      <c r="UO412" s="257"/>
      <c r="UP412" s="257"/>
      <c r="UQ412" s="257"/>
      <c r="UR412" s="257"/>
      <c r="US412" s="257"/>
      <c r="UT412" s="257"/>
      <c r="UU412" s="257"/>
      <c r="UV412" s="257"/>
      <c r="UW412" s="257"/>
      <c r="UX412" s="257"/>
      <c r="UY412" s="257"/>
      <c r="UZ412" s="257"/>
      <c r="VA412" s="257"/>
      <c r="VB412" s="257"/>
      <c r="VC412" s="257"/>
      <c r="VD412" s="257"/>
      <c r="VE412" s="257"/>
      <c r="VF412" s="257"/>
      <c r="VG412" s="257"/>
      <c r="VH412" s="257"/>
      <c r="VI412" s="257"/>
      <c r="VJ412" s="257"/>
      <c r="VK412" s="257"/>
      <c r="VL412" s="257"/>
      <c r="VM412" s="257"/>
      <c r="VN412" s="257"/>
      <c r="VO412" s="257"/>
      <c r="VP412" s="257"/>
      <c r="VQ412" s="257"/>
      <c r="VR412" s="257"/>
      <c r="VS412" s="257"/>
      <c r="VT412" s="257"/>
      <c r="VU412" s="257"/>
      <c r="VV412" s="257"/>
      <c r="VW412" s="257"/>
      <c r="VX412" s="257"/>
      <c r="VY412" s="257"/>
      <c r="VZ412" s="257"/>
      <c r="WA412" s="257"/>
      <c r="WB412" s="257"/>
      <c r="WC412" s="257"/>
      <c r="WD412" s="257"/>
      <c r="WE412" s="257"/>
      <c r="WF412" s="257"/>
      <c r="WG412" s="257"/>
      <c r="WH412" s="257"/>
      <c r="WI412" s="257"/>
      <c r="WJ412" s="257"/>
      <c r="WK412" s="257"/>
      <c r="WL412" s="257"/>
      <c r="WM412" s="257"/>
      <c r="WN412" s="257"/>
      <c r="WO412" s="257"/>
      <c r="WP412" s="257"/>
      <c r="WQ412" s="257"/>
      <c r="WR412" s="257"/>
      <c r="WS412" s="257"/>
      <c r="WT412" s="257"/>
      <c r="WU412" s="257"/>
      <c r="WV412" s="257"/>
      <c r="WW412" s="257"/>
      <c r="WX412" s="257"/>
      <c r="WY412" s="257"/>
      <c r="WZ412" s="257"/>
      <c r="XA412" s="257"/>
      <c r="XB412" s="257"/>
      <c r="XC412" s="257"/>
      <c r="XD412" s="257"/>
      <c r="XE412" s="257"/>
      <c r="XF412" s="257"/>
      <c r="XG412" s="257"/>
      <c r="XH412" s="257"/>
      <c r="XI412" s="257"/>
      <c r="XJ412" s="257"/>
      <c r="XK412" s="257"/>
      <c r="XL412" s="257"/>
      <c r="XM412" s="257"/>
      <c r="XN412" s="257"/>
      <c r="XO412" s="257"/>
      <c r="XP412" s="257"/>
      <c r="XQ412" s="257"/>
      <c r="XR412" s="257"/>
      <c r="XS412" s="257"/>
      <c r="XT412" s="257"/>
      <c r="XU412" s="257"/>
      <c r="XV412" s="257"/>
      <c r="XW412" s="257"/>
      <c r="XX412" s="257"/>
      <c r="XY412" s="257"/>
      <c r="XZ412" s="257"/>
      <c r="YA412" s="257"/>
      <c r="YB412" s="257"/>
      <c r="YC412" s="257"/>
      <c r="YD412" s="257"/>
      <c r="YE412" s="257"/>
      <c r="YF412" s="257"/>
      <c r="YG412" s="257"/>
      <c r="YH412" s="257"/>
      <c r="YI412" s="257"/>
      <c r="YJ412" s="257"/>
      <c r="YK412" s="257"/>
      <c r="YL412" s="257"/>
      <c r="YM412" s="257"/>
      <c r="YN412" s="257"/>
      <c r="YO412" s="257"/>
      <c r="YP412" s="257"/>
      <c r="YQ412" s="257"/>
      <c r="YR412" s="257"/>
      <c r="YS412" s="257"/>
      <c r="YT412" s="257"/>
      <c r="YU412" s="257"/>
      <c r="YV412" s="257"/>
      <c r="YW412" s="257"/>
      <c r="YX412" s="257"/>
      <c r="YY412" s="257"/>
      <c r="YZ412" s="257"/>
      <c r="ZA412" s="257"/>
      <c r="ZB412" s="257"/>
      <c r="ZC412" s="257"/>
      <c r="ZD412" s="257"/>
      <c r="ZE412" s="257"/>
      <c r="ZF412" s="257"/>
      <c r="ZG412" s="257"/>
      <c r="ZH412" s="257"/>
      <c r="ZI412" s="257"/>
      <c r="ZJ412" s="257"/>
      <c r="ZK412" s="257"/>
      <c r="ZL412" s="257"/>
      <c r="ZM412" s="257"/>
      <c r="ZN412" s="257"/>
      <c r="ZO412" s="257"/>
      <c r="ZP412" s="257"/>
      <c r="ZQ412" s="257"/>
      <c r="ZR412" s="257"/>
      <c r="ZS412" s="257"/>
      <c r="ZT412" s="257"/>
      <c r="ZU412" s="257"/>
      <c r="ZV412" s="257"/>
      <c r="ZW412" s="257"/>
      <c r="ZX412" s="257"/>
      <c r="ZY412" s="257"/>
      <c r="ZZ412" s="257"/>
      <c r="AAA412" s="257"/>
      <c r="AAB412" s="257"/>
      <c r="AAC412" s="257"/>
      <c r="AAD412" s="257"/>
      <c r="AAE412" s="257"/>
      <c r="AAF412" s="257"/>
      <c r="AAG412" s="257"/>
      <c r="AAH412" s="257"/>
      <c r="AAI412" s="257"/>
      <c r="AAJ412" s="257"/>
      <c r="AAK412" s="257"/>
      <c r="AAL412" s="257"/>
      <c r="AAM412" s="257"/>
      <c r="AAN412" s="257"/>
      <c r="AAO412" s="257"/>
      <c r="AAP412" s="257"/>
      <c r="AAQ412" s="257"/>
      <c r="AAR412" s="257"/>
      <c r="AAS412" s="257"/>
      <c r="AAT412" s="257"/>
      <c r="AAU412" s="257"/>
      <c r="AAV412" s="257"/>
      <c r="AAW412" s="257"/>
      <c r="AAX412" s="257"/>
      <c r="AAY412" s="257"/>
      <c r="AAZ412" s="257"/>
      <c r="ABA412" s="257"/>
      <c r="ABB412" s="257"/>
      <c r="ABC412" s="257"/>
      <c r="ABD412" s="257"/>
      <c r="ABE412" s="257"/>
      <c r="ABF412" s="257"/>
      <c r="ABG412" s="257"/>
      <c r="ABH412" s="257"/>
      <c r="ABI412" s="257"/>
      <c r="ABJ412" s="257"/>
      <c r="ABK412" s="257"/>
    </row>
    <row r="413" spans="1:739" s="154" customFormat="1" ht="30" customHeight="1" x14ac:dyDescent="0.25">
      <c r="A413" s="30"/>
      <c r="B413" s="196"/>
      <c r="C413" s="196"/>
      <c r="D413" s="167" t="s">
        <v>2</v>
      </c>
      <c r="E413" s="196"/>
      <c r="F413" s="206" t="s">
        <v>2730</v>
      </c>
      <c r="G413" s="23">
        <v>43335</v>
      </c>
      <c r="H413" s="48" t="s">
        <v>37</v>
      </c>
      <c r="I413" s="185" t="s">
        <v>31</v>
      </c>
      <c r="J413" s="189" t="s">
        <v>291</v>
      </c>
      <c r="K413" s="29" t="s">
        <v>18</v>
      </c>
      <c r="L413" s="29" t="s">
        <v>17</v>
      </c>
      <c r="M413" s="29" t="s">
        <v>216</v>
      </c>
      <c r="N413" s="28" t="s">
        <v>393</v>
      </c>
      <c r="O413" s="259" t="s">
        <v>394</v>
      </c>
      <c r="P413" s="259" t="s">
        <v>2731</v>
      </c>
      <c r="Q413" s="260"/>
      <c r="R413" s="71" t="s">
        <v>1863</v>
      </c>
      <c r="S413" s="185" t="s">
        <v>2732</v>
      </c>
      <c r="T413" s="261" t="s">
        <v>1554</v>
      </c>
      <c r="U413" s="261" t="s">
        <v>72</v>
      </c>
      <c r="V413" s="17"/>
      <c r="W413" s="261"/>
      <c r="X413" s="261" t="s">
        <v>245</v>
      </c>
      <c r="Y413" s="99"/>
      <c r="Z413" s="262"/>
      <c r="AA413" s="262"/>
      <c r="AB413" s="265" t="s">
        <v>1863</v>
      </c>
      <c r="AC413" s="17"/>
      <c r="AD413" s="17"/>
      <c r="AE413" s="17"/>
      <c r="AF413" s="17"/>
      <c r="AG413" s="17"/>
      <c r="AH413" s="263" t="s">
        <v>3530</v>
      </c>
      <c r="AI413" s="185" t="s">
        <v>1</v>
      </c>
      <c r="AJ413" s="187" t="s">
        <v>2</v>
      </c>
      <c r="AK413" s="263">
        <v>24</v>
      </c>
      <c r="AL413" s="264" t="s">
        <v>2733</v>
      </c>
      <c r="AM413" s="72">
        <v>43315</v>
      </c>
      <c r="AN413" s="257"/>
      <c r="AO413" s="257"/>
      <c r="AP413" s="257"/>
      <c r="AQ413" s="257"/>
      <c r="AR413" s="257"/>
      <c r="AS413" s="257"/>
      <c r="AT413" s="257"/>
      <c r="AU413" s="257"/>
      <c r="AV413" s="257"/>
      <c r="AW413" s="257"/>
      <c r="AX413" s="257"/>
      <c r="AY413" s="257"/>
      <c r="AZ413" s="257"/>
      <c r="BA413" s="257"/>
      <c r="BB413" s="257"/>
      <c r="BC413" s="257"/>
      <c r="BD413" s="257"/>
      <c r="BE413" s="257"/>
      <c r="BF413" s="257"/>
      <c r="BG413" s="257"/>
      <c r="BH413" s="257"/>
      <c r="BI413" s="257"/>
      <c r="BJ413" s="257"/>
      <c r="BK413" s="257"/>
      <c r="BL413" s="257"/>
      <c r="BM413" s="257"/>
      <c r="BN413" s="257"/>
      <c r="BO413" s="257"/>
      <c r="BP413" s="257"/>
      <c r="BQ413" s="257"/>
      <c r="BR413" s="257"/>
      <c r="BS413" s="257"/>
      <c r="BT413" s="257"/>
      <c r="BU413" s="257"/>
      <c r="BV413" s="257"/>
      <c r="BW413" s="257"/>
      <c r="BX413" s="257"/>
      <c r="BY413" s="257"/>
      <c r="BZ413" s="257"/>
      <c r="CA413" s="257"/>
      <c r="CB413" s="257"/>
      <c r="CC413" s="257"/>
      <c r="CD413" s="257"/>
      <c r="CE413" s="257"/>
      <c r="CF413" s="257"/>
      <c r="CG413" s="257"/>
      <c r="CH413" s="257"/>
      <c r="CI413" s="257"/>
      <c r="CJ413" s="257"/>
      <c r="CK413" s="257"/>
      <c r="CL413" s="257"/>
      <c r="CM413" s="257"/>
      <c r="CN413" s="257"/>
      <c r="CO413" s="257"/>
      <c r="CP413" s="257"/>
      <c r="CQ413" s="257"/>
      <c r="CR413" s="257"/>
      <c r="CS413" s="257"/>
      <c r="CT413" s="257"/>
      <c r="CU413" s="257"/>
      <c r="CV413" s="257"/>
      <c r="CW413" s="257"/>
      <c r="CX413" s="257"/>
      <c r="CY413" s="257"/>
      <c r="CZ413" s="257"/>
      <c r="DA413" s="257"/>
      <c r="DB413" s="257"/>
      <c r="DC413" s="257"/>
      <c r="DD413" s="257"/>
      <c r="DE413" s="257"/>
      <c r="DF413" s="257"/>
      <c r="DG413" s="257"/>
      <c r="DH413" s="257"/>
      <c r="DI413" s="257"/>
      <c r="DJ413" s="257"/>
      <c r="DK413" s="257"/>
      <c r="DL413" s="257"/>
      <c r="DM413" s="257"/>
      <c r="DN413" s="257"/>
      <c r="DO413" s="257"/>
      <c r="DP413" s="257"/>
      <c r="DQ413" s="257"/>
      <c r="DR413" s="257"/>
      <c r="DS413" s="257"/>
      <c r="DT413" s="257"/>
      <c r="DU413" s="257"/>
      <c r="DV413" s="257"/>
      <c r="DW413" s="257"/>
      <c r="DX413" s="257"/>
      <c r="DY413" s="257"/>
      <c r="DZ413" s="257"/>
      <c r="EA413" s="257"/>
      <c r="EB413" s="257"/>
      <c r="EC413" s="257"/>
      <c r="ED413" s="257"/>
      <c r="EE413" s="257"/>
      <c r="EF413" s="257"/>
      <c r="EG413" s="257"/>
      <c r="EH413" s="257"/>
      <c r="EI413" s="257"/>
      <c r="EJ413" s="257"/>
      <c r="EK413" s="257"/>
      <c r="EL413" s="257"/>
      <c r="EM413" s="257"/>
      <c r="EN413" s="257"/>
      <c r="EO413" s="257"/>
      <c r="EP413" s="257"/>
      <c r="EQ413" s="257"/>
      <c r="ER413" s="257"/>
      <c r="ES413" s="257"/>
      <c r="ET413" s="257"/>
      <c r="EU413" s="257"/>
      <c r="EV413" s="257"/>
      <c r="EW413" s="257"/>
      <c r="EX413" s="257"/>
      <c r="EY413" s="257"/>
      <c r="EZ413" s="257"/>
      <c r="FA413" s="257"/>
      <c r="FB413" s="257"/>
      <c r="FC413" s="257"/>
      <c r="FD413" s="257"/>
      <c r="FE413" s="257"/>
      <c r="FF413" s="257"/>
      <c r="FG413" s="257"/>
      <c r="FH413" s="257"/>
      <c r="FI413" s="257"/>
      <c r="FJ413" s="257"/>
      <c r="FK413" s="257"/>
      <c r="FL413" s="257"/>
      <c r="FM413" s="257"/>
      <c r="FN413" s="257"/>
      <c r="FO413" s="257"/>
      <c r="FP413" s="257"/>
      <c r="FQ413" s="257"/>
      <c r="FR413" s="257"/>
      <c r="FS413" s="257"/>
      <c r="FT413" s="257"/>
      <c r="FU413" s="257"/>
      <c r="FV413" s="257"/>
      <c r="FW413" s="257"/>
      <c r="FX413" s="257"/>
      <c r="FY413" s="257"/>
      <c r="FZ413" s="257"/>
      <c r="GA413" s="257"/>
      <c r="GB413" s="257"/>
      <c r="GC413" s="257"/>
      <c r="GD413" s="257"/>
      <c r="GE413" s="257"/>
      <c r="GF413" s="257"/>
      <c r="GG413" s="257"/>
      <c r="GH413" s="257"/>
      <c r="GI413" s="257"/>
      <c r="GJ413" s="257"/>
      <c r="GK413" s="257"/>
      <c r="GL413" s="257"/>
      <c r="GM413" s="257"/>
      <c r="GN413" s="257"/>
      <c r="GO413" s="257"/>
      <c r="GP413" s="257"/>
      <c r="GQ413" s="257"/>
      <c r="GR413" s="257"/>
      <c r="GS413" s="257"/>
      <c r="GT413" s="257"/>
      <c r="GU413" s="257"/>
      <c r="GV413" s="257"/>
      <c r="GW413" s="257"/>
      <c r="GX413" s="257"/>
      <c r="GY413" s="257"/>
      <c r="GZ413" s="257"/>
      <c r="HA413" s="257"/>
      <c r="HB413" s="257"/>
      <c r="HC413" s="257"/>
      <c r="HD413" s="257"/>
      <c r="HE413" s="257"/>
      <c r="HF413" s="257"/>
      <c r="HG413" s="257"/>
      <c r="HH413" s="257"/>
      <c r="HI413" s="257"/>
      <c r="HJ413" s="257"/>
      <c r="HK413" s="257"/>
      <c r="HL413" s="257"/>
      <c r="HM413" s="257"/>
      <c r="HN413" s="257"/>
      <c r="HO413" s="257"/>
      <c r="HP413" s="257"/>
      <c r="HQ413" s="257"/>
      <c r="HR413" s="257"/>
      <c r="HS413" s="257"/>
      <c r="HT413" s="257"/>
      <c r="HU413" s="257"/>
      <c r="HV413" s="257"/>
      <c r="HW413" s="257"/>
      <c r="HX413" s="257"/>
      <c r="HY413" s="257"/>
      <c r="HZ413" s="257"/>
      <c r="IA413" s="257"/>
      <c r="IB413" s="257"/>
      <c r="IC413" s="257"/>
      <c r="ID413" s="257"/>
      <c r="IE413" s="257"/>
      <c r="IF413" s="257"/>
      <c r="IG413" s="257"/>
      <c r="IH413" s="257"/>
      <c r="II413" s="257"/>
      <c r="IJ413" s="257"/>
      <c r="IK413" s="257"/>
      <c r="IL413" s="257"/>
      <c r="IM413" s="257"/>
      <c r="IN413" s="257"/>
      <c r="IO413" s="257"/>
      <c r="IP413" s="257"/>
      <c r="IQ413" s="257"/>
      <c r="IR413" s="257"/>
      <c r="IS413" s="257"/>
      <c r="IT413" s="257"/>
      <c r="IU413" s="257"/>
      <c r="IV413" s="257"/>
      <c r="IW413" s="257"/>
      <c r="IX413" s="257"/>
      <c r="IY413" s="257"/>
      <c r="IZ413" s="257"/>
      <c r="JA413" s="257"/>
      <c r="JB413" s="257"/>
      <c r="JC413" s="257"/>
      <c r="JD413" s="257"/>
      <c r="JE413" s="257"/>
      <c r="JF413" s="257"/>
      <c r="JG413" s="257"/>
      <c r="JH413" s="257"/>
      <c r="JI413" s="257"/>
      <c r="JJ413" s="257"/>
      <c r="JK413" s="257"/>
      <c r="JL413" s="257"/>
      <c r="JM413" s="257"/>
      <c r="JN413" s="257"/>
      <c r="JO413" s="257"/>
      <c r="JP413" s="257"/>
      <c r="JQ413" s="257"/>
      <c r="JR413" s="257"/>
      <c r="JS413" s="257"/>
      <c r="JT413" s="257"/>
      <c r="JU413" s="257"/>
      <c r="JV413" s="257"/>
      <c r="JW413" s="257"/>
      <c r="JX413" s="257"/>
      <c r="JY413" s="257"/>
      <c r="JZ413" s="257"/>
      <c r="KA413" s="257"/>
      <c r="KB413" s="257"/>
      <c r="KC413" s="257"/>
      <c r="KD413" s="257"/>
      <c r="KE413" s="257"/>
      <c r="KF413" s="257"/>
      <c r="KG413" s="257"/>
      <c r="KH413" s="257"/>
      <c r="KI413" s="257"/>
      <c r="KJ413" s="257"/>
      <c r="KK413" s="257"/>
      <c r="KL413" s="257"/>
      <c r="KM413" s="257"/>
      <c r="KN413" s="257"/>
      <c r="KO413" s="257"/>
      <c r="KP413" s="257"/>
      <c r="KQ413" s="257"/>
      <c r="KR413" s="257"/>
      <c r="KS413" s="257"/>
      <c r="KT413" s="257"/>
      <c r="KU413" s="257"/>
      <c r="KV413" s="257"/>
      <c r="KW413" s="257"/>
      <c r="KX413" s="257"/>
      <c r="KY413" s="257"/>
      <c r="KZ413" s="257"/>
      <c r="LA413" s="257"/>
      <c r="LB413" s="257"/>
      <c r="LC413" s="257"/>
      <c r="LD413" s="257"/>
      <c r="LE413" s="257"/>
      <c r="LF413" s="257"/>
      <c r="LG413" s="257"/>
      <c r="LH413" s="257"/>
      <c r="LI413" s="257"/>
      <c r="LJ413" s="257"/>
      <c r="LK413" s="257"/>
      <c r="LL413" s="257"/>
      <c r="LM413" s="257"/>
      <c r="LN413" s="257"/>
      <c r="LO413" s="257"/>
      <c r="LP413" s="257"/>
      <c r="LQ413" s="257"/>
      <c r="LR413" s="257"/>
      <c r="LS413" s="257"/>
      <c r="LT413" s="257"/>
      <c r="LU413" s="257"/>
      <c r="LV413" s="257"/>
      <c r="LW413" s="257"/>
      <c r="LX413" s="257"/>
      <c r="LY413" s="257"/>
      <c r="LZ413" s="257"/>
      <c r="MA413" s="257"/>
      <c r="MB413" s="257"/>
      <c r="MC413" s="257"/>
      <c r="MD413" s="257"/>
      <c r="ME413" s="257"/>
      <c r="MF413" s="257"/>
      <c r="MG413" s="257"/>
      <c r="MH413" s="257"/>
      <c r="MI413" s="257"/>
      <c r="MJ413" s="257"/>
      <c r="MK413" s="257"/>
      <c r="ML413" s="257"/>
      <c r="MM413" s="257"/>
      <c r="MN413" s="257"/>
      <c r="MO413" s="257"/>
      <c r="MP413" s="257"/>
      <c r="MQ413" s="257"/>
      <c r="MR413" s="257"/>
      <c r="MS413" s="257"/>
      <c r="MT413" s="257"/>
      <c r="MU413" s="257"/>
      <c r="MV413" s="257"/>
      <c r="MW413" s="257"/>
      <c r="MX413" s="257"/>
      <c r="MY413" s="257"/>
      <c r="MZ413" s="257"/>
      <c r="NA413" s="257"/>
      <c r="NB413" s="257"/>
      <c r="NC413" s="257"/>
      <c r="ND413" s="257"/>
      <c r="NE413" s="257"/>
      <c r="NF413" s="257"/>
      <c r="NG413" s="257"/>
      <c r="NH413" s="257"/>
      <c r="NI413" s="257"/>
      <c r="NJ413" s="257"/>
      <c r="NK413" s="257"/>
      <c r="NL413" s="257"/>
      <c r="NM413" s="257"/>
      <c r="NN413" s="257"/>
      <c r="NO413" s="257"/>
      <c r="NP413" s="257"/>
      <c r="NQ413" s="257"/>
      <c r="NR413" s="257"/>
      <c r="NS413" s="257"/>
      <c r="NT413" s="257"/>
      <c r="NU413" s="257"/>
      <c r="NV413" s="257"/>
      <c r="NW413" s="257"/>
      <c r="NX413" s="257"/>
      <c r="NY413" s="257"/>
      <c r="NZ413" s="257"/>
      <c r="OA413" s="257"/>
      <c r="OB413" s="257"/>
      <c r="OC413" s="257"/>
      <c r="OD413" s="257"/>
      <c r="OE413" s="257"/>
      <c r="OF413" s="257"/>
      <c r="OG413" s="257"/>
      <c r="OH413" s="257"/>
      <c r="OI413" s="257"/>
      <c r="OJ413" s="257"/>
      <c r="OK413" s="257"/>
      <c r="OL413" s="257"/>
      <c r="OM413" s="257"/>
      <c r="ON413" s="257"/>
      <c r="OO413" s="257"/>
      <c r="OP413" s="257"/>
      <c r="OQ413" s="257"/>
      <c r="OR413" s="257"/>
      <c r="OS413" s="257"/>
      <c r="OT413" s="257"/>
      <c r="OU413" s="257"/>
      <c r="OV413" s="257"/>
      <c r="OW413" s="257"/>
      <c r="OX413" s="257"/>
      <c r="OY413" s="257"/>
      <c r="OZ413" s="257"/>
      <c r="PA413" s="257"/>
      <c r="PB413" s="257"/>
      <c r="PC413" s="257"/>
      <c r="PD413" s="257"/>
      <c r="PE413" s="257"/>
      <c r="PF413" s="257"/>
      <c r="PG413" s="257"/>
      <c r="PH413" s="257"/>
      <c r="PI413" s="257"/>
      <c r="PJ413" s="257"/>
      <c r="PK413" s="257"/>
      <c r="PL413" s="257"/>
      <c r="PM413" s="257"/>
      <c r="PN413" s="257"/>
      <c r="PO413" s="257"/>
      <c r="PP413" s="257"/>
      <c r="PQ413" s="257"/>
      <c r="PR413" s="257"/>
      <c r="PS413" s="257"/>
      <c r="PT413" s="257"/>
      <c r="PU413" s="257"/>
      <c r="PV413" s="257"/>
      <c r="PW413" s="257"/>
      <c r="PX413" s="257"/>
      <c r="PY413" s="257"/>
      <c r="PZ413" s="257"/>
      <c r="QA413" s="257"/>
      <c r="QB413" s="257"/>
      <c r="QC413" s="257"/>
      <c r="QD413" s="257"/>
      <c r="QE413" s="257"/>
      <c r="QF413" s="257"/>
      <c r="QG413" s="257"/>
      <c r="QH413" s="257"/>
      <c r="QI413" s="257"/>
      <c r="QJ413" s="257"/>
      <c r="QK413" s="257"/>
      <c r="QL413" s="257"/>
      <c r="QM413" s="257"/>
      <c r="QN413" s="257"/>
      <c r="QO413" s="257"/>
      <c r="QP413" s="257"/>
      <c r="QQ413" s="257"/>
      <c r="QR413" s="257"/>
      <c r="QS413" s="257"/>
      <c r="QT413" s="257"/>
      <c r="QU413" s="257"/>
      <c r="QV413" s="257"/>
      <c r="QW413" s="257"/>
      <c r="QX413" s="257"/>
      <c r="QY413" s="257"/>
      <c r="QZ413" s="257"/>
      <c r="RA413" s="257"/>
      <c r="RB413" s="257"/>
      <c r="RC413" s="257"/>
      <c r="RD413" s="257"/>
      <c r="RE413" s="257"/>
      <c r="RF413" s="257"/>
      <c r="RG413" s="257"/>
      <c r="RH413" s="257"/>
      <c r="RI413" s="257"/>
      <c r="RJ413" s="257"/>
      <c r="RK413" s="257"/>
      <c r="RL413" s="257"/>
      <c r="RM413" s="257"/>
      <c r="RN413" s="257"/>
      <c r="RO413" s="257"/>
      <c r="RP413" s="257"/>
      <c r="RQ413" s="257"/>
      <c r="RR413" s="257"/>
      <c r="RS413" s="257"/>
      <c r="RT413" s="257"/>
      <c r="RU413" s="257"/>
      <c r="RV413" s="257"/>
      <c r="RW413" s="257"/>
      <c r="RX413" s="257"/>
      <c r="RY413" s="257"/>
      <c r="RZ413" s="257"/>
      <c r="SA413" s="257"/>
      <c r="SB413" s="257"/>
      <c r="SC413" s="257"/>
      <c r="SD413" s="257"/>
      <c r="SE413" s="257"/>
      <c r="SF413" s="257"/>
      <c r="SG413" s="257"/>
      <c r="SH413" s="257"/>
      <c r="SI413" s="257"/>
      <c r="SJ413" s="257"/>
      <c r="SK413" s="257"/>
      <c r="SL413" s="257"/>
      <c r="SM413" s="257"/>
      <c r="SN413" s="257"/>
      <c r="SO413" s="257"/>
      <c r="SP413" s="257"/>
      <c r="SQ413" s="257"/>
      <c r="SR413" s="257"/>
      <c r="SS413" s="257"/>
      <c r="ST413" s="257"/>
      <c r="SU413" s="257"/>
      <c r="SV413" s="257"/>
      <c r="SW413" s="257"/>
      <c r="SX413" s="257"/>
      <c r="SY413" s="257"/>
      <c r="SZ413" s="257"/>
      <c r="TA413" s="257"/>
      <c r="TB413" s="257"/>
      <c r="TC413" s="257"/>
      <c r="TD413" s="257"/>
      <c r="TE413" s="257"/>
      <c r="TF413" s="257"/>
      <c r="TG413" s="257"/>
      <c r="TH413" s="257"/>
      <c r="TI413" s="257"/>
      <c r="TJ413" s="257"/>
      <c r="TK413" s="257"/>
      <c r="TL413" s="257"/>
      <c r="TM413" s="257"/>
      <c r="TN413" s="257"/>
      <c r="TO413" s="257"/>
      <c r="TP413" s="257"/>
      <c r="TQ413" s="257"/>
      <c r="TR413" s="257"/>
      <c r="TS413" s="257"/>
      <c r="TT413" s="257"/>
      <c r="TU413" s="257"/>
      <c r="TV413" s="257"/>
      <c r="TW413" s="257"/>
      <c r="TX413" s="257"/>
      <c r="TY413" s="257"/>
      <c r="TZ413" s="257"/>
      <c r="UA413" s="257"/>
      <c r="UB413" s="257"/>
      <c r="UC413" s="257"/>
      <c r="UD413" s="257"/>
      <c r="UE413" s="257"/>
      <c r="UF413" s="257"/>
      <c r="UG413" s="257"/>
      <c r="UH413" s="257"/>
      <c r="UI413" s="257"/>
      <c r="UJ413" s="257"/>
      <c r="UK413" s="257"/>
      <c r="UL413" s="257"/>
      <c r="UM413" s="257"/>
      <c r="UN413" s="257"/>
      <c r="UO413" s="257"/>
      <c r="UP413" s="257"/>
      <c r="UQ413" s="257"/>
      <c r="UR413" s="257"/>
      <c r="US413" s="257"/>
      <c r="UT413" s="257"/>
      <c r="UU413" s="257"/>
      <c r="UV413" s="257"/>
      <c r="UW413" s="257"/>
      <c r="UX413" s="257"/>
      <c r="UY413" s="257"/>
      <c r="UZ413" s="257"/>
      <c r="VA413" s="257"/>
      <c r="VB413" s="257"/>
      <c r="VC413" s="257"/>
      <c r="VD413" s="257"/>
      <c r="VE413" s="257"/>
      <c r="VF413" s="257"/>
      <c r="VG413" s="257"/>
      <c r="VH413" s="257"/>
      <c r="VI413" s="257"/>
      <c r="VJ413" s="257"/>
      <c r="VK413" s="257"/>
      <c r="VL413" s="257"/>
      <c r="VM413" s="257"/>
      <c r="VN413" s="257"/>
      <c r="VO413" s="257"/>
      <c r="VP413" s="257"/>
      <c r="VQ413" s="257"/>
      <c r="VR413" s="257"/>
      <c r="VS413" s="257"/>
      <c r="VT413" s="257"/>
      <c r="VU413" s="257"/>
      <c r="VV413" s="257"/>
      <c r="VW413" s="257"/>
      <c r="VX413" s="257"/>
      <c r="VY413" s="257"/>
      <c r="VZ413" s="257"/>
      <c r="WA413" s="257"/>
      <c r="WB413" s="257"/>
      <c r="WC413" s="257"/>
      <c r="WD413" s="257"/>
      <c r="WE413" s="257"/>
      <c r="WF413" s="257"/>
      <c r="WG413" s="257"/>
      <c r="WH413" s="257"/>
      <c r="WI413" s="257"/>
      <c r="WJ413" s="257"/>
      <c r="WK413" s="257"/>
      <c r="WL413" s="257"/>
      <c r="WM413" s="257"/>
      <c r="WN413" s="257"/>
      <c r="WO413" s="257"/>
      <c r="WP413" s="257"/>
      <c r="WQ413" s="257"/>
      <c r="WR413" s="257"/>
      <c r="WS413" s="257"/>
      <c r="WT413" s="257"/>
      <c r="WU413" s="257"/>
      <c r="WV413" s="257"/>
      <c r="WW413" s="257"/>
      <c r="WX413" s="257"/>
      <c r="WY413" s="257"/>
      <c r="WZ413" s="257"/>
      <c r="XA413" s="257"/>
      <c r="XB413" s="257"/>
      <c r="XC413" s="257"/>
      <c r="XD413" s="257"/>
      <c r="XE413" s="257"/>
      <c r="XF413" s="257"/>
      <c r="XG413" s="257"/>
      <c r="XH413" s="257"/>
      <c r="XI413" s="257"/>
      <c r="XJ413" s="257"/>
      <c r="XK413" s="257"/>
      <c r="XL413" s="257"/>
      <c r="XM413" s="257"/>
      <c r="XN413" s="257"/>
      <c r="XO413" s="257"/>
      <c r="XP413" s="257"/>
      <c r="XQ413" s="257"/>
      <c r="XR413" s="257"/>
      <c r="XS413" s="257"/>
      <c r="XT413" s="257"/>
      <c r="XU413" s="257"/>
      <c r="XV413" s="257"/>
      <c r="XW413" s="257"/>
      <c r="XX413" s="257"/>
      <c r="XY413" s="257"/>
      <c r="XZ413" s="257"/>
      <c r="YA413" s="257"/>
      <c r="YB413" s="257"/>
      <c r="YC413" s="257"/>
      <c r="YD413" s="257"/>
      <c r="YE413" s="257"/>
      <c r="YF413" s="257"/>
      <c r="YG413" s="257"/>
      <c r="YH413" s="257"/>
      <c r="YI413" s="257"/>
      <c r="YJ413" s="257"/>
      <c r="YK413" s="257"/>
      <c r="YL413" s="257"/>
      <c r="YM413" s="257"/>
      <c r="YN413" s="257"/>
      <c r="YO413" s="257"/>
      <c r="YP413" s="257"/>
      <c r="YQ413" s="257"/>
      <c r="YR413" s="257"/>
      <c r="YS413" s="257"/>
      <c r="YT413" s="257"/>
      <c r="YU413" s="257"/>
      <c r="YV413" s="257"/>
      <c r="YW413" s="257"/>
      <c r="YX413" s="257"/>
      <c r="YY413" s="257"/>
      <c r="YZ413" s="257"/>
      <c r="ZA413" s="257"/>
      <c r="ZB413" s="257"/>
      <c r="ZC413" s="257"/>
      <c r="ZD413" s="257"/>
      <c r="ZE413" s="257"/>
      <c r="ZF413" s="257"/>
      <c r="ZG413" s="257"/>
      <c r="ZH413" s="257"/>
      <c r="ZI413" s="257"/>
      <c r="ZJ413" s="257"/>
      <c r="ZK413" s="257"/>
      <c r="ZL413" s="257"/>
      <c r="ZM413" s="257"/>
      <c r="ZN413" s="257"/>
      <c r="ZO413" s="257"/>
      <c r="ZP413" s="257"/>
      <c r="ZQ413" s="257"/>
      <c r="ZR413" s="257"/>
      <c r="ZS413" s="257"/>
      <c r="ZT413" s="257"/>
      <c r="ZU413" s="257"/>
      <c r="ZV413" s="257"/>
      <c r="ZW413" s="257"/>
      <c r="ZX413" s="257"/>
      <c r="ZY413" s="257"/>
      <c r="ZZ413" s="257"/>
      <c r="AAA413" s="257"/>
      <c r="AAB413" s="257"/>
      <c r="AAC413" s="257"/>
      <c r="AAD413" s="257"/>
      <c r="AAE413" s="257"/>
      <c r="AAF413" s="257"/>
      <c r="AAG413" s="257"/>
      <c r="AAH413" s="257"/>
      <c r="AAI413" s="257"/>
      <c r="AAJ413" s="257"/>
      <c r="AAK413" s="257"/>
      <c r="AAL413" s="257"/>
      <c r="AAM413" s="257"/>
      <c r="AAN413" s="257"/>
      <c r="AAO413" s="257"/>
      <c r="AAP413" s="257"/>
      <c r="AAQ413" s="257"/>
      <c r="AAR413" s="257"/>
      <c r="AAS413" s="257"/>
      <c r="AAT413" s="257"/>
      <c r="AAU413" s="257"/>
      <c r="AAV413" s="257"/>
      <c r="AAW413" s="257"/>
      <c r="AAX413" s="257"/>
      <c r="AAY413" s="257"/>
      <c r="AAZ413" s="257"/>
      <c r="ABA413" s="257"/>
      <c r="ABB413" s="257"/>
      <c r="ABC413" s="257"/>
      <c r="ABD413" s="257"/>
      <c r="ABE413" s="257"/>
      <c r="ABF413" s="257"/>
      <c r="ABG413" s="257"/>
      <c r="ABH413" s="257"/>
      <c r="ABI413" s="257"/>
      <c r="ABJ413" s="257"/>
      <c r="ABK413" s="257"/>
    </row>
    <row r="414" spans="1:739" s="154" customFormat="1" ht="30" customHeight="1" x14ac:dyDescent="0.25">
      <c r="A414" s="30"/>
      <c r="B414" s="196"/>
      <c r="C414" s="196"/>
      <c r="D414" s="167" t="s">
        <v>2</v>
      </c>
      <c r="E414" s="196"/>
      <c r="F414" s="206">
        <v>1643</v>
      </c>
      <c r="G414" s="23">
        <v>43892</v>
      </c>
      <c r="H414" s="48" t="s">
        <v>37</v>
      </c>
      <c r="I414" s="185" t="s">
        <v>31</v>
      </c>
      <c r="J414" s="189" t="s">
        <v>291</v>
      </c>
      <c r="K414" s="29" t="s">
        <v>18</v>
      </c>
      <c r="L414" s="29" t="s">
        <v>17</v>
      </c>
      <c r="M414" s="29" t="s">
        <v>216</v>
      </c>
      <c r="N414" s="28" t="s">
        <v>393</v>
      </c>
      <c r="O414" s="259" t="s">
        <v>394</v>
      </c>
      <c r="P414" s="259" t="s">
        <v>2731</v>
      </c>
      <c r="Q414" s="191"/>
      <c r="R414" s="71" t="s">
        <v>3280</v>
      </c>
      <c r="S414" s="185" t="s">
        <v>2732</v>
      </c>
      <c r="T414" s="261" t="s">
        <v>3257</v>
      </c>
      <c r="U414" s="261" t="s">
        <v>72</v>
      </c>
      <c r="V414" s="17"/>
      <c r="W414" s="261"/>
      <c r="X414" s="261" t="s">
        <v>245</v>
      </c>
      <c r="Y414" s="99"/>
      <c r="Z414" s="262"/>
      <c r="AA414" s="261" t="s">
        <v>3327</v>
      </c>
      <c r="AB414" s="265" t="s">
        <v>3280</v>
      </c>
      <c r="AC414" s="17"/>
      <c r="AD414" s="17"/>
      <c r="AE414" s="17"/>
      <c r="AF414" s="17"/>
      <c r="AG414" s="17"/>
      <c r="AH414" s="263" t="s">
        <v>3530</v>
      </c>
      <c r="AI414" s="185" t="s">
        <v>1</v>
      </c>
      <c r="AJ414" s="187" t="s">
        <v>2</v>
      </c>
      <c r="AK414" s="263">
        <v>24</v>
      </c>
      <c r="AL414" s="264" t="s">
        <v>3281</v>
      </c>
      <c r="AM414" s="72">
        <v>43875</v>
      </c>
      <c r="AN414" s="257"/>
      <c r="AO414" s="257"/>
      <c r="AP414" s="257"/>
      <c r="AQ414" s="257"/>
      <c r="AR414" s="257"/>
      <c r="AS414" s="257"/>
      <c r="AT414" s="257"/>
      <c r="AU414" s="257"/>
      <c r="AV414" s="257"/>
      <c r="AW414" s="257"/>
      <c r="AX414" s="257"/>
      <c r="AY414" s="257"/>
      <c r="AZ414" s="257"/>
      <c r="BA414" s="257"/>
      <c r="BB414" s="257"/>
      <c r="BC414" s="257"/>
      <c r="BD414" s="257"/>
      <c r="BE414" s="257"/>
      <c r="BF414" s="257"/>
      <c r="BG414" s="257"/>
      <c r="BH414" s="257"/>
      <c r="BI414" s="257"/>
      <c r="BJ414" s="257"/>
      <c r="BK414" s="257"/>
      <c r="BL414" s="257"/>
      <c r="BM414" s="257"/>
      <c r="BN414" s="257"/>
      <c r="BO414" s="257"/>
      <c r="BP414" s="257"/>
      <c r="BQ414" s="257"/>
      <c r="BR414" s="257"/>
      <c r="BS414" s="257"/>
      <c r="BT414" s="257"/>
      <c r="BU414" s="257"/>
      <c r="BV414" s="257"/>
      <c r="BW414" s="257"/>
      <c r="BX414" s="257"/>
      <c r="BY414" s="257"/>
      <c r="BZ414" s="257"/>
      <c r="CA414" s="257"/>
      <c r="CB414" s="257"/>
      <c r="CC414" s="257"/>
      <c r="CD414" s="257"/>
      <c r="CE414" s="257"/>
      <c r="CF414" s="257"/>
      <c r="CG414" s="257"/>
      <c r="CH414" s="257"/>
      <c r="CI414" s="257"/>
      <c r="CJ414" s="257"/>
      <c r="CK414" s="257"/>
      <c r="CL414" s="257"/>
      <c r="CM414" s="257"/>
      <c r="CN414" s="257"/>
      <c r="CO414" s="257"/>
      <c r="CP414" s="257"/>
      <c r="CQ414" s="257"/>
      <c r="CR414" s="257"/>
      <c r="CS414" s="257"/>
      <c r="CT414" s="257"/>
      <c r="CU414" s="257"/>
      <c r="CV414" s="257"/>
      <c r="CW414" s="257"/>
      <c r="CX414" s="257"/>
      <c r="CY414" s="257"/>
      <c r="CZ414" s="257"/>
      <c r="DA414" s="257"/>
      <c r="DB414" s="257"/>
      <c r="DC414" s="257"/>
      <c r="DD414" s="257"/>
      <c r="DE414" s="257"/>
      <c r="DF414" s="257"/>
      <c r="DG414" s="257"/>
      <c r="DH414" s="257"/>
      <c r="DI414" s="257"/>
      <c r="DJ414" s="257"/>
      <c r="DK414" s="257"/>
      <c r="DL414" s="257"/>
      <c r="DM414" s="257"/>
      <c r="DN414" s="257"/>
      <c r="DO414" s="257"/>
      <c r="DP414" s="257"/>
      <c r="DQ414" s="257"/>
      <c r="DR414" s="257"/>
      <c r="DS414" s="257"/>
      <c r="DT414" s="257"/>
      <c r="DU414" s="257"/>
      <c r="DV414" s="257"/>
      <c r="DW414" s="257"/>
      <c r="DX414" s="257"/>
      <c r="DY414" s="257"/>
      <c r="DZ414" s="257"/>
      <c r="EA414" s="257"/>
      <c r="EB414" s="257"/>
      <c r="EC414" s="257"/>
      <c r="ED414" s="257"/>
      <c r="EE414" s="257"/>
      <c r="EF414" s="257"/>
      <c r="EG414" s="257"/>
      <c r="EH414" s="257"/>
      <c r="EI414" s="257"/>
      <c r="EJ414" s="257"/>
      <c r="EK414" s="257"/>
      <c r="EL414" s="257"/>
      <c r="EM414" s="257"/>
      <c r="EN414" s="257"/>
      <c r="EO414" s="257"/>
      <c r="EP414" s="257"/>
      <c r="EQ414" s="257"/>
      <c r="ER414" s="257"/>
      <c r="ES414" s="257"/>
      <c r="ET414" s="257"/>
      <c r="EU414" s="257"/>
      <c r="EV414" s="257"/>
      <c r="EW414" s="257"/>
      <c r="EX414" s="257"/>
      <c r="EY414" s="257"/>
      <c r="EZ414" s="257"/>
      <c r="FA414" s="257"/>
      <c r="FB414" s="257"/>
      <c r="FC414" s="257"/>
      <c r="FD414" s="257"/>
      <c r="FE414" s="257"/>
      <c r="FF414" s="257"/>
      <c r="FG414" s="257"/>
      <c r="FH414" s="257"/>
      <c r="FI414" s="257"/>
      <c r="FJ414" s="257"/>
      <c r="FK414" s="257"/>
      <c r="FL414" s="257"/>
      <c r="FM414" s="257"/>
      <c r="FN414" s="257"/>
      <c r="FO414" s="257"/>
      <c r="FP414" s="257"/>
      <c r="FQ414" s="257"/>
      <c r="FR414" s="257"/>
      <c r="FS414" s="257"/>
      <c r="FT414" s="257"/>
      <c r="FU414" s="257"/>
      <c r="FV414" s="257"/>
      <c r="FW414" s="257"/>
      <c r="FX414" s="257"/>
      <c r="FY414" s="257"/>
      <c r="FZ414" s="257"/>
      <c r="GA414" s="257"/>
      <c r="GB414" s="257"/>
      <c r="GC414" s="257"/>
      <c r="GD414" s="257"/>
      <c r="GE414" s="257"/>
      <c r="GF414" s="257"/>
      <c r="GG414" s="257"/>
      <c r="GH414" s="257"/>
      <c r="GI414" s="257"/>
      <c r="GJ414" s="257"/>
      <c r="GK414" s="257"/>
      <c r="GL414" s="257"/>
      <c r="GM414" s="257"/>
      <c r="GN414" s="257"/>
      <c r="GO414" s="257"/>
      <c r="GP414" s="257"/>
      <c r="GQ414" s="257"/>
      <c r="GR414" s="257"/>
      <c r="GS414" s="257"/>
      <c r="GT414" s="257"/>
      <c r="GU414" s="257"/>
      <c r="GV414" s="257"/>
      <c r="GW414" s="257"/>
      <c r="GX414" s="257"/>
      <c r="GY414" s="257"/>
      <c r="GZ414" s="257"/>
      <c r="HA414" s="257"/>
      <c r="HB414" s="257"/>
      <c r="HC414" s="257"/>
      <c r="HD414" s="257"/>
      <c r="HE414" s="257"/>
      <c r="HF414" s="257"/>
      <c r="HG414" s="257"/>
      <c r="HH414" s="257"/>
      <c r="HI414" s="257"/>
      <c r="HJ414" s="257"/>
      <c r="HK414" s="257"/>
      <c r="HL414" s="257"/>
      <c r="HM414" s="257"/>
      <c r="HN414" s="257"/>
      <c r="HO414" s="257"/>
      <c r="HP414" s="257"/>
      <c r="HQ414" s="257"/>
      <c r="HR414" s="257"/>
      <c r="HS414" s="257"/>
      <c r="HT414" s="257"/>
      <c r="HU414" s="257"/>
      <c r="HV414" s="257"/>
      <c r="HW414" s="257"/>
      <c r="HX414" s="257"/>
      <c r="HY414" s="257"/>
      <c r="HZ414" s="257"/>
      <c r="IA414" s="257"/>
      <c r="IB414" s="257"/>
      <c r="IC414" s="257"/>
      <c r="ID414" s="257"/>
      <c r="IE414" s="257"/>
      <c r="IF414" s="257"/>
      <c r="IG414" s="257"/>
      <c r="IH414" s="257"/>
      <c r="II414" s="257"/>
      <c r="IJ414" s="257"/>
      <c r="IK414" s="257"/>
      <c r="IL414" s="257"/>
      <c r="IM414" s="257"/>
      <c r="IN414" s="257"/>
      <c r="IO414" s="257"/>
      <c r="IP414" s="257"/>
      <c r="IQ414" s="257"/>
      <c r="IR414" s="257"/>
      <c r="IS414" s="257"/>
      <c r="IT414" s="257"/>
      <c r="IU414" s="257"/>
      <c r="IV414" s="257"/>
      <c r="IW414" s="257"/>
      <c r="IX414" s="257"/>
      <c r="IY414" s="257"/>
      <c r="IZ414" s="257"/>
      <c r="JA414" s="257"/>
      <c r="JB414" s="257"/>
      <c r="JC414" s="257"/>
      <c r="JD414" s="257"/>
      <c r="JE414" s="257"/>
      <c r="JF414" s="257"/>
      <c r="JG414" s="257"/>
      <c r="JH414" s="257"/>
      <c r="JI414" s="257"/>
      <c r="JJ414" s="257"/>
      <c r="JK414" s="257"/>
      <c r="JL414" s="257"/>
      <c r="JM414" s="257"/>
      <c r="JN414" s="257"/>
      <c r="JO414" s="257"/>
      <c r="JP414" s="257"/>
      <c r="JQ414" s="257"/>
      <c r="JR414" s="257"/>
      <c r="JS414" s="257"/>
      <c r="JT414" s="257"/>
      <c r="JU414" s="257"/>
      <c r="JV414" s="257"/>
      <c r="JW414" s="257"/>
      <c r="JX414" s="257"/>
      <c r="JY414" s="257"/>
      <c r="JZ414" s="257"/>
      <c r="KA414" s="257"/>
      <c r="KB414" s="257"/>
      <c r="KC414" s="257"/>
      <c r="KD414" s="257"/>
      <c r="KE414" s="257"/>
      <c r="KF414" s="257"/>
      <c r="KG414" s="257"/>
      <c r="KH414" s="257"/>
      <c r="KI414" s="257"/>
      <c r="KJ414" s="257"/>
      <c r="KK414" s="257"/>
      <c r="KL414" s="257"/>
      <c r="KM414" s="257"/>
      <c r="KN414" s="257"/>
      <c r="KO414" s="257"/>
      <c r="KP414" s="257"/>
      <c r="KQ414" s="257"/>
      <c r="KR414" s="257"/>
      <c r="KS414" s="257"/>
      <c r="KT414" s="257"/>
      <c r="KU414" s="257"/>
      <c r="KV414" s="257"/>
      <c r="KW414" s="257"/>
      <c r="KX414" s="257"/>
      <c r="KY414" s="257"/>
      <c r="KZ414" s="257"/>
      <c r="LA414" s="257"/>
      <c r="LB414" s="257"/>
      <c r="LC414" s="257"/>
      <c r="LD414" s="257"/>
      <c r="LE414" s="257"/>
      <c r="LF414" s="257"/>
      <c r="LG414" s="257"/>
      <c r="LH414" s="257"/>
      <c r="LI414" s="257"/>
      <c r="LJ414" s="257"/>
      <c r="LK414" s="257"/>
      <c r="LL414" s="257"/>
      <c r="LM414" s="257"/>
      <c r="LN414" s="257"/>
      <c r="LO414" s="257"/>
      <c r="LP414" s="257"/>
      <c r="LQ414" s="257"/>
      <c r="LR414" s="257"/>
      <c r="LS414" s="257"/>
      <c r="LT414" s="257"/>
      <c r="LU414" s="257"/>
      <c r="LV414" s="257"/>
      <c r="LW414" s="257"/>
      <c r="LX414" s="257"/>
      <c r="LY414" s="257"/>
      <c r="LZ414" s="257"/>
      <c r="MA414" s="257"/>
      <c r="MB414" s="257"/>
      <c r="MC414" s="257"/>
      <c r="MD414" s="257"/>
      <c r="ME414" s="257"/>
      <c r="MF414" s="257"/>
      <c r="MG414" s="257"/>
      <c r="MH414" s="257"/>
      <c r="MI414" s="257"/>
      <c r="MJ414" s="257"/>
      <c r="MK414" s="257"/>
      <c r="ML414" s="257"/>
      <c r="MM414" s="257"/>
      <c r="MN414" s="257"/>
      <c r="MO414" s="257"/>
      <c r="MP414" s="257"/>
      <c r="MQ414" s="257"/>
      <c r="MR414" s="257"/>
      <c r="MS414" s="257"/>
      <c r="MT414" s="257"/>
      <c r="MU414" s="257"/>
      <c r="MV414" s="257"/>
      <c r="MW414" s="257"/>
      <c r="MX414" s="257"/>
      <c r="MY414" s="257"/>
      <c r="MZ414" s="257"/>
      <c r="NA414" s="257"/>
      <c r="NB414" s="257"/>
      <c r="NC414" s="257"/>
      <c r="ND414" s="257"/>
      <c r="NE414" s="257"/>
      <c r="NF414" s="257"/>
      <c r="NG414" s="257"/>
      <c r="NH414" s="257"/>
      <c r="NI414" s="257"/>
      <c r="NJ414" s="257"/>
      <c r="NK414" s="257"/>
      <c r="NL414" s="257"/>
      <c r="NM414" s="257"/>
      <c r="NN414" s="257"/>
      <c r="NO414" s="257"/>
      <c r="NP414" s="257"/>
      <c r="NQ414" s="257"/>
      <c r="NR414" s="257"/>
      <c r="NS414" s="257"/>
      <c r="NT414" s="257"/>
      <c r="NU414" s="257"/>
      <c r="NV414" s="257"/>
      <c r="NW414" s="257"/>
      <c r="NX414" s="257"/>
      <c r="NY414" s="257"/>
      <c r="NZ414" s="257"/>
      <c r="OA414" s="257"/>
      <c r="OB414" s="257"/>
      <c r="OC414" s="257"/>
      <c r="OD414" s="257"/>
      <c r="OE414" s="257"/>
      <c r="OF414" s="257"/>
      <c r="OG414" s="257"/>
      <c r="OH414" s="257"/>
      <c r="OI414" s="257"/>
      <c r="OJ414" s="257"/>
      <c r="OK414" s="257"/>
      <c r="OL414" s="257"/>
      <c r="OM414" s="257"/>
      <c r="ON414" s="257"/>
      <c r="OO414" s="257"/>
      <c r="OP414" s="257"/>
      <c r="OQ414" s="257"/>
      <c r="OR414" s="257"/>
      <c r="OS414" s="257"/>
      <c r="OT414" s="257"/>
      <c r="OU414" s="257"/>
      <c r="OV414" s="257"/>
      <c r="OW414" s="257"/>
      <c r="OX414" s="257"/>
      <c r="OY414" s="257"/>
      <c r="OZ414" s="257"/>
      <c r="PA414" s="257"/>
      <c r="PB414" s="257"/>
      <c r="PC414" s="257"/>
      <c r="PD414" s="257"/>
      <c r="PE414" s="257"/>
      <c r="PF414" s="257"/>
      <c r="PG414" s="257"/>
      <c r="PH414" s="257"/>
      <c r="PI414" s="257"/>
      <c r="PJ414" s="257"/>
      <c r="PK414" s="257"/>
      <c r="PL414" s="257"/>
      <c r="PM414" s="257"/>
      <c r="PN414" s="257"/>
      <c r="PO414" s="257"/>
      <c r="PP414" s="257"/>
      <c r="PQ414" s="257"/>
      <c r="PR414" s="257"/>
      <c r="PS414" s="257"/>
      <c r="PT414" s="257"/>
      <c r="PU414" s="257"/>
      <c r="PV414" s="257"/>
      <c r="PW414" s="257"/>
      <c r="PX414" s="257"/>
      <c r="PY414" s="257"/>
      <c r="PZ414" s="257"/>
      <c r="QA414" s="257"/>
      <c r="QB414" s="257"/>
      <c r="QC414" s="257"/>
      <c r="QD414" s="257"/>
      <c r="QE414" s="257"/>
      <c r="QF414" s="257"/>
      <c r="QG414" s="257"/>
      <c r="QH414" s="257"/>
      <c r="QI414" s="257"/>
      <c r="QJ414" s="257"/>
      <c r="QK414" s="257"/>
      <c r="QL414" s="257"/>
      <c r="QM414" s="257"/>
      <c r="QN414" s="257"/>
      <c r="QO414" s="257"/>
      <c r="QP414" s="257"/>
      <c r="QQ414" s="257"/>
      <c r="QR414" s="257"/>
      <c r="QS414" s="257"/>
      <c r="QT414" s="257"/>
      <c r="QU414" s="257"/>
      <c r="QV414" s="257"/>
      <c r="QW414" s="257"/>
      <c r="QX414" s="257"/>
      <c r="QY414" s="257"/>
      <c r="QZ414" s="257"/>
      <c r="RA414" s="257"/>
      <c r="RB414" s="257"/>
      <c r="RC414" s="257"/>
      <c r="RD414" s="257"/>
      <c r="RE414" s="257"/>
      <c r="RF414" s="257"/>
      <c r="RG414" s="257"/>
      <c r="RH414" s="257"/>
      <c r="RI414" s="257"/>
      <c r="RJ414" s="257"/>
      <c r="RK414" s="257"/>
      <c r="RL414" s="257"/>
      <c r="RM414" s="257"/>
      <c r="RN414" s="257"/>
      <c r="RO414" s="257"/>
      <c r="RP414" s="257"/>
      <c r="RQ414" s="257"/>
      <c r="RR414" s="257"/>
      <c r="RS414" s="257"/>
      <c r="RT414" s="257"/>
      <c r="RU414" s="257"/>
      <c r="RV414" s="257"/>
      <c r="RW414" s="257"/>
      <c r="RX414" s="257"/>
      <c r="RY414" s="257"/>
      <c r="RZ414" s="257"/>
      <c r="SA414" s="257"/>
      <c r="SB414" s="257"/>
      <c r="SC414" s="257"/>
      <c r="SD414" s="257"/>
      <c r="SE414" s="257"/>
      <c r="SF414" s="257"/>
      <c r="SG414" s="257"/>
      <c r="SH414" s="257"/>
      <c r="SI414" s="257"/>
      <c r="SJ414" s="257"/>
      <c r="SK414" s="257"/>
      <c r="SL414" s="257"/>
      <c r="SM414" s="257"/>
      <c r="SN414" s="257"/>
      <c r="SO414" s="257"/>
      <c r="SP414" s="257"/>
      <c r="SQ414" s="257"/>
      <c r="SR414" s="257"/>
      <c r="SS414" s="257"/>
      <c r="ST414" s="257"/>
      <c r="SU414" s="257"/>
      <c r="SV414" s="257"/>
      <c r="SW414" s="257"/>
      <c r="SX414" s="257"/>
      <c r="SY414" s="257"/>
      <c r="SZ414" s="257"/>
      <c r="TA414" s="257"/>
      <c r="TB414" s="257"/>
      <c r="TC414" s="257"/>
      <c r="TD414" s="257"/>
      <c r="TE414" s="257"/>
      <c r="TF414" s="257"/>
      <c r="TG414" s="257"/>
      <c r="TH414" s="257"/>
      <c r="TI414" s="257"/>
      <c r="TJ414" s="257"/>
      <c r="TK414" s="257"/>
      <c r="TL414" s="257"/>
      <c r="TM414" s="257"/>
      <c r="TN414" s="257"/>
      <c r="TO414" s="257"/>
      <c r="TP414" s="257"/>
      <c r="TQ414" s="257"/>
      <c r="TR414" s="257"/>
      <c r="TS414" s="257"/>
      <c r="TT414" s="257"/>
      <c r="TU414" s="257"/>
      <c r="TV414" s="257"/>
      <c r="TW414" s="257"/>
      <c r="TX414" s="257"/>
      <c r="TY414" s="257"/>
      <c r="TZ414" s="257"/>
      <c r="UA414" s="257"/>
      <c r="UB414" s="257"/>
      <c r="UC414" s="257"/>
      <c r="UD414" s="257"/>
      <c r="UE414" s="257"/>
      <c r="UF414" s="257"/>
      <c r="UG414" s="257"/>
      <c r="UH414" s="257"/>
      <c r="UI414" s="257"/>
      <c r="UJ414" s="257"/>
      <c r="UK414" s="257"/>
      <c r="UL414" s="257"/>
      <c r="UM414" s="257"/>
      <c r="UN414" s="257"/>
      <c r="UO414" s="257"/>
      <c r="UP414" s="257"/>
      <c r="UQ414" s="257"/>
      <c r="UR414" s="257"/>
      <c r="US414" s="257"/>
      <c r="UT414" s="257"/>
      <c r="UU414" s="257"/>
      <c r="UV414" s="257"/>
      <c r="UW414" s="257"/>
      <c r="UX414" s="257"/>
      <c r="UY414" s="257"/>
      <c r="UZ414" s="257"/>
      <c r="VA414" s="257"/>
      <c r="VB414" s="257"/>
      <c r="VC414" s="257"/>
      <c r="VD414" s="257"/>
      <c r="VE414" s="257"/>
      <c r="VF414" s="257"/>
      <c r="VG414" s="257"/>
      <c r="VH414" s="257"/>
      <c r="VI414" s="257"/>
      <c r="VJ414" s="257"/>
      <c r="VK414" s="257"/>
      <c r="VL414" s="257"/>
      <c r="VM414" s="257"/>
      <c r="VN414" s="257"/>
      <c r="VO414" s="257"/>
      <c r="VP414" s="257"/>
      <c r="VQ414" s="257"/>
      <c r="VR414" s="257"/>
      <c r="VS414" s="257"/>
      <c r="VT414" s="257"/>
      <c r="VU414" s="257"/>
      <c r="VV414" s="257"/>
      <c r="VW414" s="257"/>
      <c r="VX414" s="257"/>
      <c r="VY414" s="257"/>
      <c r="VZ414" s="257"/>
      <c r="WA414" s="257"/>
      <c r="WB414" s="257"/>
      <c r="WC414" s="257"/>
      <c r="WD414" s="257"/>
      <c r="WE414" s="257"/>
      <c r="WF414" s="257"/>
      <c r="WG414" s="257"/>
      <c r="WH414" s="257"/>
      <c r="WI414" s="257"/>
      <c r="WJ414" s="257"/>
      <c r="WK414" s="257"/>
      <c r="WL414" s="257"/>
      <c r="WM414" s="257"/>
      <c r="WN414" s="257"/>
      <c r="WO414" s="257"/>
      <c r="WP414" s="257"/>
      <c r="WQ414" s="257"/>
      <c r="WR414" s="257"/>
      <c r="WS414" s="257"/>
      <c r="WT414" s="257"/>
      <c r="WU414" s="257"/>
      <c r="WV414" s="257"/>
      <c r="WW414" s="257"/>
      <c r="WX414" s="257"/>
      <c r="WY414" s="257"/>
      <c r="WZ414" s="257"/>
      <c r="XA414" s="257"/>
      <c r="XB414" s="257"/>
      <c r="XC414" s="257"/>
      <c r="XD414" s="257"/>
      <c r="XE414" s="257"/>
      <c r="XF414" s="257"/>
      <c r="XG414" s="257"/>
      <c r="XH414" s="257"/>
      <c r="XI414" s="257"/>
      <c r="XJ414" s="257"/>
      <c r="XK414" s="257"/>
      <c r="XL414" s="257"/>
      <c r="XM414" s="257"/>
      <c r="XN414" s="257"/>
      <c r="XO414" s="257"/>
      <c r="XP414" s="257"/>
      <c r="XQ414" s="257"/>
      <c r="XR414" s="257"/>
      <c r="XS414" s="257"/>
      <c r="XT414" s="257"/>
      <c r="XU414" s="257"/>
      <c r="XV414" s="257"/>
      <c r="XW414" s="257"/>
      <c r="XX414" s="257"/>
      <c r="XY414" s="257"/>
      <c r="XZ414" s="257"/>
      <c r="YA414" s="257"/>
      <c r="YB414" s="257"/>
      <c r="YC414" s="257"/>
      <c r="YD414" s="257"/>
      <c r="YE414" s="257"/>
      <c r="YF414" s="257"/>
      <c r="YG414" s="257"/>
      <c r="YH414" s="257"/>
      <c r="YI414" s="257"/>
      <c r="YJ414" s="257"/>
      <c r="YK414" s="257"/>
      <c r="YL414" s="257"/>
      <c r="YM414" s="257"/>
      <c r="YN414" s="257"/>
      <c r="YO414" s="257"/>
      <c r="YP414" s="257"/>
      <c r="YQ414" s="257"/>
      <c r="YR414" s="257"/>
      <c r="YS414" s="257"/>
      <c r="YT414" s="257"/>
      <c r="YU414" s="257"/>
      <c r="YV414" s="257"/>
      <c r="YW414" s="257"/>
      <c r="YX414" s="257"/>
      <c r="YY414" s="257"/>
      <c r="YZ414" s="257"/>
      <c r="ZA414" s="257"/>
      <c r="ZB414" s="257"/>
      <c r="ZC414" s="257"/>
      <c r="ZD414" s="257"/>
      <c r="ZE414" s="257"/>
      <c r="ZF414" s="257"/>
      <c r="ZG414" s="257"/>
      <c r="ZH414" s="257"/>
      <c r="ZI414" s="257"/>
      <c r="ZJ414" s="257"/>
      <c r="ZK414" s="257"/>
      <c r="ZL414" s="257"/>
      <c r="ZM414" s="257"/>
      <c r="ZN414" s="257"/>
      <c r="ZO414" s="257"/>
      <c r="ZP414" s="257"/>
      <c r="ZQ414" s="257"/>
      <c r="ZR414" s="257"/>
      <c r="ZS414" s="257"/>
      <c r="ZT414" s="257"/>
      <c r="ZU414" s="257"/>
      <c r="ZV414" s="257"/>
      <c r="ZW414" s="257"/>
      <c r="ZX414" s="257"/>
      <c r="ZY414" s="257"/>
      <c r="ZZ414" s="257"/>
      <c r="AAA414" s="257"/>
      <c r="AAB414" s="257"/>
      <c r="AAC414" s="257"/>
      <c r="AAD414" s="257"/>
      <c r="AAE414" s="257"/>
      <c r="AAF414" s="257"/>
      <c r="AAG414" s="257"/>
      <c r="AAH414" s="257"/>
      <c r="AAI414" s="257"/>
      <c r="AAJ414" s="257"/>
      <c r="AAK414" s="257"/>
      <c r="AAL414" s="257"/>
      <c r="AAM414" s="257"/>
      <c r="AAN414" s="257"/>
      <c r="AAO414" s="257"/>
      <c r="AAP414" s="257"/>
      <c r="AAQ414" s="257"/>
      <c r="AAR414" s="257"/>
      <c r="AAS414" s="257"/>
      <c r="AAT414" s="257"/>
      <c r="AAU414" s="257"/>
      <c r="AAV414" s="257"/>
      <c r="AAW414" s="257"/>
      <c r="AAX414" s="257"/>
      <c r="AAY414" s="257"/>
      <c r="AAZ414" s="257"/>
      <c r="ABA414" s="257"/>
      <c r="ABB414" s="257"/>
      <c r="ABC414" s="257"/>
      <c r="ABD414" s="257"/>
      <c r="ABE414" s="257"/>
      <c r="ABF414" s="257"/>
      <c r="ABG414" s="257"/>
      <c r="ABH414" s="257"/>
      <c r="ABI414" s="257"/>
      <c r="ABJ414" s="257"/>
      <c r="ABK414" s="257"/>
    </row>
    <row r="415" spans="1:739" s="154" customFormat="1" ht="30" customHeight="1" x14ac:dyDescent="0.25">
      <c r="A415" s="30"/>
      <c r="B415" s="196"/>
      <c r="C415" s="196"/>
      <c r="D415" s="167" t="s">
        <v>2</v>
      </c>
      <c r="E415" s="196"/>
      <c r="F415" s="206" t="s">
        <v>392</v>
      </c>
      <c r="G415" s="14">
        <v>42467</v>
      </c>
      <c r="H415" s="48" t="s">
        <v>37</v>
      </c>
      <c r="I415" s="185" t="s">
        <v>31</v>
      </c>
      <c r="J415" s="189" t="s">
        <v>291</v>
      </c>
      <c r="K415" s="29" t="s">
        <v>18</v>
      </c>
      <c r="L415" s="29" t="s">
        <v>17</v>
      </c>
      <c r="M415" s="29" t="s">
        <v>216</v>
      </c>
      <c r="N415" s="28" t="s">
        <v>393</v>
      </c>
      <c r="O415" s="259" t="s">
        <v>394</v>
      </c>
      <c r="P415" s="259" t="s">
        <v>649</v>
      </c>
      <c r="Q415" s="260"/>
      <c r="R415" s="71" t="s">
        <v>395</v>
      </c>
      <c r="S415" s="185" t="s">
        <v>986</v>
      </c>
      <c r="T415" s="185" t="s">
        <v>288</v>
      </c>
      <c r="U415" s="261" t="s">
        <v>72</v>
      </c>
      <c r="V415" s="17"/>
      <c r="W415" s="261"/>
      <c r="X415" s="261" t="s">
        <v>245</v>
      </c>
      <c r="Y415" s="99"/>
      <c r="Z415" s="262"/>
      <c r="AA415" s="262"/>
      <c r="AB415" s="265" t="s">
        <v>395</v>
      </c>
      <c r="AC415" s="17"/>
      <c r="AD415" s="17"/>
      <c r="AE415" s="17"/>
      <c r="AF415" s="17"/>
      <c r="AG415" s="17"/>
      <c r="AH415" s="263" t="s">
        <v>3530</v>
      </c>
      <c r="AI415" s="185" t="s">
        <v>1</v>
      </c>
      <c r="AJ415" s="187" t="s">
        <v>2</v>
      </c>
      <c r="AK415" s="263">
        <v>24</v>
      </c>
      <c r="AL415" s="264" t="s">
        <v>396</v>
      </c>
      <c r="AM415" s="72" t="s">
        <v>391</v>
      </c>
      <c r="AN415" s="257"/>
      <c r="AO415" s="257"/>
      <c r="AP415" s="257"/>
      <c r="AQ415" s="257"/>
      <c r="AR415" s="257"/>
      <c r="AS415" s="257"/>
      <c r="AT415" s="257"/>
      <c r="AU415" s="257"/>
      <c r="AV415" s="257"/>
      <c r="AW415" s="257"/>
      <c r="AX415" s="257"/>
      <c r="AY415" s="257"/>
      <c r="AZ415" s="257"/>
      <c r="BA415" s="257"/>
      <c r="BB415" s="257"/>
      <c r="BC415" s="257"/>
      <c r="BD415" s="257"/>
      <c r="BE415" s="257"/>
      <c r="BF415" s="257"/>
      <c r="BG415" s="257"/>
      <c r="BH415" s="257"/>
      <c r="BI415" s="257"/>
      <c r="BJ415" s="257"/>
      <c r="BK415" s="257"/>
      <c r="BL415" s="257"/>
      <c r="BM415" s="257"/>
      <c r="BN415" s="257"/>
      <c r="BO415" s="257"/>
      <c r="BP415" s="257"/>
      <c r="BQ415" s="257"/>
      <c r="BR415" s="257"/>
      <c r="BS415" s="257"/>
      <c r="BT415" s="257"/>
      <c r="BU415" s="257"/>
      <c r="BV415" s="257"/>
      <c r="BW415" s="257"/>
      <c r="BX415" s="257"/>
      <c r="BY415" s="257"/>
      <c r="BZ415" s="257"/>
      <c r="CA415" s="257"/>
      <c r="CB415" s="257"/>
      <c r="CC415" s="257"/>
      <c r="CD415" s="257"/>
      <c r="CE415" s="257"/>
      <c r="CF415" s="257"/>
      <c r="CG415" s="257"/>
      <c r="CH415" s="257"/>
      <c r="CI415" s="257"/>
      <c r="CJ415" s="257"/>
      <c r="CK415" s="257"/>
      <c r="CL415" s="257"/>
      <c r="CM415" s="257"/>
      <c r="CN415" s="257"/>
      <c r="CO415" s="257"/>
      <c r="CP415" s="257"/>
      <c r="CQ415" s="257"/>
      <c r="CR415" s="257"/>
      <c r="CS415" s="257"/>
      <c r="CT415" s="257"/>
      <c r="CU415" s="257"/>
      <c r="CV415" s="257"/>
      <c r="CW415" s="257"/>
      <c r="CX415" s="257"/>
      <c r="CY415" s="257"/>
      <c r="CZ415" s="257"/>
      <c r="DA415" s="257"/>
      <c r="DB415" s="257"/>
      <c r="DC415" s="257"/>
      <c r="DD415" s="257"/>
      <c r="DE415" s="257"/>
      <c r="DF415" s="257"/>
      <c r="DG415" s="257"/>
      <c r="DH415" s="257"/>
      <c r="DI415" s="257"/>
      <c r="DJ415" s="257"/>
      <c r="DK415" s="257"/>
      <c r="DL415" s="257"/>
      <c r="DM415" s="257"/>
      <c r="DN415" s="257"/>
      <c r="DO415" s="257"/>
      <c r="DP415" s="257"/>
      <c r="DQ415" s="257"/>
      <c r="DR415" s="257"/>
      <c r="DS415" s="257"/>
      <c r="DT415" s="257"/>
      <c r="DU415" s="257"/>
      <c r="DV415" s="257"/>
      <c r="DW415" s="257"/>
      <c r="DX415" s="257"/>
      <c r="DY415" s="257"/>
      <c r="DZ415" s="257"/>
      <c r="EA415" s="257"/>
      <c r="EB415" s="257"/>
      <c r="EC415" s="257"/>
      <c r="ED415" s="257"/>
      <c r="EE415" s="257"/>
      <c r="EF415" s="257"/>
      <c r="EG415" s="257"/>
      <c r="EH415" s="257"/>
      <c r="EI415" s="257"/>
      <c r="EJ415" s="257"/>
      <c r="EK415" s="257"/>
      <c r="EL415" s="257"/>
      <c r="EM415" s="257"/>
      <c r="EN415" s="257"/>
      <c r="EO415" s="257"/>
      <c r="EP415" s="257"/>
      <c r="EQ415" s="257"/>
      <c r="ER415" s="257"/>
      <c r="ES415" s="257"/>
      <c r="ET415" s="257"/>
      <c r="EU415" s="257"/>
      <c r="EV415" s="257"/>
      <c r="EW415" s="257"/>
      <c r="EX415" s="257"/>
      <c r="EY415" s="257"/>
      <c r="EZ415" s="257"/>
      <c r="FA415" s="257"/>
      <c r="FB415" s="257"/>
      <c r="FC415" s="257"/>
      <c r="FD415" s="257"/>
      <c r="FE415" s="257"/>
      <c r="FF415" s="257"/>
      <c r="FG415" s="257"/>
      <c r="FH415" s="257"/>
      <c r="FI415" s="257"/>
      <c r="FJ415" s="257"/>
      <c r="FK415" s="257"/>
      <c r="FL415" s="257"/>
      <c r="FM415" s="257"/>
      <c r="FN415" s="257"/>
      <c r="FO415" s="257"/>
      <c r="FP415" s="257"/>
      <c r="FQ415" s="257"/>
      <c r="FR415" s="257"/>
      <c r="FS415" s="257"/>
      <c r="FT415" s="257"/>
      <c r="FU415" s="257"/>
      <c r="FV415" s="257"/>
      <c r="FW415" s="257"/>
      <c r="FX415" s="257"/>
      <c r="FY415" s="257"/>
      <c r="FZ415" s="257"/>
      <c r="GA415" s="257"/>
      <c r="GB415" s="257"/>
      <c r="GC415" s="257"/>
      <c r="GD415" s="257"/>
      <c r="GE415" s="257"/>
      <c r="GF415" s="257"/>
      <c r="GG415" s="257"/>
      <c r="GH415" s="257"/>
      <c r="GI415" s="257"/>
      <c r="GJ415" s="257"/>
      <c r="GK415" s="257"/>
      <c r="GL415" s="257"/>
      <c r="GM415" s="257"/>
      <c r="GN415" s="257"/>
      <c r="GO415" s="257"/>
      <c r="GP415" s="257"/>
      <c r="GQ415" s="257"/>
      <c r="GR415" s="257"/>
      <c r="GS415" s="257"/>
      <c r="GT415" s="257"/>
      <c r="GU415" s="257"/>
      <c r="GV415" s="257"/>
      <c r="GW415" s="257"/>
      <c r="GX415" s="257"/>
      <c r="GY415" s="257"/>
      <c r="GZ415" s="257"/>
      <c r="HA415" s="257"/>
      <c r="HB415" s="257"/>
      <c r="HC415" s="257"/>
      <c r="HD415" s="257"/>
      <c r="HE415" s="257"/>
      <c r="HF415" s="257"/>
      <c r="HG415" s="257"/>
      <c r="HH415" s="257"/>
      <c r="HI415" s="257"/>
      <c r="HJ415" s="257"/>
      <c r="HK415" s="257"/>
      <c r="HL415" s="257"/>
      <c r="HM415" s="257"/>
      <c r="HN415" s="257"/>
      <c r="HO415" s="257"/>
      <c r="HP415" s="257"/>
      <c r="HQ415" s="257"/>
      <c r="HR415" s="257"/>
      <c r="HS415" s="257"/>
      <c r="HT415" s="257"/>
      <c r="HU415" s="257"/>
      <c r="HV415" s="257"/>
      <c r="HW415" s="257"/>
      <c r="HX415" s="257"/>
      <c r="HY415" s="257"/>
      <c r="HZ415" s="257"/>
      <c r="IA415" s="257"/>
      <c r="IB415" s="257"/>
      <c r="IC415" s="257"/>
      <c r="ID415" s="257"/>
      <c r="IE415" s="257"/>
      <c r="IF415" s="257"/>
      <c r="IG415" s="257"/>
      <c r="IH415" s="257"/>
      <c r="II415" s="257"/>
      <c r="IJ415" s="257"/>
      <c r="IK415" s="257"/>
      <c r="IL415" s="257"/>
      <c r="IM415" s="257"/>
      <c r="IN415" s="257"/>
      <c r="IO415" s="257"/>
      <c r="IP415" s="257"/>
      <c r="IQ415" s="257"/>
      <c r="IR415" s="257"/>
      <c r="IS415" s="257"/>
      <c r="IT415" s="257"/>
      <c r="IU415" s="257"/>
      <c r="IV415" s="257"/>
      <c r="IW415" s="257"/>
      <c r="IX415" s="257"/>
      <c r="IY415" s="257"/>
      <c r="IZ415" s="257"/>
      <c r="JA415" s="257"/>
      <c r="JB415" s="257"/>
      <c r="JC415" s="257"/>
      <c r="JD415" s="257"/>
      <c r="JE415" s="257"/>
      <c r="JF415" s="257"/>
      <c r="JG415" s="257"/>
      <c r="JH415" s="257"/>
      <c r="JI415" s="257"/>
      <c r="JJ415" s="257"/>
      <c r="JK415" s="257"/>
      <c r="JL415" s="257"/>
      <c r="JM415" s="257"/>
      <c r="JN415" s="257"/>
      <c r="JO415" s="257"/>
      <c r="JP415" s="257"/>
      <c r="JQ415" s="257"/>
      <c r="JR415" s="257"/>
      <c r="JS415" s="257"/>
      <c r="JT415" s="257"/>
      <c r="JU415" s="257"/>
      <c r="JV415" s="257"/>
      <c r="JW415" s="257"/>
      <c r="JX415" s="257"/>
      <c r="JY415" s="257"/>
      <c r="JZ415" s="257"/>
      <c r="KA415" s="257"/>
      <c r="KB415" s="257"/>
      <c r="KC415" s="257"/>
      <c r="KD415" s="257"/>
      <c r="KE415" s="257"/>
      <c r="KF415" s="257"/>
      <c r="KG415" s="257"/>
      <c r="KH415" s="257"/>
      <c r="KI415" s="257"/>
      <c r="KJ415" s="257"/>
      <c r="KK415" s="257"/>
      <c r="KL415" s="257"/>
      <c r="KM415" s="257"/>
      <c r="KN415" s="257"/>
      <c r="KO415" s="257"/>
      <c r="KP415" s="257"/>
      <c r="KQ415" s="257"/>
      <c r="KR415" s="257"/>
      <c r="KS415" s="257"/>
      <c r="KT415" s="257"/>
      <c r="KU415" s="257"/>
      <c r="KV415" s="257"/>
      <c r="KW415" s="257"/>
      <c r="KX415" s="257"/>
      <c r="KY415" s="257"/>
      <c r="KZ415" s="257"/>
      <c r="LA415" s="257"/>
      <c r="LB415" s="257"/>
      <c r="LC415" s="257"/>
      <c r="LD415" s="257"/>
      <c r="LE415" s="257"/>
      <c r="LF415" s="257"/>
      <c r="LG415" s="257"/>
      <c r="LH415" s="257"/>
      <c r="LI415" s="257"/>
      <c r="LJ415" s="257"/>
      <c r="LK415" s="257"/>
      <c r="LL415" s="257"/>
      <c r="LM415" s="257"/>
      <c r="LN415" s="257"/>
      <c r="LO415" s="257"/>
      <c r="LP415" s="257"/>
      <c r="LQ415" s="257"/>
      <c r="LR415" s="257"/>
      <c r="LS415" s="257"/>
      <c r="LT415" s="257"/>
      <c r="LU415" s="257"/>
      <c r="LV415" s="257"/>
      <c r="LW415" s="257"/>
      <c r="LX415" s="257"/>
      <c r="LY415" s="257"/>
      <c r="LZ415" s="257"/>
      <c r="MA415" s="257"/>
      <c r="MB415" s="257"/>
      <c r="MC415" s="257"/>
      <c r="MD415" s="257"/>
      <c r="ME415" s="257"/>
      <c r="MF415" s="257"/>
      <c r="MG415" s="257"/>
      <c r="MH415" s="257"/>
      <c r="MI415" s="257"/>
      <c r="MJ415" s="257"/>
      <c r="MK415" s="257"/>
      <c r="ML415" s="257"/>
      <c r="MM415" s="257"/>
      <c r="MN415" s="257"/>
      <c r="MO415" s="257"/>
      <c r="MP415" s="257"/>
      <c r="MQ415" s="257"/>
      <c r="MR415" s="257"/>
      <c r="MS415" s="257"/>
      <c r="MT415" s="257"/>
      <c r="MU415" s="257"/>
      <c r="MV415" s="257"/>
      <c r="MW415" s="257"/>
      <c r="MX415" s="257"/>
      <c r="MY415" s="257"/>
      <c r="MZ415" s="257"/>
      <c r="NA415" s="257"/>
      <c r="NB415" s="257"/>
      <c r="NC415" s="257"/>
      <c r="ND415" s="257"/>
      <c r="NE415" s="257"/>
      <c r="NF415" s="257"/>
      <c r="NG415" s="257"/>
      <c r="NH415" s="257"/>
      <c r="NI415" s="257"/>
      <c r="NJ415" s="257"/>
      <c r="NK415" s="257"/>
      <c r="NL415" s="257"/>
      <c r="NM415" s="257"/>
      <c r="NN415" s="257"/>
      <c r="NO415" s="257"/>
      <c r="NP415" s="257"/>
      <c r="NQ415" s="257"/>
      <c r="NR415" s="257"/>
      <c r="NS415" s="257"/>
      <c r="NT415" s="257"/>
      <c r="NU415" s="257"/>
      <c r="NV415" s="257"/>
      <c r="NW415" s="257"/>
      <c r="NX415" s="257"/>
      <c r="NY415" s="257"/>
      <c r="NZ415" s="257"/>
      <c r="OA415" s="257"/>
      <c r="OB415" s="257"/>
      <c r="OC415" s="257"/>
      <c r="OD415" s="257"/>
      <c r="OE415" s="257"/>
      <c r="OF415" s="257"/>
      <c r="OG415" s="257"/>
      <c r="OH415" s="257"/>
      <c r="OI415" s="257"/>
      <c r="OJ415" s="257"/>
      <c r="OK415" s="257"/>
      <c r="OL415" s="257"/>
      <c r="OM415" s="257"/>
      <c r="ON415" s="257"/>
      <c r="OO415" s="257"/>
      <c r="OP415" s="257"/>
      <c r="OQ415" s="257"/>
      <c r="OR415" s="257"/>
      <c r="OS415" s="257"/>
      <c r="OT415" s="257"/>
      <c r="OU415" s="257"/>
      <c r="OV415" s="257"/>
      <c r="OW415" s="257"/>
      <c r="OX415" s="257"/>
      <c r="OY415" s="257"/>
      <c r="OZ415" s="257"/>
      <c r="PA415" s="257"/>
      <c r="PB415" s="257"/>
      <c r="PC415" s="257"/>
      <c r="PD415" s="257"/>
      <c r="PE415" s="257"/>
      <c r="PF415" s="257"/>
      <c r="PG415" s="257"/>
      <c r="PH415" s="257"/>
      <c r="PI415" s="257"/>
      <c r="PJ415" s="257"/>
      <c r="PK415" s="257"/>
      <c r="PL415" s="257"/>
      <c r="PM415" s="257"/>
      <c r="PN415" s="257"/>
      <c r="PO415" s="257"/>
      <c r="PP415" s="257"/>
      <c r="PQ415" s="257"/>
      <c r="PR415" s="257"/>
      <c r="PS415" s="257"/>
      <c r="PT415" s="257"/>
      <c r="PU415" s="257"/>
      <c r="PV415" s="257"/>
      <c r="PW415" s="257"/>
      <c r="PX415" s="257"/>
      <c r="PY415" s="257"/>
      <c r="PZ415" s="257"/>
      <c r="QA415" s="257"/>
      <c r="QB415" s="257"/>
      <c r="QC415" s="257"/>
      <c r="QD415" s="257"/>
      <c r="QE415" s="257"/>
      <c r="QF415" s="257"/>
      <c r="QG415" s="257"/>
      <c r="QH415" s="257"/>
      <c r="QI415" s="257"/>
      <c r="QJ415" s="257"/>
      <c r="QK415" s="257"/>
      <c r="QL415" s="257"/>
      <c r="QM415" s="257"/>
      <c r="QN415" s="257"/>
      <c r="QO415" s="257"/>
      <c r="QP415" s="257"/>
      <c r="QQ415" s="257"/>
      <c r="QR415" s="257"/>
      <c r="QS415" s="257"/>
      <c r="QT415" s="257"/>
      <c r="QU415" s="257"/>
      <c r="QV415" s="257"/>
      <c r="QW415" s="257"/>
      <c r="QX415" s="257"/>
      <c r="QY415" s="257"/>
      <c r="QZ415" s="257"/>
      <c r="RA415" s="257"/>
      <c r="RB415" s="257"/>
      <c r="RC415" s="257"/>
      <c r="RD415" s="257"/>
      <c r="RE415" s="257"/>
      <c r="RF415" s="257"/>
      <c r="RG415" s="257"/>
      <c r="RH415" s="257"/>
      <c r="RI415" s="257"/>
      <c r="RJ415" s="257"/>
      <c r="RK415" s="257"/>
      <c r="RL415" s="257"/>
      <c r="RM415" s="257"/>
      <c r="RN415" s="257"/>
      <c r="RO415" s="257"/>
      <c r="RP415" s="257"/>
      <c r="RQ415" s="257"/>
      <c r="RR415" s="257"/>
      <c r="RS415" s="257"/>
      <c r="RT415" s="257"/>
      <c r="RU415" s="257"/>
      <c r="RV415" s="257"/>
      <c r="RW415" s="257"/>
      <c r="RX415" s="257"/>
      <c r="RY415" s="257"/>
      <c r="RZ415" s="257"/>
      <c r="SA415" s="257"/>
      <c r="SB415" s="257"/>
      <c r="SC415" s="257"/>
      <c r="SD415" s="257"/>
      <c r="SE415" s="257"/>
      <c r="SF415" s="257"/>
      <c r="SG415" s="257"/>
      <c r="SH415" s="257"/>
      <c r="SI415" s="257"/>
      <c r="SJ415" s="257"/>
      <c r="SK415" s="257"/>
      <c r="SL415" s="257"/>
      <c r="SM415" s="257"/>
      <c r="SN415" s="257"/>
      <c r="SO415" s="257"/>
      <c r="SP415" s="257"/>
      <c r="SQ415" s="257"/>
      <c r="SR415" s="257"/>
      <c r="SS415" s="257"/>
      <c r="ST415" s="257"/>
      <c r="SU415" s="257"/>
      <c r="SV415" s="257"/>
      <c r="SW415" s="257"/>
      <c r="SX415" s="257"/>
      <c r="SY415" s="257"/>
      <c r="SZ415" s="257"/>
      <c r="TA415" s="257"/>
      <c r="TB415" s="257"/>
      <c r="TC415" s="257"/>
      <c r="TD415" s="257"/>
      <c r="TE415" s="257"/>
      <c r="TF415" s="257"/>
      <c r="TG415" s="257"/>
      <c r="TH415" s="257"/>
      <c r="TI415" s="257"/>
      <c r="TJ415" s="257"/>
      <c r="TK415" s="257"/>
      <c r="TL415" s="257"/>
      <c r="TM415" s="257"/>
      <c r="TN415" s="257"/>
      <c r="TO415" s="257"/>
      <c r="TP415" s="257"/>
      <c r="TQ415" s="257"/>
      <c r="TR415" s="257"/>
      <c r="TS415" s="257"/>
      <c r="TT415" s="257"/>
      <c r="TU415" s="257"/>
      <c r="TV415" s="257"/>
      <c r="TW415" s="257"/>
      <c r="TX415" s="257"/>
      <c r="TY415" s="257"/>
      <c r="TZ415" s="257"/>
      <c r="UA415" s="257"/>
      <c r="UB415" s="257"/>
      <c r="UC415" s="257"/>
      <c r="UD415" s="257"/>
      <c r="UE415" s="257"/>
      <c r="UF415" s="257"/>
      <c r="UG415" s="257"/>
      <c r="UH415" s="257"/>
      <c r="UI415" s="257"/>
      <c r="UJ415" s="257"/>
      <c r="UK415" s="257"/>
      <c r="UL415" s="257"/>
      <c r="UM415" s="257"/>
      <c r="UN415" s="257"/>
      <c r="UO415" s="257"/>
      <c r="UP415" s="257"/>
      <c r="UQ415" s="257"/>
      <c r="UR415" s="257"/>
      <c r="US415" s="257"/>
      <c r="UT415" s="257"/>
      <c r="UU415" s="257"/>
      <c r="UV415" s="257"/>
      <c r="UW415" s="257"/>
      <c r="UX415" s="257"/>
      <c r="UY415" s="257"/>
      <c r="UZ415" s="257"/>
      <c r="VA415" s="257"/>
      <c r="VB415" s="257"/>
      <c r="VC415" s="257"/>
      <c r="VD415" s="257"/>
      <c r="VE415" s="257"/>
      <c r="VF415" s="257"/>
      <c r="VG415" s="257"/>
      <c r="VH415" s="257"/>
      <c r="VI415" s="257"/>
      <c r="VJ415" s="257"/>
      <c r="VK415" s="257"/>
      <c r="VL415" s="257"/>
      <c r="VM415" s="257"/>
      <c r="VN415" s="257"/>
      <c r="VO415" s="257"/>
      <c r="VP415" s="257"/>
      <c r="VQ415" s="257"/>
      <c r="VR415" s="257"/>
      <c r="VS415" s="257"/>
      <c r="VT415" s="257"/>
      <c r="VU415" s="257"/>
      <c r="VV415" s="257"/>
      <c r="VW415" s="257"/>
      <c r="VX415" s="257"/>
      <c r="VY415" s="257"/>
      <c r="VZ415" s="257"/>
      <c r="WA415" s="257"/>
      <c r="WB415" s="257"/>
      <c r="WC415" s="257"/>
      <c r="WD415" s="257"/>
      <c r="WE415" s="257"/>
      <c r="WF415" s="257"/>
      <c r="WG415" s="257"/>
      <c r="WH415" s="257"/>
      <c r="WI415" s="257"/>
      <c r="WJ415" s="257"/>
      <c r="WK415" s="257"/>
      <c r="WL415" s="257"/>
      <c r="WM415" s="257"/>
      <c r="WN415" s="257"/>
      <c r="WO415" s="257"/>
      <c r="WP415" s="257"/>
      <c r="WQ415" s="257"/>
      <c r="WR415" s="257"/>
      <c r="WS415" s="257"/>
      <c r="WT415" s="257"/>
      <c r="WU415" s="257"/>
      <c r="WV415" s="257"/>
      <c r="WW415" s="257"/>
      <c r="WX415" s="257"/>
      <c r="WY415" s="257"/>
      <c r="WZ415" s="257"/>
      <c r="XA415" s="257"/>
      <c r="XB415" s="257"/>
      <c r="XC415" s="257"/>
      <c r="XD415" s="257"/>
      <c r="XE415" s="257"/>
      <c r="XF415" s="257"/>
      <c r="XG415" s="257"/>
      <c r="XH415" s="257"/>
      <c r="XI415" s="257"/>
      <c r="XJ415" s="257"/>
      <c r="XK415" s="257"/>
      <c r="XL415" s="257"/>
      <c r="XM415" s="257"/>
      <c r="XN415" s="257"/>
      <c r="XO415" s="257"/>
      <c r="XP415" s="257"/>
      <c r="XQ415" s="257"/>
      <c r="XR415" s="257"/>
      <c r="XS415" s="257"/>
      <c r="XT415" s="257"/>
      <c r="XU415" s="257"/>
      <c r="XV415" s="257"/>
      <c r="XW415" s="257"/>
      <c r="XX415" s="257"/>
      <c r="XY415" s="257"/>
      <c r="XZ415" s="257"/>
      <c r="YA415" s="257"/>
      <c r="YB415" s="257"/>
      <c r="YC415" s="257"/>
      <c r="YD415" s="257"/>
      <c r="YE415" s="257"/>
      <c r="YF415" s="257"/>
      <c r="YG415" s="257"/>
      <c r="YH415" s="257"/>
      <c r="YI415" s="257"/>
      <c r="YJ415" s="257"/>
      <c r="YK415" s="257"/>
      <c r="YL415" s="257"/>
      <c r="YM415" s="257"/>
      <c r="YN415" s="257"/>
      <c r="YO415" s="257"/>
      <c r="YP415" s="257"/>
      <c r="YQ415" s="257"/>
      <c r="YR415" s="257"/>
      <c r="YS415" s="257"/>
      <c r="YT415" s="257"/>
      <c r="YU415" s="257"/>
      <c r="YV415" s="257"/>
      <c r="YW415" s="257"/>
      <c r="YX415" s="257"/>
      <c r="YY415" s="257"/>
      <c r="YZ415" s="257"/>
      <c r="ZA415" s="257"/>
      <c r="ZB415" s="257"/>
      <c r="ZC415" s="257"/>
      <c r="ZD415" s="257"/>
      <c r="ZE415" s="257"/>
      <c r="ZF415" s="257"/>
      <c r="ZG415" s="257"/>
      <c r="ZH415" s="257"/>
      <c r="ZI415" s="257"/>
      <c r="ZJ415" s="257"/>
      <c r="ZK415" s="257"/>
      <c r="ZL415" s="257"/>
      <c r="ZM415" s="257"/>
      <c r="ZN415" s="257"/>
      <c r="ZO415" s="257"/>
      <c r="ZP415" s="257"/>
      <c r="ZQ415" s="257"/>
      <c r="ZR415" s="257"/>
      <c r="ZS415" s="257"/>
      <c r="ZT415" s="257"/>
      <c r="ZU415" s="257"/>
      <c r="ZV415" s="257"/>
      <c r="ZW415" s="257"/>
      <c r="ZX415" s="257"/>
      <c r="ZY415" s="257"/>
      <c r="ZZ415" s="257"/>
      <c r="AAA415" s="257"/>
      <c r="AAB415" s="257"/>
      <c r="AAC415" s="257"/>
      <c r="AAD415" s="257"/>
      <c r="AAE415" s="257"/>
      <c r="AAF415" s="257"/>
      <c r="AAG415" s="257"/>
      <c r="AAH415" s="257"/>
      <c r="AAI415" s="257"/>
      <c r="AAJ415" s="257"/>
      <c r="AAK415" s="257"/>
      <c r="AAL415" s="257"/>
      <c r="AAM415" s="257"/>
      <c r="AAN415" s="257"/>
      <c r="AAO415" s="257"/>
      <c r="AAP415" s="257"/>
      <c r="AAQ415" s="257"/>
      <c r="AAR415" s="257"/>
      <c r="AAS415" s="257"/>
      <c r="AAT415" s="257"/>
      <c r="AAU415" s="257"/>
      <c r="AAV415" s="257"/>
      <c r="AAW415" s="257"/>
      <c r="AAX415" s="257"/>
      <c r="AAY415" s="257"/>
      <c r="AAZ415" s="257"/>
      <c r="ABA415" s="257"/>
      <c r="ABB415" s="257"/>
      <c r="ABC415" s="257"/>
      <c r="ABD415" s="257"/>
      <c r="ABE415" s="257"/>
      <c r="ABF415" s="257"/>
      <c r="ABG415" s="257"/>
      <c r="ABH415" s="257"/>
      <c r="ABI415" s="257"/>
      <c r="ABJ415" s="257"/>
      <c r="ABK415" s="257"/>
    </row>
    <row r="416" spans="1:739" s="154" customFormat="1" ht="30" customHeight="1" x14ac:dyDescent="0.25">
      <c r="A416" s="30"/>
      <c r="B416" s="196"/>
      <c r="C416" s="196"/>
      <c r="D416" s="167" t="s">
        <v>2</v>
      </c>
      <c r="E416" s="196"/>
      <c r="F416" s="206" t="s">
        <v>1843</v>
      </c>
      <c r="G416" s="23">
        <v>43164</v>
      </c>
      <c r="H416" s="258" t="s">
        <v>37</v>
      </c>
      <c r="I416" s="185" t="s">
        <v>31</v>
      </c>
      <c r="J416" s="116" t="s">
        <v>291</v>
      </c>
      <c r="K416" s="29" t="s">
        <v>18</v>
      </c>
      <c r="L416" s="29" t="s">
        <v>17</v>
      </c>
      <c r="M416" s="29" t="s">
        <v>1844</v>
      </c>
      <c r="N416" s="28" t="s">
        <v>1845</v>
      </c>
      <c r="O416" s="191" t="s">
        <v>1846</v>
      </c>
      <c r="P416" s="191" t="s">
        <v>1847</v>
      </c>
      <c r="Q416" s="260"/>
      <c r="R416" s="71" t="s">
        <v>1848</v>
      </c>
      <c r="S416" s="261" t="s">
        <v>1849</v>
      </c>
      <c r="T416" s="261" t="s">
        <v>20</v>
      </c>
      <c r="U416" s="261" t="s">
        <v>72</v>
      </c>
      <c r="V416" s="17"/>
      <c r="W416" s="261"/>
      <c r="X416" s="261" t="s">
        <v>245</v>
      </c>
      <c r="Y416" s="99"/>
      <c r="Z416" s="262"/>
      <c r="AA416" s="261"/>
      <c r="AB416" s="265" t="s">
        <v>1848</v>
      </c>
      <c r="AC416" s="17"/>
      <c r="AD416" s="17"/>
      <c r="AE416" s="17"/>
      <c r="AF416" s="17"/>
      <c r="AG416" s="17"/>
      <c r="AH416" s="263" t="s">
        <v>3530</v>
      </c>
      <c r="AI416" s="261" t="s">
        <v>1</v>
      </c>
      <c r="AJ416" s="263" t="s">
        <v>2</v>
      </c>
      <c r="AK416" s="263">
        <v>25</v>
      </c>
      <c r="AL416" s="264" t="s">
        <v>1850</v>
      </c>
      <c r="AM416" s="72">
        <v>43146</v>
      </c>
      <c r="AN416" s="257"/>
      <c r="AO416" s="257"/>
      <c r="AP416" s="257"/>
      <c r="AQ416" s="257"/>
      <c r="AR416" s="257"/>
      <c r="AS416" s="257"/>
      <c r="AT416" s="257"/>
      <c r="AU416" s="257"/>
      <c r="AV416" s="257"/>
      <c r="AW416" s="257"/>
      <c r="AX416" s="257"/>
      <c r="AY416" s="257"/>
      <c r="AZ416" s="257"/>
      <c r="BA416" s="257"/>
      <c r="BB416" s="257"/>
      <c r="BC416" s="257"/>
      <c r="BD416" s="257"/>
      <c r="BE416" s="257"/>
      <c r="BF416" s="257"/>
      <c r="BG416" s="257"/>
      <c r="BH416" s="257"/>
      <c r="BI416" s="257"/>
      <c r="BJ416" s="257"/>
      <c r="BK416" s="257"/>
      <c r="BL416" s="257"/>
      <c r="BM416" s="257"/>
      <c r="BN416" s="257"/>
      <c r="BO416" s="257"/>
      <c r="BP416" s="257"/>
      <c r="BQ416" s="257"/>
      <c r="BR416" s="257"/>
      <c r="BS416" s="257"/>
      <c r="BT416" s="257"/>
      <c r="BU416" s="257"/>
      <c r="BV416" s="257"/>
      <c r="BW416" s="257"/>
      <c r="BX416" s="257"/>
      <c r="BY416" s="257"/>
      <c r="BZ416" s="257"/>
      <c r="CA416" s="257"/>
      <c r="CB416" s="257"/>
      <c r="CC416" s="257"/>
      <c r="CD416" s="257"/>
      <c r="CE416" s="257"/>
      <c r="CF416" s="257"/>
      <c r="CG416" s="257"/>
      <c r="CH416" s="257"/>
      <c r="CI416" s="257"/>
      <c r="CJ416" s="257"/>
      <c r="CK416" s="257"/>
      <c r="CL416" s="257"/>
      <c r="CM416" s="257"/>
      <c r="CN416" s="257"/>
      <c r="CO416" s="257"/>
      <c r="CP416" s="257"/>
      <c r="CQ416" s="257"/>
      <c r="CR416" s="257"/>
      <c r="CS416" s="257"/>
      <c r="CT416" s="257"/>
      <c r="CU416" s="257"/>
      <c r="CV416" s="257"/>
      <c r="CW416" s="257"/>
      <c r="CX416" s="257"/>
      <c r="CY416" s="257"/>
      <c r="CZ416" s="257"/>
      <c r="DA416" s="257"/>
      <c r="DB416" s="257"/>
      <c r="DC416" s="257"/>
      <c r="DD416" s="257"/>
      <c r="DE416" s="257"/>
      <c r="DF416" s="257"/>
      <c r="DG416" s="257"/>
      <c r="DH416" s="257"/>
      <c r="DI416" s="257"/>
      <c r="DJ416" s="257"/>
      <c r="DK416" s="257"/>
      <c r="DL416" s="257"/>
      <c r="DM416" s="257"/>
      <c r="DN416" s="257"/>
      <c r="DO416" s="257"/>
      <c r="DP416" s="257"/>
      <c r="DQ416" s="257"/>
      <c r="DR416" s="257"/>
      <c r="DS416" s="257"/>
      <c r="DT416" s="257"/>
      <c r="DU416" s="257"/>
      <c r="DV416" s="257"/>
      <c r="DW416" s="257"/>
      <c r="DX416" s="257"/>
      <c r="DY416" s="257"/>
      <c r="DZ416" s="257"/>
      <c r="EA416" s="257"/>
      <c r="EB416" s="257"/>
      <c r="EC416" s="257"/>
      <c r="ED416" s="257"/>
      <c r="EE416" s="257"/>
      <c r="EF416" s="257"/>
      <c r="EG416" s="257"/>
      <c r="EH416" s="257"/>
      <c r="EI416" s="257"/>
      <c r="EJ416" s="257"/>
      <c r="EK416" s="257"/>
      <c r="EL416" s="257"/>
      <c r="EM416" s="257"/>
      <c r="EN416" s="257"/>
      <c r="EO416" s="257"/>
      <c r="EP416" s="257"/>
      <c r="EQ416" s="257"/>
      <c r="ER416" s="257"/>
      <c r="ES416" s="257"/>
      <c r="ET416" s="257"/>
      <c r="EU416" s="257"/>
      <c r="EV416" s="257"/>
      <c r="EW416" s="257"/>
      <c r="EX416" s="257"/>
      <c r="EY416" s="257"/>
      <c r="EZ416" s="257"/>
      <c r="FA416" s="257"/>
      <c r="FB416" s="257"/>
      <c r="FC416" s="257"/>
      <c r="FD416" s="257"/>
      <c r="FE416" s="257"/>
      <c r="FF416" s="257"/>
      <c r="FG416" s="257"/>
      <c r="FH416" s="257"/>
      <c r="FI416" s="257"/>
      <c r="FJ416" s="257"/>
      <c r="FK416" s="257"/>
      <c r="FL416" s="257"/>
      <c r="FM416" s="257"/>
      <c r="FN416" s="257"/>
      <c r="FO416" s="257"/>
      <c r="FP416" s="257"/>
      <c r="FQ416" s="257"/>
      <c r="FR416" s="257"/>
      <c r="FS416" s="257"/>
      <c r="FT416" s="257"/>
      <c r="FU416" s="257"/>
      <c r="FV416" s="257"/>
      <c r="FW416" s="257"/>
      <c r="FX416" s="257"/>
      <c r="FY416" s="257"/>
      <c r="FZ416" s="257"/>
      <c r="GA416" s="257"/>
      <c r="GB416" s="257"/>
      <c r="GC416" s="257"/>
      <c r="GD416" s="257"/>
      <c r="GE416" s="257"/>
      <c r="GF416" s="257"/>
      <c r="GG416" s="257"/>
      <c r="GH416" s="257"/>
      <c r="GI416" s="257"/>
      <c r="GJ416" s="257"/>
      <c r="GK416" s="257"/>
      <c r="GL416" s="257"/>
      <c r="GM416" s="257"/>
      <c r="GN416" s="257"/>
      <c r="GO416" s="257"/>
      <c r="GP416" s="257"/>
      <c r="GQ416" s="257"/>
      <c r="GR416" s="257"/>
      <c r="GS416" s="257"/>
      <c r="GT416" s="257"/>
      <c r="GU416" s="257"/>
      <c r="GV416" s="257"/>
      <c r="GW416" s="257"/>
      <c r="GX416" s="257"/>
      <c r="GY416" s="257"/>
      <c r="GZ416" s="257"/>
      <c r="HA416" s="257"/>
      <c r="HB416" s="257"/>
      <c r="HC416" s="257"/>
      <c r="HD416" s="257"/>
      <c r="HE416" s="257"/>
      <c r="HF416" s="257"/>
      <c r="HG416" s="257"/>
      <c r="HH416" s="257"/>
      <c r="HI416" s="257"/>
      <c r="HJ416" s="257"/>
      <c r="HK416" s="257"/>
      <c r="HL416" s="257"/>
      <c r="HM416" s="257"/>
      <c r="HN416" s="257"/>
      <c r="HO416" s="257"/>
      <c r="HP416" s="257"/>
      <c r="HQ416" s="257"/>
      <c r="HR416" s="257"/>
      <c r="HS416" s="257"/>
      <c r="HT416" s="257"/>
      <c r="HU416" s="257"/>
      <c r="HV416" s="257"/>
      <c r="HW416" s="257"/>
      <c r="HX416" s="257"/>
      <c r="HY416" s="257"/>
      <c r="HZ416" s="257"/>
      <c r="IA416" s="257"/>
      <c r="IB416" s="257"/>
      <c r="IC416" s="257"/>
      <c r="ID416" s="257"/>
      <c r="IE416" s="257"/>
      <c r="IF416" s="257"/>
      <c r="IG416" s="257"/>
      <c r="IH416" s="257"/>
      <c r="II416" s="257"/>
      <c r="IJ416" s="257"/>
      <c r="IK416" s="257"/>
      <c r="IL416" s="257"/>
      <c r="IM416" s="257"/>
      <c r="IN416" s="257"/>
      <c r="IO416" s="257"/>
      <c r="IP416" s="257"/>
      <c r="IQ416" s="257"/>
      <c r="IR416" s="257"/>
      <c r="IS416" s="257"/>
      <c r="IT416" s="257"/>
      <c r="IU416" s="257"/>
      <c r="IV416" s="257"/>
      <c r="IW416" s="257"/>
      <c r="IX416" s="257"/>
      <c r="IY416" s="257"/>
      <c r="IZ416" s="257"/>
      <c r="JA416" s="257"/>
      <c r="JB416" s="257"/>
      <c r="JC416" s="257"/>
      <c r="JD416" s="257"/>
      <c r="JE416" s="257"/>
      <c r="JF416" s="257"/>
      <c r="JG416" s="257"/>
      <c r="JH416" s="257"/>
      <c r="JI416" s="257"/>
      <c r="JJ416" s="257"/>
      <c r="JK416" s="257"/>
      <c r="JL416" s="257"/>
      <c r="JM416" s="257"/>
      <c r="JN416" s="257"/>
      <c r="JO416" s="257"/>
      <c r="JP416" s="257"/>
      <c r="JQ416" s="257"/>
      <c r="JR416" s="257"/>
      <c r="JS416" s="257"/>
      <c r="JT416" s="257"/>
      <c r="JU416" s="257"/>
      <c r="JV416" s="257"/>
      <c r="JW416" s="257"/>
      <c r="JX416" s="257"/>
      <c r="JY416" s="257"/>
      <c r="JZ416" s="257"/>
      <c r="KA416" s="257"/>
      <c r="KB416" s="257"/>
      <c r="KC416" s="257"/>
      <c r="KD416" s="257"/>
      <c r="KE416" s="257"/>
      <c r="KF416" s="257"/>
      <c r="KG416" s="257"/>
      <c r="KH416" s="257"/>
      <c r="KI416" s="257"/>
      <c r="KJ416" s="257"/>
      <c r="KK416" s="257"/>
      <c r="KL416" s="257"/>
      <c r="KM416" s="257"/>
      <c r="KN416" s="257"/>
      <c r="KO416" s="257"/>
      <c r="KP416" s="257"/>
      <c r="KQ416" s="257"/>
      <c r="KR416" s="257"/>
      <c r="KS416" s="257"/>
      <c r="KT416" s="257"/>
      <c r="KU416" s="257"/>
      <c r="KV416" s="257"/>
      <c r="KW416" s="257"/>
      <c r="KX416" s="257"/>
      <c r="KY416" s="257"/>
      <c r="KZ416" s="257"/>
      <c r="LA416" s="257"/>
      <c r="LB416" s="257"/>
      <c r="LC416" s="257"/>
      <c r="LD416" s="257"/>
      <c r="LE416" s="257"/>
      <c r="LF416" s="257"/>
      <c r="LG416" s="257"/>
      <c r="LH416" s="257"/>
      <c r="LI416" s="257"/>
      <c r="LJ416" s="257"/>
      <c r="LK416" s="257"/>
      <c r="LL416" s="257"/>
      <c r="LM416" s="257"/>
      <c r="LN416" s="257"/>
      <c r="LO416" s="257"/>
      <c r="LP416" s="257"/>
      <c r="LQ416" s="257"/>
      <c r="LR416" s="257"/>
      <c r="LS416" s="257"/>
      <c r="LT416" s="257"/>
      <c r="LU416" s="257"/>
      <c r="LV416" s="257"/>
      <c r="LW416" s="257"/>
      <c r="LX416" s="257"/>
      <c r="LY416" s="257"/>
      <c r="LZ416" s="257"/>
      <c r="MA416" s="257"/>
      <c r="MB416" s="257"/>
      <c r="MC416" s="257"/>
      <c r="MD416" s="257"/>
      <c r="ME416" s="257"/>
      <c r="MF416" s="257"/>
      <c r="MG416" s="257"/>
      <c r="MH416" s="257"/>
      <c r="MI416" s="257"/>
      <c r="MJ416" s="257"/>
      <c r="MK416" s="257"/>
      <c r="ML416" s="257"/>
      <c r="MM416" s="257"/>
      <c r="MN416" s="257"/>
      <c r="MO416" s="257"/>
      <c r="MP416" s="257"/>
      <c r="MQ416" s="257"/>
      <c r="MR416" s="257"/>
      <c r="MS416" s="257"/>
      <c r="MT416" s="257"/>
      <c r="MU416" s="257"/>
      <c r="MV416" s="257"/>
      <c r="MW416" s="257"/>
      <c r="MX416" s="257"/>
      <c r="MY416" s="257"/>
      <c r="MZ416" s="257"/>
      <c r="NA416" s="257"/>
      <c r="NB416" s="257"/>
      <c r="NC416" s="257"/>
      <c r="ND416" s="257"/>
      <c r="NE416" s="257"/>
      <c r="NF416" s="257"/>
      <c r="NG416" s="257"/>
      <c r="NH416" s="257"/>
      <c r="NI416" s="257"/>
      <c r="NJ416" s="257"/>
      <c r="NK416" s="257"/>
      <c r="NL416" s="257"/>
      <c r="NM416" s="257"/>
      <c r="NN416" s="257"/>
      <c r="NO416" s="257"/>
      <c r="NP416" s="257"/>
      <c r="NQ416" s="257"/>
      <c r="NR416" s="257"/>
      <c r="NS416" s="257"/>
      <c r="NT416" s="257"/>
      <c r="NU416" s="257"/>
      <c r="NV416" s="257"/>
      <c r="NW416" s="257"/>
      <c r="NX416" s="257"/>
      <c r="NY416" s="257"/>
      <c r="NZ416" s="257"/>
      <c r="OA416" s="257"/>
      <c r="OB416" s="257"/>
      <c r="OC416" s="257"/>
      <c r="OD416" s="257"/>
      <c r="OE416" s="257"/>
      <c r="OF416" s="257"/>
      <c r="OG416" s="257"/>
      <c r="OH416" s="257"/>
      <c r="OI416" s="257"/>
      <c r="OJ416" s="257"/>
      <c r="OK416" s="257"/>
      <c r="OL416" s="257"/>
      <c r="OM416" s="257"/>
      <c r="ON416" s="257"/>
      <c r="OO416" s="257"/>
      <c r="OP416" s="257"/>
      <c r="OQ416" s="257"/>
      <c r="OR416" s="257"/>
      <c r="OS416" s="257"/>
      <c r="OT416" s="257"/>
      <c r="OU416" s="257"/>
      <c r="OV416" s="257"/>
      <c r="OW416" s="257"/>
      <c r="OX416" s="257"/>
      <c r="OY416" s="257"/>
      <c r="OZ416" s="257"/>
      <c r="PA416" s="257"/>
      <c r="PB416" s="257"/>
      <c r="PC416" s="257"/>
      <c r="PD416" s="257"/>
      <c r="PE416" s="257"/>
      <c r="PF416" s="257"/>
      <c r="PG416" s="257"/>
      <c r="PH416" s="257"/>
      <c r="PI416" s="257"/>
      <c r="PJ416" s="257"/>
      <c r="PK416" s="257"/>
      <c r="PL416" s="257"/>
      <c r="PM416" s="257"/>
      <c r="PN416" s="257"/>
      <c r="PO416" s="257"/>
      <c r="PP416" s="257"/>
      <c r="PQ416" s="257"/>
      <c r="PR416" s="257"/>
      <c r="PS416" s="257"/>
      <c r="PT416" s="257"/>
      <c r="PU416" s="257"/>
      <c r="PV416" s="257"/>
      <c r="PW416" s="257"/>
      <c r="PX416" s="257"/>
      <c r="PY416" s="257"/>
      <c r="PZ416" s="257"/>
      <c r="QA416" s="257"/>
      <c r="QB416" s="257"/>
      <c r="QC416" s="257"/>
      <c r="QD416" s="257"/>
      <c r="QE416" s="257"/>
      <c r="QF416" s="257"/>
      <c r="QG416" s="257"/>
      <c r="QH416" s="257"/>
      <c r="QI416" s="257"/>
      <c r="QJ416" s="257"/>
      <c r="QK416" s="257"/>
      <c r="QL416" s="257"/>
      <c r="QM416" s="257"/>
      <c r="QN416" s="257"/>
      <c r="QO416" s="257"/>
      <c r="QP416" s="257"/>
      <c r="QQ416" s="257"/>
      <c r="QR416" s="257"/>
      <c r="QS416" s="257"/>
      <c r="QT416" s="257"/>
      <c r="QU416" s="257"/>
      <c r="QV416" s="257"/>
      <c r="QW416" s="257"/>
      <c r="QX416" s="257"/>
      <c r="QY416" s="257"/>
      <c r="QZ416" s="257"/>
      <c r="RA416" s="257"/>
      <c r="RB416" s="257"/>
      <c r="RC416" s="257"/>
      <c r="RD416" s="257"/>
      <c r="RE416" s="257"/>
      <c r="RF416" s="257"/>
      <c r="RG416" s="257"/>
      <c r="RH416" s="257"/>
      <c r="RI416" s="257"/>
      <c r="RJ416" s="257"/>
      <c r="RK416" s="257"/>
      <c r="RL416" s="257"/>
      <c r="RM416" s="257"/>
      <c r="RN416" s="257"/>
      <c r="RO416" s="257"/>
      <c r="RP416" s="257"/>
      <c r="RQ416" s="257"/>
      <c r="RR416" s="257"/>
      <c r="RS416" s="257"/>
      <c r="RT416" s="257"/>
      <c r="RU416" s="257"/>
      <c r="RV416" s="257"/>
      <c r="RW416" s="257"/>
      <c r="RX416" s="257"/>
      <c r="RY416" s="257"/>
      <c r="RZ416" s="257"/>
      <c r="SA416" s="257"/>
      <c r="SB416" s="257"/>
      <c r="SC416" s="257"/>
      <c r="SD416" s="257"/>
      <c r="SE416" s="257"/>
      <c r="SF416" s="257"/>
      <c r="SG416" s="257"/>
      <c r="SH416" s="257"/>
      <c r="SI416" s="257"/>
      <c r="SJ416" s="257"/>
      <c r="SK416" s="257"/>
      <c r="SL416" s="257"/>
      <c r="SM416" s="257"/>
      <c r="SN416" s="257"/>
      <c r="SO416" s="257"/>
      <c r="SP416" s="257"/>
      <c r="SQ416" s="257"/>
      <c r="SR416" s="257"/>
      <c r="SS416" s="257"/>
      <c r="ST416" s="257"/>
      <c r="SU416" s="257"/>
      <c r="SV416" s="257"/>
      <c r="SW416" s="257"/>
      <c r="SX416" s="257"/>
      <c r="SY416" s="257"/>
      <c r="SZ416" s="257"/>
      <c r="TA416" s="257"/>
      <c r="TB416" s="257"/>
      <c r="TC416" s="257"/>
      <c r="TD416" s="257"/>
      <c r="TE416" s="257"/>
      <c r="TF416" s="257"/>
      <c r="TG416" s="257"/>
      <c r="TH416" s="257"/>
      <c r="TI416" s="257"/>
      <c r="TJ416" s="257"/>
      <c r="TK416" s="257"/>
      <c r="TL416" s="257"/>
      <c r="TM416" s="257"/>
      <c r="TN416" s="257"/>
      <c r="TO416" s="257"/>
      <c r="TP416" s="257"/>
      <c r="TQ416" s="257"/>
      <c r="TR416" s="257"/>
      <c r="TS416" s="257"/>
      <c r="TT416" s="257"/>
      <c r="TU416" s="257"/>
      <c r="TV416" s="257"/>
      <c r="TW416" s="257"/>
      <c r="TX416" s="257"/>
      <c r="TY416" s="257"/>
      <c r="TZ416" s="257"/>
      <c r="UA416" s="257"/>
      <c r="UB416" s="257"/>
      <c r="UC416" s="257"/>
      <c r="UD416" s="257"/>
      <c r="UE416" s="257"/>
      <c r="UF416" s="257"/>
      <c r="UG416" s="257"/>
      <c r="UH416" s="257"/>
      <c r="UI416" s="257"/>
      <c r="UJ416" s="257"/>
      <c r="UK416" s="257"/>
      <c r="UL416" s="257"/>
      <c r="UM416" s="257"/>
      <c r="UN416" s="257"/>
      <c r="UO416" s="257"/>
      <c r="UP416" s="257"/>
      <c r="UQ416" s="257"/>
      <c r="UR416" s="257"/>
      <c r="US416" s="257"/>
      <c r="UT416" s="257"/>
      <c r="UU416" s="257"/>
      <c r="UV416" s="257"/>
      <c r="UW416" s="257"/>
      <c r="UX416" s="257"/>
      <c r="UY416" s="257"/>
      <c r="UZ416" s="257"/>
      <c r="VA416" s="257"/>
      <c r="VB416" s="257"/>
      <c r="VC416" s="257"/>
      <c r="VD416" s="257"/>
      <c r="VE416" s="257"/>
      <c r="VF416" s="257"/>
      <c r="VG416" s="257"/>
      <c r="VH416" s="257"/>
      <c r="VI416" s="257"/>
      <c r="VJ416" s="257"/>
      <c r="VK416" s="257"/>
      <c r="VL416" s="257"/>
      <c r="VM416" s="257"/>
      <c r="VN416" s="257"/>
      <c r="VO416" s="257"/>
      <c r="VP416" s="257"/>
      <c r="VQ416" s="257"/>
      <c r="VR416" s="257"/>
      <c r="VS416" s="257"/>
      <c r="VT416" s="257"/>
      <c r="VU416" s="257"/>
      <c r="VV416" s="257"/>
      <c r="VW416" s="257"/>
      <c r="VX416" s="257"/>
      <c r="VY416" s="257"/>
      <c r="VZ416" s="257"/>
      <c r="WA416" s="257"/>
      <c r="WB416" s="257"/>
      <c r="WC416" s="257"/>
      <c r="WD416" s="257"/>
      <c r="WE416" s="257"/>
      <c r="WF416" s="257"/>
      <c r="WG416" s="257"/>
      <c r="WH416" s="257"/>
      <c r="WI416" s="257"/>
      <c r="WJ416" s="257"/>
      <c r="WK416" s="257"/>
      <c r="WL416" s="257"/>
      <c r="WM416" s="257"/>
      <c r="WN416" s="257"/>
      <c r="WO416" s="257"/>
      <c r="WP416" s="257"/>
      <c r="WQ416" s="257"/>
      <c r="WR416" s="257"/>
      <c r="WS416" s="257"/>
      <c r="WT416" s="257"/>
      <c r="WU416" s="257"/>
      <c r="WV416" s="257"/>
      <c r="WW416" s="257"/>
      <c r="WX416" s="257"/>
      <c r="WY416" s="257"/>
      <c r="WZ416" s="257"/>
      <c r="XA416" s="257"/>
      <c r="XB416" s="257"/>
      <c r="XC416" s="257"/>
      <c r="XD416" s="257"/>
      <c r="XE416" s="257"/>
      <c r="XF416" s="257"/>
      <c r="XG416" s="257"/>
      <c r="XH416" s="257"/>
      <c r="XI416" s="257"/>
      <c r="XJ416" s="257"/>
      <c r="XK416" s="257"/>
      <c r="XL416" s="257"/>
      <c r="XM416" s="257"/>
      <c r="XN416" s="257"/>
      <c r="XO416" s="257"/>
      <c r="XP416" s="257"/>
      <c r="XQ416" s="257"/>
      <c r="XR416" s="257"/>
      <c r="XS416" s="257"/>
      <c r="XT416" s="257"/>
      <c r="XU416" s="257"/>
      <c r="XV416" s="257"/>
      <c r="XW416" s="257"/>
      <c r="XX416" s="257"/>
      <c r="XY416" s="257"/>
      <c r="XZ416" s="257"/>
      <c r="YA416" s="257"/>
      <c r="YB416" s="257"/>
      <c r="YC416" s="257"/>
      <c r="YD416" s="257"/>
      <c r="YE416" s="257"/>
      <c r="YF416" s="257"/>
      <c r="YG416" s="257"/>
      <c r="YH416" s="257"/>
      <c r="YI416" s="257"/>
      <c r="YJ416" s="257"/>
      <c r="YK416" s="257"/>
      <c r="YL416" s="257"/>
      <c r="YM416" s="257"/>
      <c r="YN416" s="257"/>
      <c r="YO416" s="257"/>
      <c r="YP416" s="257"/>
      <c r="YQ416" s="257"/>
      <c r="YR416" s="257"/>
      <c r="YS416" s="257"/>
      <c r="YT416" s="257"/>
      <c r="YU416" s="257"/>
      <c r="YV416" s="257"/>
      <c r="YW416" s="257"/>
      <c r="YX416" s="257"/>
      <c r="YY416" s="257"/>
      <c r="YZ416" s="257"/>
      <c r="ZA416" s="257"/>
      <c r="ZB416" s="257"/>
      <c r="ZC416" s="257"/>
      <c r="ZD416" s="257"/>
      <c r="ZE416" s="257"/>
      <c r="ZF416" s="257"/>
      <c r="ZG416" s="257"/>
      <c r="ZH416" s="257"/>
      <c r="ZI416" s="257"/>
      <c r="ZJ416" s="257"/>
      <c r="ZK416" s="257"/>
      <c r="ZL416" s="257"/>
      <c r="ZM416" s="257"/>
      <c r="ZN416" s="257"/>
      <c r="ZO416" s="257"/>
      <c r="ZP416" s="257"/>
      <c r="ZQ416" s="257"/>
      <c r="ZR416" s="257"/>
      <c r="ZS416" s="257"/>
      <c r="ZT416" s="257"/>
      <c r="ZU416" s="257"/>
      <c r="ZV416" s="257"/>
      <c r="ZW416" s="257"/>
      <c r="ZX416" s="257"/>
      <c r="ZY416" s="257"/>
      <c r="ZZ416" s="257"/>
      <c r="AAA416" s="257"/>
      <c r="AAB416" s="257"/>
      <c r="AAC416" s="257"/>
      <c r="AAD416" s="257"/>
      <c r="AAE416" s="257"/>
      <c r="AAF416" s="257"/>
      <c r="AAG416" s="257"/>
      <c r="AAH416" s="257"/>
      <c r="AAI416" s="257"/>
      <c r="AAJ416" s="257"/>
      <c r="AAK416" s="257"/>
      <c r="AAL416" s="257"/>
      <c r="AAM416" s="257"/>
      <c r="AAN416" s="257"/>
      <c r="AAO416" s="257"/>
      <c r="AAP416" s="257"/>
      <c r="AAQ416" s="257"/>
      <c r="AAR416" s="257"/>
      <c r="AAS416" s="257"/>
      <c r="AAT416" s="257"/>
      <c r="AAU416" s="257"/>
      <c r="AAV416" s="257"/>
      <c r="AAW416" s="257"/>
      <c r="AAX416" s="257"/>
      <c r="AAY416" s="257"/>
      <c r="AAZ416" s="257"/>
      <c r="ABA416" s="257"/>
      <c r="ABB416" s="257"/>
      <c r="ABC416" s="257"/>
      <c r="ABD416" s="257"/>
      <c r="ABE416" s="257"/>
      <c r="ABF416" s="257"/>
      <c r="ABG416" s="257"/>
      <c r="ABH416" s="257"/>
      <c r="ABI416" s="257"/>
      <c r="ABJ416" s="257"/>
      <c r="ABK416" s="257"/>
    </row>
    <row r="417" spans="1:739" s="154" customFormat="1" ht="30" customHeight="1" x14ac:dyDescent="0.25">
      <c r="A417" s="30"/>
      <c r="B417" s="196"/>
      <c r="C417" s="196"/>
      <c r="D417" s="167" t="s">
        <v>2</v>
      </c>
      <c r="E417" s="196"/>
      <c r="F417" s="206">
        <v>1528</v>
      </c>
      <c r="G417" s="23">
        <v>43774</v>
      </c>
      <c r="H417" s="258" t="s">
        <v>37</v>
      </c>
      <c r="I417" s="185" t="s">
        <v>31</v>
      </c>
      <c r="J417" s="116" t="s">
        <v>291</v>
      </c>
      <c r="K417" s="29" t="s">
        <v>18</v>
      </c>
      <c r="L417" s="29" t="s">
        <v>17</v>
      </c>
      <c r="M417" s="29" t="s">
        <v>1844</v>
      </c>
      <c r="N417" s="28" t="s">
        <v>1845</v>
      </c>
      <c r="O417" s="191" t="s">
        <v>1846</v>
      </c>
      <c r="P417" s="191" t="s">
        <v>1847</v>
      </c>
      <c r="Q417" s="260"/>
      <c r="R417" s="71" t="s">
        <v>3041</v>
      </c>
      <c r="S417" s="261" t="s">
        <v>1849</v>
      </c>
      <c r="T417" s="261" t="s">
        <v>20</v>
      </c>
      <c r="U417" s="261" t="s">
        <v>72</v>
      </c>
      <c r="V417" s="17"/>
      <c r="W417" s="261"/>
      <c r="X417" s="261" t="s">
        <v>245</v>
      </c>
      <c r="Y417" s="99"/>
      <c r="Z417" s="262"/>
      <c r="AA417" s="261"/>
      <c r="AB417" s="265" t="s">
        <v>3041</v>
      </c>
      <c r="AC417" s="17"/>
      <c r="AD417" s="17"/>
      <c r="AE417" s="17"/>
      <c r="AF417" s="17"/>
      <c r="AG417" s="17"/>
      <c r="AH417" s="263" t="s">
        <v>3530</v>
      </c>
      <c r="AI417" s="261" t="s">
        <v>1</v>
      </c>
      <c r="AJ417" s="263" t="s">
        <v>2</v>
      </c>
      <c r="AK417" s="263">
        <v>20</v>
      </c>
      <c r="AL417" s="264" t="s">
        <v>3042</v>
      </c>
      <c r="AM417" s="72">
        <v>43740</v>
      </c>
      <c r="AN417" s="257"/>
      <c r="AO417" s="257"/>
      <c r="AP417" s="257"/>
      <c r="AQ417" s="257"/>
      <c r="AR417" s="257"/>
      <c r="AS417" s="257"/>
      <c r="AT417" s="257"/>
      <c r="AU417" s="257"/>
      <c r="AV417" s="257"/>
      <c r="AW417" s="257"/>
      <c r="AX417" s="257"/>
      <c r="AY417" s="257"/>
      <c r="AZ417" s="257"/>
      <c r="BA417" s="257"/>
      <c r="BB417" s="257"/>
      <c r="BC417" s="257"/>
      <c r="BD417" s="257"/>
      <c r="BE417" s="257"/>
      <c r="BF417" s="257"/>
      <c r="BG417" s="257"/>
      <c r="BH417" s="257"/>
      <c r="BI417" s="257"/>
      <c r="BJ417" s="257"/>
      <c r="BK417" s="257"/>
      <c r="BL417" s="257"/>
      <c r="BM417" s="257"/>
      <c r="BN417" s="257"/>
      <c r="BO417" s="257"/>
      <c r="BP417" s="257"/>
      <c r="BQ417" s="257"/>
      <c r="BR417" s="257"/>
      <c r="BS417" s="257"/>
      <c r="BT417" s="257"/>
      <c r="BU417" s="257"/>
      <c r="BV417" s="257"/>
      <c r="BW417" s="257"/>
      <c r="BX417" s="257"/>
      <c r="BY417" s="257"/>
      <c r="BZ417" s="257"/>
      <c r="CA417" s="257"/>
      <c r="CB417" s="257"/>
      <c r="CC417" s="257"/>
      <c r="CD417" s="257"/>
      <c r="CE417" s="257"/>
      <c r="CF417" s="257"/>
      <c r="CG417" s="257"/>
      <c r="CH417" s="257"/>
      <c r="CI417" s="257"/>
      <c r="CJ417" s="257"/>
      <c r="CK417" s="257"/>
      <c r="CL417" s="257"/>
      <c r="CM417" s="257"/>
      <c r="CN417" s="257"/>
      <c r="CO417" s="257"/>
      <c r="CP417" s="257"/>
      <c r="CQ417" s="257"/>
      <c r="CR417" s="257"/>
      <c r="CS417" s="257"/>
      <c r="CT417" s="257"/>
      <c r="CU417" s="257"/>
      <c r="CV417" s="257"/>
      <c r="CW417" s="257"/>
      <c r="CX417" s="257"/>
      <c r="CY417" s="257"/>
      <c r="CZ417" s="257"/>
      <c r="DA417" s="257"/>
      <c r="DB417" s="257"/>
      <c r="DC417" s="257"/>
      <c r="DD417" s="257"/>
      <c r="DE417" s="257"/>
      <c r="DF417" s="257"/>
      <c r="DG417" s="257"/>
      <c r="DH417" s="257"/>
      <c r="DI417" s="257"/>
      <c r="DJ417" s="257"/>
      <c r="DK417" s="257"/>
      <c r="DL417" s="257"/>
      <c r="DM417" s="257"/>
      <c r="DN417" s="257"/>
      <c r="DO417" s="257"/>
      <c r="DP417" s="257"/>
      <c r="DQ417" s="257"/>
      <c r="DR417" s="257"/>
      <c r="DS417" s="257"/>
      <c r="DT417" s="257"/>
      <c r="DU417" s="257"/>
      <c r="DV417" s="257"/>
      <c r="DW417" s="257"/>
      <c r="DX417" s="257"/>
      <c r="DY417" s="257"/>
      <c r="DZ417" s="257"/>
      <c r="EA417" s="257"/>
      <c r="EB417" s="257"/>
      <c r="EC417" s="257"/>
      <c r="ED417" s="257"/>
      <c r="EE417" s="257"/>
      <c r="EF417" s="257"/>
      <c r="EG417" s="257"/>
      <c r="EH417" s="257"/>
      <c r="EI417" s="257"/>
      <c r="EJ417" s="257"/>
      <c r="EK417" s="257"/>
      <c r="EL417" s="257"/>
      <c r="EM417" s="257"/>
      <c r="EN417" s="257"/>
      <c r="EO417" s="257"/>
      <c r="EP417" s="257"/>
      <c r="EQ417" s="257"/>
      <c r="ER417" s="257"/>
      <c r="ES417" s="257"/>
      <c r="ET417" s="257"/>
      <c r="EU417" s="257"/>
      <c r="EV417" s="257"/>
      <c r="EW417" s="257"/>
      <c r="EX417" s="257"/>
      <c r="EY417" s="257"/>
      <c r="EZ417" s="257"/>
      <c r="FA417" s="257"/>
      <c r="FB417" s="257"/>
      <c r="FC417" s="257"/>
      <c r="FD417" s="257"/>
      <c r="FE417" s="257"/>
      <c r="FF417" s="257"/>
      <c r="FG417" s="257"/>
      <c r="FH417" s="257"/>
      <c r="FI417" s="257"/>
      <c r="FJ417" s="257"/>
      <c r="FK417" s="257"/>
      <c r="FL417" s="257"/>
      <c r="FM417" s="257"/>
      <c r="FN417" s="257"/>
      <c r="FO417" s="257"/>
      <c r="FP417" s="257"/>
      <c r="FQ417" s="257"/>
      <c r="FR417" s="257"/>
      <c r="FS417" s="257"/>
      <c r="FT417" s="257"/>
      <c r="FU417" s="257"/>
      <c r="FV417" s="257"/>
      <c r="FW417" s="257"/>
      <c r="FX417" s="257"/>
      <c r="FY417" s="257"/>
      <c r="FZ417" s="257"/>
      <c r="GA417" s="257"/>
      <c r="GB417" s="257"/>
      <c r="GC417" s="257"/>
      <c r="GD417" s="257"/>
      <c r="GE417" s="257"/>
      <c r="GF417" s="257"/>
      <c r="GG417" s="257"/>
      <c r="GH417" s="257"/>
      <c r="GI417" s="257"/>
      <c r="GJ417" s="257"/>
      <c r="GK417" s="257"/>
      <c r="GL417" s="257"/>
      <c r="GM417" s="257"/>
      <c r="GN417" s="257"/>
      <c r="GO417" s="257"/>
      <c r="GP417" s="257"/>
      <c r="GQ417" s="257"/>
      <c r="GR417" s="257"/>
      <c r="GS417" s="257"/>
      <c r="GT417" s="257"/>
      <c r="GU417" s="257"/>
      <c r="GV417" s="257"/>
      <c r="GW417" s="257"/>
      <c r="GX417" s="257"/>
      <c r="GY417" s="257"/>
      <c r="GZ417" s="257"/>
      <c r="HA417" s="257"/>
      <c r="HB417" s="257"/>
      <c r="HC417" s="257"/>
      <c r="HD417" s="257"/>
      <c r="HE417" s="257"/>
      <c r="HF417" s="257"/>
      <c r="HG417" s="257"/>
      <c r="HH417" s="257"/>
      <c r="HI417" s="257"/>
      <c r="HJ417" s="257"/>
      <c r="HK417" s="257"/>
      <c r="HL417" s="257"/>
      <c r="HM417" s="257"/>
      <c r="HN417" s="257"/>
      <c r="HO417" s="257"/>
      <c r="HP417" s="257"/>
      <c r="HQ417" s="257"/>
      <c r="HR417" s="257"/>
      <c r="HS417" s="257"/>
      <c r="HT417" s="257"/>
      <c r="HU417" s="257"/>
      <c r="HV417" s="257"/>
      <c r="HW417" s="257"/>
      <c r="HX417" s="257"/>
      <c r="HY417" s="257"/>
      <c r="HZ417" s="257"/>
      <c r="IA417" s="257"/>
      <c r="IB417" s="257"/>
      <c r="IC417" s="257"/>
      <c r="ID417" s="257"/>
      <c r="IE417" s="257"/>
      <c r="IF417" s="257"/>
      <c r="IG417" s="257"/>
      <c r="IH417" s="257"/>
      <c r="II417" s="257"/>
      <c r="IJ417" s="257"/>
      <c r="IK417" s="257"/>
      <c r="IL417" s="257"/>
      <c r="IM417" s="257"/>
      <c r="IN417" s="257"/>
      <c r="IO417" s="257"/>
      <c r="IP417" s="257"/>
      <c r="IQ417" s="257"/>
      <c r="IR417" s="257"/>
      <c r="IS417" s="257"/>
      <c r="IT417" s="257"/>
      <c r="IU417" s="257"/>
      <c r="IV417" s="257"/>
      <c r="IW417" s="257"/>
      <c r="IX417" s="257"/>
      <c r="IY417" s="257"/>
      <c r="IZ417" s="257"/>
      <c r="JA417" s="257"/>
      <c r="JB417" s="257"/>
      <c r="JC417" s="257"/>
      <c r="JD417" s="257"/>
      <c r="JE417" s="257"/>
      <c r="JF417" s="257"/>
      <c r="JG417" s="257"/>
      <c r="JH417" s="257"/>
      <c r="JI417" s="257"/>
      <c r="JJ417" s="257"/>
      <c r="JK417" s="257"/>
      <c r="JL417" s="257"/>
      <c r="JM417" s="257"/>
      <c r="JN417" s="257"/>
      <c r="JO417" s="257"/>
      <c r="JP417" s="257"/>
      <c r="JQ417" s="257"/>
      <c r="JR417" s="257"/>
      <c r="JS417" s="257"/>
      <c r="JT417" s="257"/>
      <c r="JU417" s="257"/>
      <c r="JV417" s="257"/>
      <c r="JW417" s="257"/>
      <c r="JX417" s="257"/>
      <c r="JY417" s="257"/>
      <c r="JZ417" s="257"/>
      <c r="KA417" s="257"/>
      <c r="KB417" s="257"/>
      <c r="KC417" s="257"/>
      <c r="KD417" s="257"/>
      <c r="KE417" s="257"/>
      <c r="KF417" s="257"/>
      <c r="KG417" s="257"/>
      <c r="KH417" s="257"/>
      <c r="KI417" s="257"/>
      <c r="KJ417" s="257"/>
      <c r="KK417" s="257"/>
      <c r="KL417" s="257"/>
      <c r="KM417" s="257"/>
      <c r="KN417" s="257"/>
      <c r="KO417" s="257"/>
      <c r="KP417" s="257"/>
      <c r="KQ417" s="257"/>
      <c r="KR417" s="257"/>
      <c r="KS417" s="257"/>
      <c r="KT417" s="257"/>
      <c r="KU417" s="257"/>
      <c r="KV417" s="257"/>
      <c r="KW417" s="257"/>
      <c r="KX417" s="257"/>
      <c r="KY417" s="257"/>
      <c r="KZ417" s="257"/>
      <c r="LA417" s="257"/>
      <c r="LB417" s="257"/>
      <c r="LC417" s="257"/>
      <c r="LD417" s="257"/>
      <c r="LE417" s="257"/>
      <c r="LF417" s="257"/>
      <c r="LG417" s="257"/>
      <c r="LH417" s="257"/>
      <c r="LI417" s="257"/>
      <c r="LJ417" s="257"/>
      <c r="LK417" s="257"/>
      <c r="LL417" s="257"/>
      <c r="LM417" s="257"/>
      <c r="LN417" s="257"/>
      <c r="LO417" s="257"/>
      <c r="LP417" s="257"/>
      <c r="LQ417" s="257"/>
      <c r="LR417" s="257"/>
      <c r="LS417" s="257"/>
      <c r="LT417" s="257"/>
      <c r="LU417" s="257"/>
      <c r="LV417" s="257"/>
      <c r="LW417" s="257"/>
      <c r="LX417" s="257"/>
      <c r="LY417" s="257"/>
      <c r="LZ417" s="257"/>
      <c r="MA417" s="257"/>
      <c r="MB417" s="257"/>
      <c r="MC417" s="257"/>
      <c r="MD417" s="257"/>
      <c r="ME417" s="257"/>
      <c r="MF417" s="257"/>
      <c r="MG417" s="257"/>
      <c r="MH417" s="257"/>
      <c r="MI417" s="257"/>
      <c r="MJ417" s="257"/>
      <c r="MK417" s="257"/>
      <c r="ML417" s="257"/>
      <c r="MM417" s="257"/>
      <c r="MN417" s="257"/>
      <c r="MO417" s="257"/>
      <c r="MP417" s="257"/>
      <c r="MQ417" s="257"/>
      <c r="MR417" s="257"/>
      <c r="MS417" s="257"/>
      <c r="MT417" s="257"/>
      <c r="MU417" s="257"/>
      <c r="MV417" s="257"/>
      <c r="MW417" s="257"/>
      <c r="MX417" s="257"/>
      <c r="MY417" s="257"/>
      <c r="MZ417" s="257"/>
      <c r="NA417" s="257"/>
      <c r="NB417" s="257"/>
      <c r="NC417" s="257"/>
      <c r="ND417" s="257"/>
      <c r="NE417" s="257"/>
      <c r="NF417" s="257"/>
      <c r="NG417" s="257"/>
      <c r="NH417" s="257"/>
      <c r="NI417" s="257"/>
      <c r="NJ417" s="257"/>
      <c r="NK417" s="257"/>
      <c r="NL417" s="257"/>
      <c r="NM417" s="257"/>
      <c r="NN417" s="257"/>
      <c r="NO417" s="257"/>
      <c r="NP417" s="257"/>
      <c r="NQ417" s="257"/>
      <c r="NR417" s="257"/>
      <c r="NS417" s="257"/>
      <c r="NT417" s="257"/>
      <c r="NU417" s="257"/>
      <c r="NV417" s="257"/>
      <c r="NW417" s="257"/>
      <c r="NX417" s="257"/>
      <c r="NY417" s="257"/>
      <c r="NZ417" s="257"/>
      <c r="OA417" s="257"/>
      <c r="OB417" s="257"/>
      <c r="OC417" s="257"/>
      <c r="OD417" s="257"/>
      <c r="OE417" s="257"/>
      <c r="OF417" s="257"/>
      <c r="OG417" s="257"/>
      <c r="OH417" s="257"/>
      <c r="OI417" s="257"/>
      <c r="OJ417" s="257"/>
      <c r="OK417" s="257"/>
      <c r="OL417" s="257"/>
      <c r="OM417" s="257"/>
      <c r="ON417" s="257"/>
      <c r="OO417" s="257"/>
      <c r="OP417" s="257"/>
      <c r="OQ417" s="257"/>
      <c r="OR417" s="257"/>
      <c r="OS417" s="257"/>
      <c r="OT417" s="257"/>
      <c r="OU417" s="257"/>
      <c r="OV417" s="257"/>
      <c r="OW417" s="257"/>
      <c r="OX417" s="257"/>
      <c r="OY417" s="257"/>
      <c r="OZ417" s="257"/>
      <c r="PA417" s="257"/>
      <c r="PB417" s="257"/>
      <c r="PC417" s="257"/>
      <c r="PD417" s="257"/>
      <c r="PE417" s="257"/>
      <c r="PF417" s="257"/>
      <c r="PG417" s="257"/>
      <c r="PH417" s="257"/>
      <c r="PI417" s="257"/>
      <c r="PJ417" s="257"/>
      <c r="PK417" s="257"/>
      <c r="PL417" s="257"/>
      <c r="PM417" s="257"/>
      <c r="PN417" s="257"/>
      <c r="PO417" s="257"/>
      <c r="PP417" s="257"/>
      <c r="PQ417" s="257"/>
      <c r="PR417" s="257"/>
      <c r="PS417" s="257"/>
      <c r="PT417" s="257"/>
      <c r="PU417" s="257"/>
      <c r="PV417" s="257"/>
      <c r="PW417" s="257"/>
      <c r="PX417" s="257"/>
      <c r="PY417" s="257"/>
      <c r="PZ417" s="257"/>
      <c r="QA417" s="257"/>
      <c r="QB417" s="257"/>
      <c r="QC417" s="257"/>
      <c r="QD417" s="257"/>
      <c r="QE417" s="257"/>
      <c r="QF417" s="257"/>
      <c r="QG417" s="257"/>
      <c r="QH417" s="257"/>
      <c r="QI417" s="257"/>
      <c r="QJ417" s="257"/>
      <c r="QK417" s="257"/>
      <c r="QL417" s="257"/>
      <c r="QM417" s="257"/>
      <c r="QN417" s="257"/>
      <c r="QO417" s="257"/>
      <c r="QP417" s="257"/>
      <c r="QQ417" s="257"/>
      <c r="QR417" s="257"/>
      <c r="QS417" s="257"/>
      <c r="QT417" s="257"/>
      <c r="QU417" s="257"/>
      <c r="QV417" s="257"/>
      <c r="QW417" s="257"/>
      <c r="QX417" s="257"/>
      <c r="QY417" s="257"/>
      <c r="QZ417" s="257"/>
      <c r="RA417" s="257"/>
      <c r="RB417" s="257"/>
      <c r="RC417" s="257"/>
      <c r="RD417" s="257"/>
      <c r="RE417" s="257"/>
      <c r="RF417" s="257"/>
      <c r="RG417" s="257"/>
      <c r="RH417" s="257"/>
      <c r="RI417" s="257"/>
      <c r="RJ417" s="257"/>
      <c r="RK417" s="257"/>
      <c r="RL417" s="257"/>
      <c r="RM417" s="257"/>
      <c r="RN417" s="257"/>
      <c r="RO417" s="257"/>
      <c r="RP417" s="257"/>
      <c r="RQ417" s="257"/>
      <c r="RR417" s="257"/>
      <c r="RS417" s="257"/>
      <c r="RT417" s="257"/>
      <c r="RU417" s="257"/>
      <c r="RV417" s="257"/>
      <c r="RW417" s="257"/>
      <c r="RX417" s="257"/>
      <c r="RY417" s="257"/>
      <c r="RZ417" s="257"/>
      <c r="SA417" s="257"/>
      <c r="SB417" s="257"/>
      <c r="SC417" s="257"/>
      <c r="SD417" s="257"/>
      <c r="SE417" s="257"/>
      <c r="SF417" s="257"/>
      <c r="SG417" s="257"/>
      <c r="SH417" s="257"/>
      <c r="SI417" s="257"/>
      <c r="SJ417" s="257"/>
      <c r="SK417" s="257"/>
      <c r="SL417" s="257"/>
      <c r="SM417" s="257"/>
      <c r="SN417" s="257"/>
      <c r="SO417" s="257"/>
      <c r="SP417" s="257"/>
      <c r="SQ417" s="257"/>
      <c r="SR417" s="257"/>
      <c r="SS417" s="257"/>
      <c r="ST417" s="257"/>
      <c r="SU417" s="257"/>
      <c r="SV417" s="257"/>
      <c r="SW417" s="257"/>
      <c r="SX417" s="257"/>
      <c r="SY417" s="257"/>
      <c r="SZ417" s="257"/>
      <c r="TA417" s="257"/>
      <c r="TB417" s="257"/>
      <c r="TC417" s="257"/>
      <c r="TD417" s="257"/>
      <c r="TE417" s="257"/>
      <c r="TF417" s="257"/>
      <c r="TG417" s="257"/>
      <c r="TH417" s="257"/>
      <c r="TI417" s="257"/>
      <c r="TJ417" s="257"/>
      <c r="TK417" s="257"/>
      <c r="TL417" s="257"/>
      <c r="TM417" s="257"/>
      <c r="TN417" s="257"/>
      <c r="TO417" s="257"/>
      <c r="TP417" s="257"/>
      <c r="TQ417" s="257"/>
      <c r="TR417" s="257"/>
      <c r="TS417" s="257"/>
      <c r="TT417" s="257"/>
      <c r="TU417" s="257"/>
      <c r="TV417" s="257"/>
      <c r="TW417" s="257"/>
      <c r="TX417" s="257"/>
      <c r="TY417" s="257"/>
      <c r="TZ417" s="257"/>
      <c r="UA417" s="257"/>
      <c r="UB417" s="257"/>
      <c r="UC417" s="257"/>
      <c r="UD417" s="257"/>
      <c r="UE417" s="257"/>
      <c r="UF417" s="257"/>
      <c r="UG417" s="257"/>
      <c r="UH417" s="257"/>
      <c r="UI417" s="257"/>
      <c r="UJ417" s="257"/>
      <c r="UK417" s="257"/>
      <c r="UL417" s="257"/>
      <c r="UM417" s="257"/>
      <c r="UN417" s="257"/>
      <c r="UO417" s="257"/>
      <c r="UP417" s="257"/>
      <c r="UQ417" s="257"/>
      <c r="UR417" s="257"/>
      <c r="US417" s="257"/>
      <c r="UT417" s="257"/>
      <c r="UU417" s="257"/>
      <c r="UV417" s="257"/>
      <c r="UW417" s="257"/>
      <c r="UX417" s="257"/>
      <c r="UY417" s="257"/>
      <c r="UZ417" s="257"/>
      <c r="VA417" s="257"/>
      <c r="VB417" s="257"/>
      <c r="VC417" s="257"/>
      <c r="VD417" s="257"/>
      <c r="VE417" s="257"/>
      <c r="VF417" s="257"/>
      <c r="VG417" s="257"/>
      <c r="VH417" s="257"/>
      <c r="VI417" s="257"/>
      <c r="VJ417" s="257"/>
      <c r="VK417" s="257"/>
      <c r="VL417" s="257"/>
      <c r="VM417" s="257"/>
      <c r="VN417" s="257"/>
      <c r="VO417" s="257"/>
      <c r="VP417" s="257"/>
      <c r="VQ417" s="257"/>
      <c r="VR417" s="257"/>
      <c r="VS417" s="257"/>
      <c r="VT417" s="257"/>
      <c r="VU417" s="257"/>
      <c r="VV417" s="257"/>
      <c r="VW417" s="257"/>
      <c r="VX417" s="257"/>
      <c r="VY417" s="257"/>
      <c r="VZ417" s="257"/>
      <c r="WA417" s="257"/>
      <c r="WB417" s="257"/>
      <c r="WC417" s="257"/>
      <c r="WD417" s="257"/>
      <c r="WE417" s="257"/>
      <c r="WF417" s="257"/>
      <c r="WG417" s="257"/>
      <c r="WH417" s="257"/>
      <c r="WI417" s="257"/>
      <c r="WJ417" s="257"/>
      <c r="WK417" s="257"/>
      <c r="WL417" s="257"/>
      <c r="WM417" s="257"/>
      <c r="WN417" s="257"/>
      <c r="WO417" s="257"/>
      <c r="WP417" s="257"/>
      <c r="WQ417" s="257"/>
      <c r="WR417" s="257"/>
      <c r="WS417" s="257"/>
      <c r="WT417" s="257"/>
      <c r="WU417" s="257"/>
      <c r="WV417" s="257"/>
      <c r="WW417" s="257"/>
      <c r="WX417" s="257"/>
      <c r="WY417" s="257"/>
      <c r="WZ417" s="257"/>
      <c r="XA417" s="257"/>
      <c r="XB417" s="257"/>
      <c r="XC417" s="257"/>
      <c r="XD417" s="257"/>
      <c r="XE417" s="257"/>
      <c r="XF417" s="257"/>
      <c r="XG417" s="257"/>
      <c r="XH417" s="257"/>
      <c r="XI417" s="257"/>
      <c r="XJ417" s="257"/>
      <c r="XK417" s="257"/>
      <c r="XL417" s="257"/>
      <c r="XM417" s="257"/>
      <c r="XN417" s="257"/>
      <c r="XO417" s="257"/>
      <c r="XP417" s="257"/>
      <c r="XQ417" s="257"/>
      <c r="XR417" s="257"/>
      <c r="XS417" s="257"/>
      <c r="XT417" s="257"/>
      <c r="XU417" s="257"/>
      <c r="XV417" s="257"/>
      <c r="XW417" s="257"/>
      <c r="XX417" s="257"/>
      <c r="XY417" s="257"/>
      <c r="XZ417" s="257"/>
      <c r="YA417" s="257"/>
      <c r="YB417" s="257"/>
      <c r="YC417" s="257"/>
      <c r="YD417" s="257"/>
      <c r="YE417" s="257"/>
      <c r="YF417" s="257"/>
      <c r="YG417" s="257"/>
      <c r="YH417" s="257"/>
      <c r="YI417" s="257"/>
      <c r="YJ417" s="257"/>
      <c r="YK417" s="257"/>
      <c r="YL417" s="257"/>
      <c r="YM417" s="257"/>
      <c r="YN417" s="257"/>
      <c r="YO417" s="257"/>
      <c r="YP417" s="257"/>
      <c r="YQ417" s="257"/>
      <c r="YR417" s="257"/>
      <c r="YS417" s="257"/>
      <c r="YT417" s="257"/>
      <c r="YU417" s="257"/>
      <c r="YV417" s="257"/>
      <c r="YW417" s="257"/>
      <c r="YX417" s="257"/>
      <c r="YY417" s="257"/>
      <c r="YZ417" s="257"/>
      <c r="ZA417" s="257"/>
      <c r="ZB417" s="257"/>
      <c r="ZC417" s="257"/>
      <c r="ZD417" s="257"/>
      <c r="ZE417" s="257"/>
      <c r="ZF417" s="257"/>
      <c r="ZG417" s="257"/>
      <c r="ZH417" s="257"/>
      <c r="ZI417" s="257"/>
      <c r="ZJ417" s="257"/>
      <c r="ZK417" s="257"/>
      <c r="ZL417" s="257"/>
      <c r="ZM417" s="257"/>
      <c r="ZN417" s="257"/>
      <c r="ZO417" s="257"/>
      <c r="ZP417" s="257"/>
      <c r="ZQ417" s="257"/>
      <c r="ZR417" s="257"/>
      <c r="ZS417" s="257"/>
      <c r="ZT417" s="257"/>
      <c r="ZU417" s="257"/>
      <c r="ZV417" s="257"/>
      <c r="ZW417" s="257"/>
      <c r="ZX417" s="257"/>
      <c r="ZY417" s="257"/>
      <c r="ZZ417" s="257"/>
      <c r="AAA417" s="257"/>
      <c r="AAB417" s="257"/>
      <c r="AAC417" s="257"/>
      <c r="AAD417" s="257"/>
      <c r="AAE417" s="257"/>
      <c r="AAF417" s="257"/>
      <c r="AAG417" s="257"/>
      <c r="AAH417" s="257"/>
      <c r="AAI417" s="257"/>
      <c r="AAJ417" s="257"/>
      <c r="AAK417" s="257"/>
      <c r="AAL417" s="257"/>
      <c r="AAM417" s="257"/>
      <c r="AAN417" s="257"/>
      <c r="AAO417" s="257"/>
      <c r="AAP417" s="257"/>
      <c r="AAQ417" s="257"/>
      <c r="AAR417" s="257"/>
      <c r="AAS417" s="257"/>
      <c r="AAT417" s="257"/>
      <c r="AAU417" s="257"/>
      <c r="AAV417" s="257"/>
      <c r="AAW417" s="257"/>
      <c r="AAX417" s="257"/>
      <c r="AAY417" s="257"/>
      <c r="AAZ417" s="257"/>
      <c r="ABA417" s="257"/>
      <c r="ABB417" s="257"/>
      <c r="ABC417" s="257"/>
      <c r="ABD417" s="257"/>
      <c r="ABE417" s="257"/>
      <c r="ABF417" s="257"/>
      <c r="ABG417" s="257"/>
      <c r="ABH417" s="257"/>
      <c r="ABI417" s="257"/>
      <c r="ABJ417" s="257"/>
      <c r="ABK417" s="257"/>
    </row>
    <row r="418" spans="1:739" s="154" customFormat="1" ht="30" customHeight="1" x14ac:dyDescent="0.25">
      <c r="A418" s="30"/>
      <c r="B418" s="196"/>
      <c r="C418" s="196"/>
      <c r="D418" s="167" t="s">
        <v>2</v>
      </c>
      <c r="E418" s="196"/>
      <c r="F418" s="206">
        <v>1555</v>
      </c>
      <c r="G418" s="23">
        <v>43802</v>
      </c>
      <c r="H418" s="258" t="s">
        <v>37</v>
      </c>
      <c r="I418" s="185" t="s">
        <v>31</v>
      </c>
      <c r="J418" s="116" t="s">
        <v>291</v>
      </c>
      <c r="K418" s="29" t="s">
        <v>18</v>
      </c>
      <c r="L418" s="29" t="s">
        <v>17</v>
      </c>
      <c r="M418" s="29" t="s">
        <v>1844</v>
      </c>
      <c r="N418" s="28" t="s">
        <v>1845</v>
      </c>
      <c r="O418" s="191" t="s">
        <v>1846</v>
      </c>
      <c r="P418" s="191" t="s">
        <v>1847</v>
      </c>
      <c r="Q418" s="260"/>
      <c r="R418" s="71" t="s">
        <v>3098</v>
      </c>
      <c r="S418" s="261" t="s">
        <v>1849</v>
      </c>
      <c r="T418" s="261" t="s">
        <v>20</v>
      </c>
      <c r="U418" s="261" t="s">
        <v>72</v>
      </c>
      <c r="V418" s="17"/>
      <c r="W418" s="261"/>
      <c r="X418" s="261" t="s">
        <v>245</v>
      </c>
      <c r="Y418" s="99"/>
      <c r="Z418" s="262"/>
      <c r="AA418" s="261"/>
      <c r="AB418" s="265" t="s">
        <v>3098</v>
      </c>
      <c r="AC418" s="17"/>
      <c r="AD418" s="17"/>
      <c r="AE418" s="17"/>
      <c r="AF418" s="17"/>
      <c r="AG418" s="17"/>
      <c r="AH418" s="263" t="s">
        <v>3530</v>
      </c>
      <c r="AI418" s="261" t="s">
        <v>1</v>
      </c>
      <c r="AJ418" s="263" t="s">
        <v>2</v>
      </c>
      <c r="AK418" s="263">
        <v>25</v>
      </c>
      <c r="AL418" s="264" t="s">
        <v>3099</v>
      </c>
      <c r="AM418" s="72">
        <v>43776</v>
      </c>
      <c r="AN418" s="257"/>
      <c r="AO418" s="257"/>
      <c r="AP418" s="257"/>
      <c r="AQ418" s="257"/>
      <c r="AR418" s="257"/>
      <c r="AS418" s="257"/>
      <c r="AT418" s="257"/>
      <c r="AU418" s="257"/>
      <c r="AV418" s="257"/>
      <c r="AW418" s="257"/>
      <c r="AX418" s="257"/>
      <c r="AY418" s="257"/>
      <c r="AZ418" s="257"/>
      <c r="BA418" s="257"/>
      <c r="BB418" s="257"/>
      <c r="BC418" s="257"/>
      <c r="BD418" s="257"/>
      <c r="BE418" s="257"/>
      <c r="BF418" s="257"/>
      <c r="BG418" s="257"/>
      <c r="BH418" s="257"/>
      <c r="BI418" s="257"/>
      <c r="BJ418" s="257"/>
      <c r="BK418" s="257"/>
      <c r="BL418" s="257"/>
      <c r="BM418" s="257"/>
      <c r="BN418" s="257"/>
      <c r="BO418" s="257"/>
      <c r="BP418" s="257"/>
      <c r="BQ418" s="257"/>
      <c r="BR418" s="257"/>
      <c r="BS418" s="257"/>
      <c r="BT418" s="257"/>
      <c r="BU418" s="257"/>
      <c r="BV418" s="257"/>
      <c r="BW418" s="257"/>
      <c r="BX418" s="257"/>
      <c r="BY418" s="257"/>
      <c r="BZ418" s="257"/>
      <c r="CA418" s="257"/>
      <c r="CB418" s="257"/>
      <c r="CC418" s="257"/>
      <c r="CD418" s="257"/>
      <c r="CE418" s="257"/>
      <c r="CF418" s="257"/>
      <c r="CG418" s="257"/>
      <c r="CH418" s="257"/>
      <c r="CI418" s="257"/>
      <c r="CJ418" s="257"/>
      <c r="CK418" s="257"/>
      <c r="CL418" s="257"/>
      <c r="CM418" s="257"/>
      <c r="CN418" s="257"/>
      <c r="CO418" s="257"/>
      <c r="CP418" s="257"/>
      <c r="CQ418" s="257"/>
      <c r="CR418" s="257"/>
      <c r="CS418" s="257"/>
      <c r="CT418" s="257"/>
      <c r="CU418" s="257"/>
      <c r="CV418" s="257"/>
      <c r="CW418" s="257"/>
      <c r="CX418" s="257"/>
      <c r="CY418" s="257"/>
      <c r="CZ418" s="257"/>
      <c r="DA418" s="257"/>
      <c r="DB418" s="257"/>
      <c r="DC418" s="257"/>
      <c r="DD418" s="257"/>
      <c r="DE418" s="257"/>
      <c r="DF418" s="257"/>
      <c r="DG418" s="257"/>
      <c r="DH418" s="257"/>
      <c r="DI418" s="257"/>
      <c r="DJ418" s="257"/>
      <c r="DK418" s="257"/>
      <c r="DL418" s="257"/>
      <c r="DM418" s="257"/>
      <c r="DN418" s="257"/>
      <c r="DO418" s="257"/>
      <c r="DP418" s="257"/>
      <c r="DQ418" s="257"/>
      <c r="DR418" s="257"/>
      <c r="DS418" s="257"/>
      <c r="DT418" s="257"/>
      <c r="DU418" s="257"/>
      <c r="DV418" s="257"/>
      <c r="DW418" s="257"/>
      <c r="DX418" s="257"/>
      <c r="DY418" s="257"/>
      <c r="DZ418" s="257"/>
      <c r="EA418" s="257"/>
      <c r="EB418" s="257"/>
      <c r="EC418" s="257"/>
      <c r="ED418" s="257"/>
      <c r="EE418" s="257"/>
      <c r="EF418" s="257"/>
      <c r="EG418" s="257"/>
      <c r="EH418" s="257"/>
      <c r="EI418" s="257"/>
      <c r="EJ418" s="257"/>
      <c r="EK418" s="257"/>
      <c r="EL418" s="257"/>
      <c r="EM418" s="257"/>
      <c r="EN418" s="257"/>
      <c r="EO418" s="257"/>
      <c r="EP418" s="257"/>
      <c r="EQ418" s="257"/>
      <c r="ER418" s="257"/>
      <c r="ES418" s="257"/>
      <c r="ET418" s="257"/>
      <c r="EU418" s="257"/>
      <c r="EV418" s="257"/>
      <c r="EW418" s="257"/>
      <c r="EX418" s="257"/>
      <c r="EY418" s="257"/>
      <c r="EZ418" s="257"/>
      <c r="FA418" s="257"/>
      <c r="FB418" s="257"/>
      <c r="FC418" s="257"/>
      <c r="FD418" s="257"/>
      <c r="FE418" s="257"/>
      <c r="FF418" s="257"/>
      <c r="FG418" s="257"/>
      <c r="FH418" s="257"/>
      <c r="FI418" s="257"/>
      <c r="FJ418" s="257"/>
      <c r="FK418" s="257"/>
      <c r="FL418" s="257"/>
      <c r="FM418" s="257"/>
      <c r="FN418" s="257"/>
      <c r="FO418" s="257"/>
      <c r="FP418" s="257"/>
      <c r="FQ418" s="257"/>
      <c r="FR418" s="257"/>
      <c r="FS418" s="257"/>
      <c r="FT418" s="257"/>
      <c r="FU418" s="257"/>
      <c r="FV418" s="257"/>
      <c r="FW418" s="257"/>
      <c r="FX418" s="257"/>
      <c r="FY418" s="257"/>
      <c r="FZ418" s="257"/>
      <c r="GA418" s="257"/>
      <c r="GB418" s="257"/>
      <c r="GC418" s="257"/>
      <c r="GD418" s="257"/>
      <c r="GE418" s="257"/>
      <c r="GF418" s="257"/>
      <c r="GG418" s="257"/>
      <c r="GH418" s="257"/>
      <c r="GI418" s="257"/>
      <c r="GJ418" s="257"/>
      <c r="GK418" s="257"/>
      <c r="GL418" s="257"/>
      <c r="GM418" s="257"/>
      <c r="GN418" s="257"/>
      <c r="GO418" s="257"/>
      <c r="GP418" s="257"/>
      <c r="GQ418" s="257"/>
      <c r="GR418" s="257"/>
      <c r="GS418" s="257"/>
      <c r="GT418" s="257"/>
      <c r="GU418" s="257"/>
      <c r="GV418" s="257"/>
      <c r="GW418" s="257"/>
      <c r="GX418" s="257"/>
      <c r="GY418" s="257"/>
      <c r="GZ418" s="257"/>
      <c r="HA418" s="257"/>
      <c r="HB418" s="257"/>
      <c r="HC418" s="257"/>
      <c r="HD418" s="257"/>
      <c r="HE418" s="257"/>
      <c r="HF418" s="257"/>
      <c r="HG418" s="257"/>
      <c r="HH418" s="257"/>
      <c r="HI418" s="257"/>
      <c r="HJ418" s="257"/>
      <c r="HK418" s="257"/>
      <c r="HL418" s="257"/>
      <c r="HM418" s="257"/>
      <c r="HN418" s="257"/>
      <c r="HO418" s="257"/>
      <c r="HP418" s="257"/>
      <c r="HQ418" s="257"/>
      <c r="HR418" s="257"/>
      <c r="HS418" s="257"/>
      <c r="HT418" s="257"/>
      <c r="HU418" s="257"/>
      <c r="HV418" s="257"/>
      <c r="HW418" s="257"/>
      <c r="HX418" s="257"/>
      <c r="HY418" s="257"/>
      <c r="HZ418" s="257"/>
      <c r="IA418" s="257"/>
      <c r="IB418" s="257"/>
      <c r="IC418" s="257"/>
      <c r="ID418" s="257"/>
      <c r="IE418" s="257"/>
      <c r="IF418" s="257"/>
      <c r="IG418" s="257"/>
      <c r="IH418" s="257"/>
      <c r="II418" s="257"/>
      <c r="IJ418" s="257"/>
      <c r="IK418" s="257"/>
      <c r="IL418" s="257"/>
      <c r="IM418" s="257"/>
      <c r="IN418" s="257"/>
      <c r="IO418" s="257"/>
      <c r="IP418" s="257"/>
      <c r="IQ418" s="257"/>
      <c r="IR418" s="257"/>
      <c r="IS418" s="257"/>
      <c r="IT418" s="257"/>
      <c r="IU418" s="257"/>
      <c r="IV418" s="257"/>
      <c r="IW418" s="257"/>
      <c r="IX418" s="257"/>
      <c r="IY418" s="257"/>
      <c r="IZ418" s="257"/>
      <c r="JA418" s="257"/>
      <c r="JB418" s="257"/>
      <c r="JC418" s="257"/>
      <c r="JD418" s="257"/>
      <c r="JE418" s="257"/>
      <c r="JF418" s="257"/>
      <c r="JG418" s="257"/>
      <c r="JH418" s="257"/>
      <c r="JI418" s="257"/>
      <c r="JJ418" s="257"/>
      <c r="JK418" s="257"/>
      <c r="JL418" s="257"/>
      <c r="JM418" s="257"/>
      <c r="JN418" s="257"/>
      <c r="JO418" s="257"/>
      <c r="JP418" s="257"/>
      <c r="JQ418" s="257"/>
      <c r="JR418" s="257"/>
      <c r="JS418" s="257"/>
      <c r="JT418" s="257"/>
      <c r="JU418" s="257"/>
      <c r="JV418" s="257"/>
      <c r="JW418" s="257"/>
      <c r="JX418" s="257"/>
      <c r="JY418" s="257"/>
      <c r="JZ418" s="257"/>
      <c r="KA418" s="257"/>
      <c r="KB418" s="257"/>
      <c r="KC418" s="257"/>
      <c r="KD418" s="257"/>
      <c r="KE418" s="257"/>
      <c r="KF418" s="257"/>
      <c r="KG418" s="257"/>
      <c r="KH418" s="257"/>
      <c r="KI418" s="257"/>
      <c r="KJ418" s="257"/>
      <c r="KK418" s="257"/>
      <c r="KL418" s="257"/>
      <c r="KM418" s="257"/>
      <c r="KN418" s="257"/>
      <c r="KO418" s="257"/>
      <c r="KP418" s="257"/>
      <c r="KQ418" s="257"/>
      <c r="KR418" s="257"/>
      <c r="KS418" s="257"/>
      <c r="KT418" s="257"/>
      <c r="KU418" s="257"/>
      <c r="KV418" s="257"/>
      <c r="KW418" s="257"/>
      <c r="KX418" s="257"/>
      <c r="KY418" s="257"/>
      <c r="KZ418" s="257"/>
      <c r="LA418" s="257"/>
      <c r="LB418" s="257"/>
      <c r="LC418" s="257"/>
      <c r="LD418" s="257"/>
      <c r="LE418" s="257"/>
      <c r="LF418" s="257"/>
      <c r="LG418" s="257"/>
      <c r="LH418" s="257"/>
      <c r="LI418" s="257"/>
      <c r="LJ418" s="257"/>
      <c r="LK418" s="257"/>
      <c r="LL418" s="257"/>
      <c r="LM418" s="257"/>
      <c r="LN418" s="257"/>
      <c r="LO418" s="257"/>
      <c r="LP418" s="257"/>
      <c r="LQ418" s="257"/>
      <c r="LR418" s="257"/>
      <c r="LS418" s="257"/>
      <c r="LT418" s="257"/>
      <c r="LU418" s="257"/>
      <c r="LV418" s="257"/>
      <c r="LW418" s="257"/>
      <c r="LX418" s="257"/>
      <c r="LY418" s="257"/>
      <c r="LZ418" s="257"/>
      <c r="MA418" s="257"/>
      <c r="MB418" s="257"/>
      <c r="MC418" s="257"/>
      <c r="MD418" s="257"/>
      <c r="ME418" s="257"/>
      <c r="MF418" s="257"/>
      <c r="MG418" s="257"/>
      <c r="MH418" s="257"/>
      <c r="MI418" s="257"/>
      <c r="MJ418" s="257"/>
      <c r="MK418" s="257"/>
      <c r="ML418" s="257"/>
      <c r="MM418" s="257"/>
      <c r="MN418" s="257"/>
      <c r="MO418" s="257"/>
      <c r="MP418" s="257"/>
      <c r="MQ418" s="257"/>
      <c r="MR418" s="257"/>
      <c r="MS418" s="257"/>
      <c r="MT418" s="257"/>
      <c r="MU418" s="257"/>
      <c r="MV418" s="257"/>
      <c r="MW418" s="257"/>
      <c r="MX418" s="257"/>
      <c r="MY418" s="257"/>
      <c r="MZ418" s="257"/>
      <c r="NA418" s="257"/>
      <c r="NB418" s="257"/>
      <c r="NC418" s="257"/>
      <c r="ND418" s="257"/>
      <c r="NE418" s="257"/>
      <c r="NF418" s="257"/>
      <c r="NG418" s="257"/>
      <c r="NH418" s="257"/>
      <c r="NI418" s="257"/>
      <c r="NJ418" s="257"/>
      <c r="NK418" s="257"/>
      <c r="NL418" s="257"/>
      <c r="NM418" s="257"/>
      <c r="NN418" s="257"/>
      <c r="NO418" s="257"/>
      <c r="NP418" s="257"/>
      <c r="NQ418" s="257"/>
      <c r="NR418" s="257"/>
      <c r="NS418" s="257"/>
      <c r="NT418" s="257"/>
      <c r="NU418" s="257"/>
      <c r="NV418" s="257"/>
      <c r="NW418" s="257"/>
      <c r="NX418" s="257"/>
      <c r="NY418" s="257"/>
      <c r="NZ418" s="257"/>
      <c r="OA418" s="257"/>
      <c r="OB418" s="257"/>
      <c r="OC418" s="257"/>
      <c r="OD418" s="257"/>
      <c r="OE418" s="257"/>
      <c r="OF418" s="257"/>
      <c r="OG418" s="257"/>
      <c r="OH418" s="257"/>
      <c r="OI418" s="257"/>
      <c r="OJ418" s="257"/>
      <c r="OK418" s="257"/>
      <c r="OL418" s="257"/>
      <c r="OM418" s="257"/>
      <c r="ON418" s="257"/>
      <c r="OO418" s="257"/>
      <c r="OP418" s="257"/>
      <c r="OQ418" s="257"/>
      <c r="OR418" s="257"/>
      <c r="OS418" s="257"/>
      <c r="OT418" s="257"/>
      <c r="OU418" s="257"/>
      <c r="OV418" s="257"/>
      <c r="OW418" s="257"/>
      <c r="OX418" s="257"/>
      <c r="OY418" s="257"/>
      <c r="OZ418" s="257"/>
      <c r="PA418" s="257"/>
      <c r="PB418" s="257"/>
      <c r="PC418" s="257"/>
      <c r="PD418" s="257"/>
      <c r="PE418" s="257"/>
      <c r="PF418" s="257"/>
      <c r="PG418" s="257"/>
      <c r="PH418" s="257"/>
      <c r="PI418" s="257"/>
      <c r="PJ418" s="257"/>
      <c r="PK418" s="257"/>
      <c r="PL418" s="257"/>
      <c r="PM418" s="257"/>
      <c r="PN418" s="257"/>
      <c r="PO418" s="257"/>
      <c r="PP418" s="257"/>
      <c r="PQ418" s="257"/>
      <c r="PR418" s="257"/>
      <c r="PS418" s="257"/>
      <c r="PT418" s="257"/>
      <c r="PU418" s="257"/>
      <c r="PV418" s="257"/>
      <c r="PW418" s="257"/>
      <c r="PX418" s="257"/>
      <c r="PY418" s="257"/>
      <c r="PZ418" s="257"/>
      <c r="QA418" s="257"/>
      <c r="QB418" s="257"/>
      <c r="QC418" s="257"/>
      <c r="QD418" s="257"/>
      <c r="QE418" s="257"/>
      <c r="QF418" s="257"/>
      <c r="QG418" s="257"/>
      <c r="QH418" s="257"/>
      <c r="QI418" s="257"/>
      <c r="QJ418" s="257"/>
      <c r="QK418" s="257"/>
      <c r="QL418" s="257"/>
      <c r="QM418" s="257"/>
      <c r="QN418" s="257"/>
      <c r="QO418" s="257"/>
      <c r="QP418" s="257"/>
      <c r="QQ418" s="257"/>
      <c r="QR418" s="257"/>
      <c r="QS418" s="257"/>
      <c r="QT418" s="257"/>
      <c r="QU418" s="257"/>
      <c r="QV418" s="257"/>
      <c r="QW418" s="257"/>
      <c r="QX418" s="257"/>
      <c r="QY418" s="257"/>
      <c r="QZ418" s="257"/>
      <c r="RA418" s="257"/>
      <c r="RB418" s="257"/>
      <c r="RC418" s="257"/>
      <c r="RD418" s="257"/>
      <c r="RE418" s="257"/>
      <c r="RF418" s="257"/>
      <c r="RG418" s="257"/>
      <c r="RH418" s="257"/>
      <c r="RI418" s="257"/>
      <c r="RJ418" s="257"/>
      <c r="RK418" s="257"/>
      <c r="RL418" s="257"/>
      <c r="RM418" s="257"/>
      <c r="RN418" s="257"/>
      <c r="RO418" s="257"/>
      <c r="RP418" s="257"/>
      <c r="RQ418" s="257"/>
      <c r="RR418" s="257"/>
      <c r="RS418" s="257"/>
      <c r="RT418" s="257"/>
      <c r="RU418" s="257"/>
      <c r="RV418" s="257"/>
      <c r="RW418" s="257"/>
      <c r="RX418" s="257"/>
      <c r="RY418" s="257"/>
      <c r="RZ418" s="257"/>
      <c r="SA418" s="257"/>
      <c r="SB418" s="257"/>
      <c r="SC418" s="257"/>
      <c r="SD418" s="257"/>
      <c r="SE418" s="257"/>
      <c r="SF418" s="257"/>
      <c r="SG418" s="257"/>
      <c r="SH418" s="257"/>
      <c r="SI418" s="257"/>
      <c r="SJ418" s="257"/>
      <c r="SK418" s="257"/>
      <c r="SL418" s="257"/>
      <c r="SM418" s="257"/>
      <c r="SN418" s="257"/>
      <c r="SO418" s="257"/>
      <c r="SP418" s="257"/>
      <c r="SQ418" s="257"/>
      <c r="SR418" s="257"/>
      <c r="SS418" s="257"/>
      <c r="ST418" s="257"/>
      <c r="SU418" s="257"/>
      <c r="SV418" s="257"/>
      <c r="SW418" s="257"/>
      <c r="SX418" s="257"/>
      <c r="SY418" s="257"/>
      <c r="SZ418" s="257"/>
      <c r="TA418" s="257"/>
      <c r="TB418" s="257"/>
      <c r="TC418" s="257"/>
      <c r="TD418" s="257"/>
      <c r="TE418" s="257"/>
      <c r="TF418" s="257"/>
      <c r="TG418" s="257"/>
      <c r="TH418" s="257"/>
      <c r="TI418" s="257"/>
      <c r="TJ418" s="257"/>
      <c r="TK418" s="257"/>
      <c r="TL418" s="257"/>
      <c r="TM418" s="257"/>
      <c r="TN418" s="257"/>
      <c r="TO418" s="257"/>
      <c r="TP418" s="257"/>
      <c r="TQ418" s="257"/>
      <c r="TR418" s="257"/>
      <c r="TS418" s="257"/>
      <c r="TT418" s="257"/>
      <c r="TU418" s="257"/>
      <c r="TV418" s="257"/>
      <c r="TW418" s="257"/>
      <c r="TX418" s="257"/>
      <c r="TY418" s="257"/>
      <c r="TZ418" s="257"/>
      <c r="UA418" s="257"/>
      <c r="UB418" s="257"/>
      <c r="UC418" s="257"/>
      <c r="UD418" s="257"/>
      <c r="UE418" s="257"/>
      <c r="UF418" s="257"/>
      <c r="UG418" s="257"/>
      <c r="UH418" s="257"/>
      <c r="UI418" s="257"/>
      <c r="UJ418" s="257"/>
      <c r="UK418" s="257"/>
      <c r="UL418" s="257"/>
      <c r="UM418" s="257"/>
      <c r="UN418" s="257"/>
      <c r="UO418" s="257"/>
      <c r="UP418" s="257"/>
      <c r="UQ418" s="257"/>
      <c r="UR418" s="257"/>
      <c r="US418" s="257"/>
      <c r="UT418" s="257"/>
      <c r="UU418" s="257"/>
      <c r="UV418" s="257"/>
      <c r="UW418" s="257"/>
      <c r="UX418" s="257"/>
      <c r="UY418" s="257"/>
      <c r="UZ418" s="257"/>
      <c r="VA418" s="257"/>
      <c r="VB418" s="257"/>
      <c r="VC418" s="257"/>
      <c r="VD418" s="257"/>
      <c r="VE418" s="257"/>
      <c r="VF418" s="257"/>
      <c r="VG418" s="257"/>
      <c r="VH418" s="257"/>
      <c r="VI418" s="257"/>
      <c r="VJ418" s="257"/>
      <c r="VK418" s="257"/>
      <c r="VL418" s="257"/>
      <c r="VM418" s="257"/>
      <c r="VN418" s="257"/>
      <c r="VO418" s="257"/>
      <c r="VP418" s="257"/>
      <c r="VQ418" s="257"/>
      <c r="VR418" s="257"/>
      <c r="VS418" s="257"/>
      <c r="VT418" s="257"/>
      <c r="VU418" s="257"/>
      <c r="VV418" s="257"/>
      <c r="VW418" s="257"/>
      <c r="VX418" s="257"/>
      <c r="VY418" s="257"/>
      <c r="VZ418" s="257"/>
      <c r="WA418" s="257"/>
      <c r="WB418" s="257"/>
      <c r="WC418" s="257"/>
      <c r="WD418" s="257"/>
      <c r="WE418" s="257"/>
      <c r="WF418" s="257"/>
      <c r="WG418" s="257"/>
      <c r="WH418" s="257"/>
      <c r="WI418" s="257"/>
      <c r="WJ418" s="257"/>
      <c r="WK418" s="257"/>
      <c r="WL418" s="257"/>
      <c r="WM418" s="257"/>
      <c r="WN418" s="257"/>
      <c r="WO418" s="257"/>
      <c r="WP418" s="257"/>
      <c r="WQ418" s="257"/>
      <c r="WR418" s="257"/>
      <c r="WS418" s="257"/>
      <c r="WT418" s="257"/>
      <c r="WU418" s="257"/>
      <c r="WV418" s="257"/>
      <c r="WW418" s="257"/>
      <c r="WX418" s="257"/>
      <c r="WY418" s="257"/>
      <c r="WZ418" s="257"/>
      <c r="XA418" s="257"/>
      <c r="XB418" s="257"/>
      <c r="XC418" s="257"/>
      <c r="XD418" s="257"/>
      <c r="XE418" s="257"/>
      <c r="XF418" s="257"/>
      <c r="XG418" s="257"/>
      <c r="XH418" s="257"/>
      <c r="XI418" s="257"/>
      <c r="XJ418" s="257"/>
      <c r="XK418" s="257"/>
      <c r="XL418" s="257"/>
      <c r="XM418" s="257"/>
      <c r="XN418" s="257"/>
      <c r="XO418" s="257"/>
      <c r="XP418" s="257"/>
      <c r="XQ418" s="257"/>
      <c r="XR418" s="257"/>
      <c r="XS418" s="257"/>
      <c r="XT418" s="257"/>
      <c r="XU418" s="257"/>
      <c r="XV418" s="257"/>
      <c r="XW418" s="257"/>
      <c r="XX418" s="257"/>
      <c r="XY418" s="257"/>
      <c r="XZ418" s="257"/>
      <c r="YA418" s="257"/>
      <c r="YB418" s="257"/>
      <c r="YC418" s="257"/>
      <c r="YD418" s="257"/>
      <c r="YE418" s="257"/>
      <c r="YF418" s="257"/>
      <c r="YG418" s="257"/>
      <c r="YH418" s="257"/>
      <c r="YI418" s="257"/>
      <c r="YJ418" s="257"/>
      <c r="YK418" s="257"/>
      <c r="YL418" s="257"/>
      <c r="YM418" s="257"/>
      <c r="YN418" s="257"/>
      <c r="YO418" s="257"/>
      <c r="YP418" s="257"/>
      <c r="YQ418" s="257"/>
      <c r="YR418" s="257"/>
      <c r="YS418" s="257"/>
      <c r="YT418" s="257"/>
      <c r="YU418" s="257"/>
      <c r="YV418" s="257"/>
      <c r="YW418" s="257"/>
      <c r="YX418" s="257"/>
      <c r="YY418" s="257"/>
      <c r="YZ418" s="257"/>
      <c r="ZA418" s="257"/>
      <c r="ZB418" s="257"/>
      <c r="ZC418" s="257"/>
      <c r="ZD418" s="257"/>
      <c r="ZE418" s="257"/>
      <c r="ZF418" s="257"/>
      <c r="ZG418" s="257"/>
      <c r="ZH418" s="257"/>
      <c r="ZI418" s="257"/>
      <c r="ZJ418" s="257"/>
      <c r="ZK418" s="257"/>
      <c r="ZL418" s="257"/>
      <c r="ZM418" s="257"/>
      <c r="ZN418" s="257"/>
      <c r="ZO418" s="257"/>
      <c r="ZP418" s="257"/>
      <c r="ZQ418" s="257"/>
      <c r="ZR418" s="257"/>
      <c r="ZS418" s="257"/>
      <c r="ZT418" s="257"/>
      <c r="ZU418" s="257"/>
      <c r="ZV418" s="257"/>
      <c r="ZW418" s="257"/>
      <c r="ZX418" s="257"/>
      <c r="ZY418" s="257"/>
      <c r="ZZ418" s="257"/>
      <c r="AAA418" s="257"/>
      <c r="AAB418" s="257"/>
      <c r="AAC418" s="257"/>
      <c r="AAD418" s="257"/>
      <c r="AAE418" s="257"/>
      <c r="AAF418" s="257"/>
      <c r="AAG418" s="257"/>
      <c r="AAH418" s="257"/>
      <c r="AAI418" s="257"/>
      <c r="AAJ418" s="257"/>
      <c r="AAK418" s="257"/>
      <c r="AAL418" s="257"/>
      <c r="AAM418" s="257"/>
      <c r="AAN418" s="257"/>
      <c r="AAO418" s="257"/>
      <c r="AAP418" s="257"/>
      <c r="AAQ418" s="257"/>
      <c r="AAR418" s="257"/>
      <c r="AAS418" s="257"/>
      <c r="AAT418" s="257"/>
      <c r="AAU418" s="257"/>
      <c r="AAV418" s="257"/>
      <c r="AAW418" s="257"/>
      <c r="AAX418" s="257"/>
      <c r="AAY418" s="257"/>
      <c r="AAZ418" s="257"/>
      <c r="ABA418" s="257"/>
      <c r="ABB418" s="257"/>
      <c r="ABC418" s="257"/>
      <c r="ABD418" s="257"/>
      <c r="ABE418" s="257"/>
      <c r="ABF418" s="257"/>
      <c r="ABG418" s="257"/>
      <c r="ABH418" s="257"/>
      <c r="ABI418" s="257"/>
      <c r="ABJ418" s="257"/>
      <c r="ABK418" s="257"/>
    </row>
    <row r="419" spans="1:739" s="154" customFormat="1" ht="30" customHeight="1" x14ac:dyDescent="0.25">
      <c r="A419" s="30"/>
      <c r="B419" s="196"/>
      <c r="C419" s="196"/>
      <c r="D419" s="167" t="s">
        <v>2</v>
      </c>
      <c r="E419" s="196"/>
      <c r="F419" s="206">
        <v>1552</v>
      </c>
      <c r="G419" s="23">
        <v>43802</v>
      </c>
      <c r="H419" s="48" t="s">
        <v>37</v>
      </c>
      <c r="I419" s="185" t="s">
        <v>31</v>
      </c>
      <c r="J419" s="189" t="s">
        <v>291</v>
      </c>
      <c r="K419" s="29" t="s">
        <v>18</v>
      </c>
      <c r="L419" s="29" t="s">
        <v>17</v>
      </c>
      <c r="M419" s="29" t="s">
        <v>3087</v>
      </c>
      <c r="N419" s="29" t="s">
        <v>3088</v>
      </c>
      <c r="O419" s="259" t="s">
        <v>3089</v>
      </c>
      <c r="P419" s="259" t="s">
        <v>3090</v>
      </c>
      <c r="Q419" s="260"/>
      <c r="R419" s="71" t="s">
        <v>3091</v>
      </c>
      <c r="S419" s="185" t="s">
        <v>3092</v>
      </c>
      <c r="T419" s="185" t="s">
        <v>20</v>
      </c>
      <c r="U419" s="261" t="s">
        <v>72</v>
      </c>
      <c r="V419" s="17"/>
      <c r="W419" s="261"/>
      <c r="X419" s="261" t="s">
        <v>245</v>
      </c>
      <c r="Y419" s="99"/>
      <c r="Z419" s="262"/>
      <c r="AA419" s="262"/>
      <c r="AB419" s="265" t="s">
        <v>3091</v>
      </c>
      <c r="AC419" s="17"/>
      <c r="AD419" s="17"/>
      <c r="AE419" s="17"/>
      <c r="AF419" s="17"/>
      <c r="AG419" s="17"/>
      <c r="AH419" s="263" t="s">
        <v>3530</v>
      </c>
      <c r="AI419" s="185" t="s">
        <v>1</v>
      </c>
      <c r="AJ419" s="187" t="s">
        <v>2</v>
      </c>
      <c r="AK419" s="263">
        <v>30</v>
      </c>
      <c r="AL419" s="264" t="s">
        <v>3093</v>
      </c>
      <c r="AM419" s="72">
        <v>43775</v>
      </c>
      <c r="AN419" s="257"/>
      <c r="AO419" s="257"/>
      <c r="AP419" s="257"/>
      <c r="AQ419" s="257"/>
      <c r="AR419" s="257"/>
      <c r="AS419" s="257"/>
      <c r="AT419" s="257"/>
      <c r="AU419" s="257"/>
      <c r="AV419" s="257"/>
      <c r="AW419" s="257"/>
      <c r="AX419" s="257"/>
      <c r="AY419" s="257"/>
      <c r="AZ419" s="257"/>
      <c r="BA419" s="257"/>
      <c r="BB419" s="257"/>
      <c r="BC419" s="257"/>
      <c r="BD419" s="257"/>
      <c r="BE419" s="257"/>
      <c r="BF419" s="257"/>
      <c r="BG419" s="257"/>
      <c r="BH419" s="257"/>
      <c r="BI419" s="257"/>
      <c r="BJ419" s="257"/>
      <c r="BK419" s="257"/>
      <c r="BL419" s="257"/>
      <c r="BM419" s="257"/>
      <c r="BN419" s="257"/>
      <c r="BO419" s="257"/>
      <c r="BP419" s="257"/>
      <c r="BQ419" s="257"/>
      <c r="BR419" s="257"/>
      <c r="BS419" s="257"/>
      <c r="BT419" s="257"/>
      <c r="BU419" s="257"/>
      <c r="BV419" s="257"/>
      <c r="BW419" s="257"/>
      <c r="BX419" s="257"/>
      <c r="BY419" s="257"/>
      <c r="BZ419" s="257"/>
      <c r="CA419" s="257"/>
      <c r="CB419" s="257"/>
      <c r="CC419" s="257"/>
      <c r="CD419" s="257"/>
      <c r="CE419" s="257"/>
      <c r="CF419" s="257"/>
      <c r="CG419" s="257"/>
      <c r="CH419" s="257"/>
      <c r="CI419" s="257"/>
      <c r="CJ419" s="257"/>
      <c r="CK419" s="257"/>
      <c r="CL419" s="257"/>
      <c r="CM419" s="257"/>
      <c r="CN419" s="257"/>
      <c r="CO419" s="257"/>
      <c r="CP419" s="257"/>
      <c r="CQ419" s="257"/>
      <c r="CR419" s="257"/>
      <c r="CS419" s="257"/>
      <c r="CT419" s="257"/>
      <c r="CU419" s="257"/>
      <c r="CV419" s="257"/>
      <c r="CW419" s="257"/>
      <c r="CX419" s="257"/>
      <c r="CY419" s="257"/>
      <c r="CZ419" s="257"/>
      <c r="DA419" s="257"/>
      <c r="DB419" s="257"/>
      <c r="DC419" s="257"/>
      <c r="DD419" s="257"/>
      <c r="DE419" s="257"/>
      <c r="DF419" s="257"/>
      <c r="DG419" s="257"/>
      <c r="DH419" s="257"/>
      <c r="DI419" s="257"/>
      <c r="DJ419" s="257"/>
      <c r="DK419" s="257"/>
      <c r="DL419" s="257"/>
      <c r="DM419" s="257"/>
      <c r="DN419" s="257"/>
      <c r="DO419" s="257"/>
      <c r="DP419" s="257"/>
      <c r="DQ419" s="257"/>
      <c r="DR419" s="257"/>
      <c r="DS419" s="257"/>
      <c r="DT419" s="257"/>
      <c r="DU419" s="257"/>
      <c r="DV419" s="257"/>
      <c r="DW419" s="257"/>
      <c r="DX419" s="257"/>
      <c r="DY419" s="257"/>
      <c r="DZ419" s="257"/>
      <c r="EA419" s="257"/>
      <c r="EB419" s="257"/>
      <c r="EC419" s="257"/>
      <c r="ED419" s="257"/>
      <c r="EE419" s="257"/>
      <c r="EF419" s="257"/>
      <c r="EG419" s="257"/>
      <c r="EH419" s="257"/>
      <c r="EI419" s="257"/>
      <c r="EJ419" s="257"/>
      <c r="EK419" s="257"/>
      <c r="EL419" s="257"/>
      <c r="EM419" s="257"/>
      <c r="EN419" s="257"/>
      <c r="EO419" s="257"/>
      <c r="EP419" s="257"/>
      <c r="EQ419" s="257"/>
      <c r="ER419" s="257"/>
      <c r="ES419" s="257"/>
      <c r="ET419" s="257"/>
      <c r="EU419" s="257"/>
      <c r="EV419" s="257"/>
      <c r="EW419" s="257"/>
      <c r="EX419" s="257"/>
      <c r="EY419" s="257"/>
      <c r="EZ419" s="257"/>
      <c r="FA419" s="257"/>
      <c r="FB419" s="257"/>
      <c r="FC419" s="257"/>
      <c r="FD419" s="257"/>
      <c r="FE419" s="257"/>
      <c r="FF419" s="257"/>
      <c r="FG419" s="257"/>
      <c r="FH419" s="257"/>
      <c r="FI419" s="257"/>
      <c r="FJ419" s="257"/>
      <c r="FK419" s="257"/>
      <c r="FL419" s="257"/>
      <c r="FM419" s="257"/>
      <c r="FN419" s="257"/>
      <c r="FO419" s="257"/>
      <c r="FP419" s="257"/>
      <c r="FQ419" s="257"/>
      <c r="FR419" s="257"/>
      <c r="FS419" s="257"/>
      <c r="FT419" s="257"/>
      <c r="FU419" s="257"/>
      <c r="FV419" s="257"/>
      <c r="FW419" s="257"/>
      <c r="FX419" s="257"/>
      <c r="FY419" s="257"/>
      <c r="FZ419" s="257"/>
      <c r="GA419" s="257"/>
      <c r="GB419" s="257"/>
      <c r="GC419" s="257"/>
      <c r="GD419" s="257"/>
      <c r="GE419" s="257"/>
      <c r="GF419" s="257"/>
      <c r="GG419" s="257"/>
      <c r="GH419" s="257"/>
      <c r="GI419" s="257"/>
      <c r="GJ419" s="257"/>
      <c r="GK419" s="257"/>
      <c r="GL419" s="257"/>
      <c r="GM419" s="257"/>
      <c r="GN419" s="257"/>
      <c r="GO419" s="257"/>
      <c r="GP419" s="257"/>
      <c r="GQ419" s="257"/>
      <c r="GR419" s="257"/>
      <c r="GS419" s="257"/>
      <c r="GT419" s="257"/>
      <c r="GU419" s="257"/>
      <c r="GV419" s="257"/>
      <c r="GW419" s="257"/>
      <c r="GX419" s="257"/>
      <c r="GY419" s="257"/>
      <c r="GZ419" s="257"/>
      <c r="HA419" s="257"/>
      <c r="HB419" s="257"/>
      <c r="HC419" s="257"/>
      <c r="HD419" s="257"/>
      <c r="HE419" s="257"/>
      <c r="HF419" s="257"/>
      <c r="HG419" s="257"/>
      <c r="HH419" s="257"/>
      <c r="HI419" s="257"/>
      <c r="HJ419" s="257"/>
      <c r="HK419" s="257"/>
      <c r="HL419" s="257"/>
      <c r="HM419" s="257"/>
      <c r="HN419" s="257"/>
      <c r="HO419" s="257"/>
      <c r="HP419" s="257"/>
      <c r="HQ419" s="257"/>
      <c r="HR419" s="257"/>
      <c r="HS419" s="257"/>
      <c r="HT419" s="257"/>
      <c r="HU419" s="257"/>
      <c r="HV419" s="257"/>
      <c r="HW419" s="257"/>
      <c r="HX419" s="257"/>
      <c r="HY419" s="257"/>
      <c r="HZ419" s="257"/>
      <c r="IA419" s="257"/>
      <c r="IB419" s="257"/>
      <c r="IC419" s="257"/>
      <c r="ID419" s="257"/>
      <c r="IE419" s="257"/>
      <c r="IF419" s="257"/>
      <c r="IG419" s="257"/>
      <c r="IH419" s="257"/>
      <c r="II419" s="257"/>
      <c r="IJ419" s="257"/>
      <c r="IK419" s="257"/>
      <c r="IL419" s="257"/>
      <c r="IM419" s="257"/>
      <c r="IN419" s="257"/>
      <c r="IO419" s="257"/>
      <c r="IP419" s="257"/>
      <c r="IQ419" s="257"/>
      <c r="IR419" s="257"/>
      <c r="IS419" s="257"/>
      <c r="IT419" s="257"/>
      <c r="IU419" s="257"/>
      <c r="IV419" s="257"/>
      <c r="IW419" s="257"/>
      <c r="IX419" s="257"/>
      <c r="IY419" s="257"/>
      <c r="IZ419" s="257"/>
      <c r="JA419" s="257"/>
      <c r="JB419" s="257"/>
      <c r="JC419" s="257"/>
      <c r="JD419" s="257"/>
      <c r="JE419" s="257"/>
      <c r="JF419" s="257"/>
      <c r="JG419" s="257"/>
      <c r="JH419" s="257"/>
      <c r="JI419" s="257"/>
      <c r="JJ419" s="257"/>
      <c r="JK419" s="257"/>
      <c r="JL419" s="257"/>
      <c r="JM419" s="257"/>
      <c r="JN419" s="257"/>
      <c r="JO419" s="257"/>
      <c r="JP419" s="257"/>
      <c r="JQ419" s="257"/>
      <c r="JR419" s="257"/>
      <c r="JS419" s="257"/>
      <c r="JT419" s="257"/>
      <c r="JU419" s="257"/>
      <c r="JV419" s="257"/>
      <c r="JW419" s="257"/>
      <c r="JX419" s="257"/>
      <c r="JY419" s="257"/>
      <c r="JZ419" s="257"/>
      <c r="KA419" s="257"/>
      <c r="KB419" s="257"/>
      <c r="KC419" s="257"/>
      <c r="KD419" s="257"/>
      <c r="KE419" s="257"/>
      <c r="KF419" s="257"/>
      <c r="KG419" s="257"/>
      <c r="KH419" s="257"/>
      <c r="KI419" s="257"/>
      <c r="KJ419" s="257"/>
      <c r="KK419" s="257"/>
      <c r="KL419" s="257"/>
      <c r="KM419" s="257"/>
      <c r="KN419" s="257"/>
      <c r="KO419" s="257"/>
      <c r="KP419" s="257"/>
      <c r="KQ419" s="257"/>
      <c r="KR419" s="257"/>
      <c r="KS419" s="257"/>
      <c r="KT419" s="257"/>
      <c r="KU419" s="257"/>
      <c r="KV419" s="257"/>
      <c r="KW419" s="257"/>
      <c r="KX419" s="257"/>
      <c r="KY419" s="257"/>
      <c r="KZ419" s="257"/>
      <c r="LA419" s="257"/>
      <c r="LB419" s="257"/>
      <c r="LC419" s="257"/>
      <c r="LD419" s="257"/>
      <c r="LE419" s="257"/>
      <c r="LF419" s="257"/>
      <c r="LG419" s="257"/>
      <c r="LH419" s="257"/>
      <c r="LI419" s="257"/>
      <c r="LJ419" s="257"/>
      <c r="LK419" s="257"/>
      <c r="LL419" s="257"/>
      <c r="LM419" s="257"/>
      <c r="LN419" s="257"/>
      <c r="LO419" s="257"/>
      <c r="LP419" s="257"/>
      <c r="LQ419" s="257"/>
      <c r="LR419" s="257"/>
      <c r="LS419" s="257"/>
      <c r="LT419" s="257"/>
      <c r="LU419" s="257"/>
      <c r="LV419" s="257"/>
      <c r="LW419" s="257"/>
      <c r="LX419" s="257"/>
      <c r="LY419" s="257"/>
      <c r="LZ419" s="257"/>
      <c r="MA419" s="257"/>
      <c r="MB419" s="257"/>
      <c r="MC419" s="257"/>
      <c r="MD419" s="257"/>
      <c r="ME419" s="257"/>
      <c r="MF419" s="257"/>
      <c r="MG419" s="257"/>
      <c r="MH419" s="257"/>
      <c r="MI419" s="257"/>
      <c r="MJ419" s="257"/>
      <c r="MK419" s="257"/>
      <c r="ML419" s="257"/>
      <c r="MM419" s="257"/>
      <c r="MN419" s="257"/>
      <c r="MO419" s="257"/>
      <c r="MP419" s="257"/>
      <c r="MQ419" s="257"/>
      <c r="MR419" s="257"/>
      <c r="MS419" s="257"/>
      <c r="MT419" s="257"/>
      <c r="MU419" s="257"/>
      <c r="MV419" s="257"/>
      <c r="MW419" s="257"/>
      <c r="MX419" s="257"/>
      <c r="MY419" s="257"/>
      <c r="MZ419" s="257"/>
      <c r="NA419" s="257"/>
      <c r="NB419" s="257"/>
      <c r="NC419" s="257"/>
      <c r="ND419" s="257"/>
      <c r="NE419" s="257"/>
      <c r="NF419" s="257"/>
      <c r="NG419" s="257"/>
      <c r="NH419" s="257"/>
      <c r="NI419" s="257"/>
      <c r="NJ419" s="257"/>
      <c r="NK419" s="257"/>
      <c r="NL419" s="257"/>
      <c r="NM419" s="257"/>
      <c r="NN419" s="257"/>
      <c r="NO419" s="257"/>
      <c r="NP419" s="257"/>
      <c r="NQ419" s="257"/>
      <c r="NR419" s="257"/>
      <c r="NS419" s="257"/>
      <c r="NT419" s="257"/>
      <c r="NU419" s="257"/>
      <c r="NV419" s="257"/>
      <c r="NW419" s="257"/>
      <c r="NX419" s="257"/>
      <c r="NY419" s="257"/>
      <c r="NZ419" s="257"/>
      <c r="OA419" s="257"/>
      <c r="OB419" s="257"/>
      <c r="OC419" s="257"/>
      <c r="OD419" s="257"/>
      <c r="OE419" s="257"/>
      <c r="OF419" s="257"/>
      <c r="OG419" s="257"/>
      <c r="OH419" s="257"/>
      <c r="OI419" s="257"/>
      <c r="OJ419" s="257"/>
      <c r="OK419" s="257"/>
      <c r="OL419" s="257"/>
      <c r="OM419" s="257"/>
      <c r="ON419" s="257"/>
      <c r="OO419" s="257"/>
      <c r="OP419" s="257"/>
      <c r="OQ419" s="257"/>
      <c r="OR419" s="257"/>
      <c r="OS419" s="257"/>
      <c r="OT419" s="257"/>
      <c r="OU419" s="257"/>
      <c r="OV419" s="257"/>
      <c r="OW419" s="257"/>
      <c r="OX419" s="257"/>
      <c r="OY419" s="257"/>
      <c r="OZ419" s="257"/>
      <c r="PA419" s="257"/>
      <c r="PB419" s="257"/>
      <c r="PC419" s="257"/>
      <c r="PD419" s="257"/>
      <c r="PE419" s="257"/>
      <c r="PF419" s="257"/>
      <c r="PG419" s="257"/>
      <c r="PH419" s="257"/>
      <c r="PI419" s="257"/>
      <c r="PJ419" s="257"/>
      <c r="PK419" s="257"/>
      <c r="PL419" s="257"/>
      <c r="PM419" s="257"/>
      <c r="PN419" s="257"/>
      <c r="PO419" s="257"/>
      <c r="PP419" s="257"/>
      <c r="PQ419" s="257"/>
      <c r="PR419" s="257"/>
      <c r="PS419" s="257"/>
      <c r="PT419" s="257"/>
      <c r="PU419" s="257"/>
      <c r="PV419" s="257"/>
      <c r="PW419" s="257"/>
      <c r="PX419" s="257"/>
      <c r="PY419" s="257"/>
      <c r="PZ419" s="257"/>
      <c r="QA419" s="257"/>
      <c r="QB419" s="257"/>
      <c r="QC419" s="257"/>
      <c r="QD419" s="257"/>
      <c r="QE419" s="257"/>
      <c r="QF419" s="257"/>
      <c r="QG419" s="257"/>
      <c r="QH419" s="257"/>
      <c r="QI419" s="257"/>
      <c r="QJ419" s="257"/>
      <c r="QK419" s="257"/>
      <c r="QL419" s="257"/>
      <c r="QM419" s="257"/>
      <c r="QN419" s="257"/>
      <c r="QO419" s="257"/>
      <c r="QP419" s="257"/>
      <c r="QQ419" s="257"/>
      <c r="QR419" s="257"/>
      <c r="QS419" s="257"/>
      <c r="QT419" s="257"/>
      <c r="QU419" s="257"/>
      <c r="QV419" s="257"/>
      <c r="QW419" s="257"/>
      <c r="QX419" s="257"/>
      <c r="QY419" s="257"/>
      <c r="QZ419" s="257"/>
      <c r="RA419" s="257"/>
      <c r="RB419" s="257"/>
      <c r="RC419" s="257"/>
      <c r="RD419" s="257"/>
      <c r="RE419" s="257"/>
      <c r="RF419" s="257"/>
      <c r="RG419" s="257"/>
      <c r="RH419" s="257"/>
      <c r="RI419" s="257"/>
      <c r="RJ419" s="257"/>
      <c r="RK419" s="257"/>
      <c r="RL419" s="257"/>
      <c r="RM419" s="257"/>
      <c r="RN419" s="257"/>
      <c r="RO419" s="257"/>
      <c r="RP419" s="257"/>
      <c r="RQ419" s="257"/>
      <c r="RR419" s="257"/>
      <c r="RS419" s="257"/>
      <c r="RT419" s="257"/>
      <c r="RU419" s="257"/>
      <c r="RV419" s="257"/>
      <c r="RW419" s="257"/>
      <c r="RX419" s="257"/>
      <c r="RY419" s="257"/>
      <c r="RZ419" s="257"/>
      <c r="SA419" s="257"/>
      <c r="SB419" s="257"/>
      <c r="SC419" s="257"/>
      <c r="SD419" s="257"/>
      <c r="SE419" s="257"/>
      <c r="SF419" s="257"/>
      <c r="SG419" s="257"/>
      <c r="SH419" s="257"/>
      <c r="SI419" s="257"/>
      <c r="SJ419" s="257"/>
      <c r="SK419" s="257"/>
      <c r="SL419" s="257"/>
      <c r="SM419" s="257"/>
      <c r="SN419" s="257"/>
      <c r="SO419" s="257"/>
      <c r="SP419" s="257"/>
      <c r="SQ419" s="257"/>
      <c r="SR419" s="257"/>
      <c r="SS419" s="257"/>
      <c r="ST419" s="257"/>
      <c r="SU419" s="257"/>
      <c r="SV419" s="257"/>
      <c r="SW419" s="257"/>
      <c r="SX419" s="257"/>
      <c r="SY419" s="257"/>
      <c r="SZ419" s="257"/>
      <c r="TA419" s="257"/>
      <c r="TB419" s="257"/>
      <c r="TC419" s="257"/>
      <c r="TD419" s="257"/>
      <c r="TE419" s="257"/>
      <c r="TF419" s="257"/>
      <c r="TG419" s="257"/>
      <c r="TH419" s="257"/>
      <c r="TI419" s="257"/>
      <c r="TJ419" s="257"/>
      <c r="TK419" s="257"/>
      <c r="TL419" s="257"/>
      <c r="TM419" s="257"/>
      <c r="TN419" s="257"/>
      <c r="TO419" s="257"/>
      <c r="TP419" s="257"/>
      <c r="TQ419" s="257"/>
      <c r="TR419" s="257"/>
      <c r="TS419" s="257"/>
      <c r="TT419" s="257"/>
      <c r="TU419" s="257"/>
      <c r="TV419" s="257"/>
      <c r="TW419" s="257"/>
      <c r="TX419" s="257"/>
      <c r="TY419" s="257"/>
      <c r="TZ419" s="257"/>
      <c r="UA419" s="257"/>
      <c r="UB419" s="257"/>
      <c r="UC419" s="257"/>
      <c r="UD419" s="257"/>
      <c r="UE419" s="257"/>
      <c r="UF419" s="257"/>
      <c r="UG419" s="257"/>
      <c r="UH419" s="257"/>
      <c r="UI419" s="257"/>
      <c r="UJ419" s="257"/>
      <c r="UK419" s="257"/>
      <c r="UL419" s="257"/>
      <c r="UM419" s="257"/>
      <c r="UN419" s="257"/>
      <c r="UO419" s="257"/>
      <c r="UP419" s="257"/>
      <c r="UQ419" s="257"/>
      <c r="UR419" s="257"/>
      <c r="US419" s="257"/>
      <c r="UT419" s="257"/>
      <c r="UU419" s="257"/>
      <c r="UV419" s="257"/>
      <c r="UW419" s="257"/>
      <c r="UX419" s="257"/>
      <c r="UY419" s="257"/>
      <c r="UZ419" s="257"/>
      <c r="VA419" s="257"/>
      <c r="VB419" s="257"/>
      <c r="VC419" s="257"/>
      <c r="VD419" s="257"/>
      <c r="VE419" s="257"/>
      <c r="VF419" s="257"/>
      <c r="VG419" s="257"/>
      <c r="VH419" s="257"/>
      <c r="VI419" s="257"/>
      <c r="VJ419" s="257"/>
      <c r="VK419" s="257"/>
      <c r="VL419" s="257"/>
      <c r="VM419" s="257"/>
      <c r="VN419" s="257"/>
      <c r="VO419" s="257"/>
      <c r="VP419" s="257"/>
      <c r="VQ419" s="257"/>
      <c r="VR419" s="257"/>
      <c r="VS419" s="257"/>
      <c r="VT419" s="257"/>
      <c r="VU419" s="257"/>
      <c r="VV419" s="257"/>
      <c r="VW419" s="257"/>
      <c r="VX419" s="257"/>
      <c r="VY419" s="257"/>
      <c r="VZ419" s="257"/>
      <c r="WA419" s="257"/>
      <c r="WB419" s="257"/>
      <c r="WC419" s="257"/>
      <c r="WD419" s="257"/>
      <c r="WE419" s="257"/>
      <c r="WF419" s="257"/>
      <c r="WG419" s="257"/>
      <c r="WH419" s="257"/>
      <c r="WI419" s="257"/>
      <c r="WJ419" s="257"/>
      <c r="WK419" s="257"/>
      <c r="WL419" s="257"/>
      <c r="WM419" s="257"/>
      <c r="WN419" s="257"/>
      <c r="WO419" s="257"/>
      <c r="WP419" s="257"/>
      <c r="WQ419" s="257"/>
      <c r="WR419" s="257"/>
      <c r="WS419" s="257"/>
      <c r="WT419" s="257"/>
      <c r="WU419" s="257"/>
      <c r="WV419" s="257"/>
      <c r="WW419" s="257"/>
      <c r="WX419" s="257"/>
      <c r="WY419" s="257"/>
      <c r="WZ419" s="257"/>
      <c r="XA419" s="257"/>
      <c r="XB419" s="257"/>
      <c r="XC419" s="257"/>
      <c r="XD419" s="257"/>
      <c r="XE419" s="257"/>
      <c r="XF419" s="257"/>
      <c r="XG419" s="257"/>
      <c r="XH419" s="257"/>
      <c r="XI419" s="257"/>
      <c r="XJ419" s="257"/>
      <c r="XK419" s="257"/>
      <c r="XL419" s="257"/>
      <c r="XM419" s="257"/>
      <c r="XN419" s="257"/>
      <c r="XO419" s="257"/>
      <c r="XP419" s="257"/>
      <c r="XQ419" s="257"/>
      <c r="XR419" s="257"/>
      <c r="XS419" s="257"/>
      <c r="XT419" s="257"/>
      <c r="XU419" s="257"/>
      <c r="XV419" s="257"/>
      <c r="XW419" s="257"/>
      <c r="XX419" s="257"/>
      <c r="XY419" s="257"/>
      <c r="XZ419" s="257"/>
      <c r="YA419" s="257"/>
      <c r="YB419" s="257"/>
      <c r="YC419" s="257"/>
      <c r="YD419" s="257"/>
      <c r="YE419" s="257"/>
      <c r="YF419" s="257"/>
      <c r="YG419" s="257"/>
      <c r="YH419" s="257"/>
      <c r="YI419" s="257"/>
      <c r="YJ419" s="257"/>
      <c r="YK419" s="257"/>
      <c r="YL419" s="257"/>
      <c r="YM419" s="257"/>
      <c r="YN419" s="257"/>
      <c r="YO419" s="257"/>
      <c r="YP419" s="257"/>
      <c r="YQ419" s="257"/>
      <c r="YR419" s="257"/>
      <c r="YS419" s="257"/>
      <c r="YT419" s="257"/>
      <c r="YU419" s="257"/>
      <c r="YV419" s="257"/>
      <c r="YW419" s="257"/>
      <c r="YX419" s="257"/>
      <c r="YY419" s="257"/>
      <c r="YZ419" s="257"/>
      <c r="ZA419" s="257"/>
      <c r="ZB419" s="257"/>
      <c r="ZC419" s="257"/>
      <c r="ZD419" s="257"/>
      <c r="ZE419" s="257"/>
      <c r="ZF419" s="257"/>
      <c r="ZG419" s="257"/>
      <c r="ZH419" s="257"/>
      <c r="ZI419" s="257"/>
      <c r="ZJ419" s="257"/>
      <c r="ZK419" s="257"/>
      <c r="ZL419" s="257"/>
      <c r="ZM419" s="257"/>
      <c r="ZN419" s="257"/>
      <c r="ZO419" s="257"/>
      <c r="ZP419" s="257"/>
      <c r="ZQ419" s="257"/>
      <c r="ZR419" s="257"/>
      <c r="ZS419" s="257"/>
      <c r="ZT419" s="257"/>
      <c r="ZU419" s="257"/>
      <c r="ZV419" s="257"/>
      <c r="ZW419" s="257"/>
      <c r="ZX419" s="257"/>
      <c r="ZY419" s="257"/>
      <c r="ZZ419" s="257"/>
      <c r="AAA419" s="257"/>
      <c r="AAB419" s="257"/>
      <c r="AAC419" s="257"/>
      <c r="AAD419" s="257"/>
      <c r="AAE419" s="257"/>
      <c r="AAF419" s="257"/>
      <c r="AAG419" s="257"/>
      <c r="AAH419" s="257"/>
      <c r="AAI419" s="257"/>
      <c r="AAJ419" s="257"/>
      <c r="AAK419" s="257"/>
      <c r="AAL419" s="257"/>
      <c r="AAM419" s="257"/>
      <c r="AAN419" s="257"/>
      <c r="AAO419" s="257"/>
      <c r="AAP419" s="257"/>
      <c r="AAQ419" s="257"/>
      <c r="AAR419" s="257"/>
      <c r="AAS419" s="257"/>
      <c r="AAT419" s="257"/>
      <c r="AAU419" s="257"/>
      <c r="AAV419" s="257"/>
      <c r="AAW419" s="257"/>
      <c r="AAX419" s="257"/>
      <c r="AAY419" s="257"/>
      <c r="AAZ419" s="257"/>
      <c r="ABA419" s="257"/>
      <c r="ABB419" s="257"/>
      <c r="ABC419" s="257"/>
      <c r="ABD419" s="257"/>
      <c r="ABE419" s="257"/>
      <c r="ABF419" s="257"/>
      <c r="ABG419" s="257"/>
      <c r="ABH419" s="257"/>
      <c r="ABI419" s="257"/>
      <c r="ABJ419" s="257"/>
      <c r="ABK419" s="257"/>
    </row>
    <row r="420" spans="1:739" s="154" customFormat="1" ht="30" customHeight="1" x14ac:dyDescent="0.25">
      <c r="A420" s="30"/>
      <c r="B420" s="196"/>
      <c r="C420" s="196"/>
      <c r="D420" s="167" t="s">
        <v>2</v>
      </c>
      <c r="E420" s="196"/>
      <c r="F420" s="206">
        <v>1659</v>
      </c>
      <c r="G420" s="23">
        <v>43922</v>
      </c>
      <c r="H420" s="48" t="s">
        <v>37</v>
      </c>
      <c r="I420" s="185" t="s">
        <v>31</v>
      </c>
      <c r="J420" s="189" t="s">
        <v>291</v>
      </c>
      <c r="K420" s="29" t="s">
        <v>18</v>
      </c>
      <c r="L420" s="29" t="s">
        <v>17</v>
      </c>
      <c r="M420" s="29" t="s">
        <v>405</v>
      </c>
      <c r="N420" s="28" t="s">
        <v>406</v>
      </c>
      <c r="O420" s="259" t="s">
        <v>3341</v>
      </c>
      <c r="P420" s="259" t="s">
        <v>3342</v>
      </c>
      <c r="Q420" s="260"/>
      <c r="R420" s="71" t="s">
        <v>3343</v>
      </c>
      <c r="S420" s="185" t="s">
        <v>3344</v>
      </c>
      <c r="T420" s="261" t="s">
        <v>3257</v>
      </c>
      <c r="U420" s="261" t="s">
        <v>72</v>
      </c>
      <c r="V420" s="17"/>
      <c r="W420" s="261"/>
      <c r="X420" s="261" t="s">
        <v>42</v>
      </c>
      <c r="Y420" s="99"/>
      <c r="Z420" s="262"/>
      <c r="AA420" s="261" t="s">
        <v>3349</v>
      </c>
      <c r="AB420" s="265" t="s">
        <v>3343</v>
      </c>
      <c r="AC420" s="17"/>
      <c r="AD420" s="17"/>
      <c r="AE420" s="17"/>
      <c r="AF420" s="17"/>
      <c r="AG420" s="17"/>
      <c r="AH420" s="263" t="s">
        <v>3530</v>
      </c>
      <c r="AI420" s="185" t="s">
        <v>1</v>
      </c>
      <c r="AJ420" s="187" t="s">
        <v>2</v>
      </c>
      <c r="AK420" s="263">
        <v>32</v>
      </c>
      <c r="AL420" s="264" t="s">
        <v>3345</v>
      </c>
      <c r="AM420" s="72">
        <v>43901</v>
      </c>
      <c r="AN420" s="257"/>
      <c r="AO420" s="257"/>
      <c r="AP420" s="257"/>
      <c r="AQ420" s="257"/>
      <c r="AR420" s="257"/>
      <c r="AS420" s="257"/>
      <c r="AT420" s="257"/>
      <c r="AU420" s="257"/>
      <c r="AV420" s="257"/>
      <c r="AW420" s="257"/>
      <c r="AX420" s="257"/>
      <c r="AY420" s="257"/>
      <c r="AZ420" s="257"/>
      <c r="BA420" s="257"/>
      <c r="BB420" s="257"/>
      <c r="BC420" s="257"/>
      <c r="BD420" s="257"/>
      <c r="BE420" s="257"/>
      <c r="BF420" s="257"/>
      <c r="BG420" s="257"/>
      <c r="BH420" s="257"/>
      <c r="BI420" s="257"/>
      <c r="BJ420" s="257"/>
      <c r="BK420" s="257"/>
      <c r="BL420" s="257"/>
      <c r="BM420" s="257"/>
      <c r="BN420" s="257"/>
      <c r="BO420" s="257"/>
      <c r="BP420" s="257"/>
      <c r="BQ420" s="257"/>
      <c r="BR420" s="257"/>
      <c r="BS420" s="257"/>
      <c r="BT420" s="257"/>
      <c r="BU420" s="257"/>
      <c r="BV420" s="257"/>
      <c r="BW420" s="257"/>
      <c r="BX420" s="257"/>
      <c r="BY420" s="257"/>
      <c r="BZ420" s="257"/>
      <c r="CA420" s="257"/>
      <c r="CB420" s="257"/>
      <c r="CC420" s="257"/>
      <c r="CD420" s="257"/>
      <c r="CE420" s="257"/>
      <c r="CF420" s="257"/>
      <c r="CG420" s="257"/>
      <c r="CH420" s="257"/>
      <c r="CI420" s="257"/>
      <c r="CJ420" s="257"/>
      <c r="CK420" s="257"/>
      <c r="CL420" s="257"/>
      <c r="CM420" s="257"/>
      <c r="CN420" s="257"/>
      <c r="CO420" s="257"/>
      <c r="CP420" s="257"/>
      <c r="CQ420" s="257"/>
      <c r="CR420" s="257"/>
      <c r="CS420" s="257"/>
      <c r="CT420" s="257"/>
      <c r="CU420" s="257"/>
      <c r="CV420" s="257"/>
      <c r="CW420" s="257"/>
      <c r="CX420" s="257"/>
      <c r="CY420" s="257"/>
      <c r="CZ420" s="257"/>
      <c r="DA420" s="257"/>
      <c r="DB420" s="257"/>
      <c r="DC420" s="257"/>
      <c r="DD420" s="257"/>
      <c r="DE420" s="257"/>
      <c r="DF420" s="257"/>
      <c r="DG420" s="257"/>
      <c r="DH420" s="257"/>
      <c r="DI420" s="257"/>
      <c r="DJ420" s="257"/>
      <c r="DK420" s="257"/>
      <c r="DL420" s="257"/>
      <c r="DM420" s="257"/>
      <c r="DN420" s="257"/>
      <c r="DO420" s="257"/>
      <c r="DP420" s="257"/>
      <c r="DQ420" s="257"/>
      <c r="DR420" s="257"/>
      <c r="DS420" s="257"/>
      <c r="DT420" s="257"/>
      <c r="DU420" s="257"/>
      <c r="DV420" s="257"/>
      <c r="DW420" s="257"/>
      <c r="DX420" s="257"/>
      <c r="DY420" s="257"/>
      <c r="DZ420" s="257"/>
      <c r="EA420" s="257"/>
      <c r="EB420" s="257"/>
      <c r="EC420" s="257"/>
      <c r="ED420" s="257"/>
      <c r="EE420" s="257"/>
      <c r="EF420" s="257"/>
      <c r="EG420" s="257"/>
      <c r="EH420" s="257"/>
      <c r="EI420" s="257"/>
      <c r="EJ420" s="257"/>
      <c r="EK420" s="257"/>
      <c r="EL420" s="257"/>
      <c r="EM420" s="257"/>
      <c r="EN420" s="257"/>
      <c r="EO420" s="257"/>
      <c r="EP420" s="257"/>
      <c r="EQ420" s="257"/>
      <c r="ER420" s="257"/>
      <c r="ES420" s="257"/>
      <c r="ET420" s="257"/>
      <c r="EU420" s="257"/>
      <c r="EV420" s="257"/>
      <c r="EW420" s="257"/>
      <c r="EX420" s="257"/>
      <c r="EY420" s="257"/>
      <c r="EZ420" s="257"/>
      <c r="FA420" s="257"/>
      <c r="FB420" s="257"/>
      <c r="FC420" s="257"/>
      <c r="FD420" s="257"/>
      <c r="FE420" s="257"/>
      <c r="FF420" s="257"/>
      <c r="FG420" s="257"/>
      <c r="FH420" s="257"/>
      <c r="FI420" s="257"/>
      <c r="FJ420" s="257"/>
      <c r="FK420" s="257"/>
      <c r="FL420" s="257"/>
      <c r="FM420" s="257"/>
      <c r="FN420" s="257"/>
      <c r="FO420" s="257"/>
      <c r="FP420" s="257"/>
      <c r="FQ420" s="257"/>
      <c r="FR420" s="257"/>
      <c r="FS420" s="257"/>
      <c r="FT420" s="257"/>
      <c r="FU420" s="257"/>
      <c r="FV420" s="257"/>
      <c r="FW420" s="257"/>
      <c r="FX420" s="257"/>
      <c r="FY420" s="257"/>
      <c r="FZ420" s="257"/>
      <c r="GA420" s="257"/>
      <c r="GB420" s="257"/>
      <c r="GC420" s="257"/>
      <c r="GD420" s="257"/>
      <c r="GE420" s="257"/>
      <c r="GF420" s="257"/>
      <c r="GG420" s="257"/>
      <c r="GH420" s="257"/>
      <c r="GI420" s="257"/>
      <c r="GJ420" s="257"/>
      <c r="GK420" s="257"/>
      <c r="GL420" s="257"/>
      <c r="GM420" s="257"/>
      <c r="GN420" s="257"/>
      <c r="GO420" s="257"/>
      <c r="GP420" s="257"/>
      <c r="GQ420" s="257"/>
      <c r="GR420" s="257"/>
      <c r="GS420" s="257"/>
      <c r="GT420" s="257"/>
      <c r="GU420" s="257"/>
      <c r="GV420" s="257"/>
      <c r="GW420" s="257"/>
      <c r="GX420" s="257"/>
      <c r="GY420" s="257"/>
      <c r="GZ420" s="257"/>
      <c r="HA420" s="257"/>
      <c r="HB420" s="257"/>
      <c r="HC420" s="257"/>
      <c r="HD420" s="257"/>
      <c r="HE420" s="257"/>
      <c r="HF420" s="257"/>
      <c r="HG420" s="257"/>
      <c r="HH420" s="257"/>
      <c r="HI420" s="257"/>
      <c r="HJ420" s="257"/>
      <c r="HK420" s="257"/>
      <c r="HL420" s="257"/>
      <c r="HM420" s="257"/>
      <c r="HN420" s="257"/>
      <c r="HO420" s="257"/>
      <c r="HP420" s="257"/>
      <c r="HQ420" s="257"/>
      <c r="HR420" s="257"/>
      <c r="HS420" s="257"/>
      <c r="HT420" s="257"/>
      <c r="HU420" s="257"/>
      <c r="HV420" s="257"/>
      <c r="HW420" s="257"/>
      <c r="HX420" s="257"/>
      <c r="HY420" s="257"/>
      <c r="HZ420" s="257"/>
      <c r="IA420" s="257"/>
      <c r="IB420" s="257"/>
      <c r="IC420" s="257"/>
      <c r="ID420" s="257"/>
      <c r="IE420" s="257"/>
      <c r="IF420" s="257"/>
      <c r="IG420" s="257"/>
      <c r="IH420" s="257"/>
      <c r="II420" s="257"/>
      <c r="IJ420" s="257"/>
      <c r="IK420" s="257"/>
      <c r="IL420" s="257"/>
      <c r="IM420" s="257"/>
      <c r="IN420" s="257"/>
      <c r="IO420" s="257"/>
      <c r="IP420" s="257"/>
      <c r="IQ420" s="257"/>
      <c r="IR420" s="257"/>
      <c r="IS420" s="257"/>
      <c r="IT420" s="257"/>
      <c r="IU420" s="257"/>
      <c r="IV420" s="257"/>
      <c r="IW420" s="257"/>
      <c r="IX420" s="257"/>
      <c r="IY420" s="257"/>
      <c r="IZ420" s="257"/>
      <c r="JA420" s="257"/>
      <c r="JB420" s="257"/>
      <c r="JC420" s="257"/>
      <c r="JD420" s="257"/>
      <c r="JE420" s="257"/>
      <c r="JF420" s="257"/>
      <c r="JG420" s="257"/>
      <c r="JH420" s="257"/>
      <c r="JI420" s="257"/>
      <c r="JJ420" s="257"/>
      <c r="JK420" s="257"/>
      <c r="JL420" s="257"/>
      <c r="JM420" s="257"/>
      <c r="JN420" s="257"/>
      <c r="JO420" s="257"/>
      <c r="JP420" s="257"/>
      <c r="JQ420" s="257"/>
      <c r="JR420" s="257"/>
      <c r="JS420" s="257"/>
      <c r="JT420" s="257"/>
      <c r="JU420" s="257"/>
      <c r="JV420" s="257"/>
      <c r="JW420" s="257"/>
      <c r="JX420" s="257"/>
      <c r="JY420" s="257"/>
      <c r="JZ420" s="257"/>
      <c r="KA420" s="257"/>
      <c r="KB420" s="257"/>
      <c r="KC420" s="257"/>
      <c r="KD420" s="257"/>
      <c r="KE420" s="257"/>
      <c r="KF420" s="257"/>
      <c r="KG420" s="257"/>
      <c r="KH420" s="257"/>
      <c r="KI420" s="257"/>
      <c r="KJ420" s="257"/>
      <c r="KK420" s="257"/>
      <c r="KL420" s="257"/>
      <c r="KM420" s="257"/>
      <c r="KN420" s="257"/>
      <c r="KO420" s="257"/>
      <c r="KP420" s="257"/>
      <c r="KQ420" s="257"/>
      <c r="KR420" s="257"/>
      <c r="KS420" s="257"/>
      <c r="KT420" s="257"/>
      <c r="KU420" s="257"/>
      <c r="KV420" s="257"/>
      <c r="KW420" s="257"/>
      <c r="KX420" s="257"/>
      <c r="KY420" s="257"/>
      <c r="KZ420" s="257"/>
      <c r="LA420" s="257"/>
      <c r="LB420" s="257"/>
      <c r="LC420" s="257"/>
      <c r="LD420" s="257"/>
      <c r="LE420" s="257"/>
      <c r="LF420" s="257"/>
      <c r="LG420" s="257"/>
      <c r="LH420" s="257"/>
      <c r="LI420" s="257"/>
      <c r="LJ420" s="257"/>
      <c r="LK420" s="257"/>
      <c r="LL420" s="257"/>
      <c r="LM420" s="257"/>
      <c r="LN420" s="257"/>
      <c r="LO420" s="257"/>
      <c r="LP420" s="257"/>
      <c r="LQ420" s="257"/>
      <c r="LR420" s="257"/>
      <c r="LS420" s="257"/>
      <c r="LT420" s="257"/>
      <c r="LU420" s="257"/>
      <c r="LV420" s="257"/>
      <c r="LW420" s="257"/>
      <c r="LX420" s="257"/>
      <c r="LY420" s="257"/>
      <c r="LZ420" s="257"/>
      <c r="MA420" s="257"/>
      <c r="MB420" s="257"/>
      <c r="MC420" s="257"/>
      <c r="MD420" s="257"/>
      <c r="ME420" s="257"/>
      <c r="MF420" s="257"/>
      <c r="MG420" s="257"/>
      <c r="MH420" s="257"/>
      <c r="MI420" s="257"/>
      <c r="MJ420" s="257"/>
      <c r="MK420" s="257"/>
      <c r="ML420" s="257"/>
      <c r="MM420" s="257"/>
      <c r="MN420" s="257"/>
      <c r="MO420" s="257"/>
      <c r="MP420" s="257"/>
      <c r="MQ420" s="257"/>
      <c r="MR420" s="257"/>
      <c r="MS420" s="257"/>
      <c r="MT420" s="257"/>
      <c r="MU420" s="257"/>
      <c r="MV420" s="257"/>
      <c r="MW420" s="257"/>
      <c r="MX420" s="257"/>
      <c r="MY420" s="257"/>
      <c r="MZ420" s="257"/>
      <c r="NA420" s="257"/>
      <c r="NB420" s="257"/>
      <c r="NC420" s="257"/>
      <c r="ND420" s="257"/>
      <c r="NE420" s="257"/>
      <c r="NF420" s="257"/>
      <c r="NG420" s="257"/>
      <c r="NH420" s="257"/>
      <c r="NI420" s="257"/>
      <c r="NJ420" s="257"/>
      <c r="NK420" s="257"/>
      <c r="NL420" s="257"/>
      <c r="NM420" s="257"/>
      <c r="NN420" s="257"/>
      <c r="NO420" s="257"/>
      <c r="NP420" s="257"/>
      <c r="NQ420" s="257"/>
      <c r="NR420" s="257"/>
      <c r="NS420" s="257"/>
      <c r="NT420" s="257"/>
      <c r="NU420" s="257"/>
      <c r="NV420" s="257"/>
      <c r="NW420" s="257"/>
      <c r="NX420" s="257"/>
      <c r="NY420" s="257"/>
      <c r="NZ420" s="257"/>
      <c r="OA420" s="257"/>
      <c r="OB420" s="257"/>
      <c r="OC420" s="257"/>
      <c r="OD420" s="257"/>
      <c r="OE420" s="257"/>
      <c r="OF420" s="257"/>
      <c r="OG420" s="257"/>
      <c r="OH420" s="257"/>
      <c r="OI420" s="257"/>
      <c r="OJ420" s="257"/>
      <c r="OK420" s="257"/>
      <c r="OL420" s="257"/>
      <c r="OM420" s="257"/>
      <c r="ON420" s="257"/>
      <c r="OO420" s="257"/>
      <c r="OP420" s="257"/>
      <c r="OQ420" s="257"/>
      <c r="OR420" s="257"/>
      <c r="OS420" s="257"/>
      <c r="OT420" s="257"/>
      <c r="OU420" s="257"/>
      <c r="OV420" s="257"/>
      <c r="OW420" s="257"/>
      <c r="OX420" s="257"/>
      <c r="OY420" s="257"/>
      <c r="OZ420" s="257"/>
      <c r="PA420" s="257"/>
      <c r="PB420" s="257"/>
      <c r="PC420" s="257"/>
      <c r="PD420" s="257"/>
      <c r="PE420" s="257"/>
      <c r="PF420" s="257"/>
      <c r="PG420" s="257"/>
      <c r="PH420" s="257"/>
      <c r="PI420" s="257"/>
      <c r="PJ420" s="257"/>
      <c r="PK420" s="257"/>
      <c r="PL420" s="257"/>
      <c r="PM420" s="257"/>
      <c r="PN420" s="257"/>
      <c r="PO420" s="257"/>
      <c r="PP420" s="257"/>
      <c r="PQ420" s="257"/>
      <c r="PR420" s="257"/>
      <c r="PS420" s="257"/>
      <c r="PT420" s="257"/>
      <c r="PU420" s="257"/>
      <c r="PV420" s="257"/>
      <c r="PW420" s="257"/>
      <c r="PX420" s="257"/>
      <c r="PY420" s="257"/>
      <c r="PZ420" s="257"/>
      <c r="QA420" s="257"/>
      <c r="QB420" s="257"/>
      <c r="QC420" s="257"/>
      <c r="QD420" s="257"/>
      <c r="QE420" s="257"/>
      <c r="QF420" s="257"/>
      <c r="QG420" s="257"/>
      <c r="QH420" s="257"/>
      <c r="QI420" s="257"/>
      <c r="QJ420" s="257"/>
      <c r="QK420" s="257"/>
      <c r="QL420" s="257"/>
      <c r="QM420" s="257"/>
      <c r="QN420" s="257"/>
      <c r="QO420" s="257"/>
      <c r="QP420" s="257"/>
      <c r="QQ420" s="257"/>
      <c r="QR420" s="257"/>
      <c r="QS420" s="257"/>
      <c r="QT420" s="257"/>
      <c r="QU420" s="257"/>
      <c r="QV420" s="257"/>
      <c r="QW420" s="257"/>
      <c r="QX420" s="257"/>
      <c r="QY420" s="257"/>
      <c r="QZ420" s="257"/>
      <c r="RA420" s="257"/>
      <c r="RB420" s="257"/>
      <c r="RC420" s="257"/>
      <c r="RD420" s="257"/>
      <c r="RE420" s="257"/>
      <c r="RF420" s="257"/>
      <c r="RG420" s="257"/>
      <c r="RH420" s="257"/>
      <c r="RI420" s="257"/>
      <c r="RJ420" s="257"/>
      <c r="RK420" s="257"/>
      <c r="RL420" s="257"/>
      <c r="RM420" s="257"/>
      <c r="RN420" s="257"/>
      <c r="RO420" s="257"/>
      <c r="RP420" s="257"/>
      <c r="RQ420" s="257"/>
      <c r="RR420" s="257"/>
      <c r="RS420" s="257"/>
      <c r="RT420" s="257"/>
      <c r="RU420" s="257"/>
      <c r="RV420" s="257"/>
      <c r="RW420" s="257"/>
      <c r="RX420" s="257"/>
      <c r="RY420" s="257"/>
      <c r="RZ420" s="257"/>
      <c r="SA420" s="257"/>
      <c r="SB420" s="257"/>
      <c r="SC420" s="257"/>
      <c r="SD420" s="257"/>
      <c r="SE420" s="257"/>
      <c r="SF420" s="257"/>
      <c r="SG420" s="257"/>
      <c r="SH420" s="257"/>
      <c r="SI420" s="257"/>
      <c r="SJ420" s="257"/>
      <c r="SK420" s="257"/>
      <c r="SL420" s="257"/>
      <c r="SM420" s="257"/>
      <c r="SN420" s="257"/>
      <c r="SO420" s="257"/>
      <c r="SP420" s="257"/>
      <c r="SQ420" s="257"/>
      <c r="SR420" s="257"/>
      <c r="SS420" s="257"/>
      <c r="ST420" s="257"/>
      <c r="SU420" s="257"/>
      <c r="SV420" s="257"/>
      <c r="SW420" s="257"/>
      <c r="SX420" s="257"/>
      <c r="SY420" s="257"/>
      <c r="SZ420" s="257"/>
      <c r="TA420" s="257"/>
      <c r="TB420" s="257"/>
      <c r="TC420" s="257"/>
      <c r="TD420" s="257"/>
      <c r="TE420" s="257"/>
      <c r="TF420" s="257"/>
      <c r="TG420" s="257"/>
      <c r="TH420" s="257"/>
      <c r="TI420" s="257"/>
      <c r="TJ420" s="257"/>
      <c r="TK420" s="257"/>
      <c r="TL420" s="257"/>
      <c r="TM420" s="257"/>
      <c r="TN420" s="257"/>
      <c r="TO420" s="257"/>
      <c r="TP420" s="257"/>
      <c r="TQ420" s="257"/>
      <c r="TR420" s="257"/>
      <c r="TS420" s="257"/>
      <c r="TT420" s="257"/>
      <c r="TU420" s="257"/>
      <c r="TV420" s="257"/>
      <c r="TW420" s="257"/>
      <c r="TX420" s="257"/>
      <c r="TY420" s="257"/>
      <c r="TZ420" s="257"/>
      <c r="UA420" s="257"/>
      <c r="UB420" s="257"/>
      <c r="UC420" s="257"/>
      <c r="UD420" s="257"/>
      <c r="UE420" s="257"/>
      <c r="UF420" s="257"/>
      <c r="UG420" s="257"/>
      <c r="UH420" s="257"/>
      <c r="UI420" s="257"/>
      <c r="UJ420" s="257"/>
      <c r="UK420" s="257"/>
      <c r="UL420" s="257"/>
      <c r="UM420" s="257"/>
      <c r="UN420" s="257"/>
      <c r="UO420" s="257"/>
      <c r="UP420" s="257"/>
      <c r="UQ420" s="257"/>
      <c r="UR420" s="257"/>
      <c r="US420" s="257"/>
      <c r="UT420" s="257"/>
      <c r="UU420" s="257"/>
      <c r="UV420" s="257"/>
      <c r="UW420" s="257"/>
      <c r="UX420" s="257"/>
      <c r="UY420" s="257"/>
      <c r="UZ420" s="257"/>
      <c r="VA420" s="257"/>
      <c r="VB420" s="257"/>
      <c r="VC420" s="257"/>
      <c r="VD420" s="257"/>
      <c r="VE420" s="257"/>
      <c r="VF420" s="257"/>
      <c r="VG420" s="257"/>
      <c r="VH420" s="257"/>
      <c r="VI420" s="257"/>
      <c r="VJ420" s="257"/>
      <c r="VK420" s="257"/>
      <c r="VL420" s="257"/>
      <c r="VM420" s="257"/>
      <c r="VN420" s="257"/>
      <c r="VO420" s="257"/>
      <c r="VP420" s="257"/>
      <c r="VQ420" s="257"/>
      <c r="VR420" s="257"/>
      <c r="VS420" s="257"/>
      <c r="VT420" s="257"/>
      <c r="VU420" s="257"/>
      <c r="VV420" s="257"/>
      <c r="VW420" s="257"/>
      <c r="VX420" s="257"/>
      <c r="VY420" s="257"/>
      <c r="VZ420" s="257"/>
      <c r="WA420" s="257"/>
      <c r="WB420" s="257"/>
      <c r="WC420" s="257"/>
      <c r="WD420" s="257"/>
      <c r="WE420" s="257"/>
      <c r="WF420" s="257"/>
      <c r="WG420" s="257"/>
      <c r="WH420" s="257"/>
      <c r="WI420" s="257"/>
      <c r="WJ420" s="257"/>
      <c r="WK420" s="257"/>
      <c r="WL420" s="257"/>
      <c r="WM420" s="257"/>
      <c r="WN420" s="257"/>
      <c r="WO420" s="257"/>
      <c r="WP420" s="257"/>
      <c r="WQ420" s="257"/>
      <c r="WR420" s="257"/>
      <c r="WS420" s="257"/>
      <c r="WT420" s="257"/>
      <c r="WU420" s="257"/>
      <c r="WV420" s="257"/>
      <c r="WW420" s="257"/>
      <c r="WX420" s="257"/>
      <c r="WY420" s="257"/>
      <c r="WZ420" s="257"/>
      <c r="XA420" s="257"/>
      <c r="XB420" s="257"/>
      <c r="XC420" s="257"/>
      <c r="XD420" s="257"/>
      <c r="XE420" s="257"/>
      <c r="XF420" s="257"/>
      <c r="XG420" s="257"/>
      <c r="XH420" s="257"/>
      <c r="XI420" s="257"/>
      <c r="XJ420" s="257"/>
      <c r="XK420" s="257"/>
      <c r="XL420" s="257"/>
      <c r="XM420" s="257"/>
      <c r="XN420" s="257"/>
      <c r="XO420" s="257"/>
      <c r="XP420" s="257"/>
      <c r="XQ420" s="257"/>
      <c r="XR420" s="257"/>
      <c r="XS420" s="257"/>
      <c r="XT420" s="257"/>
      <c r="XU420" s="257"/>
      <c r="XV420" s="257"/>
      <c r="XW420" s="257"/>
      <c r="XX420" s="257"/>
      <c r="XY420" s="257"/>
      <c r="XZ420" s="257"/>
      <c r="YA420" s="257"/>
      <c r="YB420" s="257"/>
      <c r="YC420" s="257"/>
      <c r="YD420" s="257"/>
      <c r="YE420" s="257"/>
      <c r="YF420" s="257"/>
      <c r="YG420" s="257"/>
      <c r="YH420" s="257"/>
      <c r="YI420" s="257"/>
      <c r="YJ420" s="257"/>
      <c r="YK420" s="257"/>
      <c r="YL420" s="257"/>
      <c r="YM420" s="257"/>
      <c r="YN420" s="257"/>
      <c r="YO420" s="257"/>
      <c r="YP420" s="257"/>
      <c r="YQ420" s="257"/>
      <c r="YR420" s="257"/>
      <c r="YS420" s="257"/>
      <c r="YT420" s="257"/>
      <c r="YU420" s="257"/>
      <c r="YV420" s="257"/>
      <c r="YW420" s="257"/>
      <c r="YX420" s="257"/>
      <c r="YY420" s="257"/>
      <c r="YZ420" s="257"/>
      <c r="ZA420" s="257"/>
      <c r="ZB420" s="257"/>
      <c r="ZC420" s="257"/>
      <c r="ZD420" s="257"/>
      <c r="ZE420" s="257"/>
      <c r="ZF420" s="257"/>
      <c r="ZG420" s="257"/>
      <c r="ZH420" s="257"/>
      <c r="ZI420" s="257"/>
      <c r="ZJ420" s="257"/>
      <c r="ZK420" s="257"/>
      <c r="ZL420" s="257"/>
      <c r="ZM420" s="257"/>
      <c r="ZN420" s="257"/>
      <c r="ZO420" s="257"/>
      <c r="ZP420" s="257"/>
      <c r="ZQ420" s="257"/>
      <c r="ZR420" s="257"/>
      <c r="ZS420" s="257"/>
      <c r="ZT420" s="257"/>
      <c r="ZU420" s="257"/>
      <c r="ZV420" s="257"/>
      <c r="ZW420" s="257"/>
      <c r="ZX420" s="257"/>
      <c r="ZY420" s="257"/>
      <c r="ZZ420" s="257"/>
      <c r="AAA420" s="257"/>
      <c r="AAB420" s="257"/>
      <c r="AAC420" s="257"/>
      <c r="AAD420" s="257"/>
      <c r="AAE420" s="257"/>
      <c r="AAF420" s="257"/>
      <c r="AAG420" s="257"/>
      <c r="AAH420" s="257"/>
      <c r="AAI420" s="257"/>
      <c r="AAJ420" s="257"/>
      <c r="AAK420" s="257"/>
      <c r="AAL420" s="257"/>
      <c r="AAM420" s="257"/>
      <c r="AAN420" s="257"/>
      <c r="AAO420" s="257"/>
      <c r="AAP420" s="257"/>
      <c r="AAQ420" s="257"/>
      <c r="AAR420" s="257"/>
      <c r="AAS420" s="257"/>
      <c r="AAT420" s="257"/>
      <c r="AAU420" s="257"/>
      <c r="AAV420" s="257"/>
      <c r="AAW420" s="257"/>
      <c r="AAX420" s="257"/>
      <c r="AAY420" s="257"/>
      <c r="AAZ420" s="257"/>
      <c r="ABA420" s="257"/>
      <c r="ABB420" s="257"/>
      <c r="ABC420" s="257"/>
      <c r="ABD420" s="257"/>
      <c r="ABE420" s="257"/>
      <c r="ABF420" s="257"/>
      <c r="ABG420" s="257"/>
      <c r="ABH420" s="257"/>
      <c r="ABI420" s="257"/>
      <c r="ABJ420" s="257"/>
      <c r="ABK420" s="257"/>
    </row>
    <row r="421" spans="1:739" s="154" customFormat="1" ht="30" customHeight="1" x14ac:dyDescent="0.25">
      <c r="A421" s="30"/>
      <c r="B421" s="196"/>
      <c r="C421" s="196"/>
      <c r="D421" s="167" t="s">
        <v>2</v>
      </c>
      <c r="E421" s="196"/>
      <c r="F421" s="206" t="s">
        <v>1860</v>
      </c>
      <c r="G421" s="23">
        <v>43199</v>
      </c>
      <c r="H421" s="48" t="s">
        <v>37</v>
      </c>
      <c r="I421" s="185" t="s">
        <v>31</v>
      </c>
      <c r="J421" s="189" t="s">
        <v>291</v>
      </c>
      <c r="K421" s="29" t="s">
        <v>18</v>
      </c>
      <c r="L421" s="29" t="s">
        <v>17</v>
      </c>
      <c r="M421" s="29" t="s">
        <v>405</v>
      </c>
      <c r="N421" s="28" t="s">
        <v>406</v>
      </c>
      <c r="O421" s="259" t="s">
        <v>407</v>
      </c>
      <c r="P421" s="259" t="s">
        <v>1861</v>
      </c>
      <c r="Q421" s="260"/>
      <c r="R421" s="71" t="s">
        <v>1862</v>
      </c>
      <c r="S421" s="185" t="s">
        <v>1865</v>
      </c>
      <c r="T421" s="185" t="s">
        <v>20</v>
      </c>
      <c r="U421" s="261" t="s">
        <v>1800</v>
      </c>
      <c r="V421" s="17"/>
      <c r="W421" s="261"/>
      <c r="X421" s="261" t="s">
        <v>1172</v>
      </c>
      <c r="Y421" s="99"/>
      <c r="Z421" s="262"/>
      <c r="AA421" s="261"/>
      <c r="AB421" s="265" t="s">
        <v>1863</v>
      </c>
      <c r="AC421" s="17"/>
      <c r="AD421" s="17"/>
      <c r="AE421" s="17"/>
      <c r="AF421" s="17"/>
      <c r="AG421" s="17"/>
      <c r="AH421" s="263" t="s">
        <v>3530</v>
      </c>
      <c r="AI421" s="185" t="s">
        <v>1</v>
      </c>
      <c r="AJ421" s="187" t="s">
        <v>2</v>
      </c>
      <c r="AK421" s="263">
        <v>27</v>
      </c>
      <c r="AL421" s="264" t="s">
        <v>1864</v>
      </c>
      <c r="AM421" s="72">
        <v>43172</v>
      </c>
      <c r="AN421" s="257"/>
      <c r="AO421" s="257"/>
      <c r="AP421" s="257"/>
      <c r="AQ421" s="257"/>
      <c r="AR421" s="257"/>
      <c r="AS421" s="257"/>
      <c r="AT421" s="257"/>
      <c r="AU421" s="257"/>
      <c r="AV421" s="257"/>
      <c r="AW421" s="257"/>
      <c r="AX421" s="257"/>
      <c r="AY421" s="257"/>
      <c r="AZ421" s="257"/>
      <c r="BA421" s="257"/>
      <c r="BB421" s="257"/>
      <c r="BC421" s="257"/>
      <c r="BD421" s="257"/>
      <c r="BE421" s="257"/>
      <c r="BF421" s="257"/>
      <c r="BG421" s="257"/>
      <c r="BH421" s="257"/>
      <c r="BI421" s="257"/>
      <c r="BJ421" s="257"/>
      <c r="BK421" s="257"/>
      <c r="BL421" s="257"/>
      <c r="BM421" s="257"/>
      <c r="BN421" s="257"/>
      <c r="BO421" s="257"/>
      <c r="BP421" s="257"/>
      <c r="BQ421" s="257"/>
      <c r="BR421" s="257"/>
      <c r="BS421" s="257"/>
      <c r="BT421" s="257"/>
      <c r="BU421" s="257"/>
      <c r="BV421" s="257"/>
      <c r="BW421" s="257"/>
      <c r="BX421" s="257"/>
      <c r="BY421" s="257"/>
      <c r="BZ421" s="257"/>
      <c r="CA421" s="257"/>
      <c r="CB421" s="257"/>
      <c r="CC421" s="257"/>
      <c r="CD421" s="257"/>
      <c r="CE421" s="257"/>
      <c r="CF421" s="257"/>
      <c r="CG421" s="257"/>
      <c r="CH421" s="257"/>
      <c r="CI421" s="257"/>
      <c r="CJ421" s="257"/>
      <c r="CK421" s="257"/>
      <c r="CL421" s="257"/>
      <c r="CM421" s="257"/>
      <c r="CN421" s="257"/>
      <c r="CO421" s="257"/>
      <c r="CP421" s="257"/>
      <c r="CQ421" s="257"/>
      <c r="CR421" s="257"/>
      <c r="CS421" s="257"/>
      <c r="CT421" s="257"/>
      <c r="CU421" s="257"/>
      <c r="CV421" s="257"/>
      <c r="CW421" s="257"/>
      <c r="CX421" s="257"/>
      <c r="CY421" s="257"/>
      <c r="CZ421" s="257"/>
      <c r="DA421" s="257"/>
      <c r="DB421" s="257"/>
      <c r="DC421" s="257"/>
      <c r="DD421" s="257"/>
      <c r="DE421" s="257"/>
      <c r="DF421" s="257"/>
      <c r="DG421" s="257"/>
      <c r="DH421" s="257"/>
      <c r="DI421" s="257"/>
      <c r="DJ421" s="257"/>
      <c r="DK421" s="257"/>
      <c r="DL421" s="257"/>
      <c r="DM421" s="257"/>
      <c r="DN421" s="257"/>
      <c r="DO421" s="257"/>
      <c r="DP421" s="257"/>
      <c r="DQ421" s="257"/>
      <c r="DR421" s="257"/>
      <c r="DS421" s="257"/>
      <c r="DT421" s="257"/>
      <c r="DU421" s="257"/>
      <c r="DV421" s="257"/>
      <c r="DW421" s="257"/>
      <c r="DX421" s="257"/>
      <c r="DY421" s="257"/>
      <c r="DZ421" s="257"/>
      <c r="EA421" s="257"/>
      <c r="EB421" s="257"/>
      <c r="EC421" s="257"/>
      <c r="ED421" s="257"/>
      <c r="EE421" s="257"/>
      <c r="EF421" s="257"/>
      <c r="EG421" s="257"/>
      <c r="EH421" s="257"/>
      <c r="EI421" s="257"/>
      <c r="EJ421" s="257"/>
      <c r="EK421" s="257"/>
      <c r="EL421" s="257"/>
      <c r="EM421" s="257"/>
      <c r="EN421" s="257"/>
      <c r="EO421" s="257"/>
      <c r="EP421" s="257"/>
      <c r="EQ421" s="257"/>
      <c r="ER421" s="257"/>
      <c r="ES421" s="257"/>
      <c r="ET421" s="257"/>
      <c r="EU421" s="257"/>
      <c r="EV421" s="257"/>
      <c r="EW421" s="257"/>
      <c r="EX421" s="257"/>
      <c r="EY421" s="257"/>
      <c r="EZ421" s="257"/>
      <c r="FA421" s="257"/>
      <c r="FB421" s="257"/>
      <c r="FC421" s="257"/>
      <c r="FD421" s="257"/>
      <c r="FE421" s="257"/>
      <c r="FF421" s="257"/>
      <c r="FG421" s="257"/>
      <c r="FH421" s="257"/>
      <c r="FI421" s="257"/>
      <c r="FJ421" s="257"/>
      <c r="FK421" s="257"/>
      <c r="FL421" s="257"/>
      <c r="FM421" s="257"/>
      <c r="FN421" s="257"/>
      <c r="FO421" s="257"/>
      <c r="FP421" s="257"/>
      <c r="FQ421" s="257"/>
      <c r="FR421" s="257"/>
      <c r="FS421" s="257"/>
      <c r="FT421" s="257"/>
      <c r="FU421" s="257"/>
      <c r="FV421" s="257"/>
      <c r="FW421" s="257"/>
      <c r="FX421" s="257"/>
      <c r="FY421" s="257"/>
      <c r="FZ421" s="257"/>
      <c r="GA421" s="257"/>
      <c r="GB421" s="257"/>
      <c r="GC421" s="257"/>
      <c r="GD421" s="257"/>
      <c r="GE421" s="257"/>
      <c r="GF421" s="257"/>
      <c r="GG421" s="257"/>
      <c r="GH421" s="257"/>
      <c r="GI421" s="257"/>
      <c r="GJ421" s="257"/>
      <c r="GK421" s="257"/>
      <c r="GL421" s="257"/>
      <c r="GM421" s="257"/>
      <c r="GN421" s="257"/>
      <c r="GO421" s="257"/>
      <c r="GP421" s="257"/>
      <c r="GQ421" s="257"/>
      <c r="GR421" s="257"/>
      <c r="GS421" s="257"/>
      <c r="GT421" s="257"/>
      <c r="GU421" s="257"/>
      <c r="GV421" s="257"/>
      <c r="GW421" s="257"/>
      <c r="GX421" s="257"/>
      <c r="GY421" s="257"/>
      <c r="GZ421" s="257"/>
      <c r="HA421" s="257"/>
      <c r="HB421" s="257"/>
      <c r="HC421" s="257"/>
      <c r="HD421" s="257"/>
      <c r="HE421" s="257"/>
      <c r="HF421" s="257"/>
      <c r="HG421" s="257"/>
      <c r="HH421" s="257"/>
      <c r="HI421" s="257"/>
      <c r="HJ421" s="257"/>
      <c r="HK421" s="257"/>
      <c r="HL421" s="257"/>
      <c r="HM421" s="257"/>
      <c r="HN421" s="257"/>
      <c r="HO421" s="257"/>
      <c r="HP421" s="257"/>
      <c r="HQ421" s="257"/>
      <c r="HR421" s="257"/>
      <c r="HS421" s="257"/>
      <c r="HT421" s="257"/>
      <c r="HU421" s="257"/>
      <c r="HV421" s="257"/>
      <c r="HW421" s="257"/>
      <c r="HX421" s="257"/>
      <c r="HY421" s="257"/>
      <c r="HZ421" s="257"/>
      <c r="IA421" s="257"/>
      <c r="IB421" s="257"/>
      <c r="IC421" s="257"/>
      <c r="ID421" s="257"/>
      <c r="IE421" s="257"/>
      <c r="IF421" s="257"/>
      <c r="IG421" s="257"/>
      <c r="IH421" s="257"/>
      <c r="II421" s="257"/>
      <c r="IJ421" s="257"/>
      <c r="IK421" s="257"/>
      <c r="IL421" s="257"/>
      <c r="IM421" s="257"/>
      <c r="IN421" s="257"/>
      <c r="IO421" s="257"/>
      <c r="IP421" s="257"/>
      <c r="IQ421" s="257"/>
      <c r="IR421" s="257"/>
      <c r="IS421" s="257"/>
      <c r="IT421" s="257"/>
      <c r="IU421" s="257"/>
      <c r="IV421" s="257"/>
      <c r="IW421" s="257"/>
      <c r="IX421" s="257"/>
      <c r="IY421" s="257"/>
      <c r="IZ421" s="257"/>
      <c r="JA421" s="257"/>
      <c r="JB421" s="257"/>
      <c r="JC421" s="257"/>
      <c r="JD421" s="257"/>
      <c r="JE421" s="257"/>
      <c r="JF421" s="257"/>
      <c r="JG421" s="257"/>
      <c r="JH421" s="257"/>
      <c r="JI421" s="257"/>
      <c r="JJ421" s="257"/>
      <c r="JK421" s="257"/>
      <c r="JL421" s="257"/>
      <c r="JM421" s="257"/>
      <c r="JN421" s="257"/>
      <c r="JO421" s="257"/>
      <c r="JP421" s="257"/>
      <c r="JQ421" s="257"/>
      <c r="JR421" s="257"/>
      <c r="JS421" s="257"/>
      <c r="JT421" s="257"/>
      <c r="JU421" s="257"/>
      <c r="JV421" s="257"/>
      <c r="JW421" s="257"/>
      <c r="JX421" s="257"/>
      <c r="JY421" s="257"/>
      <c r="JZ421" s="257"/>
      <c r="KA421" s="257"/>
      <c r="KB421" s="257"/>
      <c r="KC421" s="257"/>
      <c r="KD421" s="257"/>
      <c r="KE421" s="257"/>
      <c r="KF421" s="257"/>
      <c r="KG421" s="257"/>
      <c r="KH421" s="257"/>
      <c r="KI421" s="257"/>
      <c r="KJ421" s="257"/>
      <c r="KK421" s="257"/>
      <c r="KL421" s="257"/>
      <c r="KM421" s="257"/>
      <c r="KN421" s="257"/>
      <c r="KO421" s="257"/>
      <c r="KP421" s="257"/>
      <c r="KQ421" s="257"/>
      <c r="KR421" s="257"/>
      <c r="KS421" s="257"/>
      <c r="KT421" s="257"/>
      <c r="KU421" s="257"/>
      <c r="KV421" s="257"/>
      <c r="KW421" s="257"/>
      <c r="KX421" s="257"/>
      <c r="KY421" s="257"/>
      <c r="KZ421" s="257"/>
      <c r="LA421" s="257"/>
      <c r="LB421" s="257"/>
      <c r="LC421" s="257"/>
      <c r="LD421" s="257"/>
      <c r="LE421" s="257"/>
      <c r="LF421" s="257"/>
      <c r="LG421" s="257"/>
      <c r="LH421" s="257"/>
      <c r="LI421" s="257"/>
      <c r="LJ421" s="257"/>
      <c r="LK421" s="257"/>
      <c r="LL421" s="257"/>
      <c r="LM421" s="257"/>
      <c r="LN421" s="257"/>
      <c r="LO421" s="257"/>
      <c r="LP421" s="257"/>
      <c r="LQ421" s="257"/>
      <c r="LR421" s="257"/>
      <c r="LS421" s="257"/>
      <c r="LT421" s="257"/>
      <c r="LU421" s="257"/>
      <c r="LV421" s="257"/>
      <c r="LW421" s="257"/>
      <c r="LX421" s="257"/>
      <c r="LY421" s="257"/>
      <c r="LZ421" s="257"/>
      <c r="MA421" s="257"/>
      <c r="MB421" s="257"/>
      <c r="MC421" s="257"/>
      <c r="MD421" s="257"/>
      <c r="ME421" s="257"/>
      <c r="MF421" s="257"/>
      <c r="MG421" s="257"/>
      <c r="MH421" s="257"/>
      <c r="MI421" s="257"/>
      <c r="MJ421" s="257"/>
      <c r="MK421" s="257"/>
      <c r="ML421" s="257"/>
      <c r="MM421" s="257"/>
      <c r="MN421" s="257"/>
      <c r="MO421" s="257"/>
      <c r="MP421" s="257"/>
      <c r="MQ421" s="257"/>
      <c r="MR421" s="257"/>
      <c r="MS421" s="257"/>
      <c r="MT421" s="257"/>
      <c r="MU421" s="257"/>
      <c r="MV421" s="257"/>
      <c r="MW421" s="257"/>
      <c r="MX421" s="257"/>
      <c r="MY421" s="257"/>
      <c r="MZ421" s="257"/>
      <c r="NA421" s="257"/>
      <c r="NB421" s="257"/>
      <c r="NC421" s="257"/>
      <c r="ND421" s="257"/>
      <c r="NE421" s="257"/>
      <c r="NF421" s="257"/>
      <c r="NG421" s="257"/>
      <c r="NH421" s="257"/>
      <c r="NI421" s="257"/>
      <c r="NJ421" s="257"/>
      <c r="NK421" s="257"/>
      <c r="NL421" s="257"/>
      <c r="NM421" s="257"/>
      <c r="NN421" s="257"/>
      <c r="NO421" s="257"/>
      <c r="NP421" s="257"/>
      <c r="NQ421" s="257"/>
      <c r="NR421" s="257"/>
      <c r="NS421" s="257"/>
      <c r="NT421" s="257"/>
      <c r="NU421" s="257"/>
      <c r="NV421" s="257"/>
      <c r="NW421" s="257"/>
      <c r="NX421" s="257"/>
      <c r="NY421" s="257"/>
      <c r="NZ421" s="257"/>
      <c r="OA421" s="257"/>
      <c r="OB421" s="257"/>
      <c r="OC421" s="257"/>
      <c r="OD421" s="257"/>
      <c r="OE421" s="257"/>
      <c r="OF421" s="257"/>
      <c r="OG421" s="257"/>
      <c r="OH421" s="257"/>
      <c r="OI421" s="257"/>
      <c r="OJ421" s="257"/>
      <c r="OK421" s="257"/>
      <c r="OL421" s="257"/>
      <c r="OM421" s="257"/>
      <c r="ON421" s="257"/>
      <c r="OO421" s="257"/>
      <c r="OP421" s="257"/>
      <c r="OQ421" s="257"/>
      <c r="OR421" s="257"/>
      <c r="OS421" s="257"/>
      <c r="OT421" s="257"/>
      <c r="OU421" s="257"/>
      <c r="OV421" s="257"/>
      <c r="OW421" s="257"/>
      <c r="OX421" s="257"/>
      <c r="OY421" s="257"/>
      <c r="OZ421" s="257"/>
      <c r="PA421" s="257"/>
      <c r="PB421" s="257"/>
      <c r="PC421" s="257"/>
      <c r="PD421" s="257"/>
      <c r="PE421" s="257"/>
      <c r="PF421" s="257"/>
      <c r="PG421" s="257"/>
      <c r="PH421" s="257"/>
      <c r="PI421" s="257"/>
      <c r="PJ421" s="257"/>
      <c r="PK421" s="257"/>
      <c r="PL421" s="257"/>
      <c r="PM421" s="257"/>
      <c r="PN421" s="257"/>
      <c r="PO421" s="257"/>
      <c r="PP421" s="257"/>
      <c r="PQ421" s="257"/>
      <c r="PR421" s="257"/>
      <c r="PS421" s="257"/>
      <c r="PT421" s="257"/>
      <c r="PU421" s="257"/>
      <c r="PV421" s="257"/>
      <c r="PW421" s="257"/>
      <c r="PX421" s="257"/>
      <c r="PY421" s="257"/>
      <c r="PZ421" s="257"/>
      <c r="QA421" s="257"/>
      <c r="QB421" s="257"/>
      <c r="QC421" s="257"/>
      <c r="QD421" s="257"/>
      <c r="QE421" s="257"/>
      <c r="QF421" s="257"/>
      <c r="QG421" s="257"/>
      <c r="QH421" s="257"/>
      <c r="QI421" s="257"/>
      <c r="QJ421" s="257"/>
      <c r="QK421" s="257"/>
      <c r="QL421" s="257"/>
      <c r="QM421" s="257"/>
      <c r="QN421" s="257"/>
      <c r="QO421" s="257"/>
      <c r="QP421" s="257"/>
      <c r="QQ421" s="257"/>
      <c r="QR421" s="257"/>
      <c r="QS421" s="257"/>
      <c r="QT421" s="257"/>
      <c r="QU421" s="257"/>
      <c r="QV421" s="257"/>
      <c r="QW421" s="257"/>
      <c r="QX421" s="257"/>
      <c r="QY421" s="257"/>
      <c r="QZ421" s="257"/>
      <c r="RA421" s="257"/>
      <c r="RB421" s="257"/>
      <c r="RC421" s="257"/>
      <c r="RD421" s="257"/>
      <c r="RE421" s="257"/>
      <c r="RF421" s="257"/>
      <c r="RG421" s="257"/>
      <c r="RH421" s="257"/>
      <c r="RI421" s="257"/>
      <c r="RJ421" s="257"/>
      <c r="RK421" s="257"/>
      <c r="RL421" s="257"/>
      <c r="RM421" s="257"/>
      <c r="RN421" s="257"/>
      <c r="RO421" s="257"/>
      <c r="RP421" s="257"/>
      <c r="RQ421" s="257"/>
      <c r="RR421" s="257"/>
      <c r="RS421" s="257"/>
      <c r="RT421" s="257"/>
      <c r="RU421" s="257"/>
      <c r="RV421" s="257"/>
      <c r="RW421" s="257"/>
      <c r="RX421" s="257"/>
      <c r="RY421" s="257"/>
      <c r="RZ421" s="257"/>
      <c r="SA421" s="257"/>
      <c r="SB421" s="257"/>
      <c r="SC421" s="257"/>
      <c r="SD421" s="257"/>
      <c r="SE421" s="257"/>
      <c r="SF421" s="257"/>
      <c r="SG421" s="257"/>
      <c r="SH421" s="257"/>
      <c r="SI421" s="257"/>
      <c r="SJ421" s="257"/>
      <c r="SK421" s="257"/>
      <c r="SL421" s="257"/>
      <c r="SM421" s="257"/>
      <c r="SN421" s="257"/>
      <c r="SO421" s="257"/>
      <c r="SP421" s="257"/>
      <c r="SQ421" s="257"/>
      <c r="SR421" s="257"/>
      <c r="SS421" s="257"/>
      <c r="ST421" s="257"/>
      <c r="SU421" s="257"/>
      <c r="SV421" s="257"/>
      <c r="SW421" s="257"/>
      <c r="SX421" s="257"/>
      <c r="SY421" s="257"/>
      <c r="SZ421" s="257"/>
      <c r="TA421" s="257"/>
      <c r="TB421" s="257"/>
      <c r="TC421" s="257"/>
      <c r="TD421" s="257"/>
      <c r="TE421" s="257"/>
      <c r="TF421" s="257"/>
      <c r="TG421" s="257"/>
      <c r="TH421" s="257"/>
      <c r="TI421" s="257"/>
      <c r="TJ421" s="257"/>
      <c r="TK421" s="257"/>
      <c r="TL421" s="257"/>
      <c r="TM421" s="257"/>
      <c r="TN421" s="257"/>
      <c r="TO421" s="257"/>
      <c r="TP421" s="257"/>
      <c r="TQ421" s="257"/>
      <c r="TR421" s="257"/>
      <c r="TS421" s="257"/>
      <c r="TT421" s="257"/>
      <c r="TU421" s="257"/>
      <c r="TV421" s="257"/>
      <c r="TW421" s="257"/>
      <c r="TX421" s="257"/>
      <c r="TY421" s="257"/>
      <c r="TZ421" s="257"/>
      <c r="UA421" s="257"/>
      <c r="UB421" s="257"/>
      <c r="UC421" s="257"/>
      <c r="UD421" s="257"/>
      <c r="UE421" s="257"/>
      <c r="UF421" s="257"/>
      <c r="UG421" s="257"/>
      <c r="UH421" s="257"/>
      <c r="UI421" s="257"/>
      <c r="UJ421" s="257"/>
      <c r="UK421" s="257"/>
      <c r="UL421" s="257"/>
      <c r="UM421" s="257"/>
      <c r="UN421" s="257"/>
      <c r="UO421" s="257"/>
      <c r="UP421" s="257"/>
      <c r="UQ421" s="257"/>
      <c r="UR421" s="257"/>
      <c r="US421" s="257"/>
      <c r="UT421" s="257"/>
      <c r="UU421" s="257"/>
      <c r="UV421" s="257"/>
      <c r="UW421" s="257"/>
      <c r="UX421" s="257"/>
      <c r="UY421" s="257"/>
      <c r="UZ421" s="257"/>
      <c r="VA421" s="257"/>
      <c r="VB421" s="257"/>
      <c r="VC421" s="257"/>
      <c r="VD421" s="257"/>
      <c r="VE421" s="257"/>
      <c r="VF421" s="257"/>
      <c r="VG421" s="257"/>
      <c r="VH421" s="257"/>
      <c r="VI421" s="257"/>
      <c r="VJ421" s="257"/>
      <c r="VK421" s="257"/>
      <c r="VL421" s="257"/>
      <c r="VM421" s="257"/>
      <c r="VN421" s="257"/>
      <c r="VO421" s="257"/>
      <c r="VP421" s="257"/>
      <c r="VQ421" s="257"/>
      <c r="VR421" s="257"/>
      <c r="VS421" s="257"/>
      <c r="VT421" s="257"/>
      <c r="VU421" s="257"/>
      <c r="VV421" s="257"/>
      <c r="VW421" s="257"/>
      <c r="VX421" s="257"/>
      <c r="VY421" s="257"/>
      <c r="VZ421" s="257"/>
      <c r="WA421" s="257"/>
      <c r="WB421" s="257"/>
      <c r="WC421" s="257"/>
      <c r="WD421" s="257"/>
      <c r="WE421" s="257"/>
      <c r="WF421" s="257"/>
      <c r="WG421" s="257"/>
      <c r="WH421" s="257"/>
      <c r="WI421" s="257"/>
      <c r="WJ421" s="257"/>
      <c r="WK421" s="257"/>
      <c r="WL421" s="257"/>
      <c r="WM421" s="257"/>
      <c r="WN421" s="257"/>
      <c r="WO421" s="257"/>
      <c r="WP421" s="257"/>
      <c r="WQ421" s="257"/>
      <c r="WR421" s="257"/>
      <c r="WS421" s="257"/>
      <c r="WT421" s="257"/>
      <c r="WU421" s="257"/>
      <c r="WV421" s="257"/>
      <c r="WW421" s="257"/>
      <c r="WX421" s="257"/>
      <c r="WY421" s="257"/>
      <c r="WZ421" s="257"/>
      <c r="XA421" s="257"/>
      <c r="XB421" s="257"/>
      <c r="XC421" s="257"/>
      <c r="XD421" s="257"/>
      <c r="XE421" s="257"/>
      <c r="XF421" s="257"/>
      <c r="XG421" s="257"/>
      <c r="XH421" s="257"/>
      <c r="XI421" s="257"/>
      <c r="XJ421" s="257"/>
      <c r="XK421" s="257"/>
      <c r="XL421" s="257"/>
      <c r="XM421" s="257"/>
      <c r="XN421" s="257"/>
      <c r="XO421" s="257"/>
      <c r="XP421" s="257"/>
      <c r="XQ421" s="257"/>
      <c r="XR421" s="257"/>
      <c r="XS421" s="257"/>
      <c r="XT421" s="257"/>
      <c r="XU421" s="257"/>
      <c r="XV421" s="257"/>
      <c r="XW421" s="257"/>
      <c r="XX421" s="257"/>
      <c r="XY421" s="257"/>
      <c r="XZ421" s="257"/>
      <c r="YA421" s="257"/>
      <c r="YB421" s="257"/>
      <c r="YC421" s="257"/>
      <c r="YD421" s="257"/>
      <c r="YE421" s="257"/>
      <c r="YF421" s="257"/>
      <c r="YG421" s="257"/>
      <c r="YH421" s="257"/>
      <c r="YI421" s="257"/>
      <c r="YJ421" s="257"/>
      <c r="YK421" s="257"/>
      <c r="YL421" s="257"/>
      <c r="YM421" s="257"/>
      <c r="YN421" s="257"/>
      <c r="YO421" s="257"/>
      <c r="YP421" s="257"/>
      <c r="YQ421" s="257"/>
      <c r="YR421" s="257"/>
      <c r="YS421" s="257"/>
      <c r="YT421" s="257"/>
      <c r="YU421" s="257"/>
      <c r="YV421" s="257"/>
      <c r="YW421" s="257"/>
      <c r="YX421" s="257"/>
      <c r="YY421" s="257"/>
      <c r="YZ421" s="257"/>
      <c r="ZA421" s="257"/>
      <c r="ZB421" s="257"/>
      <c r="ZC421" s="257"/>
      <c r="ZD421" s="257"/>
      <c r="ZE421" s="257"/>
      <c r="ZF421" s="257"/>
      <c r="ZG421" s="257"/>
      <c r="ZH421" s="257"/>
      <c r="ZI421" s="257"/>
      <c r="ZJ421" s="257"/>
      <c r="ZK421" s="257"/>
      <c r="ZL421" s="257"/>
      <c r="ZM421" s="257"/>
      <c r="ZN421" s="257"/>
      <c r="ZO421" s="257"/>
      <c r="ZP421" s="257"/>
      <c r="ZQ421" s="257"/>
      <c r="ZR421" s="257"/>
      <c r="ZS421" s="257"/>
      <c r="ZT421" s="257"/>
      <c r="ZU421" s="257"/>
      <c r="ZV421" s="257"/>
      <c r="ZW421" s="257"/>
      <c r="ZX421" s="257"/>
      <c r="ZY421" s="257"/>
      <c r="ZZ421" s="257"/>
      <c r="AAA421" s="257"/>
      <c r="AAB421" s="257"/>
      <c r="AAC421" s="257"/>
      <c r="AAD421" s="257"/>
      <c r="AAE421" s="257"/>
      <c r="AAF421" s="257"/>
      <c r="AAG421" s="257"/>
      <c r="AAH421" s="257"/>
      <c r="AAI421" s="257"/>
      <c r="AAJ421" s="257"/>
      <c r="AAK421" s="257"/>
      <c r="AAL421" s="257"/>
      <c r="AAM421" s="257"/>
      <c r="AAN421" s="257"/>
      <c r="AAO421" s="257"/>
      <c r="AAP421" s="257"/>
      <c r="AAQ421" s="257"/>
      <c r="AAR421" s="257"/>
      <c r="AAS421" s="257"/>
      <c r="AAT421" s="257"/>
      <c r="AAU421" s="257"/>
      <c r="AAV421" s="257"/>
      <c r="AAW421" s="257"/>
      <c r="AAX421" s="257"/>
      <c r="AAY421" s="257"/>
      <c r="AAZ421" s="257"/>
      <c r="ABA421" s="257"/>
      <c r="ABB421" s="257"/>
      <c r="ABC421" s="257"/>
      <c r="ABD421" s="257"/>
      <c r="ABE421" s="257"/>
      <c r="ABF421" s="257"/>
      <c r="ABG421" s="257"/>
      <c r="ABH421" s="257"/>
      <c r="ABI421" s="257"/>
      <c r="ABJ421" s="257"/>
      <c r="ABK421" s="257"/>
    </row>
    <row r="422" spans="1:739" s="154" customFormat="1" ht="30" customHeight="1" x14ac:dyDescent="0.25">
      <c r="A422" s="30"/>
      <c r="B422" s="196"/>
      <c r="C422" s="196"/>
      <c r="D422" s="167" t="s">
        <v>2</v>
      </c>
      <c r="E422" s="196"/>
      <c r="F422" s="206" t="s">
        <v>2663</v>
      </c>
      <c r="G422" s="23">
        <v>43313</v>
      </c>
      <c r="H422" s="48" t="s">
        <v>37</v>
      </c>
      <c r="I422" s="185" t="s">
        <v>31</v>
      </c>
      <c r="J422" s="189" t="s">
        <v>291</v>
      </c>
      <c r="K422" s="29" t="s">
        <v>18</v>
      </c>
      <c r="L422" s="29" t="s">
        <v>17</v>
      </c>
      <c r="M422" s="29" t="s">
        <v>405</v>
      </c>
      <c r="N422" s="28" t="s">
        <v>406</v>
      </c>
      <c r="O422" s="259" t="s">
        <v>407</v>
      </c>
      <c r="P422" s="259" t="s">
        <v>1861</v>
      </c>
      <c r="Q422" s="260"/>
      <c r="R422" s="71" t="s">
        <v>2664</v>
      </c>
      <c r="S422" s="185" t="s">
        <v>1865</v>
      </c>
      <c r="T422" s="185" t="s">
        <v>20</v>
      </c>
      <c r="U422" s="261" t="s">
        <v>1800</v>
      </c>
      <c r="V422" s="17"/>
      <c r="W422" s="261"/>
      <c r="X422" s="261" t="s">
        <v>1172</v>
      </c>
      <c r="Y422" s="99"/>
      <c r="Z422" s="262"/>
      <c r="AA422" s="262"/>
      <c r="AB422" s="265" t="s">
        <v>2664</v>
      </c>
      <c r="AC422" s="17"/>
      <c r="AD422" s="17"/>
      <c r="AE422" s="17"/>
      <c r="AF422" s="17"/>
      <c r="AG422" s="17"/>
      <c r="AH422" s="263" t="s">
        <v>3530</v>
      </c>
      <c r="AI422" s="185" t="s">
        <v>1</v>
      </c>
      <c r="AJ422" s="187" t="s">
        <v>2</v>
      </c>
      <c r="AK422" s="263">
        <v>27</v>
      </c>
      <c r="AL422" s="264" t="s">
        <v>2665</v>
      </c>
      <c r="AM422" s="72">
        <v>43290</v>
      </c>
      <c r="AN422" s="257"/>
      <c r="AO422" s="257"/>
      <c r="AP422" s="257"/>
      <c r="AQ422" s="257"/>
      <c r="AR422" s="257"/>
      <c r="AS422" s="257"/>
      <c r="AT422" s="257"/>
      <c r="AU422" s="257"/>
      <c r="AV422" s="257"/>
      <c r="AW422" s="257"/>
      <c r="AX422" s="257"/>
      <c r="AY422" s="257"/>
      <c r="AZ422" s="257"/>
      <c r="BA422" s="257"/>
      <c r="BB422" s="257"/>
      <c r="BC422" s="257"/>
      <c r="BD422" s="257"/>
      <c r="BE422" s="257"/>
      <c r="BF422" s="257"/>
      <c r="BG422" s="257"/>
      <c r="BH422" s="257"/>
      <c r="BI422" s="257"/>
      <c r="BJ422" s="257"/>
      <c r="BK422" s="257"/>
      <c r="BL422" s="257"/>
      <c r="BM422" s="257"/>
      <c r="BN422" s="257"/>
      <c r="BO422" s="257"/>
      <c r="BP422" s="257"/>
      <c r="BQ422" s="257"/>
      <c r="BR422" s="257"/>
      <c r="BS422" s="257"/>
      <c r="BT422" s="257"/>
      <c r="BU422" s="257"/>
      <c r="BV422" s="257"/>
      <c r="BW422" s="257"/>
      <c r="BX422" s="257"/>
      <c r="BY422" s="257"/>
      <c r="BZ422" s="257"/>
      <c r="CA422" s="257"/>
      <c r="CB422" s="257"/>
      <c r="CC422" s="257"/>
      <c r="CD422" s="257"/>
      <c r="CE422" s="257"/>
      <c r="CF422" s="257"/>
      <c r="CG422" s="257"/>
      <c r="CH422" s="257"/>
      <c r="CI422" s="257"/>
      <c r="CJ422" s="257"/>
      <c r="CK422" s="257"/>
      <c r="CL422" s="257"/>
      <c r="CM422" s="257"/>
      <c r="CN422" s="257"/>
      <c r="CO422" s="257"/>
      <c r="CP422" s="257"/>
      <c r="CQ422" s="257"/>
      <c r="CR422" s="257"/>
      <c r="CS422" s="257"/>
      <c r="CT422" s="257"/>
      <c r="CU422" s="257"/>
      <c r="CV422" s="257"/>
      <c r="CW422" s="257"/>
      <c r="CX422" s="257"/>
      <c r="CY422" s="257"/>
      <c r="CZ422" s="257"/>
      <c r="DA422" s="257"/>
      <c r="DB422" s="257"/>
      <c r="DC422" s="257"/>
      <c r="DD422" s="257"/>
      <c r="DE422" s="257"/>
      <c r="DF422" s="257"/>
      <c r="DG422" s="257"/>
      <c r="DH422" s="257"/>
      <c r="DI422" s="257"/>
      <c r="DJ422" s="257"/>
      <c r="DK422" s="257"/>
      <c r="DL422" s="257"/>
      <c r="DM422" s="257"/>
      <c r="DN422" s="257"/>
      <c r="DO422" s="257"/>
      <c r="DP422" s="257"/>
      <c r="DQ422" s="257"/>
      <c r="DR422" s="257"/>
      <c r="DS422" s="257"/>
      <c r="DT422" s="257"/>
      <c r="DU422" s="257"/>
      <c r="DV422" s="257"/>
      <c r="DW422" s="257"/>
      <c r="DX422" s="257"/>
      <c r="DY422" s="257"/>
      <c r="DZ422" s="257"/>
      <c r="EA422" s="257"/>
      <c r="EB422" s="257"/>
      <c r="EC422" s="257"/>
      <c r="ED422" s="257"/>
      <c r="EE422" s="257"/>
      <c r="EF422" s="257"/>
      <c r="EG422" s="257"/>
      <c r="EH422" s="257"/>
      <c r="EI422" s="257"/>
      <c r="EJ422" s="257"/>
      <c r="EK422" s="257"/>
      <c r="EL422" s="257"/>
      <c r="EM422" s="257"/>
      <c r="EN422" s="257"/>
      <c r="EO422" s="257"/>
      <c r="EP422" s="257"/>
      <c r="EQ422" s="257"/>
      <c r="ER422" s="257"/>
      <c r="ES422" s="257"/>
      <c r="ET422" s="257"/>
      <c r="EU422" s="257"/>
      <c r="EV422" s="257"/>
      <c r="EW422" s="257"/>
      <c r="EX422" s="257"/>
      <c r="EY422" s="257"/>
      <c r="EZ422" s="257"/>
      <c r="FA422" s="257"/>
      <c r="FB422" s="257"/>
      <c r="FC422" s="257"/>
      <c r="FD422" s="257"/>
      <c r="FE422" s="257"/>
      <c r="FF422" s="257"/>
      <c r="FG422" s="257"/>
      <c r="FH422" s="257"/>
      <c r="FI422" s="257"/>
      <c r="FJ422" s="257"/>
      <c r="FK422" s="257"/>
      <c r="FL422" s="257"/>
      <c r="FM422" s="257"/>
      <c r="FN422" s="257"/>
      <c r="FO422" s="257"/>
      <c r="FP422" s="257"/>
      <c r="FQ422" s="257"/>
      <c r="FR422" s="257"/>
      <c r="FS422" s="257"/>
      <c r="FT422" s="257"/>
      <c r="FU422" s="257"/>
      <c r="FV422" s="257"/>
      <c r="FW422" s="257"/>
      <c r="FX422" s="257"/>
      <c r="FY422" s="257"/>
      <c r="FZ422" s="257"/>
      <c r="GA422" s="257"/>
      <c r="GB422" s="257"/>
      <c r="GC422" s="257"/>
      <c r="GD422" s="257"/>
      <c r="GE422" s="257"/>
      <c r="GF422" s="257"/>
      <c r="GG422" s="257"/>
      <c r="GH422" s="257"/>
      <c r="GI422" s="257"/>
      <c r="GJ422" s="257"/>
      <c r="GK422" s="257"/>
      <c r="GL422" s="257"/>
      <c r="GM422" s="257"/>
      <c r="GN422" s="257"/>
      <c r="GO422" s="257"/>
      <c r="GP422" s="257"/>
      <c r="GQ422" s="257"/>
      <c r="GR422" s="257"/>
      <c r="GS422" s="257"/>
      <c r="GT422" s="257"/>
      <c r="GU422" s="257"/>
      <c r="GV422" s="257"/>
      <c r="GW422" s="257"/>
      <c r="GX422" s="257"/>
      <c r="GY422" s="257"/>
      <c r="GZ422" s="257"/>
      <c r="HA422" s="257"/>
      <c r="HB422" s="257"/>
      <c r="HC422" s="257"/>
      <c r="HD422" s="257"/>
      <c r="HE422" s="257"/>
      <c r="HF422" s="257"/>
      <c r="HG422" s="257"/>
      <c r="HH422" s="257"/>
      <c r="HI422" s="257"/>
      <c r="HJ422" s="257"/>
      <c r="HK422" s="257"/>
      <c r="HL422" s="257"/>
      <c r="HM422" s="257"/>
      <c r="HN422" s="257"/>
      <c r="HO422" s="257"/>
      <c r="HP422" s="257"/>
      <c r="HQ422" s="257"/>
      <c r="HR422" s="257"/>
      <c r="HS422" s="257"/>
      <c r="HT422" s="257"/>
      <c r="HU422" s="257"/>
      <c r="HV422" s="257"/>
      <c r="HW422" s="257"/>
      <c r="HX422" s="257"/>
      <c r="HY422" s="257"/>
      <c r="HZ422" s="257"/>
      <c r="IA422" s="257"/>
      <c r="IB422" s="257"/>
      <c r="IC422" s="257"/>
      <c r="ID422" s="257"/>
      <c r="IE422" s="257"/>
      <c r="IF422" s="257"/>
      <c r="IG422" s="257"/>
      <c r="IH422" s="257"/>
      <c r="II422" s="257"/>
      <c r="IJ422" s="257"/>
      <c r="IK422" s="257"/>
      <c r="IL422" s="257"/>
      <c r="IM422" s="257"/>
      <c r="IN422" s="257"/>
      <c r="IO422" s="257"/>
      <c r="IP422" s="257"/>
      <c r="IQ422" s="257"/>
      <c r="IR422" s="257"/>
      <c r="IS422" s="257"/>
      <c r="IT422" s="257"/>
      <c r="IU422" s="257"/>
      <c r="IV422" s="257"/>
      <c r="IW422" s="257"/>
      <c r="IX422" s="257"/>
      <c r="IY422" s="257"/>
      <c r="IZ422" s="257"/>
      <c r="JA422" s="257"/>
      <c r="JB422" s="257"/>
      <c r="JC422" s="257"/>
      <c r="JD422" s="257"/>
      <c r="JE422" s="257"/>
      <c r="JF422" s="257"/>
      <c r="JG422" s="257"/>
      <c r="JH422" s="257"/>
      <c r="JI422" s="257"/>
      <c r="JJ422" s="257"/>
      <c r="JK422" s="257"/>
      <c r="JL422" s="257"/>
      <c r="JM422" s="257"/>
      <c r="JN422" s="257"/>
      <c r="JO422" s="257"/>
      <c r="JP422" s="257"/>
      <c r="JQ422" s="257"/>
      <c r="JR422" s="257"/>
      <c r="JS422" s="257"/>
      <c r="JT422" s="257"/>
      <c r="JU422" s="257"/>
      <c r="JV422" s="257"/>
      <c r="JW422" s="257"/>
      <c r="JX422" s="257"/>
      <c r="JY422" s="257"/>
      <c r="JZ422" s="257"/>
      <c r="KA422" s="257"/>
      <c r="KB422" s="257"/>
      <c r="KC422" s="257"/>
      <c r="KD422" s="257"/>
      <c r="KE422" s="257"/>
      <c r="KF422" s="257"/>
      <c r="KG422" s="257"/>
      <c r="KH422" s="257"/>
      <c r="KI422" s="257"/>
      <c r="KJ422" s="257"/>
      <c r="KK422" s="257"/>
      <c r="KL422" s="257"/>
      <c r="KM422" s="257"/>
      <c r="KN422" s="257"/>
      <c r="KO422" s="257"/>
      <c r="KP422" s="257"/>
      <c r="KQ422" s="257"/>
      <c r="KR422" s="257"/>
      <c r="KS422" s="257"/>
      <c r="KT422" s="257"/>
      <c r="KU422" s="257"/>
      <c r="KV422" s="257"/>
      <c r="KW422" s="257"/>
      <c r="KX422" s="257"/>
      <c r="KY422" s="257"/>
      <c r="KZ422" s="257"/>
      <c r="LA422" s="257"/>
      <c r="LB422" s="257"/>
      <c r="LC422" s="257"/>
      <c r="LD422" s="257"/>
      <c r="LE422" s="257"/>
      <c r="LF422" s="257"/>
      <c r="LG422" s="257"/>
      <c r="LH422" s="257"/>
      <c r="LI422" s="257"/>
      <c r="LJ422" s="257"/>
      <c r="LK422" s="257"/>
      <c r="LL422" s="257"/>
      <c r="LM422" s="257"/>
      <c r="LN422" s="257"/>
      <c r="LO422" s="257"/>
      <c r="LP422" s="257"/>
      <c r="LQ422" s="257"/>
      <c r="LR422" s="257"/>
      <c r="LS422" s="257"/>
      <c r="LT422" s="257"/>
      <c r="LU422" s="257"/>
      <c r="LV422" s="257"/>
      <c r="LW422" s="257"/>
      <c r="LX422" s="257"/>
      <c r="LY422" s="257"/>
      <c r="LZ422" s="257"/>
      <c r="MA422" s="257"/>
      <c r="MB422" s="257"/>
      <c r="MC422" s="257"/>
      <c r="MD422" s="257"/>
      <c r="ME422" s="257"/>
      <c r="MF422" s="257"/>
      <c r="MG422" s="257"/>
      <c r="MH422" s="257"/>
      <c r="MI422" s="257"/>
      <c r="MJ422" s="257"/>
      <c r="MK422" s="257"/>
      <c r="ML422" s="257"/>
      <c r="MM422" s="257"/>
      <c r="MN422" s="257"/>
      <c r="MO422" s="257"/>
      <c r="MP422" s="257"/>
      <c r="MQ422" s="257"/>
      <c r="MR422" s="257"/>
      <c r="MS422" s="257"/>
      <c r="MT422" s="257"/>
      <c r="MU422" s="257"/>
      <c r="MV422" s="257"/>
      <c r="MW422" s="257"/>
      <c r="MX422" s="257"/>
      <c r="MY422" s="257"/>
      <c r="MZ422" s="257"/>
      <c r="NA422" s="257"/>
      <c r="NB422" s="257"/>
      <c r="NC422" s="257"/>
      <c r="ND422" s="257"/>
      <c r="NE422" s="257"/>
      <c r="NF422" s="257"/>
      <c r="NG422" s="257"/>
      <c r="NH422" s="257"/>
      <c r="NI422" s="257"/>
      <c r="NJ422" s="257"/>
      <c r="NK422" s="257"/>
      <c r="NL422" s="257"/>
      <c r="NM422" s="257"/>
      <c r="NN422" s="257"/>
      <c r="NO422" s="257"/>
      <c r="NP422" s="257"/>
      <c r="NQ422" s="257"/>
      <c r="NR422" s="257"/>
      <c r="NS422" s="257"/>
      <c r="NT422" s="257"/>
      <c r="NU422" s="257"/>
      <c r="NV422" s="257"/>
      <c r="NW422" s="257"/>
      <c r="NX422" s="257"/>
      <c r="NY422" s="257"/>
      <c r="NZ422" s="257"/>
      <c r="OA422" s="257"/>
      <c r="OB422" s="257"/>
      <c r="OC422" s="257"/>
      <c r="OD422" s="257"/>
      <c r="OE422" s="257"/>
      <c r="OF422" s="257"/>
      <c r="OG422" s="257"/>
      <c r="OH422" s="257"/>
      <c r="OI422" s="257"/>
      <c r="OJ422" s="257"/>
      <c r="OK422" s="257"/>
      <c r="OL422" s="257"/>
      <c r="OM422" s="257"/>
      <c r="ON422" s="257"/>
      <c r="OO422" s="257"/>
      <c r="OP422" s="257"/>
      <c r="OQ422" s="257"/>
      <c r="OR422" s="257"/>
      <c r="OS422" s="257"/>
      <c r="OT422" s="257"/>
      <c r="OU422" s="257"/>
      <c r="OV422" s="257"/>
      <c r="OW422" s="257"/>
      <c r="OX422" s="257"/>
      <c r="OY422" s="257"/>
      <c r="OZ422" s="257"/>
      <c r="PA422" s="257"/>
      <c r="PB422" s="257"/>
      <c r="PC422" s="257"/>
      <c r="PD422" s="257"/>
      <c r="PE422" s="257"/>
      <c r="PF422" s="257"/>
      <c r="PG422" s="257"/>
      <c r="PH422" s="257"/>
      <c r="PI422" s="257"/>
      <c r="PJ422" s="257"/>
      <c r="PK422" s="257"/>
      <c r="PL422" s="257"/>
      <c r="PM422" s="257"/>
      <c r="PN422" s="257"/>
      <c r="PO422" s="257"/>
      <c r="PP422" s="257"/>
      <c r="PQ422" s="257"/>
      <c r="PR422" s="257"/>
      <c r="PS422" s="257"/>
      <c r="PT422" s="257"/>
      <c r="PU422" s="257"/>
      <c r="PV422" s="257"/>
      <c r="PW422" s="257"/>
      <c r="PX422" s="257"/>
      <c r="PY422" s="257"/>
      <c r="PZ422" s="257"/>
      <c r="QA422" s="257"/>
      <c r="QB422" s="257"/>
      <c r="QC422" s="257"/>
      <c r="QD422" s="257"/>
      <c r="QE422" s="257"/>
      <c r="QF422" s="257"/>
      <c r="QG422" s="257"/>
      <c r="QH422" s="257"/>
      <c r="QI422" s="257"/>
      <c r="QJ422" s="257"/>
      <c r="QK422" s="257"/>
      <c r="QL422" s="257"/>
      <c r="QM422" s="257"/>
      <c r="QN422" s="257"/>
      <c r="QO422" s="257"/>
      <c r="QP422" s="257"/>
      <c r="QQ422" s="257"/>
      <c r="QR422" s="257"/>
      <c r="QS422" s="257"/>
      <c r="QT422" s="257"/>
      <c r="QU422" s="257"/>
      <c r="QV422" s="257"/>
      <c r="QW422" s="257"/>
      <c r="QX422" s="257"/>
      <c r="QY422" s="257"/>
      <c r="QZ422" s="257"/>
      <c r="RA422" s="257"/>
      <c r="RB422" s="257"/>
      <c r="RC422" s="257"/>
      <c r="RD422" s="257"/>
      <c r="RE422" s="257"/>
      <c r="RF422" s="257"/>
      <c r="RG422" s="257"/>
      <c r="RH422" s="257"/>
      <c r="RI422" s="257"/>
      <c r="RJ422" s="257"/>
      <c r="RK422" s="257"/>
      <c r="RL422" s="257"/>
      <c r="RM422" s="257"/>
      <c r="RN422" s="257"/>
      <c r="RO422" s="257"/>
      <c r="RP422" s="257"/>
      <c r="RQ422" s="257"/>
      <c r="RR422" s="257"/>
      <c r="RS422" s="257"/>
      <c r="RT422" s="257"/>
      <c r="RU422" s="257"/>
      <c r="RV422" s="257"/>
      <c r="RW422" s="257"/>
      <c r="RX422" s="257"/>
      <c r="RY422" s="257"/>
      <c r="RZ422" s="257"/>
      <c r="SA422" s="257"/>
      <c r="SB422" s="257"/>
      <c r="SC422" s="257"/>
      <c r="SD422" s="257"/>
      <c r="SE422" s="257"/>
      <c r="SF422" s="257"/>
      <c r="SG422" s="257"/>
      <c r="SH422" s="257"/>
      <c r="SI422" s="257"/>
      <c r="SJ422" s="257"/>
      <c r="SK422" s="257"/>
      <c r="SL422" s="257"/>
      <c r="SM422" s="257"/>
      <c r="SN422" s="257"/>
      <c r="SO422" s="257"/>
      <c r="SP422" s="257"/>
      <c r="SQ422" s="257"/>
      <c r="SR422" s="257"/>
      <c r="SS422" s="257"/>
      <c r="ST422" s="257"/>
      <c r="SU422" s="257"/>
      <c r="SV422" s="257"/>
      <c r="SW422" s="257"/>
      <c r="SX422" s="257"/>
      <c r="SY422" s="257"/>
      <c r="SZ422" s="257"/>
      <c r="TA422" s="257"/>
      <c r="TB422" s="257"/>
      <c r="TC422" s="257"/>
      <c r="TD422" s="257"/>
      <c r="TE422" s="257"/>
      <c r="TF422" s="257"/>
      <c r="TG422" s="257"/>
      <c r="TH422" s="257"/>
      <c r="TI422" s="257"/>
      <c r="TJ422" s="257"/>
      <c r="TK422" s="257"/>
      <c r="TL422" s="257"/>
      <c r="TM422" s="257"/>
      <c r="TN422" s="257"/>
      <c r="TO422" s="257"/>
      <c r="TP422" s="257"/>
      <c r="TQ422" s="257"/>
      <c r="TR422" s="257"/>
      <c r="TS422" s="257"/>
      <c r="TT422" s="257"/>
      <c r="TU422" s="257"/>
      <c r="TV422" s="257"/>
      <c r="TW422" s="257"/>
      <c r="TX422" s="257"/>
      <c r="TY422" s="257"/>
      <c r="TZ422" s="257"/>
      <c r="UA422" s="257"/>
      <c r="UB422" s="257"/>
      <c r="UC422" s="257"/>
      <c r="UD422" s="257"/>
      <c r="UE422" s="257"/>
      <c r="UF422" s="257"/>
      <c r="UG422" s="257"/>
      <c r="UH422" s="257"/>
      <c r="UI422" s="257"/>
      <c r="UJ422" s="257"/>
      <c r="UK422" s="257"/>
      <c r="UL422" s="257"/>
      <c r="UM422" s="257"/>
      <c r="UN422" s="257"/>
      <c r="UO422" s="257"/>
      <c r="UP422" s="257"/>
      <c r="UQ422" s="257"/>
      <c r="UR422" s="257"/>
      <c r="US422" s="257"/>
      <c r="UT422" s="257"/>
      <c r="UU422" s="257"/>
      <c r="UV422" s="257"/>
      <c r="UW422" s="257"/>
      <c r="UX422" s="257"/>
      <c r="UY422" s="257"/>
      <c r="UZ422" s="257"/>
      <c r="VA422" s="257"/>
      <c r="VB422" s="257"/>
      <c r="VC422" s="257"/>
      <c r="VD422" s="257"/>
      <c r="VE422" s="257"/>
      <c r="VF422" s="257"/>
      <c r="VG422" s="257"/>
      <c r="VH422" s="257"/>
      <c r="VI422" s="257"/>
      <c r="VJ422" s="257"/>
      <c r="VK422" s="257"/>
      <c r="VL422" s="257"/>
      <c r="VM422" s="257"/>
      <c r="VN422" s="257"/>
      <c r="VO422" s="257"/>
      <c r="VP422" s="257"/>
      <c r="VQ422" s="257"/>
      <c r="VR422" s="257"/>
      <c r="VS422" s="257"/>
      <c r="VT422" s="257"/>
      <c r="VU422" s="257"/>
      <c r="VV422" s="257"/>
      <c r="VW422" s="257"/>
      <c r="VX422" s="257"/>
      <c r="VY422" s="257"/>
      <c r="VZ422" s="257"/>
      <c r="WA422" s="257"/>
      <c r="WB422" s="257"/>
      <c r="WC422" s="257"/>
      <c r="WD422" s="257"/>
      <c r="WE422" s="257"/>
      <c r="WF422" s="257"/>
      <c r="WG422" s="257"/>
      <c r="WH422" s="257"/>
      <c r="WI422" s="257"/>
      <c r="WJ422" s="257"/>
      <c r="WK422" s="257"/>
      <c r="WL422" s="257"/>
      <c r="WM422" s="257"/>
      <c r="WN422" s="257"/>
      <c r="WO422" s="257"/>
      <c r="WP422" s="257"/>
      <c r="WQ422" s="257"/>
      <c r="WR422" s="257"/>
      <c r="WS422" s="257"/>
      <c r="WT422" s="257"/>
      <c r="WU422" s="257"/>
      <c r="WV422" s="257"/>
      <c r="WW422" s="257"/>
      <c r="WX422" s="257"/>
      <c r="WY422" s="257"/>
      <c r="WZ422" s="257"/>
      <c r="XA422" s="257"/>
      <c r="XB422" s="257"/>
      <c r="XC422" s="257"/>
      <c r="XD422" s="257"/>
      <c r="XE422" s="257"/>
      <c r="XF422" s="257"/>
      <c r="XG422" s="257"/>
      <c r="XH422" s="257"/>
      <c r="XI422" s="257"/>
      <c r="XJ422" s="257"/>
      <c r="XK422" s="257"/>
      <c r="XL422" s="257"/>
      <c r="XM422" s="257"/>
      <c r="XN422" s="257"/>
      <c r="XO422" s="257"/>
      <c r="XP422" s="257"/>
      <c r="XQ422" s="257"/>
      <c r="XR422" s="257"/>
      <c r="XS422" s="257"/>
      <c r="XT422" s="257"/>
      <c r="XU422" s="257"/>
      <c r="XV422" s="257"/>
      <c r="XW422" s="257"/>
      <c r="XX422" s="257"/>
      <c r="XY422" s="257"/>
      <c r="XZ422" s="257"/>
      <c r="YA422" s="257"/>
      <c r="YB422" s="257"/>
      <c r="YC422" s="257"/>
      <c r="YD422" s="257"/>
      <c r="YE422" s="257"/>
      <c r="YF422" s="257"/>
      <c r="YG422" s="257"/>
      <c r="YH422" s="257"/>
      <c r="YI422" s="257"/>
      <c r="YJ422" s="257"/>
      <c r="YK422" s="257"/>
      <c r="YL422" s="257"/>
      <c r="YM422" s="257"/>
      <c r="YN422" s="257"/>
      <c r="YO422" s="257"/>
      <c r="YP422" s="257"/>
      <c r="YQ422" s="257"/>
      <c r="YR422" s="257"/>
      <c r="YS422" s="257"/>
      <c r="YT422" s="257"/>
      <c r="YU422" s="257"/>
      <c r="YV422" s="257"/>
      <c r="YW422" s="257"/>
      <c r="YX422" s="257"/>
      <c r="YY422" s="257"/>
      <c r="YZ422" s="257"/>
      <c r="ZA422" s="257"/>
      <c r="ZB422" s="257"/>
      <c r="ZC422" s="257"/>
      <c r="ZD422" s="257"/>
      <c r="ZE422" s="257"/>
      <c r="ZF422" s="257"/>
      <c r="ZG422" s="257"/>
      <c r="ZH422" s="257"/>
      <c r="ZI422" s="257"/>
      <c r="ZJ422" s="257"/>
      <c r="ZK422" s="257"/>
      <c r="ZL422" s="257"/>
      <c r="ZM422" s="257"/>
      <c r="ZN422" s="257"/>
      <c r="ZO422" s="257"/>
      <c r="ZP422" s="257"/>
      <c r="ZQ422" s="257"/>
      <c r="ZR422" s="257"/>
      <c r="ZS422" s="257"/>
      <c r="ZT422" s="257"/>
      <c r="ZU422" s="257"/>
      <c r="ZV422" s="257"/>
      <c r="ZW422" s="257"/>
      <c r="ZX422" s="257"/>
      <c r="ZY422" s="257"/>
      <c r="ZZ422" s="257"/>
      <c r="AAA422" s="257"/>
      <c r="AAB422" s="257"/>
      <c r="AAC422" s="257"/>
      <c r="AAD422" s="257"/>
      <c r="AAE422" s="257"/>
      <c r="AAF422" s="257"/>
      <c r="AAG422" s="257"/>
      <c r="AAH422" s="257"/>
      <c r="AAI422" s="257"/>
      <c r="AAJ422" s="257"/>
      <c r="AAK422" s="257"/>
      <c r="AAL422" s="257"/>
      <c r="AAM422" s="257"/>
      <c r="AAN422" s="257"/>
      <c r="AAO422" s="257"/>
      <c r="AAP422" s="257"/>
      <c r="AAQ422" s="257"/>
      <c r="AAR422" s="257"/>
      <c r="AAS422" s="257"/>
      <c r="AAT422" s="257"/>
      <c r="AAU422" s="257"/>
      <c r="AAV422" s="257"/>
      <c r="AAW422" s="257"/>
      <c r="AAX422" s="257"/>
      <c r="AAY422" s="257"/>
      <c r="AAZ422" s="257"/>
      <c r="ABA422" s="257"/>
      <c r="ABB422" s="257"/>
      <c r="ABC422" s="257"/>
      <c r="ABD422" s="257"/>
      <c r="ABE422" s="257"/>
      <c r="ABF422" s="257"/>
      <c r="ABG422" s="257"/>
      <c r="ABH422" s="257"/>
      <c r="ABI422" s="257"/>
      <c r="ABJ422" s="257"/>
      <c r="ABK422" s="257"/>
    </row>
    <row r="423" spans="1:739" s="154" customFormat="1" ht="30" customHeight="1" x14ac:dyDescent="0.25">
      <c r="A423" s="30"/>
      <c r="B423" s="196"/>
      <c r="C423" s="196"/>
      <c r="D423" s="167" t="s">
        <v>2</v>
      </c>
      <c r="E423" s="196"/>
      <c r="F423" s="206">
        <v>1345</v>
      </c>
      <c r="G423" s="23">
        <v>43606</v>
      </c>
      <c r="H423" s="48" t="s">
        <v>37</v>
      </c>
      <c r="I423" s="185" t="s">
        <v>31</v>
      </c>
      <c r="J423" s="189" t="s">
        <v>291</v>
      </c>
      <c r="K423" s="29" t="s">
        <v>18</v>
      </c>
      <c r="L423" s="29" t="s">
        <v>17</v>
      </c>
      <c r="M423" s="29" t="s">
        <v>405</v>
      </c>
      <c r="N423" s="28" t="s">
        <v>406</v>
      </c>
      <c r="O423" s="259" t="s">
        <v>407</v>
      </c>
      <c r="P423" s="259" t="s">
        <v>2982</v>
      </c>
      <c r="Q423" s="260"/>
      <c r="R423" s="71" t="s">
        <v>2984</v>
      </c>
      <c r="S423" s="185" t="s">
        <v>2983</v>
      </c>
      <c r="T423" s="185" t="s">
        <v>288</v>
      </c>
      <c r="U423" s="261" t="s">
        <v>72</v>
      </c>
      <c r="V423" s="17"/>
      <c r="W423" s="261"/>
      <c r="X423" s="261" t="s">
        <v>245</v>
      </c>
      <c r="Y423" s="99"/>
      <c r="Z423" s="262"/>
      <c r="AA423" s="262"/>
      <c r="AB423" s="265" t="s">
        <v>2984</v>
      </c>
      <c r="AC423" s="17"/>
      <c r="AD423" s="17"/>
      <c r="AE423" s="17"/>
      <c r="AF423" s="17"/>
      <c r="AG423" s="17"/>
      <c r="AH423" s="263" t="s">
        <v>3530</v>
      </c>
      <c r="AI423" s="185" t="s">
        <v>1</v>
      </c>
      <c r="AJ423" s="187" t="s">
        <v>2</v>
      </c>
      <c r="AK423" s="263">
        <v>23</v>
      </c>
      <c r="AL423" s="264" t="s">
        <v>2985</v>
      </c>
      <c r="AM423" s="72">
        <v>43587</v>
      </c>
      <c r="AN423" s="257"/>
      <c r="AO423" s="257"/>
      <c r="AP423" s="257"/>
      <c r="AQ423" s="257"/>
      <c r="AR423" s="257"/>
      <c r="AS423" s="257"/>
      <c r="AT423" s="257"/>
      <c r="AU423" s="257"/>
      <c r="AV423" s="257"/>
      <c r="AW423" s="257"/>
      <c r="AX423" s="257"/>
      <c r="AY423" s="257"/>
      <c r="AZ423" s="257"/>
      <c r="BA423" s="257"/>
      <c r="BB423" s="257"/>
      <c r="BC423" s="257"/>
      <c r="BD423" s="257"/>
      <c r="BE423" s="257"/>
      <c r="BF423" s="257"/>
      <c r="BG423" s="257"/>
      <c r="BH423" s="257"/>
      <c r="BI423" s="257"/>
      <c r="BJ423" s="257"/>
      <c r="BK423" s="257"/>
      <c r="BL423" s="257"/>
      <c r="BM423" s="257"/>
      <c r="BN423" s="257"/>
      <c r="BO423" s="257"/>
      <c r="BP423" s="257"/>
      <c r="BQ423" s="257"/>
      <c r="BR423" s="257"/>
      <c r="BS423" s="257"/>
      <c r="BT423" s="257"/>
      <c r="BU423" s="257"/>
      <c r="BV423" s="257"/>
      <c r="BW423" s="257"/>
      <c r="BX423" s="257"/>
      <c r="BY423" s="257"/>
      <c r="BZ423" s="257"/>
      <c r="CA423" s="257"/>
      <c r="CB423" s="257"/>
      <c r="CC423" s="257"/>
      <c r="CD423" s="257"/>
      <c r="CE423" s="257"/>
      <c r="CF423" s="257"/>
      <c r="CG423" s="257"/>
      <c r="CH423" s="257"/>
      <c r="CI423" s="257"/>
      <c r="CJ423" s="257"/>
      <c r="CK423" s="257"/>
      <c r="CL423" s="257"/>
      <c r="CM423" s="257"/>
      <c r="CN423" s="257"/>
      <c r="CO423" s="257"/>
      <c r="CP423" s="257"/>
      <c r="CQ423" s="257"/>
      <c r="CR423" s="257"/>
      <c r="CS423" s="257"/>
      <c r="CT423" s="257"/>
      <c r="CU423" s="257"/>
      <c r="CV423" s="257"/>
      <c r="CW423" s="257"/>
      <c r="CX423" s="257"/>
      <c r="CY423" s="257"/>
      <c r="CZ423" s="257"/>
      <c r="DA423" s="257"/>
      <c r="DB423" s="257"/>
      <c r="DC423" s="257"/>
      <c r="DD423" s="257"/>
      <c r="DE423" s="257"/>
      <c r="DF423" s="257"/>
      <c r="DG423" s="257"/>
      <c r="DH423" s="257"/>
      <c r="DI423" s="257"/>
      <c r="DJ423" s="257"/>
      <c r="DK423" s="257"/>
      <c r="DL423" s="257"/>
      <c r="DM423" s="257"/>
      <c r="DN423" s="257"/>
      <c r="DO423" s="257"/>
      <c r="DP423" s="257"/>
      <c r="DQ423" s="257"/>
      <c r="DR423" s="257"/>
      <c r="DS423" s="257"/>
      <c r="DT423" s="257"/>
      <c r="DU423" s="257"/>
      <c r="DV423" s="257"/>
      <c r="DW423" s="257"/>
      <c r="DX423" s="257"/>
      <c r="DY423" s="257"/>
      <c r="DZ423" s="257"/>
      <c r="EA423" s="257"/>
      <c r="EB423" s="257"/>
      <c r="EC423" s="257"/>
      <c r="ED423" s="257"/>
      <c r="EE423" s="257"/>
      <c r="EF423" s="257"/>
      <c r="EG423" s="257"/>
      <c r="EH423" s="257"/>
      <c r="EI423" s="257"/>
      <c r="EJ423" s="257"/>
      <c r="EK423" s="257"/>
      <c r="EL423" s="257"/>
      <c r="EM423" s="257"/>
      <c r="EN423" s="257"/>
      <c r="EO423" s="257"/>
      <c r="EP423" s="257"/>
      <c r="EQ423" s="257"/>
      <c r="ER423" s="257"/>
      <c r="ES423" s="257"/>
      <c r="ET423" s="257"/>
      <c r="EU423" s="257"/>
      <c r="EV423" s="257"/>
      <c r="EW423" s="257"/>
      <c r="EX423" s="257"/>
      <c r="EY423" s="257"/>
      <c r="EZ423" s="257"/>
      <c r="FA423" s="257"/>
      <c r="FB423" s="257"/>
      <c r="FC423" s="257"/>
      <c r="FD423" s="257"/>
      <c r="FE423" s="257"/>
      <c r="FF423" s="257"/>
      <c r="FG423" s="257"/>
      <c r="FH423" s="257"/>
      <c r="FI423" s="257"/>
      <c r="FJ423" s="257"/>
      <c r="FK423" s="257"/>
      <c r="FL423" s="257"/>
      <c r="FM423" s="257"/>
      <c r="FN423" s="257"/>
      <c r="FO423" s="257"/>
      <c r="FP423" s="257"/>
      <c r="FQ423" s="257"/>
      <c r="FR423" s="257"/>
      <c r="FS423" s="257"/>
      <c r="FT423" s="257"/>
      <c r="FU423" s="257"/>
      <c r="FV423" s="257"/>
      <c r="FW423" s="257"/>
      <c r="FX423" s="257"/>
      <c r="FY423" s="257"/>
      <c r="FZ423" s="257"/>
      <c r="GA423" s="257"/>
      <c r="GB423" s="257"/>
      <c r="GC423" s="257"/>
      <c r="GD423" s="257"/>
      <c r="GE423" s="257"/>
      <c r="GF423" s="257"/>
      <c r="GG423" s="257"/>
      <c r="GH423" s="257"/>
      <c r="GI423" s="257"/>
      <c r="GJ423" s="257"/>
      <c r="GK423" s="257"/>
      <c r="GL423" s="257"/>
      <c r="GM423" s="257"/>
      <c r="GN423" s="257"/>
      <c r="GO423" s="257"/>
      <c r="GP423" s="257"/>
      <c r="GQ423" s="257"/>
      <c r="GR423" s="257"/>
      <c r="GS423" s="257"/>
      <c r="GT423" s="257"/>
      <c r="GU423" s="257"/>
      <c r="GV423" s="257"/>
      <c r="GW423" s="257"/>
      <c r="GX423" s="257"/>
      <c r="GY423" s="257"/>
      <c r="GZ423" s="257"/>
      <c r="HA423" s="257"/>
      <c r="HB423" s="257"/>
      <c r="HC423" s="257"/>
      <c r="HD423" s="257"/>
      <c r="HE423" s="257"/>
      <c r="HF423" s="257"/>
      <c r="HG423" s="257"/>
      <c r="HH423" s="257"/>
      <c r="HI423" s="257"/>
      <c r="HJ423" s="257"/>
      <c r="HK423" s="257"/>
      <c r="HL423" s="257"/>
      <c r="HM423" s="257"/>
      <c r="HN423" s="257"/>
      <c r="HO423" s="257"/>
      <c r="HP423" s="257"/>
      <c r="HQ423" s="257"/>
      <c r="HR423" s="257"/>
      <c r="HS423" s="257"/>
      <c r="HT423" s="257"/>
      <c r="HU423" s="257"/>
      <c r="HV423" s="257"/>
      <c r="HW423" s="257"/>
      <c r="HX423" s="257"/>
      <c r="HY423" s="257"/>
      <c r="HZ423" s="257"/>
      <c r="IA423" s="257"/>
      <c r="IB423" s="257"/>
      <c r="IC423" s="257"/>
      <c r="ID423" s="257"/>
      <c r="IE423" s="257"/>
      <c r="IF423" s="257"/>
      <c r="IG423" s="257"/>
      <c r="IH423" s="257"/>
      <c r="II423" s="257"/>
      <c r="IJ423" s="257"/>
      <c r="IK423" s="257"/>
      <c r="IL423" s="257"/>
      <c r="IM423" s="257"/>
      <c r="IN423" s="257"/>
      <c r="IO423" s="257"/>
      <c r="IP423" s="257"/>
      <c r="IQ423" s="257"/>
      <c r="IR423" s="257"/>
      <c r="IS423" s="257"/>
      <c r="IT423" s="257"/>
      <c r="IU423" s="257"/>
      <c r="IV423" s="257"/>
      <c r="IW423" s="257"/>
      <c r="IX423" s="257"/>
      <c r="IY423" s="257"/>
      <c r="IZ423" s="257"/>
      <c r="JA423" s="257"/>
      <c r="JB423" s="257"/>
      <c r="JC423" s="257"/>
      <c r="JD423" s="257"/>
      <c r="JE423" s="257"/>
      <c r="JF423" s="257"/>
      <c r="JG423" s="257"/>
      <c r="JH423" s="257"/>
      <c r="JI423" s="257"/>
      <c r="JJ423" s="257"/>
      <c r="JK423" s="257"/>
      <c r="JL423" s="257"/>
      <c r="JM423" s="257"/>
      <c r="JN423" s="257"/>
      <c r="JO423" s="257"/>
      <c r="JP423" s="257"/>
      <c r="JQ423" s="257"/>
      <c r="JR423" s="257"/>
      <c r="JS423" s="257"/>
      <c r="JT423" s="257"/>
      <c r="JU423" s="257"/>
      <c r="JV423" s="257"/>
      <c r="JW423" s="257"/>
      <c r="JX423" s="257"/>
      <c r="JY423" s="257"/>
      <c r="JZ423" s="257"/>
      <c r="KA423" s="257"/>
      <c r="KB423" s="257"/>
      <c r="KC423" s="257"/>
      <c r="KD423" s="257"/>
      <c r="KE423" s="257"/>
      <c r="KF423" s="257"/>
      <c r="KG423" s="257"/>
      <c r="KH423" s="257"/>
      <c r="KI423" s="257"/>
      <c r="KJ423" s="257"/>
      <c r="KK423" s="257"/>
      <c r="KL423" s="257"/>
      <c r="KM423" s="257"/>
      <c r="KN423" s="257"/>
      <c r="KO423" s="257"/>
      <c r="KP423" s="257"/>
      <c r="KQ423" s="257"/>
      <c r="KR423" s="257"/>
      <c r="KS423" s="257"/>
      <c r="KT423" s="257"/>
      <c r="KU423" s="257"/>
      <c r="KV423" s="257"/>
      <c r="KW423" s="257"/>
      <c r="KX423" s="257"/>
      <c r="KY423" s="257"/>
      <c r="KZ423" s="257"/>
      <c r="LA423" s="257"/>
      <c r="LB423" s="257"/>
      <c r="LC423" s="257"/>
      <c r="LD423" s="257"/>
      <c r="LE423" s="257"/>
      <c r="LF423" s="257"/>
      <c r="LG423" s="257"/>
      <c r="LH423" s="257"/>
      <c r="LI423" s="257"/>
      <c r="LJ423" s="257"/>
      <c r="LK423" s="257"/>
      <c r="LL423" s="257"/>
      <c r="LM423" s="257"/>
      <c r="LN423" s="257"/>
      <c r="LO423" s="257"/>
      <c r="LP423" s="257"/>
      <c r="LQ423" s="257"/>
      <c r="LR423" s="257"/>
      <c r="LS423" s="257"/>
      <c r="LT423" s="257"/>
      <c r="LU423" s="257"/>
      <c r="LV423" s="257"/>
      <c r="LW423" s="257"/>
      <c r="LX423" s="257"/>
      <c r="LY423" s="257"/>
      <c r="LZ423" s="257"/>
      <c r="MA423" s="257"/>
      <c r="MB423" s="257"/>
      <c r="MC423" s="257"/>
      <c r="MD423" s="257"/>
      <c r="ME423" s="257"/>
      <c r="MF423" s="257"/>
      <c r="MG423" s="257"/>
      <c r="MH423" s="257"/>
      <c r="MI423" s="257"/>
      <c r="MJ423" s="257"/>
      <c r="MK423" s="257"/>
      <c r="ML423" s="257"/>
      <c r="MM423" s="257"/>
      <c r="MN423" s="257"/>
      <c r="MO423" s="257"/>
      <c r="MP423" s="257"/>
      <c r="MQ423" s="257"/>
      <c r="MR423" s="257"/>
      <c r="MS423" s="257"/>
      <c r="MT423" s="257"/>
      <c r="MU423" s="257"/>
      <c r="MV423" s="257"/>
      <c r="MW423" s="257"/>
      <c r="MX423" s="257"/>
      <c r="MY423" s="257"/>
      <c r="MZ423" s="257"/>
      <c r="NA423" s="257"/>
      <c r="NB423" s="257"/>
      <c r="NC423" s="257"/>
      <c r="ND423" s="257"/>
      <c r="NE423" s="257"/>
      <c r="NF423" s="257"/>
      <c r="NG423" s="257"/>
      <c r="NH423" s="257"/>
      <c r="NI423" s="257"/>
      <c r="NJ423" s="257"/>
      <c r="NK423" s="257"/>
      <c r="NL423" s="257"/>
      <c r="NM423" s="257"/>
      <c r="NN423" s="257"/>
      <c r="NO423" s="257"/>
      <c r="NP423" s="257"/>
      <c r="NQ423" s="257"/>
      <c r="NR423" s="257"/>
      <c r="NS423" s="257"/>
      <c r="NT423" s="257"/>
      <c r="NU423" s="257"/>
      <c r="NV423" s="257"/>
      <c r="NW423" s="257"/>
      <c r="NX423" s="257"/>
      <c r="NY423" s="257"/>
      <c r="NZ423" s="257"/>
      <c r="OA423" s="257"/>
      <c r="OB423" s="257"/>
      <c r="OC423" s="257"/>
      <c r="OD423" s="257"/>
      <c r="OE423" s="257"/>
      <c r="OF423" s="257"/>
      <c r="OG423" s="257"/>
      <c r="OH423" s="257"/>
      <c r="OI423" s="257"/>
      <c r="OJ423" s="257"/>
      <c r="OK423" s="257"/>
      <c r="OL423" s="257"/>
      <c r="OM423" s="257"/>
      <c r="ON423" s="257"/>
      <c r="OO423" s="257"/>
      <c r="OP423" s="257"/>
      <c r="OQ423" s="257"/>
      <c r="OR423" s="257"/>
      <c r="OS423" s="257"/>
      <c r="OT423" s="257"/>
      <c r="OU423" s="257"/>
      <c r="OV423" s="257"/>
      <c r="OW423" s="257"/>
      <c r="OX423" s="257"/>
      <c r="OY423" s="257"/>
      <c r="OZ423" s="257"/>
      <c r="PA423" s="257"/>
      <c r="PB423" s="257"/>
      <c r="PC423" s="257"/>
      <c r="PD423" s="257"/>
      <c r="PE423" s="257"/>
      <c r="PF423" s="257"/>
      <c r="PG423" s="257"/>
      <c r="PH423" s="257"/>
      <c r="PI423" s="257"/>
      <c r="PJ423" s="257"/>
      <c r="PK423" s="257"/>
      <c r="PL423" s="257"/>
      <c r="PM423" s="257"/>
      <c r="PN423" s="257"/>
      <c r="PO423" s="257"/>
      <c r="PP423" s="257"/>
      <c r="PQ423" s="257"/>
      <c r="PR423" s="257"/>
      <c r="PS423" s="257"/>
      <c r="PT423" s="257"/>
      <c r="PU423" s="257"/>
      <c r="PV423" s="257"/>
      <c r="PW423" s="257"/>
      <c r="PX423" s="257"/>
      <c r="PY423" s="257"/>
      <c r="PZ423" s="257"/>
      <c r="QA423" s="257"/>
      <c r="QB423" s="257"/>
      <c r="QC423" s="257"/>
      <c r="QD423" s="257"/>
      <c r="QE423" s="257"/>
      <c r="QF423" s="257"/>
      <c r="QG423" s="257"/>
      <c r="QH423" s="257"/>
      <c r="QI423" s="257"/>
      <c r="QJ423" s="257"/>
      <c r="QK423" s="257"/>
      <c r="QL423" s="257"/>
      <c r="QM423" s="257"/>
      <c r="QN423" s="257"/>
      <c r="QO423" s="257"/>
      <c r="QP423" s="257"/>
      <c r="QQ423" s="257"/>
      <c r="QR423" s="257"/>
      <c r="QS423" s="257"/>
      <c r="QT423" s="257"/>
      <c r="QU423" s="257"/>
      <c r="QV423" s="257"/>
      <c r="QW423" s="257"/>
      <c r="QX423" s="257"/>
      <c r="QY423" s="257"/>
      <c r="QZ423" s="257"/>
      <c r="RA423" s="257"/>
      <c r="RB423" s="257"/>
      <c r="RC423" s="257"/>
      <c r="RD423" s="257"/>
      <c r="RE423" s="257"/>
      <c r="RF423" s="257"/>
      <c r="RG423" s="257"/>
      <c r="RH423" s="257"/>
      <c r="RI423" s="257"/>
      <c r="RJ423" s="257"/>
      <c r="RK423" s="257"/>
      <c r="RL423" s="257"/>
      <c r="RM423" s="257"/>
      <c r="RN423" s="257"/>
      <c r="RO423" s="257"/>
      <c r="RP423" s="257"/>
      <c r="RQ423" s="257"/>
      <c r="RR423" s="257"/>
      <c r="RS423" s="257"/>
      <c r="RT423" s="257"/>
      <c r="RU423" s="257"/>
      <c r="RV423" s="257"/>
      <c r="RW423" s="257"/>
      <c r="RX423" s="257"/>
      <c r="RY423" s="257"/>
      <c r="RZ423" s="257"/>
      <c r="SA423" s="257"/>
      <c r="SB423" s="257"/>
      <c r="SC423" s="257"/>
      <c r="SD423" s="257"/>
      <c r="SE423" s="257"/>
      <c r="SF423" s="257"/>
      <c r="SG423" s="257"/>
      <c r="SH423" s="257"/>
      <c r="SI423" s="257"/>
      <c r="SJ423" s="257"/>
      <c r="SK423" s="257"/>
      <c r="SL423" s="257"/>
      <c r="SM423" s="257"/>
      <c r="SN423" s="257"/>
      <c r="SO423" s="257"/>
      <c r="SP423" s="257"/>
      <c r="SQ423" s="257"/>
      <c r="SR423" s="257"/>
      <c r="SS423" s="257"/>
      <c r="ST423" s="257"/>
      <c r="SU423" s="257"/>
      <c r="SV423" s="257"/>
      <c r="SW423" s="257"/>
      <c r="SX423" s="257"/>
      <c r="SY423" s="257"/>
      <c r="SZ423" s="257"/>
      <c r="TA423" s="257"/>
      <c r="TB423" s="257"/>
      <c r="TC423" s="257"/>
      <c r="TD423" s="257"/>
      <c r="TE423" s="257"/>
      <c r="TF423" s="257"/>
      <c r="TG423" s="257"/>
      <c r="TH423" s="257"/>
      <c r="TI423" s="257"/>
      <c r="TJ423" s="257"/>
      <c r="TK423" s="257"/>
      <c r="TL423" s="257"/>
      <c r="TM423" s="257"/>
      <c r="TN423" s="257"/>
      <c r="TO423" s="257"/>
      <c r="TP423" s="257"/>
      <c r="TQ423" s="257"/>
      <c r="TR423" s="257"/>
      <c r="TS423" s="257"/>
      <c r="TT423" s="257"/>
      <c r="TU423" s="257"/>
      <c r="TV423" s="257"/>
      <c r="TW423" s="257"/>
      <c r="TX423" s="257"/>
      <c r="TY423" s="257"/>
      <c r="TZ423" s="257"/>
      <c r="UA423" s="257"/>
      <c r="UB423" s="257"/>
      <c r="UC423" s="257"/>
      <c r="UD423" s="257"/>
      <c r="UE423" s="257"/>
      <c r="UF423" s="257"/>
      <c r="UG423" s="257"/>
      <c r="UH423" s="257"/>
      <c r="UI423" s="257"/>
      <c r="UJ423" s="257"/>
      <c r="UK423" s="257"/>
      <c r="UL423" s="257"/>
      <c r="UM423" s="257"/>
      <c r="UN423" s="257"/>
      <c r="UO423" s="257"/>
      <c r="UP423" s="257"/>
      <c r="UQ423" s="257"/>
      <c r="UR423" s="257"/>
      <c r="US423" s="257"/>
      <c r="UT423" s="257"/>
      <c r="UU423" s="257"/>
      <c r="UV423" s="257"/>
      <c r="UW423" s="257"/>
      <c r="UX423" s="257"/>
      <c r="UY423" s="257"/>
      <c r="UZ423" s="257"/>
      <c r="VA423" s="257"/>
      <c r="VB423" s="257"/>
      <c r="VC423" s="257"/>
      <c r="VD423" s="257"/>
      <c r="VE423" s="257"/>
      <c r="VF423" s="257"/>
      <c r="VG423" s="257"/>
      <c r="VH423" s="257"/>
      <c r="VI423" s="257"/>
      <c r="VJ423" s="257"/>
      <c r="VK423" s="257"/>
      <c r="VL423" s="257"/>
      <c r="VM423" s="257"/>
      <c r="VN423" s="257"/>
      <c r="VO423" s="257"/>
      <c r="VP423" s="257"/>
      <c r="VQ423" s="257"/>
      <c r="VR423" s="257"/>
      <c r="VS423" s="257"/>
      <c r="VT423" s="257"/>
      <c r="VU423" s="257"/>
      <c r="VV423" s="257"/>
      <c r="VW423" s="257"/>
      <c r="VX423" s="257"/>
      <c r="VY423" s="257"/>
      <c r="VZ423" s="257"/>
      <c r="WA423" s="257"/>
      <c r="WB423" s="257"/>
      <c r="WC423" s="257"/>
      <c r="WD423" s="257"/>
      <c r="WE423" s="257"/>
      <c r="WF423" s="257"/>
      <c r="WG423" s="257"/>
      <c r="WH423" s="257"/>
      <c r="WI423" s="257"/>
      <c r="WJ423" s="257"/>
      <c r="WK423" s="257"/>
      <c r="WL423" s="257"/>
      <c r="WM423" s="257"/>
      <c r="WN423" s="257"/>
      <c r="WO423" s="257"/>
      <c r="WP423" s="257"/>
      <c r="WQ423" s="257"/>
      <c r="WR423" s="257"/>
      <c r="WS423" s="257"/>
      <c r="WT423" s="257"/>
      <c r="WU423" s="257"/>
      <c r="WV423" s="257"/>
      <c r="WW423" s="257"/>
      <c r="WX423" s="257"/>
      <c r="WY423" s="257"/>
      <c r="WZ423" s="257"/>
      <c r="XA423" s="257"/>
      <c r="XB423" s="257"/>
      <c r="XC423" s="257"/>
      <c r="XD423" s="257"/>
      <c r="XE423" s="257"/>
      <c r="XF423" s="257"/>
      <c r="XG423" s="257"/>
      <c r="XH423" s="257"/>
      <c r="XI423" s="257"/>
      <c r="XJ423" s="257"/>
      <c r="XK423" s="257"/>
      <c r="XL423" s="257"/>
      <c r="XM423" s="257"/>
      <c r="XN423" s="257"/>
      <c r="XO423" s="257"/>
      <c r="XP423" s="257"/>
      <c r="XQ423" s="257"/>
      <c r="XR423" s="257"/>
      <c r="XS423" s="257"/>
      <c r="XT423" s="257"/>
      <c r="XU423" s="257"/>
      <c r="XV423" s="257"/>
      <c r="XW423" s="257"/>
      <c r="XX423" s="257"/>
      <c r="XY423" s="257"/>
      <c r="XZ423" s="257"/>
      <c r="YA423" s="257"/>
      <c r="YB423" s="257"/>
      <c r="YC423" s="257"/>
      <c r="YD423" s="257"/>
      <c r="YE423" s="257"/>
      <c r="YF423" s="257"/>
      <c r="YG423" s="257"/>
      <c r="YH423" s="257"/>
      <c r="YI423" s="257"/>
      <c r="YJ423" s="257"/>
      <c r="YK423" s="257"/>
      <c r="YL423" s="257"/>
      <c r="YM423" s="257"/>
      <c r="YN423" s="257"/>
      <c r="YO423" s="257"/>
      <c r="YP423" s="257"/>
      <c r="YQ423" s="257"/>
      <c r="YR423" s="257"/>
      <c r="YS423" s="257"/>
      <c r="YT423" s="257"/>
      <c r="YU423" s="257"/>
      <c r="YV423" s="257"/>
      <c r="YW423" s="257"/>
      <c r="YX423" s="257"/>
      <c r="YY423" s="257"/>
      <c r="YZ423" s="257"/>
      <c r="ZA423" s="257"/>
      <c r="ZB423" s="257"/>
      <c r="ZC423" s="257"/>
      <c r="ZD423" s="257"/>
      <c r="ZE423" s="257"/>
      <c r="ZF423" s="257"/>
      <c r="ZG423" s="257"/>
      <c r="ZH423" s="257"/>
      <c r="ZI423" s="257"/>
      <c r="ZJ423" s="257"/>
      <c r="ZK423" s="257"/>
      <c r="ZL423" s="257"/>
      <c r="ZM423" s="257"/>
      <c r="ZN423" s="257"/>
      <c r="ZO423" s="257"/>
      <c r="ZP423" s="257"/>
      <c r="ZQ423" s="257"/>
      <c r="ZR423" s="257"/>
      <c r="ZS423" s="257"/>
      <c r="ZT423" s="257"/>
      <c r="ZU423" s="257"/>
      <c r="ZV423" s="257"/>
      <c r="ZW423" s="257"/>
      <c r="ZX423" s="257"/>
      <c r="ZY423" s="257"/>
      <c r="ZZ423" s="257"/>
      <c r="AAA423" s="257"/>
      <c r="AAB423" s="257"/>
      <c r="AAC423" s="257"/>
      <c r="AAD423" s="257"/>
      <c r="AAE423" s="257"/>
      <c r="AAF423" s="257"/>
      <c r="AAG423" s="257"/>
      <c r="AAH423" s="257"/>
      <c r="AAI423" s="257"/>
      <c r="AAJ423" s="257"/>
      <c r="AAK423" s="257"/>
      <c r="AAL423" s="257"/>
      <c r="AAM423" s="257"/>
      <c r="AAN423" s="257"/>
      <c r="AAO423" s="257"/>
      <c r="AAP423" s="257"/>
      <c r="AAQ423" s="257"/>
      <c r="AAR423" s="257"/>
      <c r="AAS423" s="257"/>
      <c r="AAT423" s="257"/>
      <c r="AAU423" s="257"/>
      <c r="AAV423" s="257"/>
      <c r="AAW423" s="257"/>
      <c r="AAX423" s="257"/>
      <c r="AAY423" s="257"/>
      <c r="AAZ423" s="257"/>
      <c r="ABA423" s="257"/>
      <c r="ABB423" s="257"/>
      <c r="ABC423" s="257"/>
      <c r="ABD423" s="257"/>
      <c r="ABE423" s="257"/>
      <c r="ABF423" s="257"/>
      <c r="ABG423" s="257"/>
      <c r="ABH423" s="257"/>
      <c r="ABI423" s="257"/>
      <c r="ABJ423" s="257"/>
      <c r="ABK423" s="257"/>
    </row>
    <row r="424" spans="1:739" s="154" customFormat="1" ht="30" customHeight="1" x14ac:dyDescent="0.25">
      <c r="A424" s="30"/>
      <c r="B424" s="196"/>
      <c r="C424" s="196"/>
      <c r="D424" s="167" t="s">
        <v>2</v>
      </c>
      <c r="E424" s="196"/>
      <c r="F424" s="206" t="s">
        <v>455</v>
      </c>
      <c r="G424" s="14">
        <v>42475</v>
      </c>
      <c r="H424" s="48" t="s">
        <v>37</v>
      </c>
      <c r="I424" s="185" t="s">
        <v>31</v>
      </c>
      <c r="J424" s="189" t="s">
        <v>291</v>
      </c>
      <c r="K424" s="29" t="s">
        <v>18</v>
      </c>
      <c r="L424" s="29" t="s">
        <v>17</v>
      </c>
      <c r="M424" s="29" t="s">
        <v>405</v>
      </c>
      <c r="N424" s="28" t="s">
        <v>406</v>
      </c>
      <c r="O424" s="259" t="s">
        <v>407</v>
      </c>
      <c r="P424" s="259" t="s">
        <v>408</v>
      </c>
      <c r="Q424" s="259" t="s">
        <v>408</v>
      </c>
      <c r="R424" s="71" t="s">
        <v>456</v>
      </c>
      <c r="S424" s="185" t="s">
        <v>977</v>
      </c>
      <c r="T424" s="261" t="s">
        <v>3018</v>
      </c>
      <c r="U424" s="261" t="s">
        <v>72</v>
      </c>
      <c r="V424" s="17"/>
      <c r="W424" s="261"/>
      <c r="X424" s="261" t="s">
        <v>245</v>
      </c>
      <c r="Y424" s="99"/>
      <c r="Z424" s="262"/>
      <c r="AA424" s="262"/>
      <c r="AB424" s="265" t="s">
        <v>456</v>
      </c>
      <c r="AC424" s="17"/>
      <c r="AD424" s="17"/>
      <c r="AE424" s="17"/>
      <c r="AF424" s="17"/>
      <c r="AG424" s="17"/>
      <c r="AH424" s="263" t="s">
        <v>3530</v>
      </c>
      <c r="AI424" s="185" t="s">
        <v>1</v>
      </c>
      <c r="AJ424" s="187" t="s">
        <v>2</v>
      </c>
      <c r="AK424" s="263">
        <v>19</v>
      </c>
      <c r="AL424" s="264" t="s">
        <v>457</v>
      </c>
      <c r="AM424" s="72" t="s">
        <v>454</v>
      </c>
      <c r="AN424" s="257"/>
      <c r="AO424" s="257"/>
      <c r="AP424" s="257"/>
      <c r="AQ424" s="257"/>
      <c r="AR424" s="257"/>
      <c r="AS424" s="257"/>
      <c r="AT424" s="257"/>
      <c r="AU424" s="257"/>
      <c r="AV424" s="257"/>
      <c r="AW424" s="257"/>
      <c r="AX424" s="257"/>
      <c r="AY424" s="257"/>
      <c r="AZ424" s="257"/>
      <c r="BA424" s="257"/>
      <c r="BB424" s="257"/>
      <c r="BC424" s="257"/>
      <c r="BD424" s="257"/>
      <c r="BE424" s="257"/>
      <c r="BF424" s="257"/>
      <c r="BG424" s="257"/>
      <c r="BH424" s="257"/>
      <c r="BI424" s="257"/>
      <c r="BJ424" s="257"/>
      <c r="BK424" s="257"/>
      <c r="BL424" s="257"/>
      <c r="BM424" s="257"/>
      <c r="BN424" s="257"/>
      <c r="BO424" s="257"/>
      <c r="BP424" s="257"/>
      <c r="BQ424" s="257"/>
      <c r="BR424" s="257"/>
      <c r="BS424" s="257"/>
      <c r="BT424" s="257"/>
      <c r="BU424" s="257"/>
      <c r="BV424" s="257"/>
      <c r="BW424" s="257"/>
      <c r="BX424" s="257"/>
      <c r="BY424" s="257"/>
      <c r="BZ424" s="257"/>
      <c r="CA424" s="257"/>
      <c r="CB424" s="257"/>
      <c r="CC424" s="257"/>
      <c r="CD424" s="257"/>
      <c r="CE424" s="257"/>
      <c r="CF424" s="257"/>
      <c r="CG424" s="257"/>
      <c r="CH424" s="257"/>
      <c r="CI424" s="257"/>
      <c r="CJ424" s="257"/>
      <c r="CK424" s="257"/>
      <c r="CL424" s="257"/>
      <c r="CM424" s="257"/>
      <c r="CN424" s="257"/>
      <c r="CO424" s="257"/>
      <c r="CP424" s="257"/>
      <c r="CQ424" s="257"/>
      <c r="CR424" s="257"/>
      <c r="CS424" s="257"/>
      <c r="CT424" s="257"/>
      <c r="CU424" s="257"/>
      <c r="CV424" s="257"/>
      <c r="CW424" s="257"/>
      <c r="CX424" s="257"/>
      <c r="CY424" s="257"/>
      <c r="CZ424" s="257"/>
      <c r="DA424" s="257"/>
      <c r="DB424" s="257"/>
      <c r="DC424" s="257"/>
      <c r="DD424" s="257"/>
      <c r="DE424" s="257"/>
      <c r="DF424" s="257"/>
      <c r="DG424" s="257"/>
      <c r="DH424" s="257"/>
      <c r="DI424" s="257"/>
      <c r="DJ424" s="257"/>
      <c r="DK424" s="257"/>
      <c r="DL424" s="257"/>
      <c r="DM424" s="257"/>
      <c r="DN424" s="257"/>
      <c r="DO424" s="257"/>
      <c r="DP424" s="257"/>
      <c r="DQ424" s="257"/>
      <c r="DR424" s="257"/>
      <c r="DS424" s="257"/>
      <c r="DT424" s="257"/>
      <c r="DU424" s="257"/>
      <c r="DV424" s="257"/>
      <c r="DW424" s="257"/>
      <c r="DX424" s="257"/>
      <c r="DY424" s="257"/>
      <c r="DZ424" s="257"/>
      <c r="EA424" s="257"/>
      <c r="EB424" s="257"/>
      <c r="EC424" s="257"/>
      <c r="ED424" s="257"/>
      <c r="EE424" s="257"/>
      <c r="EF424" s="257"/>
      <c r="EG424" s="257"/>
      <c r="EH424" s="257"/>
      <c r="EI424" s="257"/>
      <c r="EJ424" s="257"/>
      <c r="EK424" s="257"/>
      <c r="EL424" s="257"/>
      <c r="EM424" s="257"/>
      <c r="EN424" s="257"/>
      <c r="EO424" s="257"/>
      <c r="EP424" s="257"/>
      <c r="EQ424" s="257"/>
      <c r="ER424" s="257"/>
      <c r="ES424" s="257"/>
      <c r="ET424" s="257"/>
      <c r="EU424" s="257"/>
      <c r="EV424" s="257"/>
      <c r="EW424" s="257"/>
      <c r="EX424" s="257"/>
      <c r="EY424" s="257"/>
      <c r="EZ424" s="257"/>
      <c r="FA424" s="257"/>
      <c r="FB424" s="257"/>
      <c r="FC424" s="257"/>
      <c r="FD424" s="257"/>
      <c r="FE424" s="257"/>
      <c r="FF424" s="257"/>
      <c r="FG424" s="257"/>
      <c r="FH424" s="257"/>
      <c r="FI424" s="257"/>
      <c r="FJ424" s="257"/>
      <c r="FK424" s="257"/>
      <c r="FL424" s="257"/>
      <c r="FM424" s="257"/>
      <c r="FN424" s="257"/>
      <c r="FO424" s="257"/>
      <c r="FP424" s="257"/>
      <c r="FQ424" s="257"/>
      <c r="FR424" s="257"/>
      <c r="FS424" s="257"/>
      <c r="FT424" s="257"/>
      <c r="FU424" s="257"/>
      <c r="FV424" s="257"/>
      <c r="FW424" s="257"/>
      <c r="FX424" s="257"/>
      <c r="FY424" s="257"/>
      <c r="FZ424" s="257"/>
      <c r="GA424" s="257"/>
      <c r="GB424" s="257"/>
      <c r="GC424" s="257"/>
      <c r="GD424" s="257"/>
      <c r="GE424" s="257"/>
      <c r="GF424" s="257"/>
      <c r="GG424" s="257"/>
      <c r="GH424" s="257"/>
      <c r="GI424" s="257"/>
      <c r="GJ424" s="257"/>
      <c r="GK424" s="257"/>
      <c r="GL424" s="257"/>
      <c r="GM424" s="257"/>
      <c r="GN424" s="257"/>
      <c r="GO424" s="257"/>
      <c r="GP424" s="257"/>
      <c r="GQ424" s="257"/>
      <c r="GR424" s="257"/>
      <c r="GS424" s="257"/>
      <c r="GT424" s="257"/>
      <c r="GU424" s="257"/>
      <c r="GV424" s="257"/>
      <c r="GW424" s="257"/>
      <c r="GX424" s="257"/>
      <c r="GY424" s="257"/>
      <c r="GZ424" s="257"/>
      <c r="HA424" s="257"/>
      <c r="HB424" s="257"/>
      <c r="HC424" s="257"/>
      <c r="HD424" s="257"/>
      <c r="HE424" s="257"/>
      <c r="HF424" s="257"/>
      <c r="HG424" s="257"/>
      <c r="HH424" s="257"/>
      <c r="HI424" s="257"/>
      <c r="HJ424" s="257"/>
      <c r="HK424" s="257"/>
      <c r="HL424" s="257"/>
      <c r="HM424" s="257"/>
      <c r="HN424" s="257"/>
      <c r="HO424" s="257"/>
      <c r="HP424" s="257"/>
      <c r="HQ424" s="257"/>
      <c r="HR424" s="257"/>
      <c r="HS424" s="257"/>
      <c r="HT424" s="257"/>
      <c r="HU424" s="257"/>
      <c r="HV424" s="257"/>
      <c r="HW424" s="257"/>
      <c r="HX424" s="257"/>
      <c r="HY424" s="257"/>
      <c r="HZ424" s="257"/>
      <c r="IA424" s="257"/>
      <c r="IB424" s="257"/>
      <c r="IC424" s="257"/>
      <c r="ID424" s="257"/>
      <c r="IE424" s="257"/>
      <c r="IF424" s="257"/>
      <c r="IG424" s="257"/>
      <c r="IH424" s="257"/>
      <c r="II424" s="257"/>
      <c r="IJ424" s="257"/>
      <c r="IK424" s="257"/>
      <c r="IL424" s="257"/>
      <c r="IM424" s="257"/>
      <c r="IN424" s="257"/>
      <c r="IO424" s="257"/>
      <c r="IP424" s="257"/>
      <c r="IQ424" s="257"/>
      <c r="IR424" s="257"/>
      <c r="IS424" s="257"/>
      <c r="IT424" s="257"/>
      <c r="IU424" s="257"/>
      <c r="IV424" s="257"/>
      <c r="IW424" s="257"/>
      <c r="IX424" s="257"/>
      <c r="IY424" s="257"/>
      <c r="IZ424" s="257"/>
      <c r="JA424" s="257"/>
      <c r="JB424" s="257"/>
      <c r="JC424" s="257"/>
      <c r="JD424" s="257"/>
      <c r="JE424" s="257"/>
      <c r="JF424" s="257"/>
      <c r="JG424" s="257"/>
      <c r="JH424" s="257"/>
      <c r="JI424" s="257"/>
      <c r="JJ424" s="257"/>
      <c r="JK424" s="257"/>
      <c r="JL424" s="257"/>
      <c r="JM424" s="257"/>
      <c r="JN424" s="257"/>
      <c r="JO424" s="257"/>
      <c r="JP424" s="257"/>
      <c r="JQ424" s="257"/>
      <c r="JR424" s="257"/>
      <c r="JS424" s="257"/>
      <c r="JT424" s="257"/>
      <c r="JU424" s="257"/>
      <c r="JV424" s="257"/>
      <c r="JW424" s="257"/>
      <c r="JX424" s="257"/>
      <c r="JY424" s="257"/>
      <c r="JZ424" s="257"/>
      <c r="KA424" s="257"/>
      <c r="KB424" s="257"/>
      <c r="KC424" s="257"/>
      <c r="KD424" s="257"/>
      <c r="KE424" s="257"/>
      <c r="KF424" s="257"/>
      <c r="KG424" s="257"/>
      <c r="KH424" s="257"/>
      <c r="KI424" s="257"/>
      <c r="KJ424" s="257"/>
      <c r="KK424" s="257"/>
      <c r="KL424" s="257"/>
      <c r="KM424" s="257"/>
      <c r="KN424" s="257"/>
      <c r="KO424" s="257"/>
      <c r="KP424" s="257"/>
      <c r="KQ424" s="257"/>
      <c r="KR424" s="257"/>
      <c r="KS424" s="257"/>
      <c r="KT424" s="257"/>
      <c r="KU424" s="257"/>
      <c r="KV424" s="257"/>
      <c r="KW424" s="257"/>
      <c r="KX424" s="257"/>
      <c r="KY424" s="257"/>
      <c r="KZ424" s="257"/>
      <c r="LA424" s="257"/>
      <c r="LB424" s="257"/>
      <c r="LC424" s="257"/>
      <c r="LD424" s="257"/>
      <c r="LE424" s="257"/>
      <c r="LF424" s="257"/>
      <c r="LG424" s="257"/>
      <c r="LH424" s="257"/>
      <c r="LI424" s="257"/>
      <c r="LJ424" s="257"/>
      <c r="LK424" s="257"/>
      <c r="LL424" s="257"/>
      <c r="LM424" s="257"/>
      <c r="LN424" s="257"/>
      <c r="LO424" s="257"/>
      <c r="LP424" s="257"/>
      <c r="LQ424" s="257"/>
      <c r="LR424" s="257"/>
      <c r="LS424" s="257"/>
      <c r="LT424" s="257"/>
      <c r="LU424" s="257"/>
      <c r="LV424" s="257"/>
      <c r="LW424" s="257"/>
      <c r="LX424" s="257"/>
      <c r="LY424" s="257"/>
      <c r="LZ424" s="257"/>
      <c r="MA424" s="257"/>
      <c r="MB424" s="257"/>
      <c r="MC424" s="257"/>
      <c r="MD424" s="257"/>
      <c r="ME424" s="257"/>
      <c r="MF424" s="257"/>
      <c r="MG424" s="257"/>
      <c r="MH424" s="257"/>
      <c r="MI424" s="257"/>
      <c r="MJ424" s="257"/>
      <c r="MK424" s="257"/>
      <c r="ML424" s="257"/>
      <c r="MM424" s="257"/>
      <c r="MN424" s="257"/>
      <c r="MO424" s="257"/>
      <c r="MP424" s="257"/>
      <c r="MQ424" s="257"/>
      <c r="MR424" s="257"/>
      <c r="MS424" s="257"/>
      <c r="MT424" s="257"/>
      <c r="MU424" s="257"/>
      <c r="MV424" s="257"/>
      <c r="MW424" s="257"/>
      <c r="MX424" s="257"/>
      <c r="MY424" s="257"/>
      <c r="MZ424" s="257"/>
      <c r="NA424" s="257"/>
      <c r="NB424" s="257"/>
      <c r="NC424" s="257"/>
      <c r="ND424" s="257"/>
      <c r="NE424" s="257"/>
      <c r="NF424" s="257"/>
      <c r="NG424" s="257"/>
      <c r="NH424" s="257"/>
      <c r="NI424" s="257"/>
      <c r="NJ424" s="257"/>
      <c r="NK424" s="257"/>
      <c r="NL424" s="257"/>
      <c r="NM424" s="257"/>
      <c r="NN424" s="257"/>
      <c r="NO424" s="257"/>
      <c r="NP424" s="257"/>
      <c r="NQ424" s="257"/>
      <c r="NR424" s="257"/>
      <c r="NS424" s="257"/>
      <c r="NT424" s="257"/>
      <c r="NU424" s="257"/>
      <c r="NV424" s="257"/>
      <c r="NW424" s="257"/>
      <c r="NX424" s="257"/>
      <c r="NY424" s="257"/>
      <c r="NZ424" s="257"/>
      <c r="OA424" s="257"/>
      <c r="OB424" s="257"/>
      <c r="OC424" s="257"/>
      <c r="OD424" s="257"/>
      <c r="OE424" s="257"/>
      <c r="OF424" s="257"/>
      <c r="OG424" s="257"/>
      <c r="OH424" s="257"/>
      <c r="OI424" s="257"/>
      <c r="OJ424" s="257"/>
      <c r="OK424" s="257"/>
      <c r="OL424" s="257"/>
      <c r="OM424" s="257"/>
      <c r="ON424" s="257"/>
      <c r="OO424" s="257"/>
      <c r="OP424" s="257"/>
      <c r="OQ424" s="257"/>
      <c r="OR424" s="257"/>
      <c r="OS424" s="257"/>
      <c r="OT424" s="257"/>
      <c r="OU424" s="257"/>
      <c r="OV424" s="257"/>
      <c r="OW424" s="257"/>
      <c r="OX424" s="257"/>
      <c r="OY424" s="257"/>
      <c r="OZ424" s="257"/>
      <c r="PA424" s="257"/>
      <c r="PB424" s="257"/>
      <c r="PC424" s="257"/>
      <c r="PD424" s="257"/>
      <c r="PE424" s="257"/>
      <c r="PF424" s="257"/>
      <c r="PG424" s="257"/>
      <c r="PH424" s="257"/>
      <c r="PI424" s="257"/>
      <c r="PJ424" s="257"/>
      <c r="PK424" s="257"/>
      <c r="PL424" s="257"/>
      <c r="PM424" s="257"/>
      <c r="PN424" s="257"/>
      <c r="PO424" s="257"/>
      <c r="PP424" s="257"/>
      <c r="PQ424" s="257"/>
      <c r="PR424" s="257"/>
      <c r="PS424" s="257"/>
      <c r="PT424" s="257"/>
      <c r="PU424" s="257"/>
      <c r="PV424" s="257"/>
      <c r="PW424" s="257"/>
      <c r="PX424" s="257"/>
      <c r="PY424" s="257"/>
      <c r="PZ424" s="257"/>
      <c r="QA424" s="257"/>
      <c r="QB424" s="257"/>
      <c r="QC424" s="257"/>
      <c r="QD424" s="257"/>
      <c r="QE424" s="257"/>
      <c r="QF424" s="257"/>
      <c r="QG424" s="257"/>
      <c r="QH424" s="257"/>
      <c r="QI424" s="257"/>
      <c r="QJ424" s="257"/>
      <c r="QK424" s="257"/>
      <c r="QL424" s="257"/>
      <c r="QM424" s="257"/>
      <c r="QN424" s="257"/>
      <c r="QO424" s="257"/>
      <c r="QP424" s="257"/>
      <c r="QQ424" s="257"/>
      <c r="QR424" s="257"/>
      <c r="QS424" s="257"/>
      <c r="QT424" s="257"/>
      <c r="QU424" s="257"/>
      <c r="QV424" s="257"/>
      <c r="QW424" s="257"/>
      <c r="QX424" s="257"/>
      <c r="QY424" s="257"/>
      <c r="QZ424" s="257"/>
      <c r="RA424" s="257"/>
      <c r="RB424" s="257"/>
      <c r="RC424" s="257"/>
      <c r="RD424" s="257"/>
      <c r="RE424" s="257"/>
      <c r="RF424" s="257"/>
      <c r="RG424" s="257"/>
      <c r="RH424" s="257"/>
      <c r="RI424" s="257"/>
      <c r="RJ424" s="257"/>
      <c r="RK424" s="257"/>
      <c r="RL424" s="257"/>
      <c r="RM424" s="257"/>
      <c r="RN424" s="257"/>
      <c r="RO424" s="257"/>
      <c r="RP424" s="257"/>
      <c r="RQ424" s="257"/>
      <c r="RR424" s="257"/>
      <c r="RS424" s="257"/>
      <c r="RT424" s="257"/>
      <c r="RU424" s="257"/>
      <c r="RV424" s="257"/>
      <c r="RW424" s="257"/>
      <c r="RX424" s="257"/>
      <c r="RY424" s="257"/>
      <c r="RZ424" s="257"/>
      <c r="SA424" s="257"/>
      <c r="SB424" s="257"/>
      <c r="SC424" s="257"/>
      <c r="SD424" s="257"/>
      <c r="SE424" s="257"/>
      <c r="SF424" s="257"/>
      <c r="SG424" s="257"/>
      <c r="SH424" s="257"/>
      <c r="SI424" s="257"/>
      <c r="SJ424" s="257"/>
      <c r="SK424" s="257"/>
      <c r="SL424" s="257"/>
      <c r="SM424" s="257"/>
      <c r="SN424" s="257"/>
      <c r="SO424" s="257"/>
      <c r="SP424" s="257"/>
      <c r="SQ424" s="257"/>
      <c r="SR424" s="257"/>
      <c r="SS424" s="257"/>
      <c r="ST424" s="257"/>
      <c r="SU424" s="257"/>
      <c r="SV424" s="257"/>
      <c r="SW424" s="257"/>
      <c r="SX424" s="257"/>
      <c r="SY424" s="257"/>
      <c r="SZ424" s="257"/>
      <c r="TA424" s="257"/>
      <c r="TB424" s="257"/>
      <c r="TC424" s="257"/>
      <c r="TD424" s="257"/>
      <c r="TE424" s="257"/>
      <c r="TF424" s="257"/>
      <c r="TG424" s="257"/>
      <c r="TH424" s="257"/>
      <c r="TI424" s="257"/>
      <c r="TJ424" s="257"/>
      <c r="TK424" s="257"/>
      <c r="TL424" s="257"/>
      <c r="TM424" s="257"/>
      <c r="TN424" s="257"/>
      <c r="TO424" s="257"/>
      <c r="TP424" s="257"/>
      <c r="TQ424" s="257"/>
      <c r="TR424" s="257"/>
      <c r="TS424" s="257"/>
      <c r="TT424" s="257"/>
      <c r="TU424" s="257"/>
      <c r="TV424" s="257"/>
      <c r="TW424" s="257"/>
      <c r="TX424" s="257"/>
      <c r="TY424" s="257"/>
      <c r="TZ424" s="257"/>
      <c r="UA424" s="257"/>
      <c r="UB424" s="257"/>
      <c r="UC424" s="257"/>
      <c r="UD424" s="257"/>
      <c r="UE424" s="257"/>
      <c r="UF424" s="257"/>
      <c r="UG424" s="257"/>
      <c r="UH424" s="257"/>
      <c r="UI424" s="257"/>
      <c r="UJ424" s="257"/>
      <c r="UK424" s="257"/>
      <c r="UL424" s="257"/>
      <c r="UM424" s="257"/>
      <c r="UN424" s="257"/>
      <c r="UO424" s="257"/>
      <c r="UP424" s="257"/>
      <c r="UQ424" s="257"/>
      <c r="UR424" s="257"/>
      <c r="US424" s="257"/>
      <c r="UT424" s="257"/>
      <c r="UU424" s="257"/>
      <c r="UV424" s="257"/>
      <c r="UW424" s="257"/>
      <c r="UX424" s="257"/>
      <c r="UY424" s="257"/>
      <c r="UZ424" s="257"/>
      <c r="VA424" s="257"/>
      <c r="VB424" s="257"/>
      <c r="VC424" s="257"/>
      <c r="VD424" s="257"/>
      <c r="VE424" s="257"/>
      <c r="VF424" s="257"/>
      <c r="VG424" s="257"/>
      <c r="VH424" s="257"/>
      <c r="VI424" s="257"/>
      <c r="VJ424" s="257"/>
      <c r="VK424" s="257"/>
      <c r="VL424" s="257"/>
      <c r="VM424" s="257"/>
      <c r="VN424" s="257"/>
      <c r="VO424" s="257"/>
      <c r="VP424" s="257"/>
      <c r="VQ424" s="257"/>
      <c r="VR424" s="257"/>
      <c r="VS424" s="257"/>
      <c r="VT424" s="257"/>
      <c r="VU424" s="257"/>
      <c r="VV424" s="257"/>
      <c r="VW424" s="257"/>
      <c r="VX424" s="257"/>
      <c r="VY424" s="257"/>
      <c r="VZ424" s="257"/>
      <c r="WA424" s="257"/>
      <c r="WB424" s="257"/>
      <c r="WC424" s="257"/>
      <c r="WD424" s="257"/>
      <c r="WE424" s="257"/>
      <c r="WF424" s="257"/>
      <c r="WG424" s="257"/>
      <c r="WH424" s="257"/>
      <c r="WI424" s="257"/>
      <c r="WJ424" s="257"/>
      <c r="WK424" s="257"/>
      <c r="WL424" s="257"/>
      <c r="WM424" s="257"/>
      <c r="WN424" s="257"/>
      <c r="WO424" s="257"/>
      <c r="WP424" s="257"/>
      <c r="WQ424" s="257"/>
      <c r="WR424" s="257"/>
      <c r="WS424" s="257"/>
      <c r="WT424" s="257"/>
      <c r="WU424" s="257"/>
      <c r="WV424" s="257"/>
      <c r="WW424" s="257"/>
      <c r="WX424" s="257"/>
      <c r="WY424" s="257"/>
      <c r="WZ424" s="257"/>
      <c r="XA424" s="257"/>
      <c r="XB424" s="257"/>
      <c r="XC424" s="257"/>
      <c r="XD424" s="257"/>
      <c r="XE424" s="257"/>
      <c r="XF424" s="257"/>
      <c r="XG424" s="257"/>
      <c r="XH424" s="257"/>
      <c r="XI424" s="257"/>
      <c r="XJ424" s="257"/>
      <c r="XK424" s="257"/>
      <c r="XL424" s="257"/>
      <c r="XM424" s="257"/>
      <c r="XN424" s="257"/>
      <c r="XO424" s="257"/>
      <c r="XP424" s="257"/>
      <c r="XQ424" s="257"/>
      <c r="XR424" s="257"/>
      <c r="XS424" s="257"/>
      <c r="XT424" s="257"/>
      <c r="XU424" s="257"/>
      <c r="XV424" s="257"/>
      <c r="XW424" s="257"/>
      <c r="XX424" s="257"/>
      <c r="XY424" s="257"/>
      <c r="XZ424" s="257"/>
      <c r="YA424" s="257"/>
      <c r="YB424" s="257"/>
      <c r="YC424" s="257"/>
      <c r="YD424" s="257"/>
      <c r="YE424" s="257"/>
      <c r="YF424" s="257"/>
      <c r="YG424" s="257"/>
      <c r="YH424" s="257"/>
      <c r="YI424" s="257"/>
      <c r="YJ424" s="257"/>
      <c r="YK424" s="257"/>
      <c r="YL424" s="257"/>
      <c r="YM424" s="257"/>
      <c r="YN424" s="257"/>
      <c r="YO424" s="257"/>
      <c r="YP424" s="257"/>
      <c r="YQ424" s="257"/>
      <c r="YR424" s="257"/>
      <c r="YS424" s="257"/>
      <c r="YT424" s="257"/>
      <c r="YU424" s="257"/>
      <c r="YV424" s="257"/>
      <c r="YW424" s="257"/>
      <c r="YX424" s="257"/>
      <c r="YY424" s="257"/>
      <c r="YZ424" s="257"/>
      <c r="ZA424" s="257"/>
      <c r="ZB424" s="257"/>
      <c r="ZC424" s="257"/>
      <c r="ZD424" s="257"/>
      <c r="ZE424" s="257"/>
      <c r="ZF424" s="257"/>
      <c r="ZG424" s="257"/>
      <c r="ZH424" s="257"/>
      <c r="ZI424" s="257"/>
      <c r="ZJ424" s="257"/>
      <c r="ZK424" s="257"/>
      <c r="ZL424" s="257"/>
      <c r="ZM424" s="257"/>
      <c r="ZN424" s="257"/>
      <c r="ZO424" s="257"/>
      <c r="ZP424" s="257"/>
      <c r="ZQ424" s="257"/>
      <c r="ZR424" s="257"/>
      <c r="ZS424" s="257"/>
      <c r="ZT424" s="257"/>
      <c r="ZU424" s="257"/>
      <c r="ZV424" s="257"/>
      <c r="ZW424" s="257"/>
      <c r="ZX424" s="257"/>
      <c r="ZY424" s="257"/>
      <c r="ZZ424" s="257"/>
      <c r="AAA424" s="257"/>
      <c r="AAB424" s="257"/>
      <c r="AAC424" s="257"/>
      <c r="AAD424" s="257"/>
      <c r="AAE424" s="257"/>
      <c r="AAF424" s="257"/>
      <c r="AAG424" s="257"/>
      <c r="AAH424" s="257"/>
      <c r="AAI424" s="257"/>
      <c r="AAJ424" s="257"/>
      <c r="AAK424" s="257"/>
      <c r="AAL424" s="257"/>
      <c r="AAM424" s="257"/>
      <c r="AAN424" s="257"/>
      <c r="AAO424" s="257"/>
      <c r="AAP424" s="257"/>
      <c r="AAQ424" s="257"/>
      <c r="AAR424" s="257"/>
      <c r="AAS424" s="257"/>
      <c r="AAT424" s="257"/>
      <c r="AAU424" s="257"/>
      <c r="AAV424" s="257"/>
      <c r="AAW424" s="257"/>
      <c r="AAX424" s="257"/>
      <c r="AAY424" s="257"/>
      <c r="AAZ424" s="257"/>
      <c r="ABA424" s="257"/>
      <c r="ABB424" s="257"/>
      <c r="ABC424" s="257"/>
      <c r="ABD424" s="257"/>
      <c r="ABE424" s="257"/>
      <c r="ABF424" s="257"/>
      <c r="ABG424" s="257"/>
      <c r="ABH424" s="257"/>
      <c r="ABI424" s="257"/>
      <c r="ABJ424" s="257"/>
      <c r="ABK424" s="257"/>
    </row>
    <row r="425" spans="1:739" s="154" customFormat="1" ht="30" customHeight="1" x14ac:dyDescent="0.25">
      <c r="A425" s="30"/>
      <c r="B425" s="196"/>
      <c r="C425" s="196"/>
      <c r="D425" s="167" t="s">
        <v>2</v>
      </c>
      <c r="E425" s="196"/>
      <c r="F425" s="206" t="s">
        <v>404</v>
      </c>
      <c r="G425" s="14">
        <v>42467</v>
      </c>
      <c r="H425" s="48" t="s">
        <v>37</v>
      </c>
      <c r="I425" s="185" t="s">
        <v>31</v>
      </c>
      <c r="J425" s="189" t="s">
        <v>291</v>
      </c>
      <c r="K425" s="29" t="s">
        <v>18</v>
      </c>
      <c r="L425" s="29" t="s">
        <v>17</v>
      </c>
      <c r="M425" s="29" t="s">
        <v>405</v>
      </c>
      <c r="N425" s="28" t="s">
        <v>406</v>
      </c>
      <c r="O425" s="259" t="s">
        <v>407</v>
      </c>
      <c r="P425" s="259" t="s">
        <v>408</v>
      </c>
      <c r="Q425" s="260"/>
      <c r="R425" s="71" t="s">
        <v>409</v>
      </c>
      <c r="S425" s="185" t="s">
        <v>977</v>
      </c>
      <c r="T425" s="185" t="s">
        <v>288</v>
      </c>
      <c r="U425" s="261" t="s">
        <v>72</v>
      </c>
      <c r="V425" s="17"/>
      <c r="W425" s="261"/>
      <c r="X425" s="261" t="s">
        <v>245</v>
      </c>
      <c r="Y425" s="99"/>
      <c r="Z425" s="262"/>
      <c r="AA425" s="262"/>
      <c r="AB425" s="265" t="s">
        <v>409</v>
      </c>
      <c r="AC425" s="17"/>
      <c r="AD425" s="17"/>
      <c r="AE425" s="17"/>
      <c r="AF425" s="17"/>
      <c r="AG425" s="17"/>
      <c r="AH425" s="263" t="s">
        <v>3530</v>
      </c>
      <c r="AI425" s="185" t="s">
        <v>1</v>
      </c>
      <c r="AJ425" s="187" t="s">
        <v>2</v>
      </c>
      <c r="AK425" s="263">
        <v>19</v>
      </c>
      <c r="AL425" s="264" t="s">
        <v>410</v>
      </c>
      <c r="AM425" s="72" t="s">
        <v>411</v>
      </c>
      <c r="AN425" s="257"/>
      <c r="AO425" s="257"/>
      <c r="AP425" s="257"/>
      <c r="AQ425" s="257"/>
      <c r="AR425" s="257"/>
      <c r="AS425" s="257"/>
      <c r="AT425" s="257"/>
      <c r="AU425" s="257"/>
      <c r="AV425" s="257"/>
      <c r="AW425" s="257"/>
      <c r="AX425" s="257"/>
      <c r="AY425" s="257"/>
      <c r="AZ425" s="257"/>
      <c r="BA425" s="257"/>
      <c r="BB425" s="257"/>
      <c r="BC425" s="257"/>
      <c r="BD425" s="257"/>
      <c r="BE425" s="257"/>
      <c r="BF425" s="257"/>
      <c r="BG425" s="257"/>
      <c r="BH425" s="257"/>
      <c r="BI425" s="257"/>
      <c r="BJ425" s="257"/>
      <c r="BK425" s="257"/>
      <c r="BL425" s="257"/>
      <c r="BM425" s="257"/>
      <c r="BN425" s="257"/>
      <c r="BO425" s="257"/>
      <c r="BP425" s="257"/>
      <c r="BQ425" s="257"/>
      <c r="BR425" s="257"/>
      <c r="BS425" s="257"/>
      <c r="BT425" s="257"/>
      <c r="BU425" s="257"/>
      <c r="BV425" s="257"/>
      <c r="BW425" s="257"/>
      <c r="BX425" s="257"/>
      <c r="BY425" s="257"/>
      <c r="BZ425" s="257"/>
      <c r="CA425" s="257"/>
      <c r="CB425" s="257"/>
      <c r="CC425" s="257"/>
      <c r="CD425" s="257"/>
      <c r="CE425" s="257"/>
      <c r="CF425" s="257"/>
      <c r="CG425" s="257"/>
      <c r="CH425" s="257"/>
      <c r="CI425" s="257"/>
      <c r="CJ425" s="257"/>
      <c r="CK425" s="257"/>
      <c r="CL425" s="257"/>
      <c r="CM425" s="257"/>
      <c r="CN425" s="257"/>
      <c r="CO425" s="257"/>
      <c r="CP425" s="257"/>
      <c r="CQ425" s="257"/>
      <c r="CR425" s="257"/>
      <c r="CS425" s="257"/>
      <c r="CT425" s="257"/>
      <c r="CU425" s="257"/>
      <c r="CV425" s="257"/>
      <c r="CW425" s="257"/>
      <c r="CX425" s="257"/>
      <c r="CY425" s="257"/>
      <c r="CZ425" s="257"/>
      <c r="DA425" s="257"/>
      <c r="DB425" s="257"/>
      <c r="DC425" s="257"/>
      <c r="DD425" s="257"/>
      <c r="DE425" s="257"/>
      <c r="DF425" s="257"/>
      <c r="DG425" s="257"/>
      <c r="DH425" s="257"/>
      <c r="DI425" s="257"/>
      <c r="DJ425" s="257"/>
      <c r="DK425" s="257"/>
      <c r="DL425" s="257"/>
      <c r="DM425" s="257"/>
      <c r="DN425" s="257"/>
      <c r="DO425" s="257"/>
      <c r="DP425" s="257"/>
      <c r="DQ425" s="257"/>
      <c r="DR425" s="257"/>
      <c r="DS425" s="257"/>
      <c r="DT425" s="257"/>
      <c r="DU425" s="257"/>
      <c r="DV425" s="257"/>
      <c r="DW425" s="257"/>
      <c r="DX425" s="257"/>
      <c r="DY425" s="257"/>
      <c r="DZ425" s="257"/>
      <c r="EA425" s="257"/>
      <c r="EB425" s="257"/>
      <c r="EC425" s="257"/>
      <c r="ED425" s="257"/>
      <c r="EE425" s="257"/>
      <c r="EF425" s="257"/>
      <c r="EG425" s="257"/>
      <c r="EH425" s="257"/>
      <c r="EI425" s="257"/>
      <c r="EJ425" s="257"/>
      <c r="EK425" s="257"/>
      <c r="EL425" s="257"/>
      <c r="EM425" s="257"/>
      <c r="EN425" s="257"/>
      <c r="EO425" s="257"/>
      <c r="EP425" s="257"/>
      <c r="EQ425" s="257"/>
      <c r="ER425" s="257"/>
      <c r="ES425" s="257"/>
      <c r="ET425" s="257"/>
      <c r="EU425" s="257"/>
      <c r="EV425" s="257"/>
      <c r="EW425" s="257"/>
      <c r="EX425" s="257"/>
      <c r="EY425" s="257"/>
      <c r="EZ425" s="257"/>
      <c r="FA425" s="257"/>
      <c r="FB425" s="257"/>
      <c r="FC425" s="257"/>
      <c r="FD425" s="257"/>
      <c r="FE425" s="257"/>
      <c r="FF425" s="257"/>
      <c r="FG425" s="257"/>
      <c r="FH425" s="257"/>
      <c r="FI425" s="257"/>
      <c r="FJ425" s="257"/>
      <c r="FK425" s="257"/>
      <c r="FL425" s="257"/>
      <c r="FM425" s="257"/>
      <c r="FN425" s="257"/>
      <c r="FO425" s="257"/>
      <c r="FP425" s="257"/>
      <c r="FQ425" s="257"/>
      <c r="FR425" s="257"/>
      <c r="FS425" s="257"/>
      <c r="FT425" s="257"/>
      <c r="FU425" s="257"/>
      <c r="FV425" s="257"/>
      <c r="FW425" s="257"/>
      <c r="FX425" s="257"/>
      <c r="FY425" s="257"/>
      <c r="FZ425" s="257"/>
      <c r="GA425" s="257"/>
      <c r="GB425" s="257"/>
      <c r="GC425" s="257"/>
      <c r="GD425" s="257"/>
      <c r="GE425" s="257"/>
      <c r="GF425" s="257"/>
      <c r="GG425" s="257"/>
      <c r="GH425" s="257"/>
      <c r="GI425" s="257"/>
      <c r="GJ425" s="257"/>
      <c r="GK425" s="257"/>
      <c r="GL425" s="257"/>
      <c r="GM425" s="257"/>
      <c r="GN425" s="257"/>
      <c r="GO425" s="257"/>
      <c r="GP425" s="257"/>
      <c r="GQ425" s="257"/>
      <c r="GR425" s="257"/>
      <c r="GS425" s="257"/>
      <c r="GT425" s="257"/>
      <c r="GU425" s="257"/>
      <c r="GV425" s="257"/>
      <c r="GW425" s="257"/>
      <c r="GX425" s="257"/>
      <c r="GY425" s="257"/>
      <c r="GZ425" s="257"/>
      <c r="HA425" s="257"/>
      <c r="HB425" s="257"/>
      <c r="HC425" s="257"/>
      <c r="HD425" s="257"/>
      <c r="HE425" s="257"/>
      <c r="HF425" s="257"/>
      <c r="HG425" s="257"/>
      <c r="HH425" s="257"/>
      <c r="HI425" s="257"/>
      <c r="HJ425" s="257"/>
      <c r="HK425" s="257"/>
      <c r="HL425" s="257"/>
      <c r="HM425" s="257"/>
      <c r="HN425" s="257"/>
      <c r="HO425" s="257"/>
      <c r="HP425" s="257"/>
      <c r="HQ425" s="257"/>
      <c r="HR425" s="257"/>
      <c r="HS425" s="257"/>
      <c r="HT425" s="257"/>
      <c r="HU425" s="257"/>
      <c r="HV425" s="257"/>
      <c r="HW425" s="257"/>
      <c r="HX425" s="257"/>
      <c r="HY425" s="257"/>
      <c r="HZ425" s="257"/>
      <c r="IA425" s="257"/>
      <c r="IB425" s="257"/>
      <c r="IC425" s="257"/>
      <c r="ID425" s="257"/>
      <c r="IE425" s="257"/>
      <c r="IF425" s="257"/>
      <c r="IG425" s="257"/>
      <c r="IH425" s="257"/>
      <c r="II425" s="257"/>
      <c r="IJ425" s="257"/>
      <c r="IK425" s="257"/>
      <c r="IL425" s="257"/>
      <c r="IM425" s="257"/>
      <c r="IN425" s="257"/>
      <c r="IO425" s="257"/>
      <c r="IP425" s="257"/>
      <c r="IQ425" s="257"/>
      <c r="IR425" s="257"/>
      <c r="IS425" s="257"/>
      <c r="IT425" s="257"/>
      <c r="IU425" s="257"/>
      <c r="IV425" s="257"/>
      <c r="IW425" s="257"/>
      <c r="IX425" s="257"/>
      <c r="IY425" s="257"/>
      <c r="IZ425" s="257"/>
      <c r="JA425" s="257"/>
      <c r="JB425" s="257"/>
      <c r="JC425" s="257"/>
      <c r="JD425" s="257"/>
      <c r="JE425" s="257"/>
      <c r="JF425" s="257"/>
      <c r="JG425" s="257"/>
      <c r="JH425" s="257"/>
      <c r="JI425" s="257"/>
      <c r="JJ425" s="257"/>
      <c r="JK425" s="257"/>
      <c r="JL425" s="257"/>
      <c r="JM425" s="257"/>
      <c r="JN425" s="257"/>
      <c r="JO425" s="257"/>
      <c r="JP425" s="257"/>
      <c r="JQ425" s="257"/>
      <c r="JR425" s="257"/>
      <c r="JS425" s="257"/>
      <c r="JT425" s="257"/>
      <c r="JU425" s="257"/>
      <c r="JV425" s="257"/>
      <c r="JW425" s="257"/>
      <c r="JX425" s="257"/>
      <c r="JY425" s="257"/>
      <c r="JZ425" s="257"/>
      <c r="KA425" s="257"/>
      <c r="KB425" s="257"/>
      <c r="KC425" s="257"/>
      <c r="KD425" s="257"/>
      <c r="KE425" s="257"/>
      <c r="KF425" s="257"/>
      <c r="KG425" s="257"/>
      <c r="KH425" s="257"/>
      <c r="KI425" s="257"/>
      <c r="KJ425" s="257"/>
      <c r="KK425" s="257"/>
      <c r="KL425" s="257"/>
      <c r="KM425" s="257"/>
      <c r="KN425" s="257"/>
      <c r="KO425" s="257"/>
      <c r="KP425" s="257"/>
      <c r="KQ425" s="257"/>
      <c r="KR425" s="257"/>
      <c r="KS425" s="257"/>
      <c r="KT425" s="257"/>
      <c r="KU425" s="257"/>
      <c r="KV425" s="257"/>
      <c r="KW425" s="257"/>
      <c r="KX425" s="257"/>
      <c r="KY425" s="257"/>
      <c r="KZ425" s="257"/>
      <c r="LA425" s="257"/>
      <c r="LB425" s="257"/>
      <c r="LC425" s="257"/>
      <c r="LD425" s="257"/>
      <c r="LE425" s="257"/>
      <c r="LF425" s="257"/>
      <c r="LG425" s="257"/>
      <c r="LH425" s="257"/>
      <c r="LI425" s="257"/>
      <c r="LJ425" s="257"/>
      <c r="LK425" s="257"/>
      <c r="LL425" s="257"/>
      <c r="LM425" s="257"/>
      <c r="LN425" s="257"/>
      <c r="LO425" s="257"/>
      <c r="LP425" s="257"/>
      <c r="LQ425" s="257"/>
      <c r="LR425" s="257"/>
      <c r="LS425" s="257"/>
      <c r="LT425" s="257"/>
      <c r="LU425" s="257"/>
      <c r="LV425" s="257"/>
      <c r="LW425" s="257"/>
      <c r="LX425" s="257"/>
      <c r="LY425" s="257"/>
      <c r="LZ425" s="257"/>
      <c r="MA425" s="257"/>
      <c r="MB425" s="257"/>
      <c r="MC425" s="257"/>
      <c r="MD425" s="257"/>
      <c r="ME425" s="257"/>
      <c r="MF425" s="257"/>
      <c r="MG425" s="257"/>
      <c r="MH425" s="257"/>
      <c r="MI425" s="257"/>
      <c r="MJ425" s="257"/>
      <c r="MK425" s="257"/>
      <c r="ML425" s="257"/>
      <c r="MM425" s="257"/>
      <c r="MN425" s="257"/>
      <c r="MO425" s="257"/>
      <c r="MP425" s="257"/>
      <c r="MQ425" s="257"/>
      <c r="MR425" s="257"/>
      <c r="MS425" s="257"/>
      <c r="MT425" s="257"/>
      <c r="MU425" s="257"/>
      <c r="MV425" s="257"/>
      <c r="MW425" s="257"/>
      <c r="MX425" s="257"/>
      <c r="MY425" s="257"/>
      <c r="MZ425" s="257"/>
      <c r="NA425" s="257"/>
      <c r="NB425" s="257"/>
      <c r="NC425" s="257"/>
      <c r="ND425" s="257"/>
      <c r="NE425" s="257"/>
      <c r="NF425" s="257"/>
      <c r="NG425" s="257"/>
      <c r="NH425" s="257"/>
      <c r="NI425" s="257"/>
      <c r="NJ425" s="257"/>
      <c r="NK425" s="257"/>
      <c r="NL425" s="257"/>
      <c r="NM425" s="257"/>
      <c r="NN425" s="257"/>
      <c r="NO425" s="257"/>
      <c r="NP425" s="257"/>
      <c r="NQ425" s="257"/>
      <c r="NR425" s="257"/>
      <c r="NS425" s="257"/>
      <c r="NT425" s="257"/>
      <c r="NU425" s="257"/>
      <c r="NV425" s="257"/>
      <c r="NW425" s="257"/>
      <c r="NX425" s="257"/>
      <c r="NY425" s="257"/>
      <c r="NZ425" s="257"/>
      <c r="OA425" s="257"/>
      <c r="OB425" s="257"/>
      <c r="OC425" s="257"/>
      <c r="OD425" s="257"/>
      <c r="OE425" s="257"/>
      <c r="OF425" s="257"/>
      <c r="OG425" s="257"/>
      <c r="OH425" s="257"/>
      <c r="OI425" s="257"/>
      <c r="OJ425" s="257"/>
      <c r="OK425" s="257"/>
      <c r="OL425" s="257"/>
      <c r="OM425" s="257"/>
      <c r="ON425" s="257"/>
      <c r="OO425" s="257"/>
      <c r="OP425" s="257"/>
      <c r="OQ425" s="257"/>
      <c r="OR425" s="257"/>
      <c r="OS425" s="257"/>
      <c r="OT425" s="257"/>
      <c r="OU425" s="257"/>
      <c r="OV425" s="257"/>
      <c r="OW425" s="257"/>
      <c r="OX425" s="257"/>
      <c r="OY425" s="257"/>
      <c r="OZ425" s="257"/>
      <c r="PA425" s="257"/>
      <c r="PB425" s="257"/>
      <c r="PC425" s="257"/>
      <c r="PD425" s="257"/>
      <c r="PE425" s="257"/>
      <c r="PF425" s="257"/>
      <c r="PG425" s="257"/>
      <c r="PH425" s="257"/>
      <c r="PI425" s="257"/>
      <c r="PJ425" s="257"/>
      <c r="PK425" s="257"/>
      <c r="PL425" s="257"/>
      <c r="PM425" s="257"/>
      <c r="PN425" s="257"/>
      <c r="PO425" s="257"/>
      <c r="PP425" s="257"/>
      <c r="PQ425" s="257"/>
      <c r="PR425" s="257"/>
      <c r="PS425" s="257"/>
      <c r="PT425" s="257"/>
      <c r="PU425" s="257"/>
      <c r="PV425" s="257"/>
      <c r="PW425" s="257"/>
      <c r="PX425" s="257"/>
      <c r="PY425" s="257"/>
      <c r="PZ425" s="257"/>
      <c r="QA425" s="257"/>
      <c r="QB425" s="257"/>
      <c r="QC425" s="257"/>
      <c r="QD425" s="257"/>
      <c r="QE425" s="257"/>
      <c r="QF425" s="257"/>
      <c r="QG425" s="257"/>
      <c r="QH425" s="257"/>
      <c r="QI425" s="257"/>
      <c r="QJ425" s="257"/>
      <c r="QK425" s="257"/>
      <c r="QL425" s="257"/>
      <c r="QM425" s="257"/>
      <c r="QN425" s="257"/>
      <c r="QO425" s="257"/>
      <c r="QP425" s="257"/>
      <c r="QQ425" s="257"/>
      <c r="QR425" s="257"/>
      <c r="QS425" s="257"/>
      <c r="QT425" s="257"/>
      <c r="QU425" s="257"/>
      <c r="QV425" s="257"/>
      <c r="QW425" s="257"/>
      <c r="QX425" s="257"/>
      <c r="QY425" s="257"/>
      <c r="QZ425" s="257"/>
      <c r="RA425" s="257"/>
      <c r="RB425" s="257"/>
      <c r="RC425" s="257"/>
      <c r="RD425" s="257"/>
      <c r="RE425" s="257"/>
      <c r="RF425" s="257"/>
      <c r="RG425" s="257"/>
      <c r="RH425" s="257"/>
      <c r="RI425" s="257"/>
      <c r="RJ425" s="257"/>
      <c r="RK425" s="257"/>
      <c r="RL425" s="257"/>
      <c r="RM425" s="257"/>
      <c r="RN425" s="257"/>
      <c r="RO425" s="257"/>
      <c r="RP425" s="257"/>
      <c r="RQ425" s="257"/>
      <c r="RR425" s="257"/>
      <c r="RS425" s="257"/>
      <c r="RT425" s="257"/>
      <c r="RU425" s="257"/>
      <c r="RV425" s="257"/>
      <c r="RW425" s="257"/>
      <c r="RX425" s="257"/>
      <c r="RY425" s="257"/>
      <c r="RZ425" s="257"/>
      <c r="SA425" s="257"/>
      <c r="SB425" s="257"/>
      <c r="SC425" s="257"/>
      <c r="SD425" s="257"/>
      <c r="SE425" s="257"/>
      <c r="SF425" s="257"/>
      <c r="SG425" s="257"/>
      <c r="SH425" s="257"/>
      <c r="SI425" s="257"/>
      <c r="SJ425" s="257"/>
      <c r="SK425" s="257"/>
      <c r="SL425" s="257"/>
      <c r="SM425" s="257"/>
      <c r="SN425" s="257"/>
      <c r="SO425" s="257"/>
      <c r="SP425" s="257"/>
      <c r="SQ425" s="257"/>
      <c r="SR425" s="257"/>
      <c r="SS425" s="257"/>
      <c r="ST425" s="257"/>
      <c r="SU425" s="257"/>
      <c r="SV425" s="257"/>
      <c r="SW425" s="257"/>
      <c r="SX425" s="257"/>
      <c r="SY425" s="257"/>
      <c r="SZ425" s="257"/>
      <c r="TA425" s="257"/>
      <c r="TB425" s="257"/>
      <c r="TC425" s="257"/>
      <c r="TD425" s="257"/>
      <c r="TE425" s="257"/>
      <c r="TF425" s="257"/>
      <c r="TG425" s="257"/>
      <c r="TH425" s="257"/>
      <c r="TI425" s="257"/>
      <c r="TJ425" s="257"/>
      <c r="TK425" s="257"/>
      <c r="TL425" s="257"/>
      <c r="TM425" s="257"/>
      <c r="TN425" s="257"/>
      <c r="TO425" s="257"/>
      <c r="TP425" s="257"/>
      <c r="TQ425" s="257"/>
      <c r="TR425" s="257"/>
      <c r="TS425" s="257"/>
      <c r="TT425" s="257"/>
      <c r="TU425" s="257"/>
      <c r="TV425" s="257"/>
      <c r="TW425" s="257"/>
      <c r="TX425" s="257"/>
      <c r="TY425" s="257"/>
      <c r="TZ425" s="257"/>
      <c r="UA425" s="257"/>
      <c r="UB425" s="257"/>
      <c r="UC425" s="257"/>
      <c r="UD425" s="257"/>
      <c r="UE425" s="257"/>
      <c r="UF425" s="257"/>
      <c r="UG425" s="257"/>
      <c r="UH425" s="257"/>
      <c r="UI425" s="257"/>
      <c r="UJ425" s="257"/>
      <c r="UK425" s="257"/>
      <c r="UL425" s="257"/>
      <c r="UM425" s="257"/>
      <c r="UN425" s="257"/>
      <c r="UO425" s="257"/>
      <c r="UP425" s="257"/>
      <c r="UQ425" s="257"/>
      <c r="UR425" s="257"/>
      <c r="US425" s="257"/>
      <c r="UT425" s="257"/>
      <c r="UU425" s="257"/>
      <c r="UV425" s="257"/>
      <c r="UW425" s="257"/>
      <c r="UX425" s="257"/>
      <c r="UY425" s="257"/>
      <c r="UZ425" s="257"/>
      <c r="VA425" s="257"/>
      <c r="VB425" s="257"/>
      <c r="VC425" s="257"/>
      <c r="VD425" s="257"/>
      <c r="VE425" s="257"/>
      <c r="VF425" s="257"/>
      <c r="VG425" s="257"/>
      <c r="VH425" s="257"/>
      <c r="VI425" s="257"/>
      <c r="VJ425" s="257"/>
      <c r="VK425" s="257"/>
      <c r="VL425" s="257"/>
      <c r="VM425" s="257"/>
      <c r="VN425" s="257"/>
      <c r="VO425" s="257"/>
      <c r="VP425" s="257"/>
      <c r="VQ425" s="257"/>
      <c r="VR425" s="257"/>
      <c r="VS425" s="257"/>
      <c r="VT425" s="257"/>
      <c r="VU425" s="257"/>
      <c r="VV425" s="257"/>
      <c r="VW425" s="257"/>
      <c r="VX425" s="257"/>
      <c r="VY425" s="257"/>
      <c r="VZ425" s="257"/>
      <c r="WA425" s="257"/>
      <c r="WB425" s="257"/>
      <c r="WC425" s="257"/>
      <c r="WD425" s="257"/>
      <c r="WE425" s="257"/>
      <c r="WF425" s="257"/>
      <c r="WG425" s="257"/>
      <c r="WH425" s="257"/>
      <c r="WI425" s="257"/>
      <c r="WJ425" s="257"/>
      <c r="WK425" s="257"/>
      <c r="WL425" s="257"/>
      <c r="WM425" s="257"/>
      <c r="WN425" s="257"/>
      <c r="WO425" s="257"/>
      <c r="WP425" s="257"/>
      <c r="WQ425" s="257"/>
      <c r="WR425" s="257"/>
      <c r="WS425" s="257"/>
      <c r="WT425" s="257"/>
      <c r="WU425" s="257"/>
      <c r="WV425" s="257"/>
      <c r="WW425" s="257"/>
      <c r="WX425" s="257"/>
      <c r="WY425" s="257"/>
      <c r="WZ425" s="257"/>
      <c r="XA425" s="257"/>
      <c r="XB425" s="257"/>
      <c r="XC425" s="257"/>
      <c r="XD425" s="257"/>
      <c r="XE425" s="257"/>
      <c r="XF425" s="257"/>
      <c r="XG425" s="257"/>
      <c r="XH425" s="257"/>
      <c r="XI425" s="257"/>
      <c r="XJ425" s="257"/>
      <c r="XK425" s="257"/>
      <c r="XL425" s="257"/>
      <c r="XM425" s="257"/>
      <c r="XN425" s="257"/>
      <c r="XO425" s="257"/>
      <c r="XP425" s="257"/>
      <c r="XQ425" s="257"/>
      <c r="XR425" s="257"/>
      <c r="XS425" s="257"/>
      <c r="XT425" s="257"/>
      <c r="XU425" s="257"/>
      <c r="XV425" s="257"/>
      <c r="XW425" s="257"/>
      <c r="XX425" s="257"/>
      <c r="XY425" s="257"/>
      <c r="XZ425" s="257"/>
      <c r="YA425" s="257"/>
      <c r="YB425" s="257"/>
      <c r="YC425" s="257"/>
      <c r="YD425" s="257"/>
      <c r="YE425" s="257"/>
      <c r="YF425" s="257"/>
      <c r="YG425" s="257"/>
      <c r="YH425" s="257"/>
      <c r="YI425" s="257"/>
      <c r="YJ425" s="257"/>
      <c r="YK425" s="257"/>
      <c r="YL425" s="257"/>
      <c r="YM425" s="257"/>
      <c r="YN425" s="257"/>
      <c r="YO425" s="257"/>
      <c r="YP425" s="257"/>
      <c r="YQ425" s="257"/>
      <c r="YR425" s="257"/>
      <c r="YS425" s="257"/>
      <c r="YT425" s="257"/>
      <c r="YU425" s="257"/>
      <c r="YV425" s="257"/>
      <c r="YW425" s="257"/>
      <c r="YX425" s="257"/>
      <c r="YY425" s="257"/>
      <c r="YZ425" s="257"/>
      <c r="ZA425" s="257"/>
      <c r="ZB425" s="257"/>
      <c r="ZC425" s="257"/>
      <c r="ZD425" s="257"/>
      <c r="ZE425" s="257"/>
      <c r="ZF425" s="257"/>
      <c r="ZG425" s="257"/>
      <c r="ZH425" s="257"/>
      <c r="ZI425" s="257"/>
      <c r="ZJ425" s="257"/>
      <c r="ZK425" s="257"/>
      <c r="ZL425" s="257"/>
      <c r="ZM425" s="257"/>
      <c r="ZN425" s="257"/>
      <c r="ZO425" s="257"/>
      <c r="ZP425" s="257"/>
      <c r="ZQ425" s="257"/>
      <c r="ZR425" s="257"/>
      <c r="ZS425" s="257"/>
      <c r="ZT425" s="257"/>
      <c r="ZU425" s="257"/>
      <c r="ZV425" s="257"/>
      <c r="ZW425" s="257"/>
      <c r="ZX425" s="257"/>
      <c r="ZY425" s="257"/>
      <c r="ZZ425" s="257"/>
      <c r="AAA425" s="257"/>
      <c r="AAB425" s="257"/>
      <c r="AAC425" s="257"/>
      <c r="AAD425" s="257"/>
      <c r="AAE425" s="257"/>
      <c r="AAF425" s="257"/>
      <c r="AAG425" s="257"/>
      <c r="AAH425" s="257"/>
      <c r="AAI425" s="257"/>
      <c r="AAJ425" s="257"/>
      <c r="AAK425" s="257"/>
      <c r="AAL425" s="257"/>
      <c r="AAM425" s="257"/>
      <c r="AAN425" s="257"/>
      <c r="AAO425" s="257"/>
      <c r="AAP425" s="257"/>
      <c r="AAQ425" s="257"/>
      <c r="AAR425" s="257"/>
      <c r="AAS425" s="257"/>
      <c r="AAT425" s="257"/>
      <c r="AAU425" s="257"/>
      <c r="AAV425" s="257"/>
      <c r="AAW425" s="257"/>
      <c r="AAX425" s="257"/>
      <c r="AAY425" s="257"/>
      <c r="AAZ425" s="257"/>
      <c r="ABA425" s="257"/>
      <c r="ABB425" s="257"/>
      <c r="ABC425" s="257"/>
      <c r="ABD425" s="257"/>
      <c r="ABE425" s="257"/>
      <c r="ABF425" s="257"/>
      <c r="ABG425" s="257"/>
      <c r="ABH425" s="257"/>
      <c r="ABI425" s="257"/>
      <c r="ABJ425" s="257"/>
      <c r="ABK425" s="257"/>
    </row>
    <row r="426" spans="1:739" s="154" customFormat="1" ht="30" customHeight="1" x14ac:dyDescent="0.25">
      <c r="A426" s="30"/>
      <c r="B426" s="196"/>
      <c r="C426" s="196"/>
      <c r="D426" s="167" t="s">
        <v>2</v>
      </c>
      <c r="E426" s="196"/>
      <c r="F426" s="206" t="s">
        <v>1485</v>
      </c>
      <c r="G426" s="23">
        <v>42838</v>
      </c>
      <c r="H426" s="48" t="s">
        <v>37</v>
      </c>
      <c r="I426" s="185" t="s">
        <v>31</v>
      </c>
      <c r="J426" s="189" t="s">
        <v>291</v>
      </c>
      <c r="K426" s="29" t="s">
        <v>18</v>
      </c>
      <c r="L426" s="29" t="s">
        <v>17</v>
      </c>
      <c r="M426" s="29" t="s">
        <v>405</v>
      </c>
      <c r="N426" s="28" t="s">
        <v>406</v>
      </c>
      <c r="O426" s="259" t="s">
        <v>407</v>
      </c>
      <c r="P426" s="259" t="s">
        <v>408</v>
      </c>
      <c r="Q426" s="260"/>
      <c r="R426" s="71" t="s">
        <v>1486</v>
      </c>
      <c r="S426" s="261" t="s">
        <v>977</v>
      </c>
      <c r="T426" s="185" t="s">
        <v>889</v>
      </c>
      <c r="U426" s="261" t="s">
        <v>72</v>
      </c>
      <c r="V426" s="17"/>
      <c r="W426" s="261"/>
      <c r="X426" s="261" t="s">
        <v>245</v>
      </c>
      <c r="Y426" s="99"/>
      <c r="Z426" s="262"/>
      <c r="AA426" s="261"/>
      <c r="AB426" s="265" t="s">
        <v>1486</v>
      </c>
      <c r="AC426" s="17"/>
      <c r="AD426" s="17"/>
      <c r="AE426" s="17"/>
      <c r="AF426" s="17"/>
      <c r="AG426" s="17"/>
      <c r="AH426" s="263" t="s">
        <v>3530</v>
      </c>
      <c r="AI426" s="185" t="s">
        <v>1</v>
      </c>
      <c r="AJ426" s="187" t="s">
        <v>2</v>
      </c>
      <c r="AK426" s="263">
        <v>21</v>
      </c>
      <c r="AL426" s="264" t="s">
        <v>1487</v>
      </c>
      <c r="AM426" s="72">
        <v>42817</v>
      </c>
      <c r="AN426" s="257"/>
      <c r="AO426" s="257"/>
      <c r="AP426" s="257"/>
      <c r="AQ426" s="257"/>
      <c r="AR426" s="257"/>
      <c r="AS426" s="257"/>
      <c r="AT426" s="257"/>
      <c r="AU426" s="257"/>
      <c r="AV426" s="257"/>
      <c r="AW426" s="257"/>
      <c r="AX426" s="257"/>
      <c r="AY426" s="257"/>
      <c r="AZ426" s="257"/>
      <c r="BA426" s="257"/>
      <c r="BB426" s="257"/>
      <c r="BC426" s="257"/>
      <c r="BD426" s="257"/>
      <c r="BE426" s="257"/>
      <c r="BF426" s="257"/>
      <c r="BG426" s="257"/>
      <c r="BH426" s="257"/>
      <c r="BI426" s="257"/>
      <c r="BJ426" s="257"/>
      <c r="BK426" s="257"/>
      <c r="BL426" s="257"/>
      <c r="BM426" s="257"/>
      <c r="BN426" s="257"/>
      <c r="BO426" s="257"/>
      <c r="BP426" s="257"/>
      <c r="BQ426" s="257"/>
      <c r="BR426" s="257"/>
      <c r="BS426" s="257"/>
      <c r="BT426" s="257"/>
      <c r="BU426" s="257"/>
      <c r="BV426" s="257"/>
      <c r="BW426" s="257"/>
      <c r="BX426" s="257"/>
      <c r="BY426" s="257"/>
      <c r="BZ426" s="257"/>
      <c r="CA426" s="257"/>
      <c r="CB426" s="257"/>
      <c r="CC426" s="257"/>
      <c r="CD426" s="257"/>
      <c r="CE426" s="257"/>
      <c r="CF426" s="257"/>
      <c r="CG426" s="257"/>
      <c r="CH426" s="257"/>
      <c r="CI426" s="257"/>
      <c r="CJ426" s="257"/>
      <c r="CK426" s="257"/>
      <c r="CL426" s="257"/>
      <c r="CM426" s="257"/>
      <c r="CN426" s="257"/>
      <c r="CO426" s="257"/>
      <c r="CP426" s="257"/>
      <c r="CQ426" s="257"/>
      <c r="CR426" s="257"/>
      <c r="CS426" s="257"/>
      <c r="CT426" s="257"/>
      <c r="CU426" s="257"/>
      <c r="CV426" s="257"/>
      <c r="CW426" s="257"/>
      <c r="CX426" s="257"/>
      <c r="CY426" s="257"/>
      <c r="CZ426" s="257"/>
      <c r="DA426" s="257"/>
      <c r="DB426" s="257"/>
      <c r="DC426" s="257"/>
      <c r="DD426" s="257"/>
      <c r="DE426" s="257"/>
      <c r="DF426" s="257"/>
      <c r="DG426" s="257"/>
      <c r="DH426" s="257"/>
      <c r="DI426" s="257"/>
      <c r="DJ426" s="257"/>
      <c r="DK426" s="257"/>
      <c r="DL426" s="257"/>
      <c r="DM426" s="257"/>
      <c r="DN426" s="257"/>
      <c r="DO426" s="257"/>
      <c r="DP426" s="257"/>
      <c r="DQ426" s="257"/>
      <c r="DR426" s="257"/>
      <c r="DS426" s="257"/>
      <c r="DT426" s="257"/>
      <c r="DU426" s="257"/>
      <c r="DV426" s="257"/>
      <c r="DW426" s="257"/>
      <c r="DX426" s="257"/>
      <c r="DY426" s="257"/>
      <c r="DZ426" s="257"/>
      <c r="EA426" s="257"/>
      <c r="EB426" s="257"/>
      <c r="EC426" s="257"/>
      <c r="ED426" s="257"/>
      <c r="EE426" s="257"/>
      <c r="EF426" s="257"/>
      <c r="EG426" s="257"/>
      <c r="EH426" s="257"/>
      <c r="EI426" s="257"/>
      <c r="EJ426" s="257"/>
      <c r="EK426" s="257"/>
      <c r="EL426" s="257"/>
      <c r="EM426" s="257"/>
      <c r="EN426" s="257"/>
      <c r="EO426" s="257"/>
      <c r="EP426" s="257"/>
      <c r="EQ426" s="257"/>
      <c r="ER426" s="257"/>
      <c r="ES426" s="257"/>
      <c r="ET426" s="257"/>
      <c r="EU426" s="257"/>
      <c r="EV426" s="257"/>
      <c r="EW426" s="257"/>
      <c r="EX426" s="257"/>
      <c r="EY426" s="257"/>
      <c r="EZ426" s="257"/>
      <c r="FA426" s="257"/>
      <c r="FB426" s="257"/>
      <c r="FC426" s="257"/>
      <c r="FD426" s="257"/>
      <c r="FE426" s="257"/>
      <c r="FF426" s="257"/>
      <c r="FG426" s="257"/>
      <c r="FH426" s="257"/>
      <c r="FI426" s="257"/>
      <c r="FJ426" s="257"/>
      <c r="FK426" s="257"/>
      <c r="FL426" s="257"/>
      <c r="FM426" s="257"/>
      <c r="FN426" s="257"/>
      <c r="FO426" s="257"/>
      <c r="FP426" s="257"/>
      <c r="FQ426" s="257"/>
      <c r="FR426" s="257"/>
      <c r="FS426" s="257"/>
      <c r="FT426" s="257"/>
      <c r="FU426" s="257"/>
      <c r="FV426" s="257"/>
      <c r="FW426" s="257"/>
      <c r="FX426" s="257"/>
      <c r="FY426" s="257"/>
      <c r="FZ426" s="257"/>
      <c r="GA426" s="257"/>
      <c r="GB426" s="257"/>
      <c r="GC426" s="257"/>
      <c r="GD426" s="257"/>
      <c r="GE426" s="257"/>
      <c r="GF426" s="257"/>
      <c r="GG426" s="257"/>
      <c r="GH426" s="257"/>
      <c r="GI426" s="257"/>
      <c r="GJ426" s="257"/>
      <c r="GK426" s="257"/>
      <c r="GL426" s="257"/>
      <c r="GM426" s="257"/>
      <c r="GN426" s="257"/>
      <c r="GO426" s="257"/>
      <c r="GP426" s="257"/>
      <c r="GQ426" s="257"/>
      <c r="GR426" s="257"/>
      <c r="GS426" s="257"/>
      <c r="GT426" s="257"/>
      <c r="GU426" s="257"/>
      <c r="GV426" s="257"/>
      <c r="GW426" s="257"/>
      <c r="GX426" s="257"/>
      <c r="GY426" s="257"/>
      <c r="GZ426" s="257"/>
      <c r="HA426" s="257"/>
      <c r="HB426" s="257"/>
      <c r="HC426" s="257"/>
      <c r="HD426" s="257"/>
      <c r="HE426" s="257"/>
      <c r="HF426" s="257"/>
      <c r="HG426" s="257"/>
      <c r="HH426" s="257"/>
      <c r="HI426" s="257"/>
      <c r="HJ426" s="257"/>
      <c r="HK426" s="257"/>
      <c r="HL426" s="257"/>
      <c r="HM426" s="257"/>
      <c r="HN426" s="257"/>
      <c r="HO426" s="257"/>
      <c r="HP426" s="257"/>
      <c r="HQ426" s="257"/>
      <c r="HR426" s="257"/>
      <c r="HS426" s="257"/>
      <c r="HT426" s="257"/>
      <c r="HU426" s="257"/>
      <c r="HV426" s="257"/>
      <c r="HW426" s="257"/>
      <c r="HX426" s="257"/>
      <c r="HY426" s="257"/>
      <c r="HZ426" s="257"/>
      <c r="IA426" s="257"/>
      <c r="IB426" s="257"/>
      <c r="IC426" s="257"/>
      <c r="ID426" s="257"/>
      <c r="IE426" s="257"/>
      <c r="IF426" s="257"/>
      <c r="IG426" s="257"/>
      <c r="IH426" s="257"/>
      <c r="II426" s="257"/>
      <c r="IJ426" s="257"/>
      <c r="IK426" s="257"/>
      <c r="IL426" s="257"/>
      <c r="IM426" s="257"/>
      <c r="IN426" s="257"/>
      <c r="IO426" s="257"/>
      <c r="IP426" s="257"/>
      <c r="IQ426" s="257"/>
      <c r="IR426" s="257"/>
      <c r="IS426" s="257"/>
      <c r="IT426" s="257"/>
      <c r="IU426" s="257"/>
      <c r="IV426" s="257"/>
      <c r="IW426" s="257"/>
      <c r="IX426" s="257"/>
      <c r="IY426" s="257"/>
      <c r="IZ426" s="257"/>
      <c r="JA426" s="257"/>
      <c r="JB426" s="257"/>
      <c r="JC426" s="257"/>
      <c r="JD426" s="257"/>
      <c r="JE426" s="257"/>
      <c r="JF426" s="257"/>
      <c r="JG426" s="257"/>
      <c r="JH426" s="257"/>
      <c r="JI426" s="257"/>
      <c r="JJ426" s="257"/>
      <c r="JK426" s="257"/>
      <c r="JL426" s="257"/>
      <c r="JM426" s="257"/>
      <c r="JN426" s="257"/>
      <c r="JO426" s="257"/>
      <c r="JP426" s="257"/>
      <c r="JQ426" s="257"/>
      <c r="JR426" s="257"/>
      <c r="JS426" s="257"/>
      <c r="JT426" s="257"/>
      <c r="JU426" s="257"/>
      <c r="JV426" s="257"/>
      <c r="JW426" s="257"/>
      <c r="JX426" s="257"/>
      <c r="JY426" s="257"/>
      <c r="JZ426" s="257"/>
      <c r="KA426" s="257"/>
      <c r="KB426" s="257"/>
      <c r="KC426" s="257"/>
      <c r="KD426" s="257"/>
      <c r="KE426" s="257"/>
      <c r="KF426" s="257"/>
      <c r="KG426" s="257"/>
      <c r="KH426" s="257"/>
      <c r="KI426" s="257"/>
      <c r="KJ426" s="257"/>
      <c r="KK426" s="257"/>
      <c r="KL426" s="257"/>
      <c r="KM426" s="257"/>
      <c r="KN426" s="257"/>
      <c r="KO426" s="257"/>
      <c r="KP426" s="257"/>
      <c r="KQ426" s="257"/>
      <c r="KR426" s="257"/>
      <c r="KS426" s="257"/>
      <c r="KT426" s="257"/>
      <c r="KU426" s="257"/>
      <c r="KV426" s="257"/>
      <c r="KW426" s="257"/>
      <c r="KX426" s="257"/>
      <c r="KY426" s="257"/>
      <c r="KZ426" s="257"/>
      <c r="LA426" s="257"/>
      <c r="LB426" s="257"/>
      <c r="LC426" s="257"/>
      <c r="LD426" s="257"/>
      <c r="LE426" s="257"/>
      <c r="LF426" s="257"/>
      <c r="LG426" s="257"/>
      <c r="LH426" s="257"/>
      <c r="LI426" s="257"/>
      <c r="LJ426" s="257"/>
      <c r="LK426" s="257"/>
      <c r="LL426" s="257"/>
      <c r="LM426" s="257"/>
      <c r="LN426" s="257"/>
      <c r="LO426" s="257"/>
      <c r="LP426" s="257"/>
      <c r="LQ426" s="257"/>
      <c r="LR426" s="257"/>
      <c r="LS426" s="257"/>
      <c r="LT426" s="257"/>
      <c r="LU426" s="257"/>
      <c r="LV426" s="257"/>
      <c r="LW426" s="257"/>
      <c r="LX426" s="257"/>
      <c r="LY426" s="257"/>
      <c r="LZ426" s="257"/>
      <c r="MA426" s="257"/>
      <c r="MB426" s="257"/>
      <c r="MC426" s="257"/>
      <c r="MD426" s="257"/>
      <c r="ME426" s="257"/>
      <c r="MF426" s="257"/>
      <c r="MG426" s="257"/>
      <c r="MH426" s="257"/>
      <c r="MI426" s="257"/>
      <c r="MJ426" s="257"/>
      <c r="MK426" s="257"/>
      <c r="ML426" s="257"/>
      <c r="MM426" s="257"/>
      <c r="MN426" s="257"/>
      <c r="MO426" s="257"/>
      <c r="MP426" s="257"/>
      <c r="MQ426" s="257"/>
      <c r="MR426" s="257"/>
      <c r="MS426" s="257"/>
      <c r="MT426" s="257"/>
      <c r="MU426" s="257"/>
      <c r="MV426" s="257"/>
      <c r="MW426" s="257"/>
      <c r="MX426" s="257"/>
      <c r="MY426" s="257"/>
      <c r="MZ426" s="257"/>
      <c r="NA426" s="257"/>
      <c r="NB426" s="257"/>
      <c r="NC426" s="257"/>
      <c r="ND426" s="257"/>
      <c r="NE426" s="257"/>
      <c r="NF426" s="257"/>
      <c r="NG426" s="257"/>
      <c r="NH426" s="257"/>
      <c r="NI426" s="257"/>
      <c r="NJ426" s="257"/>
      <c r="NK426" s="257"/>
      <c r="NL426" s="257"/>
      <c r="NM426" s="257"/>
      <c r="NN426" s="257"/>
      <c r="NO426" s="257"/>
      <c r="NP426" s="257"/>
      <c r="NQ426" s="257"/>
      <c r="NR426" s="257"/>
      <c r="NS426" s="257"/>
      <c r="NT426" s="257"/>
      <c r="NU426" s="257"/>
      <c r="NV426" s="257"/>
      <c r="NW426" s="257"/>
      <c r="NX426" s="257"/>
      <c r="NY426" s="257"/>
      <c r="NZ426" s="257"/>
      <c r="OA426" s="257"/>
      <c r="OB426" s="257"/>
      <c r="OC426" s="257"/>
      <c r="OD426" s="257"/>
      <c r="OE426" s="257"/>
      <c r="OF426" s="257"/>
      <c r="OG426" s="257"/>
      <c r="OH426" s="257"/>
      <c r="OI426" s="257"/>
      <c r="OJ426" s="257"/>
      <c r="OK426" s="257"/>
      <c r="OL426" s="257"/>
      <c r="OM426" s="257"/>
      <c r="ON426" s="257"/>
      <c r="OO426" s="257"/>
      <c r="OP426" s="257"/>
      <c r="OQ426" s="257"/>
      <c r="OR426" s="257"/>
      <c r="OS426" s="257"/>
      <c r="OT426" s="257"/>
      <c r="OU426" s="257"/>
      <c r="OV426" s="257"/>
      <c r="OW426" s="257"/>
      <c r="OX426" s="257"/>
      <c r="OY426" s="257"/>
      <c r="OZ426" s="257"/>
      <c r="PA426" s="257"/>
      <c r="PB426" s="257"/>
      <c r="PC426" s="257"/>
      <c r="PD426" s="257"/>
      <c r="PE426" s="257"/>
      <c r="PF426" s="257"/>
      <c r="PG426" s="257"/>
      <c r="PH426" s="257"/>
      <c r="PI426" s="257"/>
      <c r="PJ426" s="257"/>
      <c r="PK426" s="257"/>
      <c r="PL426" s="257"/>
      <c r="PM426" s="257"/>
      <c r="PN426" s="257"/>
      <c r="PO426" s="257"/>
      <c r="PP426" s="257"/>
      <c r="PQ426" s="257"/>
      <c r="PR426" s="257"/>
      <c r="PS426" s="257"/>
      <c r="PT426" s="257"/>
      <c r="PU426" s="257"/>
      <c r="PV426" s="257"/>
      <c r="PW426" s="257"/>
      <c r="PX426" s="257"/>
      <c r="PY426" s="257"/>
      <c r="PZ426" s="257"/>
      <c r="QA426" s="257"/>
      <c r="QB426" s="257"/>
      <c r="QC426" s="257"/>
      <c r="QD426" s="257"/>
      <c r="QE426" s="257"/>
      <c r="QF426" s="257"/>
      <c r="QG426" s="257"/>
      <c r="QH426" s="257"/>
      <c r="QI426" s="257"/>
      <c r="QJ426" s="257"/>
      <c r="QK426" s="257"/>
      <c r="QL426" s="257"/>
      <c r="QM426" s="257"/>
      <c r="QN426" s="257"/>
      <c r="QO426" s="257"/>
      <c r="QP426" s="257"/>
      <c r="QQ426" s="257"/>
      <c r="QR426" s="257"/>
      <c r="QS426" s="257"/>
      <c r="QT426" s="257"/>
      <c r="QU426" s="257"/>
      <c r="QV426" s="257"/>
      <c r="QW426" s="257"/>
      <c r="QX426" s="257"/>
      <c r="QY426" s="257"/>
      <c r="QZ426" s="257"/>
      <c r="RA426" s="257"/>
      <c r="RB426" s="257"/>
      <c r="RC426" s="257"/>
      <c r="RD426" s="257"/>
      <c r="RE426" s="257"/>
      <c r="RF426" s="257"/>
      <c r="RG426" s="257"/>
      <c r="RH426" s="257"/>
      <c r="RI426" s="257"/>
      <c r="RJ426" s="257"/>
      <c r="RK426" s="257"/>
      <c r="RL426" s="257"/>
      <c r="RM426" s="257"/>
      <c r="RN426" s="257"/>
      <c r="RO426" s="257"/>
      <c r="RP426" s="257"/>
      <c r="RQ426" s="257"/>
      <c r="RR426" s="257"/>
      <c r="RS426" s="257"/>
      <c r="RT426" s="257"/>
      <c r="RU426" s="257"/>
      <c r="RV426" s="257"/>
      <c r="RW426" s="257"/>
      <c r="RX426" s="257"/>
      <c r="RY426" s="257"/>
      <c r="RZ426" s="257"/>
      <c r="SA426" s="257"/>
      <c r="SB426" s="257"/>
      <c r="SC426" s="257"/>
      <c r="SD426" s="257"/>
      <c r="SE426" s="257"/>
      <c r="SF426" s="257"/>
      <c r="SG426" s="257"/>
      <c r="SH426" s="257"/>
      <c r="SI426" s="257"/>
      <c r="SJ426" s="257"/>
      <c r="SK426" s="257"/>
      <c r="SL426" s="257"/>
      <c r="SM426" s="257"/>
      <c r="SN426" s="257"/>
      <c r="SO426" s="257"/>
      <c r="SP426" s="257"/>
      <c r="SQ426" s="257"/>
      <c r="SR426" s="257"/>
      <c r="SS426" s="257"/>
      <c r="ST426" s="257"/>
      <c r="SU426" s="257"/>
      <c r="SV426" s="257"/>
      <c r="SW426" s="257"/>
      <c r="SX426" s="257"/>
      <c r="SY426" s="257"/>
      <c r="SZ426" s="257"/>
      <c r="TA426" s="257"/>
      <c r="TB426" s="257"/>
      <c r="TC426" s="257"/>
      <c r="TD426" s="257"/>
      <c r="TE426" s="257"/>
      <c r="TF426" s="257"/>
      <c r="TG426" s="257"/>
      <c r="TH426" s="257"/>
      <c r="TI426" s="257"/>
      <c r="TJ426" s="257"/>
      <c r="TK426" s="257"/>
      <c r="TL426" s="257"/>
      <c r="TM426" s="257"/>
      <c r="TN426" s="257"/>
      <c r="TO426" s="257"/>
      <c r="TP426" s="257"/>
      <c r="TQ426" s="257"/>
      <c r="TR426" s="257"/>
      <c r="TS426" s="257"/>
      <c r="TT426" s="257"/>
      <c r="TU426" s="257"/>
      <c r="TV426" s="257"/>
      <c r="TW426" s="257"/>
      <c r="TX426" s="257"/>
      <c r="TY426" s="257"/>
      <c r="TZ426" s="257"/>
      <c r="UA426" s="257"/>
      <c r="UB426" s="257"/>
      <c r="UC426" s="257"/>
      <c r="UD426" s="257"/>
      <c r="UE426" s="257"/>
      <c r="UF426" s="257"/>
      <c r="UG426" s="257"/>
      <c r="UH426" s="257"/>
      <c r="UI426" s="257"/>
      <c r="UJ426" s="257"/>
      <c r="UK426" s="257"/>
      <c r="UL426" s="257"/>
      <c r="UM426" s="257"/>
      <c r="UN426" s="257"/>
      <c r="UO426" s="257"/>
      <c r="UP426" s="257"/>
      <c r="UQ426" s="257"/>
      <c r="UR426" s="257"/>
      <c r="US426" s="257"/>
      <c r="UT426" s="257"/>
      <c r="UU426" s="257"/>
      <c r="UV426" s="257"/>
      <c r="UW426" s="257"/>
      <c r="UX426" s="257"/>
      <c r="UY426" s="257"/>
      <c r="UZ426" s="257"/>
      <c r="VA426" s="257"/>
      <c r="VB426" s="257"/>
      <c r="VC426" s="257"/>
      <c r="VD426" s="257"/>
      <c r="VE426" s="257"/>
      <c r="VF426" s="257"/>
      <c r="VG426" s="257"/>
      <c r="VH426" s="257"/>
      <c r="VI426" s="257"/>
      <c r="VJ426" s="257"/>
      <c r="VK426" s="257"/>
      <c r="VL426" s="257"/>
      <c r="VM426" s="257"/>
      <c r="VN426" s="257"/>
      <c r="VO426" s="257"/>
      <c r="VP426" s="257"/>
      <c r="VQ426" s="257"/>
      <c r="VR426" s="257"/>
      <c r="VS426" s="257"/>
      <c r="VT426" s="257"/>
      <c r="VU426" s="257"/>
      <c r="VV426" s="257"/>
      <c r="VW426" s="257"/>
      <c r="VX426" s="257"/>
      <c r="VY426" s="257"/>
      <c r="VZ426" s="257"/>
      <c r="WA426" s="257"/>
      <c r="WB426" s="257"/>
      <c r="WC426" s="257"/>
      <c r="WD426" s="257"/>
      <c r="WE426" s="257"/>
      <c r="WF426" s="257"/>
      <c r="WG426" s="257"/>
      <c r="WH426" s="257"/>
      <c r="WI426" s="257"/>
      <c r="WJ426" s="257"/>
      <c r="WK426" s="257"/>
      <c r="WL426" s="257"/>
      <c r="WM426" s="257"/>
      <c r="WN426" s="257"/>
      <c r="WO426" s="257"/>
      <c r="WP426" s="257"/>
      <c r="WQ426" s="257"/>
      <c r="WR426" s="257"/>
      <c r="WS426" s="257"/>
      <c r="WT426" s="257"/>
      <c r="WU426" s="257"/>
      <c r="WV426" s="257"/>
      <c r="WW426" s="257"/>
      <c r="WX426" s="257"/>
      <c r="WY426" s="257"/>
      <c r="WZ426" s="257"/>
      <c r="XA426" s="257"/>
      <c r="XB426" s="257"/>
      <c r="XC426" s="257"/>
      <c r="XD426" s="257"/>
      <c r="XE426" s="257"/>
      <c r="XF426" s="257"/>
      <c r="XG426" s="257"/>
      <c r="XH426" s="257"/>
      <c r="XI426" s="257"/>
      <c r="XJ426" s="257"/>
      <c r="XK426" s="257"/>
      <c r="XL426" s="257"/>
      <c r="XM426" s="257"/>
      <c r="XN426" s="257"/>
      <c r="XO426" s="257"/>
      <c r="XP426" s="257"/>
      <c r="XQ426" s="257"/>
      <c r="XR426" s="257"/>
      <c r="XS426" s="257"/>
      <c r="XT426" s="257"/>
      <c r="XU426" s="257"/>
      <c r="XV426" s="257"/>
      <c r="XW426" s="257"/>
      <c r="XX426" s="257"/>
      <c r="XY426" s="257"/>
      <c r="XZ426" s="257"/>
      <c r="YA426" s="257"/>
      <c r="YB426" s="257"/>
      <c r="YC426" s="257"/>
      <c r="YD426" s="257"/>
      <c r="YE426" s="257"/>
      <c r="YF426" s="257"/>
      <c r="YG426" s="257"/>
      <c r="YH426" s="257"/>
      <c r="YI426" s="257"/>
      <c r="YJ426" s="257"/>
      <c r="YK426" s="257"/>
      <c r="YL426" s="257"/>
      <c r="YM426" s="257"/>
      <c r="YN426" s="257"/>
      <c r="YO426" s="257"/>
      <c r="YP426" s="257"/>
      <c r="YQ426" s="257"/>
      <c r="YR426" s="257"/>
      <c r="YS426" s="257"/>
      <c r="YT426" s="257"/>
      <c r="YU426" s="257"/>
      <c r="YV426" s="257"/>
      <c r="YW426" s="257"/>
      <c r="YX426" s="257"/>
      <c r="YY426" s="257"/>
      <c r="YZ426" s="257"/>
      <c r="ZA426" s="257"/>
      <c r="ZB426" s="257"/>
      <c r="ZC426" s="257"/>
      <c r="ZD426" s="257"/>
      <c r="ZE426" s="257"/>
      <c r="ZF426" s="257"/>
      <c r="ZG426" s="257"/>
      <c r="ZH426" s="257"/>
      <c r="ZI426" s="257"/>
      <c r="ZJ426" s="257"/>
      <c r="ZK426" s="257"/>
      <c r="ZL426" s="257"/>
      <c r="ZM426" s="257"/>
      <c r="ZN426" s="257"/>
      <c r="ZO426" s="257"/>
      <c r="ZP426" s="257"/>
      <c r="ZQ426" s="257"/>
      <c r="ZR426" s="257"/>
      <c r="ZS426" s="257"/>
      <c r="ZT426" s="257"/>
      <c r="ZU426" s="257"/>
      <c r="ZV426" s="257"/>
      <c r="ZW426" s="257"/>
      <c r="ZX426" s="257"/>
      <c r="ZY426" s="257"/>
      <c r="ZZ426" s="257"/>
      <c r="AAA426" s="257"/>
      <c r="AAB426" s="257"/>
      <c r="AAC426" s="257"/>
      <c r="AAD426" s="257"/>
      <c r="AAE426" s="257"/>
      <c r="AAF426" s="257"/>
      <c r="AAG426" s="257"/>
      <c r="AAH426" s="257"/>
      <c r="AAI426" s="257"/>
      <c r="AAJ426" s="257"/>
      <c r="AAK426" s="257"/>
      <c r="AAL426" s="257"/>
      <c r="AAM426" s="257"/>
      <c r="AAN426" s="257"/>
      <c r="AAO426" s="257"/>
      <c r="AAP426" s="257"/>
      <c r="AAQ426" s="257"/>
      <c r="AAR426" s="257"/>
      <c r="AAS426" s="257"/>
      <c r="AAT426" s="257"/>
      <c r="AAU426" s="257"/>
      <c r="AAV426" s="257"/>
      <c r="AAW426" s="257"/>
      <c r="AAX426" s="257"/>
      <c r="AAY426" s="257"/>
      <c r="AAZ426" s="257"/>
      <c r="ABA426" s="257"/>
      <c r="ABB426" s="257"/>
      <c r="ABC426" s="257"/>
      <c r="ABD426" s="257"/>
      <c r="ABE426" s="257"/>
      <c r="ABF426" s="257"/>
      <c r="ABG426" s="257"/>
      <c r="ABH426" s="257"/>
      <c r="ABI426" s="257"/>
      <c r="ABJ426" s="257"/>
      <c r="ABK426" s="257"/>
    </row>
    <row r="427" spans="1:739" s="154" customFormat="1" ht="30" customHeight="1" x14ac:dyDescent="0.25">
      <c r="A427" s="30"/>
      <c r="B427" s="196"/>
      <c r="C427" s="196"/>
      <c r="D427" s="167" t="s">
        <v>2</v>
      </c>
      <c r="E427" s="196"/>
      <c r="F427" s="206" t="s">
        <v>1488</v>
      </c>
      <c r="G427" s="23">
        <v>42838</v>
      </c>
      <c r="H427" s="48" t="s">
        <v>37</v>
      </c>
      <c r="I427" s="185" t="s">
        <v>31</v>
      </c>
      <c r="J427" s="189" t="s">
        <v>291</v>
      </c>
      <c r="K427" s="29" t="s">
        <v>18</v>
      </c>
      <c r="L427" s="29" t="s">
        <v>17</v>
      </c>
      <c r="M427" s="29" t="s">
        <v>405</v>
      </c>
      <c r="N427" s="28" t="s">
        <v>406</v>
      </c>
      <c r="O427" s="259" t="s">
        <v>407</v>
      </c>
      <c r="P427" s="259" t="s">
        <v>408</v>
      </c>
      <c r="Q427" s="260"/>
      <c r="R427" s="71" t="s">
        <v>1489</v>
      </c>
      <c r="S427" s="261" t="s">
        <v>977</v>
      </c>
      <c r="T427" s="185" t="s">
        <v>889</v>
      </c>
      <c r="U427" s="261" t="s">
        <v>72</v>
      </c>
      <c r="V427" s="17"/>
      <c r="W427" s="261"/>
      <c r="X427" s="261" t="s">
        <v>245</v>
      </c>
      <c r="Y427" s="99"/>
      <c r="Z427" s="262"/>
      <c r="AA427" s="261"/>
      <c r="AB427" s="265" t="s">
        <v>1489</v>
      </c>
      <c r="AC427" s="17"/>
      <c r="AD427" s="17"/>
      <c r="AE427" s="17"/>
      <c r="AF427" s="17"/>
      <c r="AG427" s="17"/>
      <c r="AH427" s="263" t="s">
        <v>3530</v>
      </c>
      <c r="AI427" s="185" t="s">
        <v>1</v>
      </c>
      <c r="AJ427" s="187" t="s">
        <v>2</v>
      </c>
      <c r="AK427" s="263">
        <v>19</v>
      </c>
      <c r="AL427" s="264" t="s">
        <v>1490</v>
      </c>
      <c r="AM427" s="72">
        <v>42817</v>
      </c>
      <c r="AN427" s="257"/>
      <c r="AO427" s="257"/>
      <c r="AP427" s="257"/>
      <c r="AQ427" s="257"/>
      <c r="AR427" s="257"/>
      <c r="AS427" s="257"/>
      <c r="AT427" s="257"/>
      <c r="AU427" s="257"/>
      <c r="AV427" s="257"/>
      <c r="AW427" s="257"/>
      <c r="AX427" s="257"/>
      <c r="AY427" s="257"/>
      <c r="AZ427" s="257"/>
      <c r="BA427" s="257"/>
      <c r="BB427" s="257"/>
      <c r="BC427" s="257"/>
      <c r="BD427" s="257"/>
      <c r="BE427" s="257"/>
      <c r="BF427" s="257"/>
      <c r="BG427" s="257"/>
      <c r="BH427" s="257"/>
      <c r="BI427" s="257"/>
      <c r="BJ427" s="257"/>
      <c r="BK427" s="257"/>
      <c r="BL427" s="257"/>
      <c r="BM427" s="257"/>
      <c r="BN427" s="257"/>
      <c r="BO427" s="257"/>
      <c r="BP427" s="257"/>
      <c r="BQ427" s="257"/>
      <c r="BR427" s="257"/>
      <c r="BS427" s="257"/>
      <c r="BT427" s="257"/>
      <c r="BU427" s="257"/>
      <c r="BV427" s="257"/>
      <c r="BW427" s="257"/>
      <c r="BX427" s="257"/>
      <c r="BY427" s="257"/>
      <c r="BZ427" s="257"/>
      <c r="CA427" s="257"/>
      <c r="CB427" s="257"/>
      <c r="CC427" s="257"/>
      <c r="CD427" s="257"/>
      <c r="CE427" s="257"/>
      <c r="CF427" s="257"/>
      <c r="CG427" s="257"/>
      <c r="CH427" s="257"/>
      <c r="CI427" s="257"/>
      <c r="CJ427" s="257"/>
      <c r="CK427" s="257"/>
      <c r="CL427" s="257"/>
      <c r="CM427" s="257"/>
      <c r="CN427" s="257"/>
      <c r="CO427" s="257"/>
      <c r="CP427" s="257"/>
      <c r="CQ427" s="257"/>
      <c r="CR427" s="257"/>
      <c r="CS427" s="257"/>
      <c r="CT427" s="257"/>
      <c r="CU427" s="257"/>
      <c r="CV427" s="257"/>
      <c r="CW427" s="257"/>
      <c r="CX427" s="257"/>
      <c r="CY427" s="257"/>
      <c r="CZ427" s="257"/>
      <c r="DA427" s="257"/>
      <c r="DB427" s="257"/>
      <c r="DC427" s="257"/>
      <c r="DD427" s="257"/>
      <c r="DE427" s="257"/>
      <c r="DF427" s="257"/>
      <c r="DG427" s="257"/>
      <c r="DH427" s="257"/>
      <c r="DI427" s="257"/>
      <c r="DJ427" s="257"/>
      <c r="DK427" s="257"/>
      <c r="DL427" s="257"/>
      <c r="DM427" s="257"/>
      <c r="DN427" s="257"/>
      <c r="DO427" s="257"/>
      <c r="DP427" s="257"/>
      <c r="DQ427" s="257"/>
      <c r="DR427" s="257"/>
      <c r="DS427" s="257"/>
      <c r="DT427" s="257"/>
      <c r="DU427" s="257"/>
      <c r="DV427" s="257"/>
      <c r="DW427" s="257"/>
      <c r="DX427" s="257"/>
      <c r="DY427" s="257"/>
      <c r="DZ427" s="257"/>
      <c r="EA427" s="257"/>
      <c r="EB427" s="257"/>
      <c r="EC427" s="257"/>
      <c r="ED427" s="257"/>
      <c r="EE427" s="257"/>
      <c r="EF427" s="257"/>
      <c r="EG427" s="257"/>
      <c r="EH427" s="257"/>
      <c r="EI427" s="257"/>
      <c r="EJ427" s="257"/>
      <c r="EK427" s="257"/>
      <c r="EL427" s="257"/>
      <c r="EM427" s="257"/>
      <c r="EN427" s="257"/>
      <c r="EO427" s="257"/>
      <c r="EP427" s="257"/>
      <c r="EQ427" s="257"/>
      <c r="ER427" s="257"/>
      <c r="ES427" s="257"/>
      <c r="ET427" s="257"/>
      <c r="EU427" s="257"/>
      <c r="EV427" s="257"/>
      <c r="EW427" s="257"/>
      <c r="EX427" s="257"/>
      <c r="EY427" s="257"/>
      <c r="EZ427" s="257"/>
      <c r="FA427" s="257"/>
      <c r="FB427" s="257"/>
      <c r="FC427" s="257"/>
      <c r="FD427" s="257"/>
      <c r="FE427" s="257"/>
      <c r="FF427" s="257"/>
      <c r="FG427" s="257"/>
      <c r="FH427" s="257"/>
      <c r="FI427" s="257"/>
      <c r="FJ427" s="257"/>
      <c r="FK427" s="257"/>
      <c r="FL427" s="257"/>
      <c r="FM427" s="257"/>
      <c r="FN427" s="257"/>
      <c r="FO427" s="257"/>
      <c r="FP427" s="257"/>
      <c r="FQ427" s="257"/>
      <c r="FR427" s="257"/>
      <c r="FS427" s="257"/>
      <c r="FT427" s="257"/>
      <c r="FU427" s="257"/>
      <c r="FV427" s="257"/>
      <c r="FW427" s="257"/>
      <c r="FX427" s="257"/>
      <c r="FY427" s="257"/>
      <c r="FZ427" s="257"/>
      <c r="GA427" s="257"/>
      <c r="GB427" s="257"/>
      <c r="GC427" s="257"/>
      <c r="GD427" s="257"/>
      <c r="GE427" s="257"/>
      <c r="GF427" s="257"/>
      <c r="GG427" s="257"/>
      <c r="GH427" s="257"/>
      <c r="GI427" s="257"/>
      <c r="GJ427" s="257"/>
      <c r="GK427" s="257"/>
      <c r="GL427" s="257"/>
      <c r="GM427" s="257"/>
      <c r="GN427" s="257"/>
      <c r="GO427" s="257"/>
      <c r="GP427" s="257"/>
      <c r="GQ427" s="257"/>
      <c r="GR427" s="257"/>
      <c r="GS427" s="257"/>
      <c r="GT427" s="257"/>
      <c r="GU427" s="257"/>
      <c r="GV427" s="257"/>
      <c r="GW427" s="257"/>
      <c r="GX427" s="257"/>
      <c r="GY427" s="257"/>
      <c r="GZ427" s="257"/>
      <c r="HA427" s="257"/>
      <c r="HB427" s="257"/>
      <c r="HC427" s="257"/>
      <c r="HD427" s="257"/>
      <c r="HE427" s="257"/>
      <c r="HF427" s="257"/>
      <c r="HG427" s="257"/>
      <c r="HH427" s="257"/>
      <c r="HI427" s="257"/>
      <c r="HJ427" s="257"/>
      <c r="HK427" s="257"/>
      <c r="HL427" s="257"/>
      <c r="HM427" s="257"/>
      <c r="HN427" s="257"/>
      <c r="HO427" s="257"/>
      <c r="HP427" s="257"/>
      <c r="HQ427" s="257"/>
      <c r="HR427" s="257"/>
      <c r="HS427" s="257"/>
      <c r="HT427" s="257"/>
      <c r="HU427" s="257"/>
      <c r="HV427" s="257"/>
      <c r="HW427" s="257"/>
      <c r="HX427" s="257"/>
      <c r="HY427" s="257"/>
      <c r="HZ427" s="257"/>
      <c r="IA427" s="257"/>
      <c r="IB427" s="257"/>
      <c r="IC427" s="257"/>
      <c r="ID427" s="257"/>
      <c r="IE427" s="257"/>
      <c r="IF427" s="257"/>
      <c r="IG427" s="257"/>
      <c r="IH427" s="257"/>
      <c r="II427" s="257"/>
      <c r="IJ427" s="257"/>
      <c r="IK427" s="257"/>
      <c r="IL427" s="257"/>
      <c r="IM427" s="257"/>
      <c r="IN427" s="257"/>
      <c r="IO427" s="257"/>
      <c r="IP427" s="257"/>
      <c r="IQ427" s="257"/>
      <c r="IR427" s="257"/>
      <c r="IS427" s="257"/>
      <c r="IT427" s="257"/>
      <c r="IU427" s="257"/>
      <c r="IV427" s="257"/>
      <c r="IW427" s="257"/>
      <c r="IX427" s="257"/>
      <c r="IY427" s="257"/>
      <c r="IZ427" s="257"/>
      <c r="JA427" s="257"/>
      <c r="JB427" s="257"/>
      <c r="JC427" s="257"/>
      <c r="JD427" s="257"/>
      <c r="JE427" s="257"/>
      <c r="JF427" s="257"/>
      <c r="JG427" s="257"/>
      <c r="JH427" s="257"/>
      <c r="JI427" s="257"/>
      <c r="JJ427" s="257"/>
      <c r="JK427" s="257"/>
      <c r="JL427" s="257"/>
      <c r="JM427" s="257"/>
      <c r="JN427" s="257"/>
      <c r="JO427" s="257"/>
      <c r="JP427" s="257"/>
      <c r="JQ427" s="257"/>
      <c r="JR427" s="257"/>
      <c r="JS427" s="257"/>
      <c r="JT427" s="257"/>
      <c r="JU427" s="257"/>
      <c r="JV427" s="257"/>
      <c r="JW427" s="257"/>
      <c r="JX427" s="257"/>
      <c r="JY427" s="257"/>
      <c r="JZ427" s="257"/>
      <c r="KA427" s="257"/>
      <c r="KB427" s="257"/>
      <c r="KC427" s="257"/>
      <c r="KD427" s="257"/>
      <c r="KE427" s="257"/>
      <c r="KF427" s="257"/>
      <c r="KG427" s="257"/>
      <c r="KH427" s="257"/>
      <c r="KI427" s="257"/>
      <c r="KJ427" s="257"/>
      <c r="KK427" s="257"/>
      <c r="KL427" s="257"/>
      <c r="KM427" s="257"/>
      <c r="KN427" s="257"/>
      <c r="KO427" s="257"/>
      <c r="KP427" s="257"/>
      <c r="KQ427" s="257"/>
      <c r="KR427" s="257"/>
      <c r="KS427" s="257"/>
      <c r="KT427" s="257"/>
      <c r="KU427" s="257"/>
      <c r="KV427" s="257"/>
      <c r="KW427" s="257"/>
      <c r="KX427" s="257"/>
      <c r="KY427" s="257"/>
      <c r="KZ427" s="257"/>
      <c r="LA427" s="257"/>
      <c r="LB427" s="257"/>
      <c r="LC427" s="257"/>
      <c r="LD427" s="257"/>
      <c r="LE427" s="257"/>
      <c r="LF427" s="257"/>
      <c r="LG427" s="257"/>
      <c r="LH427" s="257"/>
      <c r="LI427" s="257"/>
      <c r="LJ427" s="257"/>
      <c r="LK427" s="257"/>
      <c r="LL427" s="257"/>
      <c r="LM427" s="257"/>
      <c r="LN427" s="257"/>
      <c r="LO427" s="257"/>
      <c r="LP427" s="257"/>
      <c r="LQ427" s="257"/>
      <c r="LR427" s="257"/>
      <c r="LS427" s="257"/>
      <c r="LT427" s="257"/>
      <c r="LU427" s="257"/>
      <c r="LV427" s="257"/>
      <c r="LW427" s="257"/>
      <c r="LX427" s="257"/>
      <c r="LY427" s="257"/>
      <c r="LZ427" s="257"/>
      <c r="MA427" s="257"/>
      <c r="MB427" s="257"/>
      <c r="MC427" s="257"/>
      <c r="MD427" s="257"/>
      <c r="ME427" s="257"/>
      <c r="MF427" s="257"/>
      <c r="MG427" s="257"/>
      <c r="MH427" s="257"/>
      <c r="MI427" s="257"/>
      <c r="MJ427" s="257"/>
      <c r="MK427" s="257"/>
      <c r="ML427" s="257"/>
      <c r="MM427" s="257"/>
      <c r="MN427" s="257"/>
      <c r="MO427" s="257"/>
      <c r="MP427" s="257"/>
      <c r="MQ427" s="257"/>
      <c r="MR427" s="257"/>
      <c r="MS427" s="257"/>
      <c r="MT427" s="257"/>
      <c r="MU427" s="257"/>
      <c r="MV427" s="257"/>
      <c r="MW427" s="257"/>
      <c r="MX427" s="257"/>
      <c r="MY427" s="257"/>
      <c r="MZ427" s="257"/>
      <c r="NA427" s="257"/>
      <c r="NB427" s="257"/>
      <c r="NC427" s="257"/>
      <c r="ND427" s="257"/>
      <c r="NE427" s="257"/>
      <c r="NF427" s="257"/>
      <c r="NG427" s="257"/>
      <c r="NH427" s="257"/>
      <c r="NI427" s="257"/>
      <c r="NJ427" s="257"/>
      <c r="NK427" s="257"/>
      <c r="NL427" s="257"/>
      <c r="NM427" s="257"/>
      <c r="NN427" s="257"/>
      <c r="NO427" s="257"/>
      <c r="NP427" s="257"/>
      <c r="NQ427" s="257"/>
      <c r="NR427" s="257"/>
      <c r="NS427" s="257"/>
      <c r="NT427" s="257"/>
      <c r="NU427" s="257"/>
      <c r="NV427" s="257"/>
      <c r="NW427" s="257"/>
      <c r="NX427" s="257"/>
      <c r="NY427" s="257"/>
      <c r="NZ427" s="257"/>
      <c r="OA427" s="257"/>
      <c r="OB427" s="257"/>
      <c r="OC427" s="257"/>
      <c r="OD427" s="257"/>
      <c r="OE427" s="257"/>
      <c r="OF427" s="257"/>
      <c r="OG427" s="257"/>
      <c r="OH427" s="257"/>
      <c r="OI427" s="257"/>
      <c r="OJ427" s="257"/>
      <c r="OK427" s="257"/>
      <c r="OL427" s="257"/>
      <c r="OM427" s="257"/>
      <c r="ON427" s="257"/>
      <c r="OO427" s="257"/>
      <c r="OP427" s="257"/>
      <c r="OQ427" s="257"/>
      <c r="OR427" s="257"/>
      <c r="OS427" s="257"/>
      <c r="OT427" s="257"/>
      <c r="OU427" s="257"/>
      <c r="OV427" s="257"/>
      <c r="OW427" s="257"/>
      <c r="OX427" s="257"/>
      <c r="OY427" s="257"/>
      <c r="OZ427" s="257"/>
      <c r="PA427" s="257"/>
      <c r="PB427" s="257"/>
      <c r="PC427" s="257"/>
      <c r="PD427" s="257"/>
      <c r="PE427" s="257"/>
      <c r="PF427" s="257"/>
      <c r="PG427" s="257"/>
      <c r="PH427" s="257"/>
      <c r="PI427" s="257"/>
      <c r="PJ427" s="257"/>
      <c r="PK427" s="257"/>
      <c r="PL427" s="257"/>
      <c r="PM427" s="257"/>
      <c r="PN427" s="257"/>
      <c r="PO427" s="257"/>
      <c r="PP427" s="257"/>
      <c r="PQ427" s="257"/>
      <c r="PR427" s="257"/>
      <c r="PS427" s="257"/>
      <c r="PT427" s="257"/>
      <c r="PU427" s="257"/>
      <c r="PV427" s="257"/>
      <c r="PW427" s="257"/>
      <c r="PX427" s="257"/>
      <c r="PY427" s="257"/>
      <c r="PZ427" s="257"/>
      <c r="QA427" s="257"/>
      <c r="QB427" s="257"/>
      <c r="QC427" s="257"/>
      <c r="QD427" s="257"/>
      <c r="QE427" s="257"/>
      <c r="QF427" s="257"/>
      <c r="QG427" s="257"/>
      <c r="QH427" s="257"/>
      <c r="QI427" s="257"/>
      <c r="QJ427" s="257"/>
      <c r="QK427" s="257"/>
      <c r="QL427" s="257"/>
      <c r="QM427" s="257"/>
      <c r="QN427" s="257"/>
      <c r="QO427" s="257"/>
      <c r="QP427" s="257"/>
      <c r="QQ427" s="257"/>
      <c r="QR427" s="257"/>
      <c r="QS427" s="257"/>
      <c r="QT427" s="257"/>
      <c r="QU427" s="257"/>
      <c r="QV427" s="257"/>
      <c r="QW427" s="257"/>
      <c r="QX427" s="257"/>
      <c r="QY427" s="257"/>
      <c r="QZ427" s="257"/>
      <c r="RA427" s="257"/>
      <c r="RB427" s="257"/>
      <c r="RC427" s="257"/>
      <c r="RD427" s="257"/>
      <c r="RE427" s="257"/>
      <c r="RF427" s="257"/>
      <c r="RG427" s="257"/>
      <c r="RH427" s="257"/>
      <c r="RI427" s="257"/>
      <c r="RJ427" s="257"/>
      <c r="RK427" s="257"/>
      <c r="RL427" s="257"/>
      <c r="RM427" s="257"/>
      <c r="RN427" s="257"/>
      <c r="RO427" s="257"/>
      <c r="RP427" s="257"/>
      <c r="RQ427" s="257"/>
      <c r="RR427" s="257"/>
      <c r="RS427" s="257"/>
      <c r="RT427" s="257"/>
      <c r="RU427" s="257"/>
      <c r="RV427" s="257"/>
      <c r="RW427" s="257"/>
      <c r="RX427" s="257"/>
      <c r="RY427" s="257"/>
      <c r="RZ427" s="257"/>
      <c r="SA427" s="257"/>
      <c r="SB427" s="257"/>
      <c r="SC427" s="257"/>
      <c r="SD427" s="257"/>
      <c r="SE427" s="257"/>
      <c r="SF427" s="257"/>
      <c r="SG427" s="257"/>
      <c r="SH427" s="257"/>
      <c r="SI427" s="257"/>
      <c r="SJ427" s="257"/>
      <c r="SK427" s="257"/>
      <c r="SL427" s="257"/>
      <c r="SM427" s="257"/>
      <c r="SN427" s="257"/>
      <c r="SO427" s="257"/>
      <c r="SP427" s="257"/>
      <c r="SQ427" s="257"/>
      <c r="SR427" s="257"/>
      <c r="SS427" s="257"/>
      <c r="ST427" s="257"/>
      <c r="SU427" s="257"/>
      <c r="SV427" s="257"/>
      <c r="SW427" s="257"/>
      <c r="SX427" s="257"/>
      <c r="SY427" s="257"/>
      <c r="SZ427" s="257"/>
      <c r="TA427" s="257"/>
      <c r="TB427" s="257"/>
      <c r="TC427" s="257"/>
      <c r="TD427" s="257"/>
      <c r="TE427" s="257"/>
      <c r="TF427" s="257"/>
      <c r="TG427" s="257"/>
      <c r="TH427" s="257"/>
      <c r="TI427" s="257"/>
      <c r="TJ427" s="257"/>
      <c r="TK427" s="257"/>
      <c r="TL427" s="257"/>
      <c r="TM427" s="257"/>
      <c r="TN427" s="257"/>
      <c r="TO427" s="257"/>
      <c r="TP427" s="257"/>
      <c r="TQ427" s="257"/>
      <c r="TR427" s="257"/>
      <c r="TS427" s="257"/>
      <c r="TT427" s="257"/>
      <c r="TU427" s="257"/>
      <c r="TV427" s="257"/>
      <c r="TW427" s="257"/>
      <c r="TX427" s="257"/>
      <c r="TY427" s="257"/>
      <c r="TZ427" s="257"/>
      <c r="UA427" s="257"/>
      <c r="UB427" s="257"/>
      <c r="UC427" s="257"/>
      <c r="UD427" s="257"/>
      <c r="UE427" s="257"/>
      <c r="UF427" s="257"/>
      <c r="UG427" s="257"/>
      <c r="UH427" s="257"/>
      <c r="UI427" s="257"/>
      <c r="UJ427" s="257"/>
      <c r="UK427" s="257"/>
      <c r="UL427" s="257"/>
      <c r="UM427" s="257"/>
      <c r="UN427" s="257"/>
      <c r="UO427" s="257"/>
      <c r="UP427" s="257"/>
      <c r="UQ427" s="257"/>
      <c r="UR427" s="257"/>
      <c r="US427" s="257"/>
      <c r="UT427" s="257"/>
      <c r="UU427" s="257"/>
      <c r="UV427" s="257"/>
      <c r="UW427" s="257"/>
      <c r="UX427" s="257"/>
      <c r="UY427" s="257"/>
      <c r="UZ427" s="257"/>
      <c r="VA427" s="257"/>
      <c r="VB427" s="257"/>
      <c r="VC427" s="257"/>
      <c r="VD427" s="257"/>
      <c r="VE427" s="257"/>
      <c r="VF427" s="257"/>
      <c r="VG427" s="257"/>
      <c r="VH427" s="257"/>
      <c r="VI427" s="257"/>
      <c r="VJ427" s="257"/>
      <c r="VK427" s="257"/>
      <c r="VL427" s="257"/>
      <c r="VM427" s="257"/>
      <c r="VN427" s="257"/>
      <c r="VO427" s="257"/>
      <c r="VP427" s="257"/>
      <c r="VQ427" s="257"/>
      <c r="VR427" s="257"/>
      <c r="VS427" s="257"/>
      <c r="VT427" s="257"/>
      <c r="VU427" s="257"/>
      <c r="VV427" s="257"/>
      <c r="VW427" s="257"/>
      <c r="VX427" s="257"/>
      <c r="VY427" s="257"/>
      <c r="VZ427" s="257"/>
      <c r="WA427" s="257"/>
      <c r="WB427" s="257"/>
      <c r="WC427" s="257"/>
      <c r="WD427" s="257"/>
      <c r="WE427" s="257"/>
      <c r="WF427" s="257"/>
      <c r="WG427" s="257"/>
      <c r="WH427" s="257"/>
      <c r="WI427" s="257"/>
      <c r="WJ427" s="257"/>
      <c r="WK427" s="257"/>
      <c r="WL427" s="257"/>
      <c r="WM427" s="257"/>
      <c r="WN427" s="257"/>
      <c r="WO427" s="257"/>
      <c r="WP427" s="257"/>
      <c r="WQ427" s="257"/>
      <c r="WR427" s="257"/>
      <c r="WS427" s="257"/>
      <c r="WT427" s="257"/>
      <c r="WU427" s="257"/>
      <c r="WV427" s="257"/>
      <c r="WW427" s="257"/>
      <c r="WX427" s="257"/>
      <c r="WY427" s="257"/>
      <c r="WZ427" s="257"/>
      <c r="XA427" s="257"/>
      <c r="XB427" s="257"/>
      <c r="XC427" s="257"/>
      <c r="XD427" s="257"/>
      <c r="XE427" s="257"/>
      <c r="XF427" s="257"/>
      <c r="XG427" s="257"/>
      <c r="XH427" s="257"/>
      <c r="XI427" s="257"/>
      <c r="XJ427" s="257"/>
      <c r="XK427" s="257"/>
      <c r="XL427" s="257"/>
      <c r="XM427" s="257"/>
      <c r="XN427" s="257"/>
      <c r="XO427" s="257"/>
      <c r="XP427" s="257"/>
      <c r="XQ427" s="257"/>
      <c r="XR427" s="257"/>
      <c r="XS427" s="257"/>
      <c r="XT427" s="257"/>
      <c r="XU427" s="257"/>
      <c r="XV427" s="257"/>
      <c r="XW427" s="257"/>
      <c r="XX427" s="257"/>
      <c r="XY427" s="257"/>
      <c r="XZ427" s="257"/>
      <c r="YA427" s="257"/>
      <c r="YB427" s="257"/>
      <c r="YC427" s="257"/>
      <c r="YD427" s="257"/>
      <c r="YE427" s="257"/>
      <c r="YF427" s="257"/>
      <c r="YG427" s="257"/>
      <c r="YH427" s="257"/>
      <c r="YI427" s="257"/>
      <c r="YJ427" s="257"/>
      <c r="YK427" s="257"/>
      <c r="YL427" s="257"/>
      <c r="YM427" s="257"/>
      <c r="YN427" s="257"/>
      <c r="YO427" s="257"/>
      <c r="YP427" s="257"/>
      <c r="YQ427" s="257"/>
      <c r="YR427" s="257"/>
      <c r="YS427" s="257"/>
      <c r="YT427" s="257"/>
      <c r="YU427" s="257"/>
      <c r="YV427" s="257"/>
      <c r="YW427" s="257"/>
      <c r="YX427" s="257"/>
      <c r="YY427" s="257"/>
      <c r="YZ427" s="257"/>
      <c r="ZA427" s="257"/>
      <c r="ZB427" s="257"/>
      <c r="ZC427" s="257"/>
      <c r="ZD427" s="257"/>
      <c r="ZE427" s="257"/>
      <c r="ZF427" s="257"/>
      <c r="ZG427" s="257"/>
      <c r="ZH427" s="257"/>
      <c r="ZI427" s="257"/>
      <c r="ZJ427" s="257"/>
      <c r="ZK427" s="257"/>
      <c r="ZL427" s="257"/>
      <c r="ZM427" s="257"/>
      <c r="ZN427" s="257"/>
      <c r="ZO427" s="257"/>
      <c r="ZP427" s="257"/>
      <c r="ZQ427" s="257"/>
      <c r="ZR427" s="257"/>
      <c r="ZS427" s="257"/>
      <c r="ZT427" s="257"/>
      <c r="ZU427" s="257"/>
      <c r="ZV427" s="257"/>
      <c r="ZW427" s="257"/>
      <c r="ZX427" s="257"/>
      <c r="ZY427" s="257"/>
      <c r="ZZ427" s="257"/>
      <c r="AAA427" s="257"/>
      <c r="AAB427" s="257"/>
      <c r="AAC427" s="257"/>
      <c r="AAD427" s="257"/>
      <c r="AAE427" s="257"/>
      <c r="AAF427" s="257"/>
      <c r="AAG427" s="257"/>
      <c r="AAH427" s="257"/>
      <c r="AAI427" s="257"/>
      <c r="AAJ427" s="257"/>
      <c r="AAK427" s="257"/>
      <c r="AAL427" s="257"/>
      <c r="AAM427" s="257"/>
      <c r="AAN427" s="257"/>
      <c r="AAO427" s="257"/>
      <c r="AAP427" s="257"/>
      <c r="AAQ427" s="257"/>
      <c r="AAR427" s="257"/>
      <c r="AAS427" s="257"/>
      <c r="AAT427" s="257"/>
      <c r="AAU427" s="257"/>
      <c r="AAV427" s="257"/>
      <c r="AAW427" s="257"/>
      <c r="AAX427" s="257"/>
      <c r="AAY427" s="257"/>
      <c r="AAZ427" s="257"/>
      <c r="ABA427" s="257"/>
      <c r="ABB427" s="257"/>
      <c r="ABC427" s="257"/>
      <c r="ABD427" s="257"/>
      <c r="ABE427" s="257"/>
      <c r="ABF427" s="257"/>
      <c r="ABG427" s="257"/>
      <c r="ABH427" s="257"/>
      <c r="ABI427" s="257"/>
      <c r="ABJ427" s="257"/>
      <c r="ABK427" s="257"/>
    </row>
    <row r="428" spans="1:739" s="154" customFormat="1" ht="30" customHeight="1" x14ac:dyDescent="0.25">
      <c r="A428" s="30"/>
      <c r="B428" s="196"/>
      <c r="C428" s="196"/>
      <c r="D428" s="167" t="s">
        <v>2</v>
      </c>
      <c r="E428" s="196"/>
      <c r="F428" s="206" t="s">
        <v>934</v>
      </c>
      <c r="G428" s="14">
        <v>42709</v>
      </c>
      <c r="H428" s="48" t="s">
        <v>37</v>
      </c>
      <c r="I428" s="185" t="s">
        <v>31</v>
      </c>
      <c r="J428" s="189" t="s">
        <v>291</v>
      </c>
      <c r="K428" s="29" t="s">
        <v>18</v>
      </c>
      <c r="L428" s="29" t="s">
        <v>17</v>
      </c>
      <c r="M428" s="29" t="s">
        <v>405</v>
      </c>
      <c r="N428" s="28" t="s">
        <v>406</v>
      </c>
      <c r="O428" s="259" t="s">
        <v>407</v>
      </c>
      <c r="P428" s="259" t="s">
        <v>935</v>
      </c>
      <c r="Q428" s="260"/>
      <c r="R428" s="71" t="s">
        <v>936</v>
      </c>
      <c r="S428" s="185" t="s">
        <v>938</v>
      </c>
      <c r="T428" s="185" t="s">
        <v>3020</v>
      </c>
      <c r="U428" s="261" t="s">
        <v>624</v>
      </c>
      <c r="V428" s="17"/>
      <c r="W428" s="261"/>
      <c r="X428" s="261" t="s">
        <v>245</v>
      </c>
      <c r="Y428" s="99"/>
      <c r="Z428" s="262"/>
      <c r="AA428" s="262"/>
      <c r="AB428" s="265" t="s">
        <v>936</v>
      </c>
      <c r="AC428" s="17"/>
      <c r="AD428" s="17"/>
      <c r="AE428" s="17"/>
      <c r="AF428" s="17"/>
      <c r="AG428" s="17"/>
      <c r="AH428" s="263" t="s">
        <v>3530</v>
      </c>
      <c r="AI428" s="185" t="s">
        <v>1</v>
      </c>
      <c r="AJ428" s="187" t="s">
        <v>2</v>
      </c>
      <c r="AK428" s="263">
        <v>26</v>
      </c>
      <c r="AL428" s="264" t="s">
        <v>937</v>
      </c>
      <c r="AM428" s="72" t="s">
        <v>939</v>
      </c>
      <c r="AN428" s="257"/>
      <c r="AO428" s="257"/>
      <c r="AP428" s="257"/>
      <c r="AQ428" s="257"/>
      <c r="AR428" s="257"/>
      <c r="AS428" s="257"/>
      <c r="AT428" s="257"/>
      <c r="AU428" s="257"/>
      <c r="AV428" s="257"/>
      <c r="AW428" s="257"/>
      <c r="AX428" s="257"/>
      <c r="AY428" s="257"/>
      <c r="AZ428" s="257"/>
      <c r="BA428" s="257"/>
      <c r="BB428" s="257"/>
      <c r="BC428" s="257"/>
      <c r="BD428" s="257"/>
      <c r="BE428" s="257"/>
      <c r="BF428" s="257"/>
      <c r="BG428" s="257"/>
      <c r="BH428" s="257"/>
      <c r="BI428" s="257"/>
      <c r="BJ428" s="257"/>
      <c r="BK428" s="257"/>
      <c r="BL428" s="257"/>
      <c r="BM428" s="257"/>
      <c r="BN428" s="257"/>
      <c r="BO428" s="257"/>
      <c r="BP428" s="257"/>
      <c r="BQ428" s="257"/>
      <c r="BR428" s="257"/>
      <c r="BS428" s="257"/>
      <c r="BT428" s="257"/>
      <c r="BU428" s="257"/>
      <c r="BV428" s="257"/>
      <c r="BW428" s="257"/>
      <c r="BX428" s="257"/>
      <c r="BY428" s="257"/>
      <c r="BZ428" s="257"/>
      <c r="CA428" s="257"/>
      <c r="CB428" s="257"/>
      <c r="CC428" s="257"/>
      <c r="CD428" s="257"/>
      <c r="CE428" s="257"/>
      <c r="CF428" s="257"/>
      <c r="CG428" s="257"/>
      <c r="CH428" s="257"/>
      <c r="CI428" s="257"/>
      <c r="CJ428" s="257"/>
      <c r="CK428" s="257"/>
      <c r="CL428" s="257"/>
      <c r="CM428" s="257"/>
      <c r="CN428" s="257"/>
      <c r="CO428" s="257"/>
      <c r="CP428" s="257"/>
      <c r="CQ428" s="257"/>
      <c r="CR428" s="257"/>
      <c r="CS428" s="257"/>
      <c r="CT428" s="257"/>
      <c r="CU428" s="257"/>
      <c r="CV428" s="257"/>
      <c r="CW428" s="257"/>
      <c r="CX428" s="257"/>
      <c r="CY428" s="257"/>
      <c r="CZ428" s="257"/>
      <c r="DA428" s="257"/>
      <c r="DB428" s="257"/>
      <c r="DC428" s="257"/>
      <c r="DD428" s="257"/>
      <c r="DE428" s="257"/>
      <c r="DF428" s="257"/>
      <c r="DG428" s="257"/>
      <c r="DH428" s="257"/>
      <c r="DI428" s="257"/>
      <c r="DJ428" s="257"/>
      <c r="DK428" s="257"/>
      <c r="DL428" s="257"/>
      <c r="DM428" s="257"/>
      <c r="DN428" s="257"/>
      <c r="DO428" s="257"/>
      <c r="DP428" s="257"/>
      <c r="DQ428" s="257"/>
      <c r="DR428" s="257"/>
      <c r="DS428" s="257"/>
      <c r="DT428" s="257"/>
      <c r="DU428" s="257"/>
      <c r="DV428" s="257"/>
      <c r="DW428" s="257"/>
      <c r="DX428" s="257"/>
      <c r="DY428" s="257"/>
      <c r="DZ428" s="257"/>
      <c r="EA428" s="257"/>
      <c r="EB428" s="257"/>
      <c r="EC428" s="257"/>
      <c r="ED428" s="257"/>
      <c r="EE428" s="257"/>
      <c r="EF428" s="257"/>
      <c r="EG428" s="257"/>
      <c r="EH428" s="257"/>
      <c r="EI428" s="257"/>
      <c r="EJ428" s="257"/>
      <c r="EK428" s="257"/>
      <c r="EL428" s="257"/>
      <c r="EM428" s="257"/>
      <c r="EN428" s="257"/>
      <c r="EO428" s="257"/>
      <c r="EP428" s="257"/>
      <c r="EQ428" s="257"/>
      <c r="ER428" s="257"/>
      <c r="ES428" s="257"/>
      <c r="ET428" s="257"/>
      <c r="EU428" s="257"/>
      <c r="EV428" s="257"/>
      <c r="EW428" s="257"/>
      <c r="EX428" s="257"/>
      <c r="EY428" s="257"/>
      <c r="EZ428" s="257"/>
      <c r="FA428" s="257"/>
      <c r="FB428" s="257"/>
      <c r="FC428" s="257"/>
      <c r="FD428" s="257"/>
      <c r="FE428" s="257"/>
      <c r="FF428" s="257"/>
      <c r="FG428" s="257"/>
      <c r="FH428" s="257"/>
      <c r="FI428" s="257"/>
      <c r="FJ428" s="257"/>
      <c r="FK428" s="257"/>
      <c r="FL428" s="257"/>
      <c r="FM428" s="257"/>
      <c r="FN428" s="257"/>
      <c r="FO428" s="257"/>
      <c r="FP428" s="257"/>
      <c r="FQ428" s="257"/>
      <c r="FR428" s="257"/>
      <c r="FS428" s="257"/>
      <c r="FT428" s="257"/>
      <c r="FU428" s="257"/>
      <c r="FV428" s="257"/>
      <c r="FW428" s="257"/>
      <c r="FX428" s="257"/>
      <c r="FY428" s="257"/>
      <c r="FZ428" s="257"/>
      <c r="GA428" s="257"/>
      <c r="GB428" s="257"/>
      <c r="GC428" s="257"/>
      <c r="GD428" s="257"/>
      <c r="GE428" s="257"/>
      <c r="GF428" s="257"/>
      <c r="GG428" s="257"/>
      <c r="GH428" s="257"/>
      <c r="GI428" s="257"/>
      <c r="GJ428" s="257"/>
      <c r="GK428" s="257"/>
      <c r="GL428" s="257"/>
      <c r="GM428" s="257"/>
      <c r="GN428" s="257"/>
      <c r="GO428" s="257"/>
      <c r="GP428" s="257"/>
      <c r="GQ428" s="257"/>
      <c r="GR428" s="257"/>
      <c r="GS428" s="257"/>
      <c r="GT428" s="257"/>
      <c r="GU428" s="257"/>
      <c r="GV428" s="257"/>
      <c r="GW428" s="257"/>
      <c r="GX428" s="257"/>
      <c r="GY428" s="257"/>
      <c r="GZ428" s="257"/>
      <c r="HA428" s="257"/>
      <c r="HB428" s="257"/>
      <c r="HC428" s="257"/>
      <c r="HD428" s="257"/>
      <c r="HE428" s="257"/>
      <c r="HF428" s="257"/>
      <c r="HG428" s="257"/>
      <c r="HH428" s="257"/>
      <c r="HI428" s="257"/>
      <c r="HJ428" s="257"/>
      <c r="HK428" s="257"/>
      <c r="HL428" s="257"/>
      <c r="HM428" s="257"/>
      <c r="HN428" s="257"/>
      <c r="HO428" s="257"/>
      <c r="HP428" s="257"/>
      <c r="HQ428" s="257"/>
      <c r="HR428" s="257"/>
      <c r="HS428" s="257"/>
      <c r="HT428" s="257"/>
      <c r="HU428" s="257"/>
      <c r="HV428" s="257"/>
      <c r="HW428" s="257"/>
      <c r="HX428" s="257"/>
      <c r="HY428" s="257"/>
      <c r="HZ428" s="257"/>
      <c r="IA428" s="257"/>
      <c r="IB428" s="257"/>
      <c r="IC428" s="257"/>
      <c r="ID428" s="257"/>
      <c r="IE428" s="257"/>
      <c r="IF428" s="257"/>
      <c r="IG428" s="257"/>
      <c r="IH428" s="257"/>
      <c r="II428" s="257"/>
      <c r="IJ428" s="257"/>
      <c r="IK428" s="257"/>
      <c r="IL428" s="257"/>
      <c r="IM428" s="257"/>
      <c r="IN428" s="257"/>
      <c r="IO428" s="257"/>
      <c r="IP428" s="257"/>
      <c r="IQ428" s="257"/>
      <c r="IR428" s="257"/>
      <c r="IS428" s="257"/>
      <c r="IT428" s="257"/>
      <c r="IU428" s="257"/>
      <c r="IV428" s="257"/>
      <c r="IW428" s="257"/>
      <c r="IX428" s="257"/>
      <c r="IY428" s="257"/>
      <c r="IZ428" s="257"/>
      <c r="JA428" s="257"/>
      <c r="JB428" s="257"/>
      <c r="JC428" s="257"/>
      <c r="JD428" s="257"/>
      <c r="JE428" s="257"/>
      <c r="JF428" s="257"/>
      <c r="JG428" s="257"/>
      <c r="JH428" s="257"/>
      <c r="JI428" s="257"/>
      <c r="JJ428" s="257"/>
      <c r="JK428" s="257"/>
      <c r="JL428" s="257"/>
      <c r="JM428" s="257"/>
      <c r="JN428" s="257"/>
      <c r="JO428" s="257"/>
      <c r="JP428" s="257"/>
      <c r="JQ428" s="257"/>
      <c r="JR428" s="257"/>
      <c r="JS428" s="257"/>
      <c r="JT428" s="257"/>
      <c r="JU428" s="257"/>
      <c r="JV428" s="257"/>
      <c r="JW428" s="257"/>
      <c r="JX428" s="257"/>
      <c r="JY428" s="257"/>
      <c r="JZ428" s="257"/>
      <c r="KA428" s="257"/>
      <c r="KB428" s="257"/>
      <c r="KC428" s="257"/>
      <c r="KD428" s="257"/>
      <c r="KE428" s="257"/>
      <c r="KF428" s="257"/>
      <c r="KG428" s="257"/>
      <c r="KH428" s="257"/>
      <c r="KI428" s="257"/>
      <c r="KJ428" s="257"/>
      <c r="KK428" s="257"/>
      <c r="KL428" s="257"/>
      <c r="KM428" s="257"/>
      <c r="KN428" s="257"/>
      <c r="KO428" s="257"/>
      <c r="KP428" s="257"/>
      <c r="KQ428" s="257"/>
      <c r="KR428" s="257"/>
      <c r="KS428" s="257"/>
      <c r="KT428" s="257"/>
      <c r="KU428" s="257"/>
      <c r="KV428" s="257"/>
      <c r="KW428" s="257"/>
      <c r="KX428" s="257"/>
      <c r="KY428" s="257"/>
      <c r="KZ428" s="257"/>
      <c r="LA428" s="257"/>
      <c r="LB428" s="257"/>
      <c r="LC428" s="257"/>
      <c r="LD428" s="257"/>
      <c r="LE428" s="257"/>
      <c r="LF428" s="257"/>
      <c r="LG428" s="257"/>
      <c r="LH428" s="257"/>
      <c r="LI428" s="257"/>
      <c r="LJ428" s="257"/>
      <c r="LK428" s="257"/>
      <c r="LL428" s="257"/>
      <c r="LM428" s="257"/>
      <c r="LN428" s="257"/>
      <c r="LO428" s="257"/>
      <c r="LP428" s="257"/>
      <c r="LQ428" s="257"/>
      <c r="LR428" s="257"/>
      <c r="LS428" s="257"/>
      <c r="LT428" s="257"/>
      <c r="LU428" s="257"/>
      <c r="LV428" s="257"/>
      <c r="LW428" s="257"/>
      <c r="LX428" s="257"/>
      <c r="LY428" s="257"/>
      <c r="LZ428" s="257"/>
      <c r="MA428" s="257"/>
      <c r="MB428" s="257"/>
      <c r="MC428" s="257"/>
      <c r="MD428" s="257"/>
      <c r="ME428" s="257"/>
      <c r="MF428" s="257"/>
      <c r="MG428" s="257"/>
      <c r="MH428" s="257"/>
      <c r="MI428" s="257"/>
      <c r="MJ428" s="257"/>
      <c r="MK428" s="257"/>
      <c r="ML428" s="257"/>
      <c r="MM428" s="257"/>
      <c r="MN428" s="257"/>
      <c r="MO428" s="257"/>
      <c r="MP428" s="257"/>
      <c r="MQ428" s="257"/>
      <c r="MR428" s="257"/>
      <c r="MS428" s="257"/>
      <c r="MT428" s="257"/>
      <c r="MU428" s="257"/>
      <c r="MV428" s="257"/>
      <c r="MW428" s="257"/>
      <c r="MX428" s="257"/>
      <c r="MY428" s="257"/>
      <c r="MZ428" s="257"/>
      <c r="NA428" s="257"/>
      <c r="NB428" s="257"/>
      <c r="NC428" s="257"/>
      <c r="ND428" s="257"/>
      <c r="NE428" s="257"/>
      <c r="NF428" s="257"/>
      <c r="NG428" s="257"/>
      <c r="NH428" s="257"/>
      <c r="NI428" s="257"/>
      <c r="NJ428" s="257"/>
      <c r="NK428" s="257"/>
      <c r="NL428" s="257"/>
      <c r="NM428" s="257"/>
      <c r="NN428" s="257"/>
      <c r="NO428" s="257"/>
      <c r="NP428" s="257"/>
      <c r="NQ428" s="257"/>
      <c r="NR428" s="257"/>
      <c r="NS428" s="257"/>
      <c r="NT428" s="257"/>
      <c r="NU428" s="257"/>
      <c r="NV428" s="257"/>
      <c r="NW428" s="257"/>
      <c r="NX428" s="257"/>
      <c r="NY428" s="257"/>
      <c r="NZ428" s="257"/>
      <c r="OA428" s="257"/>
      <c r="OB428" s="257"/>
      <c r="OC428" s="257"/>
      <c r="OD428" s="257"/>
      <c r="OE428" s="257"/>
      <c r="OF428" s="257"/>
      <c r="OG428" s="257"/>
      <c r="OH428" s="257"/>
      <c r="OI428" s="257"/>
      <c r="OJ428" s="257"/>
      <c r="OK428" s="257"/>
      <c r="OL428" s="257"/>
      <c r="OM428" s="257"/>
      <c r="ON428" s="257"/>
      <c r="OO428" s="257"/>
      <c r="OP428" s="257"/>
      <c r="OQ428" s="257"/>
      <c r="OR428" s="257"/>
      <c r="OS428" s="257"/>
      <c r="OT428" s="257"/>
      <c r="OU428" s="257"/>
      <c r="OV428" s="257"/>
      <c r="OW428" s="257"/>
      <c r="OX428" s="257"/>
      <c r="OY428" s="257"/>
      <c r="OZ428" s="257"/>
      <c r="PA428" s="257"/>
      <c r="PB428" s="257"/>
      <c r="PC428" s="257"/>
      <c r="PD428" s="257"/>
      <c r="PE428" s="257"/>
      <c r="PF428" s="257"/>
      <c r="PG428" s="257"/>
      <c r="PH428" s="257"/>
      <c r="PI428" s="257"/>
      <c r="PJ428" s="257"/>
      <c r="PK428" s="257"/>
      <c r="PL428" s="257"/>
      <c r="PM428" s="257"/>
      <c r="PN428" s="257"/>
      <c r="PO428" s="257"/>
      <c r="PP428" s="257"/>
      <c r="PQ428" s="257"/>
      <c r="PR428" s="257"/>
      <c r="PS428" s="257"/>
      <c r="PT428" s="257"/>
      <c r="PU428" s="257"/>
      <c r="PV428" s="257"/>
      <c r="PW428" s="257"/>
      <c r="PX428" s="257"/>
      <c r="PY428" s="257"/>
      <c r="PZ428" s="257"/>
      <c r="QA428" s="257"/>
      <c r="QB428" s="257"/>
      <c r="QC428" s="257"/>
      <c r="QD428" s="257"/>
      <c r="QE428" s="257"/>
      <c r="QF428" s="257"/>
      <c r="QG428" s="257"/>
      <c r="QH428" s="257"/>
      <c r="QI428" s="257"/>
      <c r="QJ428" s="257"/>
      <c r="QK428" s="257"/>
      <c r="QL428" s="257"/>
      <c r="QM428" s="257"/>
      <c r="QN428" s="257"/>
      <c r="QO428" s="257"/>
      <c r="QP428" s="257"/>
      <c r="QQ428" s="257"/>
      <c r="QR428" s="257"/>
      <c r="QS428" s="257"/>
      <c r="QT428" s="257"/>
      <c r="QU428" s="257"/>
      <c r="QV428" s="257"/>
      <c r="QW428" s="257"/>
      <c r="QX428" s="257"/>
      <c r="QY428" s="257"/>
      <c r="QZ428" s="257"/>
      <c r="RA428" s="257"/>
      <c r="RB428" s="257"/>
      <c r="RC428" s="257"/>
      <c r="RD428" s="257"/>
      <c r="RE428" s="257"/>
      <c r="RF428" s="257"/>
      <c r="RG428" s="257"/>
      <c r="RH428" s="257"/>
      <c r="RI428" s="257"/>
      <c r="RJ428" s="257"/>
      <c r="RK428" s="257"/>
      <c r="RL428" s="257"/>
      <c r="RM428" s="257"/>
      <c r="RN428" s="257"/>
      <c r="RO428" s="257"/>
      <c r="RP428" s="257"/>
      <c r="RQ428" s="257"/>
      <c r="RR428" s="257"/>
      <c r="RS428" s="257"/>
      <c r="RT428" s="257"/>
      <c r="RU428" s="257"/>
      <c r="RV428" s="257"/>
      <c r="RW428" s="257"/>
      <c r="RX428" s="257"/>
      <c r="RY428" s="257"/>
      <c r="RZ428" s="257"/>
      <c r="SA428" s="257"/>
      <c r="SB428" s="257"/>
      <c r="SC428" s="257"/>
      <c r="SD428" s="257"/>
      <c r="SE428" s="257"/>
      <c r="SF428" s="257"/>
      <c r="SG428" s="257"/>
      <c r="SH428" s="257"/>
      <c r="SI428" s="257"/>
      <c r="SJ428" s="257"/>
      <c r="SK428" s="257"/>
      <c r="SL428" s="257"/>
      <c r="SM428" s="257"/>
      <c r="SN428" s="257"/>
      <c r="SO428" s="257"/>
      <c r="SP428" s="257"/>
      <c r="SQ428" s="257"/>
      <c r="SR428" s="257"/>
      <c r="SS428" s="257"/>
      <c r="ST428" s="257"/>
      <c r="SU428" s="257"/>
      <c r="SV428" s="257"/>
      <c r="SW428" s="257"/>
      <c r="SX428" s="257"/>
      <c r="SY428" s="257"/>
      <c r="SZ428" s="257"/>
      <c r="TA428" s="257"/>
      <c r="TB428" s="257"/>
      <c r="TC428" s="257"/>
      <c r="TD428" s="257"/>
      <c r="TE428" s="257"/>
      <c r="TF428" s="257"/>
      <c r="TG428" s="257"/>
      <c r="TH428" s="257"/>
      <c r="TI428" s="257"/>
      <c r="TJ428" s="257"/>
      <c r="TK428" s="257"/>
      <c r="TL428" s="257"/>
      <c r="TM428" s="257"/>
      <c r="TN428" s="257"/>
      <c r="TO428" s="257"/>
      <c r="TP428" s="257"/>
      <c r="TQ428" s="257"/>
      <c r="TR428" s="257"/>
      <c r="TS428" s="257"/>
      <c r="TT428" s="257"/>
      <c r="TU428" s="257"/>
      <c r="TV428" s="257"/>
      <c r="TW428" s="257"/>
      <c r="TX428" s="257"/>
      <c r="TY428" s="257"/>
      <c r="TZ428" s="257"/>
      <c r="UA428" s="257"/>
      <c r="UB428" s="257"/>
      <c r="UC428" s="257"/>
      <c r="UD428" s="257"/>
      <c r="UE428" s="257"/>
      <c r="UF428" s="257"/>
      <c r="UG428" s="257"/>
      <c r="UH428" s="257"/>
      <c r="UI428" s="257"/>
      <c r="UJ428" s="257"/>
      <c r="UK428" s="257"/>
      <c r="UL428" s="257"/>
      <c r="UM428" s="257"/>
      <c r="UN428" s="257"/>
      <c r="UO428" s="257"/>
      <c r="UP428" s="257"/>
      <c r="UQ428" s="257"/>
      <c r="UR428" s="257"/>
      <c r="US428" s="257"/>
      <c r="UT428" s="257"/>
      <c r="UU428" s="257"/>
      <c r="UV428" s="257"/>
      <c r="UW428" s="257"/>
      <c r="UX428" s="257"/>
      <c r="UY428" s="257"/>
      <c r="UZ428" s="257"/>
      <c r="VA428" s="257"/>
      <c r="VB428" s="257"/>
      <c r="VC428" s="257"/>
      <c r="VD428" s="257"/>
      <c r="VE428" s="257"/>
      <c r="VF428" s="257"/>
      <c r="VG428" s="257"/>
      <c r="VH428" s="257"/>
      <c r="VI428" s="257"/>
      <c r="VJ428" s="257"/>
      <c r="VK428" s="257"/>
      <c r="VL428" s="257"/>
      <c r="VM428" s="257"/>
      <c r="VN428" s="257"/>
      <c r="VO428" s="257"/>
      <c r="VP428" s="257"/>
      <c r="VQ428" s="257"/>
      <c r="VR428" s="257"/>
      <c r="VS428" s="257"/>
      <c r="VT428" s="257"/>
      <c r="VU428" s="257"/>
      <c r="VV428" s="257"/>
      <c r="VW428" s="257"/>
      <c r="VX428" s="257"/>
      <c r="VY428" s="257"/>
      <c r="VZ428" s="257"/>
      <c r="WA428" s="257"/>
      <c r="WB428" s="257"/>
      <c r="WC428" s="257"/>
      <c r="WD428" s="257"/>
      <c r="WE428" s="257"/>
      <c r="WF428" s="257"/>
      <c r="WG428" s="257"/>
      <c r="WH428" s="257"/>
      <c r="WI428" s="257"/>
      <c r="WJ428" s="257"/>
      <c r="WK428" s="257"/>
      <c r="WL428" s="257"/>
      <c r="WM428" s="257"/>
      <c r="WN428" s="257"/>
      <c r="WO428" s="257"/>
      <c r="WP428" s="257"/>
      <c r="WQ428" s="257"/>
      <c r="WR428" s="257"/>
      <c r="WS428" s="257"/>
      <c r="WT428" s="257"/>
      <c r="WU428" s="257"/>
      <c r="WV428" s="257"/>
      <c r="WW428" s="257"/>
      <c r="WX428" s="257"/>
      <c r="WY428" s="257"/>
      <c r="WZ428" s="257"/>
      <c r="XA428" s="257"/>
      <c r="XB428" s="257"/>
      <c r="XC428" s="257"/>
      <c r="XD428" s="257"/>
      <c r="XE428" s="257"/>
      <c r="XF428" s="257"/>
      <c r="XG428" s="257"/>
      <c r="XH428" s="257"/>
      <c r="XI428" s="257"/>
      <c r="XJ428" s="257"/>
      <c r="XK428" s="257"/>
      <c r="XL428" s="257"/>
      <c r="XM428" s="257"/>
      <c r="XN428" s="257"/>
      <c r="XO428" s="257"/>
      <c r="XP428" s="257"/>
      <c r="XQ428" s="257"/>
      <c r="XR428" s="257"/>
      <c r="XS428" s="257"/>
      <c r="XT428" s="257"/>
      <c r="XU428" s="257"/>
      <c r="XV428" s="257"/>
      <c r="XW428" s="257"/>
      <c r="XX428" s="257"/>
      <c r="XY428" s="257"/>
      <c r="XZ428" s="257"/>
      <c r="YA428" s="257"/>
      <c r="YB428" s="257"/>
      <c r="YC428" s="257"/>
      <c r="YD428" s="257"/>
      <c r="YE428" s="257"/>
      <c r="YF428" s="257"/>
      <c r="YG428" s="257"/>
      <c r="YH428" s="257"/>
      <c r="YI428" s="257"/>
      <c r="YJ428" s="257"/>
      <c r="YK428" s="257"/>
      <c r="YL428" s="257"/>
      <c r="YM428" s="257"/>
      <c r="YN428" s="257"/>
      <c r="YO428" s="257"/>
      <c r="YP428" s="257"/>
      <c r="YQ428" s="257"/>
      <c r="YR428" s="257"/>
      <c r="YS428" s="257"/>
      <c r="YT428" s="257"/>
      <c r="YU428" s="257"/>
      <c r="YV428" s="257"/>
      <c r="YW428" s="257"/>
      <c r="YX428" s="257"/>
      <c r="YY428" s="257"/>
      <c r="YZ428" s="257"/>
      <c r="ZA428" s="257"/>
      <c r="ZB428" s="257"/>
      <c r="ZC428" s="257"/>
      <c r="ZD428" s="257"/>
      <c r="ZE428" s="257"/>
      <c r="ZF428" s="257"/>
      <c r="ZG428" s="257"/>
      <c r="ZH428" s="257"/>
      <c r="ZI428" s="257"/>
      <c r="ZJ428" s="257"/>
      <c r="ZK428" s="257"/>
      <c r="ZL428" s="257"/>
      <c r="ZM428" s="257"/>
      <c r="ZN428" s="257"/>
      <c r="ZO428" s="257"/>
      <c r="ZP428" s="257"/>
      <c r="ZQ428" s="257"/>
      <c r="ZR428" s="257"/>
      <c r="ZS428" s="257"/>
      <c r="ZT428" s="257"/>
      <c r="ZU428" s="257"/>
      <c r="ZV428" s="257"/>
      <c r="ZW428" s="257"/>
      <c r="ZX428" s="257"/>
      <c r="ZY428" s="257"/>
      <c r="ZZ428" s="257"/>
      <c r="AAA428" s="257"/>
      <c r="AAB428" s="257"/>
      <c r="AAC428" s="257"/>
      <c r="AAD428" s="257"/>
      <c r="AAE428" s="257"/>
      <c r="AAF428" s="257"/>
      <c r="AAG428" s="257"/>
      <c r="AAH428" s="257"/>
      <c r="AAI428" s="257"/>
      <c r="AAJ428" s="257"/>
      <c r="AAK428" s="257"/>
      <c r="AAL428" s="257"/>
      <c r="AAM428" s="257"/>
      <c r="AAN428" s="257"/>
      <c r="AAO428" s="257"/>
      <c r="AAP428" s="257"/>
      <c r="AAQ428" s="257"/>
      <c r="AAR428" s="257"/>
      <c r="AAS428" s="257"/>
      <c r="AAT428" s="257"/>
      <c r="AAU428" s="257"/>
      <c r="AAV428" s="257"/>
      <c r="AAW428" s="257"/>
      <c r="AAX428" s="257"/>
      <c r="AAY428" s="257"/>
      <c r="AAZ428" s="257"/>
      <c r="ABA428" s="257"/>
      <c r="ABB428" s="257"/>
      <c r="ABC428" s="257"/>
      <c r="ABD428" s="257"/>
      <c r="ABE428" s="257"/>
      <c r="ABF428" s="257"/>
      <c r="ABG428" s="257"/>
      <c r="ABH428" s="257"/>
      <c r="ABI428" s="257"/>
      <c r="ABJ428" s="257"/>
      <c r="ABK428" s="257"/>
    </row>
    <row r="429" spans="1:739" s="154" customFormat="1" ht="30" customHeight="1" x14ac:dyDescent="0.25">
      <c r="A429" s="30"/>
      <c r="B429" s="196"/>
      <c r="C429" s="196"/>
      <c r="D429" s="167" t="s">
        <v>2</v>
      </c>
      <c r="E429" s="196"/>
      <c r="F429" s="206" t="s">
        <v>2673</v>
      </c>
      <c r="G429" s="23">
        <v>43313</v>
      </c>
      <c r="H429" s="48" t="s">
        <v>37</v>
      </c>
      <c r="I429" s="185" t="s">
        <v>31</v>
      </c>
      <c r="J429" s="189" t="s">
        <v>291</v>
      </c>
      <c r="K429" s="29" t="s">
        <v>18</v>
      </c>
      <c r="L429" s="29" t="s">
        <v>17</v>
      </c>
      <c r="M429" s="29" t="s">
        <v>405</v>
      </c>
      <c r="N429" s="28" t="s">
        <v>406</v>
      </c>
      <c r="O429" s="259" t="s">
        <v>407</v>
      </c>
      <c r="P429" s="259" t="s">
        <v>935</v>
      </c>
      <c r="Q429" s="260"/>
      <c r="R429" s="71" t="s">
        <v>2674</v>
      </c>
      <c r="S429" s="185" t="s">
        <v>938</v>
      </c>
      <c r="T429" s="185" t="s">
        <v>20</v>
      </c>
      <c r="U429" s="261" t="s">
        <v>1800</v>
      </c>
      <c r="V429" s="17"/>
      <c r="W429" s="261"/>
      <c r="X429" s="261" t="s">
        <v>1172</v>
      </c>
      <c r="Y429" s="99"/>
      <c r="Z429" s="262"/>
      <c r="AA429" s="262"/>
      <c r="AB429" s="265" t="s">
        <v>2674</v>
      </c>
      <c r="AC429" s="17"/>
      <c r="AD429" s="17"/>
      <c r="AE429" s="17"/>
      <c r="AF429" s="17"/>
      <c r="AG429" s="17"/>
      <c r="AH429" s="263" t="s">
        <v>3530</v>
      </c>
      <c r="AI429" s="185" t="s">
        <v>1</v>
      </c>
      <c r="AJ429" s="187" t="s">
        <v>2</v>
      </c>
      <c r="AK429" s="263">
        <v>26</v>
      </c>
      <c r="AL429" s="264" t="s">
        <v>2675</v>
      </c>
      <c r="AM429" s="72">
        <v>43291</v>
      </c>
      <c r="AN429" s="257"/>
      <c r="AO429" s="257"/>
      <c r="AP429" s="257"/>
      <c r="AQ429" s="257"/>
      <c r="AR429" s="257"/>
      <c r="AS429" s="257"/>
      <c r="AT429" s="257"/>
      <c r="AU429" s="257"/>
      <c r="AV429" s="257"/>
      <c r="AW429" s="257"/>
      <c r="AX429" s="257"/>
      <c r="AY429" s="257"/>
      <c r="AZ429" s="257"/>
      <c r="BA429" s="257"/>
      <c r="BB429" s="257"/>
      <c r="BC429" s="257"/>
      <c r="BD429" s="257"/>
      <c r="BE429" s="257"/>
      <c r="BF429" s="257"/>
      <c r="BG429" s="257"/>
      <c r="BH429" s="257"/>
      <c r="BI429" s="257"/>
      <c r="BJ429" s="257"/>
      <c r="BK429" s="257"/>
      <c r="BL429" s="257"/>
      <c r="BM429" s="257"/>
      <c r="BN429" s="257"/>
      <c r="BO429" s="257"/>
      <c r="BP429" s="257"/>
      <c r="BQ429" s="257"/>
      <c r="BR429" s="257"/>
      <c r="BS429" s="257"/>
      <c r="BT429" s="257"/>
      <c r="BU429" s="257"/>
      <c r="BV429" s="257"/>
      <c r="BW429" s="257"/>
      <c r="BX429" s="257"/>
      <c r="BY429" s="257"/>
      <c r="BZ429" s="257"/>
      <c r="CA429" s="257"/>
      <c r="CB429" s="257"/>
      <c r="CC429" s="257"/>
      <c r="CD429" s="257"/>
      <c r="CE429" s="257"/>
      <c r="CF429" s="257"/>
      <c r="CG429" s="257"/>
      <c r="CH429" s="257"/>
      <c r="CI429" s="257"/>
      <c r="CJ429" s="257"/>
      <c r="CK429" s="257"/>
      <c r="CL429" s="257"/>
      <c r="CM429" s="257"/>
      <c r="CN429" s="257"/>
      <c r="CO429" s="257"/>
      <c r="CP429" s="257"/>
      <c r="CQ429" s="257"/>
      <c r="CR429" s="257"/>
      <c r="CS429" s="257"/>
      <c r="CT429" s="257"/>
      <c r="CU429" s="257"/>
      <c r="CV429" s="257"/>
      <c r="CW429" s="257"/>
      <c r="CX429" s="257"/>
      <c r="CY429" s="257"/>
      <c r="CZ429" s="257"/>
      <c r="DA429" s="257"/>
      <c r="DB429" s="257"/>
      <c r="DC429" s="257"/>
      <c r="DD429" s="257"/>
      <c r="DE429" s="257"/>
      <c r="DF429" s="257"/>
      <c r="DG429" s="257"/>
      <c r="DH429" s="257"/>
      <c r="DI429" s="257"/>
      <c r="DJ429" s="257"/>
      <c r="DK429" s="257"/>
      <c r="DL429" s="257"/>
      <c r="DM429" s="257"/>
      <c r="DN429" s="257"/>
      <c r="DO429" s="257"/>
      <c r="DP429" s="257"/>
      <c r="DQ429" s="257"/>
      <c r="DR429" s="257"/>
      <c r="DS429" s="257"/>
      <c r="DT429" s="257"/>
      <c r="DU429" s="257"/>
      <c r="DV429" s="257"/>
      <c r="DW429" s="257"/>
      <c r="DX429" s="257"/>
      <c r="DY429" s="257"/>
      <c r="DZ429" s="257"/>
      <c r="EA429" s="257"/>
      <c r="EB429" s="257"/>
      <c r="EC429" s="257"/>
      <c r="ED429" s="257"/>
      <c r="EE429" s="257"/>
      <c r="EF429" s="257"/>
      <c r="EG429" s="257"/>
      <c r="EH429" s="257"/>
      <c r="EI429" s="257"/>
      <c r="EJ429" s="257"/>
      <c r="EK429" s="257"/>
      <c r="EL429" s="257"/>
      <c r="EM429" s="257"/>
      <c r="EN429" s="257"/>
      <c r="EO429" s="257"/>
      <c r="EP429" s="257"/>
      <c r="EQ429" s="257"/>
      <c r="ER429" s="257"/>
      <c r="ES429" s="257"/>
      <c r="ET429" s="257"/>
      <c r="EU429" s="257"/>
      <c r="EV429" s="257"/>
      <c r="EW429" s="257"/>
      <c r="EX429" s="257"/>
      <c r="EY429" s="257"/>
      <c r="EZ429" s="257"/>
      <c r="FA429" s="257"/>
      <c r="FB429" s="257"/>
      <c r="FC429" s="257"/>
      <c r="FD429" s="257"/>
      <c r="FE429" s="257"/>
      <c r="FF429" s="257"/>
      <c r="FG429" s="257"/>
      <c r="FH429" s="257"/>
      <c r="FI429" s="257"/>
      <c r="FJ429" s="257"/>
      <c r="FK429" s="257"/>
      <c r="FL429" s="257"/>
      <c r="FM429" s="257"/>
      <c r="FN429" s="257"/>
      <c r="FO429" s="257"/>
      <c r="FP429" s="257"/>
      <c r="FQ429" s="257"/>
      <c r="FR429" s="257"/>
      <c r="FS429" s="257"/>
      <c r="FT429" s="257"/>
      <c r="FU429" s="257"/>
      <c r="FV429" s="257"/>
      <c r="FW429" s="257"/>
      <c r="FX429" s="257"/>
      <c r="FY429" s="257"/>
      <c r="FZ429" s="257"/>
      <c r="GA429" s="257"/>
      <c r="GB429" s="257"/>
      <c r="GC429" s="257"/>
      <c r="GD429" s="257"/>
      <c r="GE429" s="257"/>
      <c r="GF429" s="257"/>
      <c r="GG429" s="257"/>
      <c r="GH429" s="257"/>
      <c r="GI429" s="257"/>
      <c r="GJ429" s="257"/>
      <c r="GK429" s="257"/>
      <c r="GL429" s="257"/>
      <c r="GM429" s="257"/>
      <c r="GN429" s="257"/>
      <c r="GO429" s="257"/>
      <c r="GP429" s="257"/>
      <c r="GQ429" s="257"/>
      <c r="GR429" s="257"/>
      <c r="GS429" s="257"/>
      <c r="GT429" s="257"/>
      <c r="GU429" s="257"/>
      <c r="GV429" s="257"/>
      <c r="GW429" s="257"/>
      <c r="GX429" s="257"/>
      <c r="GY429" s="257"/>
      <c r="GZ429" s="257"/>
      <c r="HA429" s="257"/>
      <c r="HB429" s="257"/>
      <c r="HC429" s="257"/>
      <c r="HD429" s="257"/>
      <c r="HE429" s="257"/>
      <c r="HF429" s="257"/>
      <c r="HG429" s="257"/>
      <c r="HH429" s="257"/>
      <c r="HI429" s="257"/>
      <c r="HJ429" s="257"/>
      <c r="HK429" s="257"/>
      <c r="HL429" s="257"/>
      <c r="HM429" s="257"/>
      <c r="HN429" s="257"/>
      <c r="HO429" s="257"/>
      <c r="HP429" s="257"/>
      <c r="HQ429" s="257"/>
      <c r="HR429" s="257"/>
      <c r="HS429" s="257"/>
      <c r="HT429" s="257"/>
      <c r="HU429" s="257"/>
      <c r="HV429" s="257"/>
      <c r="HW429" s="257"/>
      <c r="HX429" s="257"/>
      <c r="HY429" s="257"/>
      <c r="HZ429" s="257"/>
      <c r="IA429" s="257"/>
      <c r="IB429" s="257"/>
      <c r="IC429" s="257"/>
      <c r="ID429" s="257"/>
      <c r="IE429" s="257"/>
      <c r="IF429" s="257"/>
      <c r="IG429" s="257"/>
      <c r="IH429" s="257"/>
      <c r="II429" s="257"/>
      <c r="IJ429" s="257"/>
      <c r="IK429" s="257"/>
      <c r="IL429" s="257"/>
      <c r="IM429" s="257"/>
      <c r="IN429" s="257"/>
      <c r="IO429" s="257"/>
      <c r="IP429" s="257"/>
      <c r="IQ429" s="257"/>
      <c r="IR429" s="257"/>
      <c r="IS429" s="257"/>
      <c r="IT429" s="257"/>
      <c r="IU429" s="257"/>
      <c r="IV429" s="257"/>
      <c r="IW429" s="257"/>
      <c r="IX429" s="257"/>
      <c r="IY429" s="257"/>
      <c r="IZ429" s="257"/>
      <c r="JA429" s="257"/>
      <c r="JB429" s="257"/>
      <c r="JC429" s="257"/>
      <c r="JD429" s="257"/>
      <c r="JE429" s="257"/>
      <c r="JF429" s="257"/>
      <c r="JG429" s="257"/>
      <c r="JH429" s="257"/>
      <c r="JI429" s="257"/>
      <c r="JJ429" s="257"/>
      <c r="JK429" s="257"/>
      <c r="JL429" s="257"/>
      <c r="JM429" s="257"/>
      <c r="JN429" s="257"/>
      <c r="JO429" s="257"/>
      <c r="JP429" s="257"/>
      <c r="JQ429" s="257"/>
      <c r="JR429" s="257"/>
      <c r="JS429" s="257"/>
      <c r="JT429" s="257"/>
      <c r="JU429" s="257"/>
      <c r="JV429" s="257"/>
      <c r="JW429" s="257"/>
      <c r="JX429" s="257"/>
      <c r="JY429" s="257"/>
      <c r="JZ429" s="257"/>
      <c r="KA429" s="257"/>
      <c r="KB429" s="257"/>
      <c r="KC429" s="257"/>
      <c r="KD429" s="257"/>
      <c r="KE429" s="257"/>
      <c r="KF429" s="257"/>
      <c r="KG429" s="257"/>
      <c r="KH429" s="257"/>
      <c r="KI429" s="257"/>
      <c r="KJ429" s="257"/>
      <c r="KK429" s="257"/>
      <c r="KL429" s="257"/>
      <c r="KM429" s="257"/>
      <c r="KN429" s="257"/>
      <c r="KO429" s="257"/>
      <c r="KP429" s="257"/>
      <c r="KQ429" s="257"/>
      <c r="KR429" s="257"/>
      <c r="KS429" s="257"/>
      <c r="KT429" s="257"/>
      <c r="KU429" s="257"/>
      <c r="KV429" s="257"/>
      <c r="KW429" s="257"/>
      <c r="KX429" s="257"/>
      <c r="KY429" s="257"/>
      <c r="KZ429" s="257"/>
      <c r="LA429" s="257"/>
      <c r="LB429" s="257"/>
      <c r="LC429" s="257"/>
      <c r="LD429" s="257"/>
      <c r="LE429" s="257"/>
      <c r="LF429" s="257"/>
      <c r="LG429" s="257"/>
      <c r="LH429" s="257"/>
      <c r="LI429" s="257"/>
      <c r="LJ429" s="257"/>
      <c r="LK429" s="257"/>
      <c r="LL429" s="257"/>
      <c r="LM429" s="257"/>
      <c r="LN429" s="257"/>
      <c r="LO429" s="257"/>
      <c r="LP429" s="257"/>
      <c r="LQ429" s="257"/>
      <c r="LR429" s="257"/>
      <c r="LS429" s="257"/>
      <c r="LT429" s="257"/>
      <c r="LU429" s="257"/>
      <c r="LV429" s="257"/>
      <c r="LW429" s="257"/>
      <c r="LX429" s="257"/>
      <c r="LY429" s="257"/>
      <c r="LZ429" s="257"/>
      <c r="MA429" s="257"/>
      <c r="MB429" s="257"/>
      <c r="MC429" s="257"/>
      <c r="MD429" s="257"/>
      <c r="ME429" s="257"/>
      <c r="MF429" s="257"/>
      <c r="MG429" s="257"/>
      <c r="MH429" s="257"/>
      <c r="MI429" s="257"/>
      <c r="MJ429" s="257"/>
      <c r="MK429" s="257"/>
      <c r="ML429" s="257"/>
      <c r="MM429" s="257"/>
      <c r="MN429" s="257"/>
      <c r="MO429" s="257"/>
      <c r="MP429" s="257"/>
      <c r="MQ429" s="257"/>
      <c r="MR429" s="257"/>
      <c r="MS429" s="257"/>
      <c r="MT429" s="257"/>
      <c r="MU429" s="257"/>
      <c r="MV429" s="257"/>
      <c r="MW429" s="257"/>
      <c r="MX429" s="257"/>
      <c r="MY429" s="257"/>
      <c r="MZ429" s="257"/>
      <c r="NA429" s="257"/>
      <c r="NB429" s="257"/>
      <c r="NC429" s="257"/>
      <c r="ND429" s="257"/>
      <c r="NE429" s="257"/>
      <c r="NF429" s="257"/>
      <c r="NG429" s="257"/>
      <c r="NH429" s="257"/>
      <c r="NI429" s="257"/>
      <c r="NJ429" s="257"/>
      <c r="NK429" s="257"/>
      <c r="NL429" s="257"/>
      <c r="NM429" s="257"/>
      <c r="NN429" s="257"/>
      <c r="NO429" s="257"/>
      <c r="NP429" s="257"/>
      <c r="NQ429" s="257"/>
      <c r="NR429" s="257"/>
      <c r="NS429" s="257"/>
      <c r="NT429" s="257"/>
      <c r="NU429" s="257"/>
      <c r="NV429" s="257"/>
      <c r="NW429" s="257"/>
      <c r="NX429" s="257"/>
      <c r="NY429" s="257"/>
      <c r="NZ429" s="257"/>
      <c r="OA429" s="257"/>
      <c r="OB429" s="257"/>
      <c r="OC429" s="257"/>
      <c r="OD429" s="257"/>
      <c r="OE429" s="257"/>
      <c r="OF429" s="257"/>
      <c r="OG429" s="257"/>
      <c r="OH429" s="257"/>
      <c r="OI429" s="257"/>
      <c r="OJ429" s="257"/>
      <c r="OK429" s="257"/>
      <c r="OL429" s="257"/>
      <c r="OM429" s="257"/>
      <c r="ON429" s="257"/>
      <c r="OO429" s="257"/>
      <c r="OP429" s="257"/>
      <c r="OQ429" s="257"/>
      <c r="OR429" s="257"/>
      <c r="OS429" s="257"/>
      <c r="OT429" s="257"/>
      <c r="OU429" s="257"/>
      <c r="OV429" s="257"/>
      <c r="OW429" s="257"/>
      <c r="OX429" s="257"/>
      <c r="OY429" s="257"/>
      <c r="OZ429" s="257"/>
      <c r="PA429" s="257"/>
      <c r="PB429" s="257"/>
      <c r="PC429" s="257"/>
      <c r="PD429" s="257"/>
      <c r="PE429" s="257"/>
      <c r="PF429" s="257"/>
      <c r="PG429" s="257"/>
      <c r="PH429" s="257"/>
      <c r="PI429" s="257"/>
      <c r="PJ429" s="257"/>
      <c r="PK429" s="257"/>
      <c r="PL429" s="257"/>
      <c r="PM429" s="257"/>
      <c r="PN429" s="257"/>
      <c r="PO429" s="257"/>
      <c r="PP429" s="257"/>
      <c r="PQ429" s="257"/>
      <c r="PR429" s="257"/>
      <c r="PS429" s="257"/>
      <c r="PT429" s="257"/>
      <c r="PU429" s="257"/>
      <c r="PV429" s="257"/>
      <c r="PW429" s="257"/>
      <c r="PX429" s="257"/>
      <c r="PY429" s="257"/>
      <c r="PZ429" s="257"/>
      <c r="QA429" s="257"/>
      <c r="QB429" s="257"/>
      <c r="QC429" s="257"/>
      <c r="QD429" s="257"/>
      <c r="QE429" s="257"/>
      <c r="QF429" s="257"/>
      <c r="QG429" s="257"/>
      <c r="QH429" s="257"/>
      <c r="QI429" s="257"/>
      <c r="QJ429" s="257"/>
      <c r="QK429" s="257"/>
      <c r="QL429" s="257"/>
      <c r="QM429" s="257"/>
      <c r="QN429" s="257"/>
      <c r="QO429" s="257"/>
      <c r="QP429" s="257"/>
      <c r="QQ429" s="257"/>
      <c r="QR429" s="257"/>
      <c r="QS429" s="257"/>
      <c r="QT429" s="257"/>
      <c r="QU429" s="257"/>
      <c r="QV429" s="257"/>
      <c r="QW429" s="257"/>
      <c r="QX429" s="257"/>
      <c r="QY429" s="257"/>
      <c r="QZ429" s="257"/>
      <c r="RA429" s="257"/>
      <c r="RB429" s="257"/>
      <c r="RC429" s="257"/>
      <c r="RD429" s="257"/>
      <c r="RE429" s="257"/>
      <c r="RF429" s="257"/>
      <c r="RG429" s="257"/>
      <c r="RH429" s="257"/>
      <c r="RI429" s="257"/>
      <c r="RJ429" s="257"/>
      <c r="RK429" s="257"/>
      <c r="RL429" s="257"/>
      <c r="RM429" s="257"/>
      <c r="RN429" s="257"/>
      <c r="RO429" s="257"/>
      <c r="RP429" s="257"/>
      <c r="RQ429" s="257"/>
      <c r="RR429" s="257"/>
      <c r="RS429" s="257"/>
      <c r="RT429" s="257"/>
      <c r="RU429" s="257"/>
      <c r="RV429" s="257"/>
      <c r="RW429" s="257"/>
      <c r="RX429" s="257"/>
      <c r="RY429" s="257"/>
      <c r="RZ429" s="257"/>
      <c r="SA429" s="257"/>
      <c r="SB429" s="257"/>
      <c r="SC429" s="257"/>
      <c r="SD429" s="257"/>
      <c r="SE429" s="257"/>
      <c r="SF429" s="257"/>
      <c r="SG429" s="257"/>
      <c r="SH429" s="257"/>
      <c r="SI429" s="257"/>
      <c r="SJ429" s="257"/>
      <c r="SK429" s="257"/>
      <c r="SL429" s="257"/>
      <c r="SM429" s="257"/>
      <c r="SN429" s="257"/>
      <c r="SO429" s="257"/>
      <c r="SP429" s="257"/>
      <c r="SQ429" s="257"/>
      <c r="SR429" s="257"/>
      <c r="SS429" s="257"/>
      <c r="ST429" s="257"/>
      <c r="SU429" s="257"/>
      <c r="SV429" s="257"/>
      <c r="SW429" s="257"/>
      <c r="SX429" s="257"/>
      <c r="SY429" s="257"/>
      <c r="SZ429" s="257"/>
      <c r="TA429" s="257"/>
      <c r="TB429" s="257"/>
      <c r="TC429" s="257"/>
      <c r="TD429" s="257"/>
      <c r="TE429" s="257"/>
      <c r="TF429" s="257"/>
      <c r="TG429" s="257"/>
      <c r="TH429" s="257"/>
      <c r="TI429" s="257"/>
      <c r="TJ429" s="257"/>
      <c r="TK429" s="257"/>
      <c r="TL429" s="257"/>
      <c r="TM429" s="257"/>
      <c r="TN429" s="257"/>
      <c r="TO429" s="257"/>
      <c r="TP429" s="257"/>
      <c r="TQ429" s="257"/>
      <c r="TR429" s="257"/>
      <c r="TS429" s="257"/>
      <c r="TT429" s="257"/>
      <c r="TU429" s="257"/>
      <c r="TV429" s="257"/>
      <c r="TW429" s="257"/>
      <c r="TX429" s="257"/>
      <c r="TY429" s="257"/>
      <c r="TZ429" s="257"/>
      <c r="UA429" s="257"/>
      <c r="UB429" s="257"/>
      <c r="UC429" s="257"/>
      <c r="UD429" s="257"/>
      <c r="UE429" s="257"/>
      <c r="UF429" s="257"/>
      <c r="UG429" s="257"/>
      <c r="UH429" s="257"/>
      <c r="UI429" s="257"/>
      <c r="UJ429" s="257"/>
      <c r="UK429" s="257"/>
      <c r="UL429" s="257"/>
      <c r="UM429" s="257"/>
      <c r="UN429" s="257"/>
      <c r="UO429" s="257"/>
      <c r="UP429" s="257"/>
      <c r="UQ429" s="257"/>
      <c r="UR429" s="257"/>
      <c r="US429" s="257"/>
      <c r="UT429" s="257"/>
      <c r="UU429" s="257"/>
      <c r="UV429" s="257"/>
      <c r="UW429" s="257"/>
      <c r="UX429" s="257"/>
      <c r="UY429" s="257"/>
      <c r="UZ429" s="257"/>
      <c r="VA429" s="257"/>
      <c r="VB429" s="257"/>
      <c r="VC429" s="257"/>
      <c r="VD429" s="257"/>
      <c r="VE429" s="257"/>
      <c r="VF429" s="257"/>
      <c r="VG429" s="257"/>
      <c r="VH429" s="257"/>
      <c r="VI429" s="257"/>
      <c r="VJ429" s="257"/>
      <c r="VK429" s="257"/>
      <c r="VL429" s="257"/>
      <c r="VM429" s="257"/>
      <c r="VN429" s="257"/>
      <c r="VO429" s="257"/>
      <c r="VP429" s="257"/>
      <c r="VQ429" s="257"/>
      <c r="VR429" s="257"/>
      <c r="VS429" s="257"/>
      <c r="VT429" s="257"/>
      <c r="VU429" s="257"/>
      <c r="VV429" s="257"/>
      <c r="VW429" s="257"/>
      <c r="VX429" s="257"/>
      <c r="VY429" s="257"/>
      <c r="VZ429" s="257"/>
      <c r="WA429" s="257"/>
      <c r="WB429" s="257"/>
      <c r="WC429" s="257"/>
      <c r="WD429" s="257"/>
      <c r="WE429" s="257"/>
      <c r="WF429" s="257"/>
      <c r="WG429" s="257"/>
      <c r="WH429" s="257"/>
      <c r="WI429" s="257"/>
      <c r="WJ429" s="257"/>
      <c r="WK429" s="257"/>
      <c r="WL429" s="257"/>
      <c r="WM429" s="257"/>
      <c r="WN429" s="257"/>
      <c r="WO429" s="257"/>
      <c r="WP429" s="257"/>
      <c r="WQ429" s="257"/>
      <c r="WR429" s="257"/>
      <c r="WS429" s="257"/>
      <c r="WT429" s="257"/>
      <c r="WU429" s="257"/>
      <c r="WV429" s="257"/>
      <c r="WW429" s="257"/>
      <c r="WX429" s="257"/>
      <c r="WY429" s="257"/>
      <c r="WZ429" s="257"/>
      <c r="XA429" s="257"/>
      <c r="XB429" s="257"/>
      <c r="XC429" s="257"/>
      <c r="XD429" s="257"/>
      <c r="XE429" s="257"/>
      <c r="XF429" s="257"/>
      <c r="XG429" s="257"/>
      <c r="XH429" s="257"/>
      <c r="XI429" s="257"/>
      <c r="XJ429" s="257"/>
      <c r="XK429" s="257"/>
      <c r="XL429" s="257"/>
      <c r="XM429" s="257"/>
      <c r="XN429" s="257"/>
      <c r="XO429" s="257"/>
      <c r="XP429" s="257"/>
      <c r="XQ429" s="257"/>
      <c r="XR429" s="257"/>
      <c r="XS429" s="257"/>
      <c r="XT429" s="257"/>
      <c r="XU429" s="257"/>
      <c r="XV429" s="257"/>
      <c r="XW429" s="257"/>
      <c r="XX429" s="257"/>
      <c r="XY429" s="257"/>
      <c r="XZ429" s="257"/>
      <c r="YA429" s="257"/>
      <c r="YB429" s="257"/>
      <c r="YC429" s="257"/>
      <c r="YD429" s="257"/>
      <c r="YE429" s="257"/>
      <c r="YF429" s="257"/>
      <c r="YG429" s="257"/>
      <c r="YH429" s="257"/>
      <c r="YI429" s="257"/>
      <c r="YJ429" s="257"/>
      <c r="YK429" s="257"/>
      <c r="YL429" s="257"/>
      <c r="YM429" s="257"/>
      <c r="YN429" s="257"/>
      <c r="YO429" s="257"/>
      <c r="YP429" s="257"/>
      <c r="YQ429" s="257"/>
      <c r="YR429" s="257"/>
      <c r="YS429" s="257"/>
      <c r="YT429" s="257"/>
      <c r="YU429" s="257"/>
      <c r="YV429" s="257"/>
      <c r="YW429" s="257"/>
      <c r="YX429" s="257"/>
      <c r="YY429" s="257"/>
      <c r="YZ429" s="257"/>
      <c r="ZA429" s="257"/>
      <c r="ZB429" s="257"/>
      <c r="ZC429" s="257"/>
      <c r="ZD429" s="257"/>
      <c r="ZE429" s="257"/>
      <c r="ZF429" s="257"/>
      <c r="ZG429" s="257"/>
      <c r="ZH429" s="257"/>
      <c r="ZI429" s="257"/>
      <c r="ZJ429" s="257"/>
      <c r="ZK429" s="257"/>
      <c r="ZL429" s="257"/>
      <c r="ZM429" s="257"/>
      <c r="ZN429" s="257"/>
      <c r="ZO429" s="257"/>
      <c r="ZP429" s="257"/>
      <c r="ZQ429" s="257"/>
      <c r="ZR429" s="257"/>
      <c r="ZS429" s="257"/>
      <c r="ZT429" s="257"/>
      <c r="ZU429" s="257"/>
      <c r="ZV429" s="257"/>
      <c r="ZW429" s="257"/>
      <c r="ZX429" s="257"/>
      <c r="ZY429" s="257"/>
      <c r="ZZ429" s="257"/>
      <c r="AAA429" s="257"/>
      <c r="AAB429" s="257"/>
      <c r="AAC429" s="257"/>
      <c r="AAD429" s="257"/>
      <c r="AAE429" s="257"/>
      <c r="AAF429" s="257"/>
      <c r="AAG429" s="257"/>
      <c r="AAH429" s="257"/>
      <c r="AAI429" s="257"/>
      <c r="AAJ429" s="257"/>
      <c r="AAK429" s="257"/>
      <c r="AAL429" s="257"/>
      <c r="AAM429" s="257"/>
      <c r="AAN429" s="257"/>
      <c r="AAO429" s="257"/>
      <c r="AAP429" s="257"/>
      <c r="AAQ429" s="257"/>
      <c r="AAR429" s="257"/>
      <c r="AAS429" s="257"/>
      <c r="AAT429" s="257"/>
      <c r="AAU429" s="257"/>
      <c r="AAV429" s="257"/>
      <c r="AAW429" s="257"/>
      <c r="AAX429" s="257"/>
      <c r="AAY429" s="257"/>
      <c r="AAZ429" s="257"/>
      <c r="ABA429" s="257"/>
      <c r="ABB429" s="257"/>
      <c r="ABC429" s="257"/>
      <c r="ABD429" s="257"/>
      <c r="ABE429" s="257"/>
      <c r="ABF429" s="257"/>
      <c r="ABG429" s="257"/>
      <c r="ABH429" s="257"/>
      <c r="ABI429" s="257"/>
      <c r="ABJ429" s="257"/>
      <c r="ABK429" s="257"/>
    </row>
    <row r="430" spans="1:739" s="154" customFormat="1" ht="30" customHeight="1" x14ac:dyDescent="0.25">
      <c r="A430" s="30"/>
      <c r="B430" s="196"/>
      <c r="C430" s="196"/>
      <c r="D430" s="167" t="s">
        <v>2</v>
      </c>
      <c r="E430" s="196"/>
      <c r="F430" s="206">
        <v>1111</v>
      </c>
      <c r="G430" s="23">
        <v>43406</v>
      </c>
      <c r="H430" s="48" t="s">
        <v>37</v>
      </c>
      <c r="I430" s="185" t="s">
        <v>31</v>
      </c>
      <c r="J430" s="189" t="s">
        <v>291</v>
      </c>
      <c r="K430" s="29" t="s">
        <v>18</v>
      </c>
      <c r="L430" s="29" t="s">
        <v>17</v>
      </c>
      <c r="M430" s="29" t="s">
        <v>405</v>
      </c>
      <c r="N430" s="28" t="s">
        <v>406</v>
      </c>
      <c r="O430" s="259" t="s">
        <v>407</v>
      </c>
      <c r="P430" s="259" t="s">
        <v>935</v>
      </c>
      <c r="Q430" s="260"/>
      <c r="R430" s="71" t="s">
        <v>2842</v>
      </c>
      <c r="S430" s="185" t="s">
        <v>938</v>
      </c>
      <c r="T430" s="185" t="s">
        <v>3020</v>
      </c>
      <c r="U430" s="261" t="s">
        <v>72</v>
      </c>
      <c r="V430" s="17"/>
      <c r="W430" s="261"/>
      <c r="X430" s="261" t="s">
        <v>245</v>
      </c>
      <c r="Y430" s="99"/>
      <c r="Z430" s="262"/>
      <c r="AA430" s="262"/>
      <c r="AB430" s="265" t="s">
        <v>2842</v>
      </c>
      <c r="AC430" s="17"/>
      <c r="AD430" s="17"/>
      <c r="AE430" s="17"/>
      <c r="AF430" s="17"/>
      <c r="AG430" s="17"/>
      <c r="AH430" s="263" t="s">
        <v>3530</v>
      </c>
      <c r="AI430" s="185" t="s">
        <v>1</v>
      </c>
      <c r="AJ430" s="187" t="s">
        <v>2</v>
      </c>
      <c r="AK430" s="263">
        <v>22</v>
      </c>
      <c r="AL430" s="264" t="s">
        <v>2843</v>
      </c>
      <c r="AM430" s="72">
        <v>43388</v>
      </c>
    </row>
    <row r="431" spans="1:739" s="154" customFormat="1" ht="30" customHeight="1" x14ac:dyDescent="0.25">
      <c r="A431" s="30"/>
      <c r="B431" s="196"/>
      <c r="C431" s="196"/>
      <c r="D431" s="167" t="s">
        <v>2</v>
      </c>
      <c r="E431" s="196"/>
      <c r="F431" s="206">
        <v>1112</v>
      </c>
      <c r="G431" s="23">
        <v>43406</v>
      </c>
      <c r="H431" s="48" t="s">
        <v>37</v>
      </c>
      <c r="I431" s="185" t="s">
        <v>31</v>
      </c>
      <c r="J431" s="189" t="s">
        <v>291</v>
      </c>
      <c r="K431" s="29" t="s">
        <v>18</v>
      </c>
      <c r="L431" s="29" t="s">
        <v>17</v>
      </c>
      <c r="M431" s="29" t="s">
        <v>405</v>
      </c>
      <c r="N431" s="28" t="s">
        <v>406</v>
      </c>
      <c r="O431" s="259" t="s">
        <v>407</v>
      </c>
      <c r="P431" s="259" t="s">
        <v>935</v>
      </c>
      <c r="Q431" s="260"/>
      <c r="R431" s="71" t="s">
        <v>2844</v>
      </c>
      <c r="S431" s="185" t="s">
        <v>938</v>
      </c>
      <c r="T431" s="185" t="s">
        <v>3020</v>
      </c>
      <c r="U431" s="261" t="s">
        <v>72</v>
      </c>
      <c r="V431" s="17"/>
      <c r="W431" s="261"/>
      <c r="X431" s="261" t="s">
        <v>245</v>
      </c>
      <c r="Y431" s="99"/>
      <c r="Z431" s="262"/>
      <c r="AA431" s="262"/>
      <c r="AB431" s="265" t="s">
        <v>2844</v>
      </c>
      <c r="AC431" s="17"/>
      <c r="AD431" s="17"/>
      <c r="AE431" s="17"/>
      <c r="AF431" s="17"/>
      <c r="AG431" s="17"/>
      <c r="AH431" s="263" t="s">
        <v>3530</v>
      </c>
      <c r="AI431" s="185" t="s">
        <v>1</v>
      </c>
      <c r="AJ431" s="187" t="s">
        <v>2</v>
      </c>
      <c r="AK431" s="263">
        <v>25</v>
      </c>
      <c r="AL431" s="264" t="s">
        <v>2845</v>
      </c>
      <c r="AM431" s="72">
        <v>43388</v>
      </c>
    </row>
    <row r="432" spans="1:739" s="154" customFormat="1" ht="30" customHeight="1" x14ac:dyDescent="0.25">
      <c r="A432" s="30"/>
      <c r="B432" s="196"/>
      <c r="C432" s="196"/>
      <c r="D432" s="167" t="s">
        <v>2</v>
      </c>
      <c r="E432" s="196"/>
      <c r="F432" s="206">
        <v>1683</v>
      </c>
      <c r="G432" s="23">
        <v>43943</v>
      </c>
      <c r="H432" s="258" t="s">
        <v>37</v>
      </c>
      <c r="I432" s="185" t="s">
        <v>31</v>
      </c>
      <c r="J432" s="116" t="s">
        <v>291</v>
      </c>
      <c r="K432" s="29" t="s">
        <v>18</v>
      </c>
      <c r="L432" s="29" t="s">
        <v>17</v>
      </c>
      <c r="M432" s="29" t="s">
        <v>1240</v>
      </c>
      <c r="N432" s="28" t="s">
        <v>1241</v>
      </c>
      <c r="O432" s="191" t="s">
        <v>3455</v>
      </c>
      <c r="P432" s="191" t="s">
        <v>3456</v>
      </c>
      <c r="Q432" s="260"/>
      <c r="R432" s="71" t="s">
        <v>3457</v>
      </c>
      <c r="S432" s="261" t="s">
        <v>3458</v>
      </c>
      <c r="T432" s="261" t="s">
        <v>288</v>
      </c>
      <c r="U432" s="261" t="s">
        <v>72</v>
      </c>
      <c r="V432" s="17"/>
      <c r="W432" s="261"/>
      <c r="X432" s="261" t="s">
        <v>245</v>
      </c>
      <c r="Y432" s="99"/>
      <c r="Z432" s="262"/>
      <c r="AA432" s="261"/>
      <c r="AB432" s="265" t="s">
        <v>3457</v>
      </c>
      <c r="AC432" s="17"/>
      <c r="AD432" s="17"/>
      <c r="AE432" s="17"/>
      <c r="AF432" s="17"/>
      <c r="AG432" s="17"/>
      <c r="AH432" s="263" t="s">
        <v>3530</v>
      </c>
      <c r="AI432" s="261" t="s">
        <v>1</v>
      </c>
      <c r="AJ432" s="263" t="s">
        <v>2</v>
      </c>
      <c r="AK432" s="263">
        <v>21</v>
      </c>
      <c r="AL432" s="264" t="s">
        <v>3459</v>
      </c>
      <c r="AM432" s="72">
        <v>43928</v>
      </c>
    </row>
    <row r="433" spans="1:739" s="154" customFormat="1" ht="30" customHeight="1" x14ac:dyDescent="0.25">
      <c r="A433" s="30"/>
      <c r="B433" s="196"/>
      <c r="C433" s="196"/>
      <c r="D433" s="167" t="s">
        <v>2</v>
      </c>
      <c r="E433" s="196"/>
      <c r="F433" s="206" t="s">
        <v>1238</v>
      </c>
      <c r="G433" s="14">
        <v>42783</v>
      </c>
      <c r="H433" s="258" t="s">
        <v>37</v>
      </c>
      <c r="I433" s="185" t="s">
        <v>31</v>
      </c>
      <c r="J433" s="116" t="s">
        <v>291</v>
      </c>
      <c r="K433" s="29" t="s">
        <v>18</v>
      </c>
      <c r="L433" s="29" t="s">
        <v>17</v>
      </c>
      <c r="M433" s="29" t="s">
        <v>1240</v>
      </c>
      <c r="N433" s="28" t="s">
        <v>1241</v>
      </c>
      <c r="O433" s="191" t="s">
        <v>1242</v>
      </c>
      <c r="P433" s="191" t="s">
        <v>1243</v>
      </c>
      <c r="Q433" s="260"/>
      <c r="R433" s="71" t="s">
        <v>1244</v>
      </c>
      <c r="S433" s="261" t="s">
        <v>3204</v>
      </c>
      <c r="T433" s="185" t="s">
        <v>20</v>
      </c>
      <c r="U433" s="261" t="s">
        <v>72</v>
      </c>
      <c r="V433" s="17"/>
      <c r="W433" s="261"/>
      <c r="X433" s="261" t="s">
        <v>245</v>
      </c>
      <c r="Y433" s="99"/>
      <c r="Z433" s="262"/>
      <c r="AA433" s="261"/>
      <c r="AB433" s="265" t="s">
        <v>1244</v>
      </c>
      <c r="AC433" s="17"/>
      <c r="AD433" s="17"/>
      <c r="AE433" s="17"/>
      <c r="AF433" s="17"/>
      <c r="AG433" s="17"/>
      <c r="AH433" s="263" t="s">
        <v>3530</v>
      </c>
      <c r="AI433" s="261" t="s">
        <v>1</v>
      </c>
      <c r="AJ433" s="263" t="s">
        <v>2</v>
      </c>
      <c r="AK433" s="263">
        <v>24</v>
      </c>
      <c r="AL433" s="264" t="s">
        <v>1245</v>
      </c>
      <c r="AM433" s="72" t="s">
        <v>1246</v>
      </c>
    </row>
    <row r="434" spans="1:739" s="154" customFormat="1" ht="30" customHeight="1" x14ac:dyDescent="0.25">
      <c r="A434" s="30"/>
      <c r="B434" s="196"/>
      <c r="C434" s="196"/>
      <c r="D434" s="167" t="s">
        <v>2</v>
      </c>
      <c r="E434" s="196"/>
      <c r="F434" s="206" t="s">
        <v>553</v>
      </c>
      <c r="G434" s="14">
        <v>42503</v>
      </c>
      <c r="H434" s="48" t="s">
        <v>37</v>
      </c>
      <c r="I434" s="185" t="s">
        <v>31</v>
      </c>
      <c r="J434" s="189" t="s">
        <v>291</v>
      </c>
      <c r="K434" s="29" t="s">
        <v>18</v>
      </c>
      <c r="L434" s="29" t="s">
        <v>17</v>
      </c>
      <c r="M434" s="29" t="s">
        <v>359</v>
      </c>
      <c r="N434" s="28" t="s">
        <v>360</v>
      </c>
      <c r="O434" s="259" t="s">
        <v>361</v>
      </c>
      <c r="P434" s="259" t="s">
        <v>366</v>
      </c>
      <c r="Q434" s="260"/>
      <c r="R434" s="71" t="s">
        <v>554</v>
      </c>
      <c r="S434" s="185" t="s">
        <v>975</v>
      </c>
      <c r="T434" s="185" t="s">
        <v>20</v>
      </c>
      <c r="U434" s="261" t="s">
        <v>72</v>
      </c>
      <c r="V434" s="17"/>
      <c r="W434" s="261"/>
      <c r="X434" s="261" t="s">
        <v>245</v>
      </c>
      <c r="Y434" s="99"/>
      <c r="Z434" s="262"/>
      <c r="AA434" s="262"/>
      <c r="AB434" s="265" t="s">
        <v>554</v>
      </c>
      <c r="AC434" s="17"/>
      <c r="AD434" s="17"/>
      <c r="AE434" s="17"/>
      <c r="AF434" s="17"/>
      <c r="AG434" s="17"/>
      <c r="AH434" s="263" t="s">
        <v>3530</v>
      </c>
      <c r="AI434" s="185" t="s">
        <v>1</v>
      </c>
      <c r="AJ434" s="187" t="s">
        <v>2</v>
      </c>
      <c r="AK434" s="263">
        <v>21</v>
      </c>
      <c r="AL434" s="264" t="s">
        <v>555</v>
      </c>
      <c r="AM434" s="72" t="s">
        <v>556</v>
      </c>
    </row>
    <row r="435" spans="1:739" s="154" customFormat="1" ht="30" customHeight="1" x14ac:dyDescent="0.25">
      <c r="A435" s="30"/>
      <c r="B435" s="26"/>
      <c r="C435" s="26"/>
      <c r="D435" s="167" t="s">
        <v>2</v>
      </c>
      <c r="E435" s="196"/>
      <c r="F435" s="206" t="s">
        <v>369</v>
      </c>
      <c r="G435" s="14">
        <v>42467</v>
      </c>
      <c r="H435" s="48" t="s">
        <v>37</v>
      </c>
      <c r="I435" s="185" t="s">
        <v>31</v>
      </c>
      <c r="J435" s="189" t="s">
        <v>291</v>
      </c>
      <c r="K435" s="29" t="s">
        <v>18</v>
      </c>
      <c r="L435" s="29" t="s">
        <v>17</v>
      </c>
      <c r="M435" s="29" t="s">
        <v>359</v>
      </c>
      <c r="N435" s="28" t="s">
        <v>360</v>
      </c>
      <c r="O435" s="259" t="s">
        <v>361</v>
      </c>
      <c r="P435" s="259" t="s">
        <v>366</v>
      </c>
      <c r="Q435" s="260"/>
      <c r="R435" s="71" t="s">
        <v>367</v>
      </c>
      <c r="S435" s="185" t="s">
        <v>3771</v>
      </c>
      <c r="T435" s="185" t="s">
        <v>20</v>
      </c>
      <c r="U435" s="261" t="s">
        <v>72</v>
      </c>
      <c r="V435" s="17"/>
      <c r="W435" s="261"/>
      <c r="X435" s="261" t="s">
        <v>245</v>
      </c>
      <c r="Y435" s="99"/>
      <c r="Z435" s="262"/>
      <c r="AA435" s="262"/>
      <c r="AB435" s="265" t="s">
        <v>367</v>
      </c>
      <c r="AC435" s="17"/>
      <c r="AD435" s="17"/>
      <c r="AE435" s="17"/>
      <c r="AF435" s="17"/>
      <c r="AG435" s="17"/>
      <c r="AH435" s="263" t="s">
        <v>3530</v>
      </c>
      <c r="AI435" s="185" t="s">
        <v>1</v>
      </c>
      <c r="AJ435" s="187" t="s">
        <v>2</v>
      </c>
      <c r="AK435" s="263">
        <v>21</v>
      </c>
      <c r="AL435" s="264" t="s">
        <v>368</v>
      </c>
      <c r="AM435" s="72" t="s">
        <v>365</v>
      </c>
    </row>
    <row r="436" spans="1:739" s="154" customFormat="1" ht="30" customHeight="1" x14ac:dyDescent="0.25">
      <c r="A436" s="30"/>
      <c r="B436" s="26"/>
      <c r="C436" s="26"/>
      <c r="D436" s="167" t="s">
        <v>2</v>
      </c>
      <c r="E436" s="196"/>
      <c r="F436" s="206" t="s">
        <v>1890</v>
      </c>
      <c r="G436" s="23">
        <v>43249</v>
      </c>
      <c r="H436" s="48" t="s">
        <v>37</v>
      </c>
      <c r="I436" s="185" t="s">
        <v>31</v>
      </c>
      <c r="J436" s="189" t="s">
        <v>291</v>
      </c>
      <c r="K436" s="29" t="s">
        <v>18</v>
      </c>
      <c r="L436" s="29" t="s">
        <v>17</v>
      </c>
      <c r="M436" s="29" t="s">
        <v>359</v>
      </c>
      <c r="N436" s="28" t="s">
        <v>360</v>
      </c>
      <c r="O436" s="259" t="s">
        <v>361</v>
      </c>
      <c r="P436" s="259" t="s">
        <v>366</v>
      </c>
      <c r="Q436" s="260"/>
      <c r="R436" s="71" t="s">
        <v>1891</v>
      </c>
      <c r="S436" s="185" t="s">
        <v>975</v>
      </c>
      <c r="T436" s="185" t="s">
        <v>20</v>
      </c>
      <c r="U436" s="261" t="s">
        <v>1800</v>
      </c>
      <c r="V436" s="17"/>
      <c r="W436" s="261"/>
      <c r="X436" s="261" t="s">
        <v>1172</v>
      </c>
      <c r="Y436" s="99"/>
      <c r="Z436" s="262"/>
      <c r="AA436" s="262"/>
      <c r="AB436" s="265" t="s">
        <v>1891</v>
      </c>
      <c r="AC436" s="17"/>
      <c r="AD436" s="17"/>
      <c r="AE436" s="17"/>
      <c r="AF436" s="17"/>
      <c r="AG436" s="17"/>
      <c r="AH436" s="263" t="s">
        <v>3530</v>
      </c>
      <c r="AI436" s="185" t="s">
        <v>1</v>
      </c>
      <c r="AJ436" s="187" t="s">
        <v>2</v>
      </c>
      <c r="AK436" s="263">
        <v>23</v>
      </c>
      <c r="AL436" s="264" t="s">
        <v>1892</v>
      </c>
      <c r="AM436" s="72">
        <v>43237</v>
      </c>
    </row>
    <row r="437" spans="1:739" s="154" customFormat="1" ht="30" customHeight="1" x14ac:dyDescent="0.25">
      <c r="A437" s="30"/>
      <c r="B437" s="196"/>
      <c r="C437" s="196"/>
      <c r="D437" s="167" t="s">
        <v>2</v>
      </c>
      <c r="E437" s="196"/>
      <c r="F437" s="206" t="s">
        <v>358</v>
      </c>
      <c r="G437" s="14">
        <v>42467</v>
      </c>
      <c r="H437" s="48" t="s">
        <v>37</v>
      </c>
      <c r="I437" s="185" t="s">
        <v>31</v>
      </c>
      <c r="J437" s="189" t="s">
        <v>291</v>
      </c>
      <c r="K437" s="29" t="s">
        <v>18</v>
      </c>
      <c r="L437" s="29" t="s">
        <v>17</v>
      </c>
      <c r="M437" s="29" t="s">
        <v>359</v>
      </c>
      <c r="N437" s="28" t="s">
        <v>360</v>
      </c>
      <c r="O437" s="259" t="s">
        <v>361</v>
      </c>
      <c r="P437" s="259" t="s">
        <v>362</v>
      </c>
      <c r="Q437" s="260"/>
      <c r="R437" s="71" t="s">
        <v>363</v>
      </c>
      <c r="S437" s="185" t="s">
        <v>976</v>
      </c>
      <c r="T437" s="185" t="s">
        <v>288</v>
      </c>
      <c r="U437" s="261" t="s">
        <v>72</v>
      </c>
      <c r="V437" s="17"/>
      <c r="W437" s="261"/>
      <c r="X437" s="261" t="s">
        <v>245</v>
      </c>
      <c r="Y437" s="99"/>
      <c r="Z437" s="262"/>
      <c r="AA437" s="262"/>
      <c r="AB437" s="265" t="s">
        <v>363</v>
      </c>
      <c r="AC437" s="17"/>
      <c r="AD437" s="17"/>
      <c r="AE437" s="17"/>
      <c r="AF437" s="17"/>
      <c r="AG437" s="17"/>
      <c r="AH437" s="263" t="s">
        <v>3530</v>
      </c>
      <c r="AI437" s="185" t="s">
        <v>1</v>
      </c>
      <c r="AJ437" s="187" t="s">
        <v>2</v>
      </c>
      <c r="AK437" s="263">
        <v>22</v>
      </c>
      <c r="AL437" s="264" t="s">
        <v>364</v>
      </c>
      <c r="AM437" s="72" t="s">
        <v>365</v>
      </c>
    </row>
    <row r="438" spans="1:739" s="154" customFormat="1" ht="30" customHeight="1" x14ac:dyDescent="0.25">
      <c r="A438" s="30"/>
      <c r="B438" s="196"/>
      <c r="C438" s="196"/>
      <c r="D438" s="167" t="s">
        <v>2</v>
      </c>
      <c r="E438" s="196"/>
      <c r="F438" s="206" t="s">
        <v>733</v>
      </c>
      <c r="G438" s="14">
        <v>42541</v>
      </c>
      <c r="H438" s="258" t="s">
        <v>37</v>
      </c>
      <c r="I438" s="261" t="s">
        <v>31</v>
      </c>
      <c r="J438" s="116" t="s">
        <v>291</v>
      </c>
      <c r="K438" s="29" t="s">
        <v>18</v>
      </c>
      <c r="L438" s="29" t="s">
        <v>17</v>
      </c>
      <c r="M438" s="29" t="s">
        <v>359</v>
      </c>
      <c r="N438" s="28" t="s">
        <v>360</v>
      </c>
      <c r="O438" s="259" t="s">
        <v>581</v>
      </c>
      <c r="P438" s="259" t="s">
        <v>582</v>
      </c>
      <c r="Q438" s="259" t="s">
        <v>43</v>
      </c>
      <c r="R438" s="71" t="s">
        <v>731</v>
      </c>
      <c r="S438" s="261" t="s">
        <v>1004</v>
      </c>
      <c r="T438" s="261" t="s">
        <v>20</v>
      </c>
      <c r="U438" s="185" t="s">
        <v>72</v>
      </c>
      <c r="V438" s="20"/>
      <c r="W438" s="261"/>
      <c r="X438" s="261" t="s">
        <v>245</v>
      </c>
      <c r="Y438" s="99"/>
      <c r="Z438" s="261"/>
      <c r="AA438" s="261"/>
      <c r="AB438" s="265" t="s">
        <v>731</v>
      </c>
      <c r="AC438" s="20"/>
      <c r="AD438" s="20"/>
      <c r="AE438" s="20"/>
      <c r="AF438" s="20"/>
      <c r="AG438" s="20"/>
      <c r="AH438" s="263" t="s">
        <v>3530</v>
      </c>
      <c r="AI438" s="261" t="s">
        <v>1</v>
      </c>
      <c r="AJ438" s="263" t="s">
        <v>2</v>
      </c>
      <c r="AK438" s="263">
        <v>21</v>
      </c>
      <c r="AL438" s="264" t="s">
        <v>732</v>
      </c>
      <c r="AM438" s="72">
        <v>42507</v>
      </c>
    </row>
    <row r="439" spans="1:739" s="154" customFormat="1" ht="30" customHeight="1" x14ac:dyDescent="0.25">
      <c r="A439" s="30"/>
      <c r="B439" s="26"/>
      <c r="C439" s="26"/>
      <c r="D439" s="167" t="s">
        <v>2</v>
      </c>
      <c r="E439" s="196"/>
      <c r="F439" s="206" t="s">
        <v>704</v>
      </c>
      <c r="G439" s="14">
        <v>42625</v>
      </c>
      <c r="H439" s="48" t="s">
        <v>37</v>
      </c>
      <c r="I439" s="185" t="s">
        <v>31</v>
      </c>
      <c r="J439" s="189" t="s">
        <v>291</v>
      </c>
      <c r="K439" s="29" t="s">
        <v>18</v>
      </c>
      <c r="L439" s="29" t="s">
        <v>17</v>
      </c>
      <c r="M439" s="29" t="s">
        <v>359</v>
      </c>
      <c r="N439" s="28" t="s">
        <v>360</v>
      </c>
      <c r="O439" s="259" t="s">
        <v>581</v>
      </c>
      <c r="P439" s="259" t="s">
        <v>582</v>
      </c>
      <c r="Q439" s="260"/>
      <c r="R439" s="71" t="s">
        <v>705</v>
      </c>
      <c r="S439" s="185" t="s">
        <v>1001</v>
      </c>
      <c r="T439" s="185" t="s">
        <v>20</v>
      </c>
      <c r="U439" s="261" t="s">
        <v>72</v>
      </c>
      <c r="V439" s="17"/>
      <c r="W439" s="261"/>
      <c r="X439" s="261" t="s">
        <v>245</v>
      </c>
      <c r="Y439" s="99"/>
      <c r="Z439" s="262"/>
      <c r="AA439" s="262"/>
      <c r="AB439" s="265" t="s">
        <v>705</v>
      </c>
      <c r="AC439" s="17"/>
      <c r="AD439" s="17"/>
      <c r="AE439" s="17"/>
      <c r="AF439" s="17"/>
      <c r="AG439" s="17"/>
      <c r="AH439" s="263" t="s">
        <v>3530</v>
      </c>
      <c r="AI439" s="185" t="s">
        <v>1</v>
      </c>
      <c r="AJ439" s="187" t="s">
        <v>2</v>
      </c>
      <c r="AK439" s="263">
        <v>23</v>
      </c>
      <c r="AL439" s="264" t="s">
        <v>706</v>
      </c>
      <c r="AM439" s="72">
        <v>42613</v>
      </c>
    </row>
    <row r="440" spans="1:739" s="154" customFormat="1" ht="30" customHeight="1" x14ac:dyDescent="0.25">
      <c r="A440" s="30"/>
      <c r="B440" s="196"/>
      <c r="C440" s="196"/>
      <c r="D440" s="167" t="s">
        <v>2</v>
      </c>
      <c r="E440" s="196"/>
      <c r="F440" s="206" t="s">
        <v>1578</v>
      </c>
      <c r="G440" s="23">
        <v>42933</v>
      </c>
      <c r="H440" s="258" t="s">
        <v>37</v>
      </c>
      <c r="I440" s="185" t="s">
        <v>31</v>
      </c>
      <c r="J440" s="189" t="s">
        <v>291</v>
      </c>
      <c r="K440" s="29" t="s">
        <v>18</v>
      </c>
      <c r="L440" s="29" t="s">
        <v>17</v>
      </c>
      <c r="M440" s="29" t="s">
        <v>359</v>
      </c>
      <c r="N440" s="28" t="s">
        <v>360</v>
      </c>
      <c r="O440" s="259" t="s">
        <v>581</v>
      </c>
      <c r="P440" s="259" t="s">
        <v>582</v>
      </c>
      <c r="Q440" s="259"/>
      <c r="R440" s="71" t="s">
        <v>1580</v>
      </c>
      <c r="S440" s="261" t="s">
        <v>1522</v>
      </c>
      <c r="T440" s="261" t="s">
        <v>20</v>
      </c>
      <c r="U440" s="261" t="s">
        <v>72</v>
      </c>
      <c r="V440" s="20"/>
      <c r="W440" s="261"/>
      <c r="X440" s="261" t="s">
        <v>245</v>
      </c>
      <c r="Y440" s="99"/>
      <c r="Z440" s="261"/>
      <c r="AA440" s="261"/>
      <c r="AB440" s="265" t="s">
        <v>1580</v>
      </c>
      <c r="AC440" s="20"/>
      <c r="AD440" s="20"/>
      <c r="AE440" s="20"/>
      <c r="AF440" s="20"/>
      <c r="AG440" s="20"/>
      <c r="AH440" s="263" t="s">
        <v>3530</v>
      </c>
      <c r="AI440" s="261" t="s">
        <v>1</v>
      </c>
      <c r="AJ440" s="263" t="s">
        <v>2</v>
      </c>
      <c r="AK440" s="263">
        <v>27</v>
      </c>
      <c r="AL440" s="264" t="s">
        <v>1582</v>
      </c>
      <c r="AM440" s="72">
        <v>42929</v>
      </c>
    </row>
    <row r="441" spans="1:739" s="154" customFormat="1" ht="30" customHeight="1" x14ac:dyDescent="0.25">
      <c r="A441" s="30"/>
      <c r="B441" s="196"/>
      <c r="C441" s="196"/>
      <c r="D441" s="167" t="s">
        <v>2</v>
      </c>
      <c r="E441" s="196"/>
      <c r="F441" s="206" t="s">
        <v>1564</v>
      </c>
      <c r="G441" s="23">
        <v>42933</v>
      </c>
      <c r="H441" s="258" t="s">
        <v>37</v>
      </c>
      <c r="I441" s="185" t="s">
        <v>31</v>
      </c>
      <c r="J441" s="189" t="s">
        <v>291</v>
      </c>
      <c r="K441" s="29" t="s">
        <v>18</v>
      </c>
      <c r="L441" s="29" t="s">
        <v>17</v>
      </c>
      <c r="M441" s="29" t="s">
        <v>359</v>
      </c>
      <c r="N441" s="28" t="s">
        <v>360</v>
      </c>
      <c r="O441" s="259" t="s">
        <v>581</v>
      </c>
      <c r="P441" s="259" t="s">
        <v>582</v>
      </c>
      <c r="Q441" s="259"/>
      <c r="R441" s="71" t="s">
        <v>1565</v>
      </c>
      <c r="S441" s="261" t="s">
        <v>1522</v>
      </c>
      <c r="T441" s="261" t="s">
        <v>20</v>
      </c>
      <c r="U441" s="261" t="s">
        <v>72</v>
      </c>
      <c r="V441" s="20"/>
      <c r="W441" s="261"/>
      <c r="X441" s="261" t="s">
        <v>245</v>
      </c>
      <c r="Y441" s="99"/>
      <c r="Z441" s="261"/>
      <c r="AA441" s="261"/>
      <c r="AB441" s="265" t="s">
        <v>1565</v>
      </c>
      <c r="AC441" s="20"/>
      <c r="AD441" s="20"/>
      <c r="AE441" s="20"/>
      <c r="AF441" s="20"/>
      <c r="AG441" s="20"/>
      <c r="AH441" s="263" t="s">
        <v>3530</v>
      </c>
      <c r="AI441" s="261" t="s">
        <v>1</v>
      </c>
      <c r="AJ441" s="263" t="s">
        <v>2</v>
      </c>
      <c r="AK441" s="263">
        <v>25</v>
      </c>
      <c r="AL441" s="264" t="s">
        <v>1566</v>
      </c>
      <c r="AM441" s="72">
        <v>42908</v>
      </c>
    </row>
    <row r="442" spans="1:739" s="154" customFormat="1" ht="30" customHeight="1" x14ac:dyDescent="0.25">
      <c r="A442" s="30"/>
      <c r="B442" s="196"/>
      <c r="C442" s="196"/>
      <c r="D442" s="167" t="s">
        <v>2</v>
      </c>
      <c r="E442" s="196"/>
      <c r="F442" s="206" t="s">
        <v>1520</v>
      </c>
      <c r="G442" s="23">
        <v>42838</v>
      </c>
      <c r="H442" s="258" t="s">
        <v>37</v>
      </c>
      <c r="I442" s="185" t="s">
        <v>31</v>
      </c>
      <c r="J442" s="189" t="s">
        <v>291</v>
      </c>
      <c r="K442" s="29" t="s">
        <v>18</v>
      </c>
      <c r="L442" s="29" t="s">
        <v>17</v>
      </c>
      <c r="M442" s="29" t="s">
        <v>359</v>
      </c>
      <c r="N442" s="28" t="s">
        <v>360</v>
      </c>
      <c r="O442" s="259" t="s">
        <v>581</v>
      </c>
      <c r="P442" s="259" t="s">
        <v>582</v>
      </c>
      <c r="Q442" s="259"/>
      <c r="R442" s="71" t="s">
        <v>1521</v>
      </c>
      <c r="S442" s="261" t="s">
        <v>1522</v>
      </c>
      <c r="T442" s="261" t="s">
        <v>20</v>
      </c>
      <c r="U442" s="261" t="s">
        <v>1256</v>
      </c>
      <c r="V442" s="20"/>
      <c r="W442" s="41"/>
      <c r="X442" s="41" t="s">
        <v>1172</v>
      </c>
      <c r="Y442" s="99"/>
      <c r="Z442" s="261"/>
      <c r="AA442" s="261"/>
      <c r="AB442" s="265" t="s">
        <v>1521</v>
      </c>
      <c r="AC442" s="20"/>
      <c r="AD442" s="20"/>
      <c r="AE442" s="20"/>
      <c r="AF442" s="20"/>
      <c r="AG442" s="20"/>
      <c r="AH442" s="263" t="s">
        <v>3530</v>
      </c>
      <c r="AI442" s="261" t="s">
        <v>1</v>
      </c>
      <c r="AJ442" s="263" t="s">
        <v>2</v>
      </c>
      <c r="AK442" s="263">
        <v>19</v>
      </c>
      <c r="AL442" s="264" t="s">
        <v>1523</v>
      </c>
      <c r="AM442" s="72">
        <v>42830</v>
      </c>
    </row>
    <row r="443" spans="1:739" s="154" customFormat="1" ht="30" customHeight="1" x14ac:dyDescent="0.25">
      <c r="A443" s="30"/>
      <c r="B443" s="196"/>
      <c r="C443" s="196"/>
      <c r="D443" s="167" t="s">
        <v>2</v>
      </c>
      <c r="E443" s="196"/>
      <c r="F443" s="206" t="s">
        <v>1579</v>
      </c>
      <c r="G443" s="23">
        <v>42933</v>
      </c>
      <c r="H443" s="258" t="s">
        <v>37</v>
      </c>
      <c r="I443" s="185" t="s">
        <v>31</v>
      </c>
      <c r="J443" s="189" t="s">
        <v>291</v>
      </c>
      <c r="K443" s="29" t="s">
        <v>18</v>
      </c>
      <c r="L443" s="29" t="s">
        <v>17</v>
      </c>
      <c r="M443" s="29" t="s">
        <v>359</v>
      </c>
      <c r="N443" s="28" t="s">
        <v>360</v>
      </c>
      <c r="O443" s="259" t="s">
        <v>581</v>
      </c>
      <c r="P443" s="259" t="s">
        <v>582</v>
      </c>
      <c r="Q443" s="259"/>
      <c r="R443" s="71" t="s">
        <v>1581</v>
      </c>
      <c r="S443" s="261" t="s">
        <v>1522</v>
      </c>
      <c r="T443" s="261" t="s">
        <v>20</v>
      </c>
      <c r="U443" s="261" t="s">
        <v>1256</v>
      </c>
      <c r="V443" s="20"/>
      <c r="W443" s="41"/>
      <c r="X443" s="41" t="s">
        <v>1172</v>
      </c>
      <c r="Y443" s="99"/>
      <c r="Z443" s="261"/>
      <c r="AA443" s="261"/>
      <c r="AB443" s="265" t="s">
        <v>1581</v>
      </c>
      <c r="AC443" s="20"/>
      <c r="AD443" s="20"/>
      <c r="AE443" s="20"/>
      <c r="AF443" s="20"/>
      <c r="AG443" s="20"/>
      <c r="AH443" s="263" t="s">
        <v>3530</v>
      </c>
      <c r="AI443" s="261" t="s">
        <v>1</v>
      </c>
      <c r="AJ443" s="263" t="s">
        <v>2</v>
      </c>
      <c r="AK443" s="263">
        <v>24</v>
      </c>
      <c r="AL443" s="264" t="s">
        <v>1583</v>
      </c>
      <c r="AM443" s="72">
        <v>42929</v>
      </c>
    </row>
    <row r="444" spans="1:739" s="154" customFormat="1" ht="30" customHeight="1" x14ac:dyDescent="0.25">
      <c r="A444" s="30"/>
      <c r="B444" s="196"/>
      <c r="C444" s="196"/>
      <c r="D444" s="167" t="s">
        <v>2</v>
      </c>
      <c r="E444" s="196"/>
      <c r="F444" s="206" t="s">
        <v>1422</v>
      </c>
      <c r="G444" s="23">
        <v>42811</v>
      </c>
      <c r="H444" s="258" t="s">
        <v>37</v>
      </c>
      <c r="I444" s="261" t="s">
        <v>31</v>
      </c>
      <c r="J444" s="189" t="s">
        <v>291</v>
      </c>
      <c r="K444" s="29" t="s">
        <v>18</v>
      </c>
      <c r="L444" s="29" t="s">
        <v>17</v>
      </c>
      <c r="M444" s="29" t="s">
        <v>3129</v>
      </c>
      <c r="N444" s="29" t="s">
        <v>65</v>
      </c>
      <c r="O444" s="259" t="s">
        <v>66</v>
      </c>
      <c r="P444" s="259" t="s">
        <v>1416</v>
      </c>
      <c r="Q444" s="260"/>
      <c r="R444" s="71" t="s">
        <v>1417</v>
      </c>
      <c r="S444" s="261" t="s">
        <v>1425</v>
      </c>
      <c r="T444" s="261" t="s">
        <v>1554</v>
      </c>
      <c r="U444" s="261" t="s">
        <v>72</v>
      </c>
      <c r="V444" s="17"/>
      <c r="W444" s="261"/>
      <c r="X444" s="261" t="s">
        <v>245</v>
      </c>
      <c r="Y444" s="99"/>
      <c r="Z444" s="262"/>
      <c r="AA444" s="261"/>
      <c r="AB444" s="265" t="s">
        <v>1417</v>
      </c>
      <c r="AC444" s="17"/>
      <c r="AD444" s="17"/>
      <c r="AE444" s="17"/>
      <c r="AF444" s="17"/>
      <c r="AG444" s="17"/>
      <c r="AH444" s="263" t="s">
        <v>3530</v>
      </c>
      <c r="AI444" s="185" t="s">
        <v>1</v>
      </c>
      <c r="AJ444" s="187" t="s">
        <v>2</v>
      </c>
      <c r="AK444" s="263">
        <v>26</v>
      </c>
      <c r="AL444" s="264" t="s">
        <v>1418</v>
      </c>
      <c r="AM444" s="190" t="s">
        <v>1413</v>
      </c>
    </row>
    <row r="445" spans="1:739" s="154" customFormat="1" ht="30" customHeight="1" x14ac:dyDescent="0.25">
      <c r="A445" s="30"/>
      <c r="B445" s="196"/>
      <c r="C445" s="196"/>
      <c r="D445" s="167" t="s">
        <v>2</v>
      </c>
      <c r="E445" s="196"/>
      <c r="F445" s="206" t="s">
        <v>1423</v>
      </c>
      <c r="G445" s="23">
        <v>42811</v>
      </c>
      <c r="H445" s="258" t="s">
        <v>37</v>
      </c>
      <c r="I445" s="261" t="s">
        <v>31</v>
      </c>
      <c r="J445" s="189" t="s">
        <v>291</v>
      </c>
      <c r="K445" s="29" t="s">
        <v>18</v>
      </c>
      <c r="L445" s="29" t="s">
        <v>17</v>
      </c>
      <c r="M445" s="29" t="s">
        <v>3129</v>
      </c>
      <c r="N445" s="29" t="s">
        <v>65</v>
      </c>
      <c r="O445" s="259" t="s">
        <v>66</v>
      </c>
      <c r="P445" s="259" t="s">
        <v>1416</v>
      </c>
      <c r="Q445" s="260"/>
      <c r="R445" s="71" t="s">
        <v>1419</v>
      </c>
      <c r="S445" s="261" t="s">
        <v>1426</v>
      </c>
      <c r="T445" s="185" t="s">
        <v>20</v>
      </c>
      <c r="U445" s="261" t="s">
        <v>72</v>
      </c>
      <c r="V445" s="17"/>
      <c r="W445" s="261"/>
      <c r="X445" s="261" t="s">
        <v>245</v>
      </c>
      <c r="Y445" s="99"/>
      <c r="Z445" s="262"/>
      <c r="AA445" s="261"/>
      <c r="AB445" s="265" t="s">
        <v>1419</v>
      </c>
      <c r="AC445" s="17"/>
      <c r="AD445" s="17"/>
      <c r="AE445" s="17"/>
      <c r="AF445" s="17"/>
      <c r="AG445" s="17"/>
      <c r="AH445" s="263" t="s">
        <v>3530</v>
      </c>
      <c r="AI445" s="185" t="s">
        <v>1</v>
      </c>
      <c r="AJ445" s="187" t="s">
        <v>2</v>
      </c>
      <c r="AK445" s="263">
        <v>24</v>
      </c>
      <c r="AL445" s="264" t="s">
        <v>1420</v>
      </c>
      <c r="AM445" s="190" t="s">
        <v>1413</v>
      </c>
      <c r="AN445" s="257"/>
      <c r="AO445" s="257"/>
      <c r="AP445" s="257"/>
      <c r="AQ445" s="257"/>
      <c r="AR445" s="257"/>
      <c r="AS445" s="257"/>
      <c r="AT445" s="257"/>
      <c r="AU445" s="257"/>
      <c r="AV445" s="257"/>
      <c r="AW445" s="257"/>
      <c r="AX445" s="257"/>
      <c r="AY445" s="257"/>
      <c r="AZ445" s="257"/>
      <c r="BA445" s="257"/>
      <c r="BB445" s="257"/>
      <c r="BC445" s="257"/>
      <c r="BD445" s="257"/>
      <c r="BE445" s="257"/>
      <c r="BF445" s="257"/>
      <c r="BG445" s="257"/>
      <c r="BH445" s="257"/>
      <c r="BI445" s="257"/>
      <c r="BJ445" s="257"/>
      <c r="BK445" s="257"/>
      <c r="BL445" s="257"/>
      <c r="BM445" s="257"/>
      <c r="BN445" s="257"/>
      <c r="BO445" s="257"/>
      <c r="BP445" s="257"/>
      <c r="BQ445" s="257"/>
      <c r="BR445" s="257"/>
      <c r="BS445" s="257"/>
      <c r="BT445" s="257"/>
      <c r="BU445" s="257"/>
      <c r="BV445" s="257"/>
      <c r="BW445" s="257"/>
      <c r="BX445" s="257"/>
      <c r="BY445" s="257"/>
      <c r="BZ445" s="257"/>
      <c r="CA445" s="257"/>
      <c r="CB445" s="257"/>
      <c r="CC445" s="257"/>
      <c r="CD445" s="257"/>
      <c r="CE445" s="257"/>
      <c r="CF445" s="257"/>
      <c r="CG445" s="257"/>
      <c r="CH445" s="257"/>
      <c r="CI445" s="257"/>
      <c r="CJ445" s="257"/>
      <c r="CK445" s="257"/>
      <c r="CL445" s="257"/>
      <c r="CM445" s="257"/>
      <c r="CN445" s="257"/>
      <c r="CO445" s="257"/>
      <c r="CP445" s="257"/>
      <c r="CQ445" s="257"/>
      <c r="CR445" s="257"/>
      <c r="CS445" s="257"/>
      <c r="CT445" s="257"/>
      <c r="CU445" s="257"/>
      <c r="CV445" s="257"/>
      <c r="CW445" s="257"/>
      <c r="CX445" s="257"/>
      <c r="CY445" s="257"/>
      <c r="CZ445" s="257"/>
      <c r="DA445" s="257"/>
      <c r="DB445" s="257"/>
      <c r="DC445" s="257"/>
      <c r="DD445" s="257"/>
      <c r="DE445" s="257"/>
      <c r="DF445" s="257"/>
      <c r="DG445" s="257"/>
      <c r="DH445" s="257"/>
      <c r="DI445" s="257"/>
      <c r="DJ445" s="257"/>
      <c r="DK445" s="257"/>
      <c r="DL445" s="257"/>
      <c r="DM445" s="257"/>
      <c r="DN445" s="257"/>
      <c r="DO445" s="257"/>
      <c r="DP445" s="257"/>
      <c r="DQ445" s="257"/>
      <c r="DR445" s="257"/>
      <c r="DS445" s="257"/>
      <c r="DT445" s="257"/>
      <c r="DU445" s="257"/>
      <c r="DV445" s="257"/>
      <c r="DW445" s="257"/>
      <c r="DX445" s="257"/>
      <c r="DY445" s="257"/>
      <c r="DZ445" s="257"/>
      <c r="EA445" s="257"/>
      <c r="EB445" s="257"/>
      <c r="EC445" s="257"/>
      <c r="ED445" s="257"/>
      <c r="EE445" s="257"/>
      <c r="EF445" s="257"/>
      <c r="EG445" s="257"/>
      <c r="EH445" s="257"/>
      <c r="EI445" s="257"/>
      <c r="EJ445" s="257"/>
      <c r="EK445" s="257"/>
      <c r="EL445" s="257"/>
      <c r="EM445" s="257"/>
      <c r="EN445" s="257"/>
      <c r="EO445" s="257"/>
      <c r="EP445" s="257"/>
      <c r="EQ445" s="257"/>
      <c r="ER445" s="257"/>
      <c r="ES445" s="257"/>
      <c r="ET445" s="257"/>
      <c r="EU445" s="257"/>
      <c r="EV445" s="257"/>
      <c r="EW445" s="257"/>
      <c r="EX445" s="257"/>
      <c r="EY445" s="257"/>
      <c r="EZ445" s="257"/>
      <c r="FA445" s="257"/>
      <c r="FB445" s="257"/>
      <c r="FC445" s="257"/>
      <c r="FD445" s="257"/>
      <c r="FE445" s="257"/>
      <c r="FF445" s="257"/>
      <c r="FG445" s="257"/>
      <c r="FH445" s="257"/>
      <c r="FI445" s="257"/>
      <c r="FJ445" s="257"/>
      <c r="FK445" s="257"/>
      <c r="FL445" s="257"/>
      <c r="FM445" s="257"/>
      <c r="FN445" s="257"/>
      <c r="FO445" s="257"/>
      <c r="FP445" s="257"/>
      <c r="FQ445" s="257"/>
      <c r="FR445" s="257"/>
      <c r="FS445" s="257"/>
      <c r="FT445" s="257"/>
      <c r="FU445" s="257"/>
      <c r="FV445" s="257"/>
      <c r="FW445" s="257"/>
      <c r="FX445" s="257"/>
      <c r="FY445" s="257"/>
      <c r="FZ445" s="257"/>
      <c r="GA445" s="257"/>
      <c r="GB445" s="257"/>
      <c r="GC445" s="257"/>
      <c r="GD445" s="257"/>
      <c r="GE445" s="257"/>
      <c r="GF445" s="257"/>
      <c r="GG445" s="257"/>
      <c r="GH445" s="257"/>
      <c r="GI445" s="257"/>
      <c r="GJ445" s="257"/>
      <c r="GK445" s="257"/>
      <c r="GL445" s="257"/>
      <c r="GM445" s="257"/>
      <c r="GN445" s="257"/>
      <c r="GO445" s="257"/>
      <c r="GP445" s="257"/>
      <c r="GQ445" s="257"/>
      <c r="GR445" s="257"/>
      <c r="GS445" s="257"/>
      <c r="GT445" s="257"/>
      <c r="GU445" s="257"/>
      <c r="GV445" s="257"/>
      <c r="GW445" s="257"/>
      <c r="GX445" s="257"/>
      <c r="GY445" s="257"/>
      <c r="GZ445" s="257"/>
      <c r="HA445" s="257"/>
      <c r="HB445" s="257"/>
      <c r="HC445" s="257"/>
      <c r="HD445" s="257"/>
      <c r="HE445" s="257"/>
      <c r="HF445" s="257"/>
      <c r="HG445" s="257"/>
      <c r="HH445" s="257"/>
      <c r="HI445" s="257"/>
      <c r="HJ445" s="257"/>
      <c r="HK445" s="257"/>
      <c r="HL445" s="257"/>
      <c r="HM445" s="257"/>
      <c r="HN445" s="257"/>
      <c r="HO445" s="257"/>
      <c r="HP445" s="257"/>
      <c r="HQ445" s="257"/>
      <c r="HR445" s="257"/>
      <c r="HS445" s="257"/>
      <c r="HT445" s="257"/>
      <c r="HU445" s="257"/>
      <c r="HV445" s="257"/>
      <c r="HW445" s="257"/>
      <c r="HX445" s="257"/>
      <c r="HY445" s="257"/>
      <c r="HZ445" s="257"/>
      <c r="IA445" s="257"/>
      <c r="IB445" s="257"/>
      <c r="IC445" s="257"/>
      <c r="ID445" s="257"/>
      <c r="IE445" s="257"/>
      <c r="IF445" s="257"/>
      <c r="IG445" s="257"/>
      <c r="IH445" s="257"/>
      <c r="II445" s="257"/>
      <c r="IJ445" s="257"/>
      <c r="IK445" s="257"/>
      <c r="IL445" s="257"/>
      <c r="IM445" s="257"/>
      <c r="IN445" s="257"/>
      <c r="IO445" s="257"/>
      <c r="IP445" s="257"/>
      <c r="IQ445" s="257"/>
      <c r="IR445" s="257"/>
      <c r="IS445" s="257"/>
      <c r="IT445" s="257"/>
      <c r="IU445" s="257"/>
      <c r="IV445" s="257"/>
      <c r="IW445" s="257"/>
      <c r="IX445" s="257"/>
      <c r="IY445" s="257"/>
      <c r="IZ445" s="257"/>
      <c r="JA445" s="257"/>
      <c r="JB445" s="257"/>
      <c r="JC445" s="257"/>
      <c r="JD445" s="257"/>
      <c r="JE445" s="257"/>
      <c r="JF445" s="257"/>
      <c r="JG445" s="257"/>
      <c r="JH445" s="257"/>
      <c r="JI445" s="257"/>
      <c r="JJ445" s="257"/>
      <c r="JK445" s="257"/>
      <c r="JL445" s="257"/>
      <c r="JM445" s="257"/>
      <c r="JN445" s="257"/>
      <c r="JO445" s="257"/>
      <c r="JP445" s="257"/>
      <c r="JQ445" s="257"/>
      <c r="JR445" s="257"/>
      <c r="JS445" s="257"/>
      <c r="JT445" s="257"/>
      <c r="JU445" s="257"/>
      <c r="JV445" s="257"/>
      <c r="JW445" s="257"/>
      <c r="JX445" s="257"/>
      <c r="JY445" s="257"/>
      <c r="JZ445" s="257"/>
      <c r="KA445" s="257"/>
      <c r="KB445" s="257"/>
      <c r="KC445" s="257"/>
      <c r="KD445" s="257"/>
      <c r="KE445" s="257"/>
      <c r="KF445" s="257"/>
      <c r="KG445" s="257"/>
      <c r="KH445" s="257"/>
      <c r="KI445" s="257"/>
      <c r="KJ445" s="257"/>
      <c r="KK445" s="257"/>
      <c r="KL445" s="257"/>
      <c r="KM445" s="257"/>
      <c r="KN445" s="257"/>
      <c r="KO445" s="257"/>
      <c r="KP445" s="257"/>
      <c r="KQ445" s="257"/>
      <c r="KR445" s="257"/>
      <c r="KS445" s="257"/>
      <c r="KT445" s="257"/>
      <c r="KU445" s="257"/>
      <c r="KV445" s="257"/>
      <c r="KW445" s="257"/>
      <c r="KX445" s="257"/>
      <c r="KY445" s="257"/>
      <c r="KZ445" s="257"/>
      <c r="LA445" s="257"/>
      <c r="LB445" s="257"/>
      <c r="LC445" s="257"/>
      <c r="LD445" s="257"/>
      <c r="LE445" s="257"/>
      <c r="LF445" s="257"/>
      <c r="LG445" s="257"/>
      <c r="LH445" s="257"/>
      <c r="LI445" s="257"/>
      <c r="LJ445" s="257"/>
      <c r="LK445" s="257"/>
      <c r="LL445" s="257"/>
      <c r="LM445" s="257"/>
      <c r="LN445" s="257"/>
      <c r="LO445" s="257"/>
      <c r="LP445" s="257"/>
      <c r="LQ445" s="257"/>
      <c r="LR445" s="257"/>
      <c r="LS445" s="257"/>
      <c r="LT445" s="257"/>
      <c r="LU445" s="257"/>
      <c r="LV445" s="257"/>
      <c r="LW445" s="257"/>
      <c r="LX445" s="257"/>
      <c r="LY445" s="257"/>
      <c r="LZ445" s="257"/>
      <c r="MA445" s="257"/>
      <c r="MB445" s="257"/>
      <c r="MC445" s="257"/>
      <c r="MD445" s="257"/>
      <c r="ME445" s="257"/>
      <c r="MF445" s="257"/>
      <c r="MG445" s="257"/>
      <c r="MH445" s="257"/>
      <c r="MI445" s="257"/>
      <c r="MJ445" s="257"/>
      <c r="MK445" s="257"/>
      <c r="ML445" s="257"/>
      <c r="MM445" s="257"/>
      <c r="MN445" s="257"/>
      <c r="MO445" s="257"/>
      <c r="MP445" s="257"/>
      <c r="MQ445" s="257"/>
      <c r="MR445" s="257"/>
      <c r="MS445" s="257"/>
      <c r="MT445" s="257"/>
      <c r="MU445" s="257"/>
      <c r="MV445" s="257"/>
      <c r="MW445" s="257"/>
      <c r="MX445" s="257"/>
      <c r="MY445" s="257"/>
      <c r="MZ445" s="257"/>
      <c r="NA445" s="257"/>
      <c r="NB445" s="257"/>
      <c r="NC445" s="257"/>
      <c r="ND445" s="257"/>
      <c r="NE445" s="257"/>
      <c r="NF445" s="257"/>
      <c r="NG445" s="257"/>
      <c r="NH445" s="257"/>
      <c r="NI445" s="257"/>
      <c r="NJ445" s="257"/>
      <c r="NK445" s="257"/>
      <c r="NL445" s="257"/>
      <c r="NM445" s="257"/>
      <c r="NN445" s="257"/>
      <c r="NO445" s="257"/>
      <c r="NP445" s="257"/>
      <c r="NQ445" s="257"/>
      <c r="NR445" s="257"/>
      <c r="NS445" s="257"/>
      <c r="NT445" s="257"/>
      <c r="NU445" s="257"/>
      <c r="NV445" s="257"/>
      <c r="NW445" s="257"/>
      <c r="NX445" s="257"/>
      <c r="NY445" s="257"/>
      <c r="NZ445" s="257"/>
      <c r="OA445" s="257"/>
      <c r="OB445" s="257"/>
      <c r="OC445" s="257"/>
      <c r="OD445" s="257"/>
      <c r="OE445" s="257"/>
      <c r="OF445" s="257"/>
      <c r="OG445" s="257"/>
      <c r="OH445" s="257"/>
      <c r="OI445" s="257"/>
      <c r="OJ445" s="257"/>
      <c r="OK445" s="257"/>
      <c r="OL445" s="257"/>
      <c r="OM445" s="257"/>
      <c r="ON445" s="257"/>
      <c r="OO445" s="257"/>
      <c r="OP445" s="257"/>
      <c r="OQ445" s="257"/>
      <c r="OR445" s="257"/>
      <c r="OS445" s="257"/>
      <c r="OT445" s="257"/>
      <c r="OU445" s="257"/>
      <c r="OV445" s="257"/>
      <c r="OW445" s="257"/>
      <c r="OX445" s="257"/>
      <c r="OY445" s="257"/>
      <c r="OZ445" s="257"/>
      <c r="PA445" s="257"/>
      <c r="PB445" s="257"/>
      <c r="PC445" s="257"/>
      <c r="PD445" s="257"/>
      <c r="PE445" s="257"/>
      <c r="PF445" s="257"/>
      <c r="PG445" s="257"/>
      <c r="PH445" s="257"/>
      <c r="PI445" s="257"/>
      <c r="PJ445" s="257"/>
      <c r="PK445" s="257"/>
      <c r="PL445" s="257"/>
      <c r="PM445" s="257"/>
      <c r="PN445" s="257"/>
      <c r="PO445" s="257"/>
      <c r="PP445" s="257"/>
      <c r="PQ445" s="257"/>
      <c r="PR445" s="257"/>
      <c r="PS445" s="257"/>
      <c r="PT445" s="257"/>
      <c r="PU445" s="257"/>
      <c r="PV445" s="257"/>
      <c r="PW445" s="257"/>
      <c r="PX445" s="257"/>
      <c r="PY445" s="257"/>
      <c r="PZ445" s="257"/>
      <c r="QA445" s="257"/>
      <c r="QB445" s="257"/>
      <c r="QC445" s="257"/>
      <c r="QD445" s="257"/>
      <c r="QE445" s="257"/>
      <c r="QF445" s="257"/>
      <c r="QG445" s="257"/>
      <c r="QH445" s="257"/>
      <c r="QI445" s="257"/>
      <c r="QJ445" s="257"/>
      <c r="QK445" s="257"/>
      <c r="QL445" s="257"/>
      <c r="QM445" s="257"/>
      <c r="QN445" s="257"/>
      <c r="QO445" s="257"/>
      <c r="QP445" s="257"/>
      <c r="QQ445" s="257"/>
      <c r="QR445" s="257"/>
      <c r="QS445" s="257"/>
      <c r="QT445" s="257"/>
      <c r="QU445" s="257"/>
      <c r="QV445" s="257"/>
      <c r="QW445" s="257"/>
      <c r="QX445" s="257"/>
      <c r="QY445" s="257"/>
      <c r="QZ445" s="257"/>
      <c r="RA445" s="257"/>
      <c r="RB445" s="257"/>
      <c r="RC445" s="257"/>
      <c r="RD445" s="257"/>
      <c r="RE445" s="257"/>
      <c r="RF445" s="257"/>
      <c r="RG445" s="257"/>
      <c r="RH445" s="257"/>
      <c r="RI445" s="257"/>
      <c r="RJ445" s="257"/>
      <c r="RK445" s="257"/>
      <c r="RL445" s="257"/>
      <c r="RM445" s="257"/>
      <c r="RN445" s="257"/>
      <c r="RO445" s="257"/>
      <c r="RP445" s="257"/>
      <c r="RQ445" s="257"/>
      <c r="RR445" s="257"/>
      <c r="RS445" s="257"/>
      <c r="RT445" s="257"/>
      <c r="RU445" s="257"/>
      <c r="RV445" s="257"/>
      <c r="RW445" s="257"/>
      <c r="RX445" s="257"/>
      <c r="RY445" s="257"/>
      <c r="RZ445" s="257"/>
      <c r="SA445" s="257"/>
      <c r="SB445" s="257"/>
      <c r="SC445" s="257"/>
      <c r="SD445" s="257"/>
      <c r="SE445" s="257"/>
      <c r="SF445" s="257"/>
      <c r="SG445" s="257"/>
      <c r="SH445" s="257"/>
      <c r="SI445" s="257"/>
      <c r="SJ445" s="257"/>
      <c r="SK445" s="257"/>
      <c r="SL445" s="257"/>
      <c r="SM445" s="257"/>
      <c r="SN445" s="257"/>
      <c r="SO445" s="257"/>
      <c r="SP445" s="257"/>
      <c r="SQ445" s="257"/>
      <c r="SR445" s="257"/>
      <c r="SS445" s="257"/>
      <c r="ST445" s="257"/>
      <c r="SU445" s="257"/>
      <c r="SV445" s="257"/>
      <c r="SW445" s="257"/>
      <c r="SX445" s="257"/>
      <c r="SY445" s="257"/>
      <c r="SZ445" s="257"/>
      <c r="TA445" s="257"/>
      <c r="TB445" s="257"/>
      <c r="TC445" s="257"/>
      <c r="TD445" s="257"/>
      <c r="TE445" s="257"/>
      <c r="TF445" s="257"/>
      <c r="TG445" s="257"/>
      <c r="TH445" s="257"/>
      <c r="TI445" s="257"/>
      <c r="TJ445" s="257"/>
      <c r="TK445" s="257"/>
      <c r="TL445" s="257"/>
      <c r="TM445" s="257"/>
      <c r="TN445" s="257"/>
      <c r="TO445" s="257"/>
      <c r="TP445" s="257"/>
      <c r="TQ445" s="257"/>
      <c r="TR445" s="257"/>
      <c r="TS445" s="257"/>
      <c r="TT445" s="257"/>
      <c r="TU445" s="257"/>
      <c r="TV445" s="257"/>
      <c r="TW445" s="257"/>
      <c r="TX445" s="257"/>
      <c r="TY445" s="257"/>
      <c r="TZ445" s="257"/>
      <c r="UA445" s="257"/>
      <c r="UB445" s="257"/>
      <c r="UC445" s="257"/>
      <c r="UD445" s="257"/>
      <c r="UE445" s="257"/>
      <c r="UF445" s="257"/>
      <c r="UG445" s="257"/>
      <c r="UH445" s="257"/>
      <c r="UI445" s="257"/>
      <c r="UJ445" s="257"/>
      <c r="UK445" s="257"/>
      <c r="UL445" s="257"/>
      <c r="UM445" s="257"/>
      <c r="UN445" s="257"/>
      <c r="UO445" s="257"/>
      <c r="UP445" s="257"/>
      <c r="UQ445" s="257"/>
      <c r="UR445" s="257"/>
      <c r="US445" s="257"/>
      <c r="UT445" s="257"/>
      <c r="UU445" s="257"/>
      <c r="UV445" s="257"/>
      <c r="UW445" s="257"/>
      <c r="UX445" s="257"/>
      <c r="UY445" s="257"/>
      <c r="UZ445" s="257"/>
      <c r="VA445" s="257"/>
      <c r="VB445" s="257"/>
      <c r="VC445" s="257"/>
      <c r="VD445" s="257"/>
      <c r="VE445" s="257"/>
      <c r="VF445" s="257"/>
      <c r="VG445" s="257"/>
      <c r="VH445" s="257"/>
      <c r="VI445" s="257"/>
      <c r="VJ445" s="257"/>
      <c r="VK445" s="257"/>
      <c r="VL445" s="257"/>
      <c r="VM445" s="257"/>
      <c r="VN445" s="257"/>
      <c r="VO445" s="257"/>
      <c r="VP445" s="257"/>
      <c r="VQ445" s="257"/>
      <c r="VR445" s="257"/>
      <c r="VS445" s="257"/>
      <c r="VT445" s="257"/>
      <c r="VU445" s="257"/>
      <c r="VV445" s="257"/>
      <c r="VW445" s="257"/>
      <c r="VX445" s="257"/>
      <c r="VY445" s="257"/>
      <c r="VZ445" s="257"/>
      <c r="WA445" s="257"/>
      <c r="WB445" s="257"/>
      <c r="WC445" s="257"/>
      <c r="WD445" s="257"/>
      <c r="WE445" s="257"/>
      <c r="WF445" s="257"/>
      <c r="WG445" s="257"/>
      <c r="WH445" s="257"/>
      <c r="WI445" s="257"/>
      <c r="WJ445" s="257"/>
      <c r="WK445" s="257"/>
      <c r="WL445" s="257"/>
      <c r="WM445" s="257"/>
      <c r="WN445" s="257"/>
      <c r="WO445" s="257"/>
      <c r="WP445" s="257"/>
      <c r="WQ445" s="257"/>
      <c r="WR445" s="257"/>
      <c r="WS445" s="257"/>
      <c r="WT445" s="257"/>
      <c r="WU445" s="257"/>
      <c r="WV445" s="257"/>
      <c r="WW445" s="257"/>
      <c r="WX445" s="257"/>
      <c r="WY445" s="257"/>
      <c r="WZ445" s="257"/>
      <c r="XA445" s="257"/>
      <c r="XB445" s="257"/>
      <c r="XC445" s="257"/>
      <c r="XD445" s="257"/>
      <c r="XE445" s="257"/>
      <c r="XF445" s="257"/>
      <c r="XG445" s="257"/>
      <c r="XH445" s="257"/>
      <c r="XI445" s="257"/>
      <c r="XJ445" s="257"/>
      <c r="XK445" s="257"/>
      <c r="XL445" s="257"/>
      <c r="XM445" s="257"/>
      <c r="XN445" s="257"/>
      <c r="XO445" s="257"/>
      <c r="XP445" s="257"/>
      <c r="XQ445" s="257"/>
      <c r="XR445" s="257"/>
      <c r="XS445" s="257"/>
      <c r="XT445" s="257"/>
      <c r="XU445" s="257"/>
      <c r="XV445" s="257"/>
      <c r="XW445" s="257"/>
      <c r="XX445" s="257"/>
      <c r="XY445" s="257"/>
      <c r="XZ445" s="257"/>
      <c r="YA445" s="257"/>
      <c r="YB445" s="257"/>
      <c r="YC445" s="257"/>
      <c r="YD445" s="257"/>
      <c r="YE445" s="257"/>
      <c r="YF445" s="257"/>
      <c r="YG445" s="257"/>
      <c r="YH445" s="257"/>
      <c r="YI445" s="257"/>
      <c r="YJ445" s="257"/>
      <c r="YK445" s="257"/>
      <c r="YL445" s="257"/>
      <c r="YM445" s="257"/>
      <c r="YN445" s="257"/>
      <c r="YO445" s="257"/>
      <c r="YP445" s="257"/>
      <c r="YQ445" s="257"/>
      <c r="YR445" s="257"/>
      <c r="YS445" s="257"/>
      <c r="YT445" s="257"/>
      <c r="YU445" s="257"/>
      <c r="YV445" s="257"/>
      <c r="YW445" s="257"/>
      <c r="YX445" s="257"/>
      <c r="YY445" s="257"/>
      <c r="YZ445" s="257"/>
      <c r="ZA445" s="257"/>
      <c r="ZB445" s="257"/>
      <c r="ZC445" s="257"/>
      <c r="ZD445" s="257"/>
      <c r="ZE445" s="257"/>
      <c r="ZF445" s="257"/>
      <c r="ZG445" s="257"/>
      <c r="ZH445" s="257"/>
      <c r="ZI445" s="257"/>
      <c r="ZJ445" s="257"/>
      <c r="ZK445" s="257"/>
      <c r="ZL445" s="257"/>
      <c r="ZM445" s="257"/>
      <c r="ZN445" s="257"/>
      <c r="ZO445" s="257"/>
      <c r="ZP445" s="257"/>
      <c r="ZQ445" s="257"/>
      <c r="ZR445" s="257"/>
      <c r="ZS445" s="257"/>
      <c r="ZT445" s="257"/>
      <c r="ZU445" s="257"/>
      <c r="ZV445" s="257"/>
      <c r="ZW445" s="257"/>
      <c r="ZX445" s="257"/>
      <c r="ZY445" s="257"/>
      <c r="ZZ445" s="257"/>
      <c r="AAA445" s="257"/>
      <c r="AAB445" s="257"/>
      <c r="AAC445" s="257"/>
      <c r="AAD445" s="257"/>
      <c r="AAE445" s="257"/>
      <c r="AAF445" s="257"/>
      <c r="AAG445" s="257"/>
      <c r="AAH445" s="257"/>
      <c r="AAI445" s="257"/>
      <c r="AAJ445" s="257"/>
      <c r="AAK445" s="257"/>
      <c r="AAL445" s="257"/>
      <c r="AAM445" s="257"/>
      <c r="AAN445" s="257"/>
      <c r="AAO445" s="257"/>
      <c r="AAP445" s="257"/>
      <c r="AAQ445" s="257"/>
      <c r="AAR445" s="257"/>
      <c r="AAS445" s="257"/>
      <c r="AAT445" s="257"/>
      <c r="AAU445" s="257"/>
      <c r="AAV445" s="257"/>
      <c r="AAW445" s="257"/>
      <c r="AAX445" s="257"/>
      <c r="AAY445" s="257"/>
      <c r="AAZ445" s="257"/>
      <c r="ABA445" s="257"/>
      <c r="ABB445" s="257"/>
      <c r="ABC445" s="257"/>
      <c r="ABD445" s="257"/>
      <c r="ABE445" s="257"/>
      <c r="ABF445" s="257"/>
      <c r="ABG445" s="257"/>
      <c r="ABH445" s="257"/>
      <c r="ABI445" s="257"/>
      <c r="ABJ445" s="257"/>
      <c r="ABK445" s="257"/>
    </row>
    <row r="446" spans="1:739" s="154" customFormat="1" ht="30" customHeight="1" x14ac:dyDescent="0.25">
      <c r="A446" s="30"/>
      <c r="B446" s="196"/>
      <c r="C446" s="196"/>
      <c r="D446" s="167" t="s">
        <v>2</v>
      </c>
      <c r="E446" s="196"/>
      <c r="F446" s="206" t="s">
        <v>89</v>
      </c>
      <c r="G446" s="14">
        <v>42261</v>
      </c>
      <c r="H446" s="48" t="s">
        <v>37</v>
      </c>
      <c r="I446" s="185" t="s">
        <v>31</v>
      </c>
      <c r="J446" s="189" t="s">
        <v>291</v>
      </c>
      <c r="K446" s="29" t="s">
        <v>18</v>
      </c>
      <c r="L446" s="29" t="s">
        <v>17</v>
      </c>
      <c r="M446" s="29" t="s">
        <v>3129</v>
      </c>
      <c r="N446" s="29" t="s">
        <v>65</v>
      </c>
      <c r="O446" s="259" t="s">
        <v>66</v>
      </c>
      <c r="P446" s="259" t="s">
        <v>1851</v>
      </c>
      <c r="Q446" s="260"/>
      <c r="R446" s="71" t="s">
        <v>156</v>
      </c>
      <c r="S446" s="261" t="s">
        <v>1322</v>
      </c>
      <c r="T446" s="185" t="s">
        <v>20</v>
      </c>
      <c r="U446" s="261" t="s">
        <v>72</v>
      </c>
      <c r="V446" s="17"/>
      <c r="W446" s="261"/>
      <c r="X446" s="261" t="s">
        <v>245</v>
      </c>
      <c r="Y446" s="99"/>
      <c r="Z446" s="262"/>
      <c r="AA446" s="262"/>
      <c r="AB446" s="265" t="s">
        <v>156</v>
      </c>
      <c r="AC446" s="17"/>
      <c r="AD446" s="17"/>
      <c r="AE446" s="17"/>
      <c r="AF446" s="17"/>
      <c r="AG446" s="17"/>
      <c r="AH446" s="263" t="s">
        <v>3530</v>
      </c>
      <c r="AI446" s="185" t="s">
        <v>1</v>
      </c>
      <c r="AJ446" s="187" t="s">
        <v>2</v>
      </c>
      <c r="AK446" s="263">
        <v>21</v>
      </c>
      <c r="AL446" s="264" t="s">
        <v>1852</v>
      </c>
      <c r="AM446" s="72">
        <v>43152</v>
      </c>
    </row>
    <row r="447" spans="1:739" s="154" customFormat="1" ht="30" customHeight="1" x14ac:dyDescent="0.25">
      <c r="A447" s="30"/>
      <c r="B447" s="196"/>
      <c r="C447" s="196"/>
      <c r="D447" s="167" t="s">
        <v>2</v>
      </c>
      <c r="E447" s="196"/>
      <c r="F447" s="206" t="s">
        <v>90</v>
      </c>
      <c r="G447" s="14">
        <v>42261</v>
      </c>
      <c r="H447" s="48" t="s">
        <v>37</v>
      </c>
      <c r="I447" s="185" t="s">
        <v>31</v>
      </c>
      <c r="J447" s="189" t="s">
        <v>291</v>
      </c>
      <c r="K447" s="29" t="s">
        <v>18</v>
      </c>
      <c r="L447" s="29" t="s">
        <v>17</v>
      </c>
      <c r="M447" s="29" t="s">
        <v>3129</v>
      </c>
      <c r="N447" s="29" t="s">
        <v>65</v>
      </c>
      <c r="O447" s="259" t="s">
        <v>66</v>
      </c>
      <c r="P447" s="259" t="s">
        <v>1851</v>
      </c>
      <c r="Q447" s="260"/>
      <c r="R447" s="71" t="s">
        <v>157</v>
      </c>
      <c r="S447" s="261" t="s">
        <v>1322</v>
      </c>
      <c r="T447" s="185" t="s">
        <v>20</v>
      </c>
      <c r="U447" s="261" t="s">
        <v>72</v>
      </c>
      <c r="V447" s="17"/>
      <c r="W447" s="261"/>
      <c r="X447" s="261" t="s">
        <v>245</v>
      </c>
      <c r="Y447" s="99"/>
      <c r="Z447" s="262"/>
      <c r="AA447" s="262"/>
      <c r="AB447" s="265" t="s">
        <v>157</v>
      </c>
      <c r="AC447" s="17"/>
      <c r="AD447" s="17"/>
      <c r="AE447" s="17"/>
      <c r="AF447" s="17"/>
      <c r="AG447" s="17"/>
      <c r="AH447" s="263" t="s">
        <v>3530</v>
      </c>
      <c r="AI447" s="185" t="s">
        <v>1</v>
      </c>
      <c r="AJ447" s="263" t="s">
        <v>2</v>
      </c>
      <c r="AK447" s="263">
        <v>18</v>
      </c>
      <c r="AL447" s="264" t="s">
        <v>1853</v>
      </c>
      <c r="AM447" s="72">
        <v>43152</v>
      </c>
    </row>
    <row r="448" spans="1:739" s="154" customFormat="1" ht="30" customHeight="1" x14ac:dyDescent="0.25">
      <c r="A448" s="30"/>
      <c r="B448" s="196"/>
      <c r="C448" s="196"/>
      <c r="D448" s="167" t="s">
        <v>2</v>
      </c>
      <c r="E448" s="196"/>
      <c r="F448" s="206" t="s">
        <v>224</v>
      </c>
      <c r="G448" s="14">
        <v>42384</v>
      </c>
      <c r="H448" s="258" t="s">
        <v>37</v>
      </c>
      <c r="I448" s="261" t="s">
        <v>31</v>
      </c>
      <c r="J448" s="116" t="s">
        <v>291</v>
      </c>
      <c r="K448" s="29" t="s">
        <v>18</v>
      </c>
      <c r="L448" s="29" t="s">
        <v>17</v>
      </c>
      <c r="M448" s="29" t="s">
        <v>3129</v>
      </c>
      <c r="N448" s="28" t="s">
        <v>65</v>
      </c>
      <c r="O448" s="259" t="s">
        <v>66</v>
      </c>
      <c r="P448" s="259" t="s">
        <v>1851</v>
      </c>
      <c r="Q448" s="259"/>
      <c r="R448" s="71" t="s">
        <v>223</v>
      </c>
      <c r="S448" s="261" t="s">
        <v>1322</v>
      </c>
      <c r="T448" s="261" t="s">
        <v>20</v>
      </c>
      <c r="U448" s="115" t="s">
        <v>72</v>
      </c>
      <c r="V448" s="20"/>
      <c r="W448" s="249"/>
      <c r="X448" s="115" t="s">
        <v>245</v>
      </c>
      <c r="Y448" s="99"/>
      <c r="Z448" s="261"/>
      <c r="AA448" s="261"/>
      <c r="AB448" s="265" t="s">
        <v>223</v>
      </c>
      <c r="AC448" s="20"/>
      <c r="AD448" s="20"/>
      <c r="AE448" s="20"/>
      <c r="AF448" s="20"/>
      <c r="AG448" s="20"/>
      <c r="AH448" s="263" t="s">
        <v>3530</v>
      </c>
      <c r="AI448" s="261" t="s">
        <v>1</v>
      </c>
      <c r="AJ448" s="263" t="s">
        <v>2</v>
      </c>
      <c r="AK448" s="70">
        <v>17</v>
      </c>
      <c r="AL448" s="69" t="s">
        <v>1854</v>
      </c>
      <c r="AM448" s="72">
        <v>43152</v>
      </c>
    </row>
    <row r="449" spans="1:739" s="38" customFormat="1" ht="30" customHeight="1" x14ac:dyDescent="0.25">
      <c r="A449" s="30"/>
      <c r="B449" s="261"/>
      <c r="C449" s="261"/>
      <c r="D449" s="167" t="s">
        <v>2</v>
      </c>
      <c r="E449" s="261"/>
      <c r="F449" s="206" t="s">
        <v>1071</v>
      </c>
      <c r="G449" s="14">
        <v>42726</v>
      </c>
      <c r="H449" s="48" t="s">
        <v>37</v>
      </c>
      <c r="I449" s="185" t="s">
        <v>31</v>
      </c>
      <c r="J449" s="189" t="s">
        <v>291</v>
      </c>
      <c r="K449" s="29" t="s">
        <v>18</v>
      </c>
      <c r="L449" s="29" t="s">
        <v>17</v>
      </c>
      <c r="M449" s="290" t="s">
        <v>3129</v>
      </c>
      <c r="N449" s="29" t="s">
        <v>65</v>
      </c>
      <c r="O449" s="114" t="s">
        <v>66</v>
      </c>
      <c r="P449" s="114" t="s">
        <v>1851</v>
      </c>
      <c r="Q449" s="260"/>
      <c r="R449" s="71" t="s">
        <v>1072</v>
      </c>
      <c r="S449" s="115" t="s">
        <v>1073</v>
      </c>
      <c r="T449" s="185" t="s">
        <v>20</v>
      </c>
      <c r="U449" s="261" t="s">
        <v>72</v>
      </c>
      <c r="V449" s="17"/>
      <c r="W449" s="249"/>
      <c r="X449" s="115" t="s">
        <v>245</v>
      </c>
      <c r="Y449" s="99"/>
      <c r="Z449" s="262"/>
      <c r="AA449" s="262"/>
      <c r="AB449" s="39" t="s">
        <v>1072</v>
      </c>
      <c r="AC449" s="17"/>
      <c r="AD449" s="17"/>
      <c r="AE449" s="17"/>
      <c r="AF449" s="17"/>
      <c r="AG449" s="17"/>
      <c r="AH449" s="263" t="s">
        <v>3530</v>
      </c>
      <c r="AI449" s="185" t="s">
        <v>1</v>
      </c>
      <c r="AJ449" s="187" t="s">
        <v>2</v>
      </c>
      <c r="AK449" s="70">
        <v>21</v>
      </c>
      <c r="AL449" s="69" t="s">
        <v>1855</v>
      </c>
      <c r="AM449" s="72">
        <v>43152</v>
      </c>
      <c r="AN449" s="256"/>
      <c r="AO449" s="256"/>
      <c r="AP449" s="256"/>
      <c r="AQ449" s="256"/>
      <c r="AR449" s="256"/>
      <c r="AS449" s="256"/>
      <c r="AT449" s="256"/>
      <c r="AU449" s="256"/>
      <c r="AV449" s="256"/>
      <c r="AW449" s="256"/>
      <c r="AX449" s="256"/>
      <c r="AY449" s="256"/>
      <c r="AZ449" s="256"/>
      <c r="BA449" s="256"/>
      <c r="BB449" s="256"/>
      <c r="BC449" s="256"/>
      <c r="BD449" s="256"/>
      <c r="BE449" s="256"/>
      <c r="BF449" s="256"/>
      <c r="BG449" s="256"/>
      <c r="BH449" s="256"/>
      <c r="BI449" s="256"/>
      <c r="BJ449" s="256"/>
      <c r="BK449" s="256"/>
      <c r="BL449" s="256"/>
      <c r="BM449" s="256"/>
      <c r="BN449" s="256"/>
      <c r="BO449" s="256"/>
      <c r="BP449" s="256"/>
      <c r="BQ449" s="256"/>
      <c r="BR449" s="256"/>
      <c r="BS449" s="256"/>
      <c r="BT449" s="256"/>
      <c r="BU449" s="256"/>
      <c r="BV449" s="256"/>
      <c r="BW449" s="256"/>
      <c r="BX449" s="256"/>
      <c r="BY449" s="256"/>
      <c r="BZ449" s="256"/>
      <c r="CA449" s="256"/>
      <c r="CB449" s="256"/>
      <c r="CC449" s="256"/>
      <c r="CD449" s="256"/>
      <c r="CE449" s="256"/>
      <c r="CF449" s="256"/>
      <c r="CG449" s="256"/>
      <c r="CH449" s="256"/>
      <c r="CI449" s="256"/>
      <c r="CJ449" s="256"/>
      <c r="CK449" s="256"/>
      <c r="CL449" s="256"/>
      <c r="CM449" s="256"/>
      <c r="CN449" s="256"/>
      <c r="CO449" s="256"/>
      <c r="CP449" s="256"/>
      <c r="CQ449" s="256"/>
      <c r="CR449" s="256"/>
      <c r="CS449" s="256"/>
      <c r="CT449" s="256"/>
      <c r="CU449" s="256"/>
      <c r="CV449" s="256"/>
      <c r="CW449" s="256"/>
      <c r="CX449" s="256"/>
      <c r="CY449" s="256"/>
      <c r="CZ449" s="256"/>
      <c r="DA449" s="256"/>
      <c r="DB449" s="256"/>
      <c r="DC449" s="256"/>
      <c r="DD449" s="256"/>
      <c r="DE449" s="256"/>
      <c r="DF449" s="256"/>
      <c r="DG449" s="256"/>
      <c r="DH449" s="256"/>
      <c r="DI449" s="256"/>
      <c r="DJ449" s="256"/>
      <c r="DK449" s="256"/>
      <c r="DL449" s="256"/>
      <c r="DM449" s="256"/>
      <c r="DN449" s="256"/>
      <c r="DO449" s="256"/>
      <c r="DP449" s="256"/>
      <c r="DQ449" s="256"/>
      <c r="DR449" s="256"/>
      <c r="DS449" s="256"/>
      <c r="DT449" s="256"/>
      <c r="DU449" s="256"/>
      <c r="DV449" s="256"/>
      <c r="DW449" s="256"/>
      <c r="DX449" s="256"/>
      <c r="DY449" s="256"/>
      <c r="DZ449" s="256"/>
      <c r="EA449" s="256"/>
      <c r="EB449" s="256"/>
      <c r="EC449" s="256"/>
      <c r="ED449" s="256"/>
      <c r="EE449" s="256"/>
      <c r="EF449" s="256"/>
      <c r="EG449" s="256"/>
      <c r="EH449" s="256"/>
      <c r="EI449" s="256"/>
      <c r="EJ449" s="256"/>
      <c r="EK449" s="256"/>
      <c r="EL449" s="256"/>
      <c r="EM449" s="256"/>
      <c r="EN449" s="256"/>
      <c r="EO449" s="256"/>
      <c r="EP449" s="256"/>
      <c r="EQ449" s="256"/>
      <c r="ER449" s="256"/>
      <c r="ES449" s="256"/>
      <c r="ET449" s="256"/>
      <c r="EU449" s="256"/>
      <c r="EV449" s="256"/>
      <c r="EW449" s="256"/>
      <c r="EX449" s="256"/>
      <c r="EY449" s="256"/>
      <c r="EZ449" s="256"/>
      <c r="FA449" s="256"/>
      <c r="FB449" s="256"/>
      <c r="FC449" s="256"/>
      <c r="FD449" s="256"/>
      <c r="FE449" s="256"/>
      <c r="FF449" s="256"/>
      <c r="FG449" s="256"/>
      <c r="FH449" s="256"/>
      <c r="FI449" s="256"/>
      <c r="FJ449" s="256"/>
      <c r="FK449" s="256"/>
      <c r="FL449" s="256"/>
      <c r="FM449" s="256"/>
      <c r="FN449" s="256"/>
      <c r="FO449" s="256"/>
      <c r="FP449" s="256"/>
      <c r="FQ449" s="256"/>
      <c r="FR449" s="256"/>
      <c r="FS449" s="256"/>
      <c r="FT449" s="256"/>
      <c r="FU449" s="256"/>
      <c r="FV449" s="256"/>
      <c r="FW449" s="256"/>
      <c r="FX449" s="256"/>
      <c r="FY449" s="256"/>
      <c r="FZ449" s="256"/>
      <c r="GA449" s="256"/>
      <c r="GB449" s="256"/>
      <c r="GC449" s="256"/>
      <c r="GD449" s="256"/>
      <c r="GE449" s="256"/>
      <c r="GF449" s="256"/>
      <c r="GG449" s="256"/>
      <c r="GH449" s="256"/>
      <c r="GI449" s="256"/>
      <c r="GJ449" s="256"/>
      <c r="GK449" s="256"/>
      <c r="GL449" s="256"/>
      <c r="GM449" s="256"/>
      <c r="GN449" s="256"/>
      <c r="GO449" s="256"/>
      <c r="GP449" s="256"/>
      <c r="GQ449" s="256"/>
      <c r="GR449" s="256"/>
      <c r="GS449" s="256"/>
      <c r="GT449" s="256"/>
      <c r="GU449" s="256"/>
      <c r="GV449" s="256"/>
      <c r="GW449" s="256"/>
      <c r="GX449" s="256"/>
      <c r="GY449" s="256"/>
      <c r="GZ449" s="256"/>
      <c r="HA449" s="256"/>
      <c r="HB449" s="256"/>
      <c r="HC449" s="256"/>
      <c r="HD449" s="256"/>
      <c r="HE449" s="256"/>
      <c r="HF449" s="256"/>
      <c r="HG449" s="256"/>
      <c r="HH449" s="256"/>
      <c r="HI449" s="256"/>
      <c r="HJ449" s="256"/>
      <c r="HK449" s="256"/>
      <c r="HL449" s="256"/>
      <c r="HM449" s="256"/>
      <c r="HN449" s="256"/>
      <c r="HO449" s="256"/>
      <c r="HP449" s="256"/>
      <c r="HQ449" s="256"/>
      <c r="HR449" s="256"/>
      <c r="HS449" s="256"/>
      <c r="HT449" s="256"/>
      <c r="HU449" s="256"/>
      <c r="HV449" s="256"/>
      <c r="HW449" s="256"/>
      <c r="HX449" s="256"/>
      <c r="HY449" s="256"/>
      <c r="HZ449" s="256"/>
      <c r="IA449" s="256"/>
      <c r="IB449" s="256"/>
      <c r="IC449" s="256"/>
      <c r="ID449" s="256"/>
      <c r="IE449" s="256"/>
      <c r="IF449" s="256"/>
      <c r="IG449" s="256"/>
      <c r="IH449" s="256"/>
      <c r="II449" s="256"/>
      <c r="IJ449" s="256"/>
      <c r="IK449" s="256"/>
      <c r="IL449" s="256"/>
      <c r="IM449" s="256"/>
      <c r="IN449" s="256"/>
      <c r="IO449" s="256"/>
      <c r="IP449" s="256"/>
      <c r="IQ449" s="256"/>
      <c r="IR449" s="256"/>
      <c r="IS449" s="256"/>
      <c r="IT449" s="256"/>
      <c r="IU449" s="256"/>
      <c r="IV449" s="256"/>
      <c r="IW449" s="256"/>
      <c r="IX449" s="256"/>
      <c r="IY449" s="256"/>
      <c r="IZ449" s="256"/>
      <c r="JA449" s="256"/>
      <c r="JB449" s="256"/>
      <c r="JC449" s="256"/>
      <c r="JD449" s="256"/>
      <c r="JE449" s="256"/>
      <c r="JF449" s="256"/>
      <c r="JG449" s="256"/>
      <c r="JH449" s="256"/>
      <c r="JI449" s="256"/>
      <c r="JJ449" s="256"/>
      <c r="JK449" s="256"/>
      <c r="JL449" s="256"/>
      <c r="JM449" s="256"/>
      <c r="JN449" s="256"/>
      <c r="JO449" s="256"/>
      <c r="JP449" s="256"/>
      <c r="JQ449" s="256"/>
      <c r="JR449" s="256"/>
      <c r="JS449" s="256"/>
      <c r="JT449" s="256"/>
      <c r="JU449" s="256"/>
      <c r="JV449" s="256"/>
      <c r="JW449" s="256"/>
      <c r="JX449" s="256"/>
      <c r="JY449" s="256"/>
      <c r="JZ449" s="256"/>
      <c r="KA449" s="256"/>
      <c r="KB449" s="256"/>
      <c r="KC449" s="256"/>
      <c r="KD449" s="256"/>
      <c r="KE449" s="256"/>
      <c r="KF449" s="256"/>
      <c r="KG449" s="256"/>
      <c r="KH449" s="256"/>
      <c r="KI449" s="256"/>
      <c r="KJ449" s="256"/>
      <c r="KK449" s="256"/>
      <c r="KL449" s="256"/>
      <c r="KM449" s="256"/>
      <c r="KN449" s="256"/>
      <c r="KO449" s="256"/>
      <c r="KP449" s="256"/>
      <c r="KQ449" s="256"/>
      <c r="KR449" s="256"/>
      <c r="KS449" s="256"/>
      <c r="KT449" s="256"/>
      <c r="KU449" s="256"/>
      <c r="KV449" s="256"/>
      <c r="KW449" s="256"/>
      <c r="KX449" s="256"/>
      <c r="KY449" s="256"/>
      <c r="KZ449" s="256"/>
      <c r="LA449" s="256"/>
      <c r="LB449" s="256"/>
      <c r="LC449" s="256"/>
      <c r="LD449" s="256"/>
      <c r="LE449" s="256"/>
      <c r="LF449" s="256"/>
      <c r="LG449" s="256"/>
      <c r="LH449" s="256"/>
      <c r="LI449" s="256"/>
      <c r="LJ449" s="256"/>
      <c r="LK449" s="256"/>
      <c r="LL449" s="256"/>
      <c r="LM449" s="256"/>
      <c r="LN449" s="256"/>
      <c r="LO449" s="256"/>
      <c r="LP449" s="256"/>
      <c r="LQ449" s="256"/>
      <c r="LR449" s="256"/>
      <c r="LS449" s="256"/>
      <c r="LT449" s="256"/>
      <c r="LU449" s="256"/>
      <c r="LV449" s="256"/>
      <c r="LW449" s="256"/>
      <c r="LX449" s="256"/>
      <c r="LY449" s="256"/>
      <c r="LZ449" s="256"/>
      <c r="MA449" s="256"/>
      <c r="MB449" s="256"/>
      <c r="MC449" s="256"/>
      <c r="MD449" s="256"/>
      <c r="ME449" s="256"/>
      <c r="MF449" s="256"/>
      <c r="MG449" s="256"/>
      <c r="MH449" s="256"/>
      <c r="MI449" s="256"/>
      <c r="MJ449" s="256"/>
      <c r="MK449" s="256"/>
      <c r="ML449" s="256"/>
      <c r="MM449" s="256"/>
      <c r="MN449" s="256"/>
      <c r="MO449" s="256"/>
      <c r="MP449" s="256"/>
      <c r="MQ449" s="256"/>
      <c r="MR449" s="256"/>
      <c r="MS449" s="256"/>
      <c r="MT449" s="256"/>
      <c r="MU449" s="256"/>
      <c r="MV449" s="256"/>
      <c r="MW449" s="256"/>
      <c r="MX449" s="256"/>
      <c r="MY449" s="256"/>
      <c r="MZ449" s="256"/>
      <c r="NA449" s="256"/>
      <c r="NB449" s="256"/>
      <c r="NC449" s="256"/>
      <c r="ND449" s="256"/>
      <c r="NE449" s="256"/>
      <c r="NF449" s="256"/>
      <c r="NG449" s="256"/>
      <c r="NH449" s="256"/>
      <c r="NI449" s="256"/>
      <c r="NJ449" s="256"/>
      <c r="NK449" s="256"/>
      <c r="NL449" s="256"/>
      <c r="NM449" s="256"/>
      <c r="NN449" s="256"/>
      <c r="NO449" s="256"/>
      <c r="NP449" s="256"/>
      <c r="NQ449" s="256"/>
      <c r="NR449" s="256"/>
      <c r="NS449" s="256"/>
      <c r="NT449" s="256"/>
      <c r="NU449" s="256"/>
      <c r="NV449" s="256"/>
      <c r="NW449" s="256"/>
      <c r="NX449" s="256"/>
      <c r="NY449" s="256"/>
      <c r="NZ449" s="256"/>
      <c r="OA449" s="256"/>
      <c r="OB449" s="256"/>
      <c r="OC449" s="256"/>
      <c r="OD449" s="256"/>
      <c r="OE449" s="256"/>
      <c r="OF449" s="256"/>
      <c r="OG449" s="256"/>
      <c r="OH449" s="256"/>
      <c r="OI449" s="256"/>
      <c r="OJ449" s="256"/>
      <c r="OK449" s="256"/>
      <c r="OL449" s="256"/>
      <c r="OM449" s="256"/>
      <c r="ON449" s="256"/>
      <c r="OO449" s="256"/>
      <c r="OP449" s="256"/>
      <c r="OQ449" s="256"/>
      <c r="OR449" s="256"/>
      <c r="OS449" s="256"/>
      <c r="OT449" s="256"/>
      <c r="OU449" s="256"/>
      <c r="OV449" s="256"/>
      <c r="OW449" s="256"/>
      <c r="OX449" s="256"/>
      <c r="OY449" s="256"/>
      <c r="OZ449" s="256"/>
      <c r="PA449" s="256"/>
      <c r="PB449" s="256"/>
      <c r="PC449" s="256"/>
      <c r="PD449" s="256"/>
      <c r="PE449" s="256"/>
      <c r="PF449" s="256"/>
      <c r="PG449" s="256"/>
      <c r="PH449" s="256"/>
      <c r="PI449" s="256"/>
      <c r="PJ449" s="256"/>
      <c r="PK449" s="256"/>
      <c r="PL449" s="256"/>
      <c r="PM449" s="256"/>
      <c r="PN449" s="256"/>
      <c r="PO449" s="256"/>
      <c r="PP449" s="256"/>
      <c r="PQ449" s="256"/>
      <c r="PR449" s="256"/>
      <c r="PS449" s="256"/>
      <c r="PT449" s="256"/>
      <c r="PU449" s="256"/>
      <c r="PV449" s="256"/>
      <c r="PW449" s="256"/>
      <c r="PX449" s="256"/>
      <c r="PY449" s="256"/>
      <c r="PZ449" s="256"/>
      <c r="QA449" s="256"/>
      <c r="QB449" s="256"/>
      <c r="QC449" s="256"/>
      <c r="QD449" s="256"/>
      <c r="QE449" s="256"/>
      <c r="QF449" s="256"/>
      <c r="QG449" s="256"/>
      <c r="QH449" s="256"/>
      <c r="QI449" s="256"/>
      <c r="QJ449" s="256"/>
      <c r="QK449" s="256"/>
      <c r="QL449" s="256"/>
      <c r="QM449" s="256"/>
      <c r="QN449" s="256"/>
      <c r="QO449" s="256"/>
      <c r="QP449" s="256"/>
      <c r="QQ449" s="256"/>
      <c r="QR449" s="256"/>
      <c r="QS449" s="256"/>
      <c r="QT449" s="256"/>
      <c r="QU449" s="256"/>
      <c r="QV449" s="256"/>
      <c r="QW449" s="256"/>
      <c r="QX449" s="256"/>
      <c r="QY449" s="256"/>
      <c r="QZ449" s="256"/>
      <c r="RA449" s="256"/>
      <c r="RB449" s="256"/>
      <c r="RC449" s="256"/>
      <c r="RD449" s="256"/>
      <c r="RE449" s="256"/>
      <c r="RF449" s="256"/>
      <c r="RG449" s="256"/>
      <c r="RH449" s="256"/>
      <c r="RI449" s="256"/>
      <c r="RJ449" s="256"/>
      <c r="RK449" s="256"/>
      <c r="RL449" s="256"/>
      <c r="RM449" s="256"/>
      <c r="RN449" s="256"/>
      <c r="RO449" s="256"/>
      <c r="RP449" s="256"/>
      <c r="RQ449" s="256"/>
      <c r="RR449" s="256"/>
      <c r="RS449" s="256"/>
      <c r="RT449" s="256"/>
      <c r="RU449" s="256"/>
      <c r="RV449" s="256"/>
      <c r="RW449" s="256"/>
      <c r="RX449" s="256"/>
      <c r="RY449" s="256"/>
      <c r="RZ449" s="256"/>
      <c r="SA449" s="256"/>
      <c r="SB449" s="256"/>
      <c r="SC449" s="256"/>
      <c r="SD449" s="256"/>
      <c r="SE449" s="256"/>
      <c r="SF449" s="256"/>
      <c r="SG449" s="256"/>
      <c r="SH449" s="256"/>
      <c r="SI449" s="256"/>
      <c r="SJ449" s="256"/>
      <c r="SK449" s="256"/>
      <c r="SL449" s="256"/>
      <c r="SM449" s="256"/>
      <c r="SN449" s="256"/>
      <c r="SO449" s="256"/>
      <c r="SP449" s="256"/>
      <c r="SQ449" s="256"/>
      <c r="SR449" s="256"/>
      <c r="SS449" s="256"/>
      <c r="ST449" s="256"/>
      <c r="SU449" s="256"/>
      <c r="SV449" s="256"/>
      <c r="SW449" s="256"/>
      <c r="SX449" s="256"/>
      <c r="SY449" s="256"/>
      <c r="SZ449" s="256"/>
      <c r="TA449" s="256"/>
      <c r="TB449" s="256"/>
      <c r="TC449" s="256"/>
      <c r="TD449" s="256"/>
      <c r="TE449" s="256"/>
      <c r="TF449" s="256"/>
      <c r="TG449" s="256"/>
      <c r="TH449" s="256"/>
      <c r="TI449" s="256"/>
      <c r="TJ449" s="256"/>
      <c r="TK449" s="256"/>
      <c r="TL449" s="256"/>
      <c r="TM449" s="256"/>
      <c r="TN449" s="256"/>
      <c r="TO449" s="256"/>
      <c r="TP449" s="256"/>
      <c r="TQ449" s="256"/>
      <c r="TR449" s="256"/>
      <c r="TS449" s="256"/>
      <c r="TT449" s="256"/>
      <c r="TU449" s="256"/>
      <c r="TV449" s="256"/>
      <c r="TW449" s="256"/>
      <c r="TX449" s="256"/>
      <c r="TY449" s="256"/>
      <c r="TZ449" s="256"/>
      <c r="UA449" s="256"/>
      <c r="UB449" s="256"/>
      <c r="UC449" s="256"/>
      <c r="UD449" s="256"/>
      <c r="UE449" s="256"/>
      <c r="UF449" s="256"/>
      <c r="UG449" s="256"/>
      <c r="UH449" s="256"/>
      <c r="UI449" s="256"/>
      <c r="UJ449" s="256"/>
      <c r="UK449" s="256"/>
      <c r="UL449" s="256"/>
      <c r="UM449" s="256"/>
      <c r="UN449" s="256"/>
      <c r="UO449" s="256"/>
      <c r="UP449" s="256"/>
      <c r="UQ449" s="256"/>
      <c r="UR449" s="256"/>
      <c r="US449" s="256"/>
      <c r="UT449" s="256"/>
      <c r="UU449" s="256"/>
      <c r="UV449" s="256"/>
      <c r="UW449" s="256"/>
      <c r="UX449" s="256"/>
      <c r="UY449" s="256"/>
      <c r="UZ449" s="256"/>
      <c r="VA449" s="256"/>
      <c r="VB449" s="256"/>
      <c r="VC449" s="256"/>
      <c r="VD449" s="256"/>
      <c r="VE449" s="256"/>
      <c r="VF449" s="256"/>
      <c r="VG449" s="256"/>
      <c r="VH449" s="256"/>
      <c r="VI449" s="256"/>
      <c r="VJ449" s="256"/>
      <c r="VK449" s="256"/>
      <c r="VL449" s="256"/>
      <c r="VM449" s="256"/>
      <c r="VN449" s="256"/>
      <c r="VO449" s="256"/>
      <c r="VP449" s="256"/>
      <c r="VQ449" s="256"/>
      <c r="VR449" s="256"/>
      <c r="VS449" s="256"/>
      <c r="VT449" s="256"/>
      <c r="VU449" s="256"/>
      <c r="VV449" s="256"/>
      <c r="VW449" s="256"/>
      <c r="VX449" s="256"/>
      <c r="VY449" s="256"/>
      <c r="VZ449" s="256"/>
      <c r="WA449" s="256"/>
      <c r="WB449" s="256"/>
      <c r="WC449" s="256"/>
      <c r="WD449" s="256"/>
      <c r="WE449" s="256"/>
      <c r="WF449" s="256"/>
      <c r="WG449" s="256"/>
      <c r="WH449" s="256"/>
      <c r="WI449" s="256"/>
      <c r="WJ449" s="256"/>
      <c r="WK449" s="256"/>
      <c r="WL449" s="256"/>
      <c r="WM449" s="256"/>
      <c r="WN449" s="256"/>
      <c r="WO449" s="256"/>
      <c r="WP449" s="256"/>
      <c r="WQ449" s="256"/>
      <c r="WR449" s="256"/>
      <c r="WS449" s="256"/>
      <c r="WT449" s="256"/>
      <c r="WU449" s="256"/>
      <c r="WV449" s="256"/>
      <c r="WW449" s="256"/>
      <c r="WX449" s="256"/>
      <c r="WY449" s="256"/>
      <c r="WZ449" s="256"/>
      <c r="XA449" s="256"/>
      <c r="XB449" s="256"/>
      <c r="XC449" s="256"/>
      <c r="XD449" s="256"/>
      <c r="XE449" s="256"/>
      <c r="XF449" s="256"/>
      <c r="XG449" s="256"/>
      <c r="XH449" s="256"/>
      <c r="XI449" s="256"/>
      <c r="XJ449" s="256"/>
      <c r="XK449" s="256"/>
      <c r="XL449" s="256"/>
      <c r="XM449" s="256"/>
      <c r="XN449" s="256"/>
      <c r="XO449" s="256"/>
      <c r="XP449" s="256"/>
      <c r="XQ449" s="256"/>
      <c r="XR449" s="256"/>
      <c r="XS449" s="256"/>
      <c r="XT449" s="256"/>
      <c r="XU449" s="256"/>
      <c r="XV449" s="256"/>
      <c r="XW449" s="256"/>
      <c r="XX449" s="256"/>
      <c r="XY449" s="256"/>
      <c r="XZ449" s="256"/>
      <c r="YA449" s="256"/>
      <c r="YB449" s="256"/>
      <c r="YC449" s="256"/>
      <c r="YD449" s="256"/>
      <c r="YE449" s="256"/>
      <c r="YF449" s="256"/>
      <c r="YG449" s="256"/>
      <c r="YH449" s="256"/>
      <c r="YI449" s="256"/>
      <c r="YJ449" s="256"/>
      <c r="YK449" s="256"/>
      <c r="YL449" s="256"/>
      <c r="YM449" s="256"/>
      <c r="YN449" s="256"/>
      <c r="YO449" s="256"/>
      <c r="YP449" s="256"/>
      <c r="YQ449" s="256"/>
      <c r="YR449" s="256"/>
      <c r="YS449" s="256"/>
      <c r="YT449" s="256"/>
      <c r="YU449" s="256"/>
      <c r="YV449" s="256"/>
      <c r="YW449" s="256"/>
      <c r="YX449" s="256"/>
      <c r="YY449" s="256"/>
      <c r="YZ449" s="256"/>
      <c r="ZA449" s="256"/>
      <c r="ZB449" s="256"/>
      <c r="ZC449" s="256"/>
      <c r="ZD449" s="256"/>
      <c r="ZE449" s="256"/>
      <c r="ZF449" s="256"/>
      <c r="ZG449" s="256"/>
      <c r="ZH449" s="256"/>
      <c r="ZI449" s="256"/>
      <c r="ZJ449" s="256"/>
      <c r="ZK449" s="256"/>
      <c r="ZL449" s="256"/>
      <c r="ZM449" s="256"/>
      <c r="ZN449" s="256"/>
      <c r="ZO449" s="256"/>
      <c r="ZP449" s="256"/>
      <c r="ZQ449" s="256"/>
      <c r="ZR449" s="256"/>
      <c r="ZS449" s="256"/>
      <c r="ZT449" s="256"/>
      <c r="ZU449" s="256"/>
      <c r="ZV449" s="256"/>
      <c r="ZW449" s="256"/>
      <c r="ZX449" s="256"/>
      <c r="ZY449" s="256"/>
      <c r="ZZ449" s="256"/>
      <c r="AAA449" s="256"/>
      <c r="AAB449" s="256"/>
      <c r="AAC449" s="256"/>
      <c r="AAD449" s="256"/>
      <c r="AAE449" s="256"/>
      <c r="AAF449" s="256"/>
      <c r="AAG449" s="256"/>
      <c r="AAH449" s="256"/>
      <c r="AAI449" s="256"/>
      <c r="AAJ449" s="256"/>
      <c r="AAK449" s="256"/>
      <c r="AAL449" s="256"/>
      <c r="AAM449" s="256"/>
      <c r="AAN449" s="256"/>
      <c r="AAO449" s="256"/>
      <c r="AAP449" s="256"/>
      <c r="AAQ449" s="256"/>
      <c r="AAR449" s="256"/>
      <c r="AAS449" s="256"/>
      <c r="AAT449" s="256"/>
      <c r="AAU449" s="256"/>
      <c r="AAV449" s="256"/>
      <c r="AAW449" s="256"/>
      <c r="AAX449" s="256"/>
      <c r="AAY449" s="256"/>
      <c r="AAZ449" s="256"/>
      <c r="ABA449" s="256"/>
      <c r="ABB449" s="256"/>
      <c r="ABC449" s="256"/>
      <c r="ABD449" s="256"/>
      <c r="ABE449" s="256"/>
      <c r="ABF449" s="256"/>
      <c r="ABG449" s="256"/>
      <c r="ABH449" s="256"/>
      <c r="ABI449" s="256"/>
      <c r="ABJ449" s="256"/>
      <c r="ABK449" s="256"/>
    </row>
    <row r="450" spans="1:739" s="38" customFormat="1" ht="30" customHeight="1" x14ac:dyDescent="0.25">
      <c r="A450" s="30"/>
      <c r="B450" s="261"/>
      <c r="C450" s="261"/>
      <c r="D450" s="167" t="s">
        <v>2</v>
      </c>
      <c r="E450" s="261"/>
      <c r="F450" s="206" t="s">
        <v>1697</v>
      </c>
      <c r="G450" s="23">
        <v>43013</v>
      </c>
      <c r="H450" s="48" t="s">
        <v>37</v>
      </c>
      <c r="I450" s="185" t="s">
        <v>31</v>
      </c>
      <c r="J450" s="189" t="s">
        <v>291</v>
      </c>
      <c r="K450" s="29" t="s">
        <v>18</v>
      </c>
      <c r="L450" s="29" t="s">
        <v>17</v>
      </c>
      <c r="M450" s="29" t="s">
        <v>3129</v>
      </c>
      <c r="N450" s="29" t="s">
        <v>65</v>
      </c>
      <c r="O450" s="114" t="s">
        <v>66</v>
      </c>
      <c r="P450" s="114" t="s">
        <v>1851</v>
      </c>
      <c r="Q450" s="260"/>
      <c r="R450" s="71" t="s">
        <v>1698</v>
      </c>
      <c r="S450" s="115" t="s">
        <v>1322</v>
      </c>
      <c r="T450" s="185" t="s">
        <v>20</v>
      </c>
      <c r="U450" s="261" t="s">
        <v>72</v>
      </c>
      <c r="V450" s="17"/>
      <c r="W450" s="249"/>
      <c r="X450" s="115" t="s">
        <v>245</v>
      </c>
      <c r="Y450" s="99"/>
      <c r="Z450" s="262"/>
      <c r="AA450" s="115"/>
      <c r="AB450" s="39" t="s">
        <v>1698</v>
      </c>
      <c r="AC450" s="17"/>
      <c r="AD450" s="17"/>
      <c r="AE450" s="17"/>
      <c r="AF450" s="17"/>
      <c r="AG450" s="17"/>
      <c r="AH450" s="263" t="s">
        <v>3530</v>
      </c>
      <c r="AI450" s="185" t="s">
        <v>1</v>
      </c>
      <c r="AJ450" s="187" t="s">
        <v>2</v>
      </c>
      <c r="AK450" s="263">
        <v>23</v>
      </c>
      <c r="AL450" s="69" t="s">
        <v>1856</v>
      </c>
      <c r="AM450" s="72">
        <v>43152</v>
      </c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  <c r="BC450" s="16"/>
      <c r="BD450" s="16"/>
      <c r="BE450" s="16"/>
      <c r="BF450" s="16"/>
      <c r="BG450" s="16"/>
      <c r="BH450" s="16"/>
      <c r="BI450" s="16"/>
      <c r="BJ450" s="16"/>
      <c r="BK450" s="16"/>
      <c r="BL450" s="16"/>
      <c r="BM450" s="16"/>
      <c r="BN450" s="16"/>
      <c r="BO450" s="16"/>
      <c r="BP450" s="16"/>
      <c r="BQ450" s="16"/>
      <c r="BR450" s="16"/>
      <c r="BS450" s="16"/>
      <c r="BT450" s="16"/>
      <c r="BU450" s="16"/>
      <c r="BV450" s="16"/>
      <c r="BW450" s="16"/>
      <c r="BX450" s="16"/>
      <c r="BY450" s="16"/>
      <c r="BZ450" s="16"/>
      <c r="CA450" s="16"/>
      <c r="CB450" s="16"/>
      <c r="CC450" s="16"/>
      <c r="CD450" s="16"/>
      <c r="CE450" s="16"/>
      <c r="CF450" s="16"/>
      <c r="CG450" s="16"/>
      <c r="CH450" s="16"/>
      <c r="CI450" s="16"/>
      <c r="CJ450" s="16"/>
      <c r="CK450" s="16"/>
      <c r="CL450" s="16"/>
      <c r="CM450" s="16"/>
      <c r="CN450" s="16"/>
      <c r="CO450" s="16"/>
      <c r="CP450" s="16"/>
      <c r="CQ450" s="16"/>
      <c r="CR450" s="16"/>
      <c r="CS450" s="16"/>
      <c r="CT450" s="16"/>
      <c r="CU450" s="16"/>
      <c r="CV450" s="16"/>
      <c r="CW450" s="16"/>
      <c r="CX450" s="16"/>
      <c r="CY450" s="16"/>
      <c r="CZ450" s="16"/>
      <c r="DA450" s="16"/>
      <c r="DB450" s="16"/>
      <c r="DC450" s="16"/>
      <c r="DD450" s="16"/>
      <c r="DE450" s="16"/>
      <c r="DF450" s="16"/>
      <c r="DG450" s="16"/>
      <c r="DH450" s="16"/>
      <c r="DI450" s="16"/>
      <c r="DJ450" s="16"/>
      <c r="DK450" s="16"/>
      <c r="DL450" s="16"/>
      <c r="DM450" s="16"/>
      <c r="DN450" s="16"/>
      <c r="DO450" s="16"/>
      <c r="DP450" s="16"/>
      <c r="DQ450" s="16"/>
      <c r="DR450" s="16"/>
      <c r="DS450" s="16"/>
      <c r="DT450" s="16"/>
      <c r="DU450" s="16"/>
      <c r="DV450" s="16"/>
      <c r="DW450" s="16"/>
      <c r="DX450" s="16"/>
      <c r="DY450" s="16"/>
      <c r="DZ450" s="16"/>
      <c r="EA450" s="16"/>
      <c r="EB450" s="16"/>
      <c r="EC450" s="16"/>
      <c r="ED450" s="16"/>
      <c r="EE450" s="16"/>
      <c r="EF450" s="16"/>
      <c r="EG450" s="16"/>
      <c r="EH450" s="16"/>
      <c r="EI450" s="16"/>
      <c r="EJ450" s="16"/>
      <c r="EK450" s="16"/>
      <c r="EL450" s="16"/>
      <c r="EM450" s="16"/>
      <c r="EN450" s="16"/>
      <c r="EO450" s="16"/>
      <c r="EP450" s="16"/>
      <c r="EQ450" s="16"/>
      <c r="ER450" s="16"/>
      <c r="ES450" s="16"/>
      <c r="ET450" s="16"/>
      <c r="EU450" s="16"/>
      <c r="EV450" s="16"/>
      <c r="EW450" s="16"/>
      <c r="EX450" s="16"/>
      <c r="EY450" s="16"/>
      <c r="EZ450" s="16"/>
      <c r="FA450" s="16"/>
      <c r="FB450" s="16"/>
      <c r="FC450" s="16"/>
      <c r="FD450" s="16"/>
      <c r="FE450" s="16"/>
      <c r="FF450" s="16"/>
      <c r="FG450" s="16"/>
      <c r="FH450" s="16"/>
      <c r="FI450" s="16"/>
      <c r="FJ450" s="16"/>
      <c r="FK450" s="16"/>
      <c r="FL450" s="16"/>
      <c r="FM450" s="16"/>
      <c r="FN450" s="16"/>
      <c r="FO450" s="16"/>
      <c r="FP450" s="16"/>
      <c r="FQ450" s="16"/>
      <c r="FR450" s="16"/>
      <c r="FS450" s="16"/>
      <c r="FT450" s="16"/>
      <c r="FU450" s="16"/>
      <c r="FV450" s="16"/>
      <c r="FW450" s="16"/>
      <c r="FX450" s="16"/>
      <c r="FY450" s="16"/>
      <c r="FZ450" s="16"/>
      <c r="GA450" s="16"/>
      <c r="GB450" s="16"/>
      <c r="GC450" s="16"/>
      <c r="GD450" s="16"/>
      <c r="GE450" s="16"/>
      <c r="GF450" s="16"/>
      <c r="GG450" s="16"/>
      <c r="GH450" s="16"/>
      <c r="GI450" s="16"/>
      <c r="GJ450" s="16"/>
      <c r="GK450" s="16"/>
      <c r="GL450" s="16"/>
      <c r="GM450" s="16"/>
      <c r="GN450" s="16"/>
      <c r="GO450" s="16"/>
      <c r="GP450" s="16"/>
      <c r="GQ450" s="16"/>
      <c r="GR450" s="16"/>
      <c r="GS450" s="16"/>
      <c r="GT450" s="16"/>
      <c r="GU450" s="16"/>
      <c r="GV450" s="16"/>
      <c r="GW450" s="16"/>
      <c r="GX450" s="16"/>
      <c r="GY450" s="16"/>
      <c r="GZ450" s="16"/>
      <c r="HA450" s="16"/>
      <c r="HB450" s="16"/>
      <c r="HC450" s="16"/>
      <c r="HD450" s="16"/>
      <c r="HE450" s="16"/>
      <c r="HF450" s="16"/>
      <c r="HG450" s="16"/>
      <c r="HH450" s="16"/>
      <c r="HI450" s="16"/>
      <c r="HJ450" s="16"/>
      <c r="HK450" s="16"/>
      <c r="HL450" s="16"/>
      <c r="HM450" s="16"/>
      <c r="HN450" s="16"/>
      <c r="HO450" s="16"/>
      <c r="HP450" s="16"/>
      <c r="HQ450" s="16"/>
      <c r="HR450" s="16"/>
      <c r="HS450" s="16"/>
      <c r="HT450" s="16"/>
      <c r="HU450" s="16"/>
      <c r="HV450" s="16"/>
      <c r="HW450" s="16"/>
      <c r="HX450" s="16"/>
      <c r="HY450" s="16"/>
      <c r="HZ450" s="16"/>
      <c r="IA450" s="16"/>
      <c r="IB450" s="16"/>
      <c r="IC450" s="16"/>
      <c r="ID450" s="16"/>
      <c r="IE450" s="16"/>
      <c r="IF450" s="16"/>
      <c r="IG450" s="16"/>
      <c r="IH450" s="16"/>
      <c r="II450" s="16"/>
      <c r="IJ450" s="16"/>
      <c r="IK450" s="16"/>
      <c r="IL450" s="16"/>
      <c r="IM450" s="16"/>
      <c r="IN450" s="16"/>
      <c r="IO450" s="16"/>
      <c r="IP450" s="16"/>
      <c r="IQ450" s="16"/>
      <c r="IR450" s="16"/>
      <c r="IS450" s="16"/>
      <c r="IT450" s="16"/>
      <c r="IU450" s="16"/>
      <c r="IV450" s="16"/>
      <c r="IW450" s="16"/>
      <c r="IX450" s="16"/>
      <c r="IY450" s="16"/>
      <c r="IZ450" s="16"/>
      <c r="JA450" s="16"/>
      <c r="JB450" s="16"/>
      <c r="JC450" s="16"/>
      <c r="JD450" s="16"/>
      <c r="JE450" s="16"/>
      <c r="JF450" s="16"/>
      <c r="JG450" s="16"/>
      <c r="JH450" s="16"/>
      <c r="JI450" s="16"/>
      <c r="JJ450" s="16"/>
      <c r="JK450" s="16"/>
      <c r="JL450" s="16"/>
      <c r="JM450" s="16"/>
      <c r="JN450" s="16"/>
      <c r="JO450" s="16"/>
      <c r="JP450" s="16"/>
      <c r="JQ450" s="16"/>
      <c r="JR450" s="16"/>
      <c r="JS450" s="16"/>
      <c r="JT450" s="16"/>
      <c r="JU450" s="16"/>
      <c r="JV450" s="16"/>
      <c r="JW450" s="16"/>
      <c r="JX450" s="16"/>
      <c r="JY450" s="16"/>
      <c r="JZ450" s="16"/>
      <c r="KA450" s="16"/>
      <c r="KB450" s="16"/>
      <c r="KC450" s="16"/>
      <c r="KD450" s="16"/>
      <c r="KE450" s="16"/>
      <c r="KF450" s="16"/>
      <c r="KG450" s="16"/>
      <c r="KH450" s="16"/>
      <c r="KI450" s="16"/>
      <c r="KJ450" s="16"/>
      <c r="KK450" s="16"/>
      <c r="KL450" s="16"/>
      <c r="KM450" s="16"/>
      <c r="KN450" s="16"/>
      <c r="KO450" s="16"/>
      <c r="KP450" s="16"/>
      <c r="KQ450" s="16"/>
      <c r="KR450" s="16"/>
      <c r="KS450" s="16"/>
      <c r="KT450" s="16"/>
      <c r="KU450" s="16"/>
      <c r="KV450" s="16"/>
      <c r="KW450" s="16"/>
      <c r="KX450" s="16"/>
      <c r="KY450" s="16"/>
      <c r="KZ450" s="16"/>
      <c r="LA450" s="16"/>
      <c r="LB450" s="16"/>
      <c r="LC450" s="16"/>
      <c r="LD450" s="16"/>
      <c r="LE450" s="16"/>
      <c r="LF450" s="16"/>
      <c r="LG450" s="16"/>
      <c r="LH450" s="16"/>
      <c r="LI450" s="16"/>
      <c r="LJ450" s="16"/>
      <c r="LK450" s="16"/>
      <c r="LL450" s="16"/>
      <c r="LM450" s="16"/>
      <c r="LN450" s="16"/>
      <c r="LO450" s="16"/>
      <c r="LP450" s="16"/>
      <c r="LQ450" s="16"/>
      <c r="LR450" s="16"/>
      <c r="LS450" s="16"/>
      <c r="LT450" s="16"/>
      <c r="LU450" s="16"/>
      <c r="LV450" s="16"/>
      <c r="LW450" s="16"/>
      <c r="LX450" s="16"/>
      <c r="LY450" s="16"/>
      <c r="LZ450" s="16"/>
      <c r="MA450" s="16"/>
      <c r="MB450" s="16"/>
      <c r="MC450" s="16"/>
      <c r="MD450" s="16"/>
      <c r="ME450" s="16"/>
      <c r="MF450" s="16"/>
      <c r="MG450" s="16"/>
      <c r="MH450" s="16"/>
      <c r="MI450" s="16"/>
      <c r="MJ450" s="16"/>
      <c r="MK450" s="16"/>
      <c r="ML450" s="16"/>
      <c r="MM450" s="16"/>
      <c r="MN450" s="16"/>
      <c r="MO450" s="16"/>
      <c r="MP450" s="16"/>
      <c r="MQ450" s="16"/>
      <c r="MR450" s="16"/>
      <c r="MS450" s="16"/>
      <c r="MT450" s="16"/>
      <c r="MU450" s="16"/>
      <c r="MV450" s="16"/>
      <c r="MW450" s="16"/>
      <c r="MX450" s="16"/>
      <c r="MY450" s="16"/>
      <c r="MZ450" s="16"/>
      <c r="NA450" s="16"/>
      <c r="NB450" s="16"/>
      <c r="NC450" s="16"/>
      <c r="ND450" s="16"/>
      <c r="NE450" s="16"/>
      <c r="NF450" s="16"/>
      <c r="NG450" s="16"/>
      <c r="NH450" s="16"/>
      <c r="NI450" s="16"/>
      <c r="NJ450" s="16"/>
      <c r="NK450" s="16"/>
      <c r="NL450" s="16"/>
      <c r="NM450" s="16"/>
      <c r="NN450" s="16"/>
      <c r="NO450" s="16"/>
      <c r="NP450" s="16"/>
      <c r="NQ450" s="16"/>
      <c r="NR450" s="16"/>
      <c r="NS450" s="16"/>
      <c r="NT450" s="16"/>
      <c r="NU450" s="16"/>
      <c r="NV450" s="16"/>
      <c r="NW450" s="16"/>
      <c r="NX450" s="16"/>
      <c r="NY450" s="16"/>
      <c r="NZ450" s="16"/>
      <c r="OA450" s="16"/>
      <c r="OB450" s="16"/>
      <c r="OC450" s="16"/>
      <c r="OD450" s="16"/>
      <c r="OE450" s="16"/>
      <c r="OF450" s="16"/>
      <c r="OG450" s="16"/>
      <c r="OH450" s="16"/>
      <c r="OI450" s="16"/>
      <c r="OJ450" s="16"/>
      <c r="OK450" s="16"/>
      <c r="OL450" s="16"/>
      <c r="OM450" s="16"/>
      <c r="ON450" s="16"/>
      <c r="OO450" s="16"/>
      <c r="OP450" s="16"/>
      <c r="OQ450" s="16"/>
      <c r="OR450" s="16"/>
      <c r="OS450" s="16"/>
      <c r="OT450" s="16"/>
      <c r="OU450" s="16"/>
      <c r="OV450" s="16"/>
      <c r="OW450" s="16"/>
      <c r="OX450" s="16"/>
      <c r="OY450" s="16"/>
      <c r="OZ450" s="16"/>
      <c r="PA450" s="16"/>
      <c r="PB450" s="16"/>
      <c r="PC450" s="16"/>
      <c r="PD450" s="16"/>
      <c r="PE450" s="16"/>
      <c r="PF450" s="16"/>
      <c r="PG450" s="16"/>
      <c r="PH450" s="16"/>
      <c r="PI450" s="16"/>
      <c r="PJ450" s="16"/>
      <c r="PK450" s="16"/>
      <c r="PL450" s="16"/>
      <c r="PM450" s="16"/>
      <c r="PN450" s="16"/>
      <c r="PO450" s="16"/>
      <c r="PP450" s="16"/>
      <c r="PQ450" s="16"/>
      <c r="PR450" s="16"/>
      <c r="PS450" s="16"/>
      <c r="PT450" s="16"/>
      <c r="PU450" s="16"/>
      <c r="PV450" s="16"/>
      <c r="PW450" s="16"/>
      <c r="PX450" s="16"/>
      <c r="PY450" s="16"/>
      <c r="PZ450" s="16"/>
      <c r="QA450" s="16"/>
      <c r="QB450" s="16"/>
      <c r="QC450" s="16"/>
      <c r="QD450" s="16"/>
      <c r="QE450" s="16"/>
      <c r="QF450" s="16"/>
      <c r="QG450" s="16"/>
      <c r="QH450" s="16"/>
      <c r="QI450" s="16"/>
      <c r="QJ450" s="16"/>
      <c r="QK450" s="16"/>
      <c r="QL450" s="16"/>
      <c r="QM450" s="16"/>
      <c r="QN450" s="16"/>
      <c r="QO450" s="16"/>
      <c r="QP450" s="16"/>
      <c r="QQ450" s="16"/>
      <c r="QR450" s="16"/>
      <c r="QS450" s="16"/>
      <c r="QT450" s="16"/>
      <c r="QU450" s="16"/>
      <c r="QV450" s="16"/>
      <c r="QW450" s="16"/>
      <c r="QX450" s="16"/>
      <c r="QY450" s="16"/>
      <c r="QZ450" s="16"/>
      <c r="RA450" s="16"/>
      <c r="RB450" s="16"/>
      <c r="RC450" s="16"/>
      <c r="RD450" s="16"/>
      <c r="RE450" s="16"/>
      <c r="RF450" s="16"/>
      <c r="RG450" s="16"/>
      <c r="RH450" s="16"/>
      <c r="RI450" s="16"/>
      <c r="RJ450" s="16"/>
      <c r="RK450" s="16"/>
      <c r="RL450" s="16"/>
      <c r="RM450" s="16"/>
      <c r="RN450" s="16"/>
      <c r="RO450" s="16"/>
      <c r="RP450" s="16"/>
      <c r="RQ450" s="16"/>
      <c r="RR450" s="16"/>
      <c r="RS450" s="16"/>
      <c r="RT450" s="16"/>
      <c r="RU450" s="16"/>
      <c r="RV450" s="16"/>
      <c r="RW450" s="16"/>
      <c r="RX450" s="16"/>
      <c r="RY450" s="16"/>
      <c r="RZ450" s="16"/>
      <c r="SA450" s="16"/>
      <c r="SB450" s="16"/>
      <c r="SC450" s="16"/>
      <c r="SD450" s="16"/>
      <c r="SE450" s="16"/>
      <c r="SF450" s="16"/>
      <c r="SG450" s="16"/>
      <c r="SH450" s="16"/>
      <c r="SI450" s="16"/>
      <c r="SJ450" s="16"/>
      <c r="SK450" s="16"/>
      <c r="SL450" s="16"/>
      <c r="SM450" s="16"/>
      <c r="SN450" s="16"/>
      <c r="SO450" s="16"/>
      <c r="SP450" s="16"/>
      <c r="SQ450" s="16"/>
      <c r="SR450" s="16"/>
      <c r="SS450" s="16"/>
      <c r="ST450" s="16"/>
      <c r="SU450" s="16"/>
      <c r="SV450" s="16"/>
      <c r="SW450" s="16"/>
      <c r="SX450" s="16"/>
      <c r="SY450" s="16"/>
      <c r="SZ450" s="16"/>
      <c r="TA450" s="16"/>
      <c r="TB450" s="16"/>
      <c r="TC450" s="16"/>
      <c r="TD450" s="16"/>
      <c r="TE450" s="16"/>
      <c r="TF450" s="16"/>
      <c r="TG450" s="16"/>
      <c r="TH450" s="16"/>
      <c r="TI450" s="16"/>
      <c r="TJ450" s="16"/>
      <c r="TK450" s="16"/>
      <c r="TL450" s="16"/>
      <c r="TM450" s="16"/>
      <c r="TN450" s="16"/>
      <c r="TO450" s="16"/>
      <c r="TP450" s="16"/>
      <c r="TQ450" s="16"/>
      <c r="TR450" s="16"/>
      <c r="TS450" s="16"/>
      <c r="TT450" s="16"/>
      <c r="TU450" s="16"/>
      <c r="TV450" s="16"/>
      <c r="TW450" s="16"/>
      <c r="TX450" s="16"/>
      <c r="TY450" s="16"/>
      <c r="TZ450" s="16"/>
      <c r="UA450" s="16"/>
      <c r="UB450" s="16"/>
      <c r="UC450" s="16"/>
      <c r="UD450" s="16"/>
      <c r="UE450" s="16"/>
      <c r="UF450" s="16"/>
      <c r="UG450" s="16"/>
      <c r="UH450" s="16"/>
      <c r="UI450" s="16"/>
      <c r="UJ450" s="16"/>
      <c r="UK450" s="16"/>
      <c r="UL450" s="16"/>
      <c r="UM450" s="16"/>
      <c r="UN450" s="16"/>
      <c r="UO450" s="16"/>
      <c r="UP450" s="16"/>
      <c r="UQ450" s="16"/>
      <c r="UR450" s="16"/>
      <c r="US450" s="16"/>
      <c r="UT450" s="16"/>
      <c r="UU450" s="16"/>
      <c r="UV450" s="16"/>
      <c r="UW450" s="16"/>
      <c r="UX450" s="16"/>
      <c r="UY450" s="16"/>
      <c r="UZ450" s="16"/>
      <c r="VA450" s="16"/>
      <c r="VB450" s="16"/>
      <c r="VC450" s="16"/>
      <c r="VD450" s="16"/>
      <c r="VE450" s="16"/>
      <c r="VF450" s="16"/>
      <c r="VG450" s="16"/>
      <c r="VH450" s="16"/>
      <c r="VI450" s="16"/>
      <c r="VJ450" s="16"/>
      <c r="VK450" s="16"/>
      <c r="VL450" s="16"/>
      <c r="VM450" s="16"/>
      <c r="VN450" s="16"/>
      <c r="VO450" s="16"/>
      <c r="VP450" s="16"/>
      <c r="VQ450" s="16"/>
      <c r="VR450" s="16"/>
      <c r="VS450" s="16"/>
      <c r="VT450" s="16"/>
      <c r="VU450" s="16"/>
      <c r="VV450" s="16"/>
      <c r="VW450" s="16"/>
      <c r="VX450" s="16"/>
      <c r="VY450" s="16"/>
      <c r="VZ450" s="16"/>
      <c r="WA450" s="16"/>
      <c r="WB450" s="16"/>
      <c r="WC450" s="16"/>
      <c r="WD450" s="16"/>
      <c r="WE450" s="16"/>
      <c r="WF450" s="16"/>
      <c r="WG450" s="16"/>
      <c r="WH450" s="16"/>
      <c r="WI450" s="16"/>
      <c r="WJ450" s="16"/>
      <c r="WK450" s="16"/>
      <c r="WL450" s="16"/>
      <c r="WM450" s="16"/>
      <c r="WN450" s="16"/>
      <c r="WO450" s="16"/>
      <c r="WP450" s="16"/>
      <c r="WQ450" s="16"/>
      <c r="WR450" s="16"/>
      <c r="WS450" s="16"/>
      <c r="WT450" s="16"/>
      <c r="WU450" s="16"/>
      <c r="WV450" s="16"/>
      <c r="WW450" s="16"/>
      <c r="WX450" s="16"/>
      <c r="WY450" s="16"/>
      <c r="WZ450" s="16"/>
      <c r="XA450" s="16"/>
      <c r="XB450" s="16"/>
      <c r="XC450" s="16"/>
      <c r="XD450" s="16"/>
      <c r="XE450" s="16"/>
      <c r="XF450" s="16"/>
      <c r="XG450" s="16"/>
      <c r="XH450" s="16"/>
      <c r="XI450" s="16"/>
      <c r="XJ450" s="16"/>
      <c r="XK450" s="16"/>
      <c r="XL450" s="16"/>
      <c r="XM450" s="16"/>
      <c r="XN450" s="16"/>
      <c r="XO450" s="16"/>
      <c r="XP450" s="16"/>
      <c r="XQ450" s="16"/>
      <c r="XR450" s="16"/>
      <c r="XS450" s="16"/>
      <c r="XT450" s="16"/>
      <c r="XU450" s="16"/>
      <c r="XV450" s="16"/>
      <c r="XW450" s="16"/>
      <c r="XX450" s="16"/>
      <c r="XY450" s="16"/>
      <c r="XZ450" s="16"/>
      <c r="YA450" s="16"/>
      <c r="YB450" s="16"/>
      <c r="YC450" s="16"/>
      <c r="YD450" s="16"/>
      <c r="YE450" s="16"/>
      <c r="YF450" s="16"/>
      <c r="YG450" s="16"/>
      <c r="YH450" s="16"/>
      <c r="YI450" s="16"/>
      <c r="YJ450" s="16"/>
      <c r="YK450" s="16"/>
      <c r="YL450" s="16"/>
      <c r="YM450" s="16"/>
      <c r="YN450" s="16"/>
      <c r="YO450" s="16"/>
      <c r="YP450" s="16"/>
      <c r="YQ450" s="16"/>
      <c r="YR450" s="16"/>
      <c r="YS450" s="16"/>
      <c r="YT450" s="16"/>
      <c r="YU450" s="16"/>
      <c r="YV450" s="16"/>
      <c r="YW450" s="16"/>
      <c r="YX450" s="16"/>
      <c r="YY450" s="16"/>
      <c r="YZ450" s="16"/>
      <c r="ZA450" s="16"/>
      <c r="ZB450" s="16"/>
      <c r="ZC450" s="16"/>
      <c r="ZD450" s="16"/>
      <c r="ZE450" s="16"/>
      <c r="ZF450" s="16"/>
      <c r="ZG450" s="16"/>
      <c r="ZH450" s="16"/>
      <c r="ZI450" s="16"/>
      <c r="ZJ450" s="16"/>
      <c r="ZK450" s="16"/>
      <c r="ZL450" s="16"/>
      <c r="ZM450" s="16"/>
      <c r="ZN450" s="16"/>
      <c r="ZO450" s="16"/>
      <c r="ZP450" s="16"/>
      <c r="ZQ450" s="16"/>
      <c r="ZR450" s="16"/>
      <c r="ZS450" s="16"/>
      <c r="ZT450" s="16"/>
      <c r="ZU450" s="16"/>
      <c r="ZV450" s="16"/>
      <c r="ZW450" s="16"/>
      <c r="ZX450" s="16"/>
      <c r="ZY450" s="16"/>
      <c r="ZZ450" s="16"/>
      <c r="AAA450" s="16"/>
      <c r="AAB450" s="16"/>
      <c r="AAC450" s="16"/>
      <c r="AAD450" s="16"/>
      <c r="AAE450" s="16"/>
      <c r="AAF450" s="16"/>
      <c r="AAG450" s="16"/>
      <c r="AAH450" s="16"/>
      <c r="AAI450" s="16"/>
      <c r="AAJ450" s="16"/>
      <c r="AAK450" s="16"/>
      <c r="AAL450" s="16"/>
      <c r="AAM450" s="16"/>
      <c r="AAN450" s="16"/>
      <c r="AAO450" s="16"/>
      <c r="AAP450" s="16"/>
      <c r="AAQ450" s="16"/>
      <c r="AAR450" s="16"/>
      <c r="AAS450" s="16"/>
      <c r="AAT450" s="16"/>
      <c r="AAU450" s="16"/>
      <c r="AAV450" s="16"/>
      <c r="AAW450" s="16"/>
      <c r="AAX450" s="16"/>
      <c r="AAY450" s="16"/>
      <c r="AAZ450" s="16"/>
      <c r="ABA450" s="16"/>
      <c r="ABB450" s="16"/>
      <c r="ABC450" s="16"/>
      <c r="ABD450" s="16"/>
      <c r="ABE450" s="16"/>
      <c r="ABF450" s="16"/>
      <c r="ABG450" s="16"/>
      <c r="ABH450" s="16"/>
      <c r="ABI450" s="16"/>
      <c r="ABJ450" s="16"/>
      <c r="ABK450" s="16"/>
    </row>
    <row r="451" spans="1:739" s="38" customFormat="1" ht="30" customHeight="1" x14ac:dyDescent="0.25">
      <c r="A451" s="30"/>
      <c r="B451" s="261"/>
      <c r="C451" s="261"/>
      <c r="D451" s="167" t="s">
        <v>2</v>
      </c>
      <c r="E451" s="261"/>
      <c r="F451" s="206" t="s">
        <v>1857</v>
      </c>
      <c r="G451" s="23">
        <v>43164</v>
      </c>
      <c r="H451" s="48" t="s">
        <v>37</v>
      </c>
      <c r="I451" s="185" t="s">
        <v>31</v>
      </c>
      <c r="J451" s="189" t="s">
        <v>291</v>
      </c>
      <c r="K451" s="29" t="s">
        <v>18</v>
      </c>
      <c r="L451" s="29" t="s">
        <v>17</v>
      </c>
      <c r="M451" s="29" t="s">
        <v>3129</v>
      </c>
      <c r="N451" s="29" t="s">
        <v>65</v>
      </c>
      <c r="O451" s="114" t="s">
        <v>66</v>
      </c>
      <c r="P451" s="114" t="s">
        <v>1851</v>
      </c>
      <c r="Q451" s="260"/>
      <c r="R451" s="71" t="s">
        <v>1858</v>
      </c>
      <c r="S451" s="261" t="s">
        <v>1322</v>
      </c>
      <c r="T451" s="65" t="s">
        <v>1832</v>
      </c>
      <c r="U451" s="115" t="s">
        <v>1800</v>
      </c>
      <c r="V451" s="17"/>
      <c r="W451" s="249"/>
      <c r="X451" s="115" t="s">
        <v>1172</v>
      </c>
      <c r="Y451" s="99"/>
      <c r="Z451" s="262"/>
      <c r="AA451" s="261"/>
      <c r="AB451" s="39" t="s">
        <v>1858</v>
      </c>
      <c r="AC451" s="17"/>
      <c r="AD451" s="17"/>
      <c r="AE451" s="17"/>
      <c r="AF451" s="17"/>
      <c r="AG451" s="17"/>
      <c r="AH451" s="263" t="s">
        <v>3530</v>
      </c>
      <c r="AI451" s="185" t="s">
        <v>1</v>
      </c>
      <c r="AJ451" s="187" t="s">
        <v>2</v>
      </c>
      <c r="AK451" s="70">
        <v>24</v>
      </c>
      <c r="AL451" s="69" t="s">
        <v>1859</v>
      </c>
      <c r="AM451" s="72">
        <v>43157</v>
      </c>
      <c r="AN451" s="256"/>
      <c r="AO451" s="256"/>
      <c r="AP451" s="256"/>
      <c r="AQ451" s="256"/>
      <c r="AR451" s="256"/>
      <c r="AS451" s="256"/>
      <c r="AT451" s="256"/>
      <c r="AU451" s="256"/>
      <c r="AV451" s="256"/>
      <c r="AW451" s="256"/>
      <c r="AX451" s="256"/>
      <c r="AY451" s="256"/>
      <c r="AZ451" s="256"/>
      <c r="BA451" s="256"/>
      <c r="BB451" s="256"/>
      <c r="BC451" s="256"/>
      <c r="BD451" s="256"/>
      <c r="BE451" s="256"/>
      <c r="BF451" s="256"/>
      <c r="BG451" s="256"/>
      <c r="BH451" s="256"/>
      <c r="BI451" s="256"/>
      <c r="BJ451" s="256"/>
      <c r="BK451" s="256"/>
      <c r="BL451" s="256"/>
      <c r="BM451" s="256"/>
      <c r="BN451" s="256"/>
      <c r="BO451" s="256"/>
      <c r="BP451" s="256"/>
      <c r="BQ451" s="256"/>
      <c r="BR451" s="256"/>
      <c r="BS451" s="256"/>
      <c r="BT451" s="256"/>
      <c r="BU451" s="256"/>
      <c r="BV451" s="256"/>
      <c r="BW451" s="256"/>
      <c r="BX451" s="256"/>
      <c r="BY451" s="256"/>
      <c r="BZ451" s="256"/>
      <c r="CA451" s="256"/>
      <c r="CB451" s="256"/>
      <c r="CC451" s="256"/>
      <c r="CD451" s="256"/>
      <c r="CE451" s="256"/>
      <c r="CF451" s="256"/>
      <c r="CG451" s="256"/>
      <c r="CH451" s="256"/>
      <c r="CI451" s="256"/>
      <c r="CJ451" s="256"/>
      <c r="CK451" s="256"/>
      <c r="CL451" s="256"/>
      <c r="CM451" s="256"/>
      <c r="CN451" s="256"/>
      <c r="CO451" s="256"/>
      <c r="CP451" s="256"/>
      <c r="CQ451" s="256"/>
      <c r="CR451" s="256"/>
      <c r="CS451" s="256"/>
      <c r="CT451" s="256"/>
      <c r="CU451" s="256"/>
      <c r="CV451" s="256"/>
      <c r="CW451" s="256"/>
      <c r="CX451" s="256"/>
      <c r="CY451" s="256"/>
      <c r="CZ451" s="256"/>
      <c r="DA451" s="256"/>
      <c r="DB451" s="256"/>
      <c r="DC451" s="256"/>
      <c r="DD451" s="256"/>
      <c r="DE451" s="256"/>
      <c r="DF451" s="256"/>
      <c r="DG451" s="256"/>
      <c r="DH451" s="256"/>
      <c r="DI451" s="256"/>
      <c r="DJ451" s="256"/>
      <c r="DK451" s="256"/>
      <c r="DL451" s="256"/>
      <c r="DM451" s="256"/>
      <c r="DN451" s="256"/>
      <c r="DO451" s="256"/>
      <c r="DP451" s="256"/>
      <c r="DQ451" s="256"/>
      <c r="DR451" s="256"/>
      <c r="DS451" s="256"/>
      <c r="DT451" s="256"/>
      <c r="DU451" s="256"/>
      <c r="DV451" s="256"/>
      <c r="DW451" s="256"/>
      <c r="DX451" s="256"/>
      <c r="DY451" s="256"/>
      <c r="DZ451" s="256"/>
      <c r="EA451" s="256"/>
      <c r="EB451" s="256"/>
      <c r="EC451" s="256"/>
      <c r="ED451" s="256"/>
      <c r="EE451" s="256"/>
      <c r="EF451" s="256"/>
      <c r="EG451" s="256"/>
      <c r="EH451" s="256"/>
      <c r="EI451" s="256"/>
      <c r="EJ451" s="256"/>
      <c r="EK451" s="256"/>
      <c r="EL451" s="256"/>
      <c r="EM451" s="256"/>
      <c r="EN451" s="256"/>
      <c r="EO451" s="256"/>
      <c r="EP451" s="256"/>
      <c r="EQ451" s="256"/>
      <c r="ER451" s="256"/>
      <c r="ES451" s="256"/>
      <c r="ET451" s="256"/>
      <c r="EU451" s="256"/>
      <c r="EV451" s="256"/>
      <c r="EW451" s="256"/>
      <c r="EX451" s="256"/>
      <c r="EY451" s="256"/>
      <c r="EZ451" s="256"/>
      <c r="FA451" s="256"/>
      <c r="FB451" s="256"/>
      <c r="FC451" s="256"/>
      <c r="FD451" s="256"/>
      <c r="FE451" s="256"/>
      <c r="FF451" s="256"/>
      <c r="FG451" s="256"/>
      <c r="FH451" s="256"/>
      <c r="FI451" s="256"/>
      <c r="FJ451" s="256"/>
      <c r="FK451" s="256"/>
      <c r="FL451" s="256"/>
      <c r="FM451" s="256"/>
      <c r="FN451" s="256"/>
      <c r="FO451" s="256"/>
      <c r="FP451" s="256"/>
      <c r="FQ451" s="256"/>
      <c r="FR451" s="256"/>
      <c r="FS451" s="256"/>
      <c r="FT451" s="256"/>
      <c r="FU451" s="256"/>
      <c r="FV451" s="256"/>
      <c r="FW451" s="256"/>
      <c r="FX451" s="256"/>
      <c r="FY451" s="256"/>
      <c r="FZ451" s="256"/>
      <c r="GA451" s="256"/>
      <c r="GB451" s="256"/>
      <c r="GC451" s="256"/>
      <c r="GD451" s="256"/>
      <c r="GE451" s="256"/>
      <c r="GF451" s="256"/>
      <c r="GG451" s="256"/>
      <c r="GH451" s="256"/>
      <c r="GI451" s="256"/>
      <c r="GJ451" s="256"/>
      <c r="GK451" s="256"/>
      <c r="GL451" s="256"/>
      <c r="GM451" s="256"/>
      <c r="GN451" s="256"/>
      <c r="GO451" s="256"/>
      <c r="GP451" s="256"/>
      <c r="GQ451" s="256"/>
      <c r="GR451" s="256"/>
      <c r="GS451" s="256"/>
      <c r="GT451" s="256"/>
      <c r="GU451" s="256"/>
      <c r="GV451" s="256"/>
      <c r="GW451" s="256"/>
      <c r="GX451" s="256"/>
      <c r="GY451" s="256"/>
      <c r="GZ451" s="256"/>
      <c r="HA451" s="256"/>
      <c r="HB451" s="256"/>
      <c r="HC451" s="256"/>
      <c r="HD451" s="256"/>
      <c r="HE451" s="256"/>
      <c r="HF451" s="256"/>
      <c r="HG451" s="256"/>
      <c r="HH451" s="256"/>
      <c r="HI451" s="256"/>
      <c r="HJ451" s="256"/>
      <c r="HK451" s="256"/>
      <c r="HL451" s="256"/>
      <c r="HM451" s="256"/>
      <c r="HN451" s="256"/>
      <c r="HO451" s="256"/>
      <c r="HP451" s="256"/>
      <c r="HQ451" s="256"/>
      <c r="HR451" s="256"/>
      <c r="HS451" s="256"/>
      <c r="HT451" s="256"/>
      <c r="HU451" s="256"/>
      <c r="HV451" s="256"/>
      <c r="HW451" s="256"/>
      <c r="HX451" s="256"/>
      <c r="HY451" s="256"/>
      <c r="HZ451" s="256"/>
      <c r="IA451" s="256"/>
      <c r="IB451" s="256"/>
      <c r="IC451" s="256"/>
      <c r="ID451" s="256"/>
      <c r="IE451" s="256"/>
      <c r="IF451" s="256"/>
      <c r="IG451" s="256"/>
      <c r="IH451" s="256"/>
      <c r="II451" s="256"/>
      <c r="IJ451" s="256"/>
      <c r="IK451" s="256"/>
      <c r="IL451" s="256"/>
      <c r="IM451" s="256"/>
      <c r="IN451" s="256"/>
      <c r="IO451" s="256"/>
      <c r="IP451" s="256"/>
      <c r="IQ451" s="256"/>
      <c r="IR451" s="256"/>
      <c r="IS451" s="256"/>
      <c r="IT451" s="256"/>
      <c r="IU451" s="256"/>
      <c r="IV451" s="256"/>
      <c r="IW451" s="256"/>
      <c r="IX451" s="256"/>
      <c r="IY451" s="256"/>
      <c r="IZ451" s="256"/>
      <c r="JA451" s="256"/>
      <c r="JB451" s="256"/>
      <c r="JC451" s="256"/>
      <c r="JD451" s="256"/>
      <c r="JE451" s="256"/>
      <c r="JF451" s="256"/>
      <c r="JG451" s="256"/>
      <c r="JH451" s="256"/>
      <c r="JI451" s="256"/>
      <c r="JJ451" s="256"/>
      <c r="JK451" s="256"/>
      <c r="JL451" s="256"/>
      <c r="JM451" s="256"/>
      <c r="JN451" s="256"/>
      <c r="JO451" s="256"/>
      <c r="JP451" s="256"/>
      <c r="JQ451" s="256"/>
      <c r="JR451" s="256"/>
      <c r="JS451" s="256"/>
      <c r="JT451" s="256"/>
      <c r="JU451" s="256"/>
      <c r="JV451" s="256"/>
      <c r="JW451" s="256"/>
      <c r="JX451" s="256"/>
      <c r="JY451" s="256"/>
      <c r="JZ451" s="256"/>
      <c r="KA451" s="256"/>
      <c r="KB451" s="256"/>
      <c r="KC451" s="256"/>
      <c r="KD451" s="256"/>
      <c r="KE451" s="256"/>
      <c r="KF451" s="256"/>
      <c r="KG451" s="256"/>
      <c r="KH451" s="256"/>
      <c r="KI451" s="256"/>
      <c r="KJ451" s="256"/>
      <c r="KK451" s="256"/>
      <c r="KL451" s="256"/>
      <c r="KM451" s="256"/>
      <c r="KN451" s="256"/>
      <c r="KO451" s="256"/>
      <c r="KP451" s="256"/>
      <c r="KQ451" s="256"/>
      <c r="KR451" s="256"/>
      <c r="KS451" s="256"/>
      <c r="KT451" s="256"/>
      <c r="KU451" s="256"/>
      <c r="KV451" s="256"/>
      <c r="KW451" s="256"/>
      <c r="KX451" s="256"/>
      <c r="KY451" s="256"/>
      <c r="KZ451" s="256"/>
      <c r="LA451" s="256"/>
      <c r="LB451" s="256"/>
      <c r="LC451" s="256"/>
      <c r="LD451" s="256"/>
      <c r="LE451" s="256"/>
      <c r="LF451" s="256"/>
      <c r="LG451" s="256"/>
      <c r="LH451" s="256"/>
      <c r="LI451" s="256"/>
      <c r="LJ451" s="256"/>
      <c r="LK451" s="256"/>
      <c r="LL451" s="256"/>
      <c r="LM451" s="256"/>
      <c r="LN451" s="256"/>
      <c r="LO451" s="256"/>
      <c r="LP451" s="256"/>
      <c r="LQ451" s="256"/>
      <c r="LR451" s="256"/>
      <c r="LS451" s="256"/>
      <c r="LT451" s="256"/>
      <c r="LU451" s="256"/>
      <c r="LV451" s="256"/>
      <c r="LW451" s="256"/>
      <c r="LX451" s="256"/>
      <c r="LY451" s="256"/>
      <c r="LZ451" s="256"/>
      <c r="MA451" s="256"/>
      <c r="MB451" s="256"/>
      <c r="MC451" s="256"/>
      <c r="MD451" s="256"/>
      <c r="ME451" s="256"/>
      <c r="MF451" s="256"/>
      <c r="MG451" s="256"/>
      <c r="MH451" s="256"/>
      <c r="MI451" s="256"/>
      <c r="MJ451" s="256"/>
      <c r="MK451" s="256"/>
      <c r="ML451" s="256"/>
      <c r="MM451" s="256"/>
      <c r="MN451" s="256"/>
      <c r="MO451" s="256"/>
      <c r="MP451" s="256"/>
      <c r="MQ451" s="256"/>
      <c r="MR451" s="256"/>
      <c r="MS451" s="256"/>
      <c r="MT451" s="256"/>
      <c r="MU451" s="256"/>
      <c r="MV451" s="256"/>
      <c r="MW451" s="256"/>
      <c r="MX451" s="256"/>
      <c r="MY451" s="256"/>
      <c r="MZ451" s="256"/>
      <c r="NA451" s="256"/>
      <c r="NB451" s="256"/>
      <c r="NC451" s="256"/>
      <c r="ND451" s="256"/>
      <c r="NE451" s="256"/>
      <c r="NF451" s="256"/>
      <c r="NG451" s="256"/>
      <c r="NH451" s="256"/>
      <c r="NI451" s="256"/>
      <c r="NJ451" s="256"/>
      <c r="NK451" s="256"/>
      <c r="NL451" s="256"/>
      <c r="NM451" s="256"/>
      <c r="NN451" s="256"/>
      <c r="NO451" s="256"/>
      <c r="NP451" s="256"/>
      <c r="NQ451" s="256"/>
      <c r="NR451" s="256"/>
      <c r="NS451" s="256"/>
      <c r="NT451" s="256"/>
      <c r="NU451" s="256"/>
      <c r="NV451" s="256"/>
      <c r="NW451" s="256"/>
      <c r="NX451" s="256"/>
      <c r="NY451" s="256"/>
      <c r="NZ451" s="256"/>
      <c r="OA451" s="256"/>
      <c r="OB451" s="256"/>
      <c r="OC451" s="256"/>
      <c r="OD451" s="256"/>
      <c r="OE451" s="256"/>
      <c r="OF451" s="256"/>
      <c r="OG451" s="256"/>
      <c r="OH451" s="256"/>
      <c r="OI451" s="256"/>
      <c r="OJ451" s="256"/>
      <c r="OK451" s="256"/>
      <c r="OL451" s="256"/>
      <c r="OM451" s="256"/>
      <c r="ON451" s="256"/>
      <c r="OO451" s="256"/>
      <c r="OP451" s="256"/>
      <c r="OQ451" s="256"/>
      <c r="OR451" s="256"/>
      <c r="OS451" s="256"/>
      <c r="OT451" s="256"/>
      <c r="OU451" s="256"/>
      <c r="OV451" s="256"/>
      <c r="OW451" s="256"/>
      <c r="OX451" s="256"/>
      <c r="OY451" s="256"/>
      <c r="OZ451" s="256"/>
      <c r="PA451" s="256"/>
      <c r="PB451" s="256"/>
      <c r="PC451" s="256"/>
      <c r="PD451" s="256"/>
      <c r="PE451" s="256"/>
      <c r="PF451" s="256"/>
      <c r="PG451" s="256"/>
      <c r="PH451" s="256"/>
      <c r="PI451" s="256"/>
      <c r="PJ451" s="256"/>
      <c r="PK451" s="256"/>
      <c r="PL451" s="256"/>
      <c r="PM451" s="256"/>
      <c r="PN451" s="256"/>
      <c r="PO451" s="256"/>
      <c r="PP451" s="256"/>
      <c r="PQ451" s="256"/>
      <c r="PR451" s="256"/>
      <c r="PS451" s="256"/>
      <c r="PT451" s="256"/>
      <c r="PU451" s="256"/>
      <c r="PV451" s="256"/>
      <c r="PW451" s="256"/>
      <c r="PX451" s="256"/>
      <c r="PY451" s="256"/>
      <c r="PZ451" s="256"/>
      <c r="QA451" s="256"/>
      <c r="QB451" s="256"/>
      <c r="QC451" s="256"/>
      <c r="QD451" s="256"/>
      <c r="QE451" s="256"/>
      <c r="QF451" s="256"/>
      <c r="QG451" s="256"/>
      <c r="QH451" s="256"/>
      <c r="QI451" s="256"/>
      <c r="QJ451" s="256"/>
      <c r="QK451" s="256"/>
      <c r="QL451" s="256"/>
      <c r="QM451" s="256"/>
      <c r="QN451" s="256"/>
      <c r="QO451" s="256"/>
      <c r="QP451" s="256"/>
      <c r="QQ451" s="256"/>
      <c r="QR451" s="256"/>
      <c r="QS451" s="256"/>
      <c r="QT451" s="256"/>
      <c r="QU451" s="256"/>
      <c r="QV451" s="256"/>
      <c r="QW451" s="256"/>
      <c r="QX451" s="256"/>
      <c r="QY451" s="256"/>
      <c r="QZ451" s="256"/>
      <c r="RA451" s="256"/>
      <c r="RB451" s="256"/>
      <c r="RC451" s="256"/>
      <c r="RD451" s="256"/>
      <c r="RE451" s="256"/>
      <c r="RF451" s="256"/>
      <c r="RG451" s="256"/>
      <c r="RH451" s="256"/>
      <c r="RI451" s="256"/>
      <c r="RJ451" s="256"/>
      <c r="RK451" s="256"/>
      <c r="RL451" s="256"/>
      <c r="RM451" s="256"/>
      <c r="RN451" s="256"/>
      <c r="RO451" s="256"/>
      <c r="RP451" s="256"/>
      <c r="RQ451" s="256"/>
      <c r="RR451" s="256"/>
      <c r="RS451" s="256"/>
      <c r="RT451" s="256"/>
      <c r="RU451" s="256"/>
      <c r="RV451" s="256"/>
      <c r="RW451" s="256"/>
      <c r="RX451" s="256"/>
      <c r="RY451" s="256"/>
      <c r="RZ451" s="256"/>
      <c r="SA451" s="256"/>
      <c r="SB451" s="256"/>
      <c r="SC451" s="256"/>
      <c r="SD451" s="256"/>
      <c r="SE451" s="256"/>
      <c r="SF451" s="256"/>
      <c r="SG451" s="256"/>
      <c r="SH451" s="256"/>
      <c r="SI451" s="256"/>
      <c r="SJ451" s="256"/>
      <c r="SK451" s="256"/>
      <c r="SL451" s="256"/>
      <c r="SM451" s="256"/>
      <c r="SN451" s="256"/>
      <c r="SO451" s="256"/>
      <c r="SP451" s="256"/>
      <c r="SQ451" s="256"/>
      <c r="SR451" s="256"/>
      <c r="SS451" s="256"/>
      <c r="ST451" s="256"/>
      <c r="SU451" s="256"/>
      <c r="SV451" s="256"/>
      <c r="SW451" s="256"/>
      <c r="SX451" s="256"/>
      <c r="SY451" s="256"/>
      <c r="SZ451" s="256"/>
      <c r="TA451" s="256"/>
      <c r="TB451" s="256"/>
      <c r="TC451" s="256"/>
      <c r="TD451" s="256"/>
      <c r="TE451" s="256"/>
      <c r="TF451" s="256"/>
      <c r="TG451" s="256"/>
      <c r="TH451" s="256"/>
      <c r="TI451" s="256"/>
      <c r="TJ451" s="256"/>
      <c r="TK451" s="256"/>
      <c r="TL451" s="256"/>
      <c r="TM451" s="256"/>
      <c r="TN451" s="256"/>
      <c r="TO451" s="256"/>
      <c r="TP451" s="256"/>
      <c r="TQ451" s="256"/>
      <c r="TR451" s="256"/>
      <c r="TS451" s="256"/>
      <c r="TT451" s="256"/>
      <c r="TU451" s="256"/>
      <c r="TV451" s="256"/>
      <c r="TW451" s="256"/>
      <c r="TX451" s="256"/>
      <c r="TY451" s="256"/>
      <c r="TZ451" s="256"/>
      <c r="UA451" s="256"/>
      <c r="UB451" s="256"/>
      <c r="UC451" s="256"/>
      <c r="UD451" s="256"/>
      <c r="UE451" s="256"/>
      <c r="UF451" s="256"/>
      <c r="UG451" s="256"/>
      <c r="UH451" s="256"/>
      <c r="UI451" s="256"/>
      <c r="UJ451" s="256"/>
      <c r="UK451" s="256"/>
      <c r="UL451" s="256"/>
      <c r="UM451" s="256"/>
      <c r="UN451" s="256"/>
      <c r="UO451" s="256"/>
      <c r="UP451" s="256"/>
      <c r="UQ451" s="256"/>
      <c r="UR451" s="256"/>
      <c r="US451" s="256"/>
      <c r="UT451" s="256"/>
      <c r="UU451" s="256"/>
      <c r="UV451" s="256"/>
      <c r="UW451" s="256"/>
      <c r="UX451" s="256"/>
      <c r="UY451" s="256"/>
      <c r="UZ451" s="256"/>
      <c r="VA451" s="256"/>
      <c r="VB451" s="256"/>
      <c r="VC451" s="256"/>
      <c r="VD451" s="256"/>
      <c r="VE451" s="256"/>
      <c r="VF451" s="256"/>
      <c r="VG451" s="256"/>
      <c r="VH451" s="256"/>
      <c r="VI451" s="256"/>
      <c r="VJ451" s="256"/>
      <c r="VK451" s="256"/>
      <c r="VL451" s="256"/>
      <c r="VM451" s="256"/>
      <c r="VN451" s="256"/>
      <c r="VO451" s="256"/>
      <c r="VP451" s="256"/>
      <c r="VQ451" s="256"/>
      <c r="VR451" s="256"/>
      <c r="VS451" s="256"/>
      <c r="VT451" s="256"/>
      <c r="VU451" s="256"/>
      <c r="VV451" s="256"/>
      <c r="VW451" s="256"/>
      <c r="VX451" s="256"/>
      <c r="VY451" s="256"/>
      <c r="VZ451" s="256"/>
      <c r="WA451" s="256"/>
      <c r="WB451" s="256"/>
      <c r="WC451" s="256"/>
      <c r="WD451" s="256"/>
      <c r="WE451" s="256"/>
      <c r="WF451" s="256"/>
      <c r="WG451" s="256"/>
      <c r="WH451" s="256"/>
      <c r="WI451" s="256"/>
      <c r="WJ451" s="256"/>
      <c r="WK451" s="256"/>
      <c r="WL451" s="256"/>
      <c r="WM451" s="256"/>
      <c r="WN451" s="256"/>
      <c r="WO451" s="256"/>
      <c r="WP451" s="256"/>
      <c r="WQ451" s="256"/>
      <c r="WR451" s="256"/>
      <c r="WS451" s="256"/>
      <c r="WT451" s="256"/>
      <c r="WU451" s="256"/>
      <c r="WV451" s="256"/>
      <c r="WW451" s="256"/>
      <c r="WX451" s="256"/>
      <c r="WY451" s="256"/>
      <c r="WZ451" s="256"/>
      <c r="XA451" s="256"/>
      <c r="XB451" s="256"/>
      <c r="XC451" s="256"/>
      <c r="XD451" s="256"/>
      <c r="XE451" s="256"/>
      <c r="XF451" s="256"/>
      <c r="XG451" s="256"/>
      <c r="XH451" s="256"/>
      <c r="XI451" s="256"/>
      <c r="XJ451" s="256"/>
      <c r="XK451" s="256"/>
      <c r="XL451" s="256"/>
      <c r="XM451" s="256"/>
      <c r="XN451" s="256"/>
      <c r="XO451" s="256"/>
      <c r="XP451" s="256"/>
      <c r="XQ451" s="256"/>
      <c r="XR451" s="256"/>
      <c r="XS451" s="256"/>
      <c r="XT451" s="256"/>
      <c r="XU451" s="256"/>
      <c r="XV451" s="256"/>
      <c r="XW451" s="256"/>
      <c r="XX451" s="256"/>
      <c r="XY451" s="256"/>
      <c r="XZ451" s="256"/>
      <c r="YA451" s="256"/>
      <c r="YB451" s="256"/>
      <c r="YC451" s="256"/>
      <c r="YD451" s="256"/>
      <c r="YE451" s="256"/>
      <c r="YF451" s="256"/>
      <c r="YG451" s="256"/>
      <c r="YH451" s="256"/>
      <c r="YI451" s="256"/>
      <c r="YJ451" s="256"/>
      <c r="YK451" s="256"/>
      <c r="YL451" s="256"/>
      <c r="YM451" s="256"/>
      <c r="YN451" s="256"/>
      <c r="YO451" s="256"/>
      <c r="YP451" s="256"/>
      <c r="YQ451" s="256"/>
      <c r="YR451" s="256"/>
      <c r="YS451" s="256"/>
      <c r="YT451" s="256"/>
      <c r="YU451" s="256"/>
      <c r="YV451" s="256"/>
      <c r="YW451" s="256"/>
      <c r="YX451" s="256"/>
      <c r="YY451" s="256"/>
      <c r="YZ451" s="256"/>
      <c r="ZA451" s="256"/>
      <c r="ZB451" s="256"/>
      <c r="ZC451" s="256"/>
      <c r="ZD451" s="256"/>
      <c r="ZE451" s="256"/>
      <c r="ZF451" s="256"/>
      <c r="ZG451" s="256"/>
      <c r="ZH451" s="256"/>
      <c r="ZI451" s="256"/>
      <c r="ZJ451" s="256"/>
      <c r="ZK451" s="256"/>
      <c r="ZL451" s="256"/>
      <c r="ZM451" s="256"/>
      <c r="ZN451" s="256"/>
      <c r="ZO451" s="256"/>
      <c r="ZP451" s="256"/>
      <c r="ZQ451" s="256"/>
      <c r="ZR451" s="256"/>
      <c r="ZS451" s="256"/>
      <c r="ZT451" s="256"/>
      <c r="ZU451" s="256"/>
      <c r="ZV451" s="256"/>
      <c r="ZW451" s="256"/>
      <c r="ZX451" s="256"/>
      <c r="ZY451" s="256"/>
      <c r="ZZ451" s="256"/>
      <c r="AAA451" s="256"/>
      <c r="AAB451" s="256"/>
      <c r="AAC451" s="256"/>
      <c r="AAD451" s="256"/>
      <c r="AAE451" s="256"/>
      <c r="AAF451" s="256"/>
      <c r="AAG451" s="256"/>
      <c r="AAH451" s="256"/>
      <c r="AAI451" s="256"/>
      <c r="AAJ451" s="256"/>
      <c r="AAK451" s="256"/>
      <c r="AAL451" s="256"/>
      <c r="AAM451" s="256"/>
      <c r="AAN451" s="256"/>
      <c r="AAO451" s="256"/>
      <c r="AAP451" s="256"/>
      <c r="AAQ451" s="256"/>
      <c r="AAR451" s="256"/>
      <c r="AAS451" s="256"/>
      <c r="AAT451" s="256"/>
      <c r="AAU451" s="256"/>
      <c r="AAV451" s="256"/>
      <c r="AAW451" s="256"/>
      <c r="AAX451" s="256"/>
      <c r="AAY451" s="256"/>
      <c r="AAZ451" s="256"/>
      <c r="ABA451" s="256"/>
      <c r="ABB451" s="256"/>
      <c r="ABC451" s="256"/>
      <c r="ABD451" s="256"/>
      <c r="ABE451" s="256"/>
      <c r="ABF451" s="256"/>
      <c r="ABG451" s="256"/>
      <c r="ABH451" s="256"/>
      <c r="ABI451" s="256"/>
      <c r="ABJ451" s="256"/>
      <c r="ABK451" s="256"/>
    </row>
    <row r="452" spans="1:739" s="154" customFormat="1" ht="30" customHeight="1" x14ac:dyDescent="0.25">
      <c r="A452" s="30"/>
      <c r="B452" s="115"/>
      <c r="C452" s="115"/>
      <c r="D452" s="167" t="s">
        <v>2</v>
      </c>
      <c r="E452" s="115"/>
      <c r="F452" s="206" t="s">
        <v>2628</v>
      </c>
      <c r="G452" s="23">
        <v>43313</v>
      </c>
      <c r="H452" s="48" t="s">
        <v>37</v>
      </c>
      <c r="I452" s="185" t="s">
        <v>31</v>
      </c>
      <c r="J452" s="189" t="s">
        <v>291</v>
      </c>
      <c r="K452" s="29" t="s">
        <v>18</v>
      </c>
      <c r="L452" s="29" t="s">
        <v>17</v>
      </c>
      <c r="M452" s="29" t="s">
        <v>3129</v>
      </c>
      <c r="N452" s="29" t="s">
        <v>65</v>
      </c>
      <c r="O452" s="114" t="s">
        <v>66</v>
      </c>
      <c r="P452" s="114" t="s">
        <v>2629</v>
      </c>
      <c r="Q452" s="260"/>
      <c r="R452" s="71" t="s">
        <v>2630</v>
      </c>
      <c r="S452" s="261" t="s">
        <v>2631</v>
      </c>
      <c r="T452" s="65" t="s">
        <v>1895</v>
      </c>
      <c r="U452" s="115" t="s">
        <v>72</v>
      </c>
      <c r="V452" s="17"/>
      <c r="W452" s="249"/>
      <c r="X452" s="115" t="s">
        <v>245</v>
      </c>
      <c r="Y452" s="99"/>
      <c r="Z452" s="262"/>
      <c r="AA452" s="262"/>
      <c r="AB452" s="39" t="s">
        <v>2630</v>
      </c>
      <c r="AC452" s="17"/>
      <c r="AD452" s="17"/>
      <c r="AE452" s="17"/>
      <c r="AF452" s="17"/>
      <c r="AG452" s="17"/>
      <c r="AH452" s="263" t="s">
        <v>3530</v>
      </c>
      <c r="AI452" s="185" t="s">
        <v>1</v>
      </c>
      <c r="AJ452" s="187" t="s">
        <v>2</v>
      </c>
      <c r="AK452" s="70">
        <v>22</v>
      </c>
      <c r="AL452" s="69" t="s">
        <v>2632</v>
      </c>
      <c r="AM452" s="72">
        <v>43287</v>
      </c>
    </row>
    <row r="453" spans="1:739" s="38" customFormat="1" ht="30" customHeight="1" x14ac:dyDescent="0.25">
      <c r="A453" s="30"/>
      <c r="B453" s="115"/>
      <c r="C453" s="115"/>
      <c r="D453" s="167" t="s">
        <v>2</v>
      </c>
      <c r="E453" s="115"/>
      <c r="F453" s="206">
        <v>1326</v>
      </c>
      <c r="G453" s="23">
        <v>43580</v>
      </c>
      <c r="H453" s="48" t="s">
        <v>37</v>
      </c>
      <c r="I453" s="185" t="s">
        <v>31</v>
      </c>
      <c r="J453" s="189" t="s">
        <v>291</v>
      </c>
      <c r="K453" s="29" t="s">
        <v>18</v>
      </c>
      <c r="L453" s="29" t="s">
        <v>17</v>
      </c>
      <c r="M453" s="29" t="s">
        <v>3129</v>
      </c>
      <c r="N453" s="29" t="s">
        <v>65</v>
      </c>
      <c r="O453" s="114" t="s">
        <v>66</v>
      </c>
      <c r="P453" s="114" t="s">
        <v>2629</v>
      </c>
      <c r="Q453" s="260"/>
      <c r="R453" s="71" t="s">
        <v>2965</v>
      </c>
      <c r="S453" s="261" t="s">
        <v>2631</v>
      </c>
      <c r="T453" s="185" t="s">
        <v>288</v>
      </c>
      <c r="U453" s="115" t="s">
        <v>72</v>
      </c>
      <c r="V453" s="17"/>
      <c r="W453" s="249"/>
      <c r="X453" s="115" t="s">
        <v>245</v>
      </c>
      <c r="Y453" s="99"/>
      <c r="Z453" s="262"/>
      <c r="AA453" s="262"/>
      <c r="AB453" s="39" t="s">
        <v>2965</v>
      </c>
      <c r="AC453" s="17"/>
      <c r="AD453" s="17"/>
      <c r="AE453" s="17"/>
      <c r="AF453" s="17"/>
      <c r="AG453" s="17"/>
      <c r="AH453" s="263" t="s">
        <v>3530</v>
      </c>
      <c r="AI453" s="185" t="s">
        <v>1</v>
      </c>
      <c r="AJ453" s="187" t="s">
        <v>2</v>
      </c>
      <c r="AK453" s="70">
        <v>22</v>
      </c>
      <c r="AL453" s="69" t="s">
        <v>2966</v>
      </c>
      <c r="AM453" s="72">
        <v>43560</v>
      </c>
      <c r="AN453" s="256"/>
      <c r="AO453" s="256"/>
      <c r="AP453" s="256"/>
      <c r="AQ453" s="256"/>
      <c r="AR453" s="256"/>
      <c r="AS453" s="256"/>
      <c r="AT453" s="256"/>
      <c r="AU453" s="256"/>
      <c r="AV453" s="256"/>
      <c r="AW453" s="256"/>
      <c r="AX453" s="256"/>
      <c r="AY453" s="256"/>
      <c r="AZ453" s="256"/>
      <c r="BA453" s="256"/>
      <c r="BB453" s="256"/>
      <c r="BC453" s="256"/>
      <c r="BD453" s="256"/>
      <c r="BE453" s="256"/>
      <c r="BF453" s="256"/>
      <c r="BG453" s="256"/>
      <c r="BH453" s="256"/>
      <c r="BI453" s="256"/>
      <c r="BJ453" s="256"/>
      <c r="BK453" s="256"/>
      <c r="BL453" s="256"/>
      <c r="BM453" s="256"/>
      <c r="BN453" s="256"/>
      <c r="BO453" s="256"/>
      <c r="BP453" s="256"/>
      <c r="BQ453" s="256"/>
      <c r="BR453" s="256"/>
      <c r="BS453" s="256"/>
      <c r="BT453" s="256"/>
      <c r="BU453" s="256"/>
      <c r="BV453" s="256"/>
      <c r="BW453" s="256"/>
      <c r="BX453" s="256"/>
      <c r="BY453" s="256"/>
      <c r="BZ453" s="256"/>
      <c r="CA453" s="256"/>
      <c r="CB453" s="256"/>
      <c r="CC453" s="256"/>
      <c r="CD453" s="256"/>
      <c r="CE453" s="256"/>
      <c r="CF453" s="256"/>
      <c r="CG453" s="256"/>
      <c r="CH453" s="256"/>
      <c r="CI453" s="256"/>
      <c r="CJ453" s="256"/>
      <c r="CK453" s="256"/>
      <c r="CL453" s="256"/>
      <c r="CM453" s="256"/>
      <c r="CN453" s="256"/>
      <c r="CO453" s="256"/>
      <c r="CP453" s="256"/>
      <c r="CQ453" s="256"/>
      <c r="CR453" s="256"/>
      <c r="CS453" s="256"/>
      <c r="CT453" s="256"/>
      <c r="CU453" s="256"/>
      <c r="CV453" s="256"/>
      <c r="CW453" s="256"/>
      <c r="CX453" s="256"/>
      <c r="CY453" s="256"/>
      <c r="CZ453" s="256"/>
      <c r="DA453" s="256"/>
      <c r="DB453" s="256"/>
      <c r="DC453" s="256"/>
      <c r="DD453" s="256"/>
      <c r="DE453" s="256"/>
      <c r="DF453" s="256"/>
      <c r="DG453" s="256"/>
      <c r="DH453" s="256"/>
      <c r="DI453" s="256"/>
      <c r="DJ453" s="256"/>
      <c r="DK453" s="256"/>
      <c r="DL453" s="256"/>
      <c r="DM453" s="256"/>
      <c r="DN453" s="256"/>
      <c r="DO453" s="256"/>
      <c r="DP453" s="256"/>
      <c r="DQ453" s="256"/>
      <c r="DR453" s="256"/>
      <c r="DS453" s="256"/>
      <c r="DT453" s="256"/>
      <c r="DU453" s="256"/>
      <c r="DV453" s="256"/>
      <c r="DW453" s="256"/>
      <c r="DX453" s="256"/>
      <c r="DY453" s="256"/>
      <c r="DZ453" s="256"/>
      <c r="EA453" s="256"/>
      <c r="EB453" s="256"/>
      <c r="EC453" s="256"/>
      <c r="ED453" s="256"/>
      <c r="EE453" s="256"/>
      <c r="EF453" s="256"/>
      <c r="EG453" s="256"/>
      <c r="EH453" s="256"/>
      <c r="EI453" s="256"/>
      <c r="EJ453" s="256"/>
      <c r="EK453" s="256"/>
      <c r="EL453" s="256"/>
      <c r="EM453" s="256"/>
      <c r="EN453" s="256"/>
      <c r="EO453" s="256"/>
      <c r="EP453" s="256"/>
      <c r="EQ453" s="256"/>
      <c r="ER453" s="256"/>
      <c r="ES453" s="256"/>
      <c r="ET453" s="256"/>
      <c r="EU453" s="256"/>
      <c r="EV453" s="256"/>
      <c r="EW453" s="256"/>
      <c r="EX453" s="256"/>
      <c r="EY453" s="256"/>
      <c r="EZ453" s="256"/>
      <c r="FA453" s="256"/>
      <c r="FB453" s="256"/>
      <c r="FC453" s="256"/>
      <c r="FD453" s="256"/>
      <c r="FE453" s="256"/>
      <c r="FF453" s="256"/>
      <c r="FG453" s="256"/>
      <c r="FH453" s="256"/>
      <c r="FI453" s="256"/>
      <c r="FJ453" s="256"/>
      <c r="FK453" s="256"/>
      <c r="FL453" s="256"/>
      <c r="FM453" s="256"/>
      <c r="FN453" s="256"/>
      <c r="FO453" s="256"/>
      <c r="FP453" s="256"/>
      <c r="FQ453" s="256"/>
      <c r="FR453" s="256"/>
      <c r="FS453" s="256"/>
      <c r="FT453" s="256"/>
      <c r="FU453" s="256"/>
      <c r="FV453" s="256"/>
      <c r="FW453" s="256"/>
      <c r="FX453" s="256"/>
      <c r="FY453" s="256"/>
      <c r="FZ453" s="256"/>
      <c r="GA453" s="256"/>
      <c r="GB453" s="256"/>
      <c r="GC453" s="256"/>
      <c r="GD453" s="256"/>
      <c r="GE453" s="256"/>
      <c r="GF453" s="256"/>
      <c r="GG453" s="256"/>
      <c r="GH453" s="256"/>
      <c r="GI453" s="256"/>
      <c r="GJ453" s="256"/>
      <c r="GK453" s="256"/>
      <c r="GL453" s="256"/>
      <c r="GM453" s="256"/>
      <c r="GN453" s="256"/>
      <c r="GO453" s="256"/>
      <c r="GP453" s="256"/>
      <c r="GQ453" s="256"/>
      <c r="GR453" s="256"/>
      <c r="GS453" s="256"/>
      <c r="GT453" s="256"/>
      <c r="GU453" s="256"/>
      <c r="GV453" s="256"/>
      <c r="GW453" s="256"/>
      <c r="GX453" s="256"/>
      <c r="GY453" s="256"/>
      <c r="GZ453" s="256"/>
      <c r="HA453" s="256"/>
      <c r="HB453" s="256"/>
      <c r="HC453" s="256"/>
      <c r="HD453" s="256"/>
      <c r="HE453" s="256"/>
      <c r="HF453" s="256"/>
      <c r="HG453" s="256"/>
      <c r="HH453" s="256"/>
      <c r="HI453" s="256"/>
      <c r="HJ453" s="256"/>
      <c r="HK453" s="256"/>
      <c r="HL453" s="256"/>
      <c r="HM453" s="256"/>
      <c r="HN453" s="256"/>
      <c r="HO453" s="256"/>
      <c r="HP453" s="256"/>
      <c r="HQ453" s="256"/>
      <c r="HR453" s="256"/>
      <c r="HS453" s="256"/>
      <c r="HT453" s="256"/>
      <c r="HU453" s="256"/>
      <c r="HV453" s="256"/>
      <c r="HW453" s="256"/>
      <c r="HX453" s="256"/>
      <c r="HY453" s="256"/>
      <c r="HZ453" s="256"/>
      <c r="IA453" s="256"/>
      <c r="IB453" s="256"/>
      <c r="IC453" s="256"/>
      <c r="ID453" s="256"/>
      <c r="IE453" s="256"/>
      <c r="IF453" s="256"/>
      <c r="IG453" s="256"/>
      <c r="IH453" s="256"/>
      <c r="II453" s="256"/>
      <c r="IJ453" s="256"/>
      <c r="IK453" s="256"/>
      <c r="IL453" s="256"/>
      <c r="IM453" s="256"/>
      <c r="IN453" s="256"/>
      <c r="IO453" s="256"/>
      <c r="IP453" s="256"/>
      <c r="IQ453" s="256"/>
      <c r="IR453" s="256"/>
      <c r="IS453" s="256"/>
      <c r="IT453" s="256"/>
      <c r="IU453" s="256"/>
      <c r="IV453" s="256"/>
      <c r="IW453" s="256"/>
      <c r="IX453" s="256"/>
      <c r="IY453" s="256"/>
      <c r="IZ453" s="256"/>
      <c r="JA453" s="256"/>
      <c r="JB453" s="256"/>
      <c r="JC453" s="256"/>
      <c r="JD453" s="256"/>
      <c r="JE453" s="256"/>
      <c r="JF453" s="256"/>
      <c r="JG453" s="256"/>
      <c r="JH453" s="256"/>
      <c r="JI453" s="256"/>
      <c r="JJ453" s="256"/>
      <c r="JK453" s="256"/>
      <c r="JL453" s="256"/>
      <c r="JM453" s="256"/>
      <c r="JN453" s="256"/>
      <c r="JO453" s="256"/>
      <c r="JP453" s="256"/>
      <c r="JQ453" s="256"/>
      <c r="JR453" s="256"/>
      <c r="JS453" s="256"/>
      <c r="JT453" s="256"/>
      <c r="JU453" s="256"/>
      <c r="JV453" s="256"/>
      <c r="JW453" s="256"/>
      <c r="JX453" s="256"/>
      <c r="JY453" s="256"/>
      <c r="JZ453" s="256"/>
      <c r="KA453" s="256"/>
      <c r="KB453" s="256"/>
      <c r="KC453" s="256"/>
      <c r="KD453" s="256"/>
      <c r="KE453" s="256"/>
      <c r="KF453" s="256"/>
      <c r="KG453" s="256"/>
      <c r="KH453" s="256"/>
      <c r="KI453" s="256"/>
      <c r="KJ453" s="256"/>
      <c r="KK453" s="256"/>
      <c r="KL453" s="256"/>
      <c r="KM453" s="256"/>
      <c r="KN453" s="256"/>
      <c r="KO453" s="256"/>
      <c r="KP453" s="256"/>
      <c r="KQ453" s="256"/>
      <c r="KR453" s="256"/>
      <c r="KS453" s="256"/>
      <c r="KT453" s="256"/>
      <c r="KU453" s="256"/>
      <c r="KV453" s="256"/>
      <c r="KW453" s="256"/>
      <c r="KX453" s="256"/>
      <c r="KY453" s="256"/>
      <c r="KZ453" s="256"/>
      <c r="LA453" s="256"/>
      <c r="LB453" s="256"/>
      <c r="LC453" s="256"/>
      <c r="LD453" s="256"/>
      <c r="LE453" s="256"/>
      <c r="LF453" s="256"/>
      <c r="LG453" s="256"/>
      <c r="LH453" s="256"/>
      <c r="LI453" s="256"/>
      <c r="LJ453" s="256"/>
      <c r="LK453" s="256"/>
      <c r="LL453" s="256"/>
      <c r="LM453" s="256"/>
      <c r="LN453" s="256"/>
      <c r="LO453" s="256"/>
      <c r="LP453" s="256"/>
      <c r="LQ453" s="256"/>
      <c r="LR453" s="256"/>
      <c r="LS453" s="256"/>
      <c r="LT453" s="256"/>
      <c r="LU453" s="256"/>
      <c r="LV453" s="256"/>
      <c r="LW453" s="256"/>
      <c r="LX453" s="256"/>
      <c r="LY453" s="256"/>
      <c r="LZ453" s="256"/>
      <c r="MA453" s="256"/>
      <c r="MB453" s="256"/>
      <c r="MC453" s="256"/>
      <c r="MD453" s="256"/>
      <c r="ME453" s="256"/>
      <c r="MF453" s="256"/>
      <c r="MG453" s="256"/>
      <c r="MH453" s="256"/>
      <c r="MI453" s="256"/>
      <c r="MJ453" s="256"/>
      <c r="MK453" s="256"/>
      <c r="ML453" s="256"/>
      <c r="MM453" s="256"/>
      <c r="MN453" s="256"/>
      <c r="MO453" s="256"/>
      <c r="MP453" s="256"/>
      <c r="MQ453" s="256"/>
      <c r="MR453" s="256"/>
      <c r="MS453" s="256"/>
      <c r="MT453" s="256"/>
      <c r="MU453" s="256"/>
      <c r="MV453" s="256"/>
      <c r="MW453" s="256"/>
      <c r="MX453" s="256"/>
      <c r="MY453" s="256"/>
      <c r="MZ453" s="256"/>
      <c r="NA453" s="256"/>
      <c r="NB453" s="256"/>
      <c r="NC453" s="256"/>
      <c r="ND453" s="256"/>
      <c r="NE453" s="256"/>
      <c r="NF453" s="256"/>
      <c r="NG453" s="256"/>
      <c r="NH453" s="256"/>
      <c r="NI453" s="256"/>
      <c r="NJ453" s="256"/>
      <c r="NK453" s="256"/>
      <c r="NL453" s="256"/>
      <c r="NM453" s="256"/>
      <c r="NN453" s="256"/>
      <c r="NO453" s="256"/>
      <c r="NP453" s="256"/>
      <c r="NQ453" s="256"/>
      <c r="NR453" s="256"/>
      <c r="NS453" s="256"/>
      <c r="NT453" s="256"/>
      <c r="NU453" s="256"/>
      <c r="NV453" s="256"/>
      <c r="NW453" s="256"/>
      <c r="NX453" s="256"/>
      <c r="NY453" s="256"/>
      <c r="NZ453" s="256"/>
      <c r="OA453" s="256"/>
      <c r="OB453" s="256"/>
      <c r="OC453" s="256"/>
      <c r="OD453" s="256"/>
      <c r="OE453" s="256"/>
      <c r="OF453" s="256"/>
      <c r="OG453" s="256"/>
      <c r="OH453" s="256"/>
      <c r="OI453" s="256"/>
      <c r="OJ453" s="256"/>
      <c r="OK453" s="256"/>
      <c r="OL453" s="256"/>
      <c r="OM453" s="256"/>
      <c r="ON453" s="256"/>
      <c r="OO453" s="256"/>
      <c r="OP453" s="256"/>
      <c r="OQ453" s="256"/>
      <c r="OR453" s="256"/>
      <c r="OS453" s="256"/>
      <c r="OT453" s="256"/>
      <c r="OU453" s="256"/>
      <c r="OV453" s="256"/>
      <c r="OW453" s="256"/>
      <c r="OX453" s="256"/>
      <c r="OY453" s="256"/>
      <c r="OZ453" s="256"/>
      <c r="PA453" s="256"/>
      <c r="PB453" s="256"/>
      <c r="PC453" s="256"/>
      <c r="PD453" s="256"/>
      <c r="PE453" s="256"/>
      <c r="PF453" s="256"/>
      <c r="PG453" s="256"/>
      <c r="PH453" s="256"/>
      <c r="PI453" s="256"/>
      <c r="PJ453" s="256"/>
      <c r="PK453" s="256"/>
      <c r="PL453" s="256"/>
      <c r="PM453" s="256"/>
      <c r="PN453" s="256"/>
      <c r="PO453" s="256"/>
      <c r="PP453" s="256"/>
      <c r="PQ453" s="256"/>
      <c r="PR453" s="256"/>
      <c r="PS453" s="256"/>
      <c r="PT453" s="256"/>
      <c r="PU453" s="256"/>
      <c r="PV453" s="256"/>
      <c r="PW453" s="256"/>
      <c r="PX453" s="256"/>
      <c r="PY453" s="256"/>
      <c r="PZ453" s="256"/>
      <c r="QA453" s="256"/>
      <c r="QB453" s="256"/>
      <c r="QC453" s="256"/>
      <c r="QD453" s="256"/>
      <c r="QE453" s="256"/>
      <c r="QF453" s="256"/>
      <c r="QG453" s="256"/>
      <c r="QH453" s="256"/>
      <c r="QI453" s="256"/>
      <c r="QJ453" s="256"/>
      <c r="QK453" s="256"/>
      <c r="QL453" s="256"/>
      <c r="QM453" s="256"/>
      <c r="QN453" s="256"/>
      <c r="QO453" s="256"/>
      <c r="QP453" s="256"/>
      <c r="QQ453" s="256"/>
      <c r="QR453" s="256"/>
      <c r="QS453" s="256"/>
      <c r="QT453" s="256"/>
      <c r="QU453" s="256"/>
      <c r="QV453" s="256"/>
      <c r="QW453" s="256"/>
      <c r="QX453" s="256"/>
      <c r="QY453" s="256"/>
      <c r="QZ453" s="256"/>
      <c r="RA453" s="256"/>
      <c r="RB453" s="256"/>
      <c r="RC453" s="256"/>
      <c r="RD453" s="256"/>
      <c r="RE453" s="256"/>
      <c r="RF453" s="256"/>
      <c r="RG453" s="256"/>
      <c r="RH453" s="256"/>
      <c r="RI453" s="256"/>
      <c r="RJ453" s="256"/>
      <c r="RK453" s="256"/>
      <c r="RL453" s="256"/>
      <c r="RM453" s="256"/>
      <c r="RN453" s="256"/>
      <c r="RO453" s="256"/>
      <c r="RP453" s="256"/>
      <c r="RQ453" s="256"/>
      <c r="RR453" s="256"/>
      <c r="RS453" s="256"/>
      <c r="RT453" s="256"/>
      <c r="RU453" s="256"/>
      <c r="RV453" s="256"/>
      <c r="RW453" s="256"/>
      <c r="RX453" s="256"/>
      <c r="RY453" s="256"/>
      <c r="RZ453" s="256"/>
      <c r="SA453" s="256"/>
      <c r="SB453" s="256"/>
      <c r="SC453" s="256"/>
      <c r="SD453" s="256"/>
      <c r="SE453" s="256"/>
      <c r="SF453" s="256"/>
      <c r="SG453" s="256"/>
      <c r="SH453" s="256"/>
      <c r="SI453" s="256"/>
      <c r="SJ453" s="256"/>
      <c r="SK453" s="256"/>
      <c r="SL453" s="256"/>
      <c r="SM453" s="256"/>
      <c r="SN453" s="256"/>
      <c r="SO453" s="256"/>
      <c r="SP453" s="256"/>
      <c r="SQ453" s="256"/>
      <c r="SR453" s="256"/>
      <c r="SS453" s="256"/>
      <c r="ST453" s="256"/>
      <c r="SU453" s="256"/>
      <c r="SV453" s="256"/>
      <c r="SW453" s="256"/>
      <c r="SX453" s="256"/>
      <c r="SY453" s="256"/>
      <c r="SZ453" s="256"/>
      <c r="TA453" s="256"/>
      <c r="TB453" s="256"/>
      <c r="TC453" s="256"/>
      <c r="TD453" s="256"/>
      <c r="TE453" s="256"/>
      <c r="TF453" s="256"/>
      <c r="TG453" s="256"/>
      <c r="TH453" s="256"/>
      <c r="TI453" s="256"/>
      <c r="TJ453" s="256"/>
      <c r="TK453" s="256"/>
      <c r="TL453" s="256"/>
      <c r="TM453" s="256"/>
      <c r="TN453" s="256"/>
      <c r="TO453" s="256"/>
      <c r="TP453" s="256"/>
      <c r="TQ453" s="256"/>
      <c r="TR453" s="256"/>
      <c r="TS453" s="256"/>
      <c r="TT453" s="256"/>
      <c r="TU453" s="256"/>
      <c r="TV453" s="256"/>
      <c r="TW453" s="256"/>
      <c r="TX453" s="256"/>
      <c r="TY453" s="256"/>
      <c r="TZ453" s="256"/>
      <c r="UA453" s="256"/>
      <c r="UB453" s="256"/>
      <c r="UC453" s="256"/>
      <c r="UD453" s="256"/>
      <c r="UE453" s="256"/>
      <c r="UF453" s="256"/>
      <c r="UG453" s="256"/>
      <c r="UH453" s="256"/>
      <c r="UI453" s="256"/>
      <c r="UJ453" s="256"/>
      <c r="UK453" s="256"/>
      <c r="UL453" s="256"/>
      <c r="UM453" s="256"/>
      <c r="UN453" s="256"/>
      <c r="UO453" s="256"/>
      <c r="UP453" s="256"/>
      <c r="UQ453" s="256"/>
      <c r="UR453" s="256"/>
      <c r="US453" s="256"/>
      <c r="UT453" s="256"/>
      <c r="UU453" s="256"/>
      <c r="UV453" s="256"/>
      <c r="UW453" s="256"/>
      <c r="UX453" s="256"/>
      <c r="UY453" s="256"/>
      <c r="UZ453" s="256"/>
      <c r="VA453" s="256"/>
      <c r="VB453" s="256"/>
      <c r="VC453" s="256"/>
      <c r="VD453" s="256"/>
      <c r="VE453" s="256"/>
      <c r="VF453" s="256"/>
      <c r="VG453" s="256"/>
      <c r="VH453" s="256"/>
      <c r="VI453" s="256"/>
      <c r="VJ453" s="256"/>
      <c r="VK453" s="256"/>
      <c r="VL453" s="256"/>
      <c r="VM453" s="256"/>
      <c r="VN453" s="256"/>
      <c r="VO453" s="256"/>
      <c r="VP453" s="256"/>
      <c r="VQ453" s="256"/>
      <c r="VR453" s="256"/>
      <c r="VS453" s="256"/>
      <c r="VT453" s="256"/>
      <c r="VU453" s="256"/>
      <c r="VV453" s="256"/>
      <c r="VW453" s="256"/>
      <c r="VX453" s="256"/>
      <c r="VY453" s="256"/>
      <c r="VZ453" s="256"/>
      <c r="WA453" s="256"/>
      <c r="WB453" s="256"/>
      <c r="WC453" s="256"/>
      <c r="WD453" s="256"/>
      <c r="WE453" s="256"/>
      <c r="WF453" s="256"/>
      <c r="WG453" s="256"/>
      <c r="WH453" s="256"/>
      <c r="WI453" s="256"/>
      <c r="WJ453" s="256"/>
      <c r="WK453" s="256"/>
      <c r="WL453" s="256"/>
      <c r="WM453" s="256"/>
      <c r="WN453" s="256"/>
      <c r="WO453" s="256"/>
      <c r="WP453" s="256"/>
      <c r="WQ453" s="256"/>
      <c r="WR453" s="256"/>
      <c r="WS453" s="256"/>
      <c r="WT453" s="256"/>
      <c r="WU453" s="256"/>
      <c r="WV453" s="256"/>
      <c r="WW453" s="256"/>
      <c r="WX453" s="256"/>
      <c r="WY453" s="256"/>
      <c r="WZ453" s="256"/>
      <c r="XA453" s="256"/>
      <c r="XB453" s="256"/>
      <c r="XC453" s="256"/>
      <c r="XD453" s="256"/>
      <c r="XE453" s="256"/>
      <c r="XF453" s="256"/>
      <c r="XG453" s="256"/>
      <c r="XH453" s="256"/>
      <c r="XI453" s="256"/>
      <c r="XJ453" s="256"/>
      <c r="XK453" s="256"/>
      <c r="XL453" s="256"/>
      <c r="XM453" s="256"/>
      <c r="XN453" s="256"/>
      <c r="XO453" s="256"/>
      <c r="XP453" s="256"/>
      <c r="XQ453" s="256"/>
      <c r="XR453" s="256"/>
      <c r="XS453" s="256"/>
      <c r="XT453" s="256"/>
      <c r="XU453" s="256"/>
      <c r="XV453" s="256"/>
      <c r="XW453" s="256"/>
      <c r="XX453" s="256"/>
      <c r="XY453" s="256"/>
      <c r="XZ453" s="256"/>
      <c r="YA453" s="256"/>
      <c r="YB453" s="256"/>
      <c r="YC453" s="256"/>
      <c r="YD453" s="256"/>
      <c r="YE453" s="256"/>
      <c r="YF453" s="256"/>
      <c r="YG453" s="256"/>
      <c r="YH453" s="256"/>
      <c r="YI453" s="256"/>
      <c r="YJ453" s="256"/>
      <c r="YK453" s="256"/>
      <c r="YL453" s="256"/>
      <c r="YM453" s="256"/>
      <c r="YN453" s="256"/>
      <c r="YO453" s="256"/>
      <c r="YP453" s="256"/>
      <c r="YQ453" s="256"/>
      <c r="YR453" s="256"/>
      <c r="YS453" s="256"/>
      <c r="YT453" s="256"/>
      <c r="YU453" s="256"/>
      <c r="YV453" s="256"/>
      <c r="YW453" s="256"/>
      <c r="YX453" s="256"/>
      <c r="YY453" s="256"/>
      <c r="YZ453" s="256"/>
      <c r="ZA453" s="256"/>
      <c r="ZB453" s="256"/>
      <c r="ZC453" s="256"/>
      <c r="ZD453" s="256"/>
      <c r="ZE453" s="256"/>
      <c r="ZF453" s="256"/>
      <c r="ZG453" s="256"/>
      <c r="ZH453" s="256"/>
      <c r="ZI453" s="256"/>
      <c r="ZJ453" s="256"/>
      <c r="ZK453" s="256"/>
      <c r="ZL453" s="256"/>
      <c r="ZM453" s="256"/>
      <c r="ZN453" s="256"/>
      <c r="ZO453" s="256"/>
      <c r="ZP453" s="256"/>
      <c r="ZQ453" s="256"/>
      <c r="ZR453" s="256"/>
      <c r="ZS453" s="256"/>
      <c r="ZT453" s="256"/>
      <c r="ZU453" s="256"/>
      <c r="ZV453" s="256"/>
      <c r="ZW453" s="256"/>
      <c r="ZX453" s="256"/>
      <c r="ZY453" s="256"/>
      <c r="ZZ453" s="256"/>
      <c r="AAA453" s="256"/>
      <c r="AAB453" s="256"/>
      <c r="AAC453" s="256"/>
      <c r="AAD453" s="256"/>
      <c r="AAE453" s="256"/>
      <c r="AAF453" s="256"/>
      <c r="AAG453" s="256"/>
      <c r="AAH453" s="256"/>
      <c r="AAI453" s="256"/>
      <c r="AAJ453" s="256"/>
      <c r="AAK453" s="256"/>
      <c r="AAL453" s="256"/>
      <c r="AAM453" s="256"/>
      <c r="AAN453" s="256"/>
      <c r="AAO453" s="256"/>
      <c r="AAP453" s="256"/>
      <c r="AAQ453" s="256"/>
      <c r="AAR453" s="256"/>
      <c r="AAS453" s="256"/>
      <c r="AAT453" s="256"/>
      <c r="AAU453" s="256"/>
      <c r="AAV453" s="256"/>
      <c r="AAW453" s="256"/>
      <c r="AAX453" s="256"/>
      <c r="AAY453" s="256"/>
      <c r="AAZ453" s="256"/>
      <c r="ABA453" s="256"/>
      <c r="ABB453" s="256"/>
      <c r="ABC453" s="256"/>
      <c r="ABD453" s="256"/>
      <c r="ABE453" s="256"/>
      <c r="ABF453" s="256"/>
      <c r="ABG453" s="256"/>
      <c r="ABH453" s="256"/>
      <c r="ABI453" s="256"/>
      <c r="ABJ453" s="256"/>
      <c r="ABK453" s="256"/>
    </row>
    <row r="454" spans="1:739" s="38" customFormat="1" ht="30" customHeight="1" x14ac:dyDescent="0.25">
      <c r="A454" s="30"/>
      <c r="B454" s="115"/>
      <c r="C454" s="115"/>
      <c r="D454" s="167" t="s">
        <v>2</v>
      </c>
      <c r="E454" s="115"/>
      <c r="F454" s="206">
        <v>1327</v>
      </c>
      <c r="G454" s="23">
        <v>43580</v>
      </c>
      <c r="H454" s="258" t="s">
        <v>37</v>
      </c>
      <c r="I454" s="115" t="s">
        <v>31</v>
      </c>
      <c r="J454" s="116" t="s">
        <v>291</v>
      </c>
      <c r="K454" s="29" t="s">
        <v>18</v>
      </c>
      <c r="L454" s="29" t="s">
        <v>17</v>
      </c>
      <c r="M454" s="29" t="s">
        <v>3129</v>
      </c>
      <c r="N454" s="28" t="s">
        <v>65</v>
      </c>
      <c r="O454" s="114" t="s">
        <v>66</v>
      </c>
      <c r="P454" s="114" t="s">
        <v>2967</v>
      </c>
      <c r="Q454" s="114"/>
      <c r="R454" s="71" t="s">
        <v>2968</v>
      </c>
      <c r="S454" s="261" t="s">
        <v>2970</v>
      </c>
      <c r="T454" s="185" t="s">
        <v>288</v>
      </c>
      <c r="U454" s="115" t="s">
        <v>72</v>
      </c>
      <c r="V454" s="20"/>
      <c r="W454" s="249"/>
      <c r="X454" s="115" t="s">
        <v>245</v>
      </c>
      <c r="Y454" s="262"/>
      <c r="Z454" s="261"/>
      <c r="AA454" s="261"/>
      <c r="AB454" s="39" t="s">
        <v>2968</v>
      </c>
      <c r="AC454" s="20"/>
      <c r="AD454" s="20"/>
      <c r="AE454" s="20"/>
      <c r="AF454" s="20"/>
      <c r="AG454" s="20"/>
      <c r="AH454" s="263" t="s">
        <v>3530</v>
      </c>
      <c r="AI454" s="261" t="s">
        <v>1</v>
      </c>
      <c r="AJ454" s="263" t="s">
        <v>2</v>
      </c>
      <c r="AK454" s="70">
        <v>21</v>
      </c>
      <c r="AL454" s="69" t="s">
        <v>2969</v>
      </c>
      <c r="AM454" s="72">
        <v>43563</v>
      </c>
      <c r="AN454" s="256"/>
      <c r="AO454" s="256"/>
      <c r="AP454" s="256"/>
      <c r="AQ454" s="256"/>
      <c r="AR454" s="256"/>
      <c r="AS454" s="256"/>
      <c r="AT454" s="256"/>
      <c r="AU454" s="256"/>
      <c r="AV454" s="256"/>
      <c r="AW454" s="256"/>
      <c r="AX454" s="256"/>
      <c r="AY454" s="256"/>
      <c r="AZ454" s="256"/>
      <c r="BA454" s="256"/>
      <c r="BB454" s="256"/>
      <c r="BC454" s="256"/>
      <c r="BD454" s="256"/>
      <c r="BE454" s="256"/>
      <c r="BF454" s="256"/>
      <c r="BG454" s="256"/>
      <c r="BH454" s="256"/>
      <c r="BI454" s="256"/>
      <c r="BJ454" s="256"/>
      <c r="BK454" s="256"/>
      <c r="BL454" s="256"/>
      <c r="BM454" s="256"/>
      <c r="BN454" s="256"/>
      <c r="BO454" s="256"/>
      <c r="BP454" s="256"/>
      <c r="BQ454" s="256"/>
      <c r="BR454" s="256"/>
      <c r="BS454" s="256"/>
      <c r="BT454" s="256"/>
      <c r="BU454" s="256"/>
      <c r="BV454" s="256"/>
      <c r="BW454" s="256"/>
      <c r="BX454" s="256"/>
      <c r="BY454" s="256"/>
      <c r="BZ454" s="256"/>
      <c r="CA454" s="256"/>
      <c r="CB454" s="256"/>
      <c r="CC454" s="256"/>
      <c r="CD454" s="256"/>
      <c r="CE454" s="256"/>
      <c r="CF454" s="256"/>
      <c r="CG454" s="256"/>
      <c r="CH454" s="256"/>
      <c r="CI454" s="256"/>
      <c r="CJ454" s="256"/>
      <c r="CK454" s="256"/>
      <c r="CL454" s="256"/>
      <c r="CM454" s="256"/>
      <c r="CN454" s="256"/>
      <c r="CO454" s="256"/>
      <c r="CP454" s="256"/>
      <c r="CQ454" s="256"/>
      <c r="CR454" s="256"/>
      <c r="CS454" s="256"/>
      <c r="CT454" s="256"/>
      <c r="CU454" s="256"/>
      <c r="CV454" s="256"/>
      <c r="CW454" s="256"/>
      <c r="CX454" s="256"/>
      <c r="CY454" s="256"/>
      <c r="CZ454" s="256"/>
      <c r="DA454" s="256"/>
      <c r="DB454" s="256"/>
      <c r="DC454" s="256"/>
      <c r="DD454" s="256"/>
      <c r="DE454" s="256"/>
      <c r="DF454" s="256"/>
      <c r="DG454" s="256"/>
      <c r="DH454" s="256"/>
      <c r="DI454" s="256"/>
      <c r="DJ454" s="256"/>
      <c r="DK454" s="256"/>
      <c r="DL454" s="256"/>
      <c r="DM454" s="256"/>
      <c r="DN454" s="256"/>
      <c r="DO454" s="256"/>
      <c r="DP454" s="256"/>
      <c r="DQ454" s="256"/>
      <c r="DR454" s="256"/>
      <c r="DS454" s="256"/>
      <c r="DT454" s="256"/>
      <c r="DU454" s="256"/>
      <c r="DV454" s="256"/>
      <c r="DW454" s="256"/>
      <c r="DX454" s="256"/>
      <c r="DY454" s="256"/>
      <c r="DZ454" s="256"/>
      <c r="EA454" s="256"/>
      <c r="EB454" s="256"/>
      <c r="EC454" s="256"/>
      <c r="ED454" s="256"/>
      <c r="EE454" s="256"/>
      <c r="EF454" s="256"/>
      <c r="EG454" s="256"/>
      <c r="EH454" s="256"/>
      <c r="EI454" s="256"/>
      <c r="EJ454" s="256"/>
      <c r="EK454" s="256"/>
      <c r="EL454" s="256"/>
      <c r="EM454" s="256"/>
      <c r="EN454" s="256"/>
      <c r="EO454" s="256"/>
      <c r="EP454" s="256"/>
      <c r="EQ454" s="256"/>
      <c r="ER454" s="256"/>
      <c r="ES454" s="256"/>
      <c r="ET454" s="256"/>
      <c r="EU454" s="256"/>
      <c r="EV454" s="256"/>
      <c r="EW454" s="256"/>
      <c r="EX454" s="256"/>
      <c r="EY454" s="256"/>
      <c r="EZ454" s="256"/>
      <c r="FA454" s="256"/>
      <c r="FB454" s="256"/>
      <c r="FC454" s="256"/>
      <c r="FD454" s="256"/>
      <c r="FE454" s="256"/>
      <c r="FF454" s="256"/>
      <c r="FG454" s="256"/>
      <c r="FH454" s="256"/>
      <c r="FI454" s="256"/>
      <c r="FJ454" s="256"/>
      <c r="FK454" s="256"/>
      <c r="FL454" s="256"/>
      <c r="FM454" s="256"/>
      <c r="FN454" s="256"/>
      <c r="FO454" s="256"/>
      <c r="FP454" s="256"/>
      <c r="FQ454" s="256"/>
      <c r="FR454" s="256"/>
      <c r="FS454" s="256"/>
      <c r="FT454" s="256"/>
      <c r="FU454" s="256"/>
      <c r="FV454" s="256"/>
      <c r="FW454" s="256"/>
      <c r="FX454" s="256"/>
      <c r="FY454" s="256"/>
      <c r="FZ454" s="256"/>
      <c r="GA454" s="256"/>
      <c r="GB454" s="256"/>
      <c r="GC454" s="256"/>
      <c r="GD454" s="256"/>
      <c r="GE454" s="256"/>
      <c r="GF454" s="256"/>
      <c r="GG454" s="256"/>
      <c r="GH454" s="256"/>
      <c r="GI454" s="256"/>
      <c r="GJ454" s="256"/>
      <c r="GK454" s="256"/>
      <c r="GL454" s="256"/>
      <c r="GM454" s="256"/>
      <c r="GN454" s="256"/>
      <c r="GO454" s="256"/>
      <c r="GP454" s="256"/>
      <c r="GQ454" s="256"/>
      <c r="GR454" s="256"/>
      <c r="GS454" s="256"/>
      <c r="GT454" s="256"/>
      <c r="GU454" s="256"/>
      <c r="GV454" s="256"/>
      <c r="GW454" s="256"/>
      <c r="GX454" s="256"/>
      <c r="GY454" s="256"/>
      <c r="GZ454" s="256"/>
      <c r="HA454" s="256"/>
      <c r="HB454" s="256"/>
      <c r="HC454" s="256"/>
      <c r="HD454" s="256"/>
      <c r="HE454" s="256"/>
      <c r="HF454" s="256"/>
      <c r="HG454" s="256"/>
      <c r="HH454" s="256"/>
      <c r="HI454" s="256"/>
      <c r="HJ454" s="256"/>
      <c r="HK454" s="256"/>
      <c r="HL454" s="256"/>
      <c r="HM454" s="256"/>
      <c r="HN454" s="256"/>
      <c r="HO454" s="256"/>
      <c r="HP454" s="256"/>
      <c r="HQ454" s="256"/>
      <c r="HR454" s="256"/>
      <c r="HS454" s="256"/>
      <c r="HT454" s="256"/>
      <c r="HU454" s="256"/>
      <c r="HV454" s="256"/>
      <c r="HW454" s="256"/>
      <c r="HX454" s="256"/>
      <c r="HY454" s="256"/>
      <c r="HZ454" s="256"/>
      <c r="IA454" s="256"/>
      <c r="IB454" s="256"/>
      <c r="IC454" s="256"/>
      <c r="ID454" s="256"/>
      <c r="IE454" s="256"/>
      <c r="IF454" s="256"/>
      <c r="IG454" s="256"/>
      <c r="IH454" s="256"/>
      <c r="II454" s="256"/>
      <c r="IJ454" s="256"/>
      <c r="IK454" s="256"/>
      <c r="IL454" s="256"/>
      <c r="IM454" s="256"/>
      <c r="IN454" s="256"/>
      <c r="IO454" s="256"/>
      <c r="IP454" s="256"/>
      <c r="IQ454" s="256"/>
      <c r="IR454" s="256"/>
      <c r="IS454" s="256"/>
      <c r="IT454" s="256"/>
      <c r="IU454" s="256"/>
      <c r="IV454" s="256"/>
      <c r="IW454" s="256"/>
      <c r="IX454" s="256"/>
      <c r="IY454" s="256"/>
      <c r="IZ454" s="256"/>
      <c r="JA454" s="256"/>
      <c r="JB454" s="256"/>
      <c r="JC454" s="256"/>
      <c r="JD454" s="256"/>
      <c r="JE454" s="256"/>
      <c r="JF454" s="256"/>
      <c r="JG454" s="256"/>
      <c r="JH454" s="256"/>
      <c r="JI454" s="256"/>
      <c r="JJ454" s="256"/>
      <c r="JK454" s="256"/>
      <c r="JL454" s="256"/>
      <c r="JM454" s="256"/>
      <c r="JN454" s="256"/>
      <c r="JO454" s="256"/>
      <c r="JP454" s="256"/>
      <c r="JQ454" s="256"/>
      <c r="JR454" s="256"/>
      <c r="JS454" s="256"/>
      <c r="JT454" s="256"/>
      <c r="JU454" s="256"/>
      <c r="JV454" s="256"/>
      <c r="JW454" s="256"/>
      <c r="JX454" s="256"/>
      <c r="JY454" s="256"/>
      <c r="JZ454" s="256"/>
      <c r="KA454" s="256"/>
      <c r="KB454" s="256"/>
      <c r="KC454" s="256"/>
      <c r="KD454" s="256"/>
      <c r="KE454" s="256"/>
      <c r="KF454" s="256"/>
      <c r="KG454" s="256"/>
      <c r="KH454" s="256"/>
      <c r="KI454" s="256"/>
      <c r="KJ454" s="256"/>
      <c r="KK454" s="256"/>
      <c r="KL454" s="256"/>
      <c r="KM454" s="256"/>
      <c r="KN454" s="256"/>
      <c r="KO454" s="256"/>
      <c r="KP454" s="256"/>
      <c r="KQ454" s="256"/>
      <c r="KR454" s="256"/>
      <c r="KS454" s="256"/>
      <c r="KT454" s="256"/>
      <c r="KU454" s="256"/>
      <c r="KV454" s="256"/>
      <c r="KW454" s="256"/>
      <c r="KX454" s="256"/>
      <c r="KY454" s="256"/>
      <c r="KZ454" s="256"/>
      <c r="LA454" s="256"/>
      <c r="LB454" s="256"/>
      <c r="LC454" s="256"/>
      <c r="LD454" s="256"/>
      <c r="LE454" s="256"/>
      <c r="LF454" s="256"/>
      <c r="LG454" s="256"/>
      <c r="LH454" s="256"/>
      <c r="LI454" s="256"/>
      <c r="LJ454" s="256"/>
      <c r="LK454" s="256"/>
      <c r="LL454" s="256"/>
      <c r="LM454" s="256"/>
      <c r="LN454" s="256"/>
      <c r="LO454" s="256"/>
      <c r="LP454" s="256"/>
      <c r="LQ454" s="256"/>
      <c r="LR454" s="256"/>
      <c r="LS454" s="256"/>
      <c r="LT454" s="256"/>
      <c r="LU454" s="256"/>
      <c r="LV454" s="256"/>
      <c r="LW454" s="256"/>
      <c r="LX454" s="256"/>
      <c r="LY454" s="256"/>
      <c r="LZ454" s="256"/>
      <c r="MA454" s="256"/>
      <c r="MB454" s="256"/>
      <c r="MC454" s="256"/>
      <c r="MD454" s="256"/>
      <c r="ME454" s="256"/>
      <c r="MF454" s="256"/>
      <c r="MG454" s="256"/>
      <c r="MH454" s="256"/>
      <c r="MI454" s="256"/>
      <c r="MJ454" s="256"/>
      <c r="MK454" s="256"/>
      <c r="ML454" s="256"/>
      <c r="MM454" s="256"/>
      <c r="MN454" s="256"/>
      <c r="MO454" s="256"/>
      <c r="MP454" s="256"/>
      <c r="MQ454" s="256"/>
      <c r="MR454" s="256"/>
      <c r="MS454" s="256"/>
      <c r="MT454" s="256"/>
      <c r="MU454" s="256"/>
      <c r="MV454" s="256"/>
      <c r="MW454" s="256"/>
      <c r="MX454" s="256"/>
      <c r="MY454" s="256"/>
      <c r="MZ454" s="256"/>
      <c r="NA454" s="256"/>
      <c r="NB454" s="256"/>
      <c r="NC454" s="256"/>
      <c r="ND454" s="256"/>
      <c r="NE454" s="256"/>
      <c r="NF454" s="256"/>
      <c r="NG454" s="256"/>
      <c r="NH454" s="256"/>
      <c r="NI454" s="256"/>
      <c r="NJ454" s="256"/>
      <c r="NK454" s="256"/>
      <c r="NL454" s="256"/>
      <c r="NM454" s="256"/>
      <c r="NN454" s="256"/>
      <c r="NO454" s="256"/>
      <c r="NP454" s="256"/>
      <c r="NQ454" s="256"/>
      <c r="NR454" s="256"/>
      <c r="NS454" s="256"/>
      <c r="NT454" s="256"/>
      <c r="NU454" s="256"/>
      <c r="NV454" s="256"/>
      <c r="NW454" s="256"/>
      <c r="NX454" s="256"/>
      <c r="NY454" s="256"/>
      <c r="NZ454" s="256"/>
      <c r="OA454" s="256"/>
      <c r="OB454" s="256"/>
      <c r="OC454" s="256"/>
      <c r="OD454" s="256"/>
      <c r="OE454" s="256"/>
      <c r="OF454" s="256"/>
      <c r="OG454" s="256"/>
      <c r="OH454" s="256"/>
      <c r="OI454" s="256"/>
      <c r="OJ454" s="256"/>
      <c r="OK454" s="256"/>
      <c r="OL454" s="256"/>
      <c r="OM454" s="256"/>
      <c r="ON454" s="256"/>
      <c r="OO454" s="256"/>
      <c r="OP454" s="256"/>
      <c r="OQ454" s="256"/>
      <c r="OR454" s="256"/>
      <c r="OS454" s="256"/>
      <c r="OT454" s="256"/>
      <c r="OU454" s="256"/>
      <c r="OV454" s="256"/>
      <c r="OW454" s="256"/>
      <c r="OX454" s="256"/>
      <c r="OY454" s="256"/>
      <c r="OZ454" s="256"/>
      <c r="PA454" s="256"/>
      <c r="PB454" s="256"/>
      <c r="PC454" s="256"/>
      <c r="PD454" s="256"/>
      <c r="PE454" s="256"/>
      <c r="PF454" s="256"/>
      <c r="PG454" s="256"/>
      <c r="PH454" s="256"/>
      <c r="PI454" s="256"/>
      <c r="PJ454" s="256"/>
      <c r="PK454" s="256"/>
      <c r="PL454" s="256"/>
      <c r="PM454" s="256"/>
      <c r="PN454" s="256"/>
      <c r="PO454" s="256"/>
      <c r="PP454" s="256"/>
      <c r="PQ454" s="256"/>
      <c r="PR454" s="256"/>
      <c r="PS454" s="256"/>
      <c r="PT454" s="256"/>
      <c r="PU454" s="256"/>
      <c r="PV454" s="256"/>
      <c r="PW454" s="256"/>
      <c r="PX454" s="256"/>
      <c r="PY454" s="256"/>
      <c r="PZ454" s="256"/>
      <c r="QA454" s="256"/>
      <c r="QB454" s="256"/>
      <c r="QC454" s="256"/>
      <c r="QD454" s="256"/>
      <c r="QE454" s="256"/>
      <c r="QF454" s="256"/>
      <c r="QG454" s="256"/>
      <c r="QH454" s="256"/>
      <c r="QI454" s="256"/>
      <c r="QJ454" s="256"/>
      <c r="QK454" s="256"/>
      <c r="QL454" s="256"/>
      <c r="QM454" s="256"/>
      <c r="QN454" s="256"/>
      <c r="QO454" s="256"/>
      <c r="QP454" s="256"/>
      <c r="QQ454" s="256"/>
      <c r="QR454" s="256"/>
      <c r="QS454" s="256"/>
      <c r="QT454" s="256"/>
      <c r="QU454" s="256"/>
      <c r="QV454" s="256"/>
      <c r="QW454" s="256"/>
      <c r="QX454" s="256"/>
      <c r="QY454" s="256"/>
      <c r="QZ454" s="256"/>
      <c r="RA454" s="256"/>
      <c r="RB454" s="256"/>
      <c r="RC454" s="256"/>
      <c r="RD454" s="256"/>
      <c r="RE454" s="256"/>
      <c r="RF454" s="256"/>
      <c r="RG454" s="256"/>
      <c r="RH454" s="256"/>
      <c r="RI454" s="256"/>
      <c r="RJ454" s="256"/>
      <c r="RK454" s="256"/>
      <c r="RL454" s="256"/>
      <c r="RM454" s="256"/>
      <c r="RN454" s="256"/>
      <c r="RO454" s="256"/>
      <c r="RP454" s="256"/>
      <c r="RQ454" s="256"/>
      <c r="RR454" s="256"/>
      <c r="RS454" s="256"/>
      <c r="RT454" s="256"/>
      <c r="RU454" s="256"/>
      <c r="RV454" s="256"/>
      <c r="RW454" s="256"/>
      <c r="RX454" s="256"/>
      <c r="RY454" s="256"/>
      <c r="RZ454" s="256"/>
      <c r="SA454" s="256"/>
      <c r="SB454" s="256"/>
      <c r="SC454" s="256"/>
      <c r="SD454" s="256"/>
      <c r="SE454" s="256"/>
      <c r="SF454" s="256"/>
      <c r="SG454" s="256"/>
      <c r="SH454" s="256"/>
      <c r="SI454" s="256"/>
      <c r="SJ454" s="256"/>
      <c r="SK454" s="256"/>
      <c r="SL454" s="256"/>
      <c r="SM454" s="256"/>
      <c r="SN454" s="256"/>
      <c r="SO454" s="256"/>
      <c r="SP454" s="256"/>
      <c r="SQ454" s="256"/>
      <c r="SR454" s="256"/>
      <c r="SS454" s="256"/>
      <c r="ST454" s="256"/>
      <c r="SU454" s="256"/>
      <c r="SV454" s="256"/>
      <c r="SW454" s="256"/>
      <c r="SX454" s="256"/>
      <c r="SY454" s="256"/>
      <c r="SZ454" s="256"/>
      <c r="TA454" s="256"/>
      <c r="TB454" s="256"/>
      <c r="TC454" s="256"/>
      <c r="TD454" s="256"/>
      <c r="TE454" s="256"/>
      <c r="TF454" s="256"/>
      <c r="TG454" s="256"/>
      <c r="TH454" s="256"/>
      <c r="TI454" s="256"/>
      <c r="TJ454" s="256"/>
      <c r="TK454" s="256"/>
      <c r="TL454" s="256"/>
      <c r="TM454" s="256"/>
      <c r="TN454" s="256"/>
      <c r="TO454" s="256"/>
      <c r="TP454" s="256"/>
      <c r="TQ454" s="256"/>
      <c r="TR454" s="256"/>
      <c r="TS454" s="256"/>
      <c r="TT454" s="256"/>
      <c r="TU454" s="256"/>
      <c r="TV454" s="256"/>
      <c r="TW454" s="256"/>
      <c r="TX454" s="256"/>
      <c r="TY454" s="256"/>
      <c r="TZ454" s="256"/>
      <c r="UA454" s="256"/>
      <c r="UB454" s="256"/>
      <c r="UC454" s="256"/>
      <c r="UD454" s="256"/>
      <c r="UE454" s="256"/>
      <c r="UF454" s="256"/>
      <c r="UG454" s="256"/>
      <c r="UH454" s="256"/>
      <c r="UI454" s="256"/>
      <c r="UJ454" s="256"/>
      <c r="UK454" s="256"/>
      <c r="UL454" s="256"/>
      <c r="UM454" s="256"/>
      <c r="UN454" s="256"/>
      <c r="UO454" s="256"/>
      <c r="UP454" s="256"/>
      <c r="UQ454" s="256"/>
      <c r="UR454" s="256"/>
      <c r="US454" s="256"/>
      <c r="UT454" s="256"/>
      <c r="UU454" s="256"/>
      <c r="UV454" s="256"/>
      <c r="UW454" s="256"/>
      <c r="UX454" s="256"/>
      <c r="UY454" s="256"/>
      <c r="UZ454" s="256"/>
      <c r="VA454" s="256"/>
      <c r="VB454" s="256"/>
      <c r="VC454" s="256"/>
      <c r="VD454" s="256"/>
      <c r="VE454" s="256"/>
      <c r="VF454" s="256"/>
      <c r="VG454" s="256"/>
      <c r="VH454" s="256"/>
      <c r="VI454" s="256"/>
      <c r="VJ454" s="256"/>
      <c r="VK454" s="256"/>
      <c r="VL454" s="256"/>
      <c r="VM454" s="256"/>
      <c r="VN454" s="256"/>
      <c r="VO454" s="256"/>
      <c r="VP454" s="256"/>
      <c r="VQ454" s="256"/>
      <c r="VR454" s="256"/>
      <c r="VS454" s="256"/>
      <c r="VT454" s="256"/>
      <c r="VU454" s="256"/>
      <c r="VV454" s="256"/>
      <c r="VW454" s="256"/>
      <c r="VX454" s="256"/>
      <c r="VY454" s="256"/>
      <c r="VZ454" s="256"/>
      <c r="WA454" s="256"/>
      <c r="WB454" s="256"/>
      <c r="WC454" s="256"/>
      <c r="WD454" s="256"/>
      <c r="WE454" s="256"/>
      <c r="WF454" s="256"/>
      <c r="WG454" s="256"/>
      <c r="WH454" s="256"/>
      <c r="WI454" s="256"/>
      <c r="WJ454" s="256"/>
      <c r="WK454" s="256"/>
      <c r="WL454" s="256"/>
      <c r="WM454" s="256"/>
      <c r="WN454" s="256"/>
      <c r="WO454" s="256"/>
      <c r="WP454" s="256"/>
      <c r="WQ454" s="256"/>
      <c r="WR454" s="256"/>
      <c r="WS454" s="256"/>
      <c r="WT454" s="256"/>
      <c r="WU454" s="256"/>
      <c r="WV454" s="256"/>
      <c r="WW454" s="256"/>
      <c r="WX454" s="256"/>
      <c r="WY454" s="256"/>
      <c r="WZ454" s="256"/>
      <c r="XA454" s="256"/>
      <c r="XB454" s="256"/>
      <c r="XC454" s="256"/>
      <c r="XD454" s="256"/>
      <c r="XE454" s="256"/>
      <c r="XF454" s="256"/>
      <c r="XG454" s="256"/>
      <c r="XH454" s="256"/>
      <c r="XI454" s="256"/>
      <c r="XJ454" s="256"/>
      <c r="XK454" s="256"/>
      <c r="XL454" s="256"/>
      <c r="XM454" s="256"/>
      <c r="XN454" s="256"/>
      <c r="XO454" s="256"/>
      <c r="XP454" s="256"/>
      <c r="XQ454" s="256"/>
      <c r="XR454" s="256"/>
      <c r="XS454" s="256"/>
      <c r="XT454" s="256"/>
      <c r="XU454" s="256"/>
      <c r="XV454" s="256"/>
      <c r="XW454" s="256"/>
      <c r="XX454" s="256"/>
      <c r="XY454" s="256"/>
      <c r="XZ454" s="256"/>
      <c r="YA454" s="256"/>
      <c r="YB454" s="256"/>
      <c r="YC454" s="256"/>
      <c r="YD454" s="256"/>
      <c r="YE454" s="256"/>
      <c r="YF454" s="256"/>
      <c r="YG454" s="256"/>
      <c r="YH454" s="256"/>
      <c r="YI454" s="256"/>
      <c r="YJ454" s="256"/>
      <c r="YK454" s="256"/>
      <c r="YL454" s="256"/>
      <c r="YM454" s="256"/>
      <c r="YN454" s="256"/>
      <c r="YO454" s="256"/>
      <c r="YP454" s="256"/>
      <c r="YQ454" s="256"/>
      <c r="YR454" s="256"/>
      <c r="YS454" s="256"/>
      <c r="YT454" s="256"/>
      <c r="YU454" s="256"/>
      <c r="YV454" s="256"/>
      <c r="YW454" s="256"/>
      <c r="YX454" s="256"/>
      <c r="YY454" s="256"/>
      <c r="YZ454" s="256"/>
      <c r="ZA454" s="256"/>
      <c r="ZB454" s="256"/>
      <c r="ZC454" s="256"/>
      <c r="ZD454" s="256"/>
      <c r="ZE454" s="256"/>
      <c r="ZF454" s="256"/>
      <c r="ZG454" s="256"/>
      <c r="ZH454" s="256"/>
      <c r="ZI454" s="256"/>
      <c r="ZJ454" s="256"/>
      <c r="ZK454" s="256"/>
      <c r="ZL454" s="256"/>
      <c r="ZM454" s="256"/>
      <c r="ZN454" s="256"/>
      <c r="ZO454" s="256"/>
      <c r="ZP454" s="256"/>
      <c r="ZQ454" s="256"/>
      <c r="ZR454" s="256"/>
      <c r="ZS454" s="256"/>
      <c r="ZT454" s="256"/>
      <c r="ZU454" s="256"/>
      <c r="ZV454" s="256"/>
      <c r="ZW454" s="256"/>
      <c r="ZX454" s="256"/>
      <c r="ZY454" s="256"/>
      <c r="ZZ454" s="256"/>
      <c r="AAA454" s="256"/>
      <c r="AAB454" s="256"/>
      <c r="AAC454" s="256"/>
      <c r="AAD454" s="256"/>
      <c r="AAE454" s="256"/>
      <c r="AAF454" s="256"/>
      <c r="AAG454" s="256"/>
      <c r="AAH454" s="256"/>
      <c r="AAI454" s="256"/>
      <c r="AAJ454" s="256"/>
      <c r="AAK454" s="256"/>
      <c r="AAL454" s="256"/>
      <c r="AAM454" s="256"/>
      <c r="AAN454" s="256"/>
      <c r="AAO454" s="256"/>
      <c r="AAP454" s="256"/>
      <c r="AAQ454" s="256"/>
      <c r="AAR454" s="256"/>
      <c r="AAS454" s="256"/>
      <c r="AAT454" s="256"/>
      <c r="AAU454" s="256"/>
      <c r="AAV454" s="256"/>
      <c r="AAW454" s="256"/>
      <c r="AAX454" s="256"/>
      <c r="AAY454" s="256"/>
      <c r="AAZ454" s="256"/>
      <c r="ABA454" s="256"/>
      <c r="ABB454" s="256"/>
      <c r="ABC454" s="256"/>
      <c r="ABD454" s="256"/>
      <c r="ABE454" s="256"/>
      <c r="ABF454" s="256"/>
      <c r="ABG454" s="256"/>
      <c r="ABH454" s="256"/>
      <c r="ABI454" s="256"/>
      <c r="ABJ454" s="256"/>
      <c r="ABK454" s="256"/>
    </row>
    <row r="455" spans="1:739" s="154" customFormat="1" ht="30" customHeight="1" x14ac:dyDescent="0.25">
      <c r="A455" s="30"/>
      <c r="B455" s="261"/>
      <c r="C455" s="261"/>
      <c r="D455" s="167" t="s">
        <v>2</v>
      </c>
      <c r="E455" s="261"/>
      <c r="F455" s="206">
        <v>1310</v>
      </c>
      <c r="G455" s="23">
        <v>43580</v>
      </c>
      <c r="H455" s="48" t="s">
        <v>37</v>
      </c>
      <c r="I455" s="185" t="s">
        <v>31</v>
      </c>
      <c r="J455" s="189" t="s">
        <v>291</v>
      </c>
      <c r="K455" s="29" t="s">
        <v>18</v>
      </c>
      <c r="L455" s="29" t="s">
        <v>17</v>
      </c>
      <c r="M455" s="29" t="s">
        <v>3129</v>
      </c>
      <c r="N455" s="29" t="s">
        <v>65</v>
      </c>
      <c r="O455" s="114" t="s">
        <v>66</v>
      </c>
      <c r="P455" s="114" t="s">
        <v>69</v>
      </c>
      <c r="Q455" s="114" t="s">
        <v>2905</v>
      </c>
      <c r="R455" s="71" t="s">
        <v>2906</v>
      </c>
      <c r="S455" s="185" t="s">
        <v>2907</v>
      </c>
      <c r="T455" s="185" t="s">
        <v>288</v>
      </c>
      <c r="U455" s="115" t="s">
        <v>72</v>
      </c>
      <c r="V455" s="17"/>
      <c r="W455" s="249"/>
      <c r="X455" s="115" t="s">
        <v>245</v>
      </c>
      <c r="Y455" s="99"/>
      <c r="Z455" s="262"/>
      <c r="AA455" s="262"/>
      <c r="AB455" s="39" t="s">
        <v>2906</v>
      </c>
      <c r="AC455" s="17"/>
      <c r="AD455" s="17"/>
      <c r="AE455" s="17"/>
      <c r="AF455" s="17"/>
      <c r="AG455" s="17"/>
      <c r="AH455" s="263" t="s">
        <v>3530</v>
      </c>
      <c r="AI455" s="185" t="s">
        <v>1</v>
      </c>
      <c r="AJ455" s="70" t="s">
        <v>2</v>
      </c>
      <c r="AK455" s="70">
        <v>20</v>
      </c>
      <c r="AL455" s="69" t="s">
        <v>2908</v>
      </c>
      <c r="AM455" s="72">
        <v>43543</v>
      </c>
    </row>
    <row r="456" spans="1:739" s="154" customFormat="1" ht="30" customHeight="1" x14ac:dyDescent="0.25">
      <c r="A456" s="30"/>
      <c r="B456" s="115"/>
      <c r="C456" s="115"/>
      <c r="D456" s="167" t="s">
        <v>2</v>
      </c>
      <c r="E456" s="115"/>
      <c r="F456" s="206" t="s">
        <v>91</v>
      </c>
      <c r="G456" s="14">
        <v>42261</v>
      </c>
      <c r="H456" s="48" t="s">
        <v>37</v>
      </c>
      <c r="I456" s="65" t="s">
        <v>31</v>
      </c>
      <c r="J456" s="189" t="s">
        <v>291</v>
      </c>
      <c r="K456" s="29" t="s">
        <v>18</v>
      </c>
      <c r="L456" s="29" t="s">
        <v>17</v>
      </c>
      <c r="M456" s="29" t="s">
        <v>3129</v>
      </c>
      <c r="N456" s="29" t="s">
        <v>65</v>
      </c>
      <c r="O456" s="114" t="s">
        <v>66</v>
      </c>
      <c r="P456" s="114" t="s">
        <v>69</v>
      </c>
      <c r="Q456" s="259" t="s">
        <v>2971</v>
      </c>
      <c r="R456" s="71" t="s">
        <v>158</v>
      </c>
      <c r="S456" s="185" t="s">
        <v>1337</v>
      </c>
      <c r="T456" s="185" t="s">
        <v>20</v>
      </c>
      <c r="U456" s="115" t="s">
        <v>72</v>
      </c>
      <c r="V456" s="17"/>
      <c r="W456" s="249"/>
      <c r="X456" s="115" t="s">
        <v>245</v>
      </c>
      <c r="Y456" s="99"/>
      <c r="Z456" s="155"/>
      <c r="AA456" s="155"/>
      <c r="AB456" s="39" t="s">
        <v>158</v>
      </c>
      <c r="AC456" s="17"/>
      <c r="AD456" s="17"/>
      <c r="AE456" s="17"/>
      <c r="AF456" s="17"/>
      <c r="AG456" s="17"/>
      <c r="AH456" s="263" t="s">
        <v>3530</v>
      </c>
      <c r="AI456" s="185" t="s">
        <v>1</v>
      </c>
      <c r="AJ456" s="263" t="s">
        <v>2</v>
      </c>
      <c r="AK456" s="70">
        <v>19</v>
      </c>
      <c r="AL456" s="69" t="s">
        <v>70</v>
      </c>
      <c r="AM456" s="72">
        <v>42167</v>
      </c>
    </row>
    <row r="457" spans="1:739" s="154" customFormat="1" ht="30" customHeight="1" x14ac:dyDescent="0.25">
      <c r="A457" s="30"/>
      <c r="B457" s="115"/>
      <c r="C457" s="115"/>
      <c r="D457" s="167" t="s">
        <v>2</v>
      </c>
      <c r="E457" s="115"/>
      <c r="F457" s="206" t="s">
        <v>1421</v>
      </c>
      <c r="G457" s="23">
        <v>42811</v>
      </c>
      <c r="H457" s="258" t="s">
        <v>37</v>
      </c>
      <c r="I457" s="261" t="s">
        <v>31</v>
      </c>
      <c r="J457" s="189" t="s">
        <v>291</v>
      </c>
      <c r="K457" s="29" t="s">
        <v>18</v>
      </c>
      <c r="L457" s="29" t="s">
        <v>17</v>
      </c>
      <c r="M457" s="29" t="s">
        <v>3129</v>
      </c>
      <c r="N457" s="29" t="s">
        <v>65</v>
      </c>
      <c r="O457" s="114" t="s">
        <v>66</v>
      </c>
      <c r="P457" s="114" t="s">
        <v>69</v>
      </c>
      <c r="Q457" s="259" t="s">
        <v>2971</v>
      </c>
      <c r="R457" s="71" t="s">
        <v>1414</v>
      </c>
      <c r="S457" s="185" t="s">
        <v>1337</v>
      </c>
      <c r="T457" s="115" t="s">
        <v>1554</v>
      </c>
      <c r="U457" s="115" t="s">
        <v>72</v>
      </c>
      <c r="V457" s="17"/>
      <c r="W457" s="249"/>
      <c r="X457" s="115" t="s">
        <v>245</v>
      </c>
      <c r="Y457" s="99"/>
      <c r="Z457" s="155"/>
      <c r="AA457" s="261"/>
      <c r="AB457" s="265" t="s">
        <v>1414</v>
      </c>
      <c r="AC457" s="17"/>
      <c r="AD457" s="17"/>
      <c r="AE457" s="17"/>
      <c r="AF457" s="17"/>
      <c r="AG457" s="17"/>
      <c r="AH457" s="263" t="s">
        <v>3530</v>
      </c>
      <c r="AI457" s="65" t="s">
        <v>1</v>
      </c>
      <c r="AJ457" s="67" t="s">
        <v>2</v>
      </c>
      <c r="AK457" s="70">
        <v>24</v>
      </c>
      <c r="AL457" s="69" t="s">
        <v>1415</v>
      </c>
      <c r="AM457" s="190" t="s">
        <v>1413</v>
      </c>
    </row>
    <row r="458" spans="1:739" s="38" customFormat="1" ht="30" customHeight="1" x14ac:dyDescent="0.25">
      <c r="A458" s="30"/>
      <c r="B458" s="115"/>
      <c r="C458" s="115"/>
      <c r="D458" s="167" t="s">
        <v>2</v>
      </c>
      <c r="E458" s="115"/>
      <c r="F458" s="206">
        <v>1311</v>
      </c>
      <c r="G458" s="23">
        <v>43580</v>
      </c>
      <c r="H458" s="48" t="s">
        <v>37</v>
      </c>
      <c r="I458" s="65" t="s">
        <v>31</v>
      </c>
      <c r="J458" s="189" t="s">
        <v>291</v>
      </c>
      <c r="K458" s="29" t="s">
        <v>18</v>
      </c>
      <c r="L458" s="29" t="s">
        <v>17</v>
      </c>
      <c r="M458" s="29" t="s">
        <v>3129</v>
      </c>
      <c r="N458" s="29" t="s">
        <v>65</v>
      </c>
      <c r="O458" s="114" t="s">
        <v>66</v>
      </c>
      <c r="P458" s="114" t="s">
        <v>2909</v>
      </c>
      <c r="Q458" s="259"/>
      <c r="R458" s="71" t="s">
        <v>2910</v>
      </c>
      <c r="S458" s="185" t="s">
        <v>2911</v>
      </c>
      <c r="T458" s="185" t="s">
        <v>288</v>
      </c>
      <c r="U458" s="115" t="s">
        <v>72</v>
      </c>
      <c r="V458" s="17"/>
      <c r="W458" s="249"/>
      <c r="X458" s="115" t="s">
        <v>245</v>
      </c>
      <c r="Y458" s="99"/>
      <c r="Z458" s="155"/>
      <c r="AA458" s="155"/>
      <c r="AB458" s="265" t="s">
        <v>2910</v>
      </c>
      <c r="AC458" s="17"/>
      <c r="AD458" s="17"/>
      <c r="AE458" s="17"/>
      <c r="AF458" s="17"/>
      <c r="AG458" s="17"/>
      <c r="AH458" s="263" t="s">
        <v>3530</v>
      </c>
      <c r="AI458" s="185" t="s">
        <v>1</v>
      </c>
      <c r="AJ458" s="263" t="s">
        <v>2</v>
      </c>
      <c r="AK458" s="70">
        <v>21</v>
      </c>
      <c r="AL458" s="69" t="s">
        <v>2912</v>
      </c>
      <c r="AM458" s="72">
        <v>43543</v>
      </c>
      <c r="AN458" s="256"/>
      <c r="AO458" s="256"/>
      <c r="AP458" s="256"/>
      <c r="AQ458" s="256"/>
      <c r="AR458" s="256"/>
      <c r="AS458" s="256"/>
      <c r="AT458" s="256"/>
      <c r="AU458" s="256"/>
      <c r="AV458" s="256"/>
      <c r="AW458" s="256"/>
      <c r="AX458" s="256"/>
      <c r="AY458" s="256"/>
      <c r="AZ458" s="256"/>
      <c r="BA458" s="256"/>
      <c r="BB458" s="256"/>
      <c r="BC458" s="256"/>
      <c r="BD458" s="256"/>
      <c r="BE458" s="256"/>
      <c r="BF458" s="256"/>
      <c r="BG458" s="256"/>
      <c r="BH458" s="256"/>
      <c r="BI458" s="256"/>
      <c r="BJ458" s="256"/>
      <c r="BK458" s="256"/>
      <c r="BL458" s="256"/>
      <c r="BM458" s="256"/>
      <c r="BN458" s="256"/>
      <c r="BO458" s="256"/>
      <c r="BP458" s="256"/>
      <c r="BQ458" s="256"/>
      <c r="BR458" s="256"/>
      <c r="BS458" s="256"/>
      <c r="BT458" s="256"/>
      <c r="BU458" s="256"/>
      <c r="BV458" s="256"/>
      <c r="BW458" s="256"/>
      <c r="BX458" s="256"/>
      <c r="BY458" s="256"/>
      <c r="BZ458" s="256"/>
      <c r="CA458" s="256"/>
      <c r="CB458" s="256"/>
      <c r="CC458" s="256"/>
      <c r="CD458" s="256"/>
      <c r="CE458" s="256"/>
      <c r="CF458" s="256"/>
      <c r="CG458" s="256"/>
      <c r="CH458" s="256"/>
      <c r="CI458" s="256"/>
      <c r="CJ458" s="256"/>
      <c r="CK458" s="256"/>
      <c r="CL458" s="256"/>
      <c r="CM458" s="256"/>
      <c r="CN458" s="256"/>
      <c r="CO458" s="256"/>
      <c r="CP458" s="256"/>
      <c r="CQ458" s="256"/>
      <c r="CR458" s="256"/>
      <c r="CS458" s="256"/>
      <c r="CT458" s="256"/>
      <c r="CU458" s="256"/>
      <c r="CV458" s="256"/>
      <c r="CW458" s="256"/>
      <c r="CX458" s="256"/>
      <c r="CY458" s="256"/>
      <c r="CZ458" s="256"/>
      <c r="DA458" s="256"/>
      <c r="DB458" s="256"/>
      <c r="DC458" s="256"/>
      <c r="DD458" s="256"/>
      <c r="DE458" s="256"/>
      <c r="DF458" s="256"/>
      <c r="DG458" s="256"/>
      <c r="DH458" s="256"/>
      <c r="DI458" s="256"/>
      <c r="DJ458" s="256"/>
      <c r="DK458" s="256"/>
      <c r="DL458" s="256"/>
      <c r="DM458" s="256"/>
      <c r="DN458" s="256"/>
      <c r="DO458" s="256"/>
      <c r="DP458" s="256"/>
      <c r="DQ458" s="256"/>
      <c r="DR458" s="256"/>
      <c r="DS458" s="256"/>
      <c r="DT458" s="256"/>
      <c r="DU458" s="256"/>
      <c r="DV458" s="256"/>
      <c r="DW458" s="256"/>
      <c r="DX458" s="256"/>
      <c r="DY458" s="256"/>
      <c r="DZ458" s="256"/>
      <c r="EA458" s="256"/>
      <c r="EB458" s="256"/>
      <c r="EC458" s="256"/>
      <c r="ED458" s="256"/>
      <c r="EE458" s="256"/>
      <c r="EF458" s="256"/>
      <c r="EG458" s="256"/>
      <c r="EH458" s="256"/>
      <c r="EI458" s="256"/>
      <c r="EJ458" s="256"/>
      <c r="EK458" s="256"/>
      <c r="EL458" s="256"/>
      <c r="EM458" s="256"/>
      <c r="EN458" s="256"/>
      <c r="EO458" s="256"/>
      <c r="EP458" s="256"/>
      <c r="EQ458" s="256"/>
      <c r="ER458" s="256"/>
      <c r="ES458" s="256"/>
      <c r="ET458" s="256"/>
      <c r="EU458" s="256"/>
      <c r="EV458" s="256"/>
      <c r="EW458" s="256"/>
      <c r="EX458" s="256"/>
      <c r="EY458" s="256"/>
      <c r="EZ458" s="256"/>
      <c r="FA458" s="256"/>
      <c r="FB458" s="256"/>
      <c r="FC458" s="256"/>
      <c r="FD458" s="256"/>
      <c r="FE458" s="256"/>
      <c r="FF458" s="256"/>
      <c r="FG458" s="256"/>
      <c r="FH458" s="256"/>
      <c r="FI458" s="256"/>
      <c r="FJ458" s="256"/>
      <c r="FK458" s="256"/>
      <c r="FL458" s="256"/>
      <c r="FM458" s="256"/>
      <c r="FN458" s="256"/>
      <c r="FO458" s="256"/>
      <c r="FP458" s="256"/>
      <c r="FQ458" s="256"/>
      <c r="FR458" s="256"/>
      <c r="FS458" s="256"/>
      <c r="FT458" s="256"/>
      <c r="FU458" s="256"/>
      <c r="FV458" s="256"/>
      <c r="FW458" s="256"/>
      <c r="FX458" s="256"/>
      <c r="FY458" s="256"/>
      <c r="FZ458" s="256"/>
      <c r="GA458" s="256"/>
      <c r="GB458" s="256"/>
      <c r="GC458" s="256"/>
      <c r="GD458" s="256"/>
      <c r="GE458" s="256"/>
      <c r="GF458" s="256"/>
      <c r="GG458" s="256"/>
      <c r="GH458" s="256"/>
      <c r="GI458" s="256"/>
      <c r="GJ458" s="256"/>
      <c r="GK458" s="256"/>
      <c r="GL458" s="256"/>
      <c r="GM458" s="256"/>
      <c r="GN458" s="256"/>
      <c r="GO458" s="256"/>
      <c r="GP458" s="256"/>
      <c r="GQ458" s="256"/>
      <c r="GR458" s="256"/>
      <c r="GS458" s="256"/>
      <c r="GT458" s="256"/>
      <c r="GU458" s="256"/>
      <c r="GV458" s="256"/>
      <c r="GW458" s="256"/>
      <c r="GX458" s="256"/>
      <c r="GY458" s="256"/>
      <c r="GZ458" s="256"/>
      <c r="HA458" s="256"/>
      <c r="HB458" s="256"/>
      <c r="HC458" s="256"/>
      <c r="HD458" s="256"/>
      <c r="HE458" s="256"/>
      <c r="HF458" s="256"/>
      <c r="HG458" s="256"/>
      <c r="HH458" s="256"/>
      <c r="HI458" s="256"/>
      <c r="HJ458" s="256"/>
      <c r="HK458" s="256"/>
      <c r="HL458" s="256"/>
      <c r="HM458" s="256"/>
      <c r="HN458" s="256"/>
      <c r="HO458" s="256"/>
      <c r="HP458" s="256"/>
      <c r="HQ458" s="256"/>
      <c r="HR458" s="256"/>
      <c r="HS458" s="256"/>
      <c r="HT458" s="256"/>
      <c r="HU458" s="256"/>
      <c r="HV458" s="256"/>
      <c r="HW458" s="256"/>
      <c r="HX458" s="256"/>
      <c r="HY458" s="256"/>
      <c r="HZ458" s="256"/>
      <c r="IA458" s="256"/>
      <c r="IB458" s="256"/>
      <c r="IC458" s="256"/>
      <c r="ID458" s="256"/>
      <c r="IE458" s="256"/>
      <c r="IF458" s="256"/>
      <c r="IG458" s="256"/>
      <c r="IH458" s="256"/>
      <c r="II458" s="256"/>
      <c r="IJ458" s="256"/>
      <c r="IK458" s="256"/>
      <c r="IL458" s="256"/>
      <c r="IM458" s="256"/>
      <c r="IN458" s="256"/>
      <c r="IO458" s="256"/>
      <c r="IP458" s="256"/>
      <c r="IQ458" s="256"/>
      <c r="IR458" s="256"/>
      <c r="IS458" s="256"/>
      <c r="IT458" s="256"/>
      <c r="IU458" s="256"/>
      <c r="IV458" s="256"/>
      <c r="IW458" s="256"/>
      <c r="IX458" s="256"/>
      <c r="IY458" s="256"/>
      <c r="IZ458" s="256"/>
      <c r="JA458" s="256"/>
      <c r="JB458" s="256"/>
      <c r="JC458" s="256"/>
      <c r="JD458" s="256"/>
      <c r="JE458" s="256"/>
      <c r="JF458" s="256"/>
      <c r="JG458" s="256"/>
      <c r="JH458" s="256"/>
      <c r="JI458" s="256"/>
      <c r="JJ458" s="256"/>
      <c r="JK458" s="256"/>
      <c r="JL458" s="256"/>
      <c r="JM458" s="256"/>
      <c r="JN458" s="256"/>
      <c r="JO458" s="256"/>
      <c r="JP458" s="256"/>
      <c r="JQ458" s="256"/>
      <c r="JR458" s="256"/>
      <c r="JS458" s="256"/>
      <c r="JT458" s="256"/>
      <c r="JU458" s="256"/>
      <c r="JV458" s="256"/>
      <c r="JW458" s="256"/>
      <c r="JX458" s="256"/>
      <c r="JY458" s="256"/>
      <c r="JZ458" s="256"/>
      <c r="KA458" s="256"/>
      <c r="KB458" s="256"/>
      <c r="KC458" s="256"/>
      <c r="KD458" s="256"/>
      <c r="KE458" s="256"/>
      <c r="KF458" s="256"/>
      <c r="KG458" s="256"/>
      <c r="KH458" s="256"/>
      <c r="KI458" s="256"/>
      <c r="KJ458" s="256"/>
      <c r="KK458" s="256"/>
      <c r="KL458" s="256"/>
      <c r="KM458" s="256"/>
      <c r="KN458" s="256"/>
      <c r="KO458" s="256"/>
      <c r="KP458" s="256"/>
      <c r="KQ458" s="256"/>
      <c r="KR458" s="256"/>
      <c r="KS458" s="256"/>
      <c r="KT458" s="256"/>
      <c r="KU458" s="256"/>
      <c r="KV458" s="256"/>
      <c r="KW458" s="256"/>
      <c r="KX458" s="256"/>
      <c r="KY458" s="256"/>
      <c r="KZ458" s="256"/>
      <c r="LA458" s="256"/>
      <c r="LB458" s="256"/>
      <c r="LC458" s="256"/>
      <c r="LD458" s="256"/>
      <c r="LE458" s="256"/>
      <c r="LF458" s="256"/>
      <c r="LG458" s="256"/>
      <c r="LH458" s="256"/>
      <c r="LI458" s="256"/>
      <c r="LJ458" s="256"/>
      <c r="LK458" s="256"/>
      <c r="LL458" s="256"/>
      <c r="LM458" s="256"/>
      <c r="LN458" s="256"/>
      <c r="LO458" s="256"/>
      <c r="LP458" s="256"/>
      <c r="LQ458" s="256"/>
      <c r="LR458" s="256"/>
      <c r="LS458" s="256"/>
      <c r="LT458" s="256"/>
      <c r="LU458" s="256"/>
      <c r="LV458" s="256"/>
      <c r="LW458" s="256"/>
      <c r="LX458" s="256"/>
      <c r="LY458" s="256"/>
      <c r="LZ458" s="256"/>
      <c r="MA458" s="256"/>
      <c r="MB458" s="256"/>
      <c r="MC458" s="256"/>
      <c r="MD458" s="256"/>
      <c r="ME458" s="256"/>
      <c r="MF458" s="256"/>
      <c r="MG458" s="256"/>
      <c r="MH458" s="256"/>
      <c r="MI458" s="256"/>
      <c r="MJ458" s="256"/>
      <c r="MK458" s="256"/>
      <c r="ML458" s="256"/>
      <c r="MM458" s="256"/>
      <c r="MN458" s="256"/>
      <c r="MO458" s="256"/>
      <c r="MP458" s="256"/>
      <c r="MQ458" s="256"/>
      <c r="MR458" s="256"/>
      <c r="MS458" s="256"/>
      <c r="MT458" s="256"/>
      <c r="MU458" s="256"/>
      <c r="MV458" s="256"/>
      <c r="MW458" s="256"/>
      <c r="MX458" s="256"/>
      <c r="MY458" s="256"/>
      <c r="MZ458" s="256"/>
      <c r="NA458" s="256"/>
      <c r="NB458" s="256"/>
      <c r="NC458" s="256"/>
      <c r="ND458" s="256"/>
      <c r="NE458" s="256"/>
      <c r="NF458" s="256"/>
      <c r="NG458" s="256"/>
      <c r="NH458" s="256"/>
      <c r="NI458" s="256"/>
      <c r="NJ458" s="256"/>
      <c r="NK458" s="256"/>
      <c r="NL458" s="256"/>
      <c r="NM458" s="256"/>
      <c r="NN458" s="256"/>
      <c r="NO458" s="256"/>
      <c r="NP458" s="256"/>
      <c r="NQ458" s="256"/>
      <c r="NR458" s="256"/>
      <c r="NS458" s="256"/>
      <c r="NT458" s="256"/>
      <c r="NU458" s="256"/>
      <c r="NV458" s="256"/>
      <c r="NW458" s="256"/>
      <c r="NX458" s="256"/>
      <c r="NY458" s="256"/>
      <c r="NZ458" s="256"/>
      <c r="OA458" s="256"/>
      <c r="OB458" s="256"/>
      <c r="OC458" s="256"/>
      <c r="OD458" s="256"/>
      <c r="OE458" s="256"/>
      <c r="OF458" s="256"/>
      <c r="OG458" s="256"/>
      <c r="OH458" s="256"/>
      <c r="OI458" s="256"/>
      <c r="OJ458" s="256"/>
      <c r="OK458" s="256"/>
      <c r="OL458" s="256"/>
      <c r="OM458" s="256"/>
      <c r="ON458" s="256"/>
      <c r="OO458" s="256"/>
      <c r="OP458" s="256"/>
      <c r="OQ458" s="256"/>
      <c r="OR458" s="256"/>
      <c r="OS458" s="256"/>
      <c r="OT458" s="256"/>
      <c r="OU458" s="256"/>
      <c r="OV458" s="256"/>
      <c r="OW458" s="256"/>
      <c r="OX458" s="256"/>
      <c r="OY458" s="256"/>
      <c r="OZ458" s="256"/>
      <c r="PA458" s="256"/>
      <c r="PB458" s="256"/>
      <c r="PC458" s="256"/>
      <c r="PD458" s="256"/>
      <c r="PE458" s="256"/>
      <c r="PF458" s="256"/>
      <c r="PG458" s="256"/>
      <c r="PH458" s="256"/>
      <c r="PI458" s="256"/>
      <c r="PJ458" s="256"/>
      <c r="PK458" s="256"/>
      <c r="PL458" s="256"/>
      <c r="PM458" s="256"/>
      <c r="PN458" s="256"/>
      <c r="PO458" s="256"/>
      <c r="PP458" s="256"/>
      <c r="PQ458" s="256"/>
      <c r="PR458" s="256"/>
      <c r="PS458" s="256"/>
      <c r="PT458" s="256"/>
      <c r="PU458" s="256"/>
      <c r="PV458" s="256"/>
      <c r="PW458" s="256"/>
      <c r="PX458" s="256"/>
      <c r="PY458" s="256"/>
      <c r="PZ458" s="256"/>
      <c r="QA458" s="256"/>
      <c r="QB458" s="256"/>
      <c r="QC458" s="256"/>
      <c r="QD458" s="256"/>
      <c r="QE458" s="256"/>
      <c r="QF458" s="256"/>
      <c r="QG458" s="256"/>
      <c r="QH458" s="256"/>
      <c r="QI458" s="256"/>
      <c r="QJ458" s="256"/>
      <c r="QK458" s="256"/>
      <c r="QL458" s="256"/>
      <c r="QM458" s="256"/>
      <c r="QN458" s="256"/>
      <c r="QO458" s="256"/>
      <c r="QP458" s="256"/>
      <c r="QQ458" s="256"/>
      <c r="QR458" s="256"/>
      <c r="QS458" s="256"/>
      <c r="QT458" s="256"/>
      <c r="QU458" s="256"/>
      <c r="QV458" s="256"/>
      <c r="QW458" s="256"/>
      <c r="QX458" s="256"/>
      <c r="QY458" s="256"/>
      <c r="QZ458" s="256"/>
      <c r="RA458" s="256"/>
      <c r="RB458" s="256"/>
      <c r="RC458" s="256"/>
      <c r="RD458" s="256"/>
      <c r="RE458" s="256"/>
      <c r="RF458" s="256"/>
      <c r="RG458" s="256"/>
      <c r="RH458" s="256"/>
      <c r="RI458" s="256"/>
      <c r="RJ458" s="256"/>
      <c r="RK458" s="256"/>
      <c r="RL458" s="256"/>
      <c r="RM458" s="256"/>
      <c r="RN458" s="256"/>
      <c r="RO458" s="256"/>
      <c r="RP458" s="256"/>
      <c r="RQ458" s="256"/>
      <c r="RR458" s="256"/>
      <c r="RS458" s="256"/>
      <c r="RT458" s="256"/>
      <c r="RU458" s="256"/>
      <c r="RV458" s="256"/>
      <c r="RW458" s="256"/>
      <c r="RX458" s="256"/>
      <c r="RY458" s="256"/>
      <c r="RZ458" s="256"/>
      <c r="SA458" s="256"/>
      <c r="SB458" s="256"/>
      <c r="SC458" s="256"/>
      <c r="SD458" s="256"/>
      <c r="SE458" s="256"/>
      <c r="SF458" s="256"/>
      <c r="SG458" s="256"/>
      <c r="SH458" s="256"/>
      <c r="SI458" s="256"/>
      <c r="SJ458" s="256"/>
      <c r="SK458" s="256"/>
      <c r="SL458" s="256"/>
      <c r="SM458" s="256"/>
      <c r="SN458" s="256"/>
      <c r="SO458" s="256"/>
      <c r="SP458" s="256"/>
      <c r="SQ458" s="256"/>
      <c r="SR458" s="256"/>
      <c r="SS458" s="256"/>
      <c r="ST458" s="256"/>
      <c r="SU458" s="256"/>
      <c r="SV458" s="256"/>
      <c r="SW458" s="256"/>
      <c r="SX458" s="256"/>
      <c r="SY458" s="256"/>
      <c r="SZ458" s="256"/>
      <c r="TA458" s="256"/>
      <c r="TB458" s="256"/>
      <c r="TC458" s="256"/>
      <c r="TD458" s="256"/>
      <c r="TE458" s="256"/>
      <c r="TF458" s="256"/>
      <c r="TG458" s="256"/>
      <c r="TH458" s="256"/>
      <c r="TI458" s="256"/>
      <c r="TJ458" s="256"/>
      <c r="TK458" s="256"/>
      <c r="TL458" s="256"/>
      <c r="TM458" s="256"/>
      <c r="TN458" s="256"/>
      <c r="TO458" s="256"/>
      <c r="TP458" s="256"/>
      <c r="TQ458" s="256"/>
      <c r="TR458" s="256"/>
      <c r="TS458" s="256"/>
      <c r="TT458" s="256"/>
      <c r="TU458" s="256"/>
      <c r="TV458" s="256"/>
      <c r="TW458" s="256"/>
      <c r="TX458" s="256"/>
      <c r="TY458" s="256"/>
      <c r="TZ458" s="256"/>
      <c r="UA458" s="256"/>
      <c r="UB458" s="256"/>
      <c r="UC458" s="256"/>
      <c r="UD458" s="256"/>
      <c r="UE458" s="256"/>
      <c r="UF458" s="256"/>
      <c r="UG458" s="256"/>
      <c r="UH458" s="256"/>
      <c r="UI458" s="256"/>
      <c r="UJ458" s="256"/>
      <c r="UK458" s="256"/>
      <c r="UL458" s="256"/>
      <c r="UM458" s="256"/>
      <c r="UN458" s="256"/>
      <c r="UO458" s="256"/>
      <c r="UP458" s="256"/>
      <c r="UQ458" s="256"/>
      <c r="UR458" s="256"/>
      <c r="US458" s="256"/>
      <c r="UT458" s="256"/>
      <c r="UU458" s="256"/>
      <c r="UV458" s="256"/>
      <c r="UW458" s="256"/>
      <c r="UX458" s="256"/>
      <c r="UY458" s="256"/>
      <c r="UZ458" s="256"/>
      <c r="VA458" s="256"/>
      <c r="VB458" s="256"/>
      <c r="VC458" s="256"/>
      <c r="VD458" s="256"/>
      <c r="VE458" s="256"/>
      <c r="VF458" s="256"/>
      <c r="VG458" s="256"/>
      <c r="VH458" s="256"/>
      <c r="VI458" s="256"/>
      <c r="VJ458" s="256"/>
      <c r="VK458" s="256"/>
      <c r="VL458" s="256"/>
      <c r="VM458" s="256"/>
      <c r="VN458" s="256"/>
      <c r="VO458" s="256"/>
      <c r="VP458" s="256"/>
      <c r="VQ458" s="256"/>
      <c r="VR458" s="256"/>
      <c r="VS458" s="256"/>
      <c r="VT458" s="256"/>
      <c r="VU458" s="256"/>
      <c r="VV458" s="256"/>
      <c r="VW458" s="256"/>
      <c r="VX458" s="256"/>
      <c r="VY458" s="256"/>
      <c r="VZ458" s="256"/>
      <c r="WA458" s="256"/>
      <c r="WB458" s="256"/>
      <c r="WC458" s="256"/>
      <c r="WD458" s="256"/>
      <c r="WE458" s="256"/>
      <c r="WF458" s="256"/>
      <c r="WG458" s="256"/>
      <c r="WH458" s="256"/>
      <c r="WI458" s="256"/>
      <c r="WJ458" s="256"/>
      <c r="WK458" s="256"/>
      <c r="WL458" s="256"/>
      <c r="WM458" s="256"/>
      <c r="WN458" s="256"/>
      <c r="WO458" s="256"/>
      <c r="WP458" s="256"/>
      <c r="WQ458" s="256"/>
      <c r="WR458" s="256"/>
      <c r="WS458" s="256"/>
      <c r="WT458" s="256"/>
      <c r="WU458" s="256"/>
      <c r="WV458" s="256"/>
      <c r="WW458" s="256"/>
      <c r="WX458" s="256"/>
      <c r="WY458" s="256"/>
      <c r="WZ458" s="256"/>
      <c r="XA458" s="256"/>
      <c r="XB458" s="256"/>
      <c r="XC458" s="256"/>
      <c r="XD458" s="256"/>
      <c r="XE458" s="256"/>
      <c r="XF458" s="256"/>
      <c r="XG458" s="256"/>
      <c r="XH458" s="256"/>
      <c r="XI458" s="256"/>
      <c r="XJ458" s="256"/>
      <c r="XK458" s="256"/>
      <c r="XL458" s="256"/>
      <c r="XM458" s="256"/>
      <c r="XN458" s="256"/>
      <c r="XO458" s="256"/>
      <c r="XP458" s="256"/>
      <c r="XQ458" s="256"/>
      <c r="XR458" s="256"/>
      <c r="XS458" s="256"/>
      <c r="XT458" s="256"/>
      <c r="XU458" s="256"/>
      <c r="XV458" s="256"/>
      <c r="XW458" s="256"/>
      <c r="XX458" s="256"/>
      <c r="XY458" s="256"/>
      <c r="XZ458" s="256"/>
      <c r="YA458" s="256"/>
      <c r="YB458" s="256"/>
      <c r="YC458" s="256"/>
      <c r="YD458" s="256"/>
      <c r="YE458" s="256"/>
      <c r="YF458" s="256"/>
      <c r="YG458" s="256"/>
      <c r="YH458" s="256"/>
      <c r="YI458" s="256"/>
      <c r="YJ458" s="256"/>
      <c r="YK458" s="256"/>
      <c r="YL458" s="256"/>
      <c r="YM458" s="256"/>
      <c r="YN458" s="256"/>
      <c r="YO458" s="256"/>
      <c r="YP458" s="256"/>
      <c r="YQ458" s="256"/>
      <c r="YR458" s="256"/>
      <c r="YS458" s="256"/>
      <c r="YT458" s="256"/>
      <c r="YU458" s="256"/>
      <c r="YV458" s="256"/>
      <c r="YW458" s="256"/>
      <c r="YX458" s="256"/>
      <c r="YY458" s="256"/>
      <c r="YZ458" s="256"/>
      <c r="ZA458" s="256"/>
      <c r="ZB458" s="256"/>
      <c r="ZC458" s="256"/>
      <c r="ZD458" s="256"/>
      <c r="ZE458" s="256"/>
      <c r="ZF458" s="256"/>
      <c r="ZG458" s="256"/>
      <c r="ZH458" s="256"/>
      <c r="ZI458" s="256"/>
      <c r="ZJ458" s="256"/>
      <c r="ZK458" s="256"/>
      <c r="ZL458" s="256"/>
      <c r="ZM458" s="256"/>
      <c r="ZN458" s="256"/>
      <c r="ZO458" s="256"/>
      <c r="ZP458" s="256"/>
      <c r="ZQ458" s="256"/>
      <c r="ZR458" s="256"/>
      <c r="ZS458" s="256"/>
      <c r="ZT458" s="256"/>
      <c r="ZU458" s="256"/>
      <c r="ZV458" s="256"/>
      <c r="ZW458" s="256"/>
      <c r="ZX458" s="256"/>
      <c r="ZY458" s="256"/>
      <c r="ZZ458" s="256"/>
      <c r="AAA458" s="256"/>
      <c r="AAB458" s="256"/>
      <c r="AAC458" s="256"/>
      <c r="AAD458" s="256"/>
      <c r="AAE458" s="256"/>
      <c r="AAF458" s="256"/>
      <c r="AAG458" s="256"/>
      <c r="AAH458" s="256"/>
      <c r="AAI458" s="256"/>
      <c r="AAJ458" s="256"/>
      <c r="AAK458" s="256"/>
      <c r="AAL458" s="256"/>
      <c r="AAM458" s="256"/>
      <c r="AAN458" s="256"/>
      <c r="AAO458" s="256"/>
      <c r="AAP458" s="256"/>
      <c r="AAQ458" s="256"/>
      <c r="AAR458" s="256"/>
      <c r="AAS458" s="256"/>
      <c r="AAT458" s="256"/>
      <c r="AAU458" s="256"/>
      <c r="AAV458" s="256"/>
      <c r="AAW458" s="256"/>
      <c r="AAX458" s="256"/>
      <c r="AAY458" s="256"/>
      <c r="AAZ458" s="256"/>
      <c r="ABA458" s="256"/>
      <c r="ABB458" s="256"/>
      <c r="ABC458" s="256"/>
      <c r="ABD458" s="256"/>
      <c r="ABE458" s="256"/>
      <c r="ABF458" s="256"/>
      <c r="ABG458" s="256"/>
      <c r="ABH458" s="256"/>
      <c r="ABI458" s="256"/>
      <c r="ABJ458" s="256"/>
      <c r="ABK458" s="256"/>
    </row>
    <row r="459" spans="1:739" s="38" customFormat="1" ht="30" customHeight="1" x14ac:dyDescent="0.25">
      <c r="A459" s="30"/>
      <c r="B459" s="115"/>
      <c r="C459" s="115"/>
      <c r="D459" s="167" t="s">
        <v>2</v>
      </c>
      <c r="E459" s="115"/>
      <c r="F459" s="206">
        <v>1550</v>
      </c>
      <c r="G459" s="23">
        <v>43774</v>
      </c>
      <c r="H459" s="48" t="s">
        <v>37</v>
      </c>
      <c r="I459" s="65" t="s">
        <v>31</v>
      </c>
      <c r="J459" s="189" t="s">
        <v>291</v>
      </c>
      <c r="K459" s="29" t="s">
        <v>18</v>
      </c>
      <c r="L459" s="29" t="s">
        <v>17</v>
      </c>
      <c r="M459" s="29" t="s">
        <v>3129</v>
      </c>
      <c r="N459" s="29" t="s">
        <v>65</v>
      </c>
      <c r="O459" s="114" t="s">
        <v>66</v>
      </c>
      <c r="P459" s="114" t="s">
        <v>3081</v>
      </c>
      <c r="Q459" s="260"/>
      <c r="R459" s="71" t="s">
        <v>3082</v>
      </c>
      <c r="S459" s="261" t="s">
        <v>3083</v>
      </c>
      <c r="T459" s="185" t="s">
        <v>1895</v>
      </c>
      <c r="U459" s="115" t="s">
        <v>72</v>
      </c>
      <c r="V459" s="17"/>
      <c r="W459" s="249"/>
      <c r="X459" s="115" t="s">
        <v>245</v>
      </c>
      <c r="Y459" s="99"/>
      <c r="Z459" s="155"/>
      <c r="AA459" s="155"/>
      <c r="AB459" s="39" t="s">
        <v>3082</v>
      </c>
      <c r="AC459" s="17"/>
      <c r="AD459" s="17"/>
      <c r="AE459" s="17"/>
      <c r="AF459" s="17"/>
      <c r="AG459" s="17"/>
      <c r="AH459" s="263" t="s">
        <v>3530</v>
      </c>
      <c r="AI459" s="185" t="s">
        <v>1</v>
      </c>
      <c r="AJ459" s="187" t="s">
        <v>2</v>
      </c>
      <c r="AK459" s="70">
        <v>21</v>
      </c>
      <c r="AL459" s="69" t="s">
        <v>3084</v>
      </c>
      <c r="AM459" s="72">
        <v>43773</v>
      </c>
      <c r="AN459" s="256"/>
      <c r="AO459" s="256"/>
      <c r="AP459" s="256"/>
      <c r="AQ459" s="256"/>
      <c r="AR459" s="256"/>
      <c r="AS459" s="256"/>
      <c r="AT459" s="256"/>
      <c r="AU459" s="256"/>
      <c r="AV459" s="256"/>
      <c r="AW459" s="256"/>
      <c r="AX459" s="256"/>
      <c r="AY459" s="256"/>
      <c r="AZ459" s="256"/>
      <c r="BA459" s="256"/>
      <c r="BB459" s="256"/>
      <c r="BC459" s="256"/>
      <c r="BD459" s="256"/>
      <c r="BE459" s="256"/>
      <c r="BF459" s="256"/>
      <c r="BG459" s="256"/>
      <c r="BH459" s="256"/>
      <c r="BI459" s="256"/>
      <c r="BJ459" s="256"/>
      <c r="BK459" s="256"/>
      <c r="BL459" s="256"/>
      <c r="BM459" s="256"/>
      <c r="BN459" s="256"/>
      <c r="BO459" s="256"/>
      <c r="BP459" s="256"/>
      <c r="BQ459" s="256"/>
      <c r="BR459" s="256"/>
      <c r="BS459" s="256"/>
      <c r="BT459" s="256"/>
      <c r="BU459" s="256"/>
      <c r="BV459" s="256"/>
      <c r="BW459" s="256"/>
      <c r="BX459" s="256"/>
      <c r="BY459" s="256"/>
      <c r="BZ459" s="256"/>
      <c r="CA459" s="256"/>
      <c r="CB459" s="256"/>
      <c r="CC459" s="256"/>
      <c r="CD459" s="256"/>
      <c r="CE459" s="256"/>
      <c r="CF459" s="256"/>
      <c r="CG459" s="256"/>
      <c r="CH459" s="256"/>
      <c r="CI459" s="256"/>
      <c r="CJ459" s="256"/>
      <c r="CK459" s="256"/>
      <c r="CL459" s="256"/>
      <c r="CM459" s="256"/>
      <c r="CN459" s="256"/>
      <c r="CO459" s="256"/>
      <c r="CP459" s="256"/>
      <c r="CQ459" s="256"/>
      <c r="CR459" s="256"/>
      <c r="CS459" s="256"/>
      <c r="CT459" s="256"/>
      <c r="CU459" s="256"/>
      <c r="CV459" s="256"/>
      <c r="CW459" s="256"/>
      <c r="CX459" s="256"/>
      <c r="CY459" s="256"/>
      <c r="CZ459" s="256"/>
      <c r="DA459" s="256"/>
      <c r="DB459" s="256"/>
      <c r="DC459" s="256"/>
      <c r="DD459" s="256"/>
      <c r="DE459" s="256"/>
      <c r="DF459" s="256"/>
      <c r="DG459" s="256"/>
      <c r="DH459" s="256"/>
      <c r="DI459" s="256"/>
      <c r="DJ459" s="256"/>
      <c r="DK459" s="256"/>
      <c r="DL459" s="256"/>
      <c r="DM459" s="256"/>
      <c r="DN459" s="256"/>
      <c r="DO459" s="256"/>
      <c r="DP459" s="256"/>
      <c r="DQ459" s="256"/>
      <c r="DR459" s="256"/>
      <c r="DS459" s="256"/>
      <c r="DT459" s="256"/>
      <c r="DU459" s="256"/>
      <c r="DV459" s="256"/>
      <c r="DW459" s="256"/>
      <c r="DX459" s="256"/>
      <c r="DY459" s="256"/>
      <c r="DZ459" s="256"/>
      <c r="EA459" s="256"/>
      <c r="EB459" s="256"/>
      <c r="EC459" s="256"/>
      <c r="ED459" s="256"/>
      <c r="EE459" s="256"/>
      <c r="EF459" s="256"/>
      <c r="EG459" s="256"/>
      <c r="EH459" s="256"/>
      <c r="EI459" s="256"/>
      <c r="EJ459" s="256"/>
      <c r="EK459" s="256"/>
      <c r="EL459" s="256"/>
      <c r="EM459" s="256"/>
      <c r="EN459" s="256"/>
      <c r="EO459" s="256"/>
      <c r="EP459" s="256"/>
      <c r="EQ459" s="256"/>
      <c r="ER459" s="256"/>
      <c r="ES459" s="256"/>
      <c r="ET459" s="256"/>
      <c r="EU459" s="256"/>
      <c r="EV459" s="256"/>
      <c r="EW459" s="256"/>
      <c r="EX459" s="256"/>
      <c r="EY459" s="256"/>
      <c r="EZ459" s="256"/>
      <c r="FA459" s="256"/>
      <c r="FB459" s="256"/>
      <c r="FC459" s="256"/>
      <c r="FD459" s="256"/>
      <c r="FE459" s="256"/>
      <c r="FF459" s="256"/>
      <c r="FG459" s="256"/>
      <c r="FH459" s="256"/>
      <c r="FI459" s="256"/>
      <c r="FJ459" s="256"/>
      <c r="FK459" s="256"/>
      <c r="FL459" s="256"/>
      <c r="FM459" s="256"/>
      <c r="FN459" s="256"/>
      <c r="FO459" s="256"/>
      <c r="FP459" s="256"/>
      <c r="FQ459" s="256"/>
      <c r="FR459" s="256"/>
      <c r="FS459" s="256"/>
      <c r="FT459" s="256"/>
      <c r="FU459" s="256"/>
      <c r="FV459" s="256"/>
      <c r="FW459" s="256"/>
      <c r="FX459" s="256"/>
      <c r="FY459" s="256"/>
      <c r="FZ459" s="256"/>
      <c r="GA459" s="256"/>
      <c r="GB459" s="256"/>
      <c r="GC459" s="256"/>
      <c r="GD459" s="256"/>
      <c r="GE459" s="256"/>
      <c r="GF459" s="256"/>
      <c r="GG459" s="256"/>
      <c r="GH459" s="256"/>
      <c r="GI459" s="256"/>
      <c r="GJ459" s="256"/>
      <c r="GK459" s="256"/>
      <c r="GL459" s="256"/>
      <c r="GM459" s="256"/>
      <c r="GN459" s="256"/>
      <c r="GO459" s="256"/>
      <c r="GP459" s="256"/>
      <c r="GQ459" s="256"/>
      <c r="GR459" s="256"/>
      <c r="GS459" s="256"/>
      <c r="GT459" s="256"/>
      <c r="GU459" s="256"/>
      <c r="GV459" s="256"/>
      <c r="GW459" s="256"/>
      <c r="GX459" s="256"/>
      <c r="GY459" s="256"/>
      <c r="GZ459" s="256"/>
      <c r="HA459" s="256"/>
      <c r="HB459" s="256"/>
      <c r="HC459" s="256"/>
      <c r="HD459" s="256"/>
      <c r="HE459" s="256"/>
      <c r="HF459" s="256"/>
      <c r="HG459" s="256"/>
      <c r="HH459" s="256"/>
      <c r="HI459" s="256"/>
      <c r="HJ459" s="256"/>
      <c r="HK459" s="256"/>
      <c r="HL459" s="256"/>
      <c r="HM459" s="256"/>
      <c r="HN459" s="256"/>
      <c r="HO459" s="256"/>
      <c r="HP459" s="256"/>
      <c r="HQ459" s="256"/>
      <c r="HR459" s="256"/>
      <c r="HS459" s="256"/>
      <c r="HT459" s="256"/>
      <c r="HU459" s="256"/>
      <c r="HV459" s="256"/>
      <c r="HW459" s="256"/>
      <c r="HX459" s="256"/>
      <c r="HY459" s="256"/>
      <c r="HZ459" s="256"/>
      <c r="IA459" s="256"/>
      <c r="IB459" s="256"/>
      <c r="IC459" s="256"/>
      <c r="ID459" s="256"/>
      <c r="IE459" s="256"/>
      <c r="IF459" s="256"/>
      <c r="IG459" s="256"/>
      <c r="IH459" s="256"/>
      <c r="II459" s="256"/>
      <c r="IJ459" s="256"/>
      <c r="IK459" s="256"/>
      <c r="IL459" s="256"/>
      <c r="IM459" s="256"/>
      <c r="IN459" s="256"/>
      <c r="IO459" s="256"/>
      <c r="IP459" s="256"/>
      <c r="IQ459" s="256"/>
      <c r="IR459" s="256"/>
      <c r="IS459" s="256"/>
      <c r="IT459" s="256"/>
      <c r="IU459" s="256"/>
      <c r="IV459" s="256"/>
      <c r="IW459" s="256"/>
      <c r="IX459" s="256"/>
      <c r="IY459" s="256"/>
      <c r="IZ459" s="256"/>
      <c r="JA459" s="256"/>
      <c r="JB459" s="256"/>
      <c r="JC459" s="256"/>
      <c r="JD459" s="256"/>
      <c r="JE459" s="256"/>
      <c r="JF459" s="256"/>
      <c r="JG459" s="256"/>
      <c r="JH459" s="256"/>
      <c r="JI459" s="256"/>
      <c r="JJ459" s="256"/>
      <c r="JK459" s="256"/>
      <c r="JL459" s="256"/>
      <c r="JM459" s="256"/>
      <c r="JN459" s="256"/>
      <c r="JO459" s="256"/>
      <c r="JP459" s="256"/>
      <c r="JQ459" s="256"/>
      <c r="JR459" s="256"/>
      <c r="JS459" s="256"/>
      <c r="JT459" s="256"/>
      <c r="JU459" s="256"/>
      <c r="JV459" s="256"/>
      <c r="JW459" s="256"/>
      <c r="JX459" s="256"/>
      <c r="JY459" s="256"/>
      <c r="JZ459" s="256"/>
      <c r="KA459" s="256"/>
      <c r="KB459" s="256"/>
      <c r="KC459" s="256"/>
      <c r="KD459" s="256"/>
      <c r="KE459" s="256"/>
      <c r="KF459" s="256"/>
      <c r="KG459" s="256"/>
      <c r="KH459" s="256"/>
      <c r="KI459" s="256"/>
      <c r="KJ459" s="256"/>
      <c r="KK459" s="256"/>
      <c r="KL459" s="256"/>
      <c r="KM459" s="256"/>
      <c r="KN459" s="256"/>
      <c r="KO459" s="256"/>
      <c r="KP459" s="256"/>
      <c r="KQ459" s="256"/>
      <c r="KR459" s="256"/>
      <c r="KS459" s="256"/>
      <c r="KT459" s="256"/>
      <c r="KU459" s="256"/>
      <c r="KV459" s="256"/>
      <c r="KW459" s="256"/>
      <c r="KX459" s="256"/>
      <c r="KY459" s="256"/>
      <c r="KZ459" s="256"/>
      <c r="LA459" s="256"/>
      <c r="LB459" s="256"/>
      <c r="LC459" s="256"/>
      <c r="LD459" s="256"/>
      <c r="LE459" s="256"/>
      <c r="LF459" s="256"/>
      <c r="LG459" s="256"/>
      <c r="LH459" s="256"/>
      <c r="LI459" s="256"/>
      <c r="LJ459" s="256"/>
      <c r="LK459" s="256"/>
      <c r="LL459" s="256"/>
      <c r="LM459" s="256"/>
      <c r="LN459" s="256"/>
      <c r="LO459" s="256"/>
      <c r="LP459" s="256"/>
      <c r="LQ459" s="256"/>
      <c r="LR459" s="256"/>
      <c r="LS459" s="256"/>
      <c r="LT459" s="256"/>
      <c r="LU459" s="256"/>
      <c r="LV459" s="256"/>
      <c r="LW459" s="256"/>
      <c r="LX459" s="256"/>
      <c r="LY459" s="256"/>
      <c r="LZ459" s="256"/>
      <c r="MA459" s="256"/>
      <c r="MB459" s="256"/>
      <c r="MC459" s="256"/>
      <c r="MD459" s="256"/>
      <c r="ME459" s="256"/>
      <c r="MF459" s="256"/>
      <c r="MG459" s="256"/>
      <c r="MH459" s="256"/>
      <c r="MI459" s="256"/>
      <c r="MJ459" s="256"/>
      <c r="MK459" s="256"/>
      <c r="ML459" s="256"/>
      <c r="MM459" s="256"/>
      <c r="MN459" s="256"/>
      <c r="MO459" s="256"/>
      <c r="MP459" s="256"/>
      <c r="MQ459" s="256"/>
      <c r="MR459" s="256"/>
      <c r="MS459" s="256"/>
      <c r="MT459" s="256"/>
      <c r="MU459" s="256"/>
      <c r="MV459" s="256"/>
      <c r="MW459" s="256"/>
      <c r="MX459" s="256"/>
      <c r="MY459" s="256"/>
      <c r="MZ459" s="256"/>
      <c r="NA459" s="256"/>
      <c r="NB459" s="256"/>
      <c r="NC459" s="256"/>
      <c r="ND459" s="256"/>
      <c r="NE459" s="256"/>
      <c r="NF459" s="256"/>
      <c r="NG459" s="256"/>
      <c r="NH459" s="256"/>
      <c r="NI459" s="256"/>
      <c r="NJ459" s="256"/>
      <c r="NK459" s="256"/>
      <c r="NL459" s="256"/>
      <c r="NM459" s="256"/>
      <c r="NN459" s="256"/>
      <c r="NO459" s="256"/>
      <c r="NP459" s="256"/>
      <c r="NQ459" s="256"/>
      <c r="NR459" s="256"/>
      <c r="NS459" s="256"/>
      <c r="NT459" s="256"/>
      <c r="NU459" s="256"/>
      <c r="NV459" s="256"/>
      <c r="NW459" s="256"/>
      <c r="NX459" s="256"/>
      <c r="NY459" s="256"/>
      <c r="NZ459" s="256"/>
      <c r="OA459" s="256"/>
      <c r="OB459" s="256"/>
      <c r="OC459" s="256"/>
      <c r="OD459" s="256"/>
      <c r="OE459" s="256"/>
      <c r="OF459" s="256"/>
      <c r="OG459" s="256"/>
      <c r="OH459" s="256"/>
      <c r="OI459" s="256"/>
      <c r="OJ459" s="256"/>
      <c r="OK459" s="256"/>
      <c r="OL459" s="256"/>
      <c r="OM459" s="256"/>
      <c r="ON459" s="256"/>
      <c r="OO459" s="256"/>
      <c r="OP459" s="256"/>
      <c r="OQ459" s="256"/>
      <c r="OR459" s="256"/>
      <c r="OS459" s="256"/>
      <c r="OT459" s="256"/>
      <c r="OU459" s="256"/>
      <c r="OV459" s="256"/>
      <c r="OW459" s="256"/>
      <c r="OX459" s="256"/>
      <c r="OY459" s="256"/>
      <c r="OZ459" s="256"/>
      <c r="PA459" s="256"/>
      <c r="PB459" s="256"/>
      <c r="PC459" s="256"/>
      <c r="PD459" s="256"/>
      <c r="PE459" s="256"/>
      <c r="PF459" s="256"/>
      <c r="PG459" s="256"/>
      <c r="PH459" s="256"/>
      <c r="PI459" s="256"/>
      <c r="PJ459" s="256"/>
      <c r="PK459" s="256"/>
      <c r="PL459" s="256"/>
      <c r="PM459" s="256"/>
      <c r="PN459" s="256"/>
      <c r="PO459" s="256"/>
      <c r="PP459" s="256"/>
      <c r="PQ459" s="256"/>
      <c r="PR459" s="256"/>
      <c r="PS459" s="256"/>
      <c r="PT459" s="256"/>
      <c r="PU459" s="256"/>
      <c r="PV459" s="256"/>
      <c r="PW459" s="256"/>
      <c r="PX459" s="256"/>
      <c r="PY459" s="256"/>
      <c r="PZ459" s="256"/>
      <c r="QA459" s="256"/>
      <c r="QB459" s="256"/>
      <c r="QC459" s="256"/>
      <c r="QD459" s="256"/>
      <c r="QE459" s="256"/>
      <c r="QF459" s="256"/>
      <c r="QG459" s="256"/>
      <c r="QH459" s="256"/>
      <c r="QI459" s="256"/>
      <c r="QJ459" s="256"/>
      <c r="QK459" s="256"/>
      <c r="QL459" s="256"/>
      <c r="QM459" s="256"/>
      <c r="QN459" s="256"/>
      <c r="QO459" s="256"/>
      <c r="QP459" s="256"/>
      <c r="QQ459" s="256"/>
      <c r="QR459" s="256"/>
      <c r="QS459" s="256"/>
      <c r="QT459" s="256"/>
      <c r="QU459" s="256"/>
      <c r="QV459" s="256"/>
      <c r="QW459" s="256"/>
      <c r="QX459" s="256"/>
      <c r="QY459" s="256"/>
      <c r="QZ459" s="256"/>
      <c r="RA459" s="256"/>
      <c r="RB459" s="256"/>
      <c r="RC459" s="256"/>
      <c r="RD459" s="256"/>
      <c r="RE459" s="256"/>
      <c r="RF459" s="256"/>
      <c r="RG459" s="256"/>
      <c r="RH459" s="256"/>
      <c r="RI459" s="256"/>
      <c r="RJ459" s="256"/>
      <c r="RK459" s="256"/>
      <c r="RL459" s="256"/>
      <c r="RM459" s="256"/>
      <c r="RN459" s="256"/>
      <c r="RO459" s="256"/>
      <c r="RP459" s="256"/>
      <c r="RQ459" s="256"/>
      <c r="RR459" s="256"/>
      <c r="RS459" s="256"/>
      <c r="RT459" s="256"/>
      <c r="RU459" s="256"/>
      <c r="RV459" s="256"/>
      <c r="RW459" s="256"/>
      <c r="RX459" s="256"/>
      <c r="RY459" s="256"/>
      <c r="RZ459" s="256"/>
      <c r="SA459" s="256"/>
      <c r="SB459" s="256"/>
      <c r="SC459" s="256"/>
      <c r="SD459" s="256"/>
      <c r="SE459" s="256"/>
      <c r="SF459" s="256"/>
      <c r="SG459" s="256"/>
      <c r="SH459" s="256"/>
      <c r="SI459" s="256"/>
      <c r="SJ459" s="256"/>
      <c r="SK459" s="256"/>
      <c r="SL459" s="256"/>
      <c r="SM459" s="256"/>
      <c r="SN459" s="256"/>
      <c r="SO459" s="256"/>
      <c r="SP459" s="256"/>
      <c r="SQ459" s="256"/>
      <c r="SR459" s="256"/>
      <c r="SS459" s="256"/>
      <c r="ST459" s="256"/>
      <c r="SU459" s="256"/>
      <c r="SV459" s="256"/>
      <c r="SW459" s="256"/>
      <c r="SX459" s="256"/>
      <c r="SY459" s="256"/>
      <c r="SZ459" s="256"/>
      <c r="TA459" s="256"/>
      <c r="TB459" s="256"/>
      <c r="TC459" s="256"/>
      <c r="TD459" s="256"/>
      <c r="TE459" s="256"/>
      <c r="TF459" s="256"/>
      <c r="TG459" s="256"/>
      <c r="TH459" s="256"/>
      <c r="TI459" s="256"/>
      <c r="TJ459" s="256"/>
      <c r="TK459" s="256"/>
      <c r="TL459" s="256"/>
      <c r="TM459" s="256"/>
      <c r="TN459" s="256"/>
      <c r="TO459" s="256"/>
      <c r="TP459" s="256"/>
      <c r="TQ459" s="256"/>
      <c r="TR459" s="256"/>
      <c r="TS459" s="256"/>
      <c r="TT459" s="256"/>
      <c r="TU459" s="256"/>
      <c r="TV459" s="256"/>
      <c r="TW459" s="256"/>
      <c r="TX459" s="256"/>
      <c r="TY459" s="256"/>
      <c r="TZ459" s="256"/>
      <c r="UA459" s="256"/>
      <c r="UB459" s="256"/>
      <c r="UC459" s="256"/>
      <c r="UD459" s="256"/>
      <c r="UE459" s="256"/>
      <c r="UF459" s="256"/>
      <c r="UG459" s="256"/>
      <c r="UH459" s="256"/>
      <c r="UI459" s="256"/>
      <c r="UJ459" s="256"/>
      <c r="UK459" s="256"/>
      <c r="UL459" s="256"/>
      <c r="UM459" s="256"/>
      <c r="UN459" s="256"/>
      <c r="UO459" s="256"/>
      <c r="UP459" s="256"/>
      <c r="UQ459" s="256"/>
      <c r="UR459" s="256"/>
      <c r="US459" s="256"/>
      <c r="UT459" s="256"/>
      <c r="UU459" s="256"/>
      <c r="UV459" s="256"/>
      <c r="UW459" s="256"/>
      <c r="UX459" s="256"/>
      <c r="UY459" s="256"/>
      <c r="UZ459" s="256"/>
      <c r="VA459" s="256"/>
      <c r="VB459" s="256"/>
      <c r="VC459" s="256"/>
      <c r="VD459" s="256"/>
      <c r="VE459" s="256"/>
      <c r="VF459" s="256"/>
      <c r="VG459" s="256"/>
      <c r="VH459" s="256"/>
      <c r="VI459" s="256"/>
      <c r="VJ459" s="256"/>
      <c r="VK459" s="256"/>
      <c r="VL459" s="256"/>
      <c r="VM459" s="256"/>
      <c r="VN459" s="256"/>
      <c r="VO459" s="256"/>
      <c r="VP459" s="256"/>
      <c r="VQ459" s="256"/>
      <c r="VR459" s="256"/>
      <c r="VS459" s="256"/>
      <c r="VT459" s="256"/>
      <c r="VU459" s="256"/>
      <c r="VV459" s="256"/>
      <c r="VW459" s="256"/>
      <c r="VX459" s="256"/>
      <c r="VY459" s="256"/>
      <c r="VZ459" s="256"/>
      <c r="WA459" s="256"/>
      <c r="WB459" s="256"/>
      <c r="WC459" s="256"/>
      <c r="WD459" s="256"/>
      <c r="WE459" s="256"/>
      <c r="WF459" s="256"/>
      <c r="WG459" s="256"/>
      <c r="WH459" s="256"/>
      <c r="WI459" s="256"/>
      <c r="WJ459" s="256"/>
      <c r="WK459" s="256"/>
      <c r="WL459" s="256"/>
      <c r="WM459" s="256"/>
      <c r="WN459" s="256"/>
      <c r="WO459" s="256"/>
      <c r="WP459" s="256"/>
      <c r="WQ459" s="256"/>
      <c r="WR459" s="256"/>
      <c r="WS459" s="256"/>
      <c r="WT459" s="256"/>
      <c r="WU459" s="256"/>
      <c r="WV459" s="256"/>
      <c r="WW459" s="256"/>
      <c r="WX459" s="256"/>
      <c r="WY459" s="256"/>
      <c r="WZ459" s="256"/>
      <c r="XA459" s="256"/>
      <c r="XB459" s="256"/>
      <c r="XC459" s="256"/>
      <c r="XD459" s="256"/>
      <c r="XE459" s="256"/>
      <c r="XF459" s="256"/>
      <c r="XG459" s="256"/>
      <c r="XH459" s="256"/>
      <c r="XI459" s="256"/>
      <c r="XJ459" s="256"/>
      <c r="XK459" s="256"/>
      <c r="XL459" s="256"/>
      <c r="XM459" s="256"/>
      <c r="XN459" s="256"/>
      <c r="XO459" s="256"/>
      <c r="XP459" s="256"/>
      <c r="XQ459" s="256"/>
      <c r="XR459" s="256"/>
      <c r="XS459" s="256"/>
      <c r="XT459" s="256"/>
      <c r="XU459" s="256"/>
      <c r="XV459" s="256"/>
      <c r="XW459" s="256"/>
      <c r="XX459" s="256"/>
      <c r="XY459" s="256"/>
      <c r="XZ459" s="256"/>
      <c r="YA459" s="256"/>
      <c r="YB459" s="256"/>
      <c r="YC459" s="256"/>
      <c r="YD459" s="256"/>
      <c r="YE459" s="256"/>
      <c r="YF459" s="256"/>
      <c r="YG459" s="256"/>
      <c r="YH459" s="256"/>
      <c r="YI459" s="256"/>
      <c r="YJ459" s="256"/>
      <c r="YK459" s="256"/>
      <c r="YL459" s="256"/>
      <c r="YM459" s="256"/>
      <c r="YN459" s="256"/>
      <c r="YO459" s="256"/>
      <c r="YP459" s="256"/>
      <c r="YQ459" s="256"/>
      <c r="YR459" s="256"/>
      <c r="YS459" s="256"/>
      <c r="YT459" s="256"/>
      <c r="YU459" s="256"/>
      <c r="YV459" s="256"/>
      <c r="YW459" s="256"/>
      <c r="YX459" s="256"/>
      <c r="YY459" s="256"/>
      <c r="YZ459" s="256"/>
      <c r="ZA459" s="256"/>
      <c r="ZB459" s="256"/>
      <c r="ZC459" s="256"/>
      <c r="ZD459" s="256"/>
      <c r="ZE459" s="256"/>
      <c r="ZF459" s="256"/>
      <c r="ZG459" s="256"/>
      <c r="ZH459" s="256"/>
      <c r="ZI459" s="256"/>
      <c r="ZJ459" s="256"/>
      <c r="ZK459" s="256"/>
      <c r="ZL459" s="256"/>
      <c r="ZM459" s="256"/>
      <c r="ZN459" s="256"/>
      <c r="ZO459" s="256"/>
      <c r="ZP459" s="256"/>
      <c r="ZQ459" s="256"/>
      <c r="ZR459" s="256"/>
      <c r="ZS459" s="256"/>
      <c r="ZT459" s="256"/>
      <c r="ZU459" s="256"/>
      <c r="ZV459" s="256"/>
      <c r="ZW459" s="256"/>
      <c r="ZX459" s="256"/>
      <c r="ZY459" s="256"/>
      <c r="ZZ459" s="256"/>
      <c r="AAA459" s="256"/>
      <c r="AAB459" s="256"/>
      <c r="AAC459" s="256"/>
      <c r="AAD459" s="256"/>
      <c r="AAE459" s="256"/>
      <c r="AAF459" s="256"/>
      <c r="AAG459" s="256"/>
      <c r="AAH459" s="256"/>
      <c r="AAI459" s="256"/>
      <c r="AAJ459" s="256"/>
      <c r="AAK459" s="256"/>
      <c r="AAL459" s="256"/>
      <c r="AAM459" s="256"/>
      <c r="AAN459" s="256"/>
      <c r="AAO459" s="256"/>
      <c r="AAP459" s="256"/>
      <c r="AAQ459" s="256"/>
      <c r="AAR459" s="256"/>
      <c r="AAS459" s="256"/>
      <c r="AAT459" s="256"/>
      <c r="AAU459" s="256"/>
      <c r="AAV459" s="256"/>
      <c r="AAW459" s="256"/>
      <c r="AAX459" s="256"/>
      <c r="AAY459" s="256"/>
      <c r="AAZ459" s="256"/>
      <c r="ABA459" s="256"/>
      <c r="ABB459" s="256"/>
      <c r="ABC459" s="256"/>
      <c r="ABD459" s="256"/>
      <c r="ABE459" s="256"/>
      <c r="ABF459" s="256"/>
      <c r="ABG459" s="256"/>
      <c r="ABH459" s="256"/>
      <c r="ABI459" s="256"/>
      <c r="ABJ459" s="256"/>
      <c r="ABK459" s="256"/>
    </row>
    <row r="460" spans="1:739" s="154" customFormat="1" ht="30" customHeight="1" x14ac:dyDescent="0.25">
      <c r="A460" s="30"/>
      <c r="B460" s="115"/>
      <c r="C460" s="115"/>
      <c r="D460" s="167" t="s">
        <v>2</v>
      </c>
      <c r="E460" s="115"/>
      <c r="F460" s="206" t="s">
        <v>241</v>
      </c>
      <c r="G460" s="14">
        <v>42416</v>
      </c>
      <c r="H460" s="258" t="s">
        <v>37</v>
      </c>
      <c r="I460" s="261" t="s">
        <v>31</v>
      </c>
      <c r="J460" s="116" t="s">
        <v>291</v>
      </c>
      <c r="K460" s="29" t="s">
        <v>18</v>
      </c>
      <c r="L460" s="29" t="s">
        <v>17</v>
      </c>
      <c r="M460" s="29" t="s">
        <v>3129</v>
      </c>
      <c r="N460" s="28" t="s">
        <v>65</v>
      </c>
      <c r="O460" s="114" t="s">
        <v>66</v>
      </c>
      <c r="P460" s="259" t="s">
        <v>2903</v>
      </c>
      <c r="Q460" s="259" t="s">
        <v>242</v>
      </c>
      <c r="R460" s="71" t="s">
        <v>243</v>
      </c>
      <c r="S460" s="261" t="s">
        <v>1313</v>
      </c>
      <c r="T460" s="185" t="s">
        <v>3020</v>
      </c>
      <c r="U460" s="115" t="s">
        <v>72</v>
      </c>
      <c r="V460" s="20"/>
      <c r="W460" s="249"/>
      <c r="X460" s="115" t="s">
        <v>245</v>
      </c>
      <c r="Y460" s="99"/>
      <c r="Z460" s="261"/>
      <c r="AA460" s="261"/>
      <c r="AB460" s="39" t="s">
        <v>243</v>
      </c>
      <c r="AC460" s="20"/>
      <c r="AD460" s="20"/>
      <c r="AE460" s="20"/>
      <c r="AF460" s="20"/>
      <c r="AG460" s="20"/>
      <c r="AH460" s="263" t="s">
        <v>3530</v>
      </c>
      <c r="AI460" s="261" t="s">
        <v>1</v>
      </c>
      <c r="AJ460" s="263" t="s">
        <v>2</v>
      </c>
      <c r="AK460" s="70">
        <v>22</v>
      </c>
      <c r="AL460" s="69" t="s">
        <v>2904</v>
      </c>
      <c r="AM460" s="72">
        <v>43521</v>
      </c>
    </row>
    <row r="461" spans="1:739" s="154" customFormat="1" ht="30" customHeight="1" x14ac:dyDescent="0.25">
      <c r="A461" s="30"/>
      <c r="B461" s="261"/>
      <c r="C461" s="261"/>
      <c r="D461" s="167" t="s">
        <v>2</v>
      </c>
      <c r="E461" s="261"/>
      <c r="F461" s="206">
        <v>1325</v>
      </c>
      <c r="G461" s="23">
        <v>43580</v>
      </c>
      <c r="H461" s="258" t="s">
        <v>37</v>
      </c>
      <c r="I461" s="261" t="s">
        <v>31</v>
      </c>
      <c r="J461" s="116" t="s">
        <v>291</v>
      </c>
      <c r="K461" s="29" t="s">
        <v>18</v>
      </c>
      <c r="L461" s="29" t="s">
        <v>17</v>
      </c>
      <c r="M461" s="29" t="s">
        <v>3129</v>
      </c>
      <c r="N461" s="28" t="s">
        <v>65</v>
      </c>
      <c r="O461" s="114" t="s">
        <v>66</v>
      </c>
      <c r="P461" s="114" t="s">
        <v>2903</v>
      </c>
      <c r="Q461" s="259" t="s">
        <v>242</v>
      </c>
      <c r="R461" s="71" t="s">
        <v>2963</v>
      </c>
      <c r="S461" s="261" t="s">
        <v>1313</v>
      </c>
      <c r="T461" s="185" t="s">
        <v>3020</v>
      </c>
      <c r="U461" s="115" t="s">
        <v>72</v>
      </c>
      <c r="V461" s="20"/>
      <c r="W461" s="249"/>
      <c r="X461" s="115" t="s">
        <v>245</v>
      </c>
      <c r="Y461" s="262"/>
      <c r="Z461" s="261"/>
      <c r="AA461" s="261"/>
      <c r="AB461" s="39" t="s">
        <v>2963</v>
      </c>
      <c r="AC461" s="20"/>
      <c r="AD461" s="20"/>
      <c r="AE461" s="20"/>
      <c r="AF461" s="20"/>
      <c r="AG461" s="20"/>
      <c r="AH461" s="263" t="s">
        <v>3530</v>
      </c>
      <c r="AI461" s="261" t="s">
        <v>1</v>
      </c>
      <c r="AJ461" s="263" t="s">
        <v>2</v>
      </c>
      <c r="AK461" s="70">
        <v>24</v>
      </c>
      <c r="AL461" s="69" t="s">
        <v>2964</v>
      </c>
      <c r="AM461" s="72">
        <v>43560</v>
      </c>
    </row>
    <row r="462" spans="1:739" s="1" customFormat="1" ht="30" customHeight="1" x14ac:dyDescent="0.25">
      <c r="A462" s="261"/>
      <c r="B462" s="261"/>
      <c r="C462" s="261"/>
      <c r="D462" s="167" t="s">
        <v>2</v>
      </c>
      <c r="E462" s="261"/>
      <c r="F462" s="206">
        <v>1564</v>
      </c>
      <c r="G462" s="23">
        <v>43802</v>
      </c>
      <c r="H462" s="258" t="s">
        <v>37</v>
      </c>
      <c r="I462" s="261" t="s">
        <v>31</v>
      </c>
      <c r="J462" s="116" t="s">
        <v>291</v>
      </c>
      <c r="K462" s="29" t="s">
        <v>18</v>
      </c>
      <c r="L462" s="29" t="s">
        <v>17</v>
      </c>
      <c r="M462" s="29" t="s">
        <v>3129</v>
      </c>
      <c r="N462" s="28" t="s">
        <v>65</v>
      </c>
      <c r="O462" s="114" t="s">
        <v>66</v>
      </c>
      <c r="P462" s="114" t="s">
        <v>2903</v>
      </c>
      <c r="Q462" s="259"/>
      <c r="R462" s="71" t="s">
        <v>3124</v>
      </c>
      <c r="S462" s="261" t="s">
        <v>3125</v>
      </c>
      <c r="T462" s="185" t="s">
        <v>20</v>
      </c>
      <c r="U462" s="261" t="s">
        <v>1800</v>
      </c>
      <c r="V462" s="20"/>
      <c r="W462" s="185"/>
      <c r="X462" s="185" t="s">
        <v>104</v>
      </c>
      <c r="Y462" s="99"/>
      <c r="Z462" s="261"/>
      <c r="AA462" s="261"/>
      <c r="AB462" s="39" t="s">
        <v>3124</v>
      </c>
      <c r="AC462" s="20"/>
      <c r="AD462" s="20"/>
      <c r="AE462" s="20"/>
      <c r="AF462" s="20"/>
      <c r="AG462" s="20"/>
      <c r="AH462" s="263" t="s">
        <v>3530</v>
      </c>
      <c r="AI462" s="261" t="s">
        <v>1</v>
      </c>
      <c r="AJ462" s="263" t="s">
        <v>2</v>
      </c>
      <c r="AK462" s="70">
        <v>25</v>
      </c>
      <c r="AL462" s="69" t="s">
        <v>3126</v>
      </c>
      <c r="AM462" s="72">
        <v>43782</v>
      </c>
      <c r="AN462" s="256"/>
      <c r="AO462" s="256"/>
      <c r="AP462" s="256"/>
      <c r="AQ462" s="256"/>
      <c r="AR462" s="256"/>
      <c r="AS462" s="256"/>
      <c r="AT462" s="256"/>
      <c r="AU462" s="256"/>
      <c r="AV462" s="256"/>
      <c r="AW462" s="256"/>
      <c r="AX462" s="256"/>
      <c r="AY462" s="256"/>
      <c r="AZ462" s="256"/>
      <c r="BA462" s="256"/>
      <c r="BB462" s="256"/>
      <c r="BC462" s="256"/>
      <c r="BD462" s="256"/>
      <c r="BE462" s="256"/>
      <c r="BF462" s="256"/>
      <c r="BG462" s="256"/>
      <c r="BH462" s="256"/>
      <c r="BI462" s="256"/>
      <c r="BJ462" s="256"/>
      <c r="BK462" s="256"/>
      <c r="BL462" s="256"/>
      <c r="BM462" s="256"/>
      <c r="BN462" s="256"/>
      <c r="BO462" s="256"/>
      <c r="BP462" s="256"/>
      <c r="BQ462" s="256"/>
      <c r="BR462" s="256"/>
      <c r="BS462" s="256"/>
      <c r="BT462" s="256"/>
      <c r="BU462" s="256"/>
      <c r="BV462" s="256"/>
      <c r="BW462" s="256"/>
      <c r="BX462" s="256"/>
      <c r="BY462" s="256"/>
      <c r="BZ462" s="256"/>
      <c r="CA462" s="256"/>
      <c r="CB462" s="256"/>
      <c r="CC462" s="256"/>
      <c r="CD462" s="256"/>
      <c r="CE462" s="256"/>
      <c r="CF462" s="256"/>
      <c r="CG462" s="256"/>
      <c r="CH462" s="256"/>
      <c r="CI462" s="256"/>
      <c r="CJ462" s="256"/>
      <c r="CK462" s="256"/>
      <c r="CL462" s="256"/>
      <c r="CM462" s="256"/>
      <c r="CN462" s="256"/>
      <c r="CO462" s="256"/>
      <c r="CP462" s="256"/>
      <c r="CQ462" s="256"/>
      <c r="CR462" s="256"/>
      <c r="CS462" s="256"/>
      <c r="CT462" s="256"/>
      <c r="CU462" s="256"/>
      <c r="CV462" s="256"/>
      <c r="CW462" s="256"/>
      <c r="CX462" s="256"/>
      <c r="CY462" s="256"/>
      <c r="CZ462" s="256"/>
      <c r="DA462" s="256"/>
      <c r="DB462" s="256"/>
      <c r="DC462" s="256"/>
      <c r="DD462" s="256"/>
      <c r="DE462" s="256"/>
      <c r="DF462" s="256"/>
      <c r="DG462" s="256"/>
      <c r="DH462" s="256"/>
      <c r="DI462" s="256"/>
      <c r="DJ462" s="256"/>
      <c r="DK462" s="256"/>
      <c r="DL462" s="256"/>
      <c r="DM462" s="256"/>
      <c r="DN462" s="256"/>
      <c r="DO462" s="256"/>
      <c r="DP462" s="256"/>
      <c r="DQ462" s="256"/>
      <c r="DR462" s="256"/>
      <c r="DS462" s="256"/>
      <c r="DT462" s="256"/>
      <c r="DU462" s="256"/>
      <c r="DV462" s="256"/>
      <c r="DW462" s="256"/>
      <c r="DX462" s="256"/>
      <c r="DY462" s="256"/>
      <c r="DZ462" s="256"/>
      <c r="EA462" s="256"/>
      <c r="EB462" s="256"/>
      <c r="EC462" s="256"/>
      <c r="ED462" s="256"/>
      <c r="EE462" s="256"/>
      <c r="EF462" s="256"/>
      <c r="EG462" s="256"/>
      <c r="EH462" s="256"/>
      <c r="EI462" s="256"/>
      <c r="EJ462" s="256"/>
      <c r="EK462" s="256"/>
      <c r="EL462" s="256"/>
      <c r="EM462" s="256"/>
      <c r="EN462" s="256"/>
      <c r="EO462" s="256"/>
      <c r="EP462" s="256"/>
      <c r="EQ462" s="256"/>
      <c r="ER462" s="256"/>
      <c r="ES462" s="256"/>
      <c r="ET462" s="256"/>
      <c r="EU462" s="256"/>
      <c r="EV462" s="256"/>
      <c r="EW462" s="256"/>
      <c r="EX462" s="256"/>
      <c r="EY462" s="256"/>
      <c r="EZ462" s="256"/>
      <c r="FA462" s="256"/>
      <c r="FB462" s="256"/>
      <c r="FC462" s="256"/>
      <c r="FD462" s="256"/>
      <c r="FE462" s="256"/>
      <c r="FF462" s="256"/>
      <c r="FG462" s="256"/>
      <c r="FH462" s="256"/>
      <c r="FI462" s="256"/>
      <c r="FJ462" s="256"/>
      <c r="FK462" s="256"/>
      <c r="FL462" s="256"/>
      <c r="FM462" s="256"/>
      <c r="FN462" s="256"/>
      <c r="FO462" s="256"/>
      <c r="FP462" s="256"/>
      <c r="FQ462" s="256"/>
      <c r="FR462" s="256"/>
      <c r="FS462" s="256"/>
      <c r="FT462" s="256"/>
      <c r="FU462" s="256"/>
      <c r="FV462" s="256"/>
      <c r="FW462" s="256"/>
      <c r="FX462" s="256"/>
      <c r="FY462" s="256"/>
      <c r="FZ462" s="256"/>
      <c r="GA462" s="256"/>
      <c r="GB462" s="256"/>
      <c r="GC462" s="256"/>
      <c r="GD462" s="256"/>
      <c r="GE462" s="256"/>
      <c r="GF462" s="256"/>
      <c r="GG462" s="256"/>
      <c r="GH462" s="256"/>
      <c r="GI462" s="256"/>
      <c r="GJ462" s="256"/>
      <c r="GK462" s="256"/>
      <c r="GL462" s="256"/>
      <c r="GM462" s="256"/>
      <c r="GN462" s="256"/>
      <c r="GO462" s="256"/>
      <c r="GP462" s="256"/>
      <c r="GQ462" s="256"/>
      <c r="GR462" s="256"/>
      <c r="GS462" s="256"/>
      <c r="GT462" s="256"/>
      <c r="GU462" s="256"/>
      <c r="GV462" s="256"/>
      <c r="GW462" s="256"/>
      <c r="GX462" s="256"/>
      <c r="GY462" s="256"/>
      <c r="GZ462" s="256"/>
      <c r="HA462" s="256"/>
      <c r="HB462" s="256"/>
      <c r="HC462" s="256"/>
      <c r="HD462" s="256"/>
      <c r="HE462" s="256"/>
      <c r="HF462" s="256"/>
      <c r="HG462" s="256"/>
      <c r="HH462" s="256"/>
      <c r="HI462" s="256"/>
      <c r="HJ462" s="256"/>
      <c r="HK462" s="256"/>
      <c r="HL462" s="256"/>
      <c r="HM462" s="256"/>
      <c r="HN462" s="256"/>
      <c r="HO462" s="256"/>
      <c r="HP462" s="256"/>
      <c r="HQ462" s="256"/>
      <c r="HR462" s="256"/>
      <c r="HS462" s="256"/>
      <c r="HT462" s="256"/>
      <c r="HU462" s="256"/>
      <c r="HV462" s="256"/>
      <c r="HW462" s="256"/>
      <c r="HX462" s="256"/>
      <c r="HY462" s="256"/>
      <c r="HZ462" s="256"/>
      <c r="IA462" s="256"/>
      <c r="IB462" s="256"/>
      <c r="IC462" s="256"/>
      <c r="ID462" s="256"/>
      <c r="IE462" s="256"/>
      <c r="IF462" s="256"/>
      <c r="IG462" s="256"/>
      <c r="IH462" s="256"/>
      <c r="II462" s="256"/>
      <c r="IJ462" s="256"/>
      <c r="IK462" s="256"/>
      <c r="IL462" s="256"/>
      <c r="IM462" s="256"/>
      <c r="IN462" s="256"/>
      <c r="IO462" s="256"/>
      <c r="IP462" s="256"/>
      <c r="IQ462" s="256"/>
      <c r="IR462" s="256"/>
      <c r="IS462" s="256"/>
      <c r="IT462" s="256"/>
      <c r="IU462" s="256"/>
      <c r="IV462" s="256"/>
      <c r="IW462" s="256"/>
      <c r="IX462" s="256"/>
      <c r="IY462" s="256"/>
      <c r="IZ462" s="256"/>
      <c r="JA462" s="256"/>
      <c r="JB462" s="256"/>
      <c r="JC462" s="256"/>
      <c r="JD462" s="256"/>
      <c r="JE462" s="256"/>
      <c r="JF462" s="256"/>
      <c r="JG462" s="256"/>
      <c r="JH462" s="256"/>
      <c r="JI462" s="256"/>
      <c r="JJ462" s="256"/>
      <c r="JK462" s="256"/>
      <c r="JL462" s="256"/>
      <c r="JM462" s="256"/>
      <c r="JN462" s="256"/>
      <c r="JO462" s="256"/>
      <c r="JP462" s="256"/>
      <c r="JQ462" s="256"/>
      <c r="JR462" s="256"/>
      <c r="JS462" s="256"/>
      <c r="JT462" s="256"/>
      <c r="JU462" s="256"/>
      <c r="JV462" s="256"/>
      <c r="JW462" s="256"/>
      <c r="JX462" s="256"/>
      <c r="JY462" s="256"/>
      <c r="JZ462" s="256"/>
      <c r="KA462" s="256"/>
      <c r="KB462" s="256"/>
      <c r="KC462" s="256"/>
      <c r="KD462" s="256"/>
      <c r="KE462" s="256"/>
      <c r="KF462" s="256"/>
      <c r="KG462" s="256"/>
      <c r="KH462" s="256"/>
      <c r="KI462" s="256"/>
      <c r="KJ462" s="256"/>
      <c r="KK462" s="256"/>
      <c r="KL462" s="256"/>
      <c r="KM462" s="256"/>
      <c r="KN462" s="256"/>
      <c r="KO462" s="256"/>
      <c r="KP462" s="256"/>
      <c r="KQ462" s="256"/>
      <c r="KR462" s="256"/>
      <c r="KS462" s="256"/>
      <c r="KT462" s="256"/>
      <c r="KU462" s="256"/>
      <c r="KV462" s="256"/>
      <c r="KW462" s="256"/>
      <c r="KX462" s="256"/>
      <c r="KY462" s="256"/>
      <c r="KZ462" s="256"/>
      <c r="LA462" s="256"/>
      <c r="LB462" s="256"/>
      <c r="LC462" s="256"/>
      <c r="LD462" s="256"/>
      <c r="LE462" s="256"/>
      <c r="LF462" s="256"/>
      <c r="LG462" s="256"/>
      <c r="LH462" s="256"/>
      <c r="LI462" s="256"/>
      <c r="LJ462" s="256"/>
      <c r="LK462" s="256"/>
      <c r="LL462" s="256"/>
      <c r="LM462" s="256"/>
      <c r="LN462" s="256"/>
      <c r="LO462" s="256"/>
      <c r="LP462" s="256"/>
      <c r="LQ462" s="256"/>
      <c r="LR462" s="256"/>
      <c r="LS462" s="256"/>
      <c r="LT462" s="256"/>
      <c r="LU462" s="256"/>
      <c r="LV462" s="256"/>
      <c r="LW462" s="256"/>
      <c r="LX462" s="256"/>
      <c r="LY462" s="256"/>
      <c r="LZ462" s="256"/>
      <c r="MA462" s="256"/>
      <c r="MB462" s="256"/>
      <c r="MC462" s="256"/>
      <c r="MD462" s="256"/>
      <c r="ME462" s="256"/>
      <c r="MF462" s="256"/>
      <c r="MG462" s="256"/>
      <c r="MH462" s="256"/>
      <c r="MI462" s="256"/>
      <c r="MJ462" s="256"/>
      <c r="MK462" s="256"/>
      <c r="ML462" s="256"/>
      <c r="MM462" s="256"/>
      <c r="MN462" s="256"/>
      <c r="MO462" s="256"/>
      <c r="MP462" s="256"/>
      <c r="MQ462" s="256"/>
      <c r="MR462" s="256"/>
      <c r="MS462" s="256"/>
      <c r="MT462" s="256"/>
      <c r="MU462" s="256"/>
      <c r="MV462" s="256"/>
      <c r="MW462" s="256"/>
      <c r="MX462" s="256"/>
      <c r="MY462" s="256"/>
      <c r="MZ462" s="256"/>
      <c r="NA462" s="256"/>
      <c r="NB462" s="256"/>
      <c r="NC462" s="256"/>
      <c r="ND462" s="256"/>
      <c r="NE462" s="256"/>
      <c r="NF462" s="256"/>
      <c r="NG462" s="256"/>
      <c r="NH462" s="256"/>
      <c r="NI462" s="256"/>
      <c r="NJ462" s="256"/>
      <c r="NK462" s="256"/>
      <c r="NL462" s="256"/>
      <c r="NM462" s="256"/>
      <c r="NN462" s="256"/>
      <c r="NO462" s="256"/>
      <c r="NP462" s="256"/>
      <c r="NQ462" s="256"/>
      <c r="NR462" s="256"/>
      <c r="NS462" s="256"/>
      <c r="NT462" s="256"/>
      <c r="NU462" s="256"/>
      <c r="NV462" s="256"/>
      <c r="NW462" s="256"/>
      <c r="NX462" s="256"/>
      <c r="NY462" s="256"/>
      <c r="NZ462" s="256"/>
      <c r="OA462" s="256"/>
      <c r="OB462" s="256"/>
      <c r="OC462" s="256"/>
      <c r="OD462" s="256"/>
      <c r="OE462" s="256"/>
      <c r="OF462" s="256"/>
      <c r="OG462" s="256"/>
      <c r="OH462" s="256"/>
      <c r="OI462" s="256"/>
      <c r="OJ462" s="256"/>
      <c r="OK462" s="256"/>
      <c r="OL462" s="256"/>
      <c r="OM462" s="256"/>
      <c r="ON462" s="256"/>
      <c r="OO462" s="256"/>
      <c r="OP462" s="256"/>
      <c r="OQ462" s="256"/>
      <c r="OR462" s="256"/>
      <c r="OS462" s="256"/>
      <c r="OT462" s="256"/>
      <c r="OU462" s="256"/>
      <c r="OV462" s="256"/>
      <c r="OW462" s="256"/>
      <c r="OX462" s="256"/>
      <c r="OY462" s="256"/>
      <c r="OZ462" s="256"/>
      <c r="PA462" s="256"/>
      <c r="PB462" s="256"/>
      <c r="PC462" s="256"/>
      <c r="PD462" s="256"/>
      <c r="PE462" s="256"/>
      <c r="PF462" s="256"/>
      <c r="PG462" s="256"/>
      <c r="PH462" s="256"/>
      <c r="PI462" s="256"/>
      <c r="PJ462" s="256"/>
      <c r="PK462" s="256"/>
      <c r="PL462" s="256"/>
      <c r="PM462" s="256"/>
      <c r="PN462" s="256"/>
      <c r="PO462" s="256"/>
      <c r="PP462" s="256"/>
      <c r="PQ462" s="256"/>
      <c r="PR462" s="256"/>
      <c r="PS462" s="256"/>
      <c r="PT462" s="256"/>
      <c r="PU462" s="256"/>
      <c r="PV462" s="256"/>
      <c r="PW462" s="256"/>
      <c r="PX462" s="256"/>
      <c r="PY462" s="256"/>
      <c r="PZ462" s="256"/>
      <c r="QA462" s="256"/>
      <c r="QB462" s="256"/>
      <c r="QC462" s="256"/>
      <c r="QD462" s="256"/>
      <c r="QE462" s="256"/>
      <c r="QF462" s="256"/>
      <c r="QG462" s="256"/>
      <c r="QH462" s="256"/>
      <c r="QI462" s="256"/>
      <c r="QJ462" s="256"/>
      <c r="QK462" s="256"/>
      <c r="QL462" s="256"/>
      <c r="QM462" s="256"/>
      <c r="QN462" s="256"/>
      <c r="QO462" s="256"/>
      <c r="QP462" s="256"/>
      <c r="QQ462" s="256"/>
      <c r="QR462" s="256"/>
      <c r="QS462" s="256"/>
      <c r="QT462" s="256"/>
      <c r="QU462" s="256"/>
      <c r="QV462" s="256"/>
      <c r="QW462" s="256"/>
      <c r="QX462" s="256"/>
      <c r="QY462" s="256"/>
      <c r="QZ462" s="256"/>
      <c r="RA462" s="256"/>
      <c r="RB462" s="256"/>
      <c r="RC462" s="256"/>
      <c r="RD462" s="256"/>
      <c r="RE462" s="256"/>
      <c r="RF462" s="256"/>
      <c r="RG462" s="256"/>
      <c r="RH462" s="256"/>
      <c r="RI462" s="256"/>
      <c r="RJ462" s="256"/>
      <c r="RK462" s="256"/>
      <c r="RL462" s="256"/>
      <c r="RM462" s="256"/>
      <c r="RN462" s="256"/>
      <c r="RO462" s="256"/>
      <c r="RP462" s="256"/>
      <c r="RQ462" s="256"/>
      <c r="RR462" s="256"/>
      <c r="RS462" s="256"/>
      <c r="RT462" s="256"/>
      <c r="RU462" s="256"/>
      <c r="RV462" s="256"/>
      <c r="RW462" s="256"/>
      <c r="RX462" s="256"/>
      <c r="RY462" s="256"/>
      <c r="RZ462" s="256"/>
      <c r="SA462" s="256"/>
      <c r="SB462" s="256"/>
      <c r="SC462" s="256"/>
      <c r="SD462" s="256"/>
      <c r="SE462" s="256"/>
      <c r="SF462" s="256"/>
      <c r="SG462" s="256"/>
      <c r="SH462" s="256"/>
      <c r="SI462" s="256"/>
      <c r="SJ462" s="256"/>
      <c r="SK462" s="256"/>
      <c r="SL462" s="256"/>
      <c r="SM462" s="256"/>
      <c r="SN462" s="256"/>
      <c r="SO462" s="256"/>
      <c r="SP462" s="256"/>
      <c r="SQ462" s="256"/>
      <c r="SR462" s="256"/>
      <c r="SS462" s="256"/>
      <c r="ST462" s="256"/>
      <c r="SU462" s="256"/>
      <c r="SV462" s="256"/>
      <c r="SW462" s="256"/>
      <c r="SX462" s="256"/>
      <c r="SY462" s="256"/>
      <c r="SZ462" s="256"/>
      <c r="TA462" s="256"/>
      <c r="TB462" s="256"/>
      <c r="TC462" s="256"/>
      <c r="TD462" s="256"/>
      <c r="TE462" s="256"/>
      <c r="TF462" s="256"/>
      <c r="TG462" s="256"/>
      <c r="TH462" s="256"/>
      <c r="TI462" s="256"/>
      <c r="TJ462" s="256"/>
      <c r="TK462" s="256"/>
      <c r="TL462" s="256"/>
      <c r="TM462" s="256"/>
      <c r="TN462" s="256"/>
      <c r="TO462" s="256"/>
      <c r="TP462" s="256"/>
      <c r="TQ462" s="256"/>
      <c r="TR462" s="256"/>
      <c r="TS462" s="256"/>
      <c r="TT462" s="256"/>
      <c r="TU462" s="256"/>
      <c r="TV462" s="256"/>
      <c r="TW462" s="256"/>
      <c r="TX462" s="256"/>
      <c r="TY462" s="256"/>
      <c r="TZ462" s="256"/>
      <c r="UA462" s="256"/>
      <c r="UB462" s="256"/>
      <c r="UC462" s="256"/>
      <c r="UD462" s="256"/>
      <c r="UE462" s="256"/>
      <c r="UF462" s="256"/>
      <c r="UG462" s="256"/>
      <c r="UH462" s="256"/>
      <c r="UI462" s="256"/>
      <c r="UJ462" s="256"/>
      <c r="UK462" s="256"/>
      <c r="UL462" s="256"/>
      <c r="UM462" s="256"/>
      <c r="UN462" s="256"/>
      <c r="UO462" s="256"/>
      <c r="UP462" s="256"/>
      <c r="UQ462" s="256"/>
      <c r="UR462" s="256"/>
      <c r="US462" s="256"/>
      <c r="UT462" s="256"/>
      <c r="UU462" s="256"/>
      <c r="UV462" s="256"/>
      <c r="UW462" s="256"/>
      <c r="UX462" s="256"/>
      <c r="UY462" s="256"/>
      <c r="UZ462" s="256"/>
      <c r="VA462" s="256"/>
      <c r="VB462" s="256"/>
      <c r="VC462" s="256"/>
      <c r="VD462" s="256"/>
      <c r="VE462" s="256"/>
      <c r="VF462" s="256"/>
      <c r="VG462" s="256"/>
      <c r="VH462" s="256"/>
      <c r="VI462" s="256"/>
      <c r="VJ462" s="256"/>
      <c r="VK462" s="256"/>
      <c r="VL462" s="256"/>
      <c r="VM462" s="256"/>
      <c r="VN462" s="256"/>
      <c r="VO462" s="256"/>
      <c r="VP462" s="256"/>
      <c r="VQ462" s="256"/>
      <c r="VR462" s="256"/>
      <c r="VS462" s="256"/>
      <c r="VT462" s="256"/>
      <c r="VU462" s="256"/>
      <c r="VV462" s="256"/>
      <c r="VW462" s="256"/>
      <c r="VX462" s="256"/>
      <c r="VY462" s="256"/>
      <c r="VZ462" s="256"/>
      <c r="WA462" s="256"/>
      <c r="WB462" s="256"/>
      <c r="WC462" s="256"/>
      <c r="WD462" s="256"/>
      <c r="WE462" s="256"/>
      <c r="WF462" s="256"/>
      <c r="WG462" s="256"/>
      <c r="WH462" s="256"/>
      <c r="WI462" s="256"/>
      <c r="WJ462" s="256"/>
      <c r="WK462" s="256"/>
      <c r="WL462" s="256"/>
      <c r="WM462" s="256"/>
      <c r="WN462" s="256"/>
      <c r="WO462" s="256"/>
      <c r="WP462" s="256"/>
      <c r="WQ462" s="256"/>
      <c r="WR462" s="256"/>
      <c r="WS462" s="256"/>
      <c r="WT462" s="256"/>
      <c r="WU462" s="256"/>
      <c r="WV462" s="256"/>
      <c r="WW462" s="256"/>
      <c r="WX462" s="256"/>
      <c r="WY462" s="256"/>
      <c r="WZ462" s="256"/>
      <c r="XA462" s="256"/>
      <c r="XB462" s="256"/>
      <c r="XC462" s="256"/>
      <c r="XD462" s="256"/>
      <c r="XE462" s="256"/>
      <c r="XF462" s="256"/>
      <c r="XG462" s="256"/>
      <c r="XH462" s="256"/>
      <c r="XI462" s="256"/>
      <c r="XJ462" s="256"/>
      <c r="XK462" s="256"/>
      <c r="XL462" s="256"/>
      <c r="XM462" s="256"/>
      <c r="XN462" s="256"/>
      <c r="XO462" s="256"/>
      <c r="XP462" s="256"/>
      <c r="XQ462" s="256"/>
      <c r="XR462" s="256"/>
      <c r="XS462" s="256"/>
      <c r="XT462" s="256"/>
      <c r="XU462" s="256"/>
      <c r="XV462" s="256"/>
      <c r="XW462" s="256"/>
      <c r="XX462" s="256"/>
      <c r="XY462" s="256"/>
      <c r="XZ462" s="256"/>
      <c r="YA462" s="256"/>
      <c r="YB462" s="256"/>
      <c r="YC462" s="256"/>
      <c r="YD462" s="256"/>
      <c r="YE462" s="256"/>
      <c r="YF462" s="256"/>
      <c r="YG462" s="256"/>
      <c r="YH462" s="256"/>
      <c r="YI462" s="256"/>
      <c r="YJ462" s="256"/>
      <c r="YK462" s="256"/>
      <c r="YL462" s="256"/>
      <c r="YM462" s="256"/>
      <c r="YN462" s="256"/>
      <c r="YO462" s="256"/>
      <c r="YP462" s="256"/>
      <c r="YQ462" s="256"/>
      <c r="YR462" s="256"/>
      <c r="YS462" s="256"/>
      <c r="YT462" s="256"/>
      <c r="YU462" s="256"/>
      <c r="YV462" s="256"/>
      <c r="YW462" s="256"/>
      <c r="YX462" s="256"/>
      <c r="YY462" s="256"/>
      <c r="YZ462" s="256"/>
      <c r="ZA462" s="256"/>
      <c r="ZB462" s="256"/>
      <c r="ZC462" s="256"/>
      <c r="ZD462" s="256"/>
      <c r="ZE462" s="256"/>
      <c r="ZF462" s="256"/>
      <c r="ZG462" s="256"/>
      <c r="ZH462" s="256"/>
      <c r="ZI462" s="256"/>
      <c r="ZJ462" s="256"/>
      <c r="ZK462" s="256"/>
      <c r="ZL462" s="256"/>
      <c r="ZM462" s="256"/>
      <c r="ZN462" s="256"/>
      <c r="ZO462" s="256"/>
      <c r="ZP462" s="256"/>
      <c r="ZQ462" s="256"/>
      <c r="ZR462" s="256"/>
      <c r="ZS462" s="256"/>
      <c r="ZT462" s="256"/>
      <c r="ZU462" s="256"/>
      <c r="ZV462" s="256"/>
      <c r="ZW462" s="256"/>
      <c r="ZX462" s="256"/>
      <c r="ZY462" s="256"/>
      <c r="ZZ462" s="256"/>
      <c r="AAA462" s="256"/>
      <c r="AAB462" s="256"/>
      <c r="AAC462" s="256"/>
      <c r="AAD462" s="256"/>
      <c r="AAE462" s="256"/>
      <c r="AAF462" s="256"/>
      <c r="AAG462" s="256"/>
      <c r="AAH462" s="256"/>
      <c r="AAI462" s="256"/>
      <c r="AAJ462" s="256"/>
      <c r="AAK462" s="256"/>
      <c r="AAL462" s="256"/>
      <c r="AAM462" s="256"/>
      <c r="AAN462" s="256"/>
      <c r="AAO462" s="256"/>
      <c r="AAP462" s="256"/>
      <c r="AAQ462" s="256"/>
      <c r="AAR462" s="256"/>
      <c r="AAS462" s="256"/>
      <c r="AAT462" s="256"/>
      <c r="AAU462" s="256"/>
      <c r="AAV462" s="256"/>
      <c r="AAW462" s="256"/>
      <c r="AAX462" s="256"/>
      <c r="AAY462" s="256"/>
      <c r="AAZ462" s="256"/>
      <c r="ABA462" s="256"/>
      <c r="ABB462" s="256"/>
      <c r="ABC462" s="256"/>
      <c r="ABD462" s="256"/>
      <c r="ABE462" s="256"/>
      <c r="ABF462" s="256"/>
      <c r="ABG462" s="256"/>
      <c r="ABH462" s="256"/>
      <c r="ABI462" s="256"/>
      <c r="ABJ462" s="256"/>
      <c r="ABK462" s="256"/>
    </row>
    <row r="463" spans="1:739" s="1" customFormat="1" ht="30" customHeight="1" x14ac:dyDescent="0.25">
      <c r="A463" s="261"/>
      <c r="B463" s="261"/>
      <c r="C463" s="261"/>
      <c r="D463" s="167" t="s">
        <v>2</v>
      </c>
      <c r="E463" s="261"/>
      <c r="F463" s="206">
        <v>1567</v>
      </c>
      <c r="G463" s="23">
        <v>43802</v>
      </c>
      <c r="H463" s="258" t="s">
        <v>37</v>
      </c>
      <c r="I463" s="65" t="s">
        <v>31</v>
      </c>
      <c r="J463" s="189" t="s">
        <v>291</v>
      </c>
      <c r="K463" s="29" t="s">
        <v>18</v>
      </c>
      <c r="L463" s="29" t="s">
        <v>17</v>
      </c>
      <c r="M463" s="29" t="s">
        <v>3129</v>
      </c>
      <c r="N463" s="28" t="s">
        <v>3130</v>
      </c>
      <c r="O463" s="114" t="s">
        <v>3131</v>
      </c>
      <c r="P463" s="114" t="s">
        <v>3132</v>
      </c>
      <c r="Q463" s="260"/>
      <c r="R463" s="71" t="s">
        <v>3133</v>
      </c>
      <c r="S463" s="185" t="s">
        <v>3136</v>
      </c>
      <c r="T463" s="185" t="s">
        <v>20</v>
      </c>
      <c r="U463" s="261" t="s">
        <v>72</v>
      </c>
      <c r="V463" s="17"/>
      <c r="W463" s="249"/>
      <c r="X463" s="115" t="s">
        <v>245</v>
      </c>
      <c r="Y463" s="99"/>
      <c r="Z463" s="262"/>
      <c r="AA463" s="262"/>
      <c r="AB463" s="39" t="s">
        <v>3133</v>
      </c>
      <c r="AC463" s="17"/>
      <c r="AD463" s="17"/>
      <c r="AE463" s="17"/>
      <c r="AF463" s="17"/>
      <c r="AG463" s="17"/>
      <c r="AH463" s="263" t="s">
        <v>3530</v>
      </c>
      <c r="AI463" s="185" t="s">
        <v>1</v>
      </c>
      <c r="AJ463" s="187" t="s">
        <v>2</v>
      </c>
      <c r="AK463" s="70">
        <v>26</v>
      </c>
      <c r="AL463" s="69" t="s">
        <v>3135</v>
      </c>
      <c r="AM463" s="72">
        <v>43784</v>
      </c>
      <c r="AN463" s="256"/>
      <c r="AO463" s="256"/>
      <c r="AP463" s="256"/>
      <c r="AQ463" s="256"/>
      <c r="AR463" s="256"/>
      <c r="AS463" s="256"/>
      <c r="AT463" s="256"/>
      <c r="AU463" s="256"/>
      <c r="AV463" s="256"/>
      <c r="AW463" s="256"/>
      <c r="AX463" s="256"/>
      <c r="AY463" s="256"/>
      <c r="AZ463" s="256"/>
      <c r="BA463" s="256"/>
      <c r="BB463" s="256"/>
      <c r="BC463" s="256"/>
      <c r="BD463" s="256"/>
      <c r="BE463" s="256"/>
      <c r="BF463" s="256"/>
      <c r="BG463" s="256"/>
      <c r="BH463" s="256"/>
      <c r="BI463" s="256"/>
      <c r="BJ463" s="256"/>
      <c r="BK463" s="256"/>
      <c r="BL463" s="256"/>
      <c r="BM463" s="256"/>
      <c r="BN463" s="256"/>
      <c r="BO463" s="256"/>
      <c r="BP463" s="256"/>
      <c r="BQ463" s="256"/>
      <c r="BR463" s="256"/>
      <c r="BS463" s="256"/>
      <c r="BT463" s="256"/>
      <c r="BU463" s="256"/>
      <c r="BV463" s="256"/>
      <c r="BW463" s="256"/>
      <c r="BX463" s="256"/>
      <c r="BY463" s="256"/>
      <c r="BZ463" s="256"/>
      <c r="CA463" s="256"/>
      <c r="CB463" s="256"/>
      <c r="CC463" s="256"/>
      <c r="CD463" s="256"/>
      <c r="CE463" s="256"/>
      <c r="CF463" s="256"/>
      <c r="CG463" s="256"/>
      <c r="CH463" s="256"/>
      <c r="CI463" s="256"/>
      <c r="CJ463" s="256"/>
      <c r="CK463" s="256"/>
      <c r="CL463" s="256"/>
      <c r="CM463" s="256"/>
      <c r="CN463" s="256"/>
      <c r="CO463" s="256"/>
      <c r="CP463" s="256"/>
      <c r="CQ463" s="256"/>
      <c r="CR463" s="256"/>
      <c r="CS463" s="256"/>
      <c r="CT463" s="256"/>
      <c r="CU463" s="256"/>
      <c r="CV463" s="256"/>
      <c r="CW463" s="256"/>
      <c r="CX463" s="256"/>
      <c r="CY463" s="256"/>
      <c r="CZ463" s="256"/>
      <c r="DA463" s="256"/>
      <c r="DB463" s="256"/>
      <c r="DC463" s="256"/>
      <c r="DD463" s="256"/>
      <c r="DE463" s="256"/>
      <c r="DF463" s="256"/>
      <c r="DG463" s="256"/>
      <c r="DH463" s="256"/>
      <c r="DI463" s="256"/>
      <c r="DJ463" s="256"/>
      <c r="DK463" s="256"/>
      <c r="DL463" s="256"/>
      <c r="DM463" s="256"/>
      <c r="DN463" s="256"/>
      <c r="DO463" s="256"/>
      <c r="DP463" s="256"/>
      <c r="DQ463" s="256"/>
      <c r="DR463" s="256"/>
      <c r="DS463" s="256"/>
      <c r="DT463" s="256"/>
      <c r="DU463" s="256"/>
      <c r="DV463" s="256"/>
      <c r="DW463" s="256"/>
      <c r="DX463" s="256"/>
      <c r="DY463" s="256"/>
      <c r="DZ463" s="256"/>
      <c r="EA463" s="256"/>
      <c r="EB463" s="256"/>
      <c r="EC463" s="256"/>
      <c r="ED463" s="256"/>
      <c r="EE463" s="256"/>
      <c r="EF463" s="256"/>
      <c r="EG463" s="256"/>
      <c r="EH463" s="256"/>
      <c r="EI463" s="256"/>
      <c r="EJ463" s="256"/>
      <c r="EK463" s="256"/>
      <c r="EL463" s="256"/>
      <c r="EM463" s="256"/>
      <c r="EN463" s="256"/>
      <c r="EO463" s="256"/>
      <c r="EP463" s="256"/>
      <c r="EQ463" s="256"/>
      <c r="ER463" s="256"/>
      <c r="ES463" s="256"/>
      <c r="ET463" s="256"/>
      <c r="EU463" s="256"/>
      <c r="EV463" s="256"/>
      <c r="EW463" s="256"/>
      <c r="EX463" s="256"/>
      <c r="EY463" s="256"/>
      <c r="EZ463" s="256"/>
      <c r="FA463" s="256"/>
      <c r="FB463" s="256"/>
      <c r="FC463" s="256"/>
      <c r="FD463" s="256"/>
      <c r="FE463" s="256"/>
      <c r="FF463" s="256"/>
      <c r="FG463" s="256"/>
      <c r="FH463" s="256"/>
      <c r="FI463" s="256"/>
      <c r="FJ463" s="256"/>
      <c r="FK463" s="256"/>
      <c r="FL463" s="256"/>
      <c r="FM463" s="256"/>
      <c r="FN463" s="256"/>
      <c r="FO463" s="256"/>
      <c r="FP463" s="256"/>
      <c r="FQ463" s="256"/>
      <c r="FR463" s="256"/>
      <c r="FS463" s="256"/>
      <c r="FT463" s="256"/>
      <c r="FU463" s="256"/>
      <c r="FV463" s="256"/>
      <c r="FW463" s="256"/>
      <c r="FX463" s="256"/>
      <c r="FY463" s="256"/>
      <c r="FZ463" s="256"/>
      <c r="GA463" s="256"/>
      <c r="GB463" s="256"/>
      <c r="GC463" s="256"/>
      <c r="GD463" s="256"/>
      <c r="GE463" s="256"/>
      <c r="GF463" s="256"/>
      <c r="GG463" s="256"/>
      <c r="GH463" s="256"/>
      <c r="GI463" s="256"/>
      <c r="GJ463" s="256"/>
      <c r="GK463" s="256"/>
      <c r="GL463" s="256"/>
      <c r="GM463" s="256"/>
      <c r="GN463" s="256"/>
      <c r="GO463" s="256"/>
      <c r="GP463" s="256"/>
      <c r="GQ463" s="256"/>
      <c r="GR463" s="256"/>
      <c r="GS463" s="256"/>
      <c r="GT463" s="256"/>
      <c r="GU463" s="256"/>
      <c r="GV463" s="256"/>
      <c r="GW463" s="256"/>
      <c r="GX463" s="256"/>
      <c r="GY463" s="256"/>
      <c r="GZ463" s="256"/>
      <c r="HA463" s="256"/>
      <c r="HB463" s="256"/>
      <c r="HC463" s="256"/>
      <c r="HD463" s="256"/>
      <c r="HE463" s="256"/>
      <c r="HF463" s="256"/>
      <c r="HG463" s="256"/>
      <c r="HH463" s="256"/>
      <c r="HI463" s="256"/>
      <c r="HJ463" s="256"/>
      <c r="HK463" s="256"/>
      <c r="HL463" s="256"/>
      <c r="HM463" s="256"/>
      <c r="HN463" s="256"/>
      <c r="HO463" s="256"/>
      <c r="HP463" s="256"/>
      <c r="HQ463" s="256"/>
      <c r="HR463" s="256"/>
      <c r="HS463" s="256"/>
      <c r="HT463" s="256"/>
      <c r="HU463" s="256"/>
      <c r="HV463" s="256"/>
      <c r="HW463" s="256"/>
      <c r="HX463" s="256"/>
      <c r="HY463" s="256"/>
      <c r="HZ463" s="256"/>
      <c r="IA463" s="256"/>
      <c r="IB463" s="256"/>
      <c r="IC463" s="256"/>
      <c r="ID463" s="256"/>
      <c r="IE463" s="256"/>
      <c r="IF463" s="256"/>
      <c r="IG463" s="256"/>
      <c r="IH463" s="256"/>
      <c r="II463" s="256"/>
      <c r="IJ463" s="256"/>
      <c r="IK463" s="256"/>
      <c r="IL463" s="256"/>
      <c r="IM463" s="256"/>
      <c r="IN463" s="256"/>
      <c r="IO463" s="256"/>
      <c r="IP463" s="256"/>
      <c r="IQ463" s="256"/>
      <c r="IR463" s="256"/>
      <c r="IS463" s="256"/>
      <c r="IT463" s="256"/>
      <c r="IU463" s="256"/>
      <c r="IV463" s="256"/>
      <c r="IW463" s="256"/>
      <c r="IX463" s="256"/>
      <c r="IY463" s="256"/>
      <c r="IZ463" s="256"/>
      <c r="JA463" s="256"/>
      <c r="JB463" s="256"/>
      <c r="JC463" s="256"/>
      <c r="JD463" s="256"/>
      <c r="JE463" s="256"/>
      <c r="JF463" s="256"/>
      <c r="JG463" s="256"/>
      <c r="JH463" s="256"/>
      <c r="JI463" s="256"/>
      <c r="JJ463" s="256"/>
      <c r="JK463" s="256"/>
      <c r="JL463" s="256"/>
      <c r="JM463" s="256"/>
      <c r="JN463" s="256"/>
      <c r="JO463" s="256"/>
      <c r="JP463" s="256"/>
      <c r="JQ463" s="256"/>
      <c r="JR463" s="256"/>
      <c r="JS463" s="256"/>
      <c r="JT463" s="256"/>
      <c r="JU463" s="256"/>
      <c r="JV463" s="256"/>
      <c r="JW463" s="256"/>
      <c r="JX463" s="256"/>
      <c r="JY463" s="256"/>
      <c r="JZ463" s="256"/>
      <c r="KA463" s="256"/>
      <c r="KB463" s="256"/>
      <c r="KC463" s="256"/>
      <c r="KD463" s="256"/>
      <c r="KE463" s="256"/>
      <c r="KF463" s="256"/>
      <c r="KG463" s="256"/>
      <c r="KH463" s="256"/>
      <c r="KI463" s="256"/>
      <c r="KJ463" s="256"/>
      <c r="KK463" s="256"/>
      <c r="KL463" s="256"/>
      <c r="KM463" s="256"/>
      <c r="KN463" s="256"/>
      <c r="KO463" s="256"/>
      <c r="KP463" s="256"/>
      <c r="KQ463" s="256"/>
      <c r="KR463" s="256"/>
      <c r="KS463" s="256"/>
      <c r="KT463" s="256"/>
      <c r="KU463" s="256"/>
      <c r="KV463" s="256"/>
      <c r="KW463" s="256"/>
      <c r="KX463" s="256"/>
      <c r="KY463" s="256"/>
      <c r="KZ463" s="256"/>
      <c r="LA463" s="256"/>
      <c r="LB463" s="256"/>
      <c r="LC463" s="256"/>
      <c r="LD463" s="256"/>
      <c r="LE463" s="256"/>
      <c r="LF463" s="256"/>
      <c r="LG463" s="256"/>
      <c r="LH463" s="256"/>
      <c r="LI463" s="256"/>
      <c r="LJ463" s="256"/>
      <c r="LK463" s="256"/>
      <c r="LL463" s="256"/>
      <c r="LM463" s="256"/>
      <c r="LN463" s="256"/>
      <c r="LO463" s="256"/>
      <c r="LP463" s="256"/>
      <c r="LQ463" s="256"/>
      <c r="LR463" s="256"/>
      <c r="LS463" s="256"/>
      <c r="LT463" s="256"/>
      <c r="LU463" s="256"/>
      <c r="LV463" s="256"/>
      <c r="LW463" s="256"/>
      <c r="LX463" s="256"/>
      <c r="LY463" s="256"/>
      <c r="LZ463" s="256"/>
      <c r="MA463" s="256"/>
      <c r="MB463" s="256"/>
      <c r="MC463" s="256"/>
      <c r="MD463" s="256"/>
      <c r="ME463" s="256"/>
      <c r="MF463" s="256"/>
      <c r="MG463" s="256"/>
      <c r="MH463" s="256"/>
      <c r="MI463" s="256"/>
      <c r="MJ463" s="256"/>
      <c r="MK463" s="256"/>
      <c r="ML463" s="256"/>
      <c r="MM463" s="256"/>
      <c r="MN463" s="256"/>
      <c r="MO463" s="256"/>
      <c r="MP463" s="256"/>
      <c r="MQ463" s="256"/>
      <c r="MR463" s="256"/>
      <c r="MS463" s="256"/>
      <c r="MT463" s="256"/>
      <c r="MU463" s="256"/>
      <c r="MV463" s="256"/>
      <c r="MW463" s="256"/>
      <c r="MX463" s="256"/>
      <c r="MY463" s="256"/>
      <c r="MZ463" s="256"/>
      <c r="NA463" s="256"/>
      <c r="NB463" s="256"/>
      <c r="NC463" s="256"/>
      <c r="ND463" s="256"/>
      <c r="NE463" s="256"/>
      <c r="NF463" s="256"/>
      <c r="NG463" s="256"/>
      <c r="NH463" s="256"/>
      <c r="NI463" s="256"/>
      <c r="NJ463" s="256"/>
      <c r="NK463" s="256"/>
      <c r="NL463" s="256"/>
      <c r="NM463" s="256"/>
      <c r="NN463" s="256"/>
      <c r="NO463" s="256"/>
      <c r="NP463" s="256"/>
      <c r="NQ463" s="256"/>
      <c r="NR463" s="256"/>
      <c r="NS463" s="256"/>
      <c r="NT463" s="256"/>
      <c r="NU463" s="256"/>
      <c r="NV463" s="256"/>
      <c r="NW463" s="256"/>
      <c r="NX463" s="256"/>
      <c r="NY463" s="256"/>
      <c r="NZ463" s="256"/>
      <c r="OA463" s="256"/>
      <c r="OB463" s="256"/>
      <c r="OC463" s="256"/>
      <c r="OD463" s="256"/>
      <c r="OE463" s="256"/>
      <c r="OF463" s="256"/>
      <c r="OG463" s="256"/>
      <c r="OH463" s="256"/>
      <c r="OI463" s="256"/>
      <c r="OJ463" s="256"/>
      <c r="OK463" s="256"/>
      <c r="OL463" s="256"/>
      <c r="OM463" s="256"/>
      <c r="ON463" s="256"/>
      <c r="OO463" s="256"/>
      <c r="OP463" s="256"/>
      <c r="OQ463" s="256"/>
      <c r="OR463" s="256"/>
      <c r="OS463" s="256"/>
      <c r="OT463" s="256"/>
      <c r="OU463" s="256"/>
      <c r="OV463" s="256"/>
      <c r="OW463" s="256"/>
      <c r="OX463" s="256"/>
      <c r="OY463" s="256"/>
      <c r="OZ463" s="256"/>
      <c r="PA463" s="256"/>
      <c r="PB463" s="256"/>
      <c r="PC463" s="256"/>
      <c r="PD463" s="256"/>
      <c r="PE463" s="256"/>
      <c r="PF463" s="256"/>
      <c r="PG463" s="256"/>
      <c r="PH463" s="256"/>
      <c r="PI463" s="256"/>
      <c r="PJ463" s="256"/>
      <c r="PK463" s="256"/>
      <c r="PL463" s="256"/>
      <c r="PM463" s="256"/>
      <c r="PN463" s="256"/>
      <c r="PO463" s="256"/>
      <c r="PP463" s="256"/>
      <c r="PQ463" s="256"/>
      <c r="PR463" s="256"/>
      <c r="PS463" s="256"/>
      <c r="PT463" s="256"/>
      <c r="PU463" s="256"/>
      <c r="PV463" s="256"/>
      <c r="PW463" s="256"/>
      <c r="PX463" s="256"/>
      <c r="PY463" s="256"/>
      <c r="PZ463" s="256"/>
      <c r="QA463" s="256"/>
      <c r="QB463" s="256"/>
      <c r="QC463" s="256"/>
      <c r="QD463" s="256"/>
      <c r="QE463" s="256"/>
      <c r="QF463" s="256"/>
      <c r="QG463" s="256"/>
      <c r="QH463" s="256"/>
      <c r="QI463" s="256"/>
      <c r="QJ463" s="256"/>
      <c r="QK463" s="256"/>
      <c r="QL463" s="256"/>
      <c r="QM463" s="256"/>
      <c r="QN463" s="256"/>
      <c r="QO463" s="256"/>
      <c r="QP463" s="256"/>
      <c r="QQ463" s="256"/>
      <c r="QR463" s="256"/>
      <c r="QS463" s="256"/>
      <c r="QT463" s="256"/>
      <c r="QU463" s="256"/>
      <c r="QV463" s="256"/>
      <c r="QW463" s="256"/>
      <c r="QX463" s="256"/>
      <c r="QY463" s="256"/>
      <c r="QZ463" s="256"/>
      <c r="RA463" s="256"/>
      <c r="RB463" s="256"/>
      <c r="RC463" s="256"/>
      <c r="RD463" s="256"/>
      <c r="RE463" s="256"/>
      <c r="RF463" s="256"/>
      <c r="RG463" s="256"/>
      <c r="RH463" s="256"/>
      <c r="RI463" s="256"/>
      <c r="RJ463" s="256"/>
      <c r="RK463" s="256"/>
      <c r="RL463" s="256"/>
      <c r="RM463" s="256"/>
      <c r="RN463" s="256"/>
      <c r="RO463" s="256"/>
      <c r="RP463" s="256"/>
      <c r="RQ463" s="256"/>
      <c r="RR463" s="256"/>
      <c r="RS463" s="256"/>
      <c r="RT463" s="256"/>
      <c r="RU463" s="256"/>
      <c r="RV463" s="256"/>
      <c r="RW463" s="256"/>
      <c r="RX463" s="256"/>
      <c r="RY463" s="256"/>
      <c r="RZ463" s="256"/>
      <c r="SA463" s="256"/>
      <c r="SB463" s="256"/>
      <c r="SC463" s="256"/>
      <c r="SD463" s="256"/>
      <c r="SE463" s="256"/>
      <c r="SF463" s="256"/>
      <c r="SG463" s="256"/>
      <c r="SH463" s="256"/>
      <c r="SI463" s="256"/>
      <c r="SJ463" s="256"/>
      <c r="SK463" s="256"/>
      <c r="SL463" s="256"/>
      <c r="SM463" s="256"/>
      <c r="SN463" s="256"/>
      <c r="SO463" s="256"/>
      <c r="SP463" s="256"/>
      <c r="SQ463" s="256"/>
      <c r="SR463" s="256"/>
      <c r="SS463" s="256"/>
      <c r="ST463" s="256"/>
      <c r="SU463" s="256"/>
      <c r="SV463" s="256"/>
      <c r="SW463" s="256"/>
      <c r="SX463" s="256"/>
      <c r="SY463" s="256"/>
      <c r="SZ463" s="256"/>
      <c r="TA463" s="256"/>
      <c r="TB463" s="256"/>
      <c r="TC463" s="256"/>
      <c r="TD463" s="256"/>
      <c r="TE463" s="256"/>
      <c r="TF463" s="256"/>
      <c r="TG463" s="256"/>
      <c r="TH463" s="256"/>
      <c r="TI463" s="256"/>
      <c r="TJ463" s="256"/>
      <c r="TK463" s="256"/>
      <c r="TL463" s="256"/>
      <c r="TM463" s="256"/>
      <c r="TN463" s="256"/>
      <c r="TO463" s="256"/>
      <c r="TP463" s="256"/>
      <c r="TQ463" s="256"/>
      <c r="TR463" s="256"/>
      <c r="TS463" s="256"/>
      <c r="TT463" s="256"/>
      <c r="TU463" s="256"/>
      <c r="TV463" s="256"/>
      <c r="TW463" s="256"/>
      <c r="TX463" s="256"/>
      <c r="TY463" s="256"/>
      <c r="TZ463" s="256"/>
      <c r="UA463" s="256"/>
      <c r="UB463" s="256"/>
      <c r="UC463" s="256"/>
      <c r="UD463" s="256"/>
      <c r="UE463" s="256"/>
      <c r="UF463" s="256"/>
      <c r="UG463" s="256"/>
      <c r="UH463" s="256"/>
      <c r="UI463" s="256"/>
      <c r="UJ463" s="256"/>
      <c r="UK463" s="256"/>
      <c r="UL463" s="256"/>
      <c r="UM463" s="256"/>
      <c r="UN463" s="256"/>
      <c r="UO463" s="256"/>
      <c r="UP463" s="256"/>
      <c r="UQ463" s="256"/>
      <c r="UR463" s="256"/>
      <c r="US463" s="256"/>
      <c r="UT463" s="256"/>
      <c r="UU463" s="256"/>
      <c r="UV463" s="256"/>
      <c r="UW463" s="256"/>
      <c r="UX463" s="256"/>
      <c r="UY463" s="256"/>
      <c r="UZ463" s="256"/>
      <c r="VA463" s="256"/>
      <c r="VB463" s="256"/>
      <c r="VC463" s="256"/>
      <c r="VD463" s="256"/>
      <c r="VE463" s="256"/>
      <c r="VF463" s="256"/>
      <c r="VG463" s="256"/>
      <c r="VH463" s="256"/>
      <c r="VI463" s="256"/>
      <c r="VJ463" s="256"/>
      <c r="VK463" s="256"/>
      <c r="VL463" s="256"/>
      <c r="VM463" s="256"/>
      <c r="VN463" s="256"/>
      <c r="VO463" s="256"/>
      <c r="VP463" s="256"/>
      <c r="VQ463" s="256"/>
      <c r="VR463" s="256"/>
      <c r="VS463" s="256"/>
      <c r="VT463" s="256"/>
      <c r="VU463" s="256"/>
      <c r="VV463" s="256"/>
      <c r="VW463" s="256"/>
      <c r="VX463" s="256"/>
      <c r="VY463" s="256"/>
      <c r="VZ463" s="256"/>
      <c r="WA463" s="256"/>
      <c r="WB463" s="256"/>
      <c r="WC463" s="256"/>
      <c r="WD463" s="256"/>
      <c r="WE463" s="256"/>
      <c r="WF463" s="256"/>
      <c r="WG463" s="256"/>
      <c r="WH463" s="256"/>
      <c r="WI463" s="256"/>
      <c r="WJ463" s="256"/>
      <c r="WK463" s="256"/>
      <c r="WL463" s="256"/>
      <c r="WM463" s="256"/>
      <c r="WN463" s="256"/>
      <c r="WO463" s="256"/>
      <c r="WP463" s="256"/>
      <c r="WQ463" s="256"/>
      <c r="WR463" s="256"/>
      <c r="WS463" s="256"/>
      <c r="WT463" s="256"/>
      <c r="WU463" s="256"/>
      <c r="WV463" s="256"/>
      <c r="WW463" s="256"/>
      <c r="WX463" s="256"/>
      <c r="WY463" s="256"/>
      <c r="WZ463" s="256"/>
      <c r="XA463" s="256"/>
      <c r="XB463" s="256"/>
      <c r="XC463" s="256"/>
      <c r="XD463" s="256"/>
      <c r="XE463" s="256"/>
      <c r="XF463" s="256"/>
      <c r="XG463" s="256"/>
      <c r="XH463" s="256"/>
      <c r="XI463" s="256"/>
      <c r="XJ463" s="256"/>
      <c r="XK463" s="256"/>
      <c r="XL463" s="256"/>
      <c r="XM463" s="256"/>
      <c r="XN463" s="256"/>
      <c r="XO463" s="256"/>
      <c r="XP463" s="256"/>
      <c r="XQ463" s="256"/>
      <c r="XR463" s="256"/>
      <c r="XS463" s="256"/>
      <c r="XT463" s="256"/>
      <c r="XU463" s="256"/>
      <c r="XV463" s="256"/>
      <c r="XW463" s="256"/>
      <c r="XX463" s="256"/>
      <c r="XY463" s="256"/>
      <c r="XZ463" s="256"/>
      <c r="YA463" s="256"/>
      <c r="YB463" s="256"/>
      <c r="YC463" s="256"/>
      <c r="YD463" s="256"/>
      <c r="YE463" s="256"/>
      <c r="YF463" s="256"/>
      <c r="YG463" s="256"/>
      <c r="YH463" s="256"/>
      <c r="YI463" s="256"/>
      <c r="YJ463" s="256"/>
      <c r="YK463" s="256"/>
      <c r="YL463" s="256"/>
      <c r="YM463" s="256"/>
      <c r="YN463" s="256"/>
      <c r="YO463" s="256"/>
      <c r="YP463" s="256"/>
      <c r="YQ463" s="256"/>
      <c r="YR463" s="256"/>
      <c r="YS463" s="256"/>
      <c r="YT463" s="256"/>
      <c r="YU463" s="256"/>
      <c r="YV463" s="256"/>
      <c r="YW463" s="256"/>
      <c r="YX463" s="256"/>
      <c r="YY463" s="256"/>
      <c r="YZ463" s="256"/>
      <c r="ZA463" s="256"/>
      <c r="ZB463" s="256"/>
      <c r="ZC463" s="256"/>
      <c r="ZD463" s="256"/>
      <c r="ZE463" s="256"/>
      <c r="ZF463" s="256"/>
      <c r="ZG463" s="256"/>
      <c r="ZH463" s="256"/>
      <c r="ZI463" s="256"/>
      <c r="ZJ463" s="256"/>
      <c r="ZK463" s="256"/>
      <c r="ZL463" s="256"/>
      <c r="ZM463" s="256"/>
      <c r="ZN463" s="256"/>
      <c r="ZO463" s="256"/>
      <c r="ZP463" s="256"/>
      <c r="ZQ463" s="256"/>
      <c r="ZR463" s="256"/>
      <c r="ZS463" s="256"/>
      <c r="ZT463" s="256"/>
      <c r="ZU463" s="256"/>
      <c r="ZV463" s="256"/>
      <c r="ZW463" s="256"/>
      <c r="ZX463" s="256"/>
      <c r="ZY463" s="256"/>
      <c r="ZZ463" s="256"/>
      <c r="AAA463" s="256"/>
      <c r="AAB463" s="256"/>
      <c r="AAC463" s="256"/>
      <c r="AAD463" s="256"/>
      <c r="AAE463" s="256"/>
      <c r="AAF463" s="256"/>
      <c r="AAG463" s="256"/>
      <c r="AAH463" s="256"/>
      <c r="AAI463" s="256"/>
      <c r="AAJ463" s="256"/>
      <c r="AAK463" s="256"/>
      <c r="AAL463" s="256"/>
      <c r="AAM463" s="256"/>
      <c r="AAN463" s="256"/>
      <c r="AAO463" s="256"/>
      <c r="AAP463" s="256"/>
      <c r="AAQ463" s="256"/>
      <c r="AAR463" s="256"/>
      <c r="AAS463" s="256"/>
      <c r="AAT463" s="256"/>
      <c r="AAU463" s="256"/>
      <c r="AAV463" s="256"/>
      <c r="AAW463" s="256"/>
      <c r="AAX463" s="256"/>
      <c r="AAY463" s="256"/>
      <c r="AAZ463" s="256"/>
      <c r="ABA463" s="256"/>
      <c r="ABB463" s="256"/>
      <c r="ABC463" s="256"/>
      <c r="ABD463" s="256"/>
      <c r="ABE463" s="256"/>
      <c r="ABF463" s="256"/>
      <c r="ABG463" s="256"/>
      <c r="ABH463" s="256"/>
      <c r="ABI463" s="256"/>
      <c r="ABJ463" s="256"/>
      <c r="ABK463" s="256"/>
    </row>
    <row r="464" spans="1:739" s="38" customFormat="1" ht="35.25" customHeight="1" x14ac:dyDescent="0.25">
      <c r="A464" s="30"/>
      <c r="B464" s="115"/>
      <c r="C464" s="115"/>
      <c r="D464" s="167" t="s">
        <v>2</v>
      </c>
      <c r="E464" s="115"/>
      <c r="F464" s="206">
        <v>1103</v>
      </c>
      <c r="G464" s="23">
        <v>43406</v>
      </c>
      <c r="H464" s="48" t="s">
        <v>37</v>
      </c>
      <c r="I464" s="65" t="s">
        <v>31</v>
      </c>
      <c r="J464" s="189" t="s">
        <v>291</v>
      </c>
      <c r="K464" s="29" t="s">
        <v>18</v>
      </c>
      <c r="L464" s="29" t="s">
        <v>17</v>
      </c>
      <c r="M464" s="290" t="s">
        <v>2819</v>
      </c>
      <c r="N464" s="28" t="s">
        <v>2820</v>
      </c>
      <c r="O464" s="33" t="s">
        <v>2821</v>
      </c>
      <c r="P464" s="33" t="s">
        <v>2822</v>
      </c>
      <c r="Q464" s="34"/>
      <c r="R464" s="71" t="s">
        <v>2823</v>
      </c>
      <c r="S464" s="185" t="s">
        <v>2824</v>
      </c>
      <c r="T464" s="185" t="s">
        <v>3020</v>
      </c>
      <c r="U464" s="115" t="s">
        <v>72</v>
      </c>
      <c r="V464" s="17"/>
      <c r="W464" s="249"/>
      <c r="X464" s="115" t="s">
        <v>245</v>
      </c>
      <c r="Y464" s="99"/>
      <c r="Z464" s="155"/>
      <c r="AA464" s="155"/>
      <c r="AB464" s="39" t="s">
        <v>2823</v>
      </c>
      <c r="AC464" s="17"/>
      <c r="AD464" s="17"/>
      <c r="AE464" s="17"/>
      <c r="AF464" s="17"/>
      <c r="AG464" s="17"/>
      <c r="AH464" s="263" t="s">
        <v>3530</v>
      </c>
      <c r="AI464" s="185" t="s">
        <v>1</v>
      </c>
      <c r="AJ464" s="187" t="s">
        <v>2</v>
      </c>
      <c r="AK464" s="70">
        <v>22</v>
      </c>
      <c r="AL464" s="69" t="s">
        <v>2825</v>
      </c>
      <c r="AM464" s="72">
        <v>43383</v>
      </c>
      <c r="AN464" s="256"/>
      <c r="AO464" s="256"/>
      <c r="AP464" s="256"/>
      <c r="AQ464" s="256"/>
      <c r="AR464" s="256"/>
      <c r="AS464" s="256"/>
      <c r="AT464" s="256"/>
      <c r="AU464" s="256"/>
      <c r="AV464" s="256"/>
      <c r="AW464" s="256"/>
      <c r="AX464" s="256"/>
      <c r="AY464" s="256"/>
      <c r="AZ464" s="256"/>
      <c r="BA464" s="256"/>
      <c r="BB464" s="256"/>
      <c r="BC464" s="256"/>
      <c r="BD464" s="256"/>
      <c r="BE464" s="256"/>
      <c r="BF464" s="256"/>
      <c r="BG464" s="256"/>
      <c r="BH464" s="256"/>
      <c r="BI464" s="256"/>
      <c r="BJ464" s="256"/>
      <c r="BK464" s="256"/>
      <c r="BL464" s="256"/>
      <c r="BM464" s="256"/>
      <c r="BN464" s="256"/>
      <c r="BO464" s="256"/>
      <c r="BP464" s="256"/>
      <c r="BQ464" s="256"/>
      <c r="BR464" s="256"/>
      <c r="BS464" s="256"/>
      <c r="BT464" s="256"/>
      <c r="BU464" s="256"/>
      <c r="BV464" s="256"/>
      <c r="BW464" s="256"/>
      <c r="BX464" s="256"/>
      <c r="BY464" s="256"/>
      <c r="BZ464" s="256"/>
      <c r="CA464" s="256"/>
      <c r="CB464" s="256"/>
      <c r="CC464" s="256"/>
      <c r="CD464" s="256"/>
      <c r="CE464" s="256"/>
      <c r="CF464" s="256"/>
      <c r="CG464" s="256"/>
      <c r="CH464" s="256"/>
      <c r="CI464" s="256"/>
      <c r="CJ464" s="256"/>
      <c r="CK464" s="256"/>
      <c r="CL464" s="256"/>
      <c r="CM464" s="256"/>
      <c r="CN464" s="256"/>
      <c r="CO464" s="256"/>
      <c r="CP464" s="256"/>
      <c r="CQ464" s="256"/>
      <c r="CR464" s="256"/>
      <c r="CS464" s="256"/>
      <c r="CT464" s="256"/>
      <c r="CU464" s="256"/>
      <c r="CV464" s="256"/>
      <c r="CW464" s="256"/>
      <c r="CX464" s="256"/>
      <c r="CY464" s="256"/>
      <c r="CZ464" s="256"/>
      <c r="DA464" s="256"/>
      <c r="DB464" s="256"/>
      <c r="DC464" s="256"/>
      <c r="DD464" s="256"/>
      <c r="DE464" s="256"/>
      <c r="DF464" s="256"/>
      <c r="DG464" s="256"/>
      <c r="DH464" s="256"/>
      <c r="DI464" s="256"/>
      <c r="DJ464" s="256"/>
      <c r="DK464" s="256"/>
      <c r="DL464" s="256"/>
      <c r="DM464" s="256"/>
      <c r="DN464" s="256"/>
      <c r="DO464" s="256"/>
      <c r="DP464" s="256"/>
      <c r="DQ464" s="256"/>
      <c r="DR464" s="256"/>
      <c r="DS464" s="256"/>
      <c r="DT464" s="256"/>
      <c r="DU464" s="256"/>
      <c r="DV464" s="256"/>
      <c r="DW464" s="256"/>
      <c r="DX464" s="256"/>
      <c r="DY464" s="256"/>
      <c r="DZ464" s="256"/>
      <c r="EA464" s="256"/>
      <c r="EB464" s="256"/>
      <c r="EC464" s="256"/>
      <c r="ED464" s="256"/>
      <c r="EE464" s="256"/>
      <c r="EF464" s="256"/>
      <c r="EG464" s="256"/>
      <c r="EH464" s="256"/>
      <c r="EI464" s="256"/>
      <c r="EJ464" s="256"/>
      <c r="EK464" s="256"/>
      <c r="EL464" s="256"/>
      <c r="EM464" s="256"/>
      <c r="EN464" s="256"/>
      <c r="EO464" s="256"/>
      <c r="EP464" s="256"/>
      <c r="EQ464" s="256"/>
      <c r="ER464" s="256"/>
      <c r="ES464" s="256"/>
      <c r="ET464" s="256"/>
      <c r="EU464" s="256"/>
      <c r="EV464" s="256"/>
      <c r="EW464" s="256"/>
      <c r="EX464" s="256"/>
      <c r="EY464" s="256"/>
      <c r="EZ464" s="256"/>
      <c r="FA464" s="256"/>
      <c r="FB464" s="256"/>
      <c r="FC464" s="256"/>
      <c r="FD464" s="256"/>
      <c r="FE464" s="256"/>
      <c r="FF464" s="256"/>
      <c r="FG464" s="256"/>
      <c r="FH464" s="256"/>
      <c r="FI464" s="256"/>
      <c r="FJ464" s="256"/>
      <c r="FK464" s="256"/>
      <c r="FL464" s="256"/>
      <c r="FM464" s="256"/>
      <c r="FN464" s="256"/>
      <c r="FO464" s="256"/>
      <c r="FP464" s="256"/>
      <c r="FQ464" s="256"/>
      <c r="FR464" s="256"/>
      <c r="FS464" s="256"/>
      <c r="FT464" s="256"/>
      <c r="FU464" s="256"/>
      <c r="FV464" s="256"/>
      <c r="FW464" s="256"/>
      <c r="FX464" s="256"/>
      <c r="FY464" s="256"/>
      <c r="FZ464" s="256"/>
      <c r="GA464" s="256"/>
      <c r="GB464" s="256"/>
      <c r="GC464" s="256"/>
      <c r="GD464" s="256"/>
      <c r="GE464" s="256"/>
      <c r="GF464" s="256"/>
      <c r="GG464" s="256"/>
      <c r="GH464" s="256"/>
      <c r="GI464" s="256"/>
      <c r="GJ464" s="256"/>
      <c r="GK464" s="256"/>
      <c r="GL464" s="256"/>
      <c r="GM464" s="256"/>
      <c r="GN464" s="256"/>
      <c r="GO464" s="256"/>
      <c r="GP464" s="256"/>
      <c r="GQ464" s="256"/>
      <c r="GR464" s="256"/>
      <c r="GS464" s="256"/>
      <c r="GT464" s="256"/>
      <c r="GU464" s="256"/>
      <c r="GV464" s="256"/>
      <c r="GW464" s="256"/>
      <c r="GX464" s="256"/>
      <c r="GY464" s="256"/>
      <c r="GZ464" s="256"/>
      <c r="HA464" s="256"/>
      <c r="HB464" s="256"/>
      <c r="HC464" s="256"/>
      <c r="HD464" s="256"/>
      <c r="HE464" s="256"/>
      <c r="HF464" s="256"/>
      <c r="HG464" s="256"/>
      <c r="HH464" s="256"/>
      <c r="HI464" s="256"/>
      <c r="HJ464" s="256"/>
      <c r="HK464" s="256"/>
      <c r="HL464" s="256"/>
      <c r="HM464" s="256"/>
      <c r="HN464" s="256"/>
      <c r="HO464" s="256"/>
      <c r="HP464" s="256"/>
      <c r="HQ464" s="256"/>
      <c r="HR464" s="256"/>
      <c r="HS464" s="256"/>
      <c r="HT464" s="256"/>
      <c r="HU464" s="256"/>
      <c r="HV464" s="256"/>
      <c r="HW464" s="256"/>
      <c r="HX464" s="256"/>
      <c r="HY464" s="256"/>
      <c r="HZ464" s="256"/>
      <c r="IA464" s="256"/>
      <c r="IB464" s="256"/>
      <c r="IC464" s="256"/>
      <c r="ID464" s="256"/>
      <c r="IE464" s="256"/>
      <c r="IF464" s="256"/>
      <c r="IG464" s="256"/>
      <c r="IH464" s="256"/>
      <c r="II464" s="256"/>
      <c r="IJ464" s="256"/>
      <c r="IK464" s="256"/>
      <c r="IL464" s="256"/>
      <c r="IM464" s="256"/>
      <c r="IN464" s="256"/>
      <c r="IO464" s="256"/>
      <c r="IP464" s="256"/>
      <c r="IQ464" s="256"/>
      <c r="IR464" s="256"/>
      <c r="IS464" s="256"/>
      <c r="IT464" s="256"/>
      <c r="IU464" s="256"/>
      <c r="IV464" s="256"/>
      <c r="IW464" s="256"/>
      <c r="IX464" s="256"/>
      <c r="IY464" s="256"/>
      <c r="IZ464" s="256"/>
      <c r="JA464" s="256"/>
      <c r="JB464" s="256"/>
      <c r="JC464" s="256"/>
      <c r="JD464" s="256"/>
      <c r="JE464" s="256"/>
      <c r="JF464" s="256"/>
      <c r="JG464" s="256"/>
      <c r="JH464" s="256"/>
      <c r="JI464" s="256"/>
      <c r="JJ464" s="256"/>
      <c r="JK464" s="256"/>
      <c r="JL464" s="256"/>
      <c r="JM464" s="256"/>
      <c r="JN464" s="256"/>
      <c r="JO464" s="256"/>
      <c r="JP464" s="256"/>
      <c r="JQ464" s="256"/>
      <c r="JR464" s="256"/>
      <c r="JS464" s="256"/>
      <c r="JT464" s="256"/>
      <c r="JU464" s="256"/>
      <c r="JV464" s="256"/>
      <c r="JW464" s="256"/>
      <c r="JX464" s="256"/>
      <c r="JY464" s="256"/>
      <c r="JZ464" s="256"/>
      <c r="KA464" s="256"/>
      <c r="KB464" s="256"/>
      <c r="KC464" s="256"/>
      <c r="KD464" s="256"/>
      <c r="KE464" s="256"/>
      <c r="KF464" s="256"/>
      <c r="KG464" s="256"/>
      <c r="KH464" s="256"/>
      <c r="KI464" s="256"/>
      <c r="KJ464" s="256"/>
      <c r="KK464" s="256"/>
      <c r="KL464" s="256"/>
      <c r="KM464" s="256"/>
      <c r="KN464" s="256"/>
      <c r="KO464" s="256"/>
      <c r="KP464" s="256"/>
      <c r="KQ464" s="256"/>
      <c r="KR464" s="256"/>
      <c r="KS464" s="256"/>
      <c r="KT464" s="256"/>
      <c r="KU464" s="256"/>
      <c r="KV464" s="256"/>
      <c r="KW464" s="256"/>
      <c r="KX464" s="256"/>
      <c r="KY464" s="256"/>
      <c r="KZ464" s="256"/>
      <c r="LA464" s="256"/>
      <c r="LB464" s="256"/>
      <c r="LC464" s="256"/>
      <c r="LD464" s="256"/>
      <c r="LE464" s="256"/>
      <c r="LF464" s="256"/>
      <c r="LG464" s="256"/>
      <c r="LH464" s="256"/>
      <c r="LI464" s="256"/>
      <c r="LJ464" s="256"/>
      <c r="LK464" s="256"/>
      <c r="LL464" s="256"/>
      <c r="LM464" s="256"/>
      <c r="LN464" s="256"/>
      <c r="LO464" s="256"/>
      <c r="LP464" s="256"/>
      <c r="LQ464" s="256"/>
      <c r="LR464" s="256"/>
      <c r="LS464" s="256"/>
      <c r="LT464" s="256"/>
      <c r="LU464" s="256"/>
      <c r="LV464" s="256"/>
      <c r="LW464" s="256"/>
      <c r="LX464" s="256"/>
      <c r="LY464" s="256"/>
      <c r="LZ464" s="256"/>
      <c r="MA464" s="256"/>
      <c r="MB464" s="256"/>
      <c r="MC464" s="256"/>
      <c r="MD464" s="256"/>
      <c r="ME464" s="256"/>
      <c r="MF464" s="256"/>
      <c r="MG464" s="256"/>
      <c r="MH464" s="256"/>
      <c r="MI464" s="256"/>
      <c r="MJ464" s="256"/>
      <c r="MK464" s="256"/>
      <c r="ML464" s="256"/>
      <c r="MM464" s="256"/>
      <c r="MN464" s="256"/>
      <c r="MO464" s="256"/>
      <c r="MP464" s="256"/>
      <c r="MQ464" s="256"/>
      <c r="MR464" s="256"/>
      <c r="MS464" s="256"/>
      <c r="MT464" s="256"/>
      <c r="MU464" s="256"/>
      <c r="MV464" s="256"/>
      <c r="MW464" s="256"/>
      <c r="MX464" s="256"/>
      <c r="MY464" s="256"/>
      <c r="MZ464" s="256"/>
      <c r="NA464" s="256"/>
      <c r="NB464" s="256"/>
      <c r="NC464" s="256"/>
      <c r="ND464" s="256"/>
      <c r="NE464" s="256"/>
      <c r="NF464" s="256"/>
      <c r="NG464" s="256"/>
      <c r="NH464" s="256"/>
      <c r="NI464" s="256"/>
      <c r="NJ464" s="256"/>
      <c r="NK464" s="256"/>
      <c r="NL464" s="256"/>
      <c r="NM464" s="256"/>
      <c r="NN464" s="256"/>
      <c r="NO464" s="256"/>
      <c r="NP464" s="256"/>
      <c r="NQ464" s="256"/>
      <c r="NR464" s="256"/>
      <c r="NS464" s="256"/>
      <c r="NT464" s="256"/>
      <c r="NU464" s="256"/>
      <c r="NV464" s="256"/>
      <c r="NW464" s="256"/>
      <c r="NX464" s="256"/>
      <c r="NY464" s="256"/>
      <c r="NZ464" s="256"/>
      <c r="OA464" s="256"/>
      <c r="OB464" s="256"/>
      <c r="OC464" s="256"/>
      <c r="OD464" s="256"/>
      <c r="OE464" s="256"/>
      <c r="OF464" s="256"/>
      <c r="OG464" s="256"/>
      <c r="OH464" s="256"/>
      <c r="OI464" s="256"/>
      <c r="OJ464" s="256"/>
      <c r="OK464" s="256"/>
      <c r="OL464" s="256"/>
      <c r="OM464" s="256"/>
      <c r="ON464" s="256"/>
      <c r="OO464" s="256"/>
      <c r="OP464" s="256"/>
      <c r="OQ464" s="256"/>
      <c r="OR464" s="256"/>
      <c r="OS464" s="256"/>
      <c r="OT464" s="256"/>
      <c r="OU464" s="256"/>
      <c r="OV464" s="256"/>
      <c r="OW464" s="256"/>
      <c r="OX464" s="256"/>
      <c r="OY464" s="256"/>
      <c r="OZ464" s="256"/>
      <c r="PA464" s="256"/>
      <c r="PB464" s="256"/>
      <c r="PC464" s="256"/>
      <c r="PD464" s="256"/>
      <c r="PE464" s="256"/>
      <c r="PF464" s="256"/>
      <c r="PG464" s="256"/>
      <c r="PH464" s="256"/>
      <c r="PI464" s="256"/>
      <c r="PJ464" s="256"/>
      <c r="PK464" s="256"/>
      <c r="PL464" s="256"/>
      <c r="PM464" s="256"/>
      <c r="PN464" s="256"/>
      <c r="PO464" s="256"/>
      <c r="PP464" s="256"/>
      <c r="PQ464" s="256"/>
      <c r="PR464" s="256"/>
      <c r="PS464" s="256"/>
      <c r="PT464" s="256"/>
      <c r="PU464" s="256"/>
      <c r="PV464" s="256"/>
      <c r="PW464" s="256"/>
      <c r="PX464" s="256"/>
      <c r="PY464" s="256"/>
      <c r="PZ464" s="256"/>
      <c r="QA464" s="256"/>
      <c r="QB464" s="256"/>
      <c r="QC464" s="256"/>
      <c r="QD464" s="256"/>
      <c r="QE464" s="256"/>
      <c r="QF464" s="256"/>
      <c r="QG464" s="256"/>
      <c r="QH464" s="256"/>
      <c r="QI464" s="256"/>
      <c r="QJ464" s="256"/>
      <c r="QK464" s="256"/>
      <c r="QL464" s="256"/>
      <c r="QM464" s="256"/>
      <c r="QN464" s="256"/>
      <c r="QO464" s="256"/>
      <c r="QP464" s="256"/>
      <c r="QQ464" s="256"/>
      <c r="QR464" s="256"/>
      <c r="QS464" s="256"/>
      <c r="QT464" s="256"/>
      <c r="QU464" s="256"/>
      <c r="QV464" s="256"/>
      <c r="QW464" s="256"/>
      <c r="QX464" s="256"/>
      <c r="QY464" s="256"/>
      <c r="QZ464" s="256"/>
      <c r="RA464" s="256"/>
      <c r="RB464" s="256"/>
      <c r="RC464" s="256"/>
      <c r="RD464" s="256"/>
      <c r="RE464" s="256"/>
      <c r="RF464" s="256"/>
      <c r="RG464" s="256"/>
      <c r="RH464" s="256"/>
      <c r="RI464" s="256"/>
      <c r="RJ464" s="256"/>
      <c r="RK464" s="256"/>
      <c r="RL464" s="256"/>
      <c r="RM464" s="256"/>
      <c r="RN464" s="256"/>
      <c r="RO464" s="256"/>
      <c r="RP464" s="256"/>
      <c r="RQ464" s="256"/>
      <c r="RR464" s="256"/>
      <c r="RS464" s="256"/>
      <c r="RT464" s="256"/>
      <c r="RU464" s="256"/>
      <c r="RV464" s="256"/>
      <c r="RW464" s="256"/>
      <c r="RX464" s="256"/>
      <c r="RY464" s="256"/>
      <c r="RZ464" s="256"/>
      <c r="SA464" s="256"/>
      <c r="SB464" s="256"/>
      <c r="SC464" s="256"/>
      <c r="SD464" s="256"/>
      <c r="SE464" s="256"/>
      <c r="SF464" s="256"/>
      <c r="SG464" s="256"/>
      <c r="SH464" s="256"/>
      <c r="SI464" s="256"/>
      <c r="SJ464" s="256"/>
      <c r="SK464" s="256"/>
      <c r="SL464" s="256"/>
      <c r="SM464" s="256"/>
      <c r="SN464" s="256"/>
      <c r="SO464" s="256"/>
      <c r="SP464" s="256"/>
      <c r="SQ464" s="256"/>
      <c r="SR464" s="256"/>
      <c r="SS464" s="256"/>
      <c r="ST464" s="256"/>
      <c r="SU464" s="256"/>
      <c r="SV464" s="256"/>
      <c r="SW464" s="256"/>
      <c r="SX464" s="256"/>
      <c r="SY464" s="256"/>
      <c r="SZ464" s="256"/>
      <c r="TA464" s="256"/>
      <c r="TB464" s="256"/>
      <c r="TC464" s="256"/>
      <c r="TD464" s="256"/>
      <c r="TE464" s="256"/>
      <c r="TF464" s="256"/>
      <c r="TG464" s="256"/>
      <c r="TH464" s="256"/>
      <c r="TI464" s="256"/>
      <c r="TJ464" s="256"/>
      <c r="TK464" s="256"/>
      <c r="TL464" s="256"/>
      <c r="TM464" s="256"/>
      <c r="TN464" s="256"/>
      <c r="TO464" s="256"/>
      <c r="TP464" s="256"/>
      <c r="TQ464" s="256"/>
      <c r="TR464" s="256"/>
      <c r="TS464" s="256"/>
      <c r="TT464" s="256"/>
      <c r="TU464" s="256"/>
      <c r="TV464" s="256"/>
      <c r="TW464" s="256"/>
      <c r="TX464" s="256"/>
      <c r="TY464" s="256"/>
      <c r="TZ464" s="256"/>
      <c r="UA464" s="256"/>
      <c r="UB464" s="256"/>
      <c r="UC464" s="256"/>
      <c r="UD464" s="256"/>
      <c r="UE464" s="256"/>
      <c r="UF464" s="256"/>
      <c r="UG464" s="256"/>
      <c r="UH464" s="256"/>
      <c r="UI464" s="256"/>
      <c r="UJ464" s="256"/>
      <c r="UK464" s="256"/>
      <c r="UL464" s="256"/>
      <c r="UM464" s="256"/>
      <c r="UN464" s="256"/>
      <c r="UO464" s="256"/>
      <c r="UP464" s="256"/>
      <c r="UQ464" s="256"/>
      <c r="UR464" s="256"/>
      <c r="US464" s="256"/>
      <c r="UT464" s="256"/>
      <c r="UU464" s="256"/>
      <c r="UV464" s="256"/>
      <c r="UW464" s="256"/>
      <c r="UX464" s="256"/>
      <c r="UY464" s="256"/>
      <c r="UZ464" s="256"/>
      <c r="VA464" s="256"/>
      <c r="VB464" s="256"/>
      <c r="VC464" s="256"/>
      <c r="VD464" s="256"/>
      <c r="VE464" s="256"/>
      <c r="VF464" s="256"/>
      <c r="VG464" s="256"/>
      <c r="VH464" s="256"/>
      <c r="VI464" s="256"/>
      <c r="VJ464" s="256"/>
      <c r="VK464" s="256"/>
      <c r="VL464" s="256"/>
      <c r="VM464" s="256"/>
      <c r="VN464" s="256"/>
      <c r="VO464" s="256"/>
      <c r="VP464" s="256"/>
      <c r="VQ464" s="256"/>
      <c r="VR464" s="256"/>
      <c r="VS464" s="256"/>
      <c r="VT464" s="256"/>
      <c r="VU464" s="256"/>
      <c r="VV464" s="256"/>
      <c r="VW464" s="256"/>
      <c r="VX464" s="256"/>
      <c r="VY464" s="256"/>
      <c r="VZ464" s="256"/>
      <c r="WA464" s="256"/>
      <c r="WB464" s="256"/>
      <c r="WC464" s="256"/>
      <c r="WD464" s="256"/>
      <c r="WE464" s="256"/>
      <c r="WF464" s="256"/>
      <c r="WG464" s="256"/>
      <c r="WH464" s="256"/>
      <c r="WI464" s="256"/>
      <c r="WJ464" s="256"/>
      <c r="WK464" s="256"/>
      <c r="WL464" s="256"/>
      <c r="WM464" s="256"/>
      <c r="WN464" s="256"/>
      <c r="WO464" s="256"/>
      <c r="WP464" s="256"/>
      <c r="WQ464" s="256"/>
      <c r="WR464" s="256"/>
      <c r="WS464" s="256"/>
      <c r="WT464" s="256"/>
      <c r="WU464" s="256"/>
      <c r="WV464" s="256"/>
      <c r="WW464" s="256"/>
      <c r="WX464" s="256"/>
      <c r="WY464" s="256"/>
      <c r="WZ464" s="256"/>
      <c r="XA464" s="256"/>
      <c r="XB464" s="256"/>
      <c r="XC464" s="256"/>
      <c r="XD464" s="256"/>
      <c r="XE464" s="256"/>
      <c r="XF464" s="256"/>
      <c r="XG464" s="256"/>
      <c r="XH464" s="256"/>
      <c r="XI464" s="256"/>
      <c r="XJ464" s="256"/>
      <c r="XK464" s="256"/>
      <c r="XL464" s="256"/>
      <c r="XM464" s="256"/>
      <c r="XN464" s="256"/>
      <c r="XO464" s="256"/>
      <c r="XP464" s="256"/>
      <c r="XQ464" s="256"/>
      <c r="XR464" s="256"/>
      <c r="XS464" s="256"/>
      <c r="XT464" s="256"/>
      <c r="XU464" s="256"/>
      <c r="XV464" s="256"/>
      <c r="XW464" s="256"/>
      <c r="XX464" s="256"/>
      <c r="XY464" s="256"/>
      <c r="XZ464" s="256"/>
      <c r="YA464" s="256"/>
      <c r="YB464" s="256"/>
      <c r="YC464" s="256"/>
      <c r="YD464" s="256"/>
      <c r="YE464" s="256"/>
      <c r="YF464" s="256"/>
      <c r="YG464" s="256"/>
      <c r="YH464" s="256"/>
      <c r="YI464" s="256"/>
      <c r="YJ464" s="256"/>
      <c r="YK464" s="256"/>
      <c r="YL464" s="256"/>
      <c r="YM464" s="256"/>
      <c r="YN464" s="256"/>
      <c r="YO464" s="256"/>
      <c r="YP464" s="256"/>
      <c r="YQ464" s="256"/>
      <c r="YR464" s="256"/>
      <c r="YS464" s="256"/>
      <c r="YT464" s="256"/>
      <c r="YU464" s="256"/>
      <c r="YV464" s="256"/>
      <c r="YW464" s="256"/>
      <c r="YX464" s="256"/>
      <c r="YY464" s="256"/>
      <c r="YZ464" s="256"/>
      <c r="ZA464" s="256"/>
      <c r="ZB464" s="256"/>
      <c r="ZC464" s="256"/>
      <c r="ZD464" s="256"/>
      <c r="ZE464" s="256"/>
      <c r="ZF464" s="256"/>
      <c r="ZG464" s="256"/>
      <c r="ZH464" s="256"/>
      <c r="ZI464" s="256"/>
      <c r="ZJ464" s="256"/>
      <c r="ZK464" s="256"/>
      <c r="ZL464" s="256"/>
      <c r="ZM464" s="256"/>
      <c r="ZN464" s="256"/>
      <c r="ZO464" s="256"/>
      <c r="ZP464" s="256"/>
      <c r="ZQ464" s="256"/>
      <c r="ZR464" s="256"/>
      <c r="ZS464" s="256"/>
      <c r="ZT464" s="256"/>
      <c r="ZU464" s="256"/>
      <c r="ZV464" s="256"/>
      <c r="ZW464" s="256"/>
      <c r="ZX464" s="256"/>
      <c r="ZY464" s="256"/>
      <c r="ZZ464" s="256"/>
      <c r="AAA464" s="256"/>
      <c r="AAB464" s="256"/>
      <c r="AAC464" s="256"/>
      <c r="AAD464" s="256"/>
      <c r="AAE464" s="256"/>
      <c r="AAF464" s="256"/>
      <c r="AAG464" s="256"/>
      <c r="AAH464" s="256"/>
      <c r="AAI464" s="256"/>
      <c r="AAJ464" s="256"/>
      <c r="AAK464" s="256"/>
      <c r="AAL464" s="256"/>
      <c r="AAM464" s="256"/>
      <c r="AAN464" s="256"/>
      <c r="AAO464" s="256"/>
      <c r="AAP464" s="256"/>
      <c r="AAQ464" s="256"/>
      <c r="AAR464" s="256"/>
      <c r="AAS464" s="256"/>
      <c r="AAT464" s="256"/>
      <c r="AAU464" s="256"/>
      <c r="AAV464" s="256"/>
      <c r="AAW464" s="256"/>
      <c r="AAX464" s="256"/>
      <c r="AAY464" s="256"/>
      <c r="AAZ464" s="256"/>
      <c r="ABA464" s="256"/>
      <c r="ABB464" s="256"/>
      <c r="ABC464" s="256"/>
      <c r="ABD464" s="256"/>
      <c r="ABE464" s="256"/>
      <c r="ABF464" s="256"/>
      <c r="ABG464" s="256"/>
      <c r="ABH464" s="256"/>
      <c r="ABI464" s="256"/>
      <c r="ABJ464" s="256"/>
      <c r="ABK464" s="256"/>
    </row>
    <row r="465" spans="1:739" s="38" customFormat="1" ht="30" customHeight="1" x14ac:dyDescent="0.25">
      <c r="A465" s="30"/>
      <c r="B465" s="115"/>
      <c r="C465" s="115"/>
      <c r="D465" s="167" t="s">
        <v>2</v>
      </c>
      <c r="E465" s="115"/>
      <c r="F465" s="206">
        <v>1355</v>
      </c>
      <c r="G465" s="23">
        <v>43606</v>
      </c>
      <c r="H465" s="48" t="s">
        <v>37</v>
      </c>
      <c r="I465" s="65" t="s">
        <v>31</v>
      </c>
      <c r="J465" s="189" t="s">
        <v>291</v>
      </c>
      <c r="K465" s="29" t="s">
        <v>18</v>
      </c>
      <c r="L465" s="29" t="s">
        <v>17</v>
      </c>
      <c r="M465" s="29" t="s">
        <v>2819</v>
      </c>
      <c r="N465" s="28" t="s">
        <v>3003</v>
      </c>
      <c r="O465" s="114" t="s">
        <v>3004</v>
      </c>
      <c r="P465" s="114" t="s">
        <v>3005</v>
      </c>
      <c r="Q465" s="260"/>
      <c r="R465" s="71" t="s">
        <v>3006</v>
      </c>
      <c r="S465" s="65" t="s">
        <v>3007</v>
      </c>
      <c r="T465" s="65" t="s">
        <v>288</v>
      </c>
      <c r="U465" s="115" t="s">
        <v>72</v>
      </c>
      <c r="V465" s="17"/>
      <c r="W465" s="249"/>
      <c r="X465" s="115" t="s">
        <v>245</v>
      </c>
      <c r="Y465" s="99"/>
      <c r="Z465" s="155"/>
      <c r="AA465" s="155"/>
      <c r="AB465" s="39" t="s">
        <v>3006</v>
      </c>
      <c r="AC465" s="17"/>
      <c r="AD465" s="17"/>
      <c r="AE465" s="17"/>
      <c r="AF465" s="17"/>
      <c r="AG465" s="17"/>
      <c r="AH465" s="263" t="s">
        <v>3530</v>
      </c>
      <c r="AI465" s="65" t="s">
        <v>1</v>
      </c>
      <c r="AJ465" s="67" t="s">
        <v>2</v>
      </c>
      <c r="AK465" s="70">
        <v>20</v>
      </c>
      <c r="AL465" s="69" t="s">
        <v>3008</v>
      </c>
      <c r="AM465" s="72">
        <v>43594</v>
      </c>
    </row>
    <row r="466" spans="1:739" s="38" customFormat="1" ht="30" customHeight="1" x14ac:dyDescent="0.25">
      <c r="A466" s="30"/>
      <c r="B466" s="115"/>
      <c r="C466" s="115"/>
      <c r="D466" s="167" t="s">
        <v>2</v>
      </c>
      <c r="E466" s="115"/>
      <c r="F466" s="206" t="s">
        <v>2689</v>
      </c>
      <c r="G466" s="23">
        <v>43313</v>
      </c>
      <c r="H466" s="258" t="s">
        <v>37</v>
      </c>
      <c r="I466" s="261" t="s">
        <v>31</v>
      </c>
      <c r="J466" s="116" t="s">
        <v>291</v>
      </c>
      <c r="K466" s="29" t="s">
        <v>18</v>
      </c>
      <c r="L466" s="29" t="s">
        <v>17</v>
      </c>
      <c r="M466" s="29" t="s">
        <v>113</v>
      </c>
      <c r="N466" s="28" t="s">
        <v>2690</v>
      </c>
      <c r="O466" s="114" t="s">
        <v>2692</v>
      </c>
      <c r="P466" s="114" t="s">
        <v>2693</v>
      </c>
      <c r="Q466" s="259"/>
      <c r="R466" s="71" t="s">
        <v>2694</v>
      </c>
      <c r="S466" s="261" t="s">
        <v>2691</v>
      </c>
      <c r="T466" s="185" t="s">
        <v>1554</v>
      </c>
      <c r="U466" s="115" t="s">
        <v>72</v>
      </c>
      <c r="V466" s="20"/>
      <c r="W466" s="249"/>
      <c r="X466" s="115" t="s">
        <v>245</v>
      </c>
      <c r="Y466" s="99"/>
      <c r="Z466" s="261"/>
      <c r="AA466" s="261"/>
      <c r="AB466" s="186" t="s">
        <v>2694</v>
      </c>
      <c r="AC466" s="17"/>
      <c r="AD466" s="17"/>
      <c r="AE466" s="17"/>
      <c r="AF466" s="17"/>
      <c r="AG466" s="17"/>
      <c r="AH466" s="263" t="s">
        <v>3530</v>
      </c>
      <c r="AI466" s="261" t="s">
        <v>1</v>
      </c>
      <c r="AJ466" s="263" t="s">
        <v>2</v>
      </c>
      <c r="AK466" s="70">
        <v>25</v>
      </c>
      <c r="AL466" s="69" t="s">
        <v>2695</v>
      </c>
      <c r="AM466" s="72">
        <v>43292</v>
      </c>
      <c r="AN466" s="256"/>
      <c r="AO466" s="256"/>
      <c r="AP466" s="256"/>
      <c r="AQ466" s="256"/>
      <c r="AR466" s="256"/>
      <c r="AS466" s="256"/>
      <c r="AT466" s="256"/>
      <c r="AU466" s="256"/>
      <c r="AV466" s="256"/>
      <c r="AW466" s="256"/>
      <c r="AX466" s="256"/>
      <c r="AY466" s="256"/>
      <c r="AZ466" s="256"/>
      <c r="BA466" s="256"/>
      <c r="BB466" s="256"/>
      <c r="BC466" s="256"/>
      <c r="BD466" s="256"/>
      <c r="BE466" s="256"/>
      <c r="BF466" s="256"/>
      <c r="BG466" s="256"/>
      <c r="BH466" s="256"/>
      <c r="BI466" s="256"/>
      <c r="BJ466" s="256"/>
      <c r="BK466" s="256"/>
      <c r="BL466" s="256"/>
      <c r="BM466" s="256"/>
      <c r="BN466" s="256"/>
      <c r="BO466" s="256"/>
      <c r="BP466" s="256"/>
      <c r="BQ466" s="256"/>
      <c r="BR466" s="256"/>
      <c r="BS466" s="256"/>
      <c r="BT466" s="256"/>
      <c r="BU466" s="256"/>
      <c r="BV466" s="256"/>
      <c r="BW466" s="256"/>
      <c r="BX466" s="256"/>
      <c r="BY466" s="256"/>
      <c r="BZ466" s="256"/>
      <c r="CA466" s="256"/>
      <c r="CB466" s="256"/>
      <c r="CC466" s="256"/>
      <c r="CD466" s="256"/>
      <c r="CE466" s="256"/>
      <c r="CF466" s="256"/>
      <c r="CG466" s="256"/>
      <c r="CH466" s="256"/>
      <c r="CI466" s="256"/>
      <c r="CJ466" s="256"/>
      <c r="CK466" s="256"/>
      <c r="CL466" s="256"/>
      <c r="CM466" s="256"/>
      <c r="CN466" s="256"/>
      <c r="CO466" s="256"/>
      <c r="CP466" s="256"/>
      <c r="CQ466" s="256"/>
      <c r="CR466" s="256"/>
      <c r="CS466" s="256"/>
      <c r="CT466" s="256"/>
      <c r="CU466" s="256"/>
      <c r="CV466" s="256"/>
      <c r="CW466" s="256"/>
      <c r="CX466" s="256"/>
      <c r="CY466" s="256"/>
      <c r="CZ466" s="256"/>
      <c r="DA466" s="256"/>
      <c r="DB466" s="256"/>
      <c r="DC466" s="256"/>
      <c r="DD466" s="256"/>
      <c r="DE466" s="256"/>
      <c r="DF466" s="256"/>
      <c r="DG466" s="256"/>
      <c r="DH466" s="256"/>
      <c r="DI466" s="256"/>
      <c r="DJ466" s="256"/>
      <c r="DK466" s="256"/>
      <c r="DL466" s="256"/>
      <c r="DM466" s="256"/>
      <c r="DN466" s="256"/>
      <c r="DO466" s="256"/>
      <c r="DP466" s="256"/>
      <c r="DQ466" s="256"/>
      <c r="DR466" s="256"/>
      <c r="DS466" s="256"/>
      <c r="DT466" s="256"/>
      <c r="DU466" s="256"/>
      <c r="DV466" s="256"/>
      <c r="DW466" s="256"/>
      <c r="DX466" s="256"/>
      <c r="DY466" s="256"/>
      <c r="DZ466" s="256"/>
      <c r="EA466" s="256"/>
      <c r="EB466" s="256"/>
      <c r="EC466" s="256"/>
      <c r="ED466" s="256"/>
      <c r="EE466" s="256"/>
      <c r="EF466" s="256"/>
      <c r="EG466" s="256"/>
      <c r="EH466" s="256"/>
      <c r="EI466" s="256"/>
      <c r="EJ466" s="256"/>
      <c r="EK466" s="256"/>
      <c r="EL466" s="256"/>
      <c r="EM466" s="256"/>
      <c r="EN466" s="256"/>
      <c r="EO466" s="256"/>
      <c r="EP466" s="256"/>
      <c r="EQ466" s="256"/>
      <c r="ER466" s="256"/>
      <c r="ES466" s="256"/>
      <c r="ET466" s="256"/>
      <c r="EU466" s="256"/>
      <c r="EV466" s="256"/>
      <c r="EW466" s="256"/>
      <c r="EX466" s="256"/>
      <c r="EY466" s="256"/>
      <c r="EZ466" s="256"/>
      <c r="FA466" s="256"/>
      <c r="FB466" s="256"/>
      <c r="FC466" s="256"/>
      <c r="FD466" s="256"/>
      <c r="FE466" s="256"/>
      <c r="FF466" s="256"/>
      <c r="FG466" s="256"/>
      <c r="FH466" s="256"/>
      <c r="FI466" s="256"/>
      <c r="FJ466" s="256"/>
      <c r="FK466" s="256"/>
      <c r="FL466" s="256"/>
      <c r="FM466" s="256"/>
      <c r="FN466" s="256"/>
      <c r="FO466" s="256"/>
      <c r="FP466" s="256"/>
      <c r="FQ466" s="256"/>
      <c r="FR466" s="256"/>
      <c r="FS466" s="256"/>
      <c r="FT466" s="256"/>
      <c r="FU466" s="256"/>
      <c r="FV466" s="256"/>
      <c r="FW466" s="256"/>
      <c r="FX466" s="256"/>
      <c r="FY466" s="256"/>
      <c r="FZ466" s="256"/>
      <c r="GA466" s="256"/>
      <c r="GB466" s="256"/>
      <c r="GC466" s="256"/>
      <c r="GD466" s="256"/>
      <c r="GE466" s="256"/>
      <c r="GF466" s="256"/>
      <c r="GG466" s="256"/>
      <c r="GH466" s="256"/>
      <c r="GI466" s="256"/>
      <c r="GJ466" s="256"/>
      <c r="GK466" s="256"/>
      <c r="GL466" s="256"/>
      <c r="GM466" s="256"/>
      <c r="GN466" s="256"/>
      <c r="GO466" s="256"/>
      <c r="GP466" s="256"/>
      <c r="GQ466" s="256"/>
      <c r="GR466" s="256"/>
      <c r="GS466" s="256"/>
      <c r="GT466" s="256"/>
      <c r="GU466" s="256"/>
      <c r="GV466" s="256"/>
      <c r="GW466" s="256"/>
      <c r="GX466" s="256"/>
      <c r="GY466" s="256"/>
      <c r="GZ466" s="256"/>
      <c r="HA466" s="256"/>
      <c r="HB466" s="256"/>
      <c r="HC466" s="256"/>
      <c r="HD466" s="256"/>
      <c r="HE466" s="256"/>
      <c r="HF466" s="256"/>
      <c r="HG466" s="256"/>
      <c r="HH466" s="256"/>
      <c r="HI466" s="256"/>
      <c r="HJ466" s="256"/>
      <c r="HK466" s="256"/>
      <c r="HL466" s="256"/>
      <c r="HM466" s="256"/>
      <c r="HN466" s="256"/>
      <c r="HO466" s="256"/>
      <c r="HP466" s="256"/>
      <c r="HQ466" s="256"/>
      <c r="HR466" s="256"/>
      <c r="HS466" s="256"/>
      <c r="HT466" s="256"/>
      <c r="HU466" s="256"/>
      <c r="HV466" s="256"/>
      <c r="HW466" s="256"/>
      <c r="HX466" s="256"/>
      <c r="HY466" s="256"/>
      <c r="HZ466" s="256"/>
      <c r="IA466" s="256"/>
      <c r="IB466" s="256"/>
      <c r="IC466" s="256"/>
      <c r="ID466" s="256"/>
      <c r="IE466" s="256"/>
      <c r="IF466" s="256"/>
      <c r="IG466" s="256"/>
      <c r="IH466" s="256"/>
      <c r="II466" s="256"/>
      <c r="IJ466" s="256"/>
      <c r="IK466" s="256"/>
      <c r="IL466" s="256"/>
      <c r="IM466" s="256"/>
      <c r="IN466" s="256"/>
      <c r="IO466" s="256"/>
      <c r="IP466" s="256"/>
      <c r="IQ466" s="256"/>
      <c r="IR466" s="256"/>
      <c r="IS466" s="256"/>
      <c r="IT466" s="256"/>
      <c r="IU466" s="256"/>
      <c r="IV466" s="256"/>
      <c r="IW466" s="256"/>
      <c r="IX466" s="256"/>
      <c r="IY466" s="256"/>
      <c r="IZ466" s="256"/>
      <c r="JA466" s="256"/>
      <c r="JB466" s="256"/>
      <c r="JC466" s="256"/>
      <c r="JD466" s="256"/>
      <c r="JE466" s="256"/>
      <c r="JF466" s="256"/>
      <c r="JG466" s="256"/>
      <c r="JH466" s="256"/>
      <c r="JI466" s="256"/>
      <c r="JJ466" s="256"/>
      <c r="JK466" s="256"/>
      <c r="JL466" s="256"/>
      <c r="JM466" s="256"/>
      <c r="JN466" s="256"/>
      <c r="JO466" s="256"/>
      <c r="JP466" s="256"/>
      <c r="JQ466" s="256"/>
      <c r="JR466" s="256"/>
      <c r="JS466" s="256"/>
      <c r="JT466" s="256"/>
      <c r="JU466" s="256"/>
      <c r="JV466" s="256"/>
      <c r="JW466" s="256"/>
      <c r="JX466" s="256"/>
      <c r="JY466" s="256"/>
      <c r="JZ466" s="256"/>
      <c r="KA466" s="256"/>
      <c r="KB466" s="256"/>
      <c r="KC466" s="256"/>
      <c r="KD466" s="256"/>
      <c r="KE466" s="256"/>
      <c r="KF466" s="256"/>
      <c r="KG466" s="256"/>
      <c r="KH466" s="256"/>
      <c r="KI466" s="256"/>
      <c r="KJ466" s="256"/>
      <c r="KK466" s="256"/>
      <c r="KL466" s="256"/>
      <c r="KM466" s="256"/>
      <c r="KN466" s="256"/>
      <c r="KO466" s="256"/>
      <c r="KP466" s="256"/>
      <c r="KQ466" s="256"/>
      <c r="KR466" s="256"/>
      <c r="KS466" s="256"/>
      <c r="KT466" s="256"/>
      <c r="KU466" s="256"/>
      <c r="KV466" s="256"/>
      <c r="KW466" s="256"/>
      <c r="KX466" s="256"/>
      <c r="KY466" s="256"/>
      <c r="KZ466" s="256"/>
      <c r="LA466" s="256"/>
      <c r="LB466" s="256"/>
      <c r="LC466" s="256"/>
      <c r="LD466" s="256"/>
      <c r="LE466" s="256"/>
      <c r="LF466" s="256"/>
      <c r="LG466" s="256"/>
      <c r="LH466" s="256"/>
      <c r="LI466" s="256"/>
      <c r="LJ466" s="256"/>
      <c r="LK466" s="256"/>
      <c r="LL466" s="256"/>
      <c r="LM466" s="256"/>
      <c r="LN466" s="256"/>
      <c r="LO466" s="256"/>
      <c r="LP466" s="256"/>
      <c r="LQ466" s="256"/>
      <c r="LR466" s="256"/>
      <c r="LS466" s="256"/>
      <c r="LT466" s="256"/>
      <c r="LU466" s="256"/>
      <c r="LV466" s="256"/>
      <c r="LW466" s="256"/>
      <c r="LX466" s="256"/>
      <c r="LY466" s="256"/>
      <c r="LZ466" s="256"/>
      <c r="MA466" s="256"/>
      <c r="MB466" s="256"/>
      <c r="MC466" s="256"/>
      <c r="MD466" s="256"/>
      <c r="ME466" s="256"/>
      <c r="MF466" s="256"/>
      <c r="MG466" s="256"/>
      <c r="MH466" s="256"/>
      <c r="MI466" s="256"/>
      <c r="MJ466" s="256"/>
      <c r="MK466" s="256"/>
      <c r="ML466" s="256"/>
      <c r="MM466" s="256"/>
      <c r="MN466" s="256"/>
      <c r="MO466" s="256"/>
      <c r="MP466" s="256"/>
      <c r="MQ466" s="256"/>
      <c r="MR466" s="256"/>
      <c r="MS466" s="256"/>
      <c r="MT466" s="256"/>
      <c r="MU466" s="256"/>
      <c r="MV466" s="256"/>
      <c r="MW466" s="256"/>
      <c r="MX466" s="256"/>
      <c r="MY466" s="256"/>
      <c r="MZ466" s="256"/>
      <c r="NA466" s="256"/>
      <c r="NB466" s="256"/>
      <c r="NC466" s="256"/>
      <c r="ND466" s="256"/>
      <c r="NE466" s="256"/>
      <c r="NF466" s="256"/>
      <c r="NG466" s="256"/>
      <c r="NH466" s="256"/>
      <c r="NI466" s="256"/>
      <c r="NJ466" s="256"/>
      <c r="NK466" s="256"/>
      <c r="NL466" s="256"/>
      <c r="NM466" s="256"/>
      <c r="NN466" s="256"/>
      <c r="NO466" s="256"/>
      <c r="NP466" s="256"/>
      <c r="NQ466" s="256"/>
      <c r="NR466" s="256"/>
      <c r="NS466" s="256"/>
      <c r="NT466" s="256"/>
      <c r="NU466" s="256"/>
      <c r="NV466" s="256"/>
      <c r="NW466" s="256"/>
      <c r="NX466" s="256"/>
      <c r="NY466" s="256"/>
      <c r="NZ466" s="256"/>
      <c r="OA466" s="256"/>
      <c r="OB466" s="256"/>
      <c r="OC466" s="256"/>
      <c r="OD466" s="256"/>
      <c r="OE466" s="256"/>
      <c r="OF466" s="256"/>
      <c r="OG466" s="256"/>
      <c r="OH466" s="256"/>
      <c r="OI466" s="256"/>
      <c r="OJ466" s="256"/>
      <c r="OK466" s="256"/>
      <c r="OL466" s="256"/>
      <c r="OM466" s="256"/>
      <c r="ON466" s="256"/>
      <c r="OO466" s="256"/>
      <c r="OP466" s="256"/>
      <c r="OQ466" s="256"/>
      <c r="OR466" s="256"/>
      <c r="OS466" s="256"/>
      <c r="OT466" s="256"/>
      <c r="OU466" s="256"/>
      <c r="OV466" s="256"/>
      <c r="OW466" s="256"/>
      <c r="OX466" s="256"/>
      <c r="OY466" s="256"/>
      <c r="OZ466" s="256"/>
      <c r="PA466" s="256"/>
      <c r="PB466" s="256"/>
      <c r="PC466" s="256"/>
      <c r="PD466" s="256"/>
      <c r="PE466" s="256"/>
      <c r="PF466" s="256"/>
      <c r="PG466" s="256"/>
      <c r="PH466" s="256"/>
      <c r="PI466" s="256"/>
      <c r="PJ466" s="256"/>
      <c r="PK466" s="256"/>
      <c r="PL466" s="256"/>
      <c r="PM466" s="256"/>
      <c r="PN466" s="256"/>
      <c r="PO466" s="256"/>
      <c r="PP466" s="256"/>
      <c r="PQ466" s="256"/>
      <c r="PR466" s="256"/>
      <c r="PS466" s="256"/>
      <c r="PT466" s="256"/>
      <c r="PU466" s="256"/>
      <c r="PV466" s="256"/>
      <c r="PW466" s="256"/>
      <c r="PX466" s="256"/>
      <c r="PY466" s="256"/>
      <c r="PZ466" s="256"/>
      <c r="QA466" s="256"/>
      <c r="QB466" s="256"/>
      <c r="QC466" s="256"/>
      <c r="QD466" s="256"/>
      <c r="QE466" s="256"/>
      <c r="QF466" s="256"/>
      <c r="QG466" s="256"/>
      <c r="QH466" s="256"/>
      <c r="QI466" s="256"/>
      <c r="QJ466" s="256"/>
      <c r="QK466" s="256"/>
      <c r="QL466" s="256"/>
      <c r="QM466" s="256"/>
      <c r="QN466" s="256"/>
      <c r="QO466" s="256"/>
      <c r="QP466" s="256"/>
      <c r="QQ466" s="256"/>
      <c r="QR466" s="256"/>
      <c r="QS466" s="256"/>
      <c r="QT466" s="256"/>
      <c r="QU466" s="256"/>
      <c r="QV466" s="256"/>
      <c r="QW466" s="256"/>
      <c r="QX466" s="256"/>
      <c r="QY466" s="256"/>
      <c r="QZ466" s="256"/>
      <c r="RA466" s="256"/>
      <c r="RB466" s="256"/>
      <c r="RC466" s="256"/>
      <c r="RD466" s="256"/>
      <c r="RE466" s="256"/>
      <c r="RF466" s="256"/>
      <c r="RG466" s="256"/>
      <c r="RH466" s="256"/>
      <c r="RI466" s="256"/>
      <c r="RJ466" s="256"/>
      <c r="RK466" s="256"/>
      <c r="RL466" s="256"/>
      <c r="RM466" s="256"/>
      <c r="RN466" s="256"/>
      <c r="RO466" s="256"/>
      <c r="RP466" s="256"/>
      <c r="RQ466" s="256"/>
      <c r="RR466" s="256"/>
      <c r="RS466" s="256"/>
      <c r="RT466" s="256"/>
      <c r="RU466" s="256"/>
      <c r="RV466" s="256"/>
      <c r="RW466" s="256"/>
      <c r="RX466" s="256"/>
      <c r="RY466" s="256"/>
      <c r="RZ466" s="256"/>
      <c r="SA466" s="256"/>
      <c r="SB466" s="256"/>
      <c r="SC466" s="256"/>
      <c r="SD466" s="256"/>
      <c r="SE466" s="256"/>
      <c r="SF466" s="256"/>
      <c r="SG466" s="256"/>
      <c r="SH466" s="256"/>
      <c r="SI466" s="256"/>
      <c r="SJ466" s="256"/>
      <c r="SK466" s="256"/>
      <c r="SL466" s="256"/>
      <c r="SM466" s="256"/>
      <c r="SN466" s="256"/>
      <c r="SO466" s="256"/>
      <c r="SP466" s="256"/>
      <c r="SQ466" s="256"/>
      <c r="SR466" s="256"/>
      <c r="SS466" s="256"/>
      <c r="ST466" s="256"/>
      <c r="SU466" s="256"/>
      <c r="SV466" s="256"/>
      <c r="SW466" s="256"/>
      <c r="SX466" s="256"/>
      <c r="SY466" s="256"/>
      <c r="SZ466" s="256"/>
      <c r="TA466" s="256"/>
      <c r="TB466" s="256"/>
      <c r="TC466" s="256"/>
      <c r="TD466" s="256"/>
      <c r="TE466" s="256"/>
      <c r="TF466" s="256"/>
      <c r="TG466" s="256"/>
      <c r="TH466" s="256"/>
      <c r="TI466" s="256"/>
      <c r="TJ466" s="256"/>
      <c r="TK466" s="256"/>
      <c r="TL466" s="256"/>
      <c r="TM466" s="256"/>
      <c r="TN466" s="256"/>
      <c r="TO466" s="256"/>
      <c r="TP466" s="256"/>
      <c r="TQ466" s="256"/>
      <c r="TR466" s="256"/>
      <c r="TS466" s="256"/>
      <c r="TT466" s="256"/>
      <c r="TU466" s="256"/>
      <c r="TV466" s="256"/>
      <c r="TW466" s="256"/>
      <c r="TX466" s="256"/>
      <c r="TY466" s="256"/>
      <c r="TZ466" s="256"/>
      <c r="UA466" s="256"/>
      <c r="UB466" s="256"/>
      <c r="UC466" s="256"/>
      <c r="UD466" s="256"/>
      <c r="UE466" s="256"/>
      <c r="UF466" s="256"/>
      <c r="UG466" s="256"/>
      <c r="UH466" s="256"/>
      <c r="UI466" s="256"/>
      <c r="UJ466" s="256"/>
      <c r="UK466" s="256"/>
      <c r="UL466" s="256"/>
      <c r="UM466" s="256"/>
      <c r="UN466" s="256"/>
      <c r="UO466" s="256"/>
      <c r="UP466" s="256"/>
      <c r="UQ466" s="256"/>
      <c r="UR466" s="256"/>
      <c r="US466" s="256"/>
      <c r="UT466" s="256"/>
      <c r="UU466" s="256"/>
      <c r="UV466" s="256"/>
      <c r="UW466" s="256"/>
      <c r="UX466" s="256"/>
      <c r="UY466" s="256"/>
      <c r="UZ466" s="256"/>
      <c r="VA466" s="256"/>
      <c r="VB466" s="256"/>
      <c r="VC466" s="256"/>
      <c r="VD466" s="256"/>
      <c r="VE466" s="256"/>
      <c r="VF466" s="256"/>
      <c r="VG466" s="256"/>
      <c r="VH466" s="256"/>
      <c r="VI466" s="256"/>
      <c r="VJ466" s="256"/>
      <c r="VK466" s="256"/>
      <c r="VL466" s="256"/>
      <c r="VM466" s="256"/>
      <c r="VN466" s="256"/>
      <c r="VO466" s="256"/>
      <c r="VP466" s="256"/>
      <c r="VQ466" s="256"/>
      <c r="VR466" s="256"/>
      <c r="VS466" s="256"/>
      <c r="VT466" s="256"/>
      <c r="VU466" s="256"/>
      <c r="VV466" s="256"/>
      <c r="VW466" s="256"/>
      <c r="VX466" s="256"/>
      <c r="VY466" s="256"/>
      <c r="VZ466" s="256"/>
      <c r="WA466" s="256"/>
      <c r="WB466" s="256"/>
      <c r="WC466" s="256"/>
      <c r="WD466" s="256"/>
      <c r="WE466" s="256"/>
      <c r="WF466" s="256"/>
      <c r="WG466" s="256"/>
      <c r="WH466" s="256"/>
      <c r="WI466" s="256"/>
      <c r="WJ466" s="256"/>
      <c r="WK466" s="256"/>
      <c r="WL466" s="256"/>
      <c r="WM466" s="256"/>
      <c r="WN466" s="256"/>
      <c r="WO466" s="256"/>
      <c r="WP466" s="256"/>
      <c r="WQ466" s="256"/>
      <c r="WR466" s="256"/>
      <c r="WS466" s="256"/>
      <c r="WT466" s="256"/>
      <c r="WU466" s="256"/>
      <c r="WV466" s="256"/>
      <c r="WW466" s="256"/>
      <c r="WX466" s="256"/>
      <c r="WY466" s="256"/>
      <c r="WZ466" s="256"/>
      <c r="XA466" s="256"/>
      <c r="XB466" s="256"/>
      <c r="XC466" s="256"/>
      <c r="XD466" s="256"/>
      <c r="XE466" s="256"/>
      <c r="XF466" s="256"/>
      <c r="XG466" s="256"/>
      <c r="XH466" s="256"/>
      <c r="XI466" s="256"/>
      <c r="XJ466" s="256"/>
      <c r="XK466" s="256"/>
      <c r="XL466" s="256"/>
      <c r="XM466" s="256"/>
      <c r="XN466" s="256"/>
      <c r="XO466" s="256"/>
      <c r="XP466" s="256"/>
      <c r="XQ466" s="256"/>
      <c r="XR466" s="256"/>
      <c r="XS466" s="256"/>
      <c r="XT466" s="256"/>
      <c r="XU466" s="256"/>
      <c r="XV466" s="256"/>
      <c r="XW466" s="256"/>
      <c r="XX466" s="256"/>
      <c r="XY466" s="256"/>
      <c r="XZ466" s="256"/>
      <c r="YA466" s="256"/>
      <c r="YB466" s="256"/>
      <c r="YC466" s="256"/>
      <c r="YD466" s="256"/>
      <c r="YE466" s="256"/>
      <c r="YF466" s="256"/>
      <c r="YG466" s="256"/>
      <c r="YH466" s="256"/>
      <c r="YI466" s="256"/>
      <c r="YJ466" s="256"/>
      <c r="YK466" s="256"/>
      <c r="YL466" s="256"/>
      <c r="YM466" s="256"/>
      <c r="YN466" s="256"/>
      <c r="YO466" s="256"/>
      <c r="YP466" s="256"/>
      <c r="YQ466" s="256"/>
      <c r="YR466" s="256"/>
      <c r="YS466" s="256"/>
      <c r="YT466" s="256"/>
      <c r="YU466" s="256"/>
      <c r="YV466" s="256"/>
      <c r="YW466" s="256"/>
      <c r="YX466" s="256"/>
      <c r="YY466" s="256"/>
      <c r="YZ466" s="256"/>
      <c r="ZA466" s="256"/>
      <c r="ZB466" s="256"/>
      <c r="ZC466" s="256"/>
      <c r="ZD466" s="256"/>
      <c r="ZE466" s="256"/>
      <c r="ZF466" s="256"/>
      <c r="ZG466" s="256"/>
      <c r="ZH466" s="256"/>
      <c r="ZI466" s="256"/>
      <c r="ZJ466" s="256"/>
      <c r="ZK466" s="256"/>
      <c r="ZL466" s="256"/>
      <c r="ZM466" s="256"/>
      <c r="ZN466" s="256"/>
      <c r="ZO466" s="256"/>
      <c r="ZP466" s="256"/>
      <c r="ZQ466" s="256"/>
      <c r="ZR466" s="256"/>
      <c r="ZS466" s="256"/>
      <c r="ZT466" s="256"/>
      <c r="ZU466" s="256"/>
      <c r="ZV466" s="256"/>
      <c r="ZW466" s="256"/>
      <c r="ZX466" s="256"/>
      <c r="ZY466" s="256"/>
      <c r="ZZ466" s="256"/>
      <c r="AAA466" s="256"/>
      <c r="AAB466" s="256"/>
      <c r="AAC466" s="256"/>
      <c r="AAD466" s="256"/>
      <c r="AAE466" s="256"/>
      <c r="AAF466" s="256"/>
      <c r="AAG466" s="256"/>
      <c r="AAH466" s="256"/>
      <c r="AAI466" s="256"/>
      <c r="AAJ466" s="256"/>
      <c r="AAK466" s="256"/>
      <c r="AAL466" s="256"/>
      <c r="AAM466" s="256"/>
      <c r="AAN466" s="256"/>
      <c r="AAO466" s="256"/>
      <c r="AAP466" s="256"/>
      <c r="AAQ466" s="256"/>
      <c r="AAR466" s="256"/>
      <c r="AAS466" s="256"/>
      <c r="AAT466" s="256"/>
      <c r="AAU466" s="256"/>
      <c r="AAV466" s="256"/>
      <c r="AAW466" s="256"/>
      <c r="AAX466" s="256"/>
      <c r="AAY466" s="256"/>
      <c r="AAZ466" s="256"/>
      <c r="ABA466" s="256"/>
      <c r="ABB466" s="256"/>
      <c r="ABC466" s="256"/>
      <c r="ABD466" s="256"/>
      <c r="ABE466" s="256"/>
      <c r="ABF466" s="256"/>
      <c r="ABG466" s="256"/>
      <c r="ABH466" s="256"/>
      <c r="ABI466" s="256"/>
      <c r="ABJ466" s="256"/>
      <c r="ABK466" s="256"/>
    </row>
    <row r="467" spans="1:739" s="38" customFormat="1" ht="30" customHeight="1" x14ac:dyDescent="0.25">
      <c r="A467" s="30"/>
      <c r="B467" s="115"/>
      <c r="C467" s="115"/>
      <c r="D467" s="167" t="s">
        <v>2</v>
      </c>
      <c r="E467" s="115"/>
      <c r="F467" s="206" t="s">
        <v>557</v>
      </c>
      <c r="G467" s="14">
        <v>42503</v>
      </c>
      <c r="H467" s="258" t="s">
        <v>37</v>
      </c>
      <c r="I467" s="261" t="s">
        <v>31</v>
      </c>
      <c r="J467" s="116" t="s">
        <v>291</v>
      </c>
      <c r="K467" s="29" t="s">
        <v>18</v>
      </c>
      <c r="L467" s="29" t="s">
        <v>17</v>
      </c>
      <c r="M467" s="29" t="s">
        <v>113</v>
      </c>
      <c r="N467" s="28" t="s">
        <v>2676</v>
      </c>
      <c r="O467" s="114" t="s">
        <v>645</v>
      </c>
      <c r="P467" s="114" t="s">
        <v>559</v>
      </c>
      <c r="Q467" s="259"/>
      <c r="R467" s="71" t="s">
        <v>560</v>
      </c>
      <c r="S467" s="261" t="s">
        <v>1006</v>
      </c>
      <c r="T467" s="261" t="s">
        <v>1554</v>
      </c>
      <c r="U467" s="115" t="s">
        <v>72</v>
      </c>
      <c r="V467" s="20"/>
      <c r="W467" s="249"/>
      <c r="X467" s="115" t="s">
        <v>245</v>
      </c>
      <c r="Y467" s="99"/>
      <c r="Z467" s="261"/>
      <c r="AA467" s="261"/>
      <c r="AB467" s="186" t="s">
        <v>560</v>
      </c>
      <c r="AC467" s="17"/>
      <c r="AD467" s="17"/>
      <c r="AE467" s="17"/>
      <c r="AF467" s="17"/>
      <c r="AG467" s="17"/>
      <c r="AH467" s="263" t="s">
        <v>3530</v>
      </c>
      <c r="AI467" s="261" t="s">
        <v>1</v>
      </c>
      <c r="AJ467" s="263" t="s">
        <v>2</v>
      </c>
      <c r="AK467" s="70">
        <v>23</v>
      </c>
      <c r="AL467" s="69" t="s">
        <v>561</v>
      </c>
      <c r="AM467" s="72">
        <v>42496</v>
      </c>
      <c r="AN467" s="256"/>
      <c r="AO467" s="256"/>
      <c r="AP467" s="256"/>
      <c r="AQ467" s="256"/>
      <c r="AR467" s="256"/>
      <c r="AS467" s="256"/>
      <c r="AT467" s="256"/>
      <c r="AU467" s="256"/>
      <c r="AV467" s="256"/>
      <c r="AW467" s="256"/>
      <c r="AX467" s="256"/>
      <c r="AY467" s="256"/>
      <c r="AZ467" s="256"/>
      <c r="BA467" s="256"/>
      <c r="BB467" s="256"/>
      <c r="BC467" s="256"/>
      <c r="BD467" s="256"/>
      <c r="BE467" s="256"/>
      <c r="BF467" s="256"/>
      <c r="BG467" s="256"/>
      <c r="BH467" s="256"/>
      <c r="BI467" s="256"/>
      <c r="BJ467" s="256"/>
      <c r="BK467" s="256"/>
      <c r="BL467" s="256"/>
      <c r="BM467" s="256"/>
      <c r="BN467" s="256"/>
      <c r="BO467" s="256"/>
      <c r="BP467" s="256"/>
      <c r="BQ467" s="256"/>
      <c r="BR467" s="256"/>
      <c r="BS467" s="256"/>
      <c r="BT467" s="256"/>
      <c r="BU467" s="256"/>
      <c r="BV467" s="256"/>
      <c r="BW467" s="256"/>
      <c r="BX467" s="256"/>
      <c r="BY467" s="256"/>
      <c r="BZ467" s="256"/>
      <c r="CA467" s="256"/>
      <c r="CB467" s="256"/>
      <c r="CC467" s="256"/>
      <c r="CD467" s="256"/>
      <c r="CE467" s="256"/>
      <c r="CF467" s="256"/>
      <c r="CG467" s="256"/>
      <c r="CH467" s="256"/>
      <c r="CI467" s="256"/>
      <c r="CJ467" s="256"/>
      <c r="CK467" s="256"/>
      <c r="CL467" s="256"/>
      <c r="CM467" s="256"/>
      <c r="CN467" s="256"/>
      <c r="CO467" s="256"/>
      <c r="CP467" s="256"/>
      <c r="CQ467" s="256"/>
      <c r="CR467" s="256"/>
      <c r="CS467" s="256"/>
      <c r="CT467" s="256"/>
      <c r="CU467" s="256"/>
      <c r="CV467" s="256"/>
      <c r="CW467" s="256"/>
      <c r="CX467" s="256"/>
      <c r="CY467" s="256"/>
      <c r="CZ467" s="256"/>
      <c r="DA467" s="256"/>
      <c r="DB467" s="256"/>
      <c r="DC467" s="256"/>
      <c r="DD467" s="256"/>
      <c r="DE467" s="256"/>
      <c r="DF467" s="256"/>
      <c r="DG467" s="256"/>
      <c r="DH467" s="256"/>
      <c r="DI467" s="256"/>
      <c r="DJ467" s="256"/>
      <c r="DK467" s="256"/>
      <c r="DL467" s="256"/>
      <c r="DM467" s="256"/>
      <c r="DN467" s="256"/>
      <c r="DO467" s="256"/>
      <c r="DP467" s="256"/>
      <c r="DQ467" s="256"/>
      <c r="DR467" s="256"/>
      <c r="DS467" s="256"/>
      <c r="DT467" s="256"/>
      <c r="DU467" s="256"/>
      <c r="DV467" s="256"/>
      <c r="DW467" s="256"/>
      <c r="DX467" s="256"/>
      <c r="DY467" s="256"/>
      <c r="DZ467" s="256"/>
      <c r="EA467" s="256"/>
      <c r="EB467" s="256"/>
      <c r="EC467" s="256"/>
      <c r="ED467" s="256"/>
      <c r="EE467" s="256"/>
      <c r="EF467" s="256"/>
      <c r="EG467" s="256"/>
      <c r="EH467" s="256"/>
      <c r="EI467" s="256"/>
      <c r="EJ467" s="256"/>
      <c r="EK467" s="256"/>
      <c r="EL467" s="256"/>
      <c r="EM467" s="256"/>
      <c r="EN467" s="256"/>
      <c r="EO467" s="256"/>
      <c r="EP467" s="256"/>
      <c r="EQ467" s="256"/>
      <c r="ER467" s="256"/>
      <c r="ES467" s="256"/>
      <c r="ET467" s="256"/>
      <c r="EU467" s="256"/>
      <c r="EV467" s="256"/>
      <c r="EW467" s="256"/>
      <c r="EX467" s="256"/>
      <c r="EY467" s="256"/>
      <c r="EZ467" s="256"/>
      <c r="FA467" s="256"/>
      <c r="FB467" s="256"/>
      <c r="FC467" s="256"/>
      <c r="FD467" s="256"/>
      <c r="FE467" s="256"/>
      <c r="FF467" s="256"/>
      <c r="FG467" s="256"/>
      <c r="FH467" s="256"/>
      <c r="FI467" s="256"/>
      <c r="FJ467" s="256"/>
      <c r="FK467" s="256"/>
      <c r="FL467" s="256"/>
      <c r="FM467" s="256"/>
      <c r="FN467" s="256"/>
      <c r="FO467" s="256"/>
      <c r="FP467" s="256"/>
      <c r="FQ467" s="256"/>
      <c r="FR467" s="256"/>
      <c r="FS467" s="256"/>
      <c r="FT467" s="256"/>
      <c r="FU467" s="256"/>
      <c r="FV467" s="256"/>
      <c r="FW467" s="256"/>
      <c r="FX467" s="256"/>
      <c r="FY467" s="256"/>
      <c r="FZ467" s="256"/>
      <c r="GA467" s="256"/>
      <c r="GB467" s="256"/>
      <c r="GC467" s="256"/>
      <c r="GD467" s="256"/>
      <c r="GE467" s="256"/>
      <c r="GF467" s="256"/>
      <c r="GG467" s="256"/>
      <c r="GH467" s="256"/>
      <c r="GI467" s="256"/>
      <c r="GJ467" s="256"/>
      <c r="GK467" s="256"/>
      <c r="GL467" s="256"/>
      <c r="GM467" s="256"/>
      <c r="GN467" s="256"/>
      <c r="GO467" s="256"/>
      <c r="GP467" s="256"/>
      <c r="GQ467" s="256"/>
      <c r="GR467" s="256"/>
      <c r="GS467" s="256"/>
      <c r="GT467" s="256"/>
      <c r="GU467" s="256"/>
      <c r="GV467" s="256"/>
      <c r="GW467" s="256"/>
      <c r="GX467" s="256"/>
      <c r="GY467" s="256"/>
      <c r="GZ467" s="256"/>
      <c r="HA467" s="256"/>
      <c r="HB467" s="256"/>
      <c r="HC467" s="256"/>
      <c r="HD467" s="256"/>
      <c r="HE467" s="256"/>
      <c r="HF467" s="256"/>
      <c r="HG467" s="256"/>
      <c r="HH467" s="256"/>
      <c r="HI467" s="256"/>
      <c r="HJ467" s="256"/>
      <c r="HK467" s="256"/>
      <c r="HL467" s="256"/>
      <c r="HM467" s="256"/>
      <c r="HN467" s="256"/>
      <c r="HO467" s="256"/>
      <c r="HP467" s="256"/>
      <c r="HQ467" s="256"/>
      <c r="HR467" s="256"/>
      <c r="HS467" s="256"/>
      <c r="HT467" s="256"/>
      <c r="HU467" s="256"/>
      <c r="HV467" s="256"/>
      <c r="HW467" s="256"/>
      <c r="HX467" s="256"/>
      <c r="HY467" s="256"/>
      <c r="HZ467" s="256"/>
      <c r="IA467" s="256"/>
      <c r="IB467" s="256"/>
      <c r="IC467" s="256"/>
      <c r="ID467" s="256"/>
      <c r="IE467" s="256"/>
      <c r="IF467" s="256"/>
      <c r="IG467" s="256"/>
      <c r="IH467" s="256"/>
      <c r="II467" s="256"/>
      <c r="IJ467" s="256"/>
      <c r="IK467" s="256"/>
      <c r="IL467" s="256"/>
      <c r="IM467" s="256"/>
      <c r="IN467" s="256"/>
      <c r="IO467" s="256"/>
      <c r="IP467" s="256"/>
      <c r="IQ467" s="256"/>
      <c r="IR467" s="256"/>
      <c r="IS467" s="256"/>
      <c r="IT467" s="256"/>
      <c r="IU467" s="256"/>
      <c r="IV467" s="256"/>
      <c r="IW467" s="256"/>
      <c r="IX467" s="256"/>
      <c r="IY467" s="256"/>
      <c r="IZ467" s="256"/>
      <c r="JA467" s="256"/>
      <c r="JB467" s="256"/>
      <c r="JC467" s="256"/>
      <c r="JD467" s="256"/>
      <c r="JE467" s="256"/>
      <c r="JF467" s="256"/>
      <c r="JG467" s="256"/>
      <c r="JH467" s="256"/>
      <c r="JI467" s="256"/>
      <c r="JJ467" s="256"/>
      <c r="JK467" s="256"/>
      <c r="JL467" s="256"/>
      <c r="JM467" s="256"/>
      <c r="JN467" s="256"/>
      <c r="JO467" s="256"/>
      <c r="JP467" s="256"/>
      <c r="JQ467" s="256"/>
      <c r="JR467" s="256"/>
      <c r="JS467" s="256"/>
      <c r="JT467" s="256"/>
      <c r="JU467" s="256"/>
      <c r="JV467" s="256"/>
      <c r="JW467" s="256"/>
      <c r="JX467" s="256"/>
      <c r="JY467" s="256"/>
      <c r="JZ467" s="256"/>
      <c r="KA467" s="256"/>
      <c r="KB467" s="256"/>
      <c r="KC467" s="256"/>
      <c r="KD467" s="256"/>
      <c r="KE467" s="256"/>
      <c r="KF467" s="256"/>
      <c r="KG467" s="256"/>
      <c r="KH467" s="256"/>
      <c r="KI467" s="256"/>
      <c r="KJ467" s="256"/>
      <c r="KK467" s="256"/>
      <c r="KL467" s="256"/>
      <c r="KM467" s="256"/>
      <c r="KN467" s="256"/>
      <c r="KO467" s="256"/>
      <c r="KP467" s="256"/>
      <c r="KQ467" s="256"/>
      <c r="KR467" s="256"/>
      <c r="KS467" s="256"/>
      <c r="KT467" s="256"/>
      <c r="KU467" s="256"/>
      <c r="KV467" s="256"/>
      <c r="KW467" s="256"/>
      <c r="KX467" s="256"/>
      <c r="KY467" s="256"/>
      <c r="KZ467" s="256"/>
      <c r="LA467" s="256"/>
      <c r="LB467" s="256"/>
      <c r="LC467" s="256"/>
      <c r="LD467" s="256"/>
      <c r="LE467" s="256"/>
      <c r="LF467" s="256"/>
      <c r="LG467" s="256"/>
      <c r="LH467" s="256"/>
      <c r="LI467" s="256"/>
      <c r="LJ467" s="256"/>
      <c r="LK467" s="256"/>
      <c r="LL467" s="256"/>
      <c r="LM467" s="256"/>
      <c r="LN467" s="256"/>
      <c r="LO467" s="256"/>
      <c r="LP467" s="256"/>
      <c r="LQ467" s="256"/>
      <c r="LR467" s="256"/>
      <c r="LS467" s="256"/>
      <c r="LT467" s="256"/>
      <c r="LU467" s="256"/>
      <c r="LV467" s="256"/>
      <c r="LW467" s="256"/>
      <c r="LX467" s="256"/>
      <c r="LY467" s="256"/>
      <c r="LZ467" s="256"/>
      <c r="MA467" s="256"/>
      <c r="MB467" s="256"/>
      <c r="MC467" s="256"/>
      <c r="MD467" s="256"/>
      <c r="ME467" s="256"/>
      <c r="MF467" s="256"/>
      <c r="MG467" s="256"/>
      <c r="MH467" s="256"/>
      <c r="MI467" s="256"/>
      <c r="MJ467" s="256"/>
      <c r="MK467" s="256"/>
      <c r="ML467" s="256"/>
      <c r="MM467" s="256"/>
      <c r="MN467" s="256"/>
      <c r="MO467" s="256"/>
      <c r="MP467" s="256"/>
      <c r="MQ467" s="256"/>
      <c r="MR467" s="256"/>
      <c r="MS467" s="256"/>
      <c r="MT467" s="256"/>
      <c r="MU467" s="256"/>
      <c r="MV467" s="256"/>
      <c r="MW467" s="256"/>
      <c r="MX467" s="256"/>
      <c r="MY467" s="256"/>
      <c r="MZ467" s="256"/>
      <c r="NA467" s="256"/>
      <c r="NB467" s="256"/>
      <c r="NC467" s="256"/>
      <c r="ND467" s="256"/>
      <c r="NE467" s="256"/>
      <c r="NF467" s="256"/>
      <c r="NG467" s="256"/>
      <c r="NH467" s="256"/>
      <c r="NI467" s="256"/>
      <c r="NJ467" s="256"/>
      <c r="NK467" s="256"/>
      <c r="NL467" s="256"/>
      <c r="NM467" s="256"/>
      <c r="NN467" s="256"/>
      <c r="NO467" s="256"/>
      <c r="NP467" s="256"/>
      <c r="NQ467" s="256"/>
      <c r="NR467" s="256"/>
      <c r="NS467" s="256"/>
      <c r="NT467" s="256"/>
      <c r="NU467" s="256"/>
      <c r="NV467" s="256"/>
      <c r="NW467" s="256"/>
      <c r="NX467" s="256"/>
      <c r="NY467" s="256"/>
      <c r="NZ467" s="256"/>
      <c r="OA467" s="256"/>
      <c r="OB467" s="256"/>
      <c r="OC467" s="256"/>
      <c r="OD467" s="256"/>
      <c r="OE467" s="256"/>
      <c r="OF467" s="256"/>
      <c r="OG467" s="256"/>
      <c r="OH467" s="256"/>
      <c r="OI467" s="256"/>
      <c r="OJ467" s="256"/>
      <c r="OK467" s="256"/>
      <c r="OL467" s="256"/>
      <c r="OM467" s="256"/>
      <c r="ON467" s="256"/>
      <c r="OO467" s="256"/>
      <c r="OP467" s="256"/>
      <c r="OQ467" s="256"/>
      <c r="OR467" s="256"/>
      <c r="OS467" s="256"/>
      <c r="OT467" s="256"/>
      <c r="OU467" s="256"/>
      <c r="OV467" s="256"/>
      <c r="OW467" s="256"/>
      <c r="OX467" s="256"/>
      <c r="OY467" s="256"/>
      <c r="OZ467" s="256"/>
      <c r="PA467" s="256"/>
      <c r="PB467" s="256"/>
      <c r="PC467" s="256"/>
      <c r="PD467" s="256"/>
      <c r="PE467" s="256"/>
      <c r="PF467" s="256"/>
      <c r="PG467" s="256"/>
      <c r="PH467" s="256"/>
      <c r="PI467" s="256"/>
      <c r="PJ467" s="256"/>
      <c r="PK467" s="256"/>
      <c r="PL467" s="256"/>
      <c r="PM467" s="256"/>
      <c r="PN467" s="256"/>
      <c r="PO467" s="256"/>
      <c r="PP467" s="256"/>
      <c r="PQ467" s="256"/>
      <c r="PR467" s="256"/>
      <c r="PS467" s="256"/>
      <c r="PT467" s="256"/>
      <c r="PU467" s="256"/>
      <c r="PV467" s="256"/>
      <c r="PW467" s="256"/>
      <c r="PX467" s="256"/>
      <c r="PY467" s="256"/>
      <c r="PZ467" s="256"/>
      <c r="QA467" s="256"/>
      <c r="QB467" s="256"/>
      <c r="QC467" s="256"/>
      <c r="QD467" s="256"/>
      <c r="QE467" s="256"/>
      <c r="QF467" s="256"/>
      <c r="QG467" s="256"/>
      <c r="QH467" s="256"/>
      <c r="QI467" s="256"/>
      <c r="QJ467" s="256"/>
      <c r="QK467" s="256"/>
      <c r="QL467" s="256"/>
      <c r="QM467" s="256"/>
      <c r="QN467" s="256"/>
      <c r="QO467" s="256"/>
      <c r="QP467" s="256"/>
      <c r="QQ467" s="256"/>
      <c r="QR467" s="256"/>
      <c r="QS467" s="256"/>
      <c r="QT467" s="256"/>
      <c r="QU467" s="256"/>
      <c r="QV467" s="256"/>
      <c r="QW467" s="256"/>
      <c r="QX467" s="256"/>
      <c r="QY467" s="256"/>
      <c r="QZ467" s="256"/>
      <c r="RA467" s="256"/>
      <c r="RB467" s="256"/>
      <c r="RC467" s="256"/>
      <c r="RD467" s="256"/>
      <c r="RE467" s="256"/>
      <c r="RF467" s="256"/>
      <c r="RG467" s="256"/>
      <c r="RH467" s="256"/>
      <c r="RI467" s="256"/>
      <c r="RJ467" s="256"/>
      <c r="RK467" s="256"/>
      <c r="RL467" s="256"/>
      <c r="RM467" s="256"/>
      <c r="RN467" s="256"/>
      <c r="RO467" s="256"/>
      <c r="RP467" s="256"/>
      <c r="RQ467" s="256"/>
      <c r="RR467" s="256"/>
      <c r="RS467" s="256"/>
      <c r="RT467" s="256"/>
      <c r="RU467" s="256"/>
      <c r="RV467" s="256"/>
      <c r="RW467" s="256"/>
      <c r="RX467" s="256"/>
      <c r="RY467" s="256"/>
      <c r="RZ467" s="256"/>
      <c r="SA467" s="256"/>
      <c r="SB467" s="256"/>
      <c r="SC467" s="256"/>
      <c r="SD467" s="256"/>
      <c r="SE467" s="256"/>
      <c r="SF467" s="256"/>
      <c r="SG467" s="256"/>
      <c r="SH467" s="256"/>
      <c r="SI467" s="256"/>
      <c r="SJ467" s="256"/>
      <c r="SK467" s="256"/>
      <c r="SL467" s="256"/>
      <c r="SM467" s="256"/>
      <c r="SN467" s="256"/>
      <c r="SO467" s="256"/>
      <c r="SP467" s="256"/>
      <c r="SQ467" s="256"/>
      <c r="SR467" s="256"/>
      <c r="SS467" s="256"/>
      <c r="ST467" s="256"/>
      <c r="SU467" s="256"/>
      <c r="SV467" s="256"/>
      <c r="SW467" s="256"/>
      <c r="SX467" s="256"/>
      <c r="SY467" s="256"/>
      <c r="SZ467" s="256"/>
      <c r="TA467" s="256"/>
      <c r="TB467" s="256"/>
      <c r="TC467" s="256"/>
      <c r="TD467" s="256"/>
      <c r="TE467" s="256"/>
      <c r="TF467" s="256"/>
      <c r="TG467" s="256"/>
      <c r="TH467" s="256"/>
      <c r="TI467" s="256"/>
      <c r="TJ467" s="256"/>
      <c r="TK467" s="256"/>
      <c r="TL467" s="256"/>
      <c r="TM467" s="256"/>
      <c r="TN467" s="256"/>
      <c r="TO467" s="256"/>
      <c r="TP467" s="256"/>
      <c r="TQ467" s="256"/>
      <c r="TR467" s="256"/>
      <c r="TS467" s="256"/>
      <c r="TT467" s="256"/>
      <c r="TU467" s="256"/>
      <c r="TV467" s="256"/>
      <c r="TW467" s="256"/>
      <c r="TX467" s="256"/>
      <c r="TY467" s="256"/>
      <c r="TZ467" s="256"/>
      <c r="UA467" s="256"/>
      <c r="UB467" s="256"/>
      <c r="UC467" s="256"/>
      <c r="UD467" s="256"/>
      <c r="UE467" s="256"/>
      <c r="UF467" s="256"/>
      <c r="UG467" s="256"/>
      <c r="UH467" s="256"/>
      <c r="UI467" s="256"/>
      <c r="UJ467" s="256"/>
      <c r="UK467" s="256"/>
      <c r="UL467" s="256"/>
      <c r="UM467" s="256"/>
      <c r="UN467" s="256"/>
      <c r="UO467" s="256"/>
      <c r="UP467" s="256"/>
      <c r="UQ467" s="256"/>
      <c r="UR467" s="256"/>
      <c r="US467" s="256"/>
      <c r="UT467" s="256"/>
      <c r="UU467" s="256"/>
      <c r="UV467" s="256"/>
      <c r="UW467" s="256"/>
      <c r="UX467" s="256"/>
      <c r="UY467" s="256"/>
      <c r="UZ467" s="256"/>
      <c r="VA467" s="256"/>
      <c r="VB467" s="256"/>
      <c r="VC467" s="256"/>
      <c r="VD467" s="256"/>
      <c r="VE467" s="256"/>
      <c r="VF467" s="256"/>
      <c r="VG467" s="256"/>
      <c r="VH467" s="256"/>
      <c r="VI467" s="256"/>
      <c r="VJ467" s="256"/>
      <c r="VK467" s="256"/>
      <c r="VL467" s="256"/>
      <c r="VM467" s="256"/>
      <c r="VN467" s="256"/>
      <c r="VO467" s="256"/>
      <c r="VP467" s="256"/>
      <c r="VQ467" s="256"/>
      <c r="VR467" s="256"/>
      <c r="VS467" s="256"/>
      <c r="VT467" s="256"/>
      <c r="VU467" s="256"/>
      <c r="VV467" s="256"/>
      <c r="VW467" s="256"/>
      <c r="VX467" s="256"/>
      <c r="VY467" s="256"/>
      <c r="VZ467" s="256"/>
      <c r="WA467" s="256"/>
      <c r="WB467" s="256"/>
      <c r="WC467" s="256"/>
      <c r="WD467" s="256"/>
      <c r="WE467" s="256"/>
      <c r="WF467" s="256"/>
      <c r="WG467" s="256"/>
      <c r="WH467" s="256"/>
      <c r="WI467" s="256"/>
      <c r="WJ467" s="256"/>
      <c r="WK467" s="256"/>
      <c r="WL467" s="256"/>
      <c r="WM467" s="256"/>
      <c r="WN467" s="256"/>
      <c r="WO467" s="256"/>
      <c r="WP467" s="256"/>
      <c r="WQ467" s="256"/>
      <c r="WR467" s="256"/>
      <c r="WS467" s="256"/>
      <c r="WT467" s="256"/>
      <c r="WU467" s="256"/>
      <c r="WV467" s="256"/>
      <c r="WW467" s="256"/>
      <c r="WX467" s="256"/>
      <c r="WY467" s="256"/>
      <c r="WZ467" s="256"/>
      <c r="XA467" s="256"/>
      <c r="XB467" s="256"/>
      <c r="XC467" s="256"/>
      <c r="XD467" s="256"/>
      <c r="XE467" s="256"/>
      <c r="XF467" s="256"/>
      <c r="XG467" s="256"/>
      <c r="XH467" s="256"/>
      <c r="XI467" s="256"/>
      <c r="XJ467" s="256"/>
      <c r="XK467" s="256"/>
      <c r="XL467" s="256"/>
      <c r="XM467" s="256"/>
      <c r="XN467" s="256"/>
      <c r="XO467" s="256"/>
      <c r="XP467" s="256"/>
      <c r="XQ467" s="256"/>
      <c r="XR467" s="256"/>
      <c r="XS467" s="256"/>
      <c r="XT467" s="256"/>
      <c r="XU467" s="256"/>
      <c r="XV467" s="256"/>
      <c r="XW467" s="256"/>
      <c r="XX467" s="256"/>
      <c r="XY467" s="256"/>
      <c r="XZ467" s="256"/>
      <c r="YA467" s="256"/>
      <c r="YB467" s="256"/>
      <c r="YC467" s="256"/>
      <c r="YD467" s="256"/>
      <c r="YE467" s="256"/>
      <c r="YF467" s="256"/>
      <c r="YG467" s="256"/>
      <c r="YH467" s="256"/>
      <c r="YI467" s="256"/>
      <c r="YJ467" s="256"/>
      <c r="YK467" s="256"/>
      <c r="YL467" s="256"/>
      <c r="YM467" s="256"/>
      <c r="YN467" s="256"/>
      <c r="YO467" s="256"/>
      <c r="YP467" s="256"/>
      <c r="YQ467" s="256"/>
      <c r="YR467" s="256"/>
      <c r="YS467" s="256"/>
      <c r="YT467" s="256"/>
      <c r="YU467" s="256"/>
      <c r="YV467" s="256"/>
      <c r="YW467" s="256"/>
      <c r="YX467" s="256"/>
      <c r="YY467" s="256"/>
      <c r="YZ467" s="256"/>
      <c r="ZA467" s="256"/>
      <c r="ZB467" s="256"/>
      <c r="ZC467" s="256"/>
      <c r="ZD467" s="256"/>
      <c r="ZE467" s="256"/>
      <c r="ZF467" s="256"/>
      <c r="ZG467" s="256"/>
      <c r="ZH467" s="256"/>
      <c r="ZI467" s="256"/>
      <c r="ZJ467" s="256"/>
      <c r="ZK467" s="256"/>
      <c r="ZL467" s="256"/>
      <c r="ZM467" s="256"/>
      <c r="ZN467" s="256"/>
      <c r="ZO467" s="256"/>
      <c r="ZP467" s="256"/>
      <c r="ZQ467" s="256"/>
      <c r="ZR467" s="256"/>
      <c r="ZS467" s="256"/>
      <c r="ZT467" s="256"/>
      <c r="ZU467" s="256"/>
      <c r="ZV467" s="256"/>
      <c r="ZW467" s="256"/>
      <c r="ZX467" s="256"/>
      <c r="ZY467" s="256"/>
      <c r="ZZ467" s="256"/>
      <c r="AAA467" s="256"/>
      <c r="AAB467" s="256"/>
      <c r="AAC467" s="256"/>
      <c r="AAD467" s="256"/>
      <c r="AAE467" s="256"/>
      <c r="AAF467" s="256"/>
      <c r="AAG467" s="256"/>
      <c r="AAH467" s="256"/>
      <c r="AAI467" s="256"/>
      <c r="AAJ467" s="256"/>
      <c r="AAK467" s="256"/>
      <c r="AAL467" s="256"/>
      <c r="AAM467" s="256"/>
      <c r="AAN467" s="256"/>
      <c r="AAO467" s="256"/>
      <c r="AAP467" s="256"/>
      <c r="AAQ467" s="256"/>
      <c r="AAR467" s="256"/>
      <c r="AAS467" s="256"/>
      <c r="AAT467" s="256"/>
      <c r="AAU467" s="256"/>
      <c r="AAV467" s="256"/>
      <c r="AAW467" s="256"/>
      <c r="AAX467" s="256"/>
      <c r="AAY467" s="256"/>
      <c r="AAZ467" s="256"/>
      <c r="ABA467" s="256"/>
      <c r="ABB467" s="256"/>
      <c r="ABC467" s="256"/>
      <c r="ABD467" s="256"/>
      <c r="ABE467" s="256"/>
      <c r="ABF467" s="256"/>
      <c r="ABG467" s="256"/>
      <c r="ABH467" s="256"/>
      <c r="ABI467" s="256"/>
      <c r="ABJ467" s="256"/>
      <c r="ABK467" s="256"/>
    </row>
    <row r="468" spans="1:739" s="38" customFormat="1" ht="30" customHeight="1" x14ac:dyDescent="0.25">
      <c r="A468" s="30"/>
      <c r="B468" s="115"/>
      <c r="C468" s="115"/>
      <c r="D468" s="167" t="s">
        <v>2</v>
      </c>
      <c r="E468" s="115"/>
      <c r="F468" s="206" t="s">
        <v>2702</v>
      </c>
      <c r="G468" s="23">
        <v>43313</v>
      </c>
      <c r="H468" s="258" t="s">
        <v>37</v>
      </c>
      <c r="I468" s="261" t="s">
        <v>31</v>
      </c>
      <c r="J468" s="116" t="s">
        <v>291</v>
      </c>
      <c r="K468" s="29" t="s">
        <v>18</v>
      </c>
      <c r="L468" s="29" t="s">
        <v>17</v>
      </c>
      <c r="M468" s="29" t="s">
        <v>113</v>
      </c>
      <c r="N468" s="28" t="s">
        <v>2676</v>
      </c>
      <c r="O468" s="114" t="s">
        <v>645</v>
      </c>
      <c r="P468" s="114" t="s">
        <v>559</v>
      </c>
      <c r="Q468" s="259"/>
      <c r="R468" s="71" t="s">
        <v>2703</v>
      </c>
      <c r="S468" s="261" t="s">
        <v>1006</v>
      </c>
      <c r="T468" s="261" t="s">
        <v>1554</v>
      </c>
      <c r="U468" s="115" t="s">
        <v>72</v>
      </c>
      <c r="V468" s="20"/>
      <c r="W468" s="249"/>
      <c r="X468" s="115" t="s">
        <v>245</v>
      </c>
      <c r="Y468" s="99"/>
      <c r="Z468" s="261"/>
      <c r="AA468" s="261"/>
      <c r="AB468" s="186" t="s">
        <v>2703</v>
      </c>
      <c r="AC468" s="17"/>
      <c r="AD468" s="17"/>
      <c r="AE468" s="17"/>
      <c r="AF468" s="17"/>
      <c r="AG468" s="17"/>
      <c r="AH468" s="263" t="s">
        <v>3530</v>
      </c>
      <c r="AI468" s="261" t="s">
        <v>1</v>
      </c>
      <c r="AJ468" s="263" t="s">
        <v>2</v>
      </c>
      <c r="AK468" s="70">
        <v>31</v>
      </c>
      <c r="AL468" s="69" t="s">
        <v>2704</v>
      </c>
      <c r="AM468" s="72">
        <v>43293</v>
      </c>
      <c r="AN468" s="256"/>
      <c r="AO468" s="256"/>
      <c r="AP468" s="256"/>
      <c r="AQ468" s="256"/>
      <c r="AR468" s="256"/>
      <c r="AS468" s="256"/>
      <c r="AT468" s="256"/>
      <c r="AU468" s="256"/>
      <c r="AV468" s="256"/>
      <c r="AW468" s="256"/>
      <c r="AX468" s="256"/>
      <c r="AY468" s="256"/>
      <c r="AZ468" s="256"/>
      <c r="BA468" s="256"/>
      <c r="BB468" s="256"/>
      <c r="BC468" s="256"/>
      <c r="BD468" s="256"/>
      <c r="BE468" s="256"/>
      <c r="BF468" s="256"/>
      <c r="BG468" s="256"/>
      <c r="BH468" s="256"/>
      <c r="BI468" s="256"/>
      <c r="BJ468" s="256"/>
      <c r="BK468" s="256"/>
      <c r="BL468" s="256"/>
      <c r="BM468" s="256"/>
      <c r="BN468" s="256"/>
      <c r="BO468" s="256"/>
      <c r="BP468" s="256"/>
      <c r="BQ468" s="256"/>
      <c r="BR468" s="256"/>
      <c r="BS468" s="256"/>
      <c r="BT468" s="256"/>
      <c r="BU468" s="256"/>
      <c r="BV468" s="256"/>
      <c r="BW468" s="256"/>
      <c r="BX468" s="256"/>
      <c r="BY468" s="256"/>
      <c r="BZ468" s="256"/>
      <c r="CA468" s="256"/>
      <c r="CB468" s="256"/>
      <c r="CC468" s="256"/>
      <c r="CD468" s="256"/>
      <c r="CE468" s="256"/>
      <c r="CF468" s="256"/>
      <c r="CG468" s="256"/>
      <c r="CH468" s="256"/>
      <c r="CI468" s="256"/>
      <c r="CJ468" s="256"/>
      <c r="CK468" s="256"/>
      <c r="CL468" s="256"/>
      <c r="CM468" s="256"/>
      <c r="CN468" s="256"/>
      <c r="CO468" s="256"/>
      <c r="CP468" s="256"/>
      <c r="CQ468" s="256"/>
      <c r="CR468" s="256"/>
      <c r="CS468" s="256"/>
      <c r="CT468" s="256"/>
      <c r="CU468" s="256"/>
      <c r="CV468" s="256"/>
      <c r="CW468" s="256"/>
      <c r="CX468" s="256"/>
      <c r="CY468" s="256"/>
      <c r="CZ468" s="256"/>
      <c r="DA468" s="256"/>
      <c r="DB468" s="256"/>
      <c r="DC468" s="256"/>
      <c r="DD468" s="256"/>
      <c r="DE468" s="256"/>
      <c r="DF468" s="256"/>
      <c r="DG468" s="256"/>
      <c r="DH468" s="256"/>
      <c r="DI468" s="256"/>
      <c r="DJ468" s="256"/>
      <c r="DK468" s="256"/>
      <c r="DL468" s="256"/>
      <c r="DM468" s="256"/>
      <c r="DN468" s="256"/>
      <c r="DO468" s="256"/>
      <c r="DP468" s="256"/>
      <c r="DQ468" s="256"/>
      <c r="DR468" s="256"/>
      <c r="DS468" s="256"/>
      <c r="DT468" s="256"/>
      <c r="DU468" s="256"/>
      <c r="DV468" s="256"/>
      <c r="DW468" s="256"/>
      <c r="DX468" s="256"/>
      <c r="DY468" s="256"/>
      <c r="DZ468" s="256"/>
      <c r="EA468" s="256"/>
      <c r="EB468" s="256"/>
      <c r="EC468" s="256"/>
      <c r="ED468" s="256"/>
      <c r="EE468" s="256"/>
      <c r="EF468" s="256"/>
      <c r="EG468" s="256"/>
      <c r="EH468" s="256"/>
      <c r="EI468" s="256"/>
      <c r="EJ468" s="256"/>
      <c r="EK468" s="256"/>
      <c r="EL468" s="256"/>
      <c r="EM468" s="256"/>
      <c r="EN468" s="256"/>
      <c r="EO468" s="256"/>
      <c r="EP468" s="256"/>
      <c r="EQ468" s="256"/>
      <c r="ER468" s="256"/>
      <c r="ES468" s="256"/>
      <c r="ET468" s="256"/>
      <c r="EU468" s="256"/>
      <c r="EV468" s="256"/>
      <c r="EW468" s="256"/>
      <c r="EX468" s="256"/>
      <c r="EY468" s="256"/>
      <c r="EZ468" s="256"/>
      <c r="FA468" s="256"/>
      <c r="FB468" s="256"/>
      <c r="FC468" s="256"/>
      <c r="FD468" s="256"/>
      <c r="FE468" s="256"/>
      <c r="FF468" s="256"/>
      <c r="FG468" s="256"/>
      <c r="FH468" s="256"/>
      <c r="FI468" s="256"/>
      <c r="FJ468" s="256"/>
      <c r="FK468" s="256"/>
      <c r="FL468" s="256"/>
      <c r="FM468" s="256"/>
      <c r="FN468" s="256"/>
      <c r="FO468" s="256"/>
      <c r="FP468" s="256"/>
      <c r="FQ468" s="256"/>
      <c r="FR468" s="256"/>
      <c r="FS468" s="256"/>
      <c r="FT468" s="256"/>
      <c r="FU468" s="256"/>
      <c r="FV468" s="256"/>
      <c r="FW468" s="256"/>
      <c r="FX468" s="256"/>
      <c r="FY468" s="256"/>
      <c r="FZ468" s="256"/>
      <c r="GA468" s="256"/>
      <c r="GB468" s="256"/>
      <c r="GC468" s="256"/>
      <c r="GD468" s="256"/>
      <c r="GE468" s="256"/>
      <c r="GF468" s="256"/>
      <c r="GG468" s="256"/>
      <c r="GH468" s="256"/>
      <c r="GI468" s="256"/>
      <c r="GJ468" s="256"/>
      <c r="GK468" s="256"/>
      <c r="GL468" s="256"/>
      <c r="GM468" s="256"/>
      <c r="GN468" s="256"/>
      <c r="GO468" s="256"/>
      <c r="GP468" s="256"/>
      <c r="GQ468" s="256"/>
      <c r="GR468" s="256"/>
      <c r="GS468" s="256"/>
      <c r="GT468" s="256"/>
      <c r="GU468" s="256"/>
      <c r="GV468" s="256"/>
      <c r="GW468" s="256"/>
      <c r="GX468" s="256"/>
      <c r="GY468" s="256"/>
      <c r="GZ468" s="256"/>
      <c r="HA468" s="256"/>
      <c r="HB468" s="256"/>
      <c r="HC468" s="256"/>
      <c r="HD468" s="256"/>
      <c r="HE468" s="256"/>
      <c r="HF468" s="256"/>
      <c r="HG468" s="256"/>
      <c r="HH468" s="256"/>
      <c r="HI468" s="256"/>
      <c r="HJ468" s="256"/>
      <c r="HK468" s="256"/>
      <c r="HL468" s="256"/>
      <c r="HM468" s="256"/>
      <c r="HN468" s="256"/>
      <c r="HO468" s="256"/>
      <c r="HP468" s="256"/>
      <c r="HQ468" s="256"/>
      <c r="HR468" s="256"/>
      <c r="HS468" s="256"/>
      <c r="HT468" s="256"/>
      <c r="HU468" s="256"/>
      <c r="HV468" s="256"/>
      <c r="HW468" s="256"/>
      <c r="HX468" s="256"/>
      <c r="HY468" s="256"/>
      <c r="HZ468" s="256"/>
      <c r="IA468" s="256"/>
      <c r="IB468" s="256"/>
      <c r="IC468" s="256"/>
      <c r="ID468" s="256"/>
      <c r="IE468" s="256"/>
      <c r="IF468" s="256"/>
      <c r="IG468" s="256"/>
      <c r="IH468" s="256"/>
      <c r="II468" s="256"/>
      <c r="IJ468" s="256"/>
      <c r="IK468" s="256"/>
      <c r="IL468" s="256"/>
      <c r="IM468" s="256"/>
      <c r="IN468" s="256"/>
      <c r="IO468" s="256"/>
      <c r="IP468" s="256"/>
      <c r="IQ468" s="256"/>
      <c r="IR468" s="256"/>
      <c r="IS468" s="256"/>
      <c r="IT468" s="256"/>
      <c r="IU468" s="256"/>
      <c r="IV468" s="256"/>
      <c r="IW468" s="256"/>
      <c r="IX468" s="256"/>
      <c r="IY468" s="256"/>
      <c r="IZ468" s="256"/>
      <c r="JA468" s="256"/>
      <c r="JB468" s="256"/>
      <c r="JC468" s="256"/>
      <c r="JD468" s="256"/>
      <c r="JE468" s="256"/>
      <c r="JF468" s="256"/>
      <c r="JG468" s="256"/>
      <c r="JH468" s="256"/>
      <c r="JI468" s="256"/>
      <c r="JJ468" s="256"/>
      <c r="JK468" s="256"/>
      <c r="JL468" s="256"/>
      <c r="JM468" s="256"/>
      <c r="JN468" s="256"/>
      <c r="JO468" s="256"/>
      <c r="JP468" s="256"/>
      <c r="JQ468" s="256"/>
      <c r="JR468" s="256"/>
      <c r="JS468" s="256"/>
      <c r="JT468" s="256"/>
      <c r="JU468" s="256"/>
      <c r="JV468" s="256"/>
      <c r="JW468" s="256"/>
      <c r="JX468" s="256"/>
      <c r="JY468" s="256"/>
      <c r="JZ468" s="256"/>
      <c r="KA468" s="256"/>
      <c r="KB468" s="256"/>
      <c r="KC468" s="256"/>
      <c r="KD468" s="256"/>
      <c r="KE468" s="256"/>
      <c r="KF468" s="256"/>
      <c r="KG468" s="256"/>
      <c r="KH468" s="256"/>
      <c r="KI468" s="256"/>
      <c r="KJ468" s="256"/>
      <c r="KK468" s="256"/>
      <c r="KL468" s="256"/>
      <c r="KM468" s="256"/>
      <c r="KN468" s="256"/>
      <c r="KO468" s="256"/>
      <c r="KP468" s="256"/>
      <c r="KQ468" s="256"/>
      <c r="KR468" s="256"/>
      <c r="KS468" s="256"/>
      <c r="KT468" s="256"/>
      <c r="KU468" s="256"/>
      <c r="KV468" s="256"/>
      <c r="KW468" s="256"/>
      <c r="KX468" s="256"/>
      <c r="KY468" s="256"/>
      <c r="KZ468" s="256"/>
      <c r="LA468" s="256"/>
      <c r="LB468" s="256"/>
      <c r="LC468" s="256"/>
      <c r="LD468" s="256"/>
      <c r="LE468" s="256"/>
      <c r="LF468" s="256"/>
      <c r="LG468" s="256"/>
      <c r="LH468" s="256"/>
      <c r="LI468" s="256"/>
      <c r="LJ468" s="256"/>
      <c r="LK468" s="256"/>
      <c r="LL468" s="256"/>
      <c r="LM468" s="256"/>
      <c r="LN468" s="256"/>
      <c r="LO468" s="256"/>
      <c r="LP468" s="256"/>
      <c r="LQ468" s="256"/>
      <c r="LR468" s="256"/>
      <c r="LS468" s="256"/>
      <c r="LT468" s="256"/>
      <c r="LU468" s="256"/>
      <c r="LV468" s="256"/>
      <c r="LW468" s="256"/>
      <c r="LX468" s="256"/>
      <c r="LY468" s="256"/>
      <c r="LZ468" s="256"/>
      <c r="MA468" s="256"/>
      <c r="MB468" s="256"/>
      <c r="MC468" s="256"/>
      <c r="MD468" s="256"/>
      <c r="ME468" s="256"/>
      <c r="MF468" s="256"/>
      <c r="MG468" s="256"/>
      <c r="MH468" s="256"/>
      <c r="MI468" s="256"/>
      <c r="MJ468" s="256"/>
      <c r="MK468" s="256"/>
      <c r="ML468" s="256"/>
      <c r="MM468" s="256"/>
      <c r="MN468" s="256"/>
      <c r="MO468" s="256"/>
      <c r="MP468" s="256"/>
      <c r="MQ468" s="256"/>
      <c r="MR468" s="256"/>
      <c r="MS468" s="256"/>
      <c r="MT468" s="256"/>
      <c r="MU468" s="256"/>
      <c r="MV468" s="256"/>
      <c r="MW468" s="256"/>
      <c r="MX468" s="256"/>
      <c r="MY468" s="256"/>
      <c r="MZ468" s="256"/>
      <c r="NA468" s="256"/>
      <c r="NB468" s="256"/>
      <c r="NC468" s="256"/>
      <c r="ND468" s="256"/>
      <c r="NE468" s="256"/>
      <c r="NF468" s="256"/>
      <c r="NG468" s="256"/>
      <c r="NH468" s="256"/>
      <c r="NI468" s="256"/>
      <c r="NJ468" s="256"/>
      <c r="NK468" s="256"/>
      <c r="NL468" s="256"/>
      <c r="NM468" s="256"/>
      <c r="NN468" s="256"/>
      <c r="NO468" s="256"/>
      <c r="NP468" s="256"/>
      <c r="NQ468" s="256"/>
      <c r="NR468" s="256"/>
      <c r="NS468" s="256"/>
      <c r="NT468" s="256"/>
      <c r="NU468" s="256"/>
      <c r="NV468" s="256"/>
      <c r="NW468" s="256"/>
      <c r="NX468" s="256"/>
      <c r="NY468" s="256"/>
      <c r="NZ468" s="256"/>
      <c r="OA468" s="256"/>
      <c r="OB468" s="256"/>
      <c r="OC468" s="256"/>
      <c r="OD468" s="256"/>
      <c r="OE468" s="256"/>
      <c r="OF468" s="256"/>
      <c r="OG468" s="256"/>
      <c r="OH468" s="256"/>
      <c r="OI468" s="256"/>
      <c r="OJ468" s="256"/>
      <c r="OK468" s="256"/>
      <c r="OL468" s="256"/>
      <c r="OM468" s="256"/>
      <c r="ON468" s="256"/>
      <c r="OO468" s="256"/>
      <c r="OP468" s="256"/>
      <c r="OQ468" s="256"/>
      <c r="OR468" s="256"/>
      <c r="OS468" s="256"/>
      <c r="OT468" s="256"/>
      <c r="OU468" s="256"/>
      <c r="OV468" s="256"/>
      <c r="OW468" s="256"/>
      <c r="OX468" s="256"/>
      <c r="OY468" s="256"/>
      <c r="OZ468" s="256"/>
      <c r="PA468" s="256"/>
      <c r="PB468" s="256"/>
      <c r="PC468" s="256"/>
      <c r="PD468" s="256"/>
      <c r="PE468" s="256"/>
      <c r="PF468" s="256"/>
      <c r="PG468" s="256"/>
      <c r="PH468" s="256"/>
      <c r="PI468" s="256"/>
      <c r="PJ468" s="256"/>
      <c r="PK468" s="256"/>
      <c r="PL468" s="256"/>
      <c r="PM468" s="256"/>
      <c r="PN468" s="256"/>
      <c r="PO468" s="256"/>
      <c r="PP468" s="256"/>
      <c r="PQ468" s="256"/>
      <c r="PR468" s="256"/>
      <c r="PS468" s="256"/>
      <c r="PT468" s="256"/>
      <c r="PU468" s="256"/>
      <c r="PV468" s="256"/>
      <c r="PW468" s="256"/>
      <c r="PX468" s="256"/>
      <c r="PY468" s="256"/>
      <c r="PZ468" s="256"/>
      <c r="QA468" s="256"/>
      <c r="QB468" s="256"/>
      <c r="QC468" s="256"/>
      <c r="QD468" s="256"/>
      <c r="QE468" s="256"/>
      <c r="QF468" s="256"/>
      <c r="QG468" s="256"/>
      <c r="QH468" s="256"/>
      <c r="QI468" s="256"/>
      <c r="QJ468" s="256"/>
      <c r="QK468" s="256"/>
      <c r="QL468" s="256"/>
      <c r="QM468" s="256"/>
      <c r="QN468" s="256"/>
      <c r="QO468" s="256"/>
      <c r="QP468" s="256"/>
      <c r="QQ468" s="256"/>
      <c r="QR468" s="256"/>
      <c r="QS468" s="256"/>
      <c r="QT468" s="256"/>
      <c r="QU468" s="256"/>
      <c r="QV468" s="256"/>
      <c r="QW468" s="256"/>
      <c r="QX468" s="256"/>
      <c r="QY468" s="256"/>
      <c r="QZ468" s="256"/>
      <c r="RA468" s="256"/>
      <c r="RB468" s="256"/>
      <c r="RC468" s="256"/>
      <c r="RD468" s="256"/>
      <c r="RE468" s="256"/>
      <c r="RF468" s="256"/>
      <c r="RG468" s="256"/>
      <c r="RH468" s="256"/>
      <c r="RI468" s="256"/>
      <c r="RJ468" s="256"/>
      <c r="RK468" s="256"/>
      <c r="RL468" s="256"/>
      <c r="RM468" s="256"/>
      <c r="RN468" s="256"/>
      <c r="RO468" s="256"/>
      <c r="RP468" s="256"/>
      <c r="RQ468" s="256"/>
      <c r="RR468" s="256"/>
      <c r="RS468" s="256"/>
      <c r="RT468" s="256"/>
      <c r="RU468" s="256"/>
      <c r="RV468" s="256"/>
      <c r="RW468" s="256"/>
      <c r="RX468" s="256"/>
      <c r="RY468" s="256"/>
      <c r="RZ468" s="256"/>
      <c r="SA468" s="256"/>
      <c r="SB468" s="256"/>
      <c r="SC468" s="256"/>
      <c r="SD468" s="256"/>
      <c r="SE468" s="256"/>
      <c r="SF468" s="256"/>
      <c r="SG468" s="256"/>
      <c r="SH468" s="256"/>
      <c r="SI468" s="256"/>
      <c r="SJ468" s="256"/>
      <c r="SK468" s="256"/>
      <c r="SL468" s="256"/>
      <c r="SM468" s="256"/>
      <c r="SN468" s="256"/>
      <c r="SO468" s="256"/>
      <c r="SP468" s="256"/>
      <c r="SQ468" s="256"/>
      <c r="SR468" s="256"/>
      <c r="SS468" s="256"/>
      <c r="ST468" s="256"/>
      <c r="SU468" s="256"/>
      <c r="SV468" s="256"/>
      <c r="SW468" s="256"/>
      <c r="SX468" s="256"/>
      <c r="SY468" s="256"/>
      <c r="SZ468" s="256"/>
      <c r="TA468" s="256"/>
      <c r="TB468" s="256"/>
      <c r="TC468" s="256"/>
      <c r="TD468" s="256"/>
      <c r="TE468" s="256"/>
      <c r="TF468" s="256"/>
      <c r="TG468" s="256"/>
      <c r="TH468" s="256"/>
      <c r="TI468" s="256"/>
      <c r="TJ468" s="256"/>
      <c r="TK468" s="256"/>
      <c r="TL468" s="256"/>
      <c r="TM468" s="256"/>
      <c r="TN468" s="256"/>
      <c r="TO468" s="256"/>
      <c r="TP468" s="256"/>
      <c r="TQ468" s="256"/>
      <c r="TR468" s="256"/>
      <c r="TS468" s="256"/>
      <c r="TT468" s="256"/>
      <c r="TU468" s="256"/>
      <c r="TV468" s="256"/>
      <c r="TW468" s="256"/>
      <c r="TX468" s="256"/>
      <c r="TY468" s="256"/>
      <c r="TZ468" s="256"/>
      <c r="UA468" s="256"/>
      <c r="UB468" s="256"/>
      <c r="UC468" s="256"/>
      <c r="UD468" s="256"/>
      <c r="UE468" s="256"/>
      <c r="UF468" s="256"/>
      <c r="UG468" s="256"/>
      <c r="UH468" s="256"/>
      <c r="UI468" s="256"/>
      <c r="UJ468" s="256"/>
      <c r="UK468" s="256"/>
      <c r="UL468" s="256"/>
      <c r="UM468" s="256"/>
      <c r="UN468" s="256"/>
      <c r="UO468" s="256"/>
      <c r="UP468" s="256"/>
      <c r="UQ468" s="256"/>
      <c r="UR468" s="256"/>
      <c r="US468" s="256"/>
      <c r="UT468" s="256"/>
      <c r="UU468" s="256"/>
      <c r="UV468" s="256"/>
      <c r="UW468" s="256"/>
      <c r="UX468" s="256"/>
      <c r="UY468" s="256"/>
      <c r="UZ468" s="256"/>
      <c r="VA468" s="256"/>
      <c r="VB468" s="256"/>
      <c r="VC468" s="256"/>
      <c r="VD468" s="256"/>
      <c r="VE468" s="256"/>
      <c r="VF468" s="256"/>
      <c r="VG468" s="256"/>
      <c r="VH468" s="256"/>
      <c r="VI468" s="256"/>
      <c r="VJ468" s="256"/>
      <c r="VK468" s="256"/>
      <c r="VL468" s="256"/>
      <c r="VM468" s="256"/>
      <c r="VN468" s="256"/>
      <c r="VO468" s="256"/>
      <c r="VP468" s="256"/>
      <c r="VQ468" s="256"/>
      <c r="VR468" s="256"/>
      <c r="VS468" s="256"/>
      <c r="VT468" s="256"/>
      <c r="VU468" s="256"/>
      <c r="VV468" s="256"/>
      <c r="VW468" s="256"/>
      <c r="VX468" s="256"/>
      <c r="VY468" s="256"/>
      <c r="VZ468" s="256"/>
      <c r="WA468" s="256"/>
      <c r="WB468" s="256"/>
      <c r="WC468" s="256"/>
      <c r="WD468" s="256"/>
      <c r="WE468" s="256"/>
      <c r="WF468" s="256"/>
      <c r="WG468" s="256"/>
      <c r="WH468" s="256"/>
      <c r="WI468" s="256"/>
      <c r="WJ468" s="256"/>
      <c r="WK468" s="256"/>
      <c r="WL468" s="256"/>
      <c r="WM468" s="256"/>
      <c r="WN468" s="256"/>
      <c r="WO468" s="256"/>
      <c r="WP468" s="256"/>
      <c r="WQ468" s="256"/>
      <c r="WR468" s="256"/>
      <c r="WS468" s="256"/>
      <c r="WT468" s="256"/>
      <c r="WU468" s="256"/>
      <c r="WV468" s="256"/>
      <c r="WW468" s="256"/>
      <c r="WX468" s="256"/>
      <c r="WY468" s="256"/>
      <c r="WZ468" s="256"/>
      <c r="XA468" s="256"/>
      <c r="XB468" s="256"/>
      <c r="XC468" s="256"/>
      <c r="XD468" s="256"/>
      <c r="XE468" s="256"/>
      <c r="XF468" s="256"/>
      <c r="XG468" s="256"/>
      <c r="XH468" s="256"/>
      <c r="XI468" s="256"/>
      <c r="XJ468" s="256"/>
      <c r="XK468" s="256"/>
      <c r="XL468" s="256"/>
      <c r="XM468" s="256"/>
      <c r="XN468" s="256"/>
      <c r="XO468" s="256"/>
      <c r="XP468" s="256"/>
      <c r="XQ468" s="256"/>
      <c r="XR468" s="256"/>
      <c r="XS468" s="256"/>
      <c r="XT468" s="256"/>
      <c r="XU468" s="256"/>
      <c r="XV468" s="256"/>
      <c r="XW468" s="256"/>
      <c r="XX468" s="256"/>
      <c r="XY468" s="256"/>
      <c r="XZ468" s="256"/>
      <c r="YA468" s="256"/>
      <c r="YB468" s="256"/>
      <c r="YC468" s="256"/>
      <c r="YD468" s="256"/>
      <c r="YE468" s="256"/>
      <c r="YF468" s="256"/>
      <c r="YG468" s="256"/>
      <c r="YH468" s="256"/>
      <c r="YI468" s="256"/>
      <c r="YJ468" s="256"/>
      <c r="YK468" s="256"/>
      <c r="YL468" s="256"/>
      <c r="YM468" s="256"/>
      <c r="YN468" s="256"/>
      <c r="YO468" s="256"/>
      <c r="YP468" s="256"/>
      <c r="YQ468" s="256"/>
      <c r="YR468" s="256"/>
      <c r="YS468" s="256"/>
      <c r="YT468" s="256"/>
      <c r="YU468" s="256"/>
      <c r="YV468" s="256"/>
      <c r="YW468" s="256"/>
      <c r="YX468" s="256"/>
      <c r="YY468" s="256"/>
      <c r="YZ468" s="256"/>
      <c r="ZA468" s="256"/>
      <c r="ZB468" s="256"/>
      <c r="ZC468" s="256"/>
      <c r="ZD468" s="256"/>
      <c r="ZE468" s="256"/>
      <c r="ZF468" s="256"/>
      <c r="ZG468" s="256"/>
      <c r="ZH468" s="256"/>
      <c r="ZI468" s="256"/>
      <c r="ZJ468" s="256"/>
      <c r="ZK468" s="256"/>
      <c r="ZL468" s="256"/>
      <c r="ZM468" s="256"/>
      <c r="ZN468" s="256"/>
      <c r="ZO468" s="256"/>
      <c r="ZP468" s="256"/>
      <c r="ZQ468" s="256"/>
      <c r="ZR468" s="256"/>
      <c r="ZS468" s="256"/>
      <c r="ZT468" s="256"/>
      <c r="ZU468" s="256"/>
      <c r="ZV468" s="256"/>
      <c r="ZW468" s="256"/>
      <c r="ZX468" s="256"/>
      <c r="ZY468" s="256"/>
      <c r="ZZ468" s="256"/>
      <c r="AAA468" s="256"/>
      <c r="AAB468" s="256"/>
      <c r="AAC468" s="256"/>
      <c r="AAD468" s="256"/>
      <c r="AAE468" s="256"/>
      <c r="AAF468" s="256"/>
      <c r="AAG468" s="256"/>
      <c r="AAH468" s="256"/>
      <c r="AAI468" s="256"/>
      <c r="AAJ468" s="256"/>
      <c r="AAK468" s="256"/>
      <c r="AAL468" s="256"/>
      <c r="AAM468" s="256"/>
      <c r="AAN468" s="256"/>
      <c r="AAO468" s="256"/>
      <c r="AAP468" s="256"/>
      <c r="AAQ468" s="256"/>
      <c r="AAR468" s="256"/>
      <c r="AAS468" s="256"/>
      <c r="AAT468" s="256"/>
      <c r="AAU468" s="256"/>
      <c r="AAV468" s="256"/>
      <c r="AAW468" s="256"/>
      <c r="AAX468" s="256"/>
      <c r="AAY468" s="256"/>
      <c r="AAZ468" s="256"/>
      <c r="ABA468" s="256"/>
      <c r="ABB468" s="256"/>
      <c r="ABC468" s="256"/>
      <c r="ABD468" s="256"/>
      <c r="ABE468" s="256"/>
      <c r="ABF468" s="256"/>
      <c r="ABG468" s="256"/>
      <c r="ABH468" s="256"/>
      <c r="ABI468" s="256"/>
      <c r="ABJ468" s="256"/>
      <c r="ABK468" s="256"/>
    </row>
    <row r="469" spans="1:739" s="38" customFormat="1" ht="30" customHeight="1" x14ac:dyDescent="0.25">
      <c r="A469" s="30"/>
      <c r="B469" s="261"/>
      <c r="C469" s="261"/>
      <c r="D469" s="167" t="s">
        <v>2</v>
      </c>
      <c r="E469" s="261"/>
      <c r="F469" s="206" t="s">
        <v>2683</v>
      </c>
      <c r="G469" s="23">
        <v>43313</v>
      </c>
      <c r="H469" s="258" t="s">
        <v>37</v>
      </c>
      <c r="I469" s="261" t="s">
        <v>31</v>
      </c>
      <c r="J469" s="116" t="s">
        <v>291</v>
      </c>
      <c r="K469" s="29" t="s">
        <v>18</v>
      </c>
      <c r="L469" s="29" t="s">
        <v>17</v>
      </c>
      <c r="M469" s="29" t="s">
        <v>113</v>
      </c>
      <c r="N469" s="28" t="s">
        <v>2676</v>
      </c>
      <c r="O469" s="259" t="s">
        <v>2684</v>
      </c>
      <c r="P469" s="259" t="s">
        <v>2685</v>
      </c>
      <c r="Q469" s="259"/>
      <c r="R469" s="71" t="s">
        <v>2686</v>
      </c>
      <c r="S469" s="261" t="s">
        <v>2687</v>
      </c>
      <c r="T469" s="185" t="s">
        <v>1554</v>
      </c>
      <c r="U469" s="115" t="s">
        <v>72</v>
      </c>
      <c r="V469" s="20"/>
      <c r="W469" s="249"/>
      <c r="X469" s="115" t="s">
        <v>245</v>
      </c>
      <c r="Y469" s="99"/>
      <c r="Z469" s="261"/>
      <c r="AA469" s="261"/>
      <c r="AB469" s="186" t="s">
        <v>2686</v>
      </c>
      <c r="AC469" s="17"/>
      <c r="AD469" s="17"/>
      <c r="AE469" s="17"/>
      <c r="AF469" s="17"/>
      <c r="AG469" s="17"/>
      <c r="AH469" s="263" t="s">
        <v>3530</v>
      </c>
      <c r="AI469" s="261" t="s">
        <v>1</v>
      </c>
      <c r="AJ469" s="263" t="s">
        <v>2</v>
      </c>
      <c r="AK469" s="70">
        <v>24</v>
      </c>
      <c r="AL469" s="69" t="s">
        <v>2688</v>
      </c>
      <c r="AM469" s="72">
        <v>43292</v>
      </c>
    </row>
    <row r="470" spans="1:739" s="38" customFormat="1" ht="30" customHeight="1" x14ac:dyDescent="0.25">
      <c r="A470" s="30"/>
      <c r="B470" s="115"/>
      <c r="C470" s="115"/>
      <c r="D470" s="167" t="s">
        <v>2</v>
      </c>
      <c r="E470" s="115"/>
      <c r="F470" s="206">
        <v>1333</v>
      </c>
      <c r="G470" s="23">
        <v>43580</v>
      </c>
      <c r="H470" s="258" t="s">
        <v>37</v>
      </c>
      <c r="I470" s="261" t="s">
        <v>31</v>
      </c>
      <c r="J470" s="116" t="s">
        <v>291</v>
      </c>
      <c r="K470" s="29" t="s">
        <v>18</v>
      </c>
      <c r="L470" s="29" t="s">
        <v>17</v>
      </c>
      <c r="M470" s="29" t="s">
        <v>113</v>
      </c>
      <c r="N470" s="28" t="s">
        <v>2676</v>
      </c>
      <c r="O470" s="259" t="s">
        <v>2684</v>
      </c>
      <c r="P470" s="259" t="s">
        <v>2977</v>
      </c>
      <c r="Q470" s="259"/>
      <c r="R470" s="71" t="s">
        <v>2974</v>
      </c>
      <c r="S470" s="261" t="s">
        <v>2975</v>
      </c>
      <c r="T470" s="185" t="s">
        <v>288</v>
      </c>
      <c r="U470" s="115" t="s">
        <v>72</v>
      </c>
      <c r="V470" s="20"/>
      <c r="W470" s="249"/>
      <c r="X470" s="115" t="s">
        <v>245</v>
      </c>
      <c r="Y470" s="99"/>
      <c r="Z470" s="261"/>
      <c r="AA470" s="261"/>
      <c r="AB470" s="186" t="s">
        <v>2974</v>
      </c>
      <c r="AC470" s="17"/>
      <c r="AD470" s="17"/>
      <c r="AE470" s="17"/>
      <c r="AF470" s="17"/>
      <c r="AG470" s="17"/>
      <c r="AH470" s="263" t="s">
        <v>3530</v>
      </c>
      <c r="AI470" s="261" t="s">
        <v>1</v>
      </c>
      <c r="AJ470" s="263" t="s">
        <v>2</v>
      </c>
      <c r="AK470" s="70">
        <v>23</v>
      </c>
      <c r="AL470" s="69" t="s">
        <v>2976</v>
      </c>
      <c r="AM470" s="72">
        <v>43571</v>
      </c>
    </row>
    <row r="471" spans="1:739" s="38" customFormat="1" ht="30" customHeight="1" x14ac:dyDescent="0.25">
      <c r="A471" s="30"/>
      <c r="B471" s="115"/>
      <c r="C471" s="115"/>
      <c r="D471" s="167" t="s">
        <v>2</v>
      </c>
      <c r="E471" s="115"/>
      <c r="F471" s="206" t="s">
        <v>1621</v>
      </c>
      <c r="G471" s="23">
        <v>42979</v>
      </c>
      <c r="H471" s="258" t="s">
        <v>37</v>
      </c>
      <c r="I471" s="65" t="s">
        <v>31</v>
      </c>
      <c r="J471" s="116" t="s">
        <v>291</v>
      </c>
      <c r="K471" s="29" t="s">
        <v>18</v>
      </c>
      <c r="L471" s="29" t="s">
        <v>17</v>
      </c>
      <c r="M471" s="29" t="s">
        <v>113</v>
      </c>
      <c r="N471" s="28" t="s">
        <v>558</v>
      </c>
      <c r="O471" s="259" t="s">
        <v>1367</v>
      </c>
      <c r="P471" s="259" t="s">
        <v>1142</v>
      </c>
      <c r="Q471" s="259"/>
      <c r="R471" s="71" t="s">
        <v>1622</v>
      </c>
      <c r="S471" s="261" t="s">
        <v>1144</v>
      </c>
      <c r="T471" s="185" t="s">
        <v>20</v>
      </c>
      <c r="U471" s="115" t="s">
        <v>72</v>
      </c>
      <c r="V471" s="20"/>
      <c r="W471" s="249"/>
      <c r="X471" s="115" t="s">
        <v>245</v>
      </c>
      <c r="Y471" s="99"/>
      <c r="Z471" s="261"/>
      <c r="AA471" s="261"/>
      <c r="AB471" s="186" t="s">
        <v>1622</v>
      </c>
      <c r="AC471" s="17"/>
      <c r="AD471" s="17"/>
      <c r="AE471" s="17"/>
      <c r="AF471" s="17"/>
      <c r="AG471" s="17"/>
      <c r="AH471" s="263" t="s">
        <v>3530</v>
      </c>
      <c r="AI471" s="261" t="s">
        <v>1</v>
      </c>
      <c r="AJ471" s="263" t="s">
        <v>2</v>
      </c>
      <c r="AK471" s="70">
        <v>26</v>
      </c>
      <c r="AL471" s="69" t="s">
        <v>1623</v>
      </c>
      <c r="AM471" s="72" t="s">
        <v>1624</v>
      </c>
    </row>
    <row r="472" spans="1:739" s="38" customFormat="1" ht="30" customHeight="1" x14ac:dyDescent="0.25">
      <c r="A472" s="30"/>
      <c r="B472" s="115"/>
      <c r="C472" s="115"/>
      <c r="D472" s="167" t="s">
        <v>2</v>
      </c>
      <c r="E472" s="115"/>
      <c r="F472" s="206" t="s">
        <v>1141</v>
      </c>
      <c r="G472" s="14">
        <v>42762</v>
      </c>
      <c r="H472" s="258" t="s">
        <v>37</v>
      </c>
      <c r="I472" s="65" t="s">
        <v>31</v>
      </c>
      <c r="J472" s="116" t="s">
        <v>291</v>
      </c>
      <c r="K472" s="29" t="s">
        <v>18</v>
      </c>
      <c r="L472" s="29" t="s">
        <v>17</v>
      </c>
      <c r="M472" s="29" t="s">
        <v>113</v>
      </c>
      <c r="N472" s="28" t="s">
        <v>558</v>
      </c>
      <c r="O472" s="114" t="s">
        <v>1367</v>
      </c>
      <c r="P472" s="114" t="s">
        <v>1142</v>
      </c>
      <c r="Q472" s="259"/>
      <c r="R472" s="71" t="s">
        <v>1143</v>
      </c>
      <c r="S472" s="261" t="s">
        <v>1144</v>
      </c>
      <c r="T472" s="65" t="s">
        <v>3169</v>
      </c>
      <c r="U472" s="115" t="s">
        <v>72</v>
      </c>
      <c r="V472" s="20"/>
      <c r="W472" s="249"/>
      <c r="X472" s="115" t="s">
        <v>245</v>
      </c>
      <c r="Y472" s="99"/>
      <c r="Z472" s="261"/>
      <c r="AA472" s="261"/>
      <c r="AB472" s="186" t="s">
        <v>1143</v>
      </c>
      <c r="AC472" s="17"/>
      <c r="AD472" s="17"/>
      <c r="AE472" s="17"/>
      <c r="AF472" s="17"/>
      <c r="AG472" s="17"/>
      <c r="AH472" s="263" t="s">
        <v>3530</v>
      </c>
      <c r="AI472" s="261" t="s">
        <v>1</v>
      </c>
      <c r="AJ472" s="263" t="s">
        <v>2</v>
      </c>
      <c r="AK472" s="70">
        <v>18</v>
      </c>
      <c r="AL472" s="69" t="s">
        <v>1145</v>
      </c>
      <c r="AM472" s="72">
        <v>42751</v>
      </c>
      <c r="AN472" s="256"/>
      <c r="AO472" s="256"/>
      <c r="AP472" s="256"/>
      <c r="AQ472" s="256"/>
      <c r="AR472" s="256"/>
      <c r="AS472" s="256"/>
      <c r="AT472" s="256"/>
      <c r="AU472" s="256"/>
      <c r="AV472" s="256"/>
      <c r="AW472" s="256"/>
      <c r="AX472" s="256"/>
      <c r="AY472" s="256"/>
      <c r="AZ472" s="256"/>
      <c r="BA472" s="256"/>
      <c r="BB472" s="256"/>
      <c r="BC472" s="256"/>
      <c r="BD472" s="256"/>
      <c r="BE472" s="256"/>
      <c r="BF472" s="256"/>
      <c r="BG472" s="256"/>
      <c r="BH472" s="256"/>
      <c r="BI472" s="256"/>
      <c r="BJ472" s="256"/>
      <c r="BK472" s="256"/>
      <c r="BL472" s="256"/>
      <c r="BM472" s="256"/>
      <c r="BN472" s="256"/>
      <c r="BO472" s="256"/>
      <c r="BP472" s="256"/>
      <c r="BQ472" s="256"/>
      <c r="BR472" s="256"/>
      <c r="BS472" s="256"/>
      <c r="BT472" s="256"/>
      <c r="BU472" s="256"/>
      <c r="BV472" s="256"/>
      <c r="BW472" s="256"/>
      <c r="BX472" s="256"/>
      <c r="BY472" s="256"/>
      <c r="BZ472" s="256"/>
      <c r="CA472" s="256"/>
      <c r="CB472" s="256"/>
      <c r="CC472" s="256"/>
      <c r="CD472" s="256"/>
      <c r="CE472" s="256"/>
      <c r="CF472" s="256"/>
      <c r="CG472" s="256"/>
      <c r="CH472" s="256"/>
      <c r="CI472" s="256"/>
      <c r="CJ472" s="256"/>
      <c r="CK472" s="256"/>
      <c r="CL472" s="256"/>
      <c r="CM472" s="256"/>
      <c r="CN472" s="256"/>
      <c r="CO472" s="256"/>
      <c r="CP472" s="256"/>
      <c r="CQ472" s="256"/>
      <c r="CR472" s="256"/>
      <c r="CS472" s="256"/>
      <c r="CT472" s="256"/>
      <c r="CU472" s="256"/>
      <c r="CV472" s="256"/>
      <c r="CW472" s="256"/>
      <c r="CX472" s="256"/>
      <c r="CY472" s="256"/>
      <c r="CZ472" s="256"/>
      <c r="DA472" s="256"/>
      <c r="DB472" s="256"/>
      <c r="DC472" s="256"/>
      <c r="DD472" s="256"/>
      <c r="DE472" s="256"/>
      <c r="DF472" s="256"/>
      <c r="DG472" s="256"/>
      <c r="DH472" s="256"/>
      <c r="DI472" s="256"/>
      <c r="DJ472" s="256"/>
      <c r="DK472" s="256"/>
      <c r="DL472" s="256"/>
      <c r="DM472" s="256"/>
      <c r="DN472" s="256"/>
      <c r="DO472" s="256"/>
      <c r="DP472" s="256"/>
      <c r="DQ472" s="256"/>
      <c r="DR472" s="256"/>
      <c r="DS472" s="256"/>
      <c r="DT472" s="256"/>
      <c r="DU472" s="256"/>
      <c r="DV472" s="256"/>
      <c r="DW472" s="256"/>
      <c r="DX472" s="256"/>
      <c r="DY472" s="256"/>
      <c r="DZ472" s="256"/>
      <c r="EA472" s="256"/>
      <c r="EB472" s="256"/>
      <c r="EC472" s="256"/>
      <c r="ED472" s="256"/>
      <c r="EE472" s="256"/>
      <c r="EF472" s="256"/>
      <c r="EG472" s="256"/>
      <c r="EH472" s="256"/>
      <c r="EI472" s="256"/>
      <c r="EJ472" s="256"/>
      <c r="EK472" s="256"/>
      <c r="EL472" s="256"/>
      <c r="EM472" s="256"/>
      <c r="EN472" s="256"/>
      <c r="EO472" s="256"/>
      <c r="EP472" s="256"/>
      <c r="EQ472" s="256"/>
      <c r="ER472" s="256"/>
      <c r="ES472" s="256"/>
      <c r="ET472" s="256"/>
      <c r="EU472" s="256"/>
      <c r="EV472" s="256"/>
      <c r="EW472" s="256"/>
      <c r="EX472" s="256"/>
      <c r="EY472" s="256"/>
      <c r="EZ472" s="256"/>
      <c r="FA472" s="256"/>
      <c r="FB472" s="256"/>
      <c r="FC472" s="256"/>
      <c r="FD472" s="256"/>
      <c r="FE472" s="256"/>
      <c r="FF472" s="256"/>
      <c r="FG472" s="256"/>
      <c r="FH472" s="256"/>
      <c r="FI472" s="256"/>
      <c r="FJ472" s="256"/>
      <c r="FK472" s="256"/>
      <c r="FL472" s="256"/>
      <c r="FM472" s="256"/>
      <c r="FN472" s="256"/>
      <c r="FO472" s="256"/>
      <c r="FP472" s="256"/>
      <c r="FQ472" s="256"/>
      <c r="FR472" s="256"/>
      <c r="FS472" s="256"/>
      <c r="FT472" s="256"/>
      <c r="FU472" s="256"/>
      <c r="FV472" s="256"/>
      <c r="FW472" s="256"/>
      <c r="FX472" s="256"/>
      <c r="FY472" s="256"/>
      <c r="FZ472" s="256"/>
      <c r="GA472" s="256"/>
      <c r="GB472" s="256"/>
      <c r="GC472" s="256"/>
      <c r="GD472" s="256"/>
      <c r="GE472" s="256"/>
      <c r="GF472" s="256"/>
      <c r="GG472" s="256"/>
      <c r="GH472" s="256"/>
      <c r="GI472" s="256"/>
      <c r="GJ472" s="256"/>
      <c r="GK472" s="256"/>
      <c r="GL472" s="256"/>
      <c r="GM472" s="256"/>
      <c r="GN472" s="256"/>
      <c r="GO472" s="256"/>
      <c r="GP472" s="256"/>
      <c r="GQ472" s="256"/>
      <c r="GR472" s="256"/>
      <c r="GS472" s="256"/>
      <c r="GT472" s="256"/>
      <c r="GU472" s="256"/>
      <c r="GV472" s="256"/>
      <c r="GW472" s="256"/>
      <c r="GX472" s="256"/>
      <c r="GY472" s="256"/>
      <c r="GZ472" s="256"/>
      <c r="HA472" s="256"/>
      <c r="HB472" s="256"/>
      <c r="HC472" s="256"/>
      <c r="HD472" s="256"/>
      <c r="HE472" s="256"/>
      <c r="HF472" s="256"/>
      <c r="HG472" s="256"/>
      <c r="HH472" s="256"/>
      <c r="HI472" s="256"/>
      <c r="HJ472" s="256"/>
      <c r="HK472" s="256"/>
      <c r="HL472" s="256"/>
      <c r="HM472" s="256"/>
      <c r="HN472" s="256"/>
      <c r="HO472" s="256"/>
      <c r="HP472" s="256"/>
      <c r="HQ472" s="256"/>
      <c r="HR472" s="256"/>
      <c r="HS472" s="256"/>
      <c r="HT472" s="256"/>
      <c r="HU472" s="256"/>
      <c r="HV472" s="256"/>
      <c r="HW472" s="256"/>
      <c r="HX472" s="256"/>
      <c r="HY472" s="256"/>
      <c r="HZ472" s="256"/>
      <c r="IA472" s="256"/>
      <c r="IB472" s="256"/>
      <c r="IC472" s="256"/>
      <c r="ID472" s="256"/>
      <c r="IE472" s="256"/>
      <c r="IF472" s="256"/>
      <c r="IG472" s="256"/>
      <c r="IH472" s="256"/>
      <c r="II472" s="256"/>
      <c r="IJ472" s="256"/>
      <c r="IK472" s="256"/>
      <c r="IL472" s="256"/>
      <c r="IM472" s="256"/>
      <c r="IN472" s="256"/>
      <c r="IO472" s="256"/>
      <c r="IP472" s="256"/>
      <c r="IQ472" s="256"/>
      <c r="IR472" s="256"/>
      <c r="IS472" s="256"/>
      <c r="IT472" s="256"/>
      <c r="IU472" s="256"/>
      <c r="IV472" s="256"/>
      <c r="IW472" s="256"/>
      <c r="IX472" s="256"/>
      <c r="IY472" s="256"/>
      <c r="IZ472" s="256"/>
      <c r="JA472" s="256"/>
      <c r="JB472" s="256"/>
      <c r="JC472" s="256"/>
      <c r="JD472" s="256"/>
      <c r="JE472" s="256"/>
      <c r="JF472" s="256"/>
      <c r="JG472" s="256"/>
      <c r="JH472" s="256"/>
      <c r="JI472" s="256"/>
      <c r="JJ472" s="256"/>
      <c r="JK472" s="256"/>
      <c r="JL472" s="256"/>
      <c r="JM472" s="256"/>
      <c r="JN472" s="256"/>
      <c r="JO472" s="256"/>
      <c r="JP472" s="256"/>
      <c r="JQ472" s="256"/>
      <c r="JR472" s="256"/>
      <c r="JS472" s="256"/>
      <c r="JT472" s="256"/>
      <c r="JU472" s="256"/>
      <c r="JV472" s="256"/>
      <c r="JW472" s="256"/>
      <c r="JX472" s="256"/>
      <c r="JY472" s="256"/>
      <c r="JZ472" s="256"/>
      <c r="KA472" s="256"/>
      <c r="KB472" s="256"/>
      <c r="KC472" s="256"/>
      <c r="KD472" s="256"/>
      <c r="KE472" s="256"/>
      <c r="KF472" s="256"/>
      <c r="KG472" s="256"/>
      <c r="KH472" s="256"/>
      <c r="KI472" s="256"/>
      <c r="KJ472" s="256"/>
      <c r="KK472" s="256"/>
      <c r="KL472" s="256"/>
      <c r="KM472" s="256"/>
      <c r="KN472" s="256"/>
      <c r="KO472" s="256"/>
      <c r="KP472" s="256"/>
      <c r="KQ472" s="256"/>
      <c r="KR472" s="256"/>
      <c r="KS472" s="256"/>
      <c r="KT472" s="256"/>
      <c r="KU472" s="256"/>
      <c r="KV472" s="256"/>
      <c r="KW472" s="256"/>
      <c r="KX472" s="256"/>
      <c r="KY472" s="256"/>
      <c r="KZ472" s="256"/>
      <c r="LA472" s="256"/>
      <c r="LB472" s="256"/>
      <c r="LC472" s="256"/>
      <c r="LD472" s="256"/>
      <c r="LE472" s="256"/>
      <c r="LF472" s="256"/>
      <c r="LG472" s="256"/>
      <c r="LH472" s="256"/>
      <c r="LI472" s="256"/>
      <c r="LJ472" s="256"/>
      <c r="LK472" s="256"/>
      <c r="LL472" s="256"/>
      <c r="LM472" s="256"/>
      <c r="LN472" s="256"/>
      <c r="LO472" s="256"/>
      <c r="LP472" s="256"/>
      <c r="LQ472" s="256"/>
      <c r="LR472" s="256"/>
      <c r="LS472" s="256"/>
      <c r="LT472" s="256"/>
      <c r="LU472" s="256"/>
      <c r="LV472" s="256"/>
      <c r="LW472" s="256"/>
      <c r="LX472" s="256"/>
      <c r="LY472" s="256"/>
      <c r="LZ472" s="256"/>
      <c r="MA472" s="256"/>
      <c r="MB472" s="256"/>
      <c r="MC472" s="256"/>
      <c r="MD472" s="256"/>
      <c r="ME472" s="256"/>
      <c r="MF472" s="256"/>
      <c r="MG472" s="256"/>
      <c r="MH472" s="256"/>
      <c r="MI472" s="256"/>
      <c r="MJ472" s="256"/>
      <c r="MK472" s="256"/>
      <c r="ML472" s="256"/>
      <c r="MM472" s="256"/>
      <c r="MN472" s="256"/>
      <c r="MO472" s="256"/>
      <c r="MP472" s="256"/>
      <c r="MQ472" s="256"/>
      <c r="MR472" s="256"/>
      <c r="MS472" s="256"/>
      <c r="MT472" s="256"/>
      <c r="MU472" s="256"/>
      <c r="MV472" s="256"/>
      <c r="MW472" s="256"/>
      <c r="MX472" s="256"/>
      <c r="MY472" s="256"/>
      <c r="MZ472" s="256"/>
      <c r="NA472" s="256"/>
      <c r="NB472" s="256"/>
      <c r="NC472" s="256"/>
      <c r="ND472" s="256"/>
      <c r="NE472" s="256"/>
      <c r="NF472" s="256"/>
      <c r="NG472" s="256"/>
      <c r="NH472" s="256"/>
      <c r="NI472" s="256"/>
      <c r="NJ472" s="256"/>
      <c r="NK472" s="256"/>
      <c r="NL472" s="256"/>
      <c r="NM472" s="256"/>
      <c r="NN472" s="256"/>
      <c r="NO472" s="256"/>
      <c r="NP472" s="256"/>
      <c r="NQ472" s="256"/>
      <c r="NR472" s="256"/>
      <c r="NS472" s="256"/>
      <c r="NT472" s="256"/>
      <c r="NU472" s="256"/>
      <c r="NV472" s="256"/>
      <c r="NW472" s="256"/>
      <c r="NX472" s="256"/>
      <c r="NY472" s="256"/>
      <c r="NZ472" s="256"/>
      <c r="OA472" s="256"/>
      <c r="OB472" s="256"/>
      <c r="OC472" s="256"/>
      <c r="OD472" s="256"/>
      <c r="OE472" s="256"/>
      <c r="OF472" s="256"/>
      <c r="OG472" s="256"/>
      <c r="OH472" s="256"/>
      <c r="OI472" s="256"/>
      <c r="OJ472" s="256"/>
      <c r="OK472" s="256"/>
      <c r="OL472" s="256"/>
      <c r="OM472" s="256"/>
      <c r="ON472" s="256"/>
      <c r="OO472" s="256"/>
      <c r="OP472" s="256"/>
      <c r="OQ472" s="256"/>
      <c r="OR472" s="256"/>
      <c r="OS472" s="256"/>
      <c r="OT472" s="256"/>
      <c r="OU472" s="256"/>
      <c r="OV472" s="256"/>
      <c r="OW472" s="256"/>
      <c r="OX472" s="256"/>
      <c r="OY472" s="256"/>
      <c r="OZ472" s="256"/>
      <c r="PA472" s="256"/>
      <c r="PB472" s="256"/>
      <c r="PC472" s="256"/>
      <c r="PD472" s="256"/>
      <c r="PE472" s="256"/>
      <c r="PF472" s="256"/>
      <c r="PG472" s="256"/>
      <c r="PH472" s="256"/>
      <c r="PI472" s="256"/>
      <c r="PJ472" s="256"/>
      <c r="PK472" s="256"/>
      <c r="PL472" s="256"/>
      <c r="PM472" s="256"/>
      <c r="PN472" s="256"/>
      <c r="PO472" s="256"/>
      <c r="PP472" s="256"/>
      <c r="PQ472" s="256"/>
      <c r="PR472" s="256"/>
      <c r="PS472" s="256"/>
      <c r="PT472" s="256"/>
      <c r="PU472" s="256"/>
      <c r="PV472" s="256"/>
      <c r="PW472" s="256"/>
      <c r="PX472" s="256"/>
      <c r="PY472" s="256"/>
      <c r="PZ472" s="256"/>
      <c r="QA472" s="256"/>
      <c r="QB472" s="256"/>
      <c r="QC472" s="256"/>
      <c r="QD472" s="256"/>
      <c r="QE472" s="256"/>
      <c r="QF472" s="256"/>
      <c r="QG472" s="256"/>
      <c r="QH472" s="256"/>
      <c r="QI472" s="256"/>
      <c r="QJ472" s="256"/>
      <c r="QK472" s="256"/>
      <c r="QL472" s="256"/>
      <c r="QM472" s="256"/>
      <c r="QN472" s="256"/>
      <c r="QO472" s="256"/>
      <c r="QP472" s="256"/>
      <c r="QQ472" s="256"/>
      <c r="QR472" s="256"/>
      <c r="QS472" s="256"/>
      <c r="QT472" s="256"/>
      <c r="QU472" s="256"/>
      <c r="QV472" s="256"/>
      <c r="QW472" s="256"/>
      <c r="QX472" s="256"/>
      <c r="QY472" s="256"/>
      <c r="QZ472" s="256"/>
      <c r="RA472" s="256"/>
      <c r="RB472" s="256"/>
      <c r="RC472" s="256"/>
      <c r="RD472" s="256"/>
      <c r="RE472" s="256"/>
      <c r="RF472" s="256"/>
      <c r="RG472" s="256"/>
      <c r="RH472" s="256"/>
      <c r="RI472" s="256"/>
      <c r="RJ472" s="256"/>
      <c r="RK472" s="256"/>
      <c r="RL472" s="256"/>
      <c r="RM472" s="256"/>
      <c r="RN472" s="256"/>
      <c r="RO472" s="256"/>
      <c r="RP472" s="256"/>
      <c r="RQ472" s="256"/>
      <c r="RR472" s="256"/>
      <c r="RS472" s="256"/>
      <c r="RT472" s="256"/>
      <c r="RU472" s="256"/>
      <c r="RV472" s="256"/>
      <c r="RW472" s="256"/>
      <c r="RX472" s="256"/>
      <c r="RY472" s="256"/>
      <c r="RZ472" s="256"/>
      <c r="SA472" s="256"/>
      <c r="SB472" s="256"/>
      <c r="SC472" s="256"/>
      <c r="SD472" s="256"/>
      <c r="SE472" s="256"/>
      <c r="SF472" s="256"/>
      <c r="SG472" s="256"/>
      <c r="SH472" s="256"/>
      <c r="SI472" s="256"/>
      <c r="SJ472" s="256"/>
      <c r="SK472" s="256"/>
      <c r="SL472" s="256"/>
      <c r="SM472" s="256"/>
      <c r="SN472" s="256"/>
      <c r="SO472" s="256"/>
      <c r="SP472" s="256"/>
      <c r="SQ472" s="256"/>
      <c r="SR472" s="256"/>
      <c r="SS472" s="256"/>
      <c r="ST472" s="256"/>
      <c r="SU472" s="256"/>
      <c r="SV472" s="256"/>
      <c r="SW472" s="256"/>
      <c r="SX472" s="256"/>
      <c r="SY472" s="256"/>
      <c r="SZ472" s="256"/>
      <c r="TA472" s="256"/>
      <c r="TB472" s="256"/>
      <c r="TC472" s="256"/>
      <c r="TD472" s="256"/>
      <c r="TE472" s="256"/>
      <c r="TF472" s="256"/>
      <c r="TG472" s="256"/>
      <c r="TH472" s="256"/>
      <c r="TI472" s="256"/>
      <c r="TJ472" s="256"/>
      <c r="TK472" s="256"/>
      <c r="TL472" s="256"/>
      <c r="TM472" s="256"/>
      <c r="TN472" s="256"/>
      <c r="TO472" s="256"/>
      <c r="TP472" s="256"/>
      <c r="TQ472" s="256"/>
      <c r="TR472" s="256"/>
      <c r="TS472" s="256"/>
      <c r="TT472" s="256"/>
      <c r="TU472" s="256"/>
      <c r="TV472" s="256"/>
      <c r="TW472" s="256"/>
      <c r="TX472" s="256"/>
      <c r="TY472" s="256"/>
      <c r="TZ472" s="256"/>
      <c r="UA472" s="256"/>
      <c r="UB472" s="256"/>
      <c r="UC472" s="256"/>
      <c r="UD472" s="256"/>
      <c r="UE472" s="256"/>
      <c r="UF472" s="256"/>
      <c r="UG472" s="256"/>
      <c r="UH472" s="256"/>
      <c r="UI472" s="256"/>
      <c r="UJ472" s="256"/>
      <c r="UK472" s="256"/>
      <c r="UL472" s="256"/>
      <c r="UM472" s="256"/>
      <c r="UN472" s="256"/>
      <c r="UO472" s="256"/>
      <c r="UP472" s="256"/>
      <c r="UQ472" s="256"/>
      <c r="UR472" s="256"/>
      <c r="US472" s="256"/>
      <c r="UT472" s="256"/>
      <c r="UU472" s="256"/>
      <c r="UV472" s="256"/>
      <c r="UW472" s="256"/>
      <c r="UX472" s="256"/>
      <c r="UY472" s="256"/>
      <c r="UZ472" s="256"/>
      <c r="VA472" s="256"/>
      <c r="VB472" s="256"/>
      <c r="VC472" s="256"/>
      <c r="VD472" s="256"/>
      <c r="VE472" s="256"/>
      <c r="VF472" s="256"/>
      <c r="VG472" s="256"/>
      <c r="VH472" s="256"/>
      <c r="VI472" s="256"/>
      <c r="VJ472" s="256"/>
      <c r="VK472" s="256"/>
      <c r="VL472" s="256"/>
      <c r="VM472" s="256"/>
      <c r="VN472" s="256"/>
      <c r="VO472" s="256"/>
      <c r="VP472" s="256"/>
      <c r="VQ472" s="256"/>
      <c r="VR472" s="256"/>
      <c r="VS472" s="256"/>
      <c r="VT472" s="256"/>
      <c r="VU472" s="256"/>
      <c r="VV472" s="256"/>
      <c r="VW472" s="256"/>
      <c r="VX472" s="256"/>
      <c r="VY472" s="256"/>
      <c r="VZ472" s="256"/>
      <c r="WA472" s="256"/>
      <c r="WB472" s="256"/>
      <c r="WC472" s="256"/>
      <c r="WD472" s="256"/>
      <c r="WE472" s="256"/>
      <c r="WF472" s="256"/>
      <c r="WG472" s="256"/>
      <c r="WH472" s="256"/>
      <c r="WI472" s="256"/>
      <c r="WJ472" s="256"/>
      <c r="WK472" s="256"/>
      <c r="WL472" s="256"/>
      <c r="WM472" s="256"/>
      <c r="WN472" s="256"/>
      <c r="WO472" s="256"/>
      <c r="WP472" s="256"/>
      <c r="WQ472" s="256"/>
      <c r="WR472" s="256"/>
      <c r="WS472" s="256"/>
      <c r="WT472" s="256"/>
      <c r="WU472" s="256"/>
      <c r="WV472" s="256"/>
      <c r="WW472" s="256"/>
      <c r="WX472" s="256"/>
      <c r="WY472" s="256"/>
      <c r="WZ472" s="256"/>
      <c r="XA472" s="256"/>
      <c r="XB472" s="256"/>
      <c r="XC472" s="256"/>
      <c r="XD472" s="256"/>
      <c r="XE472" s="256"/>
      <c r="XF472" s="256"/>
      <c r="XG472" s="256"/>
      <c r="XH472" s="256"/>
      <c r="XI472" s="256"/>
      <c r="XJ472" s="256"/>
      <c r="XK472" s="256"/>
      <c r="XL472" s="256"/>
      <c r="XM472" s="256"/>
      <c r="XN472" s="256"/>
      <c r="XO472" s="256"/>
      <c r="XP472" s="256"/>
      <c r="XQ472" s="256"/>
      <c r="XR472" s="256"/>
      <c r="XS472" s="256"/>
      <c r="XT472" s="256"/>
      <c r="XU472" s="256"/>
      <c r="XV472" s="256"/>
      <c r="XW472" s="256"/>
      <c r="XX472" s="256"/>
      <c r="XY472" s="256"/>
      <c r="XZ472" s="256"/>
      <c r="YA472" s="256"/>
      <c r="YB472" s="256"/>
      <c r="YC472" s="256"/>
      <c r="YD472" s="256"/>
      <c r="YE472" s="256"/>
      <c r="YF472" s="256"/>
      <c r="YG472" s="256"/>
      <c r="YH472" s="256"/>
      <c r="YI472" s="256"/>
      <c r="YJ472" s="256"/>
      <c r="YK472" s="256"/>
      <c r="YL472" s="256"/>
      <c r="YM472" s="256"/>
      <c r="YN472" s="256"/>
      <c r="YO472" s="256"/>
      <c r="YP472" s="256"/>
      <c r="YQ472" s="256"/>
      <c r="YR472" s="256"/>
      <c r="YS472" s="256"/>
      <c r="YT472" s="256"/>
      <c r="YU472" s="256"/>
      <c r="YV472" s="256"/>
      <c r="YW472" s="256"/>
      <c r="YX472" s="256"/>
      <c r="YY472" s="256"/>
      <c r="YZ472" s="256"/>
      <c r="ZA472" s="256"/>
      <c r="ZB472" s="256"/>
      <c r="ZC472" s="256"/>
      <c r="ZD472" s="256"/>
      <c r="ZE472" s="256"/>
      <c r="ZF472" s="256"/>
      <c r="ZG472" s="256"/>
      <c r="ZH472" s="256"/>
      <c r="ZI472" s="256"/>
      <c r="ZJ472" s="256"/>
      <c r="ZK472" s="256"/>
      <c r="ZL472" s="256"/>
      <c r="ZM472" s="256"/>
      <c r="ZN472" s="256"/>
      <c r="ZO472" s="256"/>
      <c r="ZP472" s="256"/>
      <c r="ZQ472" s="256"/>
      <c r="ZR472" s="256"/>
      <c r="ZS472" s="256"/>
      <c r="ZT472" s="256"/>
      <c r="ZU472" s="256"/>
      <c r="ZV472" s="256"/>
      <c r="ZW472" s="256"/>
      <c r="ZX472" s="256"/>
      <c r="ZY472" s="256"/>
      <c r="ZZ472" s="256"/>
      <c r="AAA472" s="256"/>
      <c r="AAB472" s="256"/>
      <c r="AAC472" s="256"/>
      <c r="AAD472" s="256"/>
      <c r="AAE472" s="256"/>
      <c r="AAF472" s="256"/>
      <c r="AAG472" s="256"/>
      <c r="AAH472" s="256"/>
      <c r="AAI472" s="256"/>
      <c r="AAJ472" s="256"/>
      <c r="AAK472" s="256"/>
      <c r="AAL472" s="256"/>
      <c r="AAM472" s="256"/>
      <c r="AAN472" s="256"/>
      <c r="AAO472" s="256"/>
      <c r="AAP472" s="256"/>
      <c r="AAQ472" s="256"/>
      <c r="AAR472" s="256"/>
      <c r="AAS472" s="256"/>
      <c r="AAT472" s="256"/>
      <c r="AAU472" s="256"/>
      <c r="AAV472" s="256"/>
      <c r="AAW472" s="256"/>
      <c r="AAX472" s="256"/>
      <c r="AAY472" s="256"/>
      <c r="AAZ472" s="256"/>
      <c r="ABA472" s="256"/>
      <c r="ABB472" s="256"/>
      <c r="ABC472" s="256"/>
      <c r="ABD472" s="256"/>
      <c r="ABE472" s="256"/>
      <c r="ABF472" s="256"/>
      <c r="ABG472" s="256"/>
      <c r="ABH472" s="256"/>
      <c r="ABI472" s="256"/>
      <c r="ABJ472" s="256"/>
      <c r="ABK472" s="256"/>
    </row>
    <row r="473" spans="1:739" s="38" customFormat="1" ht="30" customHeight="1" x14ac:dyDescent="0.25">
      <c r="A473" s="30"/>
      <c r="B473" s="115"/>
      <c r="C473" s="115"/>
      <c r="D473" s="167" t="s">
        <v>2</v>
      </c>
      <c r="E473" s="115"/>
      <c r="F473" s="206">
        <v>1688</v>
      </c>
      <c r="G473" s="23">
        <v>43943</v>
      </c>
      <c r="H473" s="258" t="s">
        <v>37</v>
      </c>
      <c r="I473" s="65" t="s">
        <v>31</v>
      </c>
      <c r="J473" s="116" t="s">
        <v>291</v>
      </c>
      <c r="K473" s="29" t="s">
        <v>18</v>
      </c>
      <c r="L473" s="29" t="s">
        <v>17</v>
      </c>
      <c r="M473" s="29" t="s">
        <v>113</v>
      </c>
      <c r="N473" s="28" t="s">
        <v>558</v>
      </c>
      <c r="O473" s="114" t="s">
        <v>1367</v>
      </c>
      <c r="P473" s="114" t="s">
        <v>1142</v>
      </c>
      <c r="Q473" s="259"/>
      <c r="R473" s="71" t="s">
        <v>3476</v>
      </c>
      <c r="S473" s="261" t="s">
        <v>1144</v>
      </c>
      <c r="T473" s="261" t="s">
        <v>20</v>
      </c>
      <c r="U473" s="115" t="s">
        <v>72</v>
      </c>
      <c r="V473" s="20"/>
      <c r="W473" s="249"/>
      <c r="X473" s="115" t="s">
        <v>245</v>
      </c>
      <c r="Y473" s="99"/>
      <c r="Z473" s="261"/>
      <c r="AA473" s="261"/>
      <c r="AB473" s="186" t="s">
        <v>3476</v>
      </c>
      <c r="AC473" s="17"/>
      <c r="AD473" s="17"/>
      <c r="AE473" s="17"/>
      <c r="AF473" s="17"/>
      <c r="AG473" s="17"/>
      <c r="AH473" s="263" t="s">
        <v>3530</v>
      </c>
      <c r="AI473" s="261" t="s">
        <v>1</v>
      </c>
      <c r="AJ473" s="263" t="s">
        <v>2</v>
      </c>
      <c r="AK473" s="70">
        <v>24</v>
      </c>
      <c r="AL473" s="69" t="s">
        <v>3477</v>
      </c>
      <c r="AM473" s="72">
        <v>43935</v>
      </c>
    </row>
    <row r="474" spans="1:739" s="38" customFormat="1" ht="30" customHeight="1" x14ac:dyDescent="0.25">
      <c r="A474" s="30"/>
      <c r="B474" s="115"/>
      <c r="C474" s="115"/>
      <c r="D474" s="167" t="s">
        <v>2</v>
      </c>
      <c r="E474" s="115"/>
      <c r="F474" s="206">
        <v>1089</v>
      </c>
      <c r="G474" s="23">
        <v>43378</v>
      </c>
      <c r="H474" s="48" t="s">
        <v>37</v>
      </c>
      <c r="I474" s="65" t="s">
        <v>31</v>
      </c>
      <c r="J474" s="189" t="s">
        <v>291</v>
      </c>
      <c r="K474" s="29" t="s">
        <v>18</v>
      </c>
      <c r="L474" s="29" t="s">
        <v>17</v>
      </c>
      <c r="M474" s="29" t="s">
        <v>113</v>
      </c>
      <c r="N474" s="29" t="s">
        <v>2643</v>
      </c>
      <c r="O474" s="114" t="s">
        <v>2789</v>
      </c>
      <c r="P474" s="114" t="s">
        <v>2790</v>
      </c>
      <c r="Q474" s="260"/>
      <c r="R474" s="71" t="s">
        <v>2791</v>
      </c>
      <c r="S474" s="65" t="s">
        <v>2792</v>
      </c>
      <c r="T474" s="65" t="s">
        <v>3020</v>
      </c>
      <c r="U474" s="115" t="s">
        <v>72</v>
      </c>
      <c r="V474" s="17"/>
      <c r="W474" s="249"/>
      <c r="X474" s="115" t="s">
        <v>245</v>
      </c>
      <c r="Y474" s="99"/>
      <c r="Z474" s="155"/>
      <c r="AA474" s="262"/>
      <c r="AB474" s="39" t="s">
        <v>2791</v>
      </c>
      <c r="AC474" s="17"/>
      <c r="AD474" s="17"/>
      <c r="AE474" s="17"/>
      <c r="AF474" s="17"/>
      <c r="AG474" s="17"/>
      <c r="AH474" s="263" t="s">
        <v>3530</v>
      </c>
      <c r="AI474" s="65" t="s">
        <v>1</v>
      </c>
      <c r="AJ474" s="263" t="s">
        <v>2</v>
      </c>
      <c r="AK474" s="70">
        <v>30</v>
      </c>
      <c r="AL474" s="69" t="s">
        <v>2793</v>
      </c>
      <c r="AM474" s="72">
        <v>43364</v>
      </c>
      <c r="AN474" s="256"/>
      <c r="AO474" s="256"/>
      <c r="AP474" s="256"/>
      <c r="AQ474" s="256"/>
      <c r="AR474" s="256"/>
      <c r="AS474" s="256"/>
      <c r="AT474" s="256"/>
      <c r="AU474" s="256"/>
      <c r="AV474" s="256"/>
      <c r="AW474" s="256"/>
      <c r="AX474" s="256"/>
      <c r="AY474" s="256"/>
      <c r="AZ474" s="256"/>
      <c r="BA474" s="256"/>
      <c r="BB474" s="256"/>
      <c r="BC474" s="256"/>
      <c r="BD474" s="256"/>
      <c r="BE474" s="256"/>
      <c r="BF474" s="256"/>
      <c r="BG474" s="256"/>
      <c r="BH474" s="256"/>
      <c r="BI474" s="256"/>
      <c r="BJ474" s="256"/>
      <c r="BK474" s="256"/>
      <c r="BL474" s="256"/>
      <c r="BM474" s="256"/>
      <c r="BN474" s="256"/>
      <c r="BO474" s="256"/>
      <c r="BP474" s="256"/>
      <c r="BQ474" s="256"/>
      <c r="BR474" s="256"/>
      <c r="BS474" s="256"/>
      <c r="BT474" s="256"/>
      <c r="BU474" s="256"/>
      <c r="BV474" s="256"/>
      <c r="BW474" s="256"/>
      <c r="BX474" s="256"/>
      <c r="BY474" s="256"/>
      <c r="BZ474" s="256"/>
      <c r="CA474" s="256"/>
      <c r="CB474" s="256"/>
      <c r="CC474" s="256"/>
      <c r="CD474" s="256"/>
      <c r="CE474" s="256"/>
      <c r="CF474" s="256"/>
      <c r="CG474" s="256"/>
      <c r="CH474" s="256"/>
      <c r="CI474" s="256"/>
      <c r="CJ474" s="256"/>
      <c r="CK474" s="256"/>
      <c r="CL474" s="256"/>
      <c r="CM474" s="256"/>
      <c r="CN474" s="256"/>
      <c r="CO474" s="256"/>
      <c r="CP474" s="256"/>
      <c r="CQ474" s="256"/>
      <c r="CR474" s="256"/>
      <c r="CS474" s="256"/>
      <c r="CT474" s="256"/>
      <c r="CU474" s="256"/>
      <c r="CV474" s="256"/>
      <c r="CW474" s="256"/>
      <c r="CX474" s="256"/>
      <c r="CY474" s="256"/>
      <c r="CZ474" s="256"/>
      <c r="DA474" s="256"/>
      <c r="DB474" s="256"/>
      <c r="DC474" s="256"/>
      <c r="DD474" s="256"/>
      <c r="DE474" s="256"/>
      <c r="DF474" s="256"/>
      <c r="DG474" s="256"/>
      <c r="DH474" s="256"/>
      <c r="DI474" s="256"/>
      <c r="DJ474" s="256"/>
      <c r="DK474" s="256"/>
      <c r="DL474" s="256"/>
      <c r="DM474" s="256"/>
      <c r="DN474" s="256"/>
      <c r="DO474" s="256"/>
      <c r="DP474" s="256"/>
      <c r="DQ474" s="256"/>
      <c r="DR474" s="256"/>
      <c r="DS474" s="256"/>
      <c r="DT474" s="256"/>
      <c r="DU474" s="256"/>
      <c r="DV474" s="256"/>
      <c r="DW474" s="256"/>
      <c r="DX474" s="256"/>
      <c r="DY474" s="256"/>
      <c r="DZ474" s="256"/>
      <c r="EA474" s="256"/>
      <c r="EB474" s="256"/>
      <c r="EC474" s="256"/>
      <c r="ED474" s="256"/>
      <c r="EE474" s="256"/>
      <c r="EF474" s="256"/>
      <c r="EG474" s="256"/>
      <c r="EH474" s="256"/>
      <c r="EI474" s="256"/>
      <c r="EJ474" s="256"/>
      <c r="EK474" s="256"/>
      <c r="EL474" s="256"/>
      <c r="EM474" s="256"/>
      <c r="EN474" s="256"/>
      <c r="EO474" s="256"/>
      <c r="EP474" s="256"/>
      <c r="EQ474" s="256"/>
      <c r="ER474" s="256"/>
      <c r="ES474" s="256"/>
      <c r="ET474" s="256"/>
      <c r="EU474" s="256"/>
      <c r="EV474" s="256"/>
      <c r="EW474" s="256"/>
      <c r="EX474" s="256"/>
      <c r="EY474" s="256"/>
      <c r="EZ474" s="256"/>
      <c r="FA474" s="256"/>
      <c r="FB474" s="256"/>
      <c r="FC474" s="256"/>
      <c r="FD474" s="256"/>
      <c r="FE474" s="256"/>
      <c r="FF474" s="256"/>
      <c r="FG474" s="256"/>
      <c r="FH474" s="256"/>
      <c r="FI474" s="256"/>
      <c r="FJ474" s="256"/>
      <c r="FK474" s="256"/>
      <c r="FL474" s="256"/>
      <c r="FM474" s="256"/>
      <c r="FN474" s="256"/>
      <c r="FO474" s="256"/>
      <c r="FP474" s="256"/>
      <c r="FQ474" s="256"/>
      <c r="FR474" s="256"/>
      <c r="FS474" s="256"/>
      <c r="FT474" s="256"/>
      <c r="FU474" s="256"/>
      <c r="FV474" s="256"/>
      <c r="FW474" s="256"/>
      <c r="FX474" s="256"/>
      <c r="FY474" s="256"/>
      <c r="FZ474" s="256"/>
      <c r="GA474" s="256"/>
      <c r="GB474" s="256"/>
      <c r="GC474" s="256"/>
      <c r="GD474" s="256"/>
      <c r="GE474" s="256"/>
      <c r="GF474" s="256"/>
      <c r="GG474" s="256"/>
      <c r="GH474" s="256"/>
      <c r="GI474" s="256"/>
      <c r="GJ474" s="256"/>
      <c r="GK474" s="256"/>
      <c r="GL474" s="256"/>
      <c r="GM474" s="256"/>
      <c r="GN474" s="256"/>
      <c r="GO474" s="256"/>
      <c r="GP474" s="256"/>
      <c r="GQ474" s="256"/>
      <c r="GR474" s="256"/>
      <c r="GS474" s="256"/>
      <c r="GT474" s="256"/>
      <c r="GU474" s="256"/>
      <c r="GV474" s="256"/>
      <c r="GW474" s="256"/>
      <c r="GX474" s="256"/>
      <c r="GY474" s="256"/>
      <c r="GZ474" s="256"/>
      <c r="HA474" s="256"/>
      <c r="HB474" s="256"/>
      <c r="HC474" s="256"/>
      <c r="HD474" s="256"/>
      <c r="HE474" s="256"/>
      <c r="HF474" s="256"/>
      <c r="HG474" s="256"/>
      <c r="HH474" s="256"/>
      <c r="HI474" s="256"/>
      <c r="HJ474" s="256"/>
      <c r="HK474" s="256"/>
      <c r="HL474" s="256"/>
      <c r="HM474" s="256"/>
      <c r="HN474" s="256"/>
      <c r="HO474" s="256"/>
      <c r="HP474" s="256"/>
      <c r="HQ474" s="256"/>
      <c r="HR474" s="256"/>
      <c r="HS474" s="256"/>
      <c r="HT474" s="256"/>
      <c r="HU474" s="256"/>
      <c r="HV474" s="256"/>
      <c r="HW474" s="256"/>
      <c r="HX474" s="256"/>
      <c r="HY474" s="256"/>
      <c r="HZ474" s="256"/>
      <c r="IA474" s="256"/>
      <c r="IB474" s="256"/>
      <c r="IC474" s="256"/>
      <c r="ID474" s="256"/>
      <c r="IE474" s="256"/>
      <c r="IF474" s="256"/>
      <c r="IG474" s="256"/>
      <c r="IH474" s="256"/>
      <c r="II474" s="256"/>
      <c r="IJ474" s="256"/>
      <c r="IK474" s="256"/>
      <c r="IL474" s="256"/>
      <c r="IM474" s="256"/>
      <c r="IN474" s="256"/>
      <c r="IO474" s="256"/>
      <c r="IP474" s="256"/>
      <c r="IQ474" s="256"/>
      <c r="IR474" s="256"/>
      <c r="IS474" s="256"/>
      <c r="IT474" s="256"/>
      <c r="IU474" s="256"/>
      <c r="IV474" s="256"/>
      <c r="IW474" s="256"/>
      <c r="IX474" s="256"/>
      <c r="IY474" s="256"/>
      <c r="IZ474" s="256"/>
      <c r="JA474" s="256"/>
      <c r="JB474" s="256"/>
      <c r="JC474" s="256"/>
      <c r="JD474" s="256"/>
      <c r="JE474" s="256"/>
      <c r="JF474" s="256"/>
      <c r="JG474" s="256"/>
      <c r="JH474" s="256"/>
      <c r="JI474" s="256"/>
      <c r="JJ474" s="256"/>
      <c r="JK474" s="256"/>
      <c r="JL474" s="256"/>
      <c r="JM474" s="256"/>
      <c r="JN474" s="256"/>
      <c r="JO474" s="256"/>
      <c r="JP474" s="256"/>
      <c r="JQ474" s="256"/>
      <c r="JR474" s="256"/>
      <c r="JS474" s="256"/>
      <c r="JT474" s="256"/>
      <c r="JU474" s="256"/>
      <c r="JV474" s="256"/>
      <c r="JW474" s="256"/>
      <c r="JX474" s="256"/>
      <c r="JY474" s="256"/>
      <c r="JZ474" s="256"/>
      <c r="KA474" s="256"/>
      <c r="KB474" s="256"/>
      <c r="KC474" s="256"/>
      <c r="KD474" s="256"/>
      <c r="KE474" s="256"/>
      <c r="KF474" s="256"/>
      <c r="KG474" s="256"/>
      <c r="KH474" s="256"/>
      <c r="KI474" s="256"/>
      <c r="KJ474" s="256"/>
      <c r="KK474" s="256"/>
      <c r="KL474" s="256"/>
      <c r="KM474" s="256"/>
      <c r="KN474" s="256"/>
      <c r="KO474" s="256"/>
      <c r="KP474" s="256"/>
      <c r="KQ474" s="256"/>
      <c r="KR474" s="256"/>
      <c r="KS474" s="256"/>
      <c r="KT474" s="256"/>
      <c r="KU474" s="256"/>
      <c r="KV474" s="256"/>
      <c r="KW474" s="256"/>
      <c r="KX474" s="256"/>
      <c r="KY474" s="256"/>
      <c r="KZ474" s="256"/>
      <c r="LA474" s="256"/>
      <c r="LB474" s="256"/>
      <c r="LC474" s="256"/>
      <c r="LD474" s="256"/>
      <c r="LE474" s="256"/>
      <c r="LF474" s="256"/>
      <c r="LG474" s="256"/>
      <c r="LH474" s="256"/>
      <c r="LI474" s="256"/>
      <c r="LJ474" s="256"/>
      <c r="LK474" s="256"/>
      <c r="LL474" s="256"/>
      <c r="LM474" s="256"/>
      <c r="LN474" s="256"/>
      <c r="LO474" s="256"/>
      <c r="LP474" s="256"/>
      <c r="LQ474" s="256"/>
      <c r="LR474" s="256"/>
      <c r="LS474" s="256"/>
      <c r="LT474" s="256"/>
      <c r="LU474" s="256"/>
      <c r="LV474" s="256"/>
      <c r="LW474" s="256"/>
      <c r="LX474" s="256"/>
      <c r="LY474" s="256"/>
      <c r="LZ474" s="256"/>
      <c r="MA474" s="256"/>
      <c r="MB474" s="256"/>
      <c r="MC474" s="256"/>
      <c r="MD474" s="256"/>
      <c r="ME474" s="256"/>
      <c r="MF474" s="256"/>
      <c r="MG474" s="256"/>
      <c r="MH474" s="256"/>
      <c r="MI474" s="256"/>
      <c r="MJ474" s="256"/>
      <c r="MK474" s="256"/>
      <c r="ML474" s="256"/>
      <c r="MM474" s="256"/>
      <c r="MN474" s="256"/>
      <c r="MO474" s="256"/>
      <c r="MP474" s="256"/>
      <c r="MQ474" s="256"/>
      <c r="MR474" s="256"/>
      <c r="MS474" s="256"/>
      <c r="MT474" s="256"/>
      <c r="MU474" s="256"/>
      <c r="MV474" s="256"/>
      <c r="MW474" s="256"/>
      <c r="MX474" s="256"/>
      <c r="MY474" s="256"/>
      <c r="MZ474" s="256"/>
      <c r="NA474" s="256"/>
      <c r="NB474" s="256"/>
      <c r="NC474" s="256"/>
      <c r="ND474" s="256"/>
      <c r="NE474" s="256"/>
      <c r="NF474" s="256"/>
      <c r="NG474" s="256"/>
      <c r="NH474" s="256"/>
      <c r="NI474" s="256"/>
      <c r="NJ474" s="256"/>
      <c r="NK474" s="256"/>
      <c r="NL474" s="256"/>
      <c r="NM474" s="256"/>
      <c r="NN474" s="256"/>
      <c r="NO474" s="256"/>
      <c r="NP474" s="256"/>
      <c r="NQ474" s="256"/>
      <c r="NR474" s="256"/>
      <c r="NS474" s="256"/>
      <c r="NT474" s="256"/>
      <c r="NU474" s="256"/>
      <c r="NV474" s="256"/>
      <c r="NW474" s="256"/>
      <c r="NX474" s="256"/>
      <c r="NY474" s="256"/>
      <c r="NZ474" s="256"/>
      <c r="OA474" s="256"/>
      <c r="OB474" s="256"/>
      <c r="OC474" s="256"/>
      <c r="OD474" s="256"/>
      <c r="OE474" s="256"/>
      <c r="OF474" s="256"/>
      <c r="OG474" s="256"/>
      <c r="OH474" s="256"/>
      <c r="OI474" s="256"/>
      <c r="OJ474" s="256"/>
      <c r="OK474" s="256"/>
      <c r="OL474" s="256"/>
      <c r="OM474" s="256"/>
      <c r="ON474" s="256"/>
      <c r="OO474" s="256"/>
      <c r="OP474" s="256"/>
      <c r="OQ474" s="256"/>
      <c r="OR474" s="256"/>
      <c r="OS474" s="256"/>
      <c r="OT474" s="256"/>
      <c r="OU474" s="256"/>
      <c r="OV474" s="256"/>
      <c r="OW474" s="256"/>
      <c r="OX474" s="256"/>
      <c r="OY474" s="256"/>
      <c r="OZ474" s="256"/>
      <c r="PA474" s="256"/>
      <c r="PB474" s="256"/>
      <c r="PC474" s="256"/>
      <c r="PD474" s="256"/>
      <c r="PE474" s="256"/>
      <c r="PF474" s="256"/>
      <c r="PG474" s="256"/>
      <c r="PH474" s="256"/>
      <c r="PI474" s="256"/>
      <c r="PJ474" s="256"/>
      <c r="PK474" s="256"/>
      <c r="PL474" s="256"/>
      <c r="PM474" s="256"/>
      <c r="PN474" s="256"/>
      <c r="PO474" s="256"/>
      <c r="PP474" s="256"/>
      <c r="PQ474" s="256"/>
      <c r="PR474" s="256"/>
      <c r="PS474" s="256"/>
      <c r="PT474" s="256"/>
      <c r="PU474" s="256"/>
      <c r="PV474" s="256"/>
      <c r="PW474" s="256"/>
      <c r="PX474" s="256"/>
      <c r="PY474" s="256"/>
      <c r="PZ474" s="256"/>
      <c r="QA474" s="256"/>
      <c r="QB474" s="256"/>
      <c r="QC474" s="256"/>
      <c r="QD474" s="256"/>
      <c r="QE474" s="256"/>
      <c r="QF474" s="256"/>
      <c r="QG474" s="256"/>
      <c r="QH474" s="256"/>
      <c r="QI474" s="256"/>
      <c r="QJ474" s="256"/>
      <c r="QK474" s="256"/>
      <c r="QL474" s="256"/>
      <c r="QM474" s="256"/>
      <c r="QN474" s="256"/>
      <c r="QO474" s="256"/>
      <c r="QP474" s="256"/>
      <c r="QQ474" s="256"/>
      <c r="QR474" s="256"/>
      <c r="QS474" s="256"/>
      <c r="QT474" s="256"/>
      <c r="QU474" s="256"/>
      <c r="QV474" s="256"/>
      <c r="QW474" s="256"/>
      <c r="QX474" s="256"/>
      <c r="QY474" s="256"/>
      <c r="QZ474" s="256"/>
      <c r="RA474" s="256"/>
      <c r="RB474" s="256"/>
      <c r="RC474" s="256"/>
      <c r="RD474" s="256"/>
      <c r="RE474" s="256"/>
      <c r="RF474" s="256"/>
      <c r="RG474" s="256"/>
      <c r="RH474" s="256"/>
      <c r="RI474" s="256"/>
      <c r="RJ474" s="256"/>
      <c r="RK474" s="256"/>
      <c r="RL474" s="256"/>
      <c r="RM474" s="256"/>
      <c r="RN474" s="256"/>
      <c r="RO474" s="256"/>
      <c r="RP474" s="256"/>
      <c r="RQ474" s="256"/>
      <c r="RR474" s="256"/>
      <c r="RS474" s="256"/>
      <c r="RT474" s="256"/>
      <c r="RU474" s="256"/>
      <c r="RV474" s="256"/>
      <c r="RW474" s="256"/>
      <c r="RX474" s="256"/>
      <c r="RY474" s="256"/>
      <c r="RZ474" s="256"/>
      <c r="SA474" s="256"/>
      <c r="SB474" s="256"/>
      <c r="SC474" s="256"/>
      <c r="SD474" s="256"/>
      <c r="SE474" s="256"/>
      <c r="SF474" s="256"/>
      <c r="SG474" s="256"/>
      <c r="SH474" s="256"/>
      <c r="SI474" s="256"/>
      <c r="SJ474" s="256"/>
      <c r="SK474" s="256"/>
      <c r="SL474" s="256"/>
      <c r="SM474" s="256"/>
      <c r="SN474" s="256"/>
      <c r="SO474" s="256"/>
      <c r="SP474" s="256"/>
      <c r="SQ474" s="256"/>
      <c r="SR474" s="256"/>
      <c r="SS474" s="256"/>
      <c r="ST474" s="256"/>
      <c r="SU474" s="256"/>
      <c r="SV474" s="256"/>
      <c r="SW474" s="256"/>
      <c r="SX474" s="256"/>
      <c r="SY474" s="256"/>
      <c r="SZ474" s="256"/>
      <c r="TA474" s="256"/>
      <c r="TB474" s="256"/>
      <c r="TC474" s="256"/>
      <c r="TD474" s="256"/>
      <c r="TE474" s="256"/>
      <c r="TF474" s="256"/>
      <c r="TG474" s="256"/>
      <c r="TH474" s="256"/>
      <c r="TI474" s="256"/>
      <c r="TJ474" s="256"/>
      <c r="TK474" s="256"/>
      <c r="TL474" s="256"/>
      <c r="TM474" s="256"/>
      <c r="TN474" s="256"/>
      <c r="TO474" s="256"/>
      <c r="TP474" s="256"/>
      <c r="TQ474" s="256"/>
      <c r="TR474" s="256"/>
      <c r="TS474" s="256"/>
      <c r="TT474" s="256"/>
      <c r="TU474" s="256"/>
      <c r="TV474" s="256"/>
      <c r="TW474" s="256"/>
      <c r="TX474" s="256"/>
      <c r="TY474" s="256"/>
      <c r="TZ474" s="256"/>
      <c r="UA474" s="256"/>
      <c r="UB474" s="256"/>
      <c r="UC474" s="256"/>
      <c r="UD474" s="256"/>
      <c r="UE474" s="256"/>
      <c r="UF474" s="256"/>
      <c r="UG474" s="256"/>
      <c r="UH474" s="256"/>
      <c r="UI474" s="256"/>
      <c r="UJ474" s="256"/>
      <c r="UK474" s="256"/>
      <c r="UL474" s="256"/>
      <c r="UM474" s="256"/>
      <c r="UN474" s="256"/>
      <c r="UO474" s="256"/>
      <c r="UP474" s="256"/>
      <c r="UQ474" s="256"/>
      <c r="UR474" s="256"/>
      <c r="US474" s="256"/>
      <c r="UT474" s="256"/>
      <c r="UU474" s="256"/>
      <c r="UV474" s="256"/>
      <c r="UW474" s="256"/>
      <c r="UX474" s="256"/>
      <c r="UY474" s="256"/>
      <c r="UZ474" s="256"/>
      <c r="VA474" s="256"/>
      <c r="VB474" s="256"/>
      <c r="VC474" s="256"/>
      <c r="VD474" s="256"/>
      <c r="VE474" s="256"/>
      <c r="VF474" s="256"/>
      <c r="VG474" s="256"/>
      <c r="VH474" s="256"/>
      <c r="VI474" s="256"/>
      <c r="VJ474" s="256"/>
      <c r="VK474" s="256"/>
      <c r="VL474" s="256"/>
      <c r="VM474" s="256"/>
      <c r="VN474" s="256"/>
      <c r="VO474" s="256"/>
      <c r="VP474" s="256"/>
      <c r="VQ474" s="256"/>
      <c r="VR474" s="256"/>
      <c r="VS474" s="256"/>
      <c r="VT474" s="256"/>
      <c r="VU474" s="256"/>
      <c r="VV474" s="256"/>
      <c r="VW474" s="256"/>
      <c r="VX474" s="256"/>
      <c r="VY474" s="256"/>
      <c r="VZ474" s="256"/>
      <c r="WA474" s="256"/>
      <c r="WB474" s="256"/>
      <c r="WC474" s="256"/>
      <c r="WD474" s="256"/>
      <c r="WE474" s="256"/>
      <c r="WF474" s="256"/>
      <c r="WG474" s="256"/>
      <c r="WH474" s="256"/>
      <c r="WI474" s="256"/>
      <c r="WJ474" s="256"/>
      <c r="WK474" s="256"/>
      <c r="WL474" s="256"/>
      <c r="WM474" s="256"/>
      <c r="WN474" s="256"/>
      <c r="WO474" s="256"/>
      <c r="WP474" s="256"/>
      <c r="WQ474" s="256"/>
      <c r="WR474" s="256"/>
      <c r="WS474" s="256"/>
      <c r="WT474" s="256"/>
      <c r="WU474" s="256"/>
      <c r="WV474" s="256"/>
      <c r="WW474" s="256"/>
      <c r="WX474" s="256"/>
      <c r="WY474" s="256"/>
      <c r="WZ474" s="256"/>
      <c r="XA474" s="256"/>
      <c r="XB474" s="256"/>
      <c r="XC474" s="256"/>
      <c r="XD474" s="256"/>
      <c r="XE474" s="256"/>
      <c r="XF474" s="256"/>
      <c r="XG474" s="256"/>
      <c r="XH474" s="256"/>
      <c r="XI474" s="256"/>
      <c r="XJ474" s="256"/>
      <c r="XK474" s="256"/>
      <c r="XL474" s="256"/>
      <c r="XM474" s="256"/>
      <c r="XN474" s="256"/>
      <c r="XO474" s="256"/>
      <c r="XP474" s="256"/>
      <c r="XQ474" s="256"/>
      <c r="XR474" s="256"/>
      <c r="XS474" s="256"/>
      <c r="XT474" s="256"/>
      <c r="XU474" s="256"/>
      <c r="XV474" s="256"/>
      <c r="XW474" s="256"/>
      <c r="XX474" s="256"/>
      <c r="XY474" s="256"/>
      <c r="XZ474" s="256"/>
      <c r="YA474" s="256"/>
      <c r="YB474" s="256"/>
      <c r="YC474" s="256"/>
      <c r="YD474" s="256"/>
      <c r="YE474" s="256"/>
      <c r="YF474" s="256"/>
      <c r="YG474" s="256"/>
      <c r="YH474" s="256"/>
      <c r="YI474" s="256"/>
      <c r="YJ474" s="256"/>
      <c r="YK474" s="256"/>
      <c r="YL474" s="256"/>
      <c r="YM474" s="256"/>
      <c r="YN474" s="256"/>
      <c r="YO474" s="256"/>
      <c r="YP474" s="256"/>
      <c r="YQ474" s="256"/>
      <c r="YR474" s="256"/>
      <c r="YS474" s="256"/>
      <c r="YT474" s="256"/>
      <c r="YU474" s="256"/>
      <c r="YV474" s="256"/>
      <c r="YW474" s="256"/>
      <c r="YX474" s="256"/>
      <c r="YY474" s="256"/>
      <c r="YZ474" s="256"/>
      <c r="ZA474" s="256"/>
      <c r="ZB474" s="256"/>
      <c r="ZC474" s="256"/>
      <c r="ZD474" s="256"/>
      <c r="ZE474" s="256"/>
      <c r="ZF474" s="256"/>
      <c r="ZG474" s="256"/>
      <c r="ZH474" s="256"/>
      <c r="ZI474" s="256"/>
      <c r="ZJ474" s="256"/>
      <c r="ZK474" s="256"/>
      <c r="ZL474" s="256"/>
      <c r="ZM474" s="256"/>
      <c r="ZN474" s="256"/>
      <c r="ZO474" s="256"/>
      <c r="ZP474" s="256"/>
      <c r="ZQ474" s="256"/>
      <c r="ZR474" s="256"/>
      <c r="ZS474" s="256"/>
      <c r="ZT474" s="256"/>
      <c r="ZU474" s="256"/>
      <c r="ZV474" s="256"/>
      <c r="ZW474" s="256"/>
      <c r="ZX474" s="256"/>
      <c r="ZY474" s="256"/>
      <c r="ZZ474" s="256"/>
      <c r="AAA474" s="256"/>
      <c r="AAB474" s="256"/>
      <c r="AAC474" s="256"/>
      <c r="AAD474" s="256"/>
      <c r="AAE474" s="256"/>
      <c r="AAF474" s="256"/>
      <c r="AAG474" s="256"/>
      <c r="AAH474" s="256"/>
      <c r="AAI474" s="256"/>
      <c r="AAJ474" s="256"/>
      <c r="AAK474" s="256"/>
      <c r="AAL474" s="256"/>
      <c r="AAM474" s="256"/>
      <c r="AAN474" s="256"/>
      <c r="AAO474" s="256"/>
      <c r="AAP474" s="256"/>
      <c r="AAQ474" s="256"/>
      <c r="AAR474" s="256"/>
      <c r="AAS474" s="256"/>
      <c r="AAT474" s="256"/>
      <c r="AAU474" s="256"/>
      <c r="AAV474" s="256"/>
      <c r="AAW474" s="256"/>
      <c r="AAX474" s="256"/>
      <c r="AAY474" s="256"/>
      <c r="AAZ474" s="256"/>
      <c r="ABA474" s="256"/>
      <c r="ABB474" s="256"/>
      <c r="ABC474" s="256"/>
      <c r="ABD474" s="256"/>
      <c r="ABE474" s="256"/>
      <c r="ABF474" s="256"/>
      <c r="ABG474" s="256"/>
      <c r="ABH474" s="256"/>
      <c r="ABI474" s="256"/>
      <c r="ABJ474" s="256"/>
      <c r="ABK474" s="256"/>
    </row>
    <row r="475" spans="1:739" s="38" customFormat="1" ht="30" customHeight="1" x14ac:dyDescent="0.25">
      <c r="A475" s="30"/>
      <c r="B475" s="115"/>
      <c r="C475" s="115"/>
      <c r="D475" s="167" t="s">
        <v>2</v>
      </c>
      <c r="E475" s="115"/>
      <c r="F475" s="206">
        <v>1559</v>
      </c>
      <c r="G475" s="23">
        <v>43802</v>
      </c>
      <c r="H475" s="258" t="s">
        <v>37</v>
      </c>
      <c r="I475" s="261" t="s">
        <v>31</v>
      </c>
      <c r="J475" s="116" t="s">
        <v>291</v>
      </c>
      <c r="K475" s="29" t="s">
        <v>18</v>
      </c>
      <c r="L475" s="29" t="s">
        <v>17</v>
      </c>
      <c r="M475" s="29" t="s">
        <v>113</v>
      </c>
      <c r="N475" s="28" t="s">
        <v>2643</v>
      </c>
      <c r="O475" s="114" t="s">
        <v>2645</v>
      </c>
      <c r="P475" s="114" t="s">
        <v>3111</v>
      </c>
      <c r="Q475" s="259"/>
      <c r="R475" s="71" t="s">
        <v>3110</v>
      </c>
      <c r="S475" s="261" t="s">
        <v>3112</v>
      </c>
      <c r="T475" s="65" t="s">
        <v>1895</v>
      </c>
      <c r="U475" s="115" t="s">
        <v>72</v>
      </c>
      <c r="V475" s="20"/>
      <c r="W475" s="249"/>
      <c r="X475" s="115" t="s">
        <v>245</v>
      </c>
      <c r="Y475" s="99"/>
      <c r="Z475" s="261"/>
      <c r="AA475" s="261"/>
      <c r="AB475" s="186" t="s">
        <v>3110</v>
      </c>
      <c r="AC475" s="17"/>
      <c r="AD475" s="17"/>
      <c r="AE475" s="17"/>
      <c r="AF475" s="17"/>
      <c r="AG475" s="17"/>
      <c r="AH475" s="263" t="s">
        <v>3530</v>
      </c>
      <c r="AI475" s="261" t="s">
        <v>1</v>
      </c>
      <c r="AJ475" s="263" t="s">
        <v>2</v>
      </c>
      <c r="AK475" s="70">
        <v>28</v>
      </c>
      <c r="AL475" s="69" t="s">
        <v>3113</v>
      </c>
      <c r="AM475" s="72">
        <v>43777</v>
      </c>
    </row>
    <row r="476" spans="1:739" s="38" customFormat="1" ht="30" customHeight="1" x14ac:dyDescent="0.25">
      <c r="A476" s="30"/>
      <c r="B476" s="115"/>
      <c r="C476" s="115"/>
      <c r="D476" s="167" t="s">
        <v>2</v>
      </c>
      <c r="E476" s="115"/>
      <c r="F476" s="206" t="s">
        <v>2642</v>
      </c>
      <c r="G476" s="23">
        <v>43313</v>
      </c>
      <c r="H476" s="258" t="s">
        <v>37</v>
      </c>
      <c r="I476" s="261" t="s">
        <v>31</v>
      </c>
      <c r="J476" s="116" t="s">
        <v>291</v>
      </c>
      <c r="K476" s="29" t="s">
        <v>18</v>
      </c>
      <c r="L476" s="29" t="s">
        <v>17</v>
      </c>
      <c r="M476" s="29" t="s">
        <v>113</v>
      </c>
      <c r="N476" s="28" t="s">
        <v>2643</v>
      </c>
      <c r="O476" s="114" t="s">
        <v>2645</v>
      </c>
      <c r="P476" s="114" t="s">
        <v>2646</v>
      </c>
      <c r="Q476" s="259"/>
      <c r="R476" s="71" t="s">
        <v>2647</v>
      </c>
      <c r="S476" s="261" t="s">
        <v>2648</v>
      </c>
      <c r="T476" s="65" t="s">
        <v>20</v>
      </c>
      <c r="U476" s="115" t="s">
        <v>72</v>
      </c>
      <c r="V476" s="20"/>
      <c r="W476" s="249"/>
      <c r="X476" s="115" t="s">
        <v>245</v>
      </c>
      <c r="Y476" s="99"/>
      <c r="Z476" s="261"/>
      <c r="AA476" s="261"/>
      <c r="AB476" s="186" t="s">
        <v>2647</v>
      </c>
      <c r="AC476" s="17"/>
      <c r="AD476" s="17"/>
      <c r="AE476" s="17"/>
      <c r="AF476" s="17"/>
      <c r="AG476" s="17"/>
      <c r="AH476" s="263" t="s">
        <v>3530</v>
      </c>
      <c r="AI476" s="261" t="s">
        <v>1</v>
      </c>
      <c r="AJ476" s="263" t="s">
        <v>2</v>
      </c>
      <c r="AK476" s="70">
        <v>24</v>
      </c>
      <c r="AL476" s="69" t="s">
        <v>2649</v>
      </c>
      <c r="AM476" s="72">
        <v>43290</v>
      </c>
    </row>
    <row r="477" spans="1:739" s="38" customFormat="1" ht="30" customHeight="1" x14ac:dyDescent="0.25">
      <c r="A477" s="30"/>
      <c r="B477" s="115"/>
      <c r="C477" s="115"/>
      <c r="D477" s="167" t="s">
        <v>2</v>
      </c>
      <c r="E477" s="115"/>
      <c r="F477" s="206">
        <v>1673</v>
      </c>
      <c r="G477" s="23">
        <v>43922</v>
      </c>
      <c r="H477" s="258" t="s">
        <v>37</v>
      </c>
      <c r="I477" s="261" t="s">
        <v>31</v>
      </c>
      <c r="J477" s="116" t="s">
        <v>291</v>
      </c>
      <c r="K477" s="29" t="s">
        <v>18</v>
      </c>
      <c r="L477" s="29" t="s">
        <v>17</v>
      </c>
      <c r="M477" s="29" t="s">
        <v>113</v>
      </c>
      <c r="N477" s="28" t="s">
        <v>2643</v>
      </c>
      <c r="O477" s="114" t="s">
        <v>2645</v>
      </c>
      <c r="P477" s="114" t="s">
        <v>2646</v>
      </c>
      <c r="Q477" s="114"/>
      <c r="R477" s="71" t="s">
        <v>3381</v>
      </c>
      <c r="S477" s="261" t="s">
        <v>2648</v>
      </c>
      <c r="T477" s="185" t="s">
        <v>288</v>
      </c>
      <c r="U477" s="115" t="s">
        <v>72</v>
      </c>
      <c r="V477" s="20"/>
      <c r="W477" s="249"/>
      <c r="X477" s="115" t="s">
        <v>245</v>
      </c>
      <c r="Y477" s="99"/>
      <c r="Z477" s="261"/>
      <c r="AA477" s="261"/>
      <c r="AB477" s="186" t="s">
        <v>3381</v>
      </c>
      <c r="AC477" s="17"/>
      <c r="AD477" s="17"/>
      <c r="AE477" s="17"/>
      <c r="AF477" s="17"/>
      <c r="AG477" s="17"/>
      <c r="AH477" s="263" t="s">
        <v>3530</v>
      </c>
      <c r="AI477" s="261" t="s">
        <v>1</v>
      </c>
      <c r="AJ477" s="263" t="s">
        <v>2</v>
      </c>
      <c r="AK477" s="70">
        <v>25</v>
      </c>
      <c r="AL477" s="69" t="s">
        <v>3382</v>
      </c>
      <c r="AM477" s="72">
        <v>43915</v>
      </c>
      <c r="AN477" s="256"/>
      <c r="AO477" s="256"/>
      <c r="AP477" s="256"/>
      <c r="AQ477" s="256"/>
      <c r="AR477" s="256"/>
      <c r="AS477" s="256"/>
      <c r="AT477" s="256"/>
      <c r="AU477" s="256"/>
      <c r="AV477" s="256"/>
      <c r="AW477" s="256"/>
      <c r="AX477" s="256"/>
      <c r="AY477" s="256"/>
      <c r="AZ477" s="256"/>
      <c r="BA477" s="256"/>
      <c r="BB477" s="256"/>
      <c r="BC477" s="256"/>
      <c r="BD477" s="256"/>
      <c r="BE477" s="256"/>
      <c r="BF477" s="256"/>
      <c r="BG477" s="256"/>
      <c r="BH477" s="256"/>
      <c r="BI477" s="256"/>
      <c r="BJ477" s="256"/>
      <c r="BK477" s="256"/>
      <c r="BL477" s="256"/>
      <c r="BM477" s="256"/>
      <c r="BN477" s="256"/>
      <c r="BO477" s="256"/>
      <c r="BP477" s="256"/>
      <c r="BQ477" s="256"/>
      <c r="BR477" s="256"/>
      <c r="BS477" s="256"/>
      <c r="BT477" s="256"/>
      <c r="BU477" s="256"/>
      <c r="BV477" s="256"/>
      <c r="BW477" s="256"/>
      <c r="BX477" s="256"/>
      <c r="BY477" s="256"/>
      <c r="BZ477" s="256"/>
      <c r="CA477" s="256"/>
      <c r="CB477" s="256"/>
      <c r="CC477" s="256"/>
      <c r="CD477" s="256"/>
      <c r="CE477" s="256"/>
      <c r="CF477" s="256"/>
      <c r="CG477" s="256"/>
      <c r="CH477" s="256"/>
      <c r="CI477" s="256"/>
      <c r="CJ477" s="256"/>
      <c r="CK477" s="256"/>
      <c r="CL477" s="256"/>
      <c r="CM477" s="256"/>
      <c r="CN477" s="256"/>
      <c r="CO477" s="256"/>
      <c r="CP477" s="256"/>
      <c r="CQ477" s="256"/>
      <c r="CR477" s="256"/>
      <c r="CS477" s="256"/>
      <c r="CT477" s="256"/>
      <c r="CU477" s="256"/>
      <c r="CV477" s="256"/>
      <c r="CW477" s="256"/>
      <c r="CX477" s="256"/>
      <c r="CY477" s="256"/>
      <c r="CZ477" s="256"/>
      <c r="DA477" s="256"/>
      <c r="DB477" s="256"/>
      <c r="DC477" s="256"/>
      <c r="DD477" s="256"/>
      <c r="DE477" s="256"/>
      <c r="DF477" s="256"/>
      <c r="DG477" s="256"/>
      <c r="DH477" s="256"/>
      <c r="DI477" s="256"/>
      <c r="DJ477" s="256"/>
      <c r="DK477" s="256"/>
      <c r="DL477" s="256"/>
      <c r="DM477" s="256"/>
      <c r="DN477" s="256"/>
      <c r="DO477" s="256"/>
      <c r="DP477" s="256"/>
      <c r="DQ477" s="256"/>
      <c r="DR477" s="256"/>
      <c r="DS477" s="256"/>
      <c r="DT477" s="256"/>
      <c r="DU477" s="256"/>
      <c r="DV477" s="256"/>
      <c r="DW477" s="256"/>
      <c r="DX477" s="256"/>
      <c r="DY477" s="256"/>
      <c r="DZ477" s="256"/>
      <c r="EA477" s="256"/>
      <c r="EB477" s="256"/>
      <c r="EC477" s="256"/>
      <c r="ED477" s="256"/>
      <c r="EE477" s="256"/>
      <c r="EF477" s="256"/>
      <c r="EG477" s="256"/>
      <c r="EH477" s="256"/>
      <c r="EI477" s="256"/>
      <c r="EJ477" s="256"/>
      <c r="EK477" s="256"/>
      <c r="EL477" s="256"/>
      <c r="EM477" s="256"/>
      <c r="EN477" s="256"/>
      <c r="EO477" s="256"/>
      <c r="EP477" s="256"/>
      <c r="EQ477" s="256"/>
      <c r="ER477" s="256"/>
      <c r="ES477" s="256"/>
      <c r="ET477" s="256"/>
      <c r="EU477" s="256"/>
      <c r="EV477" s="256"/>
      <c r="EW477" s="256"/>
      <c r="EX477" s="256"/>
      <c r="EY477" s="256"/>
      <c r="EZ477" s="256"/>
      <c r="FA477" s="256"/>
      <c r="FB477" s="256"/>
      <c r="FC477" s="256"/>
      <c r="FD477" s="256"/>
      <c r="FE477" s="256"/>
      <c r="FF477" s="256"/>
      <c r="FG477" s="256"/>
      <c r="FH477" s="256"/>
      <c r="FI477" s="256"/>
      <c r="FJ477" s="256"/>
      <c r="FK477" s="256"/>
      <c r="FL477" s="256"/>
      <c r="FM477" s="256"/>
      <c r="FN477" s="256"/>
      <c r="FO477" s="256"/>
      <c r="FP477" s="256"/>
      <c r="FQ477" s="256"/>
      <c r="FR477" s="256"/>
      <c r="FS477" s="256"/>
      <c r="FT477" s="256"/>
      <c r="FU477" s="256"/>
      <c r="FV477" s="256"/>
      <c r="FW477" s="256"/>
      <c r="FX477" s="256"/>
      <c r="FY477" s="256"/>
      <c r="FZ477" s="256"/>
      <c r="GA477" s="256"/>
      <c r="GB477" s="256"/>
      <c r="GC477" s="256"/>
      <c r="GD477" s="256"/>
      <c r="GE477" s="256"/>
      <c r="GF477" s="256"/>
      <c r="GG477" s="256"/>
      <c r="GH477" s="256"/>
      <c r="GI477" s="256"/>
      <c r="GJ477" s="256"/>
      <c r="GK477" s="256"/>
      <c r="GL477" s="256"/>
      <c r="GM477" s="256"/>
      <c r="GN477" s="256"/>
      <c r="GO477" s="256"/>
      <c r="GP477" s="256"/>
      <c r="GQ477" s="256"/>
      <c r="GR477" s="256"/>
      <c r="GS477" s="256"/>
      <c r="GT477" s="256"/>
      <c r="GU477" s="256"/>
      <c r="GV477" s="256"/>
      <c r="GW477" s="256"/>
      <c r="GX477" s="256"/>
      <c r="GY477" s="256"/>
      <c r="GZ477" s="256"/>
      <c r="HA477" s="256"/>
      <c r="HB477" s="256"/>
      <c r="HC477" s="256"/>
      <c r="HD477" s="256"/>
      <c r="HE477" s="256"/>
      <c r="HF477" s="256"/>
      <c r="HG477" s="256"/>
      <c r="HH477" s="256"/>
      <c r="HI477" s="256"/>
      <c r="HJ477" s="256"/>
      <c r="HK477" s="256"/>
      <c r="HL477" s="256"/>
      <c r="HM477" s="256"/>
      <c r="HN477" s="256"/>
      <c r="HO477" s="256"/>
      <c r="HP477" s="256"/>
      <c r="HQ477" s="256"/>
      <c r="HR477" s="256"/>
      <c r="HS477" s="256"/>
      <c r="HT477" s="256"/>
      <c r="HU477" s="256"/>
      <c r="HV477" s="256"/>
      <c r="HW477" s="256"/>
      <c r="HX477" s="256"/>
      <c r="HY477" s="256"/>
      <c r="HZ477" s="256"/>
      <c r="IA477" s="256"/>
      <c r="IB477" s="256"/>
      <c r="IC477" s="256"/>
      <c r="ID477" s="256"/>
      <c r="IE477" s="256"/>
      <c r="IF477" s="256"/>
      <c r="IG477" s="256"/>
      <c r="IH477" s="256"/>
      <c r="II477" s="256"/>
      <c r="IJ477" s="256"/>
      <c r="IK477" s="256"/>
      <c r="IL477" s="256"/>
      <c r="IM477" s="256"/>
      <c r="IN477" s="256"/>
      <c r="IO477" s="256"/>
      <c r="IP477" s="256"/>
      <c r="IQ477" s="256"/>
      <c r="IR477" s="256"/>
      <c r="IS477" s="256"/>
      <c r="IT477" s="256"/>
      <c r="IU477" s="256"/>
      <c r="IV477" s="256"/>
      <c r="IW477" s="256"/>
      <c r="IX477" s="256"/>
      <c r="IY477" s="256"/>
      <c r="IZ477" s="256"/>
      <c r="JA477" s="256"/>
      <c r="JB477" s="256"/>
      <c r="JC477" s="256"/>
      <c r="JD477" s="256"/>
      <c r="JE477" s="256"/>
      <c r="JF477" s="256"/>
      <c r="JG477" s="256"/>
      <c r="JH477" s="256"/>
      <c r="JI477" s="256"/>
      <c r="JJ477" s="256"/>
      <c r="JK477" s="256"/>
      <c r="JL477" s="256"/>
      <c r="JM477" s="256"/>
      <c r="JN477" s="256"/>
      <c r="JO477" s="256"/>
      <c r="JP477" s="256"/>
      <c r="JQ477" s="256"/>
      <c r="JR477" s="256"/>
      <c r="JS477" s="256"/>
      <c r="JT477" s="256"/>
      <c r="JU477" s="256"/>
      <c r="JV477" s="256"/>
      <c r="JW477" s="256"/>
      <c r="JX477" s="256"/>
      <c r="JY477" s="256"/>
      <c r="JZ477" s="256"/>
      <c r="KA477" s="256"/>
      <c r="KB477" s="256"/>
      <c r="KC477" s="256"/>
      <c r="KD477" s="256"/>
      <c r="KE477" s="256"/>
      <c r="KF477" s="256"/>
      <c r="KG477" s="256"/>
      <c r="KH477" s="256"/>
      <c r="KI477" s="256"/>
      <c r="KJ477" s="256"/>
      <c r="KK477" s="256"/>
      <c r="KL477" s="256"/>
      <c r="KM477" s="256"/>
      <c r="KN477" s="256"/>
      <c r="KO477" s="256"/>
      <c r="KP477" s="256"/>
      <c r="KQ477" s="256"/>
      <c r="KR477" s="256"/>
      <c r="KS477" s="256"/>
      <c r="KT477" s="256"/>
      <c r="KU477" s="256"/>
      <c r="KV477" s="256"/>
      <c r="KW477" s="256"/>
      <c r="KX477" s="256"/>
      <c r="KY477" s="256"/>
      <c r="KZ477" s="256"/>
      <c r="LA477" s="256"/>
      <c r="LB477" s="256"/>
      <c r="LC477" s="256"/>
      <c r="LD477" s="256"/>
      <c r="LE477" s="256"/>
      <c r="LF477" s="256"/>
      <c r="LG477" s="256"/>
      <c r="LH477" s="256"/>
      <c r="LI477" s="256"/>
      <c r="LJ477" s="256"/>
      <c r="LK477" s="256"/>
      <c r="LL477" s="256"/>
      <c r="LM477" s="256"/>
      <c r="LN477" s="256"/>
      <c r="LO477" s="256"/>
      <c r="LP477" s="256"/>
      <c r="LQ477" s="256"/>
      <c r="LR477" s="256"/>
      <c r="LS477" s="256"/>
      <c r="LT477" s="256"/>
      <c r="LU477" s="256"/>
      <c r="LV477" s="256"/>
      <c r="LW477" s="256"/>
      <c r="LX477" s="256"/>
      <c r="LY477" s="256"/>
      <c r="LZ477" s="256"/>
      <c r="MA477" s="256"/>
      <c r="MB477" s="256"/>
      <c r="MC477" s="256"/>
      <c r="MD477" s="256"/>
      <c r="ME477" s="256"/>
      <c r="MF477" s="256"/>
      <c r="MG477" s="256"/>
      <c r="MH477" s="256"/>
      <c r="MI477" s="256"/>
      <c r="MJ477" s="256"/>
      <c r="MK477" s="256"/>
      <c r="ML477" s="256"/>
      <c r="MM477" s="256"/>
      <c r="MN477" s="256"/>
      <c r="MO477" s="256"/>
      <c r="MP477" s="256"/>
      <c r="MQ477" s="256"/>
      <c r="MR477" s="256"/>
      <c r="MS477" s="256"/>
      <c r="MT477" s="256"/>
      <c r="MU477" s="256"/>
      <c r="MV477" s="256"/>
      <c r="MW477" s="256"/>
      <c r="MX477" s="256"/>
      <c r="MY477" s="256"/>
      <c r="MZ477" s="256"/>
      <c r="NA477" s="256"/>
      <c r="NB477" s="256"/>
      <c r="NC477" s="256"/>
      <c r="ND477" s="256"/>
      <c r="NE477" s="256"/>
      <c r="NF477" s="256"/>
      <c r="NG477" s="256"/>
      <c r="NH477" s="256"/>
      <c r="NI477" s="256"/>
      <c r="NJ477" s="256"/>
      <c r="NK477" s="256"/>
      <c r="NL477" s="256"/>
      <c r="NM477" s="256"/>
      <c r="NN477" s="256"/>
      <c r="NO477" s="256"/>
      <c r="NP477" s="256"/>
      <c r="NQ477" s="256"/>
      <c r="NR477" s="256"/>
      <c r="NS477" s="256"/>
      <c r="NT477" s="256"/>
      <c r="NU477" s="256"/>
      <c r="NV477" s="256"/>
      <c r="NW477" s="256"/>
      <c r="NX477" s="256"/>
      <c r="NY477" s="256"/>
      <c r="NZ477" s="256"/>
      <c r="OA477" s="256"/>
      <c r="OB477" s="256"/>
      <c r="OC477" s="256"/>
      <c r="OD477" s="256"/>
      <c r="OE477" s="256"/>
      <c r="OF477" s="256"/>
      <c r="OG477" s="256"/>
      <c r="OH477" s="256"/>
      <c r="OI477" s="256"/>
      <c r="OJ477" s="256"/>
      <c r="OK477" s="256"/>
      <c r="OL477" s="256"/>
      <c r="OM477" s="256"/>
      <c r="ON477" s="256"/>
      <c r="OO477" s="256"/>
      <c r="OP477" s="256"/>
      <c r="OQ477" s="256"/>
      <c r="OR477" s="256"/>
      <c r="OS477" s="256"/>
      <c r="OT477" s="256"/>
      <c r="OU477" s="256"/>
      <c r="OV477" s="256"/>
      <c r="OW477" s="256"/>
      <c r="OX477" s="256"/>
      <c r="OY477" s="256"/>
      <c r="OZ477" s="256"/>
      <c r="PA477" s="256"/>
      <c r="PB477" s="256"/>
      <c r="PC477" s="256"/>
      <c r="PD477" s="256"/>
      <c r="PE477" s="256"/>
      <c r="PF477" s="256"/>
      <c r="PG477" s="256"/>
      <c r="PH477" s="256"/>
      <c r="PI477" s="256"/>
      <c r="PJ477" s="256"/>
      <c r="PK477" s="256"/>
      <c r="PL477" s="256"/>
      <c r="PM477" s="256"/>
      <c r="PN477" s="256"/>
      <c r="PO477" s="256"/>
      <c r="PP477" s="256"/>
      <c r="PQ477" s="256"/>
      <c r="PR477" s="256"/>
      <c r="PS477" s="256"/>
      <c r="PT477" s="256"/>
      <c r="PU477" s="256"/>
      <c r="PV477" s="256"/>
      <c r="PW477" s="256"/>
      <c r="PX477" s="256"/>
      <c r="PY477" s="256"/>
      <c r="PZ477" s="256"/>
      <c r="QA477" s="256"/>
      <c r="QB477" s="256"/>
      <c r="QC477" s="256"/>
      <c r="QD477" s="256"/>
      <c r="QE477" s="256"/>
      <c r="QF477" s="256"/>
      <c r="QG477" s="256"/>
      <c r="QH477" s="256"/>
      <c r="QI477" s="256"/>
      <c r="QJ477" s="256"/>
      <c r="QK477" s="256"/>
      <c r="QL477" s="256"/>
      <c r="QM477" s="256"/>
      <c r="QN477" s="256"/>
      <c r="QO477" s="256"/>
      <c r="QP477" s="256"/>
      <c r="QQ477" s="256"/>
      <c r="QR477" s="256"/>
      <c r="QS477" s="256"/>
      <c r="QT477" s="256"/>
      <c r="QU477" s="256"/>
      <c r="QV477" s="256"/>
      <c r="QW477" s="256"/>
      <c r="QX477" s="256"/>
      <c r="QY477" s="256"/>
      <c r="QZ477" s="256"/>
      <c r="RA477" s="256"/>
      <c r="RB477" s="256"/>
      <c r="RC477" s="256"/>
      <c r="RD477" s="256"/>
      <c r="RE477" s="256"/>
      <c r="RF477" s="256"/>
      <c r="RG477" s="256"/>
      <c r="RH477" s="256"/>
      <c r="RI477" s="256"/>
      <c r="RJ477" s="256"/>
      <c r="RK477" s="256"/>
      <c r="RL477" s="256"/>
      <c r="RM477" s="256"/>
      <c r="RN477" s="256"/>
      <c r="RO477" s="256"/>
      <c r="RP477" s="256"/>
      <c r="RQ477" s="256"/>
      <c r="RR477" s="256"/>
      <c r="RS477" s="256"/>
      <c r="RT477" s="256"/>
      <c r="RU477" s="256"/>
      <c r="RV477" s="256"/>
      <c r="RW477" s="256"/>
      <c r="RX477" s="256"/>
      <c r="RY477" s="256"/>
      <c r="RZ477" s="256"/>
      <c r="SA477" s="256"/>
      <c r="SB477" s="256"/>
      <c r="SC477" s="256"/>
      <c r="SD477" s="256"/>
      <c r="SE477" s="256"/>
      <c r="SF477" s="256"/>
      <c r="SG477" s="256"/>
      <c r="SH477" s="256"/>
      <c r="SI477" s="256"/>
      <c r="SJ477" s="256"/>
      <c r="SK477" s="256"/>
      <c r="SL477" s="256"/>
      <c r="SM477" s="256"/>
      <c r="SN477" s="256"/>
      <c r="SO477" s="256"/>
      <c r="SP477" s="256"/>
      <c r="SQ477" s="256"/>
      <c r="SR477" s="256"/>
      <c r="SS477" s="256"/>
      <c r="ST477" s="256"/>
      <c r="SU477" s="256"/>
      <c r="SV477" s="256"/>
      <c r="SW477" s="256"/>
      <c r="SX477" s="256"/>
      <c r="SY477" s="256"/>
      <c r="SZ477" s="256"/>
      <c r="TA477" s="256"/>
      <c r="TB477" s="256"/>
      <c r="TC477" s="256"/>
      <c r="TD477" s="256"/>
      <c r="TE477" s="256"/>
      <c r="TF477" s="256"/>
      <c r="TG477" s="256"/>
      <c r="TH477" s="256"/>
      <c r="TI477" s="256"/>
      <c r="TJ477" s="256"/>
      <c r="TK477" s="256"/>
      <c r="TL477" s="256"/>
      <c r="TM477" s="256"/>
      <c r="TN477" s="256"/>
      <c r="TO477" s="256"/>
      <c r="TP477" s="256"/>
      <c r="TQ477" s="256"/>
      <c r="TR477" s="256"/>
      <c r="TS477" s="256"/>
      <c r="TT477" s="256"/>
      <c r="TU477" s="256"/>
      <c r="TV477" s="256"/>
      <c r="TW477" s="256"/>
      <c r="TX477" s="256"/>
      <c r="TY477" s="256"/>
      <c r="TZ477" s="256"/>
      <c r="UA477" s="256"/>
      <c r="UB477" s="256"/>
      <c r="UC477" s="256"/>
      <c r="UD477" s="256"/>
      <c r="UE477" s="256"/>
      <c r="UF477" s="256"/>
      <c r="UG477" s="256"/>
      <c r="UH477" s="256"/>
      <c r="UI477" s="256"/>
      <c r="UJ477" s="256"/>
      <c r="UK477" s="256"/>
      <c r="UL477" s="256"/>
      <c r="UM477" s="256"/>
      <c r="UN477" s="256"/>
      <c r="UO477" s="256"/>
      <c r="UP477" s="256"/>
      <c r="UQ477" s="256"/>
      <c r="UR477" s="256"/>
      <c r="US477" s="256"/>
      <c r="UT477" s="256"/>
      <c r="UU477" s="256"/>
      <c r="UV477" s="256"/>
      <c r="UW477" s="256"/>
      <c r="UX477" s="256"/>
      <c r="UY477" s="256"/>
      <c r="UZ477" s="256"/>
      <c r="VA477" s="256"/>
      <c r="VB477" s="256"/>
      <c r="VC477" s="256"/>
      <c r="VD477" s="256"/>
      <c r="VE477" s="256"/>
      <c r="VF477" s="256"/>
      <c r="VG477" s="256"/>
      <c r="VH477" s="256"/>
      <c r="VI477" s="256"/>
      <c r="VJ477" s="256"/>
      <c r="VK477" s="256"/>
      <c r="VL477" s="256"/>
      <c r="VM477" s="256"/>
      <c r="VN477" s="256"/>
      <c r="VO477" s="256"/>
      <c r="VP477" s="256"/>
      <c r="VQ477" s="256"/>
      <c r="VR477" s="256"/>
      <c r="VS477" s="256"/>
      <c r="VT477" s="256"/>
      <c r="VU477" s="256"/>
      <c r="VV477" s="256"/>
      <c r="VW477" s="256"/>
      <c r="VX477" s="256"/>
      <c r="VY477" s="256"/>
      <c r="VZ477" s="256"/>
      <c r="WA477" s="256"/>
      <c r="WB477" s="256"/>
      <c r="WC477" s="256"/>
      <c r="WD477" s="256"/>
      <c r="WE477" s="256"/>
      <c r="WF477" s="256"/>
      <c r="WG477" s="256"/>
      <c r="WH477" s="256"/>
      <c r="WI477" s="256"/>
      <c r="WJ477" s="256"/>
      <c r="WK477" s="256"/>
      <c r="WL477" s="256"/>
      <c r="WM477" s="256"/>
      <c r="WN477" s="256"/>
      <c r="WO477" s="256"/>
      <c r="WP477" s="256"/>
      <c r="WQ477" s="256"/>
      <c r="WR477" s="256"/>
      <c r="WS477" s="256"/>
      <c r="WT477" s="256"/>
      <c r="WU477" s="256"/>
      <c r="WV477" s="256"/>
      <c r="WW477" s="256"/>
      <c r="WX477" s="256"/>
      <c r="WY477" s="256"/>
      <c r="WZ477" s="256"/>
      <c r="XA477" s="256"/>
      <c r="XB477" s="256"/>
      <c r="XC477" s="256"/>
      <c r="XD477" s="256"/>
      <c r="XE477" s="256"/>
      <c r="XF477" s="256"/>
      <c r="XG477" s="256"/>
      <c r="XH477" s="256"/>
      <c r="XI477" s="256"/>
      <c r="XJ477" s="256"/>
      <c r="XK477" s="256"/>
      <c r="XL477" s="256"/>
      <c r="XM477" s="256"/>
      <c r="XN477" s="256"/>
      <c r="XO477" s="256"/>
      <c r="XP477" s="256"/>
      <c r="XQ477" s="256"/>
      <c r="XR477" s="256"/>
      <c r="XS477" s="256"/>
      <c r="XT477" s="256"/>
      <c r="XU477" s="256"/>
      <c r="XV477" s="256"/>
      <c r="XW477" s="256"/>
      <c r="XX477" s="256"/>
      <c r="XY477" s="256"/>
      <c r="XZ477" s="256"/>
      <c r="YA477" s="256"/>
      <c r="YB477" s="256"/>
      <c r="YC477" s="256"/>
      <c r="YD477" s="256"/>
      <c r="YE477" s="256"/>
      <c r="YF477" s="256"/>
      <c r="YG477" s="256"/>
      <c r="YH477" s="256"/>
      <c r="YI477" s="256"/>
      <c r="YJ477" s="256"/>
      <c r="YK477" s="256"/>
      <c r="YL477" s="256"/>
      <c r="YM477" s="256"/>
      <c r="YN477" s="256"/>
      <c r="YO477" s="256"/>
      <c r="YP477" s="256"/>
      <c r="YQ477" s="256"/>
      <c r="YR477" s="256"/>
      <c r="YS477" s="256"/>
      <c r="YT477" s="256"/>
      <c r="YU477" s="256"/>
      <c r="YV477" s="256"/>
      <c r="YW477" s="256"/>
      <c r="YX477" s="256"/>
      <c r="YY477" s="256"/>
      <c r="YZ477" s="256"/>
      <c r="ZA477" s="256"/>
      <c r="ZB477" s="256"/>
      <c r="ZC477" s="256"/>
      <c r="ZD477" s="256"/>
      <c r="ZE477" s="256"/>
      <c r="ZF477" s="256"/>
      <c r="ZG477" s="256"/>
      <c r="ZH477" s="256"/>
      <c r="ZI477" s="256"/>
      <c r="ZJ477" s="256"/>
      <c r="ZK477" s="256"/>
      <c r="ZL477" s="256"/>
      <c r="ZM477" s="256"/>
      <c r="ZN477" s="256"/>
      <c r="ZO477" s="256"/>
      <c r="ZP477" s="256"/>
      <c r="ZQ477" s="256"/>
      <c r="ZR477" s="256"/>
      <c r="ZS477" s="256"/>
      <c r="ZT477" s="256"/>
      <c r="ZU477" s="256"/>
      <c r="ZV477" s="256"/>
      <c r="ZW477" s="256"/>
      <c r="ZX477" s="256"/>
      <c r="ZY477" s="256"/>
      <c r="ZZ477" s="256"/>
      <c r="AAA477" s="256"/>
      <c r="AAB477" s="256"/>
      <c r="AAC477" s="256"/>
      <c r="AAD477" s="256"/>
      <c r="AAE477" s="256"/>
      <c r="AAF477" s="256"/>
      <c r="AAG477" s="256"/>
      <c r="AAH477" s="256"/>
      <c r="AAI477" s="256"/>
      <c r="AAJ477" s="256"/>
      <c r="AAK477" s="256"/>
      <c r="AAL477" s="256"/>
      <c r="AAM477" s="256"/>
      <c r="AAN477" s="256"/>
      <c r="AAO477" s="256"/>
      <c r="AAP477" s="256"/>
      <c r="AAQ477" s="256"/>
      <c r="AAR477" s="256"/>
      <c r="AAS477" s="256"/>
      <c r="AAT477" s="256"/>
      <c r="AAU477" s="256"/>
      <c r="AAV477" s="256"/>
      <c r="AAW477" s="256"/>
      <c r="AAX477" s="256"/>
      <c r="AAY477" s="256"/>
      <c r="AAZ477" s="256"/>
      <c r="ABA477" s="256"/>
      <c r="ABB477" s="256"/>
      <c r="ABC477" s="256"/>
      <c r="ABD477" s="256"/>
      <c r="ABE477" s="256"/>
      <c r="ABF477" s="256"/>
      <c r="ABG477" s="256"/>
      <c r="ABH477" s="256"/>
      <c r="ABI477" s="256"/>
      <c r="ABJ477" s="256"/>
      <c r="ABK477" s="256"/>
    </row>
    <row r="478" spans="1:739" s="38" customFormat="1" ht="30" customHeight="1" x14ac:dyDescent="0.25">
      <c r="A478" s="30"/>
      <c r="B478" s="115"/>
      <c r="C478" s="115"/>
      <c r="D478" s="167" t="s">
        <v>2</v>
      </c>
      <c r="E478" s="115"/>
      <c r="F478" s="206" t="s">
        <v>110</v>
      </c>
      <c r="G478" s="14">
        <v>42314</v>
      </c>
      <c r="H478" s="48" t="s">
        <v>37</v>
      </c>
      <c r="I478" s="65" t="s">
        <v>31</v>
      </c>
      <c r="J478" s="189" t="s">
        <v>291</v>
      </c>
      <c r="K478" s="29" t="s">
        <v>18</v>
      </c>
      <c r="L478" s="29" t="s">
        <v>17</v>
      </c>
      <c r="M478" s="29" t="s">
        <v>113</v>
      </c>
      <c r="N478" s="29" t="s">
        <v>2643</v>
      </c>
      <c r="O478" s="114" t="s">
        <v>112</v>
      </c>
      <c r="P478" s="114" t="s">
        <v>647</v>
      </c>
      <c r="Q478" s="260"/>
      <c r="R478" s="71" t="s">
        <v>111</v>
      </c>
      <c r="S478" s="65" t="s">
        <v>114</v>
      </c>
      <c r="T478" s="65" t="s">
        <v>20</v>
      </c>
      <c r="U478" s="115" t="s">
        <v>72</v>
      </c>
      <c r="V478" s="17"/>
      <c r="W478" s="249"/>
      <c r="X478" s="115" t="s">
        <v>245</v>
      </c>
      <c r="Y478" s="99"/>
      <c r="Z478" s="155"/>
      <c r="AA478" s="155"/>
      <c r="AB478" s="39" t="s">
        <v>111</v>
      </c>
      <c r="AC478" s="17"/>
      <c r="AD478" s="17"/>
      <c r="AE478" s="17"/>
      <c r="AF478" s="17"/>
      <c r="AG478" s="17"/>
      <c r="AH478" s="263" t="s">
        <v>3530</v>
      </c>
      <c r="AI478" s="65" t="s">
        <v>1</v>
      </c>
      <c r="AJ478" s="263" t="s">
        <v>2</v>
      </c>
      <c r="AK478" s="70">
        <v>19</v>
      </c>
      <c r="AL478" s="69" t="s">
        <v>1627</v>
      </c>
      <c r="AM478" s="72">
        <v>42129</v>
      </c>
    </row>
    <row r="479" spans="1:739" s="38" customFormat="1" ht="30" customHeight="1" x14ac:dyDescent="0.25">
      <c r="A479" s="30"/>
      <c r="B479" s="115"/>
      <c r="C479" s="115"/>
      <c r="D479" s="167" t="s">
        <v>2</v>
      </c>
      <c r="E479" s="115"/>
      <c r="F479" s="206" t="s">
        <v>1625</v>
      </c>
      <c r="G479" s="23">
        <v>43013</v>
      </c>
      <c r="H479" s="48" t="s">
        <v>37</v>
      </c>
      <c r="I479" s="65" t="s">
        <v>31</v>
      </c>
      <c r="J479" s="189" t="s">
        <v>291</v>
      </c>
      <c r="K479" s="29" t="s">
        <v>18</v>
      </c>
      <c r="L479" s="29" t="s">
        <v>17</v>
      </c>
      <c r="M479" s="29" t="s">
        <v>113</v>
      </c>
      <c r="N479" s="29" t="s">
        <v>2643</v>
      </c>
      <c r="O479" s="114" t="s">
        <v>112</v>
      </c>
      <c r="P479" s="114" t="s">
        <v>647</v>
      </c>
      <c r="Q479" s="260"/>
      <c r="R479" s="71" t="s">
        <v>1626</v>
      </c>
      <c r="S479" s="261" t="s">
        <v>114</v>
      </c>
      <c r="T479" s="65" t="s">
        <v>20</v>
      </c>
      <c r="U479" s="115" t="s">
        <v>72</v>
      </c>
      <c r="V479" s="17"/>
      <c r="W479" s="249"/>
      <c r="X479" s="115" t="s">
        <v>245</v>
      </c>
      <c r="Y479" s="99"/>
      <c r="Z479" s="155"/>
      <c r="AA479" s="261"/>
      <c r="AB479" s="39" t="s">
        <v>1626</v>
      </c>
      <c r="AC479" s="17"/>
      <c r="AD479" s="17"/>
      <c r="AE479" s="17"/>
      <c r="AF479" s="17"/>
      <c r="AG479" s="17"/>
      <c r="AH479" s="263" t="s">
        <v>3530</v>
      </c>
      <c r="AI479" s="65" t="s">
        <v>1</v>
      </c>
      <c r="AJ479" s="263" t="s">
        <v>2</v>
      </c>
      <c r="AK479" s="70">
        <v>30</v>
      </c>
      <c r="AL479" s="69" t="s">
        <v>1628</v>
      </c>
      <c r="AM479" s="72" t="s">
        <v>1629</v>
      </c>
      <c r="AN479" s="256"/>
      <c r="AO479" s="256"/>
      <c r="AP479" s="256"/>
      <c r="AQ479" s="256"/>
      <c r="AR479" s="256"/>
      <c r="AS479" s="256"/>
      <c r="AT479" s="256"/>
      <c r="AU479" s="256"/>
      <c r="AV479" s="256"/>
      <c r="AW479" s="256"/>
      <c r="AX479" s="256"/>
      <c r="AY479" s="256"/>
      <c r="AZ479" s="256"/>
      <c r="BA479" s="256"/>
      <c r="BB479" s="256"/>
      <c r="BC479" s="256"/>
      <c r="BD479" s="256"/>
      <c r="BE479" s="256"/>
      <c r="BF479" s="256"/>
      <c r="BG479" s="256"/>
      <c r="BH479" s="256"/>
      <c r="BI479" s="256"/>
      <c r="BJ479" s="256"/>
      <c r="BK479" s="256"/>
      <c r="BL479" s="256"/>
      <c r="BM479" s="256"/>
      <c r="BN479" s="256"/>
      <c r="BO479" s="256"/>
      <c r="BP479" s="256"/>
      <c r="BQ479" s="256"/>
      <c r="BR479" s="256"/>
      <c r="BS479" s="256"/>
      <c r="BT479" s="256"/>
      <c r="BU479" s="256"/>
      <c r="BV479" s="256"/>
      <c r="BW479" s="256"/>
      <c r="BX479" s="256"/>
      <c r="BY479" s="256"/>
      <c r="BZ479" s="256"/>
      <c r="CA479" s="256"/>
      <c r="CB479" s="256"/>
      <c r="CC479" s="256"/>
      <c r="CD479" s="256"/>
      <c r="CE479" s="256"/>
      <c r="CF479" s="256"/>
      <c r="CG479" s="256"/>
      <c r="CH479" s="256"/>
      <c r="CI479" s="256"/>
      <c r="CJ479" s="256"/>
      <c r="CK479" s="256"/>
      <c r="CL479" s="256"/>
      <c r="CM479" s="256"/>
      <c r="CN479" s="256"/>
      <c r="CO479" s="256"/>
      <c r="CP479" s="256"/>
      <c r="CQ479" s="256"/>
      <c r="CR479" s="256"/>
      <c r="CS479" s="256"/>
      <c r="CT479" s="256"/>
      <c r="CU479" s="256"/>
      <c r="CV479" s="256"/>
      <c r="CW479" s="256"/>
      <c r="CX479" s="256"/>
      <c r="CY479" s="256"/>
      <c r="CZ479" s="256"/>
      <c r="DA479" s="256"/>
      <c r="DB479" s="256"/>
      <c r="DC479" s="256"/>
      <c r="DD479" s="256"/>
      <c r="DE479" s="256"/>
      <c r="DF479" s="256"/>
      <c r="DG479" s="256"/>
      <c r="DH479" s="256"/>
      <c r="DI479" s="256"/>
      <c r="DJ479" s="256"/>
      <c r="DK479" s="256"/>
      <c r="DL479" s="256"/>
      <c r="DM479" s="256"/>
      <c r="DN479" s="256"/>
      <c r="DO479" s="256"/>
      <c r="DP479" s="256"/>
      <c r="DQ479" s="256"/>
      <c r="DR479" s="256"/>
      <c r="DS479" s="256"/>
      <c r="DT479" s="256"/>
      <c r="DU479" s="256"/>
      <c r="DV479" s="256"/>
      <c r="DW479" s="256"/>
      <c r="DX479" s="256"/>
      <c r="DY479" s="256"/>
      <c r="DZ479" s="256"/>
      <c r="EA479" s="256"/>
      <c r="EB479" s="256"/>
      <c r="EC479" s="256"/>
      <c r="ED479" s="256"/>
      <c r="EE479" s="256"/>
      <c r="EF479" s="256"/>
      <c r="EG479" s="256"/>
      <c r="EH479" s="256"/>
      <c r="EI479" s="256"/>
      <c r="EJ479" s="256"/>
      <c r="EK479" s="256"/>
      <c r="EL479" s="256"/>
      <c r="EM479" s="256"/>
      <c r="EN479" s="256"/>
      <c r="EO479" s="256"/>
      <c r="EP479" s="256"/>
      <c r="EQ479" s="256"/>
      <c r="ER479" s="256"/>
      <c r="ES479" s="256"/>
      <c r="ET479" s="256"/>
      <c r="EU479" s="256"/>
      <c r="EV479" s="256"/>
      <c r="EW479" s="256"/>
      <c r="EX479" s="256"/>
      <c r="EY479" s="256"/>
      <c r="EZ479" s="256"/>
      <c r="FA479" s="256"/>
      <c r="FB479" s="256"/>
      <c r="FC479" s="256"/>
      <c r="FD479" s="256"/>
      <c r="FE479" s="256"/>
      <c r="FF479" s="256"/>
      <c r="FG479" s="256"/>
      <c r="FH479" s="256"/>
      <c r="FI479" s="256"/>
      <c r="FJ479" s="256"/>
      <c r="FK479" s="256"/>
      <c r="FL479" s="256"/>
      <c r="FM479" s="256"/>
      <c r="FN479" s="256"/>
      <c r="FO479" s="256"/>
      <c r="FP479" s="256"/>
      <c r="FQ479" s="256"/>
      <c r="FR479" s="256"/>
      <c r="FS479" s="256"/>
      <c r="FT479" s="256"/>
      <c r="FU479" s="256"/>
      <c r="FV479" s="256"/>
      <c r="FW479" s="256"/>
      <c r="FX479" s="256"/>
      <c r="FY479" s="256"/>
      <c r="FZ479" s="256"/>
      <c r="GA479" s="256"/>
      <c r="GB479" s="256"/>
      <c r="GC479" s="256"/>
      <c r="GD479" s="256"/>
      <c r="GE479" s="256"/>
      <c r="GF479" s="256"/>
      <c r="GG479" s="256"/>
      <c r="GH479" s="256"/>
      <c r="GI479" s="256"/>
      <c r="GJ479" s="256"/>
      <c r="GK479" s="256"/>
      <c r="GL479" s="256"/>
      <c r="GM479" s="256"/>
      <c r="GN479" s="256"/>
      <c r="GO479" s="256"/>
      <c r="GP479" s="256"/>
      <c r="GQ479" s="256"/>
      <c r="GR479" s="256"/>
      <c r="GS479" s="256"/>
      <c r="GT479" s="256"/>
      <c r="GU479" s="256"/>
      <c r="GV479" s="256"/>
      <c r="GW479" s="256"/>
      <c r="GX479" s="256"/>
      <c r="GY479" s="256"/>
      <c r="GZ479" s="256"/>
      <c r="HA479" s="256"/>
      <c r="HB479" s="256"/>
      <c r="HC479" s="256"/>
      <c r="HD479" s="256"/>
      <c r="HE479" s="256"/>
      <c r="HF479" s="256"/>
      <c r="HG479" s="256"/>
      <c r="HH479" s="256"/>
      <c r="HI479" s="256"/>
      <c r="HJ479" s="256"/>
      <c r="HK479" s="256"/>
      <c r="HL479" s="256"/>
      <c r="HM479" s="256"/>
      <c r="HN479" s="256"/>
      <c r="HO479" s="256"/>
      <c r="HP479" s="256"/>
      <c r="HQ479" s="256"/>
      <c r="HR479" s="256"/>
      <c r="HS479" s="256"/>
      <c r="HT479" s="256"/>
      <c r="HU479" s="256"/>
      <c r="HV479" s="256"/>
      <c r="HW479" s="256"/>
      <c r="HX479" s="256"/>
      <c r="HY479" s="256"/>
      <c r="HZ479" s="256"/>
      <c r="IA479" s="256"/>
      <c r="IB479" s="256"/>
      <c r="IC479" s="256"/>
      <c r="ID479" s="256"/>
      <c r="IE479" s="256"/>
      <c r="IF479" s="256"/>
      <c r="IG479" s="256"/>
      <c r="IH479" s="256"/>
      <c r="II479" s="256"/>
      <c r="IJ479" s="256"/>
      <c r="IK479" s="256"/>
      <c r="IL479" s="256"/>
      <c r="IM479" s="256"/>
      <c r="IN479" s="256"/>
      <c r="IO479" s="256"/>
      <c r="IP479" s="256"/>
      <c r="IQ479" s="256"/>
      <c r="IR479" s="256"/>
      <c r="IS479" s="256"/>
      <c r="IT479" s="256"/>
      <c r="IU479" s="256"/>
      <c r="IV479" s="256"/>
      <c r="IW479" s="256"/>
      <c r="IX479" s="256"/>
      <c r="IY479" s="256"/>
      <c r="IZ479" s="256"/>
      <c r="JA479" s="256"/>
      <c r="JB479" s="256"/>
      <c r="JC479" s="256"/>
      <c r="JD479" s="256"/>
      <c r="JE479" s="256"/>
      <c r="JF479" s="256"/>
      <c r="JG479" s="256"/>
      <c r="JH479" s="256"/>
      <c r="JI479" s="256"/>
      <c r="JJ479" s="256"/>
      <c r="JK479" s="256"/>
      <c r="JL479" s="256"/>
      <c r="JM479" s="256"/>
      <c r="JN479" s="256"/>
      <c r="JO479" s="256"/>
      <c r="JP479" s="256"/>
      <c r="JQ479" s="256"/>
      <c r="JR479" s="256"/>
      <c r="JS479" s="256"/>
      <c r="JT479" s="256"/>
      <c r="JU479" s="256"/>
      <c r="JV479" s="256"/>
      <c r="JW479" s="256"/>
      <c r="JX479" s="256"/>
      <c r="JY479" s="256"/>
      <c r="JZ479" s="256"/>
      <c r="KA479" s="256"/>
      <c r="KB479" s="256"/>
      <c r="KC479" s="256"/>
      <c r="KD479" s="256"/>
      <c r="KE479" s="256"/>
      <c r="KF479" s="256"/>
      <c r="KG479" s="256"/>
      <c r="KH479" s="256"/>
      <c r="KI479" s="256"/>
      <c r="KJ479" s="256"/>
      <c r="KK479" s="256"/>
      <c r="KL479" s="256"/>
      <c r="KM479" s="256"/>
      <c r="KN479" s="256"/>
      <c r="KO479" s="256"/>
      <c r="KP479" s="256"/>
      <c r="KQ479" s="256"/>
      <c r="KR479" s="256"/>
      <c r="KS479" s="256"/>
      <c r="KT479" s="256"/>
      <c r="KU479" s="256"/>
      <c r="KV479" s="256"/>
      <c r="KW479" s="256"/>
      <c r="KX479" s="256"/>
      <c r="KY479" s="256"/>
      <c r="KZ479" s="256"/>
      <c r="LA479" s="256"/>
      <c r="LB479" s="256"/>
      <c r="LC479" s="256"/>
      <c r="LD479" s="256"/>
      <c r="LE479" s="256"/>
      <c r="LF479" s="256"/>
      <c r="LG479" s="256"/>
      <c r="LH479" s="256"/>
      <c r="LI479" s="256"/>
      <c r="LJ479" s="256"/>
      <c r="LK479" s="256"/>
      <c r="LL479" s="256"/>
      <c r="LM479" s="256"/>
      <c r="LN479" s="256"/>
      <c r="LO479" s="256"/>
      <c r="LP479" s="256"/>
      <c r="LQ479" s="256"/>
      <c r="LR479" s="256"/>
      <c r="LS479" s="256"/>
      <c r="LT479" s="256"/>
      <c r="LU479" s="256"/>
      <c r="LV479" s="256"/>
      <c r="LW479" s="256"/>
      <c r="LX479" s="256"/>
      <c r="LY479" s="256"/>
      <c r="LZ479" s="256"/>
      <c r="MA479" s="256"/>
      <c r="MB479" s="256"/>
      <c r="MC479" s="256"/>
      <c r="MD479" s="256"/>
      <c r="ME479" s="256"/>
      <c r="MF479" s="256"/>
      <c r="MG479" s="256"/>
      <c r="MH479" s="256"/>
      <c r="MI479" s="256"/>
      <c r="MJ479" s="256"/>
      <c r="MK479" s="256"/>
      <c r="ML479" s="256"/>
      <c r="MM479" s="256"/>
      <c r="MN479" s="256"/>
      <c r="MO479" s="256"/>
      <c r="MP479" s="256"/>
      <c r="MQ479" s="256"/>
      <c r="MR479" s="256"/>
      <c r="MS479" s="256"/>
      <c r="MT479" s="256"/>
      <c r="MU479" s="256"/>
      <c r="MV479" s="256"/>
      <c r="MW479" s="256"/>
      <c r="MX479" s="256"/>
      <c r="MY479" s="256"/>
      <c r="MZ479" s="256"/>
      <c r="NA479" s="256"/>
      <c r="NB479" s="256"/>
      <c r="NC479" s="256"/>
      <c r="ND479" s="256"/>
      <c r="NE479" s="256"/>
      <c r="NF479" s="256"/>
      <c r="NG479" s="256"/>
      <c r="NH479" s="256"/>
      <c r="NI479" s="256"/>
      <c r="NJ479" s="256"/>
      <c r="NK479" s="256"/>
      <c r="NL479" s="256"/>
      <c r="NM479" s="256"/>
      <c r="NN479" s="256"/>
      <c r="NO479" s="256"/>
      <c r="NP479" s="256"/>
      <c r="NQ479" s="256"/>
      <c r="NR479" s="256"/>
      <c r="NS479" s="256"/>
      <c r="NT479" s="256"/>
      <c r="NU479" s="256"/>
      <c r="NV479" s="256"/>
      <c r="NW479" s="256"/>
      <c r="NX479" s="256"/>
      <c r="NY479" s="256"/>
      <c r="NZ479" s="256"/>
      <c r="OA479" s="256"/>
      <c r="OB479" s="256"/>
      <c r="OC479" s="256"/>
      <c r="OD479" s="256"/>
      <c r="OE479" s="256"/>
      <c r="OF479" s="256"/>
      <c r="OG479" s="256"/>
      <c r="OH479" s="256"/>
      <c r="OI479" s="256"/>
      <c r="OJ479" s="256"/>
      <c r="OK479" s="256"/>
      <c r="OL479" s="256"/>
      <c r="OM479" s="256"/>
      <c r="ON479" s="256"/>
      <c r="OO479" s="256"/>
      <c r="OP479" s="256"/>
      <c r="OQ479" s="256"/>
      <c r="OR479" s="256"/>
      <c r="OS479" s="256"/>
      <c r="OT479" s="256"/>
      <c r="OU479" s="256"/>
      <c r="OV479" s="256"/>
      <c r="OW479" s="256"/>
      <c r="OX479" s="256"/>
      <c r="OY479" s="256"/>
      <c r="OZ479" s="256"/>
      <c r="PA479" s="256"/>
      <c r="PB479" s="256"/>
      <c r="PC479" s="256"/>
      <c r="PD479" s="256"/>
      <c r="PE479" s="256"/>
      <c r="PF479" s="256"/>
      <c r="PG479" s="256"/>
      <c r="PH479" s="256"/>
      <c r="PI479" s="256"/>
      <c r="PJ479" s="256"/>
      <c r="PK479" s="256"/>
      <c r="PL479" s="256"/>
      <c r="PM479" s="256"/>
      <c r="PN479" s="256"/>
      <c r="PO479" s="256"/>
      <c r="PP479" s="256"/>
      <c r="PQ479" s="256"/>
      <c r="PR479" s="256"/>
      <c r="PS479" s="256"/>
      <c r="PT479" s="256"/>
      <c r="PU479" s="256"/>
      <c r="PV479" s="256"/>
      <c r="PW479" s="256"/>
      <c r="PX479" s="256"/>
      <c r="PY479" s="256"/>
      <c r="PZ479" s="256"/>
      <c r="QA479" s="256"/>
      <c r="QB479" s="256"/>
      <c r="QC479" s="256"/>
      <c r="QD479" s="256"/>
      <c r="QE479" s="256"/>
      <c r="QF479" s="256"/>
      <c r="QG479" s="256"/>
      <c r="QH479" s="256"/>
      <c r="QI479" s="256"/>
      <c r="QJ479" s="256"/>
      <c r="QK479" s="256"/>
      <c r="QL479" s="256"/>
      <c r="QM479" s="256"/>
      <c r="QN479" s="256"/>
      <c r="QO479" s="256"/>
      <c r="QP479" s="256"/>
      <c r="QQ479" s="256"/>
      <c r="QR479" s="256"/>
      <c r="QS479" s="256"/>
      <c r="QT479" s="256"/>
      <c r="QU479" s="256"/>
      <c r="QV479" s="256"/>
      <c r="QW479" s="256"/>
      <c r="QX479" s="256"/>
      <c r="QY479" s="256"/>
      <c r="QZ479" s="256"/>
      <c r="RA479" s="256"/>
      <c r="RB479" s="256"/>
      <c r="RC479" s="256"/>
      <c r="RD479" s="256"/>
      <c r="RE479" s="256"/>
      <c r="RF479" s="256"/>
      <c r="RG479" s="256"/>
      <c r="RH479" s="256"/>
      <c r="RI479" s="256"/>
      <c r="RJ479" s="256"/>
      <c r="RK479" s="256"/>
      <c r="RL479" s="256"/>
      <c r="RM479" s="256"/>
      <c r="RN479" s="256"/>
      <c r="RO479" s="256"/>
      <c r="RP479" s="256"/>
      <c r="RQ479" s="256"/>
      <c r="RR479" s="256"/>
      <c r="RS479" s="256"/>
      <c r="RT479" s="256"/>
      <c r="RU479" s="256"/>
      <c r="RV479" s="256"/>
      <c r="RW479" s="256"/>
      <c r="RX479" s="256"/>
      <c r="RY479" s="256"/>
      <c r="RZ479" s="256"/>
      <c r="SA479" s="256"/>
      <c r="SB479" s="256"/>
      <c r="SC479" s="256"/>
      <c r="SD479" s="256"/>
      <c r="SE479" s="256"/>
      <c r="SF479" s="256"/>
      <c r="SG479" s="256"/>
      <c r="SH479" s="256"/>
      <c r="SI479" s="256"/>
      <c r="SJ479" s="256"/>
      <c r="SK479" s="256"/>
      <c r="SL479" s="256"/>
      <c r="SM479" s="256"/>
      <c r="SN479" s="256"/>
      <c r="SO479" s="256"/>
      <c r="SP479" s="256"/>
      <c r="SQ479" s="256"/>
      <c r="SR479" s="256"/>
      <c r="SS479" s="256"/>
      <c r="ST479" s="256"/>
      <c r="SU479" s="256"/>
      <c r="SV479" s="256"/>
      <c r="SW479" s="256"/>
      <c r="SX479" s="256"/>
      <c r="SY479" s="256"/>
      <c r="SZ479" s="256"/>
      <c r="TA479" s="256"/>
      <c r="TB479" s="256"/>
      <c r="TC479" s="256"/>
      <c r="TD479" s="256"/>
      <c r="TE479" s="256"/>
      <c r="TF479" s="256"/>
      <c r="TG479" s="256"/>
      <c r="TH479" s="256"/>
      <c r="TI479" s="256"/>
      <c r="TJ479" s="256"/>
      <c r="TK479" s="256"/>
      <c r="TL479" s="256"/>
      <c r="TM479" s="256"/>
      <c r="TN479" s="256"/>
      <c r="TO479" s="256"/>
      <c r="TP479" s="256"/>
      <c r="TQ479" s="256"/>
      <c r="TR479" s="256"/>
      <c r="TS479" s="256"/>
      <c r="TT479" s="256"/>
      <c r="TU479" s="256"/>
      <c r="TV479" s="256"/>
      <c r="TW479" s="256"/>
      <c r="TX479" s="256"/>
      <c r="TY479" s="256"/>
      <c r="TZ479" s="256"/>
      <c r="UA479" s="256"/>
      <c r="UB479" s="256"/>
      <c r="UC479" s="256"/>
      <c r="UD479" s="256"/>
      <c r="UE479" s="256"/>
      <c r="UF479" s="256"/>
      <c r="UG479" s="256"/>
      <c r="UH479" s="256"/>
      <c r="UI479" s="256"/>
      <c r="UJ479" s="256"/>
      <c r="UK479" s="256"/>
      <c r="UL479" s="256"/>
      <c r="UM479" s="256"/>
      <c r="UN479" s="256"/>
      <c r="UO479" s="256"/>
      <c r="UP479" s="256"/>
      <c r="UQ479" s="256"/>
      <c r="UR479" s="256"/>
      <c r="US479" s="256"/>
      <c r="UT479" s="256"/>
      <c r="UU479" s="256"/>
      <c r="UV479" s="256"/>
      <c r="UW479" s="256"/>
      <c r="UX479" s="256"/>
      <c r="UY479" s="256"/>
      <c r="UZ479" s="256"/>
      <c r="VA479" s="256"/>
      <c r="VB479" s="256"/>
      <c r="VC479" s="256"/>
      <c r="VD479" s="256"/>
      <c r="VE479" s="256"/>
      <c r="VF479" s="256"/>
      <c r="VG479" s="256"/>
      <c r="VH479" s="256"/>
      <c r="VI479" s="256"/>
      <c r="VJ479" s="256"/>
      <c r="VK479" s="256"/>
      <c r="VL479" s="256"/>
      <c r="VM479" s="256"/>
      <c r="VN479" s="256"/>
      <c r="VO479" s="256"/>
      <c r="VP479" s="256"/>
      <c r="VQ479" s="256"/>
      <c r="VR479" s="256"/>
      <c r="VS479" s="256"/>
      <c r="VT479" s="256"/>
      <c r="VU479" s="256"/>
      <c r="VV479" s="256"/>
      <c r="VW479" s="256"/>
      <c r="VX479" s="256"/>
      <c r="VY479" s="256"/>
      <c r="VZ479" s="256"/>
      <c r="WA479" s="256"/>
      <c r="WB479" s="256"/>
      <c r="WC479" s="256"/>
      <c r="WD479" s="256"/>
      <c r="WE479" s="256"/>
      <c r="WF479" s="256"/>
      <c r="WG479" s="256"/>
      <c r="WH479" s="256"/>
      <c r="WI479" s="256"/>
      <c r="WJ479" s="256"/>
      <c r="WK479" s="256"/>
      <c r="WL479" s="256"/>
      <c r="WM479" s="256"/>
      <c r="WN479" s="256"/>
      <c r="WO479" s="256"/>
      <c r="WP479" s="256"/>
      <c r="WQ479" s="256"/>
      <c r="WR479" s="256"/>
      <c r="WS479" s="256"/>
      <c r="WT479" s="256"/>
      <c r="WU479" s="256"/>
      <c r="WV479" s="256"/>
      <c r="WW479" s="256"/>
      <c r="WX479" s="256"/>
      <c r="WY479" s="256"/>
      <c r="WZ479" s="256"/>
      <c r="XA479" s="256"/>
      <c r="XB479" s="256"/>
      <c r="XC479" s="256"/>
      <c r="XD479" s="256"/>
      <c r="XE479" s="256"/>
      <c r="XF479" s="256"/>
      <c r="XG479" s="256"/>
      <c r="XH479" s="256"/>
      <c r="XI479" s="256"/>
      <c r="XJ479" s="256"/>
      <c r="XK479" s="256"/>
      <c r="XL479" s="256"/>
      <c r="XM479" s="256"/>
      <c r="XN479" s="256"/>
      <c r="XO479" s="256"/>
      <c r="XP479" s="256"/>
      <c r="XQ479" s="256"/>
      <c r="XR479" s="256"/>
      <c r="XS479" s="256"/>
      <c r="XT479" s="256"/>
      <c r="XU479" s="256"/>
      <c r="XV479" s="256"/>
      <c r="XW479" s="256"/>
      <c r="XX479" s="256"/>
      <c r="XY479" s="256"/>
      <c r="XZ479" s="256"/>
      <c r="YA479" s="256"/>
      <c r="YB479" s="256"/>
      <c r="YC479" s="256"/>
      <c r="YD479" s="256"/>
      <c r="YE479" s="256"/>
      <c r="YF479" s="256"/>
      <c r="YG479" s="256"/>
      <c r="YH479" s="256"/>
      <c r="YI479" s="256"/>
      <c r="YJ479" s="256"/>
      <c r="YK479" s="256"/>
      <c r="YL479" s="256"/>
      <c r="YM479" s="256"/>
      <c r="YN479" s="256"/>
      <c r="YO479" s="256"/>
      <c r="YP479" s="256"/>
      <c r="YQ479" s="256"/>
      <c r="YR479" s="256"/>
      <c r="YS479" s="256"/>
      <c r="YT479" s="256"/>
      <c r="YU479" s="256"/>
      <c r="YV479" s="256"/>
      <c r="YW479" s="256"/>
      <c r="YX479" s="256"/>
      <c r="YY479" s="256"/>
      <c r="YZ479" s="256"/>
      <c r="ZA479" s="256"/>
      <c r="ZB479" s="256"/>
      <c r="ZC479" s="256"/>
      <c r="ZD479" s="256"/>
      <c r="ZE479" s="256"/>
      <c r="ZF479" s="256"/>
      <c r="ZG479" s="256"/>
      <c r="ZH479" s="256"/>
      <c r="ZI479" s="256"/>
      <c r="ZJ479" s="256"/>
      <c r="ZK479" s="256"/>
      <c r="ZL479" s="256"/>
      <c r="ZM479" s="256"/>
      <c r="ZN479" s="256"/>
      <c r="ZO479" s="256"/>
      <c r="ZP479" s="256"/>
      <c r="ZQ479" s="256"/>
      <c r="ZR479" s="256"/>
      <c r="ZS479" s="256"/>
      <c r="ZT479" s="256"/>
      <c r="ZU479" s="256"/>
      <c r="ZV479" s="256"/>
      <c r="ZW479" s="256"/>
      <c r="ZX479" s="256"/>
      <c r="ZY479" s="256"/>
      <c r="ZZ479" s="256"/>
      <c r="AAA479" s="256"/>
      <c r="AAB479" s="256"/>
      <c r="AAC479" s="256"/>
      <c r="AAD479" s="256"/>
      <c r="AAE479" s="256"/>
      <c r="AAF479" s="256"/>
      <c r="AAG479" s="256"/>
      <c r="AAH479" s="256"/>
      <c r="AAI479" s="256"/>
      <c r="AAJ479" s="256"/>
      <c r="AAK479" s="256"/>
      <c r="AAL479" s="256"/>
      <c r="AAM479" s="256"/>
      <c r="AAN479" s="256"/>
      <c r="AAO479" s="256"/>
      <c r="AAP479" s="256"/>
      <c r="AAQ479" s="256"/>
      <c r="AAR479" s="256"/>
      <c r="AAS479" s="256"/>
      <c r="AAT479" s="256"/>
      <c r="AAU479" s="256"/>
      <c r="AAV479" s="256"/>
      <c r="AAW479" s="256"/>
      <c r="AAX479" s="256"/>
      <c r="AAY479" s="256"/>
      <c r="AAZ479" s="256"/>
      <c r="ABA479" s="256"/>
      <c r="ABB479" s="256"/>
      <c r="ABC479" s="256"/>
      <c r="ABD479" s="256"/>
      <c r="ABE479" s="256"/>
      <c r="ABF479" s="256"/>
      <c r="ABG479" s="256"/>
      <c r="ABH479" s="256"/>
      <c r="ABI479" s="256"/>
      <c r="ABJ479" s="256"/>
      <c r="ABK479" s="256"/>
    </row>
    <row r="480" spans="1:739" s="38" customFormat="1" ht="30" customHeight="1" x14ac:dyDescent="0.25">
      <c r="A480" s="30"/>
      <c r="B480" s="115"/>
      <c r="C480" s="115"/>
      <c r="D480" s="167" t="s">
        <v>2</v>
      </c>
      <c r="E480" s="115"/>
      <c r="F480" s="206">
        <v>1354</v>
      </c>
      <c r="G480" s="23">
        <v>43606</v>
      </c>
      <c r="H480" s="48" t="s">
        <v>37</v>
      </c>
      <c r="I480" s="65" t="s">
        <v>31</v>
      </c>
      <c r="J480" s="189" t="s">
        <v>291</v>
      </c>
      <c r="K480" s="29" t="s">
        <v>18</v>
      </c>
      <c r="L480" s="29" t="s">
        <v>17</v>
      </c>
      <c r="M480" s="29" t="s">
        <v>113</v>
      </c>
      <c r="N480" s="29" t="s">
        <v>2643</v>
      </c>
      <c r="O480" s="114" t="s">
        <v>2999</v>
      </c>
      <c r="P480" s="114" t="s">
        <v>3000</v>
      </c>
      <c r="Q480" s="260"/>
      <c r="R480" s="71" t="s">
        <v>3001</v>
      </c>
      <c r="S480" s="185" t="s">
        <v>3009</v>
      </c>
      <c r="T480" s="65" t="s">
        <v>288</v>
      </c>
      <c r="U480" s="115" t="s">
        <v>72</v>
      </c>
      <c r="V480" s="17"/>
      <c r="W480" s="249"/>
      <c r="X480" s="115" t="s">
        <v>245</v>
      </c>
      <c r="Y480" s="99"/>
      <c r="Z480" s="155"/>
      <c r="AA480" s="262"/>
      <c r="AB480" s="39" t="s">
        <v>3001</v>
      </c>
      <c r="AC480" s="17"/>
      <c r="AD480" s="17"/>
      <c r="AE480" s="17"/>
      <c r="AF480" s="17"/>
      <c r="AG480" s="17"/>
      <c r="AH480" s="263" t="s">
        <v>3530</v>
      </c>
      <c r="AI480" s="65" t="s">
        <v>1</v>
      </c>
      <c r="AJ480" s="263" t="s">
        <v>2</v>
      </c>
      <c r="AK480" s="70">
        <v>25</v>
      </c>
      <c r="AL480" s="69" t="s">
        <v>3002</v>
      </c>
      <c r="AM480" s="72">
        <v>43594</v>
      </c>
      <c r="AN480" s="101"/>
      <c r="AO480" s="101"/>
      <c r="AP480" s="101"/>
      <c r="AQ480" s="101"/>
      <c r="AR480" s="101"/>
      <c r="AS480" s="101"/>
      <c r="AT480" s="101"/>
      <c r="AU480" s="101"/>
      <c r="AV480" s="101"/>
      <c r="AW480" s="101"/>
      <c r="AX480" s="101"/>
      <c r="AY480" s="101"/>
      <c r="AZ480" s="101"/>
      <c r="BA480" s="101"/>
      <c r="BB480" s="101"/>
      <c r="BC480" s="101"/>
      <c r="BD480" s="101"/>
      <c r="BE480" s="101"/>
      <c r="BF480" s="101"/>
      <c r="BG480" s="101"/>
      <c r="BH480" s="101"/>
      <c r="BI480" s="101"/>
      <c r="BJ480" s="101"/>
      <c r="BK480" s="101"/>
      <c r="BL480" s="101"/>
      <c r="BM480" s="101"/>
      <c r="BN480" s="101"/>
      <c r="BO480" s="101"/>
      <c r="BP480" s="101"/>
      <c r="BQ480" s="101"/>
      <c r="BR480" s="101"/>
      <c r="BS480" s="101"/>
      <c r="BT480" s="101"/>
      <c r="BU480" s="101"/>
      <c r="BV480" s="101"/>
      <c r="BW480" s="101"/>
      <c r="BX480" s="101"/>
      <c r="BY480" s="101"/>
      <c r="BZ480" s="101"/>
      <c r="CA480" s="101"/>
      <c r="CB480" s="101"/>
      <c r="CC480" s="101"/>
      <c r="CD480" s="101"/>
      <c r="CE480" s="101"/>
      <c r="CF480" s="101"/>
      <c r="CG480" s="101"/>
      <c r="CH480" s="101"/>
      <c r="CI480" s="101"/>
      <c r="CJ480" s="101"/>
      <c r="CK480" s="101"/>
      <c r="CL480" s="101"/>
      <c r="CM480" s="101"/>
      <c r="CN480" s="101"/>
      <c r="CO480" s="101"/>
      <c r="CP480" s="101"/>
      <c r="CQ480" s="101"/>
      <c r="CR480" s="101"/>
      <c r="CS480" s="101"/>
      <c r="CT480" s="101"/>
      <c r="CU480" s="101"/>
      <c r="CV480" s="101"/>
      <c r="CW480" s="101"/>
      <c r="CX480" s="101"/>
      <c r="CY480" s="101"/>
      <c r="CZ480" s="101"/>
      <c r="DA480" s="101"/>
      <c r="DB480" s="101"/>
      <c r="DC480" s="101"/>
      <c r="DD480" s="101"/>
      <c r="DE480" s="101"/>
      <c r="DF480" s="101"/>
      <c r="DG480" s="101"/>
      <c r="DH480" s="101"/>
      <c r="DI480" s="101"/>
      <c r="DJ480" s="101"/>
      <c r="DK480" s="101"/>
      <c r="DL480" s="101"/>
      <c r="DM480" s="101"/>
      <c r="DN480" s="101"/>
      <c r="DO480" s="101"/>
      <c r="DP480" s="101"/>
      <c r="DQ480" s="101"/>
      <c r="DR480" s="101"/>
      <c r="DS480" s="101"/>
      <c r="DT480" s="101"/>
      <c r="DU480" s="101"/>
      <c r="DV480" s="101"/>
      <c r="DW480" s="101"/>
      <c r="DX480" s="101"/>
      <c r="DY480" s="101"/>
      <c r="DZ480" s="101"/>
      <c r="EA480" s="101"/>
      <c r="EB480" s="101"/>
      <c r="EC480" s="101"/>
      <c r="ED480" s="101"/>
      <c r="EE480" s="101"/>
      <c r="EF480" s="101"/>
      <c r="EG480" s="101"/>
      <c r="EH480" s="101"/>
      <c r="EI480" s="101"/>
      <c r="EJ480" s="101"/>
      <c r="EK480" s="101"/>
      <c r="EL480" s="101"/>
      <c r="EM480" s="101"/>
      <c r="EN480" s="101"/>
      <c r="EO480" s="101"/>
      <c r="EP480" s="101"/>
      <c r="EQ480" s="101"/>
      <c r="ER480" s="101"/>
      <c r="ES480" s="101"/>
      <c r="ET480" s="101"/>
      <c r="EU480" s="101"/>
      <c r="EV480" s="101"/>
      <c r="EW480" s="101"/>
      <c r="EX480" s="101"/>
      <c r="EY480" s="101"/>
      <c r="EZ480" s="101"/>
      <c r="FA480" s="101"/>
      <c r="FB480" s="101"/>
      <c r="FC480" s="101"/>
      <c r="FD480" s="101"/>
      <c r="FE480" s="101"/>
      <c r="FF480" s="101"/>
      <c r="FG480" s="101"/>
      <c r="FH480" s="101"/>
      <c r="FI480" s="101"/>
      <c r="FJ480" s="101"/>
      <c r="FK480" s="101"/>
      <c r="FL480" s="101"/>
      <c r="FM480" s="101"/>
      <c r="FN480" s="101"/>
      <c r="FO480" s="101"/>
      <c r="FP480" s="101"/>
      <c r="FQ480" s="101"/>
      <c r="FR480" s="101"/>
      <c r="FS480" s="101"/>
      <c r="FT480" s="101"/>
      <c r="FU480" s="101"/>
      <c r="FV480" s="101"/>
      <c r="FW480" s="101"/>
      <c r="FX480" s="101"/>
      <c r="FY480" s="101"/>
      <c r="FZ480" s="101"/>
      <c r="GA480" s="101"/>
      <c r="GB480" s="101"/>
      <c r="GC480" s="101"/>
      <c r="GD480" s="101"/>
      <c r="GE480" s="101"/>
      <c r="GF480" s="101"/>
      <c r="GG480" s="101"/>
      <c r="GH480" s="101"/>
      <c r="GI480" s="101"/>
      <c r="GJ480" s="101"/>
      <c r="GK480" s="101"/>
      <c r="GL480" s="101"/>
      <c r="GM480" s="101"/>
      <c r="GN480" s="101"/>
      <c r="GO480" s="101"/>
      <c r="GP480" s="101"/>
      <c r="GQ480" s="101"/>
      <c r="GR480" s="101"/>
      <c r="GS480" s="101"/>
      <c r="GT480" s="101"/>
      <c r="GU480" s="101"/>
      <c r="GV480" s="101"/>
      <c r="GW480" s="101"/>
      <c r="GX480" s="101"/>
      <c r="GY480" s="101"/>
      <c r="GZ480" s="101"/>
      <c r="HA480" s="101"/>
      <c r="HB480" s="101"/>
      <c r="HC480" s="101"/>
      <c r="HD480" s="101"/>
      <c r="HE480" s="101"/>
      <c r="HF480" s="101"/>
      <c r="HG480" s="101"/>
      <c r="HH480" s="101"/>
      <c r="HI480" s="101"/>
      <c r="HJ480" s="101"/>
      <c r="HK480" s="101"/>
      <c r="HL480" s="101"/>
      <c r="HM480" s="101"/>
      <c r="HN480" s="101"/>
      <c r="HO480" s="101"/>
      <c r="HP480" s="101"/>
      <c r="HQ480" s="101"/>
      <c r="HR480" s="101"/>
      <c r="HS480" s="101"/>
      <c r="HT480" s="101"/>
      <c r="HU480" s="101"/>
      <c r="HV480" s="101"/>
      <c r="HW480" s="101"/>
      <c r="HX480" s="101"/>
      <c r="HY480" s="101"/>
      <c r="HZ480" s="101"/>
      <c r="IA480" s="101"/>
      <c r="IB480" s="101"/>
      <c r="IC480" s="101"/>
      <c r="ID480" s="101"/>
      <c r="IE480" s="101"/>
      <c r="IF480" s="101"/>
      <c r="IG480" s="101"/>
      <c r="IH480" s="101"/>
      <c r="II480" s="101"/>
      <c r="IJ480" s="101"/>
      <c r="IK480" s="101"/>
      <c r="IL480" s="101"/>
      <c r="IM480" s="101"/>
      <c r="IN480" s="101"/>
      <c r="IO480" s="101"/>
      <c r="IP480" s="101"/>
      <c r="IQ480" s="101"/>
      <c r="IR480" s="101"/>
      <c r="IS480" s="101"/>
      <c r="IT480" s="101"/>
      <c r="IU480" s="101"/>
      <c r="IV480" s="101"/>
      <c r="IW480" s="101"/>
      <c r="IX480" s="101"/>
      <c r="IY480" s="101"/>
      <c r="IZ480" s="101"/>
      <c r="JA480" s="101"/>
      <c r="JB480" s="101"/>
      <c r="JC480" s="101"/>
      <c r="JD480" s="101"/>
      <c r="JE480" s="101"/>
      <c r="JF480" s="101"/>
      <c r="JG480" s="101"/>
      <c r="JH480" s="101"/>
      <c r="JI480" s="101"/>
      <c r="JJ480" s="101"/>
      <c r="JK480" s="101"/>
      <c r="JL480" s="101"/>
      <c r="JM480" s="101"/>
      <c r="JN480" s="101"/>
      <c r="JO480" s="101"/>
      <c r="JP480" s="101"/>
      <c r="JQ480" s="101"/>
      <c r="JR480" s="101"/>
      <c r="JS480" s="101"/>
      <c r="JT480" s="101"/>
      <c r="JU480" s="101"/>
      <c r="JV480" s="101"/>
      <c r="JW480" s="101"/>
      <c r="JX480" s="101"/>
      <c r="JY480" s="101"/>
      <c r="JZ480" s="101"/>
      <c r="KA480" s="101"/>
      <c r="KB480" s="101"/>
      <c r="KC480" s="101"/>
      <c r="KD480" s="101"/>
      <c r="KE480" s="101"/>
      <c r="KF480" s="101"/>
      <c r="KG480" s="101"/>
      <c r="KH480" s="101"/>
      <c r="KI480" s="101"/>
      <c r="KJ480" s="101"/>
      <c r="KK480" s="101"/>
      <c r="KL480" s="101"/>
      <c r="KM480" s="101"/>
      <c r="KN480" s="101"/>
      <c r="KO480" s="101"/>
      <c r="KP480" s="101"/>
      <c r="KQ480" s="101"/>
      <c r="KR480" s="101"/>
      <c r="KS480" s="101"/>
      <c r="KT480" s="101"/>
      <c r="KU480" s="101"/>
      <c r="KV480" s="101"/>
      <c r="KW480" s="101"/>
      <c r="KX480" s="101"/>
      <c r="KY480" s="101"/>
      <c r="KZ480" s="101"/>
      <c r="LA480" s="101"/>
      <c r="LB480" s="101"/>
      <c r="LC480" s="101"/>
      <c r="LD480" s="101"/>
      <c r="LE480" s="101"/>
      <c r="LF480" s="101"/>
      <c r="LG480" s="101"/>
      <c r="LH480" s="101"/>
      <c r="LI480" s="101"/>
      <c r="LJ480" s="101"/>
      <c r="LK480" s="101"/>
      <c r="LL480" s="101"/>
      <c r="LM480" s="101"/>
      <c r="LN480" s="101"/>
      <c r="LO480" s="101"/>
      <c r="LP480" s="101"/>
      <c r="LQ480" s="101"/>
      <c r="LR480" s="101"/>
      <c r="LS480" s="101"/>
      <c r="LT480" s="101"/>
      <c r="LU480" s="101"/>
      <c r="LV480" s="101"/>
      <c r="LW480" s="101"/>
      <c r="LX480" s="101"/>
      <c r="LY480" s="101"/>
      <c r="LZ480" s="101"/>
      <c r="MA480" s="101"/>
      <c r="MB480" s="101"/>
      <c r="MC480" s="101"/>
      <c r="MD480" s="101"/>
      <c r="ME480" s="101"/>
      <c r="MF480" s="101"/>
      <c r="MG480" s="101"/>
      <c r="MH480" s="101"/>
      <c r="MI480" s="101"/>
      <c r="MJ480" s="101"/>
      <c r="MK480" s="101"/>
      <c r="ML480" s="101"/>
      <c r="MM480" s="101"/>
      <c r="MN480" s="101"/>
      <c r="MO480" s="101"/>
      <c r="MP480" s="101"/>
      <c r="MQ480" s="101"/>
      <c r="MR480" s="101"/>
      <c r="MS480" s="101"/>
      <c r="MT480" s="101"/>
      <c r="MU480" s="101"/>
      <c r="MV480" s="101"/>
      <c r="MW480" s="101"/>
      <c r="MX480" s="101"/>
      <c r="MY480" s="101"/>
      <c r="MZ480" s="101"/>
      <c r="NA480" s="101"/>
      <c r="NB480" s="101"/>
      <c r="NC480" s="101"/>
      <c r="ND480" s="101"/>
      <c r="NE480" s="101"/>
      <c r="NF480" s="101"/>
      <c r="NG480" s="101"/>
      <c r="NH480" s="101"/>
      <c r="NI480" s="101"/>
      <c r="NJ480" s="101"/>
      <c r="NK480" s="101"/>
      <c r="NL480" s="101"/>
      <c r="NM480" s="101"/>
      <c r="NN480" s="101"/>
      <c r="NO480" s="101"/>
      <c r="NP480" s="101"/>
      <c r="NQ480" s="101"/>
      <c r="NR480" s="101"/>
      <c r="NS480" s="101"/>
      <c r="NT480" s="101"/>
      <c r="NU480" s="101"/>
      <c r="NV480" s="101"/>
      <c r="NW480" s="101"/>
      <c r="NX480" s="101"/>
      <c r="NY480" s="101"/>
      <c r="NZ480" s="101"/>
      <c r="OA480" s="101"/>
      <c r="OB480" s="101"/>
      <c r="OC480" s="101"/>
      <c r="OD480" s="101"/>
      <c r="OE480" s="101"/>
      <c r="OF480" s="101"/>
      <c r="OG480" s="101"/>
      <c r="OH480" s="101"/>
      <c r="OI480" s="101"/>
      <c r="OJ480" s="101"/>
      <c r="OK480" s="101"/>
      <c r="OL480" s="101"/>
      <c r="OM480" s="101"/>
      <c r="ON480" s="101"/>
      <c r="OO480" s="101"/>
      <c r="OP480" s="101"/>
      <c r="OQ480" s="101"/>
      <c r="OR480" s="101"/>
      <c r="OS480" s="101"/>
      <c r="OT480" s="101"/>
      <c r="OU480" s="101"/>
      <c r="OV480" s="101"/>
      <c r="OW480" s="101"/>
      <c r="OX480" s="101"/>
      <c r="OY480" s="101"/>
      <c r="OZ480" s="101"/>
      <c r="PA480" s="101"/>
      <c r="PB480" s="101"/>
      <c r="PC480" s="101"/>
      <c r="PD480" s="101"/>
      <c r="PE480" s="101"/>
      <c r="PF480" s="101"/>
      <c r="PG480" s="101"/>
      <c r="PH480" s="101"/>
      <c r="PI480" s="101"/>
      <c r="PJ480" s="101"/>
      <c r="PK480" s="101"/>
      <c r="PL480" s="101"/>
      <c r="PM480" s="101"/>
      <c r="PN480" s="101"/>
      <c r="PO480" s="101"/>
      <c r="PP480" s="101"/>
      <c r="PQ480" s="101"/>
      <c r="PR480" s="101"/>
      <c r="PS480" s="101"/>
      <c r="PT480" s="101"/>
      <c r="PU480" s="101"/>
      <c r="PV480" s="101"/>
      <c r="PW480" s="101"/>
      <c r="PX480" s="101"/>
      <c r="PY480" s="101"/>
      <c r="PZ480" s="101"/>
      <c r="QA480" s="101"/>
      <c r="QB480" s="101"/>
      <c r="QC480" s="101"/>
      <c r="QD480" s="101"/>
      <c r="QE480" s="101"/>
      <c r="QF480" s="101"/>
      <c r="QG480" s="101"/>
      <c r="QH480" s="101"/>
      <c r="QI480" s="101"/>
      <c r="QJ480" s="101"/>
      <c r="QK480" s="101"/>
      <c r="QL480" s="101"/>
      <c r="QM480" s="101"/>
      <c r="QN480" s="101"/>
      <c r="QO480" s="101"/>
      <c r="QP480" s="101"/>
      <c r="QQ480" s="101"/>
      <c r="QR480" s="101"/>
      <c r="QS480" s="101"/>
      <c r="QT480" s="101"/>
      <c r="QU480" s="101"/>
      <c r="QV480" s="101"/>
      <c r="QW480" s="101"/>
      <c r="QX480" s="101"/>
      <c r="QY480" s="101"/>
      <c r="QZ480" s="101"/>
      <c r="RA480" s="101"/>
      <c r="RB480" s="101"/>
      <c r="RC480" s="101"/>
      <c r="RD480" s="101"/>
      <c r="RE480" s="101"/>
      <c r="RF480" s="101"/>
      <c r="RG480" s="101"/>
      <c r="RH480" s="101"/>
      <c r="RI480" s="101"/>
      <c r="RJ480" s="101"/>
      <c r="RK480" s="101"/>
      <c r="RL480" s="101"/>
      <c r="RM480" s="101"/>
      <c r="RN480" s="101"/>
      <c r="RO480" s="101"/>
      <c r="RP480" s="101"/>
      <c r="RQ480" s="101"/>
      <c r="RR480" s="101"/>
      <c r="RS480" s="101"/>
      <c r="RT480" s="101"/>
      <c r="RU480" s="101"/>
      <c r="RV480" s="101"/>
      <c r="RW480" s="101"/>
      <c r="RX480" s="101"/>
      <c r="RY480" s="101"/>
      <c r="RZ480" s="101"/>
      <c r="SA480" s="101"/>
      <c r="SB480" s="101"/>
      <c r="SC480" s="101"/>
      <c r="SD480" s="101"/>
      <c r="SE480" s="101"/>
      <c r="SF480" s="101"/>
      <c r="SG480" s="101"/>
      <c r="SH480" s="101"/>
      <c r="SI480" s="101"/>
      <c r="SJ480" s="101"/>
      <c r="SK480" s="101"/>
      <c r="SL480" s="101"/>
      <c r="SM480" s="101"/>
      <c r="SN480" s="101"/>
      <c r="SO480" s="101"/>
      <c r="SP480" s="101"/>
      <c r="SQ480" s="101"/>
      <c r="SR480" s="101"/>
      <c r="SS480" s="101"/>
      <c r="ST480" s="101"/>
      <c r="SU480" s="101"/>
      <c r="SV480" s="101"/>
      <c r="SW480" s="101"/>
      <c r="SX480" s="101"/>
      <c r="SY480" s="101"/>
      <c r="SZ480" s="101"/>
      <c r="TA480" s="101"/>
      <c r="TB480" s="101"/>
      <c r="TC480" s="101"/>
      <c r="TD480" s="101"/>
      <c r="TE480" s="101"/>
      <c r="TF480" s="101"/>
      <c r="TG480" s="101"/>
      <c r="TH480" s="101"/>
      <c r="TI480" s="101"/>
      <c r="TJ480" s="101"/>
      <c r="TK480" s="101"/>
      <c r="TL480" s="101"/>
      <c r="TM480" s="101"/>
      <c r="TN480" s="101"/>
      <c r="TO480" s="101"/>
      <c r="TP480" s="101"/>
      <c r="TQ480" s="101"/>
      <c r="TR480" s="101"/>
      <c r="TS480" s="101"/>
      <c r="TT480" s="101"/>
      <c r="TU480" s="101"/>
      <c r="TV480" s="101"/>
      <c r="TW480" s="101"/>
      <c r="TX480" s="101"/>
      <c r="TY480" s="101"/>
      <c r="TZ480" s="101"/>
      <c r="UA480" s="101"/>
      <c r="UB480" s="101"/>
      <c r="UC480" s="101"/>
      <c r="UD480" s="101"/>
      <c r="UE480" s="101"/>
      <c r="UF480" s="101"/>
      <c r="UG480" s="101"/>
      <c r="UH480" s="101"/>
      <c r="UI480" s="101"/>
      <c r="UJ480" s="101"/>
      <c r="UK480" s="101"/>
      <c r="UL480" s="101"/>
      <c r="UM480" s="101"/>
      <c r="UN480" s="101"/>
      <c r="UO480" s="101"/>
      <c r="UP480" s="101"/>
      <c r="UQ480" s="101"/>
      <c r="UR480" s="101"/>
      <c r="US480" s="101"/>
      <c r="UT480" s="101"/>
      <c r="UU480" s="101"/>
      <c r="UV480" s="101"/>
      <c r="UW480" s="101"/>
      <c r="UX480" s="101"/>
      <c r="UY480" s="101"/>
      <c r="UZ480" s="101"/>
      <c r="VA480" s="101"/>
      <c r="VB480" s="101"/>
      <c r="VC480" s="101"/>
      <c r="VD480" s="101"/>
      <c r="VE480" s="101"/>
      <c r="VF480" s="101"/>
      <c r="VG480" s="101"/>
      <c r="VH480" s="101"/>
      <c r="VI480" s="101"/>
      <c r="VJ480" s="101"/>
      <c r="VK480" s="101"/>
      <c r="VL480" s="101"/>
      <c r="VM480" s="101"/>
      <c r="VN480" s="101"/>
      <c r="VO480" s="101"/>
      <c r="VP480" s="101"/>
      <c r="VQ480" s="101"/>
      <c r="VR480" s="101"/>
      <c r="VS480" s="101"/>
      <c r="VT480" s="101"/>
      <c r="VU480" s="101"/>
      <c r="VV480" s="101"/>
      <c r="VW480" s="101"/>
      <c r="VX480" s="101"/>
      <c r="VY480" s="101"/>
      <c r="VZ480" s="101"/>
      <c r="WA480" s="101"/>
      <c r="WB480" s="101"/>
      <c r="WC480" s="101"/>
      <c r="WD480" s="101"/>
      <c r="WE480" s="101"/>
      <c r="WF480" s="101"/>
      <c r="WG480" s="101"/>
      <c r="WH480" s="101"/>
      <c r="WI480" s="101"/>
      <c r="WJ480" s="101"/>
      <c r="WK480" s="101"/>
      <c r="WL480" s="101"/>
      <c r="WM480" s="101"/>
      <c r="WN480" s="101"/>
      <c r="WO480" s="101"/>
      <c r="WP480" s="101"/>
      <c r="WQ480" s="101"/>
      <c r="WR480" s="101"/>
      <c r="WS480" s="101"/>
      <c r="WT480" s="101"/>
      <c r="WU480" s="101"/>
      <c r="WV480" s="101"/>
      <c r="WW480" s="101"/>
      <c r="WX480" s="101"/>
      <c r="WY480" s="101"/>
      <c r="WZ480" s="101"/>
      <c r="XA480" s="101"/>
      <c r="XB480" s="101"/>
      <c r="XC480" s="101"/>
      <c r="XD480" s="101"/>
      <c r="XE480" s="101"/>
      <c r="XF480" s="101"/>
      <c r="XG480" s="101"/>
      <c r="XH480" s="101"/>
      <c r="XI480" s="101"/>
      <c r="XJ480" s="101"/>
      <c r="XK480" s="101"/>
      <c r="XL480" s="101"/>
      <c r="XM480" s="101"/>
      <c r="XN480" s="101"/>
      <c r="XO480" s="101"/>
      <c r="XP480" s="101"/>
      <c r="XQ480" s="101"/>
      <c r="XR480" s="101"/>
      <c r="XS480" s="101"/>
      <c r="XT480" s="101"/>
      <c r="XU480" s="101"/>
      <c r="XV480" s="101"/>
      <c r="XW480" s="101"/>
      <c r="XX480" s="101"/>
      <c r="XY480" s="101"/>
      <c r="XZ480" s="101"/>
      <c r="YA480" s="101"/>
      <c r="YB480" s="101"/>
      <c r="YC480" s="101"/>
      <c r="YD480" s="101"/>
      <c r="YE480" s="101"/>
      <c r="YF480" s="101"/>
      <c r="YG480" s="101"/>
      <c r="YH480" s="101"/>
      <c r="YI480" s="101"/>
      <c r="YJ480" s="101"/>
      <c r="YK480" s="101"/>
      <c r="YL480" s="101"/>
      <c r="YM480" s="101"/>
      <c r="YN480" s="101"/>
      <c r="YO480" s="101"/>
      <c r="YP480" s="101"/>
      <c r="YQ480" s="101"/>
      <c r="YR480" s="101"/>
      <c r="YS480" s="101"/>
      <c r="YT480" s="101"/>
      <c r="YU480" s="101"/>
      <c r="YV480" s="101"/>
      <c r="YW480" s="101"/>
      <c r="YX480" s="101"/>
      <c r="YY480" s="101"/>
      <c r="YZ480" s="101"/>
      <c r="ZA480" s="101"/>
      <c r="ZB480" s="101"/>
      <c r="ZC480" s="101"/>
      <c r="ZD480" s="101"/>
      <c r="ZE480" s="101"/>
      <c r="ZF480" s="101"/>
      <c r="ZG480" s="101"/>
      <c r="ZH480" s="101"/>
      <c r="ZI480" s="101"/>
      <c r="ZJ480" s="101"/>
      <c r="ZK480" s="101"/>
      <c r="ZL480" s="101"/>
      <c r="ZM480" s="101"/>
      <c r="ZN480" s="101"/>
      <c r="ZO480" s="101"/>
      <c r="ZP480" s="101"/>
      <c r="ZQ480" s="101"/>
      <c r="ZR480" s="101"/>
      <c r="ZS480" s="101"/>
      <c r="ZT480" s="101"/>
      <c r="ZU480" s="101"/>
      <c r="ZV480" s="101"/>
      <c r="ZW480" s="101"/>
      <c r="ZX480" s="101"/>
      <c r="ZY480" s="101"/>
      <c r="ZZ480" s="101"/>
      <c r="AAA480" s="101"/>
      <c r="AAB480" s="101"/>
      <c r="AAC480" s="101"/>
      <c r="AAD480" s="101"/>
      <c r="AAE480" s="101"/>
      <c r="AAF480" s="101"/>
      <c r="AAG480" s="101"/>
      <c r="AAH480" s="101"/>
      <c r="AAI480" s="101"/>
      <c r="AAJ480" s="101"/>
      <c r="AAK480" s="101"/>
      <c r="AAL480" s="101"/>
      <c r="AAM480" s="101"/>
      <c r="AAN480" s="101"/>
      <c r="AAO480" s="101"/>
      <c r="AAP480" s="101"/>
      <c r="AAQ480" s="101"/>
      <c r="AAR480" s="101"/>
      <c r="AAS480" s="101"/>
      <c r="AAT480" s="101"/>
      <c r="AAU480" s="101"/>
      <c r="AAV480" s="101"/>
      <c r="AAW480" s="101"/>
      <c r="AAX480" s="101"/>
      <c r="AAY480" s="101"/>
      <c r="AAZ480" s="101"/>
      <c r="ABA480" s="101"/>
      <c r="ABB480" s="101"/>
      <c r="ABC480" s="101"/>
      <c r="ABD480" s="101"/>
      <c r="ABE480" s="101"/>
      <c r="ABF480" s="101"/>
      <c r="ABG480" s="101"/>
      <c r="ABH480" s="101"/>
      <c r="ABI480" s="101"/>
      <c r="ABJ480" s="101"/>
      <c r="ABK480" s="101"/>
    </row>
    <row r="481" spans="1:739" s="38" customFormat="1" ht="30" customHeight="1" x14ac:dyDescent="0.25">
      <c r="A481" s="30"/>
      <c r="B481" s="115"/>
      <c r="C481" s="115"/>
      <c r="D481" s="167" t="s">
        <v>2</v>
      </c>
      <c r="E481" s="115"/>
      <c r="F481" s="206">
        <v>1635</v>
      </c>
      <c r="G481" s="23">
        <v>43892</v>
      </c>
      <c r="H481" s="48" t="s">
        <v>37</v>
      </c>
      <c r="I481" s="65" t="s">
        <v>31</v>
      </c>
      <c r="J481" s="189" t="s">
        <v>291</v>
      </c>
      <c r="K481" s="29" t="s">
        <v>18</v>
      </c>
      <c r="L481" s="29" t="s">
        <v>17</v>
      </c>
      <c r="M481" s="29" t="s">
        <v>113</v>
      </c>
      <c r="N481" s="29" t="s">
        <v>2643</v>
      </c>
      <c r="O481" s="114" t="s">
        <v>2999</v>
      </c>
      <c r="P481" s="114" t="s">
        <v>3000</v>
      </c>
      <c r="Q481" s="260"/>
      <c r="R481" s="71" t="s">
        <v>3250</v>
      </c>
      <c r="S481" s="65" t="s">
        <v>3009</v>
      </c>
      <c r="T481" s="65" t="s">
        <v>20</v>
      </c>
      <c r="U481" s="115" t="s">
        <v>72</v>
      </c>
      <c r="V481" s="17"/>
      <c r="W481" s="249"/>
      <c r="X481" s="115" t="s">
        <v>245</v>
      </c>
      <c r="Y481" s="99"/>
      <c r="Z481" s="155"/>
      <c r="AA481" s="155"/>
      <c r="AB481" s="39" t="s">
        <v>3250</v>
      </c>
      <c r="AC481" s="17"/>
      <c r="AD481" s="17"/>
      <c r="AE481" s="17"/>
      <c r="AF481" s="17"/>
      <c r="AG481" s="17"/>
      <c r="AH481" s="263" t="s">
        <v>3530</v>
      </c>
      <c r="AI481" s="65" t="s">
        <v>1</v>
      </c>
      <c r="AJ481" s="263" t="s">
        <v>2</v>
      </c>
      <c r="AK481" s="70">
        <v>22</v>
      </c>
      <c r="AL481" s="69" t="s">
        <v>3251</v>
      </c>
      <c r="AM481" s="72">
        <v>43865</v>
      </c>
    </row>
    <row r="482" spans="1:739" s="257" customFormat="1" ht="30" customHeight="1" x14ac:dyDescent="0.25">
      <c r="A482" s="196"/>
      <c r="B482" s="261"/>
      <c r="C482" s="261"/>
      <c r="D482" s="167" t="s">
        <v>2</v>
      </c>
      <c r="E482" s="261"/>
      <c r="F482" s="206" t="s">
        <v>2677</v>
      </c>
      <c r="G482" s="23">
        <v>43313</v>
      </c>
      <c r="H482" s="258" t="s">
        <v>37</v>
      </c>
      <c r="I482" s="261" t="s">
        <v>31</v>
      </c>
      <c r="J482" s="116" t="s">
        <v>291</v>
      </c>
      <c r="K482" s="29" t="s">
        <v>18</v>
      </c>
      <c r="L482" s="29" t="s">
        <v>17</v>
      </c>
      <c r="M482" s="290" t="s">
        <v>113</v>
      </c>
      <c r="N482" s="28" t="s">
        <v>2643</v>
      </c>
      <c r="O482" s="259" t="s">
        <v>2678</v>
      </c>
      <c r="P482" s="259" t="s">
        <v>2679</v>
      </c>
      <c r="Q482" s="259"/>
      <c r="R482" s="71" t="s">
        <v>2680</v>
      </c>
      <c r="S482" s="261" t="s">
        <v>2681</v>
      </c>
      <c r="T482" s="185" t="s">
        <v>1554</v>
      </c>
      <c r="U482" s="261" t="s">
        <v>72</v>
      </c>
      <c r="V482" s="20"/>
      <c r="W482" s="261"/>
      <c r="X482" s="261" t="s">
        <v>245</v>
      </c>
      <c r="Y482" s="251"/>
      <c r="Z482" s="261"/>
      <c r="AA482" s="261"/>
      <c r="AB482" s="186" t="s">
        <v>2680</v>
      </c>
      <c r="AC482" s="17"/>
      <c r="AD482" s="17"/>
      <c r="AE482" s="17"/>
      <c r="AF482" s="17"/>
      <c r="AG482" s="17"/>
      <c r="AH482" s="263" t="s">
        <v>3530</v>
      </c>
      <c r="AI482" s="261" t="s">
        <v>1</v>
      </c>
      <c r="AJ482" s="263" t="s">
        <v>2</v>
      </c>
      <c r="AK482" s="263">
        <v>25</v>
      </c>
      <c r="AL482" s="264" t="s">
        <v>2682</v>
      </c>
      <c r="AM482" s="72">
        <v>43291</v>
      </c>
      <c r="AN482" s="256"/>
      <c r="AO482" s="256"/>
      <c r="AP482" s="256"/>
      <c r="AQ482" s="256"/>
      <c r="AR482" s="256"/>
      <c r="AS482" s="256"/>
      <c r="AT482" s="256"/>
      <c r="AU482" s="256"/>
      <c r="AV482" s="256"/>
      <c r="AW482" s="256"/>
      <c r="AX482" s="256"/>
      <c r="AY482" s="256"/>
      <c r="AZ482" s="256"/>
      <c r="BA482" s="256"/>
      <c r="BB482" s="256"/>
      <c r="BC482" s="256"/>
      <c r="BD482" s="256"/>
      <c r="BE482" s="256"/>
      <c r="BF482" s="256"/>
      <c r="BG482" s="256"/>
      <c r="BH482" s="256"/>
      <c r="BI482" s="256"/>
      <c r="BJ482" s="256"/>
      <c r="BK482" s="256"/>
      <c r="BL482" s="256"/>
      <c r="BM482" s="256"/>
      <c r="BN482" s="256"/>
      <c r="BO482" s="256"/>
      <c r="BP482" s="256"/>
      <c r="BQ482" s="256"/>
      <c r="BR482" s="256"/>
      <c r="BS482" s="256"/>
      <c r="BT482" s="256"/>
      <c r="BU482" s="256"/>
      <c r="BV482" s="256"/>
      <c r="BW482" s="256"/>
      <c r="BX482" s="256"/>
      <c r="BY482" s="256"/>
      <c r="BZ482" s="256"/>
      <c r="CA482" s="256"/>
      <c r="CB482" s="256"/>
      <c r="CC482" s="256"/>
      <c r="CD482" s="256"/>
      <c r="CE482" s="256"/>
      <c r="CF482" s="256"/>
      <c r="CG482" s="256"/>
      <c r="CH482" s="256"/>
      <c r="CI482" s="256"/>
      <c r="CJ482" s="256"/>
      <c r="CK482" s="256"/>
      <c r="CL482" s="256"/>
      <c r="CM482" s="256"/>
      <c r="CN482" s="256"/>
      <c r="CO482" s="256"/>
      <c r="CP482" s="256"/>
      <c r="CQ482" s="256"/>
      <c r="CR482" s="256"/>
      <c r="CS482" s="256"/>
      <c r="CT482" s="256"/>
      <c r="CU482" s="256"/>
      <c r="CV482" s="256"/>
      <c r="CW482" s="256"/>
      <c r="CX482" s="256"/>
      <c r="CY482" s="256"/>
      <c r="CZ482" s="256"/>
      <c r="DA482" s="256"/>
      <c r="DB482" s="256"/>
      <c r="DC482" s="256"/>
      <c r="DD482" s="256"/>
      <c r="DE482" s="256"/>
      <c r="DF482" s="256"/>
      <c r="DG482" s="256"/>
      <c r="DH482" s="256"/>
      <c r="DI482" s="256"/>
      <c r="DJ482" s="256"/>
      <c r="DK482" s="256"/>
      <c r="DL482" s="256"/>
      <c r="DM482" s="256"/>
      <c r="DN482" s="256"/>
      <c r="DO482" s="256"/>
      <c r="DP482" s="256"/>
      <c r="DQ482" s="256"/>
      <c r="DR482" s="256"/>
      <c r="DS482" s="256"/>
      <c r="DT482" s="256"/>
      <c r="DU482" s="256"/>
      <c r="DV482" s="256"/>
      <c r="DW482" s="256"/>
      <c r="DX482" s="256"/>
      <c r="DY482" s="256"/>
      <c r="DZ482" s="256"/>
      <c r="EA482" s="256"/>
      <c r="EB482" s="256"/>
      <c r="EC482" s="256"/>
      <c r="ED482" s="256"/>
      <c r="EE482" s="256"/>
      <c r="EF482" s="256"/>
      <c r="EG482" s="256"/>
      <c r="EH482" s="256"/>
      <c r="EI482" s="256"/>
      <c r="EJ482" s="256"/>
      <c r="EK482" s="256"/>
      <c r="EL482" s="256"/>
      <c r="EM482" s="256"/>
      <c r="EN482" s="256"/>
      <c r="EO482" s="256"/>
      <c r="EP482" s="256"/>
      <c r="EQ482" s="256"/>
      <c r="ER482" s="256"/>
      <c r="ES482" s="256"/>
      <c r="ET482" s="256"/>
      <c r="EU482" s="256"/>
      <c r="EV482" s="256"/>
      <c r="EW482" s="256"/>
      <c r="EX482" s="256"/>
      <c r="EY482" s="256"/>
      <c r="EZ482" s="256"/>
      <c r="FA482" s="256"/>
      <c r="FB482" s="256"/>
      <c r="FC482" s="256"/>
      <c r="FD482" s="256"/>
      <c r="FE482" s="256"/>
      <c r="FF482" s="256"/>
      <c r="FG482" s="256"/>
      <c r="FH482" s="256"/>
      <c r="FI482" s="256"/>
      <c r="FJ482" s="256"/>
      <c r="FK482" s="256"/>
      <c r="FL482" s="256"/>
      <c r="FM482" s="256"/>
      <c r="FN482" s="256"/>
      <c r="FO482" s="256"/>
      <c r="FP482" s="256"/>
      <c r="FQ482" s="256"/>
      <c r="FR482" s="256"/>
      <c r="FS482" s="256"/>
      <c r="FT482" s="256"/>
      <c r="FU482" s="256"/>
      <c r="FV482" s="256"/>
      <c r="FW482" s="256"/>
      <c r="FX482" s="256"/>
      <c r="FY482" s="256"/>
      <c r="FZ482" s="256"/>
      <c r="GA482" s="256"/>
      <c r="GB482" s="256"/>
      <c r="GC482" s="256"/>
      <c r="GD482" s="256"/>
      <c r="GE482" s="256"/>
      <c r="GF482" s="256"/>
      <c r="GG482" s="256"/>
      <c r="GH482" s="256"/>
      <c r="GI482" s="256"/>
      <c r="GJ482" s="256"/>
      <c r="GK482" s="256"/>
      <c r="GL482" s="256"/>
      <c r="GM482" s="256"/>
      <c r="GN482" s="256"/>
      <c r="GO482" s="256"/>
      <c r="GP482" s="256"/>
      <c r="GQ482" s="256"/>
      <c r="GR482" s="256"/>
      <c r="GS482" s="256"/>
      <c r="GT482" s="256"/>
      <c r="GU482" s="256"/>
      <c r="GV482" s="256"/>
      <c r="GW482" s="256"/>
      <c r="GX482" s="256"/>
      <c r="GY482" s="256"/>
      <c r="GZ482" s="256"/>
      <c r="HA482" s="256"/>
      <c r="HB482" s="256"/>
      <c r="HC482" s="256"/>
      <c r="HD482" s="256"/>
      <c r="HE482" s="256"/>
      <c r="HF482" s="256"/>
      <c r="HG482" s="256"/>
      <c r="HH482" s="256"/>
      <c r="HI482" s="256"/>
      <c r="HJ482" s="256"/>
      <c r="HK482" s="256"/>
      <c r="HL482" s="256"/>
      <c r="HM482" s="256"/>
      <c r="HN482" s="256"/>
      <c r="HO482" s="256"/>
      <c r="HP482" s="256"/>
      <c r="HQ482" s="256"/>
      <c r="HR482" s="256"/>
      <c r="HS482" s="256"/>
      <c r="HT482" s="256"/>
      <c r="HU482" s="256"/>
      <c r="HV482" s="256"/>
      <c r="HW482" s="256"/>
      <c r="HX482" s="256"/>
      <c r="HY482" s="256"/>
      <c r="HZ482" s="256"/>
      <c r="IA482" s="256"/>
      <c r="IB482" s="256"/>
      <c r="IC482" s="256"/>
      <c r="ID482" s="256"/>
      <c r="IE482" s="256"/>
      <c r="IF482" s="256"/>
      <c r="IG482" s="256"/>
      <c r="IH482" s="256"/>
      <c r="II482" s="256"/>
      <c r="IJ482" s="256"/>
      <c r="IK482" s="256"/>
      <c r="IL482" s="256"/>
      <c r="IM482" s="256"/>
      <c r="IN482" s="256"/>
      <c r="IO482" s="256"/>
      <c r="IP482" s="256"/>
      <c r="IQ482" s="256"/>
      <c r="IR482" s="256"/>
      <c r="IS482" s="256"/>
      <c r="IT482" s="256"/>
      <c r="IU482" s="256"/>
      <c r="IV482" s="256"/>
      <c r="IW482" s="256"/>
      <c r="IX482" s="256"/>
      <c r="IY482" s="256"/>
      <c r="IZ482" s="256"/>
      <c r="JA482" s="256"/>
      <c r="JB482" s="256"/>
      <c r="JC482" s="256"/>
      <c r="JD482" s="256"/>
      <c r="JE482" s="256"/>
      <c r="JF482" s="256"/>
      <c r="JG482" s="256"/>
      <c r="JH482" s="256"/>
      <c r="JI482" s="256"/>
      <c r="JJ482" s="256"/>
      <c r="JK482" s="256"/>
      <c r="JL482" s="256"/>
      <c r="JM482" s="256"/>
      <c r="JN482" s="256"/>
      <c r="JO482" s="256"/>
      <c r="JP482" s="256"/>
      <c r="JQ482" s="256"/>
      <c r="JR482" s="256"/>
      <c r="JS482" s="256"/>
      <c r="JT482" s="256"/>
      <c r="JU482" s="256"/>
      <c r="JV482" s="256"/>
      <c r="JW482" s="256"/>
      <c r="JX482" s="256"/>
      <c r="JY482" s="256"/>
      <c r="JZ482" s="256"/>
      <c r="KA482" s="256"/>
      <c r="KB482" s="256"/>
      <c r="KC482" s="256"/>
      <c r="KD482" s="256"/>
      <c r="KE482" s="256"/>
      <c r="KF482" s="256"/>
      <c r="KG482" s="256"/>
      <c r="KH482" s="256"/>
      <c r="KI482" s="256"/>
      <c r="KJ482" s="256"/>
      <c r="KK482" s="256"/>
      <c r="KL482" s="256"/>
      <c r="KM482" s="256"/>
      <c r="KN482" s="256"/>
      <c r="KO482" s="256"/>
      <c r="KP482" s="256"/>
      <c r="KQ482" s="256"/>
      <c r="KR482" s="256"/>
      <c r="KS482" s="256"/>
      <c r="KT482" s="256"/>
      <c r="KU482" s="256"/>
      <c r="KV482" s="256"/>
      <c r="KW482" s="256"/>
      <c r="KX482" s="256"/>
      <c r="KY482" s="256"/>
      <c r="KZ482" s="256"/>
      <c r="LA482" s="256"/>
      <c r="LB482" s="256"/>
      <c r="LC482" s="256"/>
      <c r="LD482" s="256"/>
      <c r="LE482" s="256"/>
      <c r="LF482" s="256"/>
      <c r="LG482" s="256"/>
      <c r="LH482" s="256"/>
      <c r="LI482" s="256"/>
      <c r="LJ482" s="256"/>
      <c r="LK482" s="256"/>
      <c r="LL482" s="256"/>
      <c r="LM482" s="256"/>
      <c r="LN482" s="256"/>
      <c r="LO482" s="256"/>
      <c r="LP482" s="256"/>
      <c r="LQ482" s="256"/>
      <c r="LR482" s="256"/>
      <c r="LS482" s="256"/>
      <c r="LT482" s="256"/>
      <c r="LU482" s="256"/>
      <c r="LV482" s="256"/>
      <c r="LW482" s="256"/>
      <c r="LX482" s="256"/>
      <c r="LY482" s="256"/>
      <c r="LZ482" s="256"/>
      <c r="MA482" s="256"/>
      <c r="MB482" s="256"/>
      <c r="MC482" s="256"/>
      <c r="MD482" s="256"/>
      <c r="ME482" s="256"/>
      <c r="MF482" s="256"/>
      <c r="MG482" s="256"/>
      <c r="MH482" s="256"/>
      <c r="MI482" s="256"/>
      <c r="MJ482" s="256"/>
      <c r="MK482" s="256"/>
      <c r="ML482" s="256"/>
      <c r="MM482" s="256"/>
      <c r="MN482" s="256"/>
      <c r="MO482" s="256"/>
      <c r="MP482" s="256"/>
      <c r="MQ482" s="256"/>
      <c r="MR482" s="256"/>
      <c r="MS482" s="256"/>
      <c r="MT482" s="256"/>
      <c r="MU482" s="256"/>
      <c r="MV482" s="256"/>
      <c r="MW482" s="256"/>
      <c r="MX482" s="256"/>
      <c r="MY482" s="256"/>
      <c r="MZ482" s="256"/>
      <c r="NA482" s="256"/>
      <c r="NB482" s="256"/>
      <c r="NC482" s="256"/>
      <c r="ND482" s="256"/>
      <c r="NE482" s="256"/>
      <c r="NF482" s="256"/>
      <c r="NG482" s="256"/>
      <c r="NH482" s="256"/>
      <c r="NI482" s="256"/>
      <c r="NJ482" s="256"/>
      <c r="NK482" s="256"/>
      <c r="NL482" s="256"/>
      <c r="NM482" s="256"/>
      <c r="NN482" s="256"/>
      <c r="NO482" s="256"/>
      <c r="NP482" s="256"/>
      <c r="NQ482" s="256"/>
      <c r="NR482" s="256"/>
      <c r="NS482" s="256"/>
      <c r="NT482" s="256"/>
      <c r="NU482" s="256"/>
      <c r="NV482" s="256"/>
      <c r="NW482" s="256"/>
      <c r="NX482" s="256"/>
      <c r="NY482" s="256"/>
      <c r="NZ482" s="256"/>
      <c r="OA482" s="256"/>
      <c r="OB482" s="256"/>
      <c r="OC482" s="256"/>
      <c r="OD482" s="256"/>
      <c r="OE482" s="256"/>
      <c r="OF482" s="256"/>
      <c r="OG482" s="256"/>
      <c r="OH482" s="256"/>
      <c r="OI482" s="256"/>
      <c r="OJ482" s="256"/>
      <c r="OK482" s="256"/>
      <c r="OL482" s="256"/>
      <c r="OM482" s="256"/>
      <c r="ON482" s="256"/>
      <c r="OO482" s="256"/>
      <c r="OP482" s="256"/>
      <c r="OQ482" s="256"/>
      <c r="OR482" s="256"/>
      <c r="OS482" s="256"/>
      <c r="OT482" s="256"/>
      <c r="OU482" s="256"/>
      <c r="OV482" s="256"/>
      <c r="OW482" s="256"/>
      <c r="OX482" s="256"/>
      <c r="OY482" s="256"/>
      <c r="OZ482" s="256"/>
      <c r="PA482" s="256"/>
      <c r="PB482" s="256"/>
      <c r="PC482" s="256"/>
      <c r="PD482" s="256"/>
      <c r="PE482" s="256"/>
      <c r="PF482" s="256"/>
      <c r="PG482" s="256"/>
      <c r="PH482" s="256"/>
      <c r="PI482" s="256"/>
      <c r="PJ482" s="256"/>
      <c r="PK482" s="256"/>
      <c r="PL482" s="256"/>
      <c r="PM482" s="256"/>
      <c r="PN482" s="256"/>
      <c r="PO482" s="256"/>
      <c r="PP482" s="256"/>
      <c r="PQ482" s="256"/>
      <c r="PR482" s="256"/>
      <c r="PS482" s="256"/>
      <c r="PT482" s="256"/>
      <c r="PU482" s="256"/>
      <c r="PV482" s="256"/>
      <c r="PW482" s="256"/>
      <c r="PX482" s="256"/>
      <c r="PY482" s="256"/>
      <c r="PZ482" s="256"/>
      <c r="QA482" s="256"/>
      <c r="QB482" s="256"/>
      <c r="QC482" s="256"/>
      <c r="QD482" s="256"/>
      <c r="QE482" s="256"/>
      <c r="QF482" s="256"/>
      <c r="QG482" s="256"/>
      <c r="QH482" s="256"/>
      <c r="QI482" s="256"/>
      <c r="QJ482" s="256"/>
      <c r="QK482" s="256"/>
      <c r="QL482" s="256"/>
      <c r="QM482" s="256"/>
      <c r="QN482" s="256"/>
      <c r="QO482" s="256"/>
      <c r="QP482" s="256"/>
      <c r="QQ482" s="256"/>
      <c r="QR482" s="256"/>
      <c r="QS482" s="256"/>
      <c r="QT482" s="256"/>
      <c r="QU482" s="256"/>
      <c r="QV482" s="256"/>
      <c r="QW482" s="256"/>
      <c r="QX482" s="256"/>
      <c r="QY482" s="256"/>
      <c r="QZ482" s="256"/>
      <c r="RA482" s="256"/>
      <c r="RB482" s="256"/>
      <c r="RC482" s="256"/>
      <c r="RD482" s="256"/>
      <c r="RE482" s="256"/>
      <c r="RF482" s="256"/>
      <c r="RG482" s="256"/>
      <c r="RH482" s="256"/>
      <c r="RI482" s="256"/>
      <c r="RJ482" s="256"/>
      <c r="RK482" s="256"/>
      <c r="RL482" s="256"/>
      <c r="RM482" s="256"/>
      <c r="RN482" s="256"/>
      <c r="RO482" s="256"/>
      <c r="RP482" s="256"/>
      <c r="RQ482" s="256"/>
      <c r="RR482" s="256"/>
      <c r="RS482" s="256"/>
      <c r="RT482" s="256"/>
      <c r="RU482" s="256"/>
      <c r="RV482" s="256"/>
      <c r="RW482" s="256"/>
      <c r="RX482" s="256"/>
      <c r="RY482" s="256"/>
      <c r="RZ482" s="256"/>
      <c r="SA482" s="256"/>
      <c r="SB482" s="256"/>
      <c r="SC482" s="256"/>
      <c r="SD482" s="256"/>
      <c r="SE482" s="256"/>
      <c r="SF482" s="256"/>
      <c r="SG482" s="256"/>
      <c r="SH482" s="256"/>
      <c r="SI482" s="256"/>
      <c r="SJ482" s="256"/>
      <c r="SK482" s="256"/>
      <c r="SL482" s="256"/>
      <c r="SM482" s="256"/>
      <c r="SN482" s="256"/>
      <c r="SO482" s="256"/>
      <c r="SP482" s="256"/>
      <c r="SQ482" s="256"/>
      <c r="SR482" s="256"/>
      <c r="SS482" s="256"/>
      <c r="ST482" s="256"/>
      <c r="SU482" s="256"/>
      <c r="SV482" s="256"/>
      <c r="SW482" s="256"/>
      <c r="SX482" s="256"/>
      <c r="SY482" s="256"/>
      <c r="SZ482" s="256"/>
      <c r="TA482" s="256"/>
      <c r="TB482" s="256"/>
      <c r="TC482" s="256"/>
      <c r="TD482" s="256"/>
      <c r="TE482" s="256"/>
      <c r="TF482" s="256"/>
      <c r="TG482" s="256"/>
      <c r="TH482" s="256"/>
      <c r="TI482" s="256"/>
      <c r="TJ482" s="256"/>
      <c r="TK482" s="256"/>
      <c r="TL482" s="256"/>
      <c r="TM482" s="256"/>
      <c r="TN482" s="256"/>
      <c r="TO482" s="256"/>
      <c r="TP482" s="256"/>
      <c r="TQ482" s="256"/>
      <c r="TR482" s="256"/>
      <c r="TS482" s="256"/>
      <c r="TT482" s="256"/>
      <c r="TU482" s="256"/>
      <c r="TV482" s="256"/>
      <c r="TW482" s="256"/>
      <c r="TX482" s="256"/>
      <c r="TY482" s="256"/>
      <c r="TZ482" s="256"/>
      <c r="UA482" s="256"/>
      <c r="UB482" s="256"/>
      <c r="UC482" s="256"/>
      <c r="UD482" s="256"/>
      <c r="UE482" s="256"/>
      <c r="UF482" s="256"/>
      <c r="UG482" s="256"/>
      <c r="UH482" s="256"/>
      <c r="UI482" s="256"/>
      <c r="UJ482" s="256"/>
      <c r="UK482" s="256"/>
      <c r="UL482" s="256"/>
      <c r="UM482" s="256"/>
      <c r="UN482" s="256"/>
      <c r="UO482" s="256"/>
      <c r="UP482" s="256"/>
      <c r="UQ482" s="256"/>
      <c r="UR482" s="256"/>
      <c r="US482" s="256"/>
      <c r="UT482" s="256"/>
      <c r="UU482" s="256"/>
      <c r="UV482" s="256"/>
      <c r="UW482" s="256"/>
      <c r="UX482" s="256"/>
      <c r="UY482" s="256"/>
      <c r="UZ482" s="256"/>
      <c r="VA482" s="256"/>
      <c r="VB482" s="256"/>
      <c r="VC482" s="256"/>
      <c r="VD482" s="256"/>
      <c r="VE482" s="256"/>
      <c r="VF482" s="256"/>
      <c r="VG482" s="256"/>
      <c r="VH482" s="256"/>
      <c r="VI482" s="256"/>
      <c r="VJ482" s="256"/>
      <c r="VK482" s="256"/>
      <c r="VL482" s="256"/>
      <c r="VM482" s="256"/>
      <c r="VN482" s="256"/>
      <c r="VO482" s="256"/>
      <c r="VP482" s="256"/>
      <c r="VQ482" s="256"/>
      <c r="VR482" s="256"/>
      <c r="VS482" s="256"/>
      <c r="VT482" s="256"/>
      <c r="VU482" s="256"/>
      <c r="VV482" s="256"/>
      <c r="VW482" s="256"/>
      <c r="VX482" s="256"/>
      <c r="VY482" s="256"/>
      <c r="VZ482" s="256"/>
      <c r="WA482" s="256"/>
      <c r="WB482" s="256"/>
      <c r="WC482" s="256"/>
      <c r="WD482" s="256"/>
      <c r="WE482" s="256"/>
      <c r="WF482" s="256"/>
      <c r="WG482" s="256"/>
      <c r="WH482" s="256"/>
      <c r="WI482" s="256"/>
      <c r="WJ482" s="256"/>
      <c r="WK482" s="256"/>
      <c r="WL482" s="256"/>
      <c r="WM482" s="256"/>
      <c r="WN482" s="256"/>
      <c r="WO482" s="256"/>
      <c r="WP482" s="256"/>
      <c r="WQ482" s="256"/>
      <c r="WR482" s="256"/>
      <c r="WS482" s="256"/>
      <c r="WT482" s="256"/>
      <c r="WU482" s="256"/>
      <c r="WV482" s="256"/>
      <c r="WW482" s="256"/>
      <c r="WX482" s="256"/>
      <c r="WY482" s="256"/>
      <c r="WZ482" s="256"/>
      <c r="XA482" s="256"/>
      <c r="XB482" s="256"/>
      <c r="XC482" s="256"/>
      <c r="XD482" s="256"/>
      <c r="XE482" s="256"/>
      <c r="XF482" s="256"/>
      <c r="XG482" s="256"/>
      <c r="XH482" s="256"/>
      <c r="XI482" s="256"/>
      <c r="XJ482" s="256"/>
      <c r="XK482" s="256"/>
      <c r="XL482" s="256"/>
      <c r="XM482" s="256"/>
      <c r="XN482" s="256"/>
      <c r="XO482" s="256"/>
      <c r="XP482" s="256"/>
      <c r="XQ482" s="256"/>
      <c r="XR482" s="256"/>
      <c r="XS482" s="256"/>
      <c r="XT482" s="256"/>
      <c r="XU482" s="256"/>
      <c r="XV482" s="256"/>
      <c r="XW482" s="256"/>
      <c r="XX482" s="256"/>
      <c r="XY482" s="256"/>
      <c r="XZ482" s="256"/>
      <c r="YA482" s="256"/>
      <c r="YB482" s="256"/>
      <c r="YC482" s="256"/>
      <c r="YD482" s="256"/>
      <c r="YE482" s="256"/>
      <c r="YF482" s="256"/>
      <c r="YG482" s="256"/>
      <c r="YH482" s="256"/>
      <c r="YI482" s="256"/>
      <c r="YJ482" s="256"/>
      <c r="YK482" s="256"/>
      <c r="YL482" s="256"/>
      <c r="YM482" s="256"/>
      <c r="YN482" s="256"/>
      <c r="YO482" s="256"/>
      <c r="YP482" s="256"/>
      <c r="YQ482" s="256"/>
      <c r="YR482" s="256"/>
      <c r="YS482" s="256"/>
      <c r="YT482" s="256"/>
      <c r="YU482" s="256"/>
      <c r="YV482" s="256"/>
      <c r="YW482" s="256"/>
      <c r="YX482" s="256"/>
      <c r="YY482" s="256"/>
      <c r="YZ482" s="256"/>
      <c r="ZA482" s="256"/>
      <c r="ZB482" s="256"/>
      <c r="ZC482" s="256"/>
      <c r="ZD482" s="256"/>
      <c r="ZE482" s="256"/>
      <c r="ZF482" s="256"/>
      <c r="ZG482" s="256"/>
      <c r="ZH482" s="256"/>
      <c r="ZI482" s="256"/>
      <c r="ZJ482" s="256"/>
      <c r="ZK482" s="256"/>
      <c r="ZL482" s="256"/>
      <c r="ZM482" s="256"/>
      <c r="ZN482" s="256"/>
      <c r="ZO482" s="256"/>
      <c r="ZP482" s="256"/>
      <c r="ZQ482" s="256"/>
      <c r="ZR482" s="256"/>
      <c r="ZS482" s="256"/>
      <c r="ZT482" s="256"/>
      <c r="ZU482" s="256"/>
      <c r="ZV482" s="256"/>
      <c r="ZW482" s="256"/>
      <c r="ZX482" s="256"/>
      <c r="ZY482" s="256"/>
      <c r="ZZ482" s="256"/>
      <c r="AAA482" s="256"/>
      <c r="AAB482" s="256"/>
      <c r="AAC482" s="256"/>
      <c r="AAD482" s="256"/>
      <c r="AAE482" s="256"/>
      <c r="AAF482" s="256"/>
      <c r="AAG482" s="256"/>
      <c r="AAH482" s="256"/>
      <c r="AAI482" s="256"/>
      <c r="AAJ482" s="256"/>
      <c r="AAK482" s="256"/>
      <c r="AAL482" s="256"/>
      <c r="AAM482" s="256"/>
      <c r="AAN482" s="256"/>
      <c r="AAO482" s="256"/>
      <c r="AAP482" s="256"/>
      <c r="AAQ482" s="256"/>
      <c r="AAR482" s="256"/>
      <c r="AAS482" s="256"/>
      <c r="AAT482" s="256"/>
      <c r="AAU482" s="256"/>
      <c r="AAV482" s="256"/>
      <c r="AAW482" s="256"/>
      <c r="AAX482" s="256"/>
      <c r="AAY482" s="256"/>
      <c r="AAZ482" s="256"/>
      <c r="ABA482" s="256"/>
      <c r="ABB482" s="256"/>
      <c r="ABC482" s="256"/>
      <c r="ABD482" s="256"/>
      <c r="ABE482" s="256"/>
      <c r="ABF482" s="256"/>
      <c r="ABG482" s="256"/>
      <c r="ABH482" s="256"/>
      <c r="ABI482" s="256"/>
      <c r="ABJ482" s="256"/>
      <c r="ABK482" s="256"/>
    </row>
    <row r="483" spans="1:739" s="154" customFormat="1" ht="30" customHeight="1" x14ac:dyDescent="0.25">
      <c r="A483" s="30"/>
      <c r="B483" s="115"/>
      <c r="C483" s="115"/>
      <c r="D483" s="167" t="s">
        <v>2</v>
      </c>
      <c r="E483" s="115"/>
      <c r="F483" s="206">
        <v>1653</v>
      </c>
      <c r="G483" s="23">
        <v>43922</v>
      </c>
      <c r="H483" s="258" t="s">
        <v>37</v>
      </c>
      <c r="I483" s="261" t="s">
        <v>31</v>
      </c>
      <c r="J483" s="116" t="s">
        <v>291</v>
      </c>
      <c r="K483" s="29" t="s">
        <v>18</v>
      </c>
      <c r="L483" s="29" t="s">
        <v>17</v>
      </c>
      <c r="M483" s="290" t="s">
        <v>113</v>
      </c>
      <c r="N483" s="28" t="s">
        <v>2643</v>
      </c>
      <c r="O483" s="114" t="s">
        <v>2678</v>
      </c>
      <c r="P483" s="114" t="s">
        <v>2679</v>
      </c>
      <c r="Q483" s="259"/>
      <c r="R483" s="71" t="s">
        <v>3308</v>
      </c>
      <c r="S483" s="261" t="s">
        <v>2681</v>
      </c>
      <c r="T483" s="65" t="s">
        <v>1554</v>
      </c>
      <c r="U483" s="115" t="s">
        <v>72</v>
      </c>
      <c r="V483" s="20"/>
      <c r="W483" s="261"/>
      <c r="X483" s="261" t="s">
        <v>245</v>
      </c>
      <c r="Y483" s="99"/>
      <c r="Z483" s="261"/>
      <c r="AA483" s="261"/>
      <c r="AB483" s="186" t="s">
        <v>3308</v>
      </c>
      <c r="AC483" s="17"/>
      <c r="AD483" s="17"/>
      <c r="AE483" s="17"/>
      <c r="AF483" s="17"/>
      <c r="AG483" s="17"/>
      <c r="AH483" s="263" t="s">
        <v>3530</v>
      </c>
      <c r="AI483" s="261" t="s">
        <v>1</v>
      </c>
      <c r="AJ483" s="263" t="s">
        <v>2</v>
      </c>
      <c r="AK483" s="70">
        <v>29</v>
      </c>
      <c r="AL483" s="69" t="s">
        <v>3309</v>
      </c>
      <c r="AM483" s="72">
        <v>43894</v>
      </c>
    </row>
    <row r="484" spans="1:739" s="154" customFormat="1" ht="30" customHeight="1" x14ac:dyDescent="0.25">
      <c r="A484" s="30"/>
      <c r="B484" s="115"/>
      <c r="C484" s="115"/>
      <c r="D484" s="167" t="s">
        <v>2</v>
      </c>
      <c r="E484" s="115"/>
      <c r="F484" s="206">
        <v>1563</v>
      </c>
      <c r="G484" s="23">
        <v>43802</v>
      </c>
      <c r="H484" s="258" t="s">
        <v>37</v>
      </c>
      <c r="I484" s="261" t="s">
        <v>31</v>
      </c>
      <c r="J484" s="116" t="s">
        <v>291</v>
      </c>
      <c r="K484" s="29" t="s">
        <v>18</v>
      </c>
      <c r="L484" s="29" t="s">
        <v>17</v>
      </c>
      <c r="M484" s="290" t="s">
        <v>113</v>
      </c>
      <c r="N484" s="28" t="s">
        <v>173</v>
      </c>
      <c r="O484" s="114" t="s">
        <v>3119</v>
      </c>
      <c r="P484" s="114" t="s">
        <v>3120</v>
      </c>
      <c r="Q484" s="259" t="s">
        <v>3120</v>
      </c>
      <c r="R484" s="71" t="s">
        <v>3121</v>
      </c>
      <c r="S484" s="261" t="s">
        <v>3122</v>
      </c>
      <c r="T484" s="65" t="s">
        <v>1895</v>
      </c>
      <c r="U484" s="115" t="s">
        <v>72</v>
      </c>
      <c r="V484" s="20"/>
      <c r="W484" s="261"/>
      <c r="X484" s="261" t="s">
        <v>245</v>
      </c>
      <c r="Y484" s="99"/>
      <c r="Z484" s="261"/>
      <c r="AA484" s="261"/>
      <c r="AB484" s="186" t="s">
        <v>3121</v>
      </c>
      <c r="AC484" s="17"/>
      <c r="AD484" s="17"/>
      <c r="AE484" s="17"/>
      <c r="AF484" s="17"/>
      <c r="AG484" s="17"/>
      <c r="AH484" s="263" t="s">
        <v>3530</v>
      </c>
      <c r="AI484" s="261" t="s">
        <v>1</v>
      </c>
      <c r="AJ484" s="263" t="s">
        <v>2</v>
      </c>
      <c r="AK484" s="70">
        <v>22</v>
      </c>
      <c r="AL484" s="69" t="s">
        <v>3123</v>
      </c>
      <c r="AM484" s="72">
        <v>43782</v>
      </c>
      <c r="AN484" s="257"/>
      <c r="AO484" s="257"/>
      <c r="AP484" s="257"/>
      <c r="AQ484" s="257"/>
      <c r="AR484" s="257"/>
      <c r="AS484" s="257"/>
      <c r="AT484" s="257"/>
      <c r="AU484" s="257"/>
      <c r="AV484" s="257"/>
      <c r="AW484" s="257"/>
      <c r="AX484" s="257"/>
      <c r="AY484" s="257"/>
      <c r="AZ484" s="257"/>
      <c r="BA484" s="257"/>
      <c r="BB484" s="257"/>
      <c r="BC484" s="257"/>
      <c r="BD484" s="257"/>
      <c r="BE484" s="257"/>
      <c r="BF484" s="257"/>
      <c r="BG484" s="257"/>
      <c r="BH484" s="257"/>
      <c r="BI484" s="257"/>
      <c r="BJ484" s="257"/>
      <c r="BK484" s="257"/>
      <c r="BL484" s="257"/>
      <c r="BM484" s="257"/>
      <c r="BN484" s="257"/>
      <c r="BO484" s="257"/>
      <c r="BP484" s="257"/>
      <c r="BQ484" s="257"/>
      <c r="BR484" s="257"/>
      <c r="BS484" s="257"/>
      <c r="BT484" s="257"/>
      <c r="BU484" s="257"/>
      <c r="BV484" s="257"/>
      <c r="BW484" s="257"/>
      <c r="BX484" s="257"/>
      <c r="BY484" s="257"/>
      <c r="BZ484" s="257"/>
      <c r="CA484" s="257"/>
      <c r="CB484" s="257"/>
      <c r="CC484" s="257"/>
      <c r="CD484" s="257"/>
      <c r="CE484" s="257"/>
      <c r="CF484" s="257"/>
      <c r="CG484" s="257"/>
      <c r="CH484" s="257"/>
      <c r="CI484" s="257"/>
      <c r="CJ484" s="257"/>
      <c r="CK484" s="257"/>
      <c r="CL484" s="257"/>
      <c r="CM484" s="257"/>
      <c r="CN484" s="257"/>
      <c r="CO484" s="257"/>
      <c r="CP484" s="257"/>
      <c r="CQ484" s="257"/>
      <c r="CR484" s="257"/>
      <c r="CS484" s="257"/>
      <c r="CT484" s="257"/>
      <c r="CU484" s="257"/>
      <c r="CV484" s="257"/>
      <c r="CW484" s="257"/>
      <c r="CX484" s="257"/>
      <c r="CY484" s="257"/>
      <c r="CZ484" s="257"/>
      <c r="DA484" s="257"/>
      <c r="DB484" s="257"/>
      <c r="DC484" s="257"/>
      <c r="DD484" s="257"/>
      <c r="DE484" s="257"/>
      <c r="DF484" s="257"/>
      <c r="DG484" s="257"/>
      <c r="DH484" s="257"/>
      <c r="DI484" s="257"/>
      <c r="DJ484" s="257"/>
      <c r="DK484" s="257"/>
      <c r="DL484" s="257"/>
      <c r="DM484" s="257"/>
      <c r="DN484" s="257"/>
      <c r="DO484" s="257"/>
      <c r="DP484" s="257"/>
      <c r="DQ484" s="257"/>
      <c r="DR484" s="257"/>
      <c r="DS484" s="257"/>
      <c r="DT484" s="257"/>
      <c r="DU484" s="257"/>
      <c r="DV484" s="257"/>
      <c r="DW484" s="257"/>
      <c r="DX484" s="257"/>
      <c r="DY484" s="257"/>
      <c r="DZ484" s="257"/>
      <c r="EA484" s="257"/>
      <c r="EB484" s="257"/>
      <c r="EC484" s="257"/>
      <c r="ED484" s="257"/>
      <c r="EE484" s="257"/>
      <c r="EF484" s="257"/>
      <c r="EG484" s="257"/>
      <c r="EH484" s="257"/>
      <c r="EI484" s="257"/>
      <c r="EJ484" s="257"/>
      <c r="EK484" s="257"/>
      <c r="EL484" s="257"/>
      <c r="EM484" s="257"/>
      <c r="EN484" s="257"/>
      <c r="EO484" s="257"/>
      <c r="EP484" s="257"/>
      <c r="EQ484" s="257"/>
      <c r="ER484" s="257"/>
      <c r="ES484" s="257"/>
      <c r="ET484" s="257"/>
      <c r="EU484" s="257"/>
      <c r="EV484" s="257"/>
      <c r="EW484" s="257"/>
      <c r="EX484" s="257"/>
      <c r="EY484" s="257"/>
      <c r="EZ484" s="257"/>
      <c r="FA484" s="257"/>
      <c r="FB484" s="257"/>
      <c r="FC484" s="257"/>
      <c r="FD484" s="257"/>
      <c r="FE484" s="257"/>
      <c r="FF484" s="257"/>
      <c r="FG484" s="257"/>
      <c r="FH484" s="257"/>
      <c r="FI484" s="257"/>
      <c r="FJ484" s="257"/>
      <c r="FK484" s="257"/>
      <c r="FL484" s="257"/>
      <c r="FM484" s="257"/>
      <c r="FN484" s="257"/>
      <c r="FO484" s="257"/>
      <c r="FP484" s="257"/>
      <c r="FQ484" s="257"/>
      <c r="FR484" s="257"/>
      <c r="FS484" s="257"/>
      <c r="FT484" s="257"/>
      <c r="FU484" s="257"/>
      <c r="FV484" s="257"/>
      <c r="FW484" s="257"/>
      <c r="FX484" s="257"/>
      <c r="FY484" s="257"/>
      <c r="FZ484" s="257"/>
      <c r="GA484" s="257"/>
      <c r="GB484" s="257"/>
      <c r="GC484" s="257"/>
      <c r="GD484" s="257"/>
      <c r="GE484" s="257"/>
      <c r="GF484" s="257"/>
      <c r="GG484" s="257"/>
      <c r="GH484" s="257"/>
      <c r="GI484" s="257"/>
      <c r="GJ484" s="257"/>
      <c r="GK484" s="257"/>
      <c r="GL484" s="257"/>
      <c r="GM484" s="257"/>
      <c r="GN484" s="257"/>
      <c r="GO484" s="257"/>
      <c r="GP484" s="257"/>
      <c r="GQ484" s="257"/>
      <c r="GR484" s="257"/>
      <c r="GS484" s="257"/>
      <c r="GT484" s="257"/>
      <c r="GU484" s="257"/>
      <c r="GV484" s="257"/>
      <c r="GW484" s="257"/>
      <c r="GX484" s="257"/>
      <c r="GY484" s="257"/>
      <c r="GZ484" s="257"/>
      <c r="HA484" s="257"/>
      <c r="HB484" s="257"/>
      <c r="HC484" s="257"/>
      <c r="HD484" s="257"/>
      <c r="HE484" s="257"/>
      <c r="HF484" s="257"/>
      <c r="HG484" s="257"/>
      <c r="HH484" s="257"/>
      <c r="HI484" s="257"/>
      <c r="HJ484" s="257"/>
      <c r="HK484" s="257"/>
      <c r="HL484" s="257"/>
      <c r="HM484" s="257"/>
      <c r="HN484" s="257"/>
      <c r="HO484" s="257"/>
      <c r="HP484" s="257"/>
      <c r="HQ484" s="257"/>
      <c r="HR484" s="257"/>
      <c r="HS484" s="257"/>
      <c r="HT484" s="257"/>
      <c r="HU484" s="257"/>
      <c r="HV484" s="257"/>
      <c r="HW484" s="257"/>
      <c r="HX484" s="257"/>
      <c r="HY484" s="257"/>
      <c r="HZ484" s="257"/>
      <c r="IA484" s="257"/>
      <c r="IB484" s="257"/>
      <c r="IC484" s="257"/>
      <c r="ID484" s="257"/>
      <c r="IE484" s="257"/>
      <c r="IF484" s="257"/>
      <c r="IG484" s="257"/>
      <c r="IH484" s="257"/>
      <c r="II484" s="257"/>
      <c r="IJ484" s="257"/>
      <c r="IK484" s="257"/>
      <c r="IL484" s="257"/>
      <c r="IM484" s="257"/>
      <c r="IN484" s="257"/>
      <c r="IO484" s="257"/>
      <c r="IP484" s="257"/>
      <c r="IQ484" s="257"/>
      <c r="IR484" s="257"/>
      <c r="IS484" s="257"/>
      <c r="IT484" s="257"/>
      <c r="IU484" s="257"/>
      <c r="IV484" s="257"/>
      <c r="IW484" s="257"/>
      <c r="IX484" s="257"/>
      <c r="IY484" s="257"/>
      <c r="IZ484" s="257"/>
      <c r="JA484" s="257"/>
      <c r="JB484" s="257"/>
      <c r="JC484" s="257"/>
      <c r="JD484" s="257"/>
      <c r="JE484" s="257"/>
      <c r="JF484" s="257"/>
      <c r="JG484" s="257"/>
      <c r="JH484" s="257"/>
      <c r="JI484" s="257"/>
      <c r="JJ484" s="257"/>
      <c r="JK484" s="257"/>
      <c r="JL484" s="257"/>
      <c r="JM484" s="257"/>
      <c r="JN484" s="257"/>
      <c r="JO484" s="257"/>
      <c r="JP484" s="257"/>
      <c r="JQ484" s="257"/>
      <c r="JR484" s="257"/>
      <c r="JS484" s="257"/>
      <c r="JT484" s="257"/>
      <c r="JU484" s="257"/>
      <c r="JV484" s="257"/>
      <c r="JW484" s="257"/>
      <c r="JX484" s="257"/>
      <c r="JY484" s="257"/>
      <c r="JZ484" s="257"/>
      <c r="KA484" s="257"/>
      <c r="KB484" s="257"/>
      <c r="KC484" s="257"/>
      <c r="KD484" s="257"/>
      <c r="KE484" s="257"/>
      <c r="KF484" s="257"/>
      <c r="KG484" s="257"/>
      <c r="KH484" s="257"/>
      <c r="KI484" s="257"/>
      <c r="KJ484" s="257"/>
      <c r="KK484" s="257"/>
      <c r="KL484" s="257"/>
      <c r="KM484" s="257"/>
      <c r="KN484" s="257"/>
      <c r="KO484" s="257"/>
      <c r="KP484" s="257"/>
      <c r="KQ484" s="257"/>
      <c r="KR484" s="257"/>
      <c r="KS484" s="257"/>
      <c r="KT484" s="257"/>
      <c r="KU484" s="257"/>
      <c r="KV484" s="257"/>
      <c r="KW484" s="257"/>
      <c r="KX484" s="257"/>
      <c r="KY484" s="257"/>
      <c r="KZ484" s="257"/>
      <c r="LA484" s="257"/>
      <c r="LB484" s="257"/>
      <c r="LC484" s="257"/>
      <c r="LD484" s="257"/>
      <c r="LE484" s="257"/>
      <c r="LF484" s="257"/>
      <c r="LG484" s="257"/>
      <c r="LH484" s="257"/>
      <c r="LI484" s="257"/>
      <c r="LJ484" s="257"/>
      <c r="LK484" s="257"/>
      <c r="LL484" s="257"/>
      <c r="LM484" s="257"/>
      <c r="LN484" s="257"/>
      <c r="LO484" s="257"/>
      <c r="LP484" s="257"/>
      <c r="LQ484" s="257"/>
      <c r="LR484" s="257"/>
      <c r="LS484" s="257"/>
      <c r="LT484" s="257"/>
      <c r="LU484" s="257"/>
      <c r="LV484" s="257"/>
      <c r="LW484" s="257"/>
      <c r="LX484" s="257"/>
      <c r="LY484" s="257"/>
      <c r="LZ484" s="257"/>
      <c r="MA484" s="257"/>
      <c r="MB484" s="257"/>
      <c r="MC484" s="257"/>
      <c r="MD484" s="257"/>
      <c r="ME484" s="257"/>
      <c r="MF484" s="257"/>
      <c r="MG484" s="257"/>
      <c r="MH484" s="257"/>
      <c r="MI484" s="257"/>
      <c r="MJ484" s="257"/>
      <c r="MK484" s="257"/>
      <c r="ML484" s="257"/>
      <c r="MM484" s="257"/>
      <c r="MN484" s="257"/>
      <c r="MO484" s="257"/>
      <c r="MP484" s="257"/>
      <c r="MQ484" s="257"/>
      <c r="MR484" s="257"/>
      <c r="MS484" s="257"/>
      <c r="MT484" s="257"/>
      <c r="MU484" s="257"/>
      <c r="MV484" s="257"/>
      <c r="MW484" s="257"/>
      <c r="MX484" s="257"/>
      <c r="MY484" s="257"/>
      <c r="MZ484" s="257"/>
      <c r="NA484" s="257"/>
      <c r="NB484" s="257"/>
      <c r="NC484" s="257"/>
      <c r="ND484" s="257"/>
      <c r="NE484" s="257"/>
      <c r="NF484" s="257"/>
      <c r="NG484" s="257"/>
      <c r="NH484" s="257"/>
      <c r="NI484" s="257"/>
      <c r="NJ484" s="257"/>
      <c r="NK484" s="257"/>
      <c r="NL484" s="257"/>
      <c r="NM484" s="257"/>
      <c r="NN484" s="257"/>
      <c r="NO484" s="257"/>
      <c r="NP484" s="257"/>
      <c r="NQ484" s="257"/>
      <c r="NR484" s="257"/>
      <c r="NS484" s="257"/>
      <c r="NT484" s="257"/>
      <c r="NU484" s="257"/>
      <c r="NV484" s="257"/>
      <c r="NW484" s="257"/>
      <c r="NX484" s="257"/>
      <c r="NY484" s="257"/>
      <c r="NZ484" s="257"/>
      <c r="OA484" s="257"/>
      <c r="OB484" s="257"/>
      <c r="OC484" s="257"/>
      <c r="OD484" s="257"/>
      <c r="OE484" s="257"/>
      <c r="OF484" s="257"/>
      <c r="OG484" s="257"/>
      <c r="OH484" s="257"/>
      <c r="OI484" s="257"/>
      <c r="OJ484" s="257"/>
      <c r="OK484" s="257"/>
      <c r="OL484" s="257"/>
      <c r="OM484" s="257"/>
      <c r="ON484" s="257"/>
      <c r="OO484" s="257"/>
      <c r="OP484" s="257"/>
      <c r="OQ484" s="257"/>
      <c r="OR484" s="257"/>
      <c r="OS484" s="257"/>
      <c r="OT484" s="257"/>
      <c r="OU484" s="257"/>
      <c r="OV484" s="257"/>
      <c r="OW484" s="257"/>
      <c r="OX484" s="257"/>
      <c r="OY484" s="257"/>
      <c r="OZ484" s="257"/>
      <c r="PA484" s="257"/>
      <c r="PB484" s="257"/>
      <c r="PC484" s="257"/>
      <c r="PD484" s="257"/>
      <c r="PE484" s="257"/>
      <c r="PF484" s="257"/>
      <c r="PG484" s="257"/>
      <c r="PH484" s="257"/>
      <c r="PI484" s="257"/>
      <c r="PJ484" s="257"/>
      <c r="PK484" s="257"/>
      <c r="PL484" s="257"/>
      <c r="PM484" s="257"/>
      <c r="PN484" s="257"/>
      <c r="PO484" s="257"/>
      <c r="PP484" s="257"/>
      <c r="PQ484" s="257"/>
      <c r="PR484" s="257"/>
      <c r="PS484" s="257"/>
      <c r="PT484" s="257"/>
      <c r="PU484" s="257"/>
      <c r="PV484" s="257"/>
      <c r="PW484" s="257"/>
      <c r="PX484" s="257"/>
      <c r="PY484" s="257"/>
      <c r="PZ484" s="257"/>
      <c r="QA484" s="257"/>
      <c r="QB484" s="257"/>
      <c r="QC484" s="257"/>
      <c r="QD484" s="257"/>
      <c r="QE484" s="257"/>
      <c r="QF484" s="257"/>
      <c r="QG484" s="257"/>
      <c r="QH484" s="257"/>
      <c r="QI484" s="257"/>
      <c r="QJ484" s="257"/>
      <c r="QK484" s="257"/>
      <c r="QL484" s="257"/>
      <c r="QM484" s="257"/>
      <c r="QN484" s="257"/>
      <c r="QO484" s="257"/>
      <c r="QP484" s="257"/>
      <c r="QQ484" s="257"/>
      <c r="QR484" s="257"/>
      <c r="QS484" s="257"/>
      <c r="QT484" s="257"/>
      <c r="QU484" s="257"/>
      <c r="QV484" s="257"/>
      <c r="QW484" s="257"/>
      <c r="QX484" s="257"/>
      <c r="QY484" s="257"/>
      <c r="QZ484" s="257"/>
      <c r="RA484" s="257"/>
      <c r="RB484" s="257"/>
      <c r="RC484" s="257"/>
      <c r="RD484" s="257"/>
      <c r="RE484" s="257"/>
      <c r="RF484" s="257"/>
      <c r="RG484" s="257"/>
      <c r="RH484" s="257"/>
      <c r="RI484" s="257"/>
      <c r="RJ484" s="257"/>
      <c r="RK484" s="257"/>
      <c r="RL484" s="257"/>
      <c r="RM484" s="257"/>
      <c r="RN484" s="257"/>
      <c r="RO484" s="257"/>
      <c r="RP484" s="257"/>
      <c r="RQ484" s="257"/>
      <c r="RR484" s="257"/>
      <c r="RS484" s="257"/>
      <c r="RT484" s="257"/>
      <c r="RU484" s="257"/>
      <c r="RV484" s="257"/>
      <c r="RW484" s="257"/>
      <c r="RX484" s="257"/>
      <c r="RY484" s="257"/>
      <c r="RZ484" s="257"/>
      <c r="SA484" s="257"/>
      <c r="SB484" s="257"/>
      <c r="SC484" s="257"/>
      <c r="SD484" s="257"/>
      <c r="SE484" s="257"/>
      <c r="SF484" s="257"/>
      <c r="SG484" s="257"/>
      <c r="SH484" s="257"/>
      <c r="SI484" s="257"/>
      <c r="SJ484" s="257"/>
      <c r="SK484" s="257"/>
      <c r="SL484" s="257"/>
      <c r="SM484" s="257"/>
      <c r="SN484" s="257"/>
      <c r="SO484" s="257"/>
      <c r="SP484" s="257"/>
      <c r="SQ484" s="257"/>
      <c r="SR484" s="257"/>
      <c r="SS484" s="257"/>
      <c r="ST484" s="257"/>
      <c r="SU484" s="257"/>
      <c r="SV484" s="257"/>
      <c r="SW484" s="257"/>
      <c r="SX484" s="257"/>
      <c r="SY484" s="257"/>
      <c r="SZ484" s="257"/>
      <c r="TA484" s="257"/>
      <c r="TB484" s="257"/>
      <c r="TC484" s="257"/>
      <c r="TD484" s="257"/>
      <c r="TE484" s="257"/>
      <c r="TF484" s="257"/>
      <c r="TG484" s="257"/>
      <c r="TH484" s="257"/>
      <c r="TI484" s="257"/>
      <c r="TJ484" s="257"/>
      <c r="TK484" s="257"/>
      <c r="TL484" s="257"/>
      <c r="TM484" s="257"/>
      <c r="TN484" s="257"/>
      <c r="TO484" s="257"/>
      <c r="TP484" s="257"/>
      <c r="TQ484" s="257"/>
      <c r="TR484" s="257"/>
      <c r="TS484" s="257"/>
      <c r="TT484" s="257"/>
      <c r="TU484" s="257"/>
      <c r="TV484" s="257"/>
      <c r="TW484" s="257"/>
      <c r="TX484" s="257"/>
      <c r="TY484" s="257"/>
      <c r="TZ484" s="257"/>
      <c r="UA484" s="257"/>
      <c r="UB484" s="257"/>
      <c r="UC484" s="257"/>
      <c r="UD484" s="257"/>
      <c r="UE484" s="257"/>
      <c r="UF484" s="257"/>
      <c r="UG484" s="257"/>
      <c r="UH484" s="257"/>
      <c r="UI484" s="257"/>
      <c r="UJ484" s="257"/>
      <c r="UK484" s="257"/>
      <c r="UL484" s="257"/>
      <c r="UM484" s="257"/>
      <c r="UN484" s="257"/>
      <c r="UO484" s="257"/>
      <c r="UP484" s="257"/>
      <c r="UQ484" s="257"/>
      <c r="UR484" s="257"/>
      <c r="US484" s="257"/>
      <c r="UT484" s="257"/>
      <c r="UU484" s="257"/>
      <c r="UV484" s="257"/>
      <c r="UW484" s="257"/>
      <c r="UX484" s="257"/>
      <c r="UY484" s="257"/>
      <c r="UZ484" s="257"/>
      <c r="VA484" s="257"/>
      <c r="VB484" s="257"/>
      <c r="VC484" s="257"/>
      <c r="VD484" s="257"/>
      <c r="VE484" s="257"/>
      <c r="VF484" s="257"/>
      <c r="VG484" s="257"/>
      <c r="VH484" s="257"/>
      <c r="VI484" s="257"/>
      <c r="VJ484" s="257"/>
      <c r="VK484" s="257"/>
      <c r="VL484" s="257"/>
      <c r="VM484" s="257"/>
      <c r="VN484" s="257"/>
      <c r="VO484" s="257"/>
      <c r="VP484" s="257"/>
      <c r="VQ484" s="257"/>
      <c r="VR484" s="257"/>
      <c r="VS484" s="257"/>
      <c r="VT484" s="257"/>
      <c r="VU484" s="257"/>
      <c r="VV484" s="257"/>
      <c r="VW484" s="257"/>
      <c r="VX484" s="257"/>
      <c r="VY484" s="257"/>
      <c r="VZ484" s="257"/>
      <c r="WA484" s="257"/>
      <c r="WB484" s="257"/>
      <c r="WC484" s="257"/>
      <c r="WD484" s="257"/>
      <c r="WE484" s="257"/>
      <c r="WF484" s="257"/>
      <c r="WG484" s="257"/>
      <c r="WH484" s="257"/>
      <c r="WI484" s="257"/>
      <c r="WJ484" s="257"/>
      <c r="WK484" s="257"/>
      <c r="WL484" s="257"/>
      <c r="WM484" s="257"/>
      <c r="WN484" s="257"/>
      <c r="WO484" s="257"/>
      <c r="WP484" s="257"/>
      <c r="WQ484" s="257"/>
      <c r="WR484" s="257"/>
      <c r="WS484" s="257"/>
      <c r="WT484" s="257"/>
      <c r="WU484" s="257"/>
      <c r="WV484" s="257"/>
      <c r="WW484" s="257"/>
      <c r="WX484" s="257"/>
      <c r="WY484" s="257"/>
      <c r="WZ484" s="257"/>
      <c r="XA484" s="257"/>
      <c r="XB484" s="257"/>
      <c r="XC484" s="257"/>
      <c r="XD484" s="257"/>
      <c r="XE484" s="257"/>
      <c r="XF484" s="257"/>
      <c r="XG484" s="257"/>
      <c r="XH484" s="257"/>
      <c r="XI484" s="257"/>
      <c r="XJ484" s="257"/>
      <c r="XK484" s="257"/>
      <c r="XL484" s="257"/>
      <c r="XM484" s="257"/>
      <c r="XN484" s="257"/>
      <c r="XO484" s="257"/>
      <c r="XP484" s="257"/>
      <c r="XQ484" s="257"/>
      <c r="XR484" s="257"/>
      <c r="XS484" s="257"/>
      <c r="XT484" s="257"/>
      <c r="XU484" s="257"/>
      <c r="XV484" s="257"/>
      <c r="XW484" s="257"/>
      <c r="XX484" s="257"/>
      <c r="XY484" s="257"/>
      <c r="XZ484" s="257"/>
      <c r="YA484" s="257"/>
      <c r="YB484" s="257"/>
      <c r="YC484" s="257"/>
      <c r="YD484" s="257"/>
      <c r="YE484" s="257"/>
      <c r="YF484" s="257"/>
      <c r="YG484" s="257"/>
      <c r="YH484" s="257"/>
      <c r="YI484" s="257"/>
      <c r="YJ484" s="257"/>
      <c r="YK484" s="257"/>
      <c r="YL484" s="257"/>
      <c r="YM484" s="257"/>
      <c r="YN484" s="257"/>
      <c r="YO484" s="257"/>
      <c r="YP484" s="257"/>
      <c r="YQ484" s="257"/>
      <c r="YR484" s="257"/>
      <c r="YS484" s="257"/>
      <c r="YT484" s="257"/>
      <c r="YU484" s="257"/>
      <c r="YV484" s="257"/>
      <c r="YW484" s="257"/>
      <c r="YX484" s="257"/>
      <c r="YY484" s="257"/>
      <c r="YZ484" s="257"/>
      <c r="ZA484" s="257"/>
      <c r="ZB484" s="257"/>
      <c r="ZC484" s="257"/>
      <c r="ZD484" s="257"/>
      <c r="ZE484" s="257"/>
      <c r="ZF484" s="257"/>
      <c r="ZG484" s="257"/>
      <c r="ZH484" s="257"/>
      <c r="ZI484" s="257"/>
      <c r="ZJ484" s="257"/>
      <c r="ZK484" s="257"/>
      <c r="ZL484" s="257"/>
      <c r="ZM484" s="257"/>
      <c r="ZN484" s="257"/>
      <c r="ZO484" s="257"/>
      <c r="ZP484" s="257"/>
      <c r="ZQ484" s="257"/>
      <c r="ZR484" s="257"/>
      <c r="ZS484" s="257"/>
      <c r="ZT484" s="257"/>
      <c r="ZU484" s="257"/>
      <c r="ZV484" s="257"/>
      <c r="ZW484" s="257"/>
      <c r="ZX484" s="257"/>
      <c r="ZY484" s="257"/>
      <c r="ZZ484" s="257"/>
      <c r="AAA484" s="257"/>
      <c r="AAB484" s="257"/>
      <c r="AAC484" s="257"/>
      <c r="AAD484" s="257"/>
      <c r="AAE484" s="257"/>
      <c r="AAF484" s="257"/>
      <c r="AAG484" s="257"/>
      <c r="AAH484" s="257"/>
      <c r="AAI484" s="257"/>
      <c r="AAJ484" s="257"/>
      <c r="AAK484" s="257"/>
      <c r="AAL484" s="257"/>
      <c r="AAM484" s="257"/>
      <c r="AAN484" s="257"/>
      <c r="AAO484" s="257"/>
      <c r="AAP484" s="257"/>
      <c r="AAQ484" s="257"/>
      <c r="AAR484" s="257"/>
      <c r="AAS484" s="257"/>
      <c r="AAT484" s="257"/>
      <c r="AAU484" s="257"/>
      <c r="AAV484" s="257"/>
      <c r="AAW484" s="257"/>
      <c r="AAX484" s="257"/>
      <c r="AAY484" s="257"/>
      <c r="AAZ484" s="257"/>
      <c r="ABA484" s="257"/>
      <c r="ABB484" s="257"/>
      <c r="ABC484" s="257"/>
      <c r="ABD484" s="257"/>
      <c r="ABE484" s="257"/>
      <c r="ABF484" s="257"/>
      <c r="ABG484" s="257"/>
      <c r="ABH484" s="257"/>
      <c r="ABI484" s="257"/>
      <c r="ABJ484" s="257"/>
      <c r="ABK484" s="257"/>
    </row>
    <row r="485" spans="1:739" s="154" customFormat="1" ht="30" customHeight="1" x14ac:dyDescent="0.25">
      <c r="A485" s="30"/>
      <c r="B485" s="115"/>
      <c r="C485" s="115"/>
      <c r="D485" s="167" t="s">
        <v>2</v>
      </c>
      <c r="E485" s="115"/>
      <c r="F485" s="206" t="s">
        <v>186</v>
      </c>
      <c r="G485" s="14">
        <v>42345</v>
      </c>
      <c r="H485" s="258" t="s">
        <v>37</v>
      </c>
      <c r="I485" s="261" t="s">
        <v>31</v>
      </c>
      <c r="J485" s="116" t="s">
        <v>291</v>
      </c>
      <c r="K485" s="29" t="s">
        <v>18</v>
      </c>
      <c r="L485" s="29" t="s">
        <v>17</v>
      </c>
      <c r="M485" s="290" t="s">
        <v>113</v>
      </c>
      <c r="N485" s="28" t="s">
        <v>173</v>
      </c>
      <c r="O485" s="259" t="s">
        <v>170</v>
      </c>
      <c r="P485" s="259" t="s">
        <v>171</v>
      </c>
      <c r="Q485" s="259"/>
      <c r="R485" s="71" t="s">
        <v>172</v>
      </c>
      <c r="S485" s="261" t="s">
        <v>1327</v>
      </c>
      <c r="T485" s="261" t="s">
        <v>20</v>
      </c>
      <c r="U485" s="115" t="s">
        <v>72</v>
      </c>
      <c r="V485" s="20"/>
      <c r="W485" s="261"/>
      <c r="X485" s="261" t="s">
        <v>245</v>
      </c>
      <c r="Y485" s="99"/>
      <c r="Z485" s="261"/>
      <c r="AA485" s="261"/>
      <c r="AB485" s="186" t="s">
        <v>172</v>
      </c>
      <c r="AC485" s="17"/>
      <c r="AD485" s="17"/>
      <c r="AE485" s="17"/>
      <c r="AF485" s="17"/>
      <c r="AG485" s="17"/>
      <c r="AH485" s="263" t="s">
        <v>3530</v>
      </c>
      <c r="AI485" s="261" t="s">
        <v>1</v>
      </c>
      <c r="AJ485" s="263" t="s">
        <v>2</v>
      </c>
      <c r="AK485" s="70">
        <v>19</v>
      </c>
      <c r="AL485" s="69" t="s">
        <v>174</v>
      </c>
      <c r="AM485" s="72" t="s">
        <v>175</v>
      </c>
    </row>
    <row r="486" spans="1:739" s="154" customFormat="1" ht="30" customHeight="1" x14ac:dyDescent="0.25">
      <c r="A486" s="30"/>
      <c r="B486" s="115"/>
      <c r="C486" s="115"/>
      <c r="D486" s="167" t="s">
        <v>2</v>
      </c>
      <c r="E486" s="115"/>
      <c r="F486" s="206" t="s">
        <v>1212</v>
      </c>
      <c r="G486" s="14">
        <v>42762</v>
      </c>
      <c r="H486" s="258" t="s">
        <v>37</v>
      </c>
      <c r="I486" s="65" t="s">
        <v>31</v>
      </c>
      <c r="J486" s="116" t="s">
        <v>291</v>
      </c>
      <c r="K486" s="29" t="s">
        <v>18</v>
      </c>
      <c r="L486" s="29" t="s">
        <v>17</v>
      </c>
      <c r="M486" s="290" t="s">
        <v>113</v>
      </c>
      <c r="N486" s="28" t="s">
        <v>173</v>
      </c>
      <c r="O486" s="259" t="s">
        <v>170</v>
      </c>
      <c r="P486" s="259" t="s">
        <v>171</v>
      </c>
      <c r="Q486" s="259"/>
      <c r="R486" s="71" t="s">
        <v>1213</v>
      </c>
      <c r="S486" s="261" t="s">
        <v>908</v>
      </c>
      <c r="T486" s="261" t="s">
        <v>20</v>
      </c>
      <c r="U486" s="115" t="s">
        <v>72</v>
      </c>
      <c r="V486" s="20"/>
      <c r="W486" s="261"/>
      <c r="X486" s="261" t="s">
        <v>245</v>
      </c>
      <c r="Y486" s="99"/>
      <c r="Z486" s="261"/>
      <c r="AA486" s="261"/>
      <c r="AB486" s="186" t="s">
        <v>1213</v>
      </c>
      <c r="AC486" s="17"/>
      <c r="AD486" s="17"/>
      <c r="AE486" s="17"/>
      <c r="AF486" s="17"/>
      <c r="AG486" s="17"/>
      <c r="AH486" s="263" t="s">
        <v>3530</v>
      </c>
      <c r="AI486" s="261" t="s">
        <v>1</v>
      </c>
      <c r="AJ486" s="263" t="s">
        <v>2</v>
      </c>
      <c r="AK486" s="70">
        <v>23</v>
      </c>
      <c r="AL486" s="69" t="s">
        <v>1214</v>
      </c>
      <c r="AM486" s="72" t="s">
        <v>1203</v>
      </c>
    </row>
    <row r="487" spans="1:739" s="154" customFormat="1" ht="30" customHeight="1" x14ac:dyDescent="0.25">
      <c r="A487" s="30"/>
      <c r="B487" s="115"/>
      <c r="C487" s="115"/>
      <c r="D487" s="167" t="s">
        <v>2</v>
      </c>
      <c r="E487" s="115"/>
      <c r="F487" s="206">
        <v>1492</v>
      </c>
      <c r="G487" s="23">
        <v>43640</v>
      </c>
      <c r="H487" s="258" t="s">
        <v>37</v>
      </c>
      <c r="I487" s="261" t="s">
        <v>31</v>
      </c>
      <c r="J487" s="116" t="s">
        <v>291</v>
      </c>
      <c r="K487" s="29" t="s">
        <v>18</v>
      </c>
      <c r="L487" s="29" t="s">
        <v>17</v>
      </c>
      <c r="M487" s="290" t="s">
        <v>113</v>
      </c>
      <c r="N487" s="28" t="s">
        <v>173</v>
      </c>
      <c r="O487" s="114" t="s">
        <v>170</v>
      </c>
      <c r="P487" s="114" t="s">
        <v>171</v>
      </c>
      <c r="Q487" s="259"/>
      <c r="R487" s="71" t="s">
        <v>3021</v>
      </c>
      <c r="S487" s="261" t="s">
        <v>1327</v>
      </c>
      <c r="T487" s="261" t="s">
        <v>20</v>
      </c>
      <c r="U487" s="115" t="s">
        <v>72</v>
      </c>
      <c r="V487" s="20"/>
      <c r="W487" s="261"/>
      <c r="X487" s="261" t="s">
        <v>245</v>
      </c>
      <c r="Y487" s="99"/>
      <c r="Z487" s="261"/>
      <c r="AA487" s="261"/>
      <c r="AB487" s="186" t="s">
        <v>3021</v>
      </c>
      <c r="AC487" s="17"/>
      <c r="AD487" s="17"/>
      <c r="AE487" s="17"/>
      <c r="AF487" s="17"/>
      <c r="AG487" s="17"/>
      <c r="AH487" s="263" t="s">
        <v>3530</v>
      </c>
      <c r="AI487" s="261" t="s">
        <v>1</v>
      </c>
      <c r="AJ487" s="263" t="s">
        <v>2</v>
      </c>
      <c r="AK487" s="70">
        <v>23</v>
      </c>
      <c r="AL487" s="69" t="s">
        <v>3022</v>
      </c>
      <c r="AM487" s="72">
        <v>43613</v>
      </c>
    </row>
    <row r="488" spans="1:739" s="154" customFormat="1" ht="30" customHeight="1" x14ac:dyDescent="0.25">
      <c r="A488" s="30"/>
      <c r="B488" s="261"/>
      <c r="C488" s="261"/>
      <c r="D488" s="167" t="s">
        <v>2</v>
      </c>
      <c r="E488" s="261"/>
      <c r="F488" s="206" t="s">
        <v>1633</v>
      </c>
      <c r="G488" s="23">
        <v>43013</v>
      </c>
      <c r="H488" s="258" t="s">
        <v>37</v>
      </c>
      <c r="I488" s="261" t="s">
        <v>31</v>
      </c>
      <c r="J488" s="116" t="s">
        <v>291</v>
      </c>
      <c r="K488" s="29" t="s">
        <v>18</v>
      </c>
      <c r="L488" s="29" t="s">
        <v>17</v>
      </c>
      <c r="M488" s="290" t="s">
        <v>113</v>
      </c>
      <c r="N488" s="28" t="s">
        <v>173</v>
      </c>
      <c r="O488" s="114" t="s">
        <v>1634</v>
      </c>
      <c r="P488" s="114" t="s">
        <v>1635</v>
      </c>
      <c r="Q488" s="259"/>
      <c r="R488" s="71" t="s">
        <v>1636</v>
      </c>
      <c r="S488" s="261" t="s">
        <v>1637</v>
      </c>
      <c r="T488" s="185" t="s">
        <v>1554</v>
      </c>
      <c r="U488" s="115" t="s">
        <v>72</v>
      </c>
      <c r="V488" s="20"/>
      <c r="W488" s="261"/>
      <c r="X488" s="261" t="s">
        <v>245</v>
      </c>
      <c r="Y488" s="99"/>
      <c r="Z488" s="261"/>
      <c r="AA488" s="261"/>
      <c r="AB488" s="186" t="s">
        <v>1636</v>
      </c>
      <c r="AC488" s="17"/>
      <c r="AD488" s="17"/>
      <c r="AE488" s="17"/>
      <c r="AF488" s="17"/>
      <c r="AG488" s="17"/>
      <c r="AH488" s="263" t="s">
        <v>3530</v>
      </c>
      <c r="AI488" s="261" t="s">
        <v>1</v>
      </c>
      <c r="AJ488" s="263" t="s">
        <v>2</v>
      </c>
      <c r="AK488" s="70">
        <v>28</v>
      </c>
      <c r="AL488" s="69" t="s">
        <v>1638</v>
      </c>
      <c r="AM488" s="72" t="s">
        <v>1639</v>
      </c>
    </row>
    <row r="489" spans="1:739" s="154" customFormat="1" ht="30" customHeight="1" x14ac:dyDescent="0.25">
      <c r="A489" s="30"/>
      <c r="B489" s="115"/>
      <c r="C489" s="115"/>
      <c r="D489" s="167" t="s">
        <v>2</v>
      </c>
      <c r="E489" s="115"/>
      <c r="F489" s="206" t="s">
        <v>1897</v>
      </c>
      <c r="G489" s="23">
        <v>43249</v>
      </c>
      <c r="H489" s="48" t="s">
        <v>37</v>
      </c>
      <c r="I489" s="65" t="s">
        <v>31</v>
      </c>
      <c r="J489" s="189" t="s">
        <v>291</v>
      </c>
      <c r="K489" s="29" t="s">
        <v>18</v>
      </c>
      <c r="L489" s="29" t="s">
        <v>17</v>
      </c>
      <c r="M489" s="290" t="s">
        <v>113</v>
      </c>
      <c r="N489" s="29" t="s">
        <v>1898</v>
      </c>
      <c r="O489" s="114" t="s">
        <v>1899</v>
      </c>
      <c r="P489" s="114" t="s">
        <v>1900</v>
      </c>
      <c r="Q489" s="156"/>
      <c r="R489" s="71" t="s">
        <v>1901</v>
      </c>
      <c r="S489" s="65" t="s">
        <v>1902</v>
      </c>
      <c r="T489" s="65" t="s">
        <v>1895</v>
      </c>
      <c r="U489" s="115" t="s">
        <v>72</v>
      </c>
      <c r="V489" s="17"/>
      <c r="W489" s="261"/>
      <c r="X489" s="261" t="s">
        <v>245</v>
      </c>
      <c r="Y489" s="99"/>
      <c r="Z489" s="155"/>
      <c r="AA489" s="155"/>
      <c r="AB489" s="39" t="s">
        <v>1901</v>
      </c>
      <c r="AC489" s="17"/>
      <c r="AD489" s="17"/>
      <c r="AE489" s="17"/>
      <c r="AF489" s="17"/>
      <c r="AG489" s="17"/>
      <c r="AH489" s="263" t="s">
        <v>3530</v>
      </c>
      <c r="AI489" s="65" t="s">
        <v>1</v>
      </c>
      <c r="AJ489" s="263" t="s">
        <v>2</v>
      </c>
      <c r="AK489" s="70">
        <v>25</v>
      </c>
      <c r="AL489" s="69" t="s">
        <v>1903</v>
      </c>
      <c r="AM489" s="72">
        <v>43238</v>
      </c>
    </row>
    <row r="490" spans="1:739" s="154" customFormat="1" ht="30" customHeight="1" x14ac:dyDescent="0.25">
      <c r="A490" s="30"/>
      <c r="B490" s="261"/>
      <c r="C490" s="261"/>
      <c r="D490" s="167" t="s">
        <v>2</v>
      </c>
      <c r="E490" s="115"/>
      <c r="F490" s="206" t="s">
        <v>1790</v>
      </c>
      <c r="G490" s="23">
        <v>43112</v>
      </c>
      <c r="H490" s="48" t="s">
        <v>37</v>
      </c>
      <c r="I490" s="65" t="s">
        <v>31</v>
      </c>
      <c r="J490" s="189" t="s">
        <v>291</v>
      </c>
      <c r="K490" s="29" t="s">
        <v>18</v>
      </c>
      <c r="L490" s="29" t="s">
        <v>17</v>
      </c>
      <c r="M490" s="290" t="s">
        <v>413</v>
      </c>
      <c r="N490" s="28" t="s">
        <v>1791</v>
      </c>
      <c r="O490" s="114" t="s">
        <v>1792</v>
      </c>
      <c r="P490" s="114" t="s">
        <v>1793</v>
      </c>
      <c r="Q490" s="156"/>
      <c r="R490" s="71" t="s">
        <v>1794</v>
      </c>
      <c r="S490" s="65" t="s">
        <v>1795</v>
      </c>
      <c r="T490" s="261" t="s">
        <v>1554</v>
      </c>
      <c r="U490" s="115" t="s">
        <v>72</v>
      </c>
      <c r="V490" s="17"/>
      <c r="W490" s="261"/>
      <c r="X490" s="261" t="s">
        <v>245</v>
      </c>
      <c r="Y490" s="99"/>
      <c r="Z490" s="155"/>
      <c r="AA490" s="261"/>
      <c r="AB490" s="39" t="s">
        <v>1794</v>
      </c>
      <c r="AC490" s="17"/>
      <c r="AD490" s="17"/>
      <c r="AE490" s="17"/>
      <c r="AF490" s="17"/>
      <c r="AG490" s="17"/>
      <c r="AH490" s="263" t="s">
        <v>3530</v>
      </c>
      <c r="AI490" s="65" t="s">
        <v>1</v>
      </c>
      <c r="AJ490" s="67" t="s">
        <v>2</v>
      </c>
      <c r="AK490" s="70">
        <v>25</v>
      </c>
      <c r="AL490" s="69" t="s">
        <v>1796</v>
      </c>
      <c r="AM490" s="72">
        <v>43081</v>
      </c>
    </row>
    <row r="491" spans="1:739" s="154" customFormat="1" ht="30" customHeight="1" x14ac:dyDescent="0.25">
      <c r="A491" s="30"/>
      <c r="B491" s="261"/>
      <c r="C491" s="261"/>
      <c r="D491" s="167" t="s">
        <v>2</v>
      </c>
      <c r="E491" s="115"/>
      <c r="F491" s="206" t="s">
        <v>1584</v>
      </c>
      <c r="G491" s="23">
        <v>42979</v>
      </c>
      <c r="H491" s="48" t="s">
        <v>37</v>
      </c>
      <c r="I491" s="65" t="s">
        <v>31</v>
      </c>
      <c r="J491" s="189" t="s">
        <v>291</v>
      </c>
      <c r="K491" s="29" t="s">
        <v>18</v>
      </c>
      <c r="L491" s="29" t="s">
        <v>17</v>
      </c>
      <c r="M491" s="290" t="s">
        <v>413</v>
      </c>
      <c r="N491" s="28" t="s">
        <v>414</v>
      </c>
      <c r="O491" s="114" t="s">
        <v>415</v>
      </c>
      <c r="P491" s="114" t="s">
        <v>1585</v>
      </c>
      <c r="Q491" s="156"/>
      <c r="R491" s="71" t="s">
        <v>1586</v>
      </c>
      <c r="S491" s="261" t="s">
        <v>1587</v>
      </c>
      <c r="T491" s="261" t="s">
        <v>1554</v>
      </c>
      <c r="U491" s="115" t="s">
        <v>72</v>
      </c>
      <c r="V491" s="17"/>
      <c r="W491" s="261"/>
      <c r="X491" s="261" t="s">
        <v>245</v>
      </c>
      <c r="Y491" s="99"/>
      <c r="Z491" s="155"/>
      <c r="AA491" s="261"/>
      <c r="AB491" s="39" t="s">
        <v>1586</v>
      </c>
      <c r="AC491" s="17"/>
      <c r="AD491" s="17"/>
      <c r="AE491" s="17"/>
      <c r="AF491" s="17"/>
      <c r="AG491" s="17"/>
      <c r="AH491" s="263" t="s">
        <v>3530</v>
      </c>
      <c r="AI491" s="65" t="s">
        <v>1</v>
      </c>
      <c r="AJ491" s="67" t="s">
        <v>2</v>
      </c>
      <c r="AK491" s="70">
        <v>30</v>
      </c>
      <c r="AL491" s="69" t="s">
        <v>1588</v>
      </c>
      <c r="AM491" s="72" t="s">
        <v>1589</v>
      </c>
    </row>
    <row r="492" spans="1:739" s="154" customFormat="1" ht="30" customHeight="1" x14ac:dyDescent="0.25">
      <c r="A492" s="30"/>
      <c r="B492" s="115"/>
      <c r="C492" s="115"/>
      <c r="D492" s="167" t="s">
        <v>2</v>
      </c>
      <c r="E492" s="115"/>
      <c r="F492" s="206" t="s">
        <v>412</v>
      </c>
      <c r="G492" s="14">
        <v>42467</v>
      </c>
      <c r="H492" s="48" t="s">
        <v>37</v>
      </c>
      <c r="I492" s="65" t="s">
        <v>31</v>
      </c>
      <c r="J492" s="189" t="s">
        <v>291</v>
      </c>
      <c r="K492" s="29" t="s">
        <v>18</v>
      </c>
      <c r="L492" s="29" t="s">
        <v>17</v>
      </c>
      <c r="M492" s="290" t="s">
        <v>413</v>
      </c>
      <c r="N492" s="28" t="s">
        <v>414</v>
      </c>
      <c r="O492" s="114" t="s">
        <v>415</v>
      </c>
      <c r="P492" s="114" t="s">
        <v>416</v>
      </c>
      <c r="Q492" s="156"/>
      <c r="R492" s="71" t="s">
        <v>417</v>
      </c>
      <c r="S492" s="65" t="s">
        <v>981</v>
      </c>
      <c r="T492" s="65" t="s">
        <v>288</v>
      </c>
      <c r="U492" s="115" t="s">
        <v>72</v>
      </c>
      <c r="V492" s="17"/>
      <c r="W492" s="261"/>
      <c r="X492" s="261" t="s">
        <v>245</v>
      </c>
      <c r="Y492" s="99"/>
      <c r="Z492" s="155"/>
      <c r="AA492" s="155"/>
      <c r="AB492" s="39" t="s">
        <v>417</v>
      </c>
      <c r="AC492" s="17"/>
      <c r="AD492" s="17"/>
      <c r="AE492" s="17"/>
      <c r="AF492" s="17"/>
      <c r="AG492" s="17"/>
      <c r="AH492" s="263" t="s">
        <v>3530</v>
      </c>
      <c r="AI492" s="65" t="s">
        <v>1</v>
      </c>
      <c r="AJ492" s="67" t="s">
        <v>2</v>
      </c>
      <c r="AK492" s="70">
        <v>22</v>
      </c>
      <c r="AL492" s="69" t="s">
        <v>418</v>
      </c>
      <c r="AM492" s="72" t="s">
        <v>419</v>
      </c>
    </row>
    <row r="493" spans="1:739" s="154" customFormat="1" ht="30" customHeight="1" x14ac:dyDescent="0.25">
      <c r="A493" s="30"/>
      <c r="B493" s="261"/>
      <c r="C493" s="261"/>
      <c r="D493" s="167" t="s">
        <v>2</v>
      </c>
      <c r="E493" s="261"/>
      <c r="F493" s="206" t="s">
        <v>914</v>
      </c>
      <c r="G493" s="14">
        <v>42709</v>
      </c>
      <c r="H493" s="48" t="s">
        <v>37</v>
      </c>
      <c r="I493" s="185" t="s">
        <v>31</v>
      </c>
      <c r="J493" s="189" t="s">
        <v>291</v>
      </c>
      <c r="K493" s="29" t="s">
        <v>18</v>
      </c>
      <c r="L493" s="29" t="s">
        <v>17</v>
      </c>
      <c r="M493" s="290" t="s">
        <v>413</v>
      </c>
      <c r="N493" s="28" t="s">
        <v>414</v>
      </c>
      <c r="O493" s="114" t="s">
        <v>415</v>
      </c>
      <c r="P493" s="114" t="s">
        <v>416</v>
      </c>
      <c r="Q493" s="260"/>
      <c r="R493" s="71" t="s">
        <v>915</v>
      </c>
      <c r="S493" s="65" t="s">
        <v>1013</v>
      </c>
      <c r="T493" s="185" t="s">
        <v>20</v>
      </c>
      <c r="U493" s="115" t="s">
        <v>72</v>
      </c>
      <c r="V493" s="17"/>
      <c r="W493" s="261"/>
      <c r="X493" s="261" t="s">
        <v>245</v>
      </c>
      <c r="Y493" s="99"/>
      <c r="Z493" s="155"/>
      <c r="AA493" s="155"/>
      <c r="AB493" s="265" t="s">
        <v>915</v>
      </c>
      <c r="AC493" s="17"/>
      <c r="AD493" s="17"/>
      <c r="AE493" s="17"/>
      <c r="AF493" s="17"/>
      <c r="AG493" s="17"/>
      <c r="AH493" s="263" t="s">
        <v>3530</v>
      </c>
      <c r="AI493" s="65" t="s">
        <v>1</v>
      </c>
      <c r="AJ493" s="67" t="s">
        <v>2</v>
      </c>
      <c r="AK493" s="70">
        <v>21</v>
      </c>
      <c r="AL493" s="69" t="s">
        <v>916</v>
      </c>
      <c r="AM493" s="72">
        <v>42696</v>
      </c>
    </row>
    <row r="494" spans="1:739" s="154" customFormat="1" ht="30" customHeight="1" x14ac:dyDescent="0.25">
      <c r="A494" s="30"/>
      <c r="B494" s="261"/>
      <c r="C494" s="261"/>
      <c r="D494" s="167" t="s">
        <v>2</v>
      </c>
      <c r="E494" s="261"/>
      <c r="F494" s="206" t="s">
        <v>773</v>
      </c>
      <c r="G494" s="14">
        <v>42655</v>
      </c>
      <c r="H494" s="48" t="s">
        <v>37</v>
      </c>
      <c r="I494" s="185" t="s">
        <v>31</v>
      </c>
      <c r="J494" s="189" t="s">
        <v>291</v>
      </c>
      <c r="K494" s="29" t="s">
        <v>18</v>
      </c>
      <c r="L494" s="29" t="s">
        <v>17</v>
      </c>
      <c r="M494" s="290" t="s">
        <v>413</v>
      </c>
      <c r="N494" s="28" t="s">
        <v>414</v>
      </c>
      <c r="O494" s="114" t="s">
        <v>415</v>
      </c>
      <c r="P494" s="114" t="s">
        <v>416</v>
      </c>
      <c r="Q494" s="260"/>
      <c r="R494" s="71" t="s">
        <v>774</v>
      </c>
      <c r="S494" s="185" t="s">
        <v>997</v>
      </c>
      <c r="T494" s="185" t="s">
        <v>20</v>
      </c>
      <c r="U494" s="261" t="s">
        <v>996</v>
      </c>
      <c r="V494" s="17"/>
      <c r="W494" s="261"/>
      <c r="X494" s="261" t="s">
        <v>245</v>
      </c>
      <c r="Y494" s="99"/>
      <c r="Z494" s="262"/>
      <c r="AA494" s="262"/>
      <c r="AB494" s="265" t="s">
        <v>774</v>
      </c>
      <c r="AC494" s="17"/>
      <c r="AD494" s="17"/>
      <c r="AE494" s="17"/>
      <c r="AF494" s="17"/>
      <c r="AG494" s="17"/>
      <c r="AH494" s="263" t="s">
        <v>3530</v>
      </c>
      <c r="AI494" s="185" t="s">
        <v>1</v>
      </c>
      <c r="AJ494" s="187" t="s">
        <v>2</v>
      </c>
      <c r="AK494" s="263">
        <v>22</v>
      </c>
      <c r="AL494" s="69" t="s">
        <v>775</v>
      </c>
      <c r="AM494" s="72">
        <v>42508</v>
      </c>
    </row>
    <row r="495" spans="1:739" s="154" customFormat="1" ht="30" customHeight="1" x14ac:dyDescent="0.25">
      <c r="A495" s="30"/>
      <c r="B495" s="261"/>
      <c r="C495" s="261"/>
      <c r="D495" s="167" t="s">
        <v>2</v>
      </c>
      <c r="E495" s="115"/>
      <c r="F495" s="206">
        <v>1566</v>
      </c>
      <c r="G495" s="23">
        <v>43802</v>
      </c>
      <c r="H495" s="48" t="s">
        <v>37</v>
      </c>
      <c r="I495" s="65" t="s">
        <v>31</v>
      </c>
      <c r="J495" s="189" t="s">
        <v>291</v>
      </c>
      <c r="K495" s="29" t="s">
        <v>18</v>
      </c>
      <c r="L495" s="29" t="s">
        <v>17</v>
      </c>
      <c r="M495" s="290" t="s">
        <v>413</v>
      </c>
      <c r="N495" s="28" t="s">
        <v>414</v>
      </c>
      <c r="O495" s="114" t="s">
        <v>415</v>
      </c>
      <c r="P495" s="114" t="s">
        <v>416</v>
      </c>
      <c r="Q495" s="156"/>
      <c r="R495" s="71" t="s">
        <v>3127</v>
      </c>
      <c r="S495" s="65" t="s">
        <v>981</v>
      </c>
      <c r="T495" s="65" t="s">
        <v>20</v>
      </c>
      <c r="U495" s="115" t="s">
        <v>72</v>
      </c>
      <c r="V495" s="17"/>
      <c r="W495" s="261"/>
      <c r="X495" s="261" t="s">
        <v>245</v>
      </c>
      <c r="Y495" s="99"/>
      <c r="Z495" s="155"/>
      <c r="AA495" s="155"/>
      <c r="AB495" s="39" t="s">
        <v>3127</v>
      </c>
      <c r="AC495" s="17"/>
      <c r="AD495" s="17"/>
      <c r="AE495" s="17"/>
      <c r="AF495" s="17"/>
      <c r="AG495" s="17"/>
      <c r="AH495" s="263" t="s">
        <v>3530</v>
      </c>
      <c r="AI495" s="65" t="s">
        <v>1</v>
      </c>
      <c r="AJ495" s="67" t="s">
        <v>2</v>
      </c>
      <c r="AK495" s="70">
        <v>25</v>
      </c>
      <c r="AL495" s="69" t="s">
        <v>3128</v>
      </c>
      <c r="AM495" s="72">
        <v>43783</v>
      </c>
    </row>
    <row r="496" spans="1:739" s="154" customFormat="1" ht="30" customHeight="1" x14ac:dyDescent="0.25">
      <c r="A496" s="30"/>
      <c r="B496" s="115"/>
      <c r="C496" s="115"/>
      <c r="D496" s="167" t="s">
        <v>2</v>
      </c>
      <c r="E496" s="115"/>
      <c r="F496" s="206">
        <v>1557</v>
      </c>
      <c r="G496" s="23">
        <v>43802</v>
      </c>
      <c r="H496" s="48" t="s">
        <v>37</v>
      </c>
      <c r="I496" s="65" t="s">
        <v>31</v>
      </c>
      <c r="J496" s="189" t="s">
        <v>291</v>
      </c>
      <c r="K496" s="29" t="s">
        <v>18</v>
      </c>
      <c r="L496" s="29" t="s">
        <v>17</v>
      </c>
      <c r="M496" s="290" t="s">
        <v>413</v>
      </c>
      <c r="N496" s="28" t="s">
        <v>500</v>
      </c>
      <c r="O496" s="114" t="s">
        <v>501</v>
      </c>
      <c r="P496" s="114" t="s">
        <v>3103</v>
      </c>
      <c r="Q496" s="260"/>
      <c r="R496" s="71" t="s">
        <v>3104</v>
      </c>
      <c r="S496" s="185" t="s">
        <v>3105</v>
      </c>
      <c r="T496" s="185" t="s">
        <v>1895</v>
      </c>
      <c r="U496" s="115" t="s">
        <v>72</v>
      </c>
      <c r="V496" s="17"/>
      <c r="W496" s="261"/>
      <c r="X496" s="261" t="s">
        <v>245</v>
      </c>
      <c r="Y496" s="99"/>
      <c r="Z496" s="262"/>
      <c r="AA496" s="262"/>
      <c r="AB496" s="265" t="s">
        <v>3104</v>
      </c>
      <c r="AC496" s="17"/>
      <c r="AD496" s="17"/>
      <c r="AE496" s="17"/>
      <c r="AF496" s="17"/>
      <c r="AG496" s="17"/>
      <c r="AH496" s="263" t="s">
        <v>3530</v>
      </c>
      <c r="AI496" s="185" t="s">
        <v>1</v>
      </c>
      <c r="AJ496" s="187" t="s">
        <v>2</v>
      </c>
      <c r="AK496" s="70">
        <v>21</v>
      </c>
      <c r="AL496" s="69" t="s">
        <v>3106</v>
      </c>
      <c r="AM496" s="72">
        <v>43777</v>
      </c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  <c r="DK496" s="87"/>
      <c r="DL496" s="87"/>
      <c r="DM496" s="87"/>
      <c r="DN496" s="87"/>
      <c r="DO496" s="87"/>
      <c r="DP496" s="87"/>
      <c r="DQ496" s="87"/>
      <c r="DR496" s="87"/>
      <c r="DS496" s="87"/>
      <c r="DT496" s="87"/>
      <c r="DU496" s="87"/>
      <c r="DV496" s="87"/>
      <c r="DW496" s="87"/>
      <c r="DX496" s="87"/>
      <c r="DY496" s="87"/>
      <c r="DZ496" s="87"/>
      <c r="EA496" s="87"/>
      <c r="EB496" s="87"/>
      <c r="EC496" s="87"/>
      <c r="ED496" s="87"/>
      <c r="EE496" s="87"/>
      <c r="EF496" s="87"/>
      <c r="EG496" s="87"/>
      <c r="EH496" s="87"/>
      <c r="EI496" s="87"/>
      <c r="EJ496" s="87"/>
      <c r="EK496" s="87"/>
      <c r="EL496" s="87"/>
      <c r="EM496" s="87"/>
      <c r="EN496" s="87"/>
      <c r="EO496" s="87"/>
      <c r="EP496" s="87"/>
      <c r="EQ496" s="87"/>
      <c r="ER496" s="87"/>
      <c r="ES496" s="87"/>
      <c r="ET496" s="87"/>
      <c r="EU496" s="87"/>
      <c r="EV496" s="87"/>
      <c r="EW496" s="87"/>
      <c r="EX496" s="87"/>
      <c r="EY496" s="87"/>
      <c r="EZ496" s="87"/>
      <c r="FA496" s="87"/>
      <c r="FB496" s="87"/>
      <c r="FC496" s="87"/>
      <c r="FD496" s="87"/>
      <c r="FE496" s="87"/>
      <c r="FF496" s="87"/>
      <c r="FG496" s="87"/>
      <c r="FH496" s="87"/>
      <c r="FI496" s="87"/>
      <c r="FJ496" s="87"/>
      <c r="FK496" s="87"/>
      <c r="FL496" s="87"/>
      <c r="FM496" s="87"/>
      <c r="FN496" s="87"/>
      <c r="FO496" s="87"/>
      <c r="FP496" s="87"/>
      <c r="FQ496" s="87"/>
      <c r="FR496" s="87"/>
      <c r="FS496" s="87"/>
      <c r="FT496" s="87"/>
      <c r="FU496" s="87"/>
      <c r="FV496" s="87"/>
      <c r="FW496" s="87"/>
      <c r="FX496" s="87"/>
      <c r="FY496" s="87"/>
      <c r="FZ496" s="87"/>
      <c r="GA496" s="87"/>
      <c r="GB496" s="87"/>
      <c r="GC496" s="87"/>
      <c r="GD496" s="87"/>
      <c r="GE496" s="87"/>
      <c r="GF496" s="87"/>
      <c r="GG496" s="87"/>
      <c r="GH496" s="87"/>
      <c r="GI496" s="87"/>
      <c r="GJ496" s="87"/>
      <c r="GK496" s="87"/>
      <c r="GL496" s="87"/>
      <c r="GM496" s="87"/>
      <c r="GN496" s="87"/>
      <c r="GO496" s="87"/>
      <c r="GP496" s="87"/>
      <c r="GQ496" s="87"/>
      <c r="GR496" s="87"/>
      <c r="GS496" s="87"/>
      <c r="GT496" s="87"/>
      <c r="GU496" s="87"/>
      <c r="GV496" s="87"/>
      <c r="GW496" s="87"/>
      <c r="GX496" s="87"/>
      <c r="GY496" s="87"/>
      <c r="GZ496" s="87"/>
      <c r="HA496" s="87"/>
      <c r="HB496" s="87"/>
      <c r="HC496" s="87"/>
      <c r="HD496" s="87"/>
      <c r="HE496" s="87"/>
      <c r="HF496" s="87"/>
      <c r="HG496" s="87"/>
      <c r="HH496" s="87"/>
      <c r="HI496" s="87"/>
      <c r="HJ496" s="87"/>
      <c r="HK496" s="87"/>
      <c r="HL496" s="87"/>
      <c r="HM496" s="87"/>
      <c r="HN496" s="87"/>
      <c r="HO496" s="87"/>
      <c r="HP496" s="87"/>
      <c r="HQ496" s="87"/>
      <c r="HR496" s="87"/>
      <c r="HS496" s="87"/>
      <c r="HT496" s="87"/>
      <c r="HU496" s="87"/>
      <c r="HV496" s="87"/>
      <c r="HW496" s="87"/>
      <c r="HX496" s="87"/>
      <c r="HY496" s="87"/>
      <c r="HZ496" s="87"/>
      <c r="IA496" s="87"/>
      <c r="IB496" s="87"/>
      <c r="IC496" s="87"/>
      <c r="ID496" s="87"/>
      <c r="IE496" s="87"/>
      <c r="IF496" s="87"/>
      <c r="IG496" s="87"/>
      <c r="IH496" s="87"/>
      <c r="II496" s="87"/>
      <c r="IJ496" s="87"/>
      <c r="IK496" s="87"/>
      <c r="IL496" s="87"/>
      <c r="IM496" s="87"/>
      <c r="IN496" s="87"/>
      <c r="IO496" s="87"/>
      <c r="IP496" s="87"/>
      <c r="IQ496" s="87"/>
      <c r="IR496" s="87"/>
      <c r="IS496" s="87"/>
      <c r="IT496" s="87"/>
      <c r="IU496" s="87"/>
      <c r="IV496" s="87"/>
      <c r="IW496" s="87"/>
      <c r="IX496" s="87"/>
      <c r="IY496" s="87"/>
      <c r="IZ496" s="87"/>
      <c r="JA496" s="87"/>
      <c r="JB496" s="87"/>
      <c r="JC496" s="87"/>
      <c r="JD496" s="87"/>
      <c r="JE496" s="87"/>
      <c r="JF496" s="87"/>
      <c r="JG496" s="87"/>
      <c r="JH496" s="87"/>
      <c r="JI496" s="87"/>
      <c r="JJ496" s="87"/>
      <c r="JK496" s="87"/>
      <c r="JL496" s="87"/>
      <c r="JM496" s="87"/>
      <c r="JN496" s="87"/>
      <c r="JO496" s="87"/>
      <c r="JP496" s="87"/>
      <c r="JQ496" s="87"/>
      <c r="JR496" s="87"/>
      <c r="JS496" s="87"/>
      <c r="JT496" s="87"/>
      <c r="JU496" s="87"/>
      <c r="JV496" s="87"/>
      <c r="JW496" s="87"/>
      <c r="JX496" s="87"/>
      <c r="JY496" s="87"/>
      <c r="JZ496" s="87"/>
      <c r="KA496" s="87"/>
      <c r="KB496" s="87"/>
      <c r="KC496" s="87"/>
      <c r="KD496" s="87"/>
      <c r="KE496" s="87"/>
      <c r="KF496" s="87"/>
      <c r="KG496" s="87"/>
      <c r="KH496" s="87"/>
      <c r="KI496" s="87"/>
      <c r="KJ496" s="87"/>
      <c r="KK496" s="87"/>
      <c r="KL496" s="87"/>
      <c r="KM496" s="87"/>
      <c r="KN496" s="87"/>
      <c r="KO496" s="87"/>
      <c r="KP496" s="87"/>
      <c r="KQ496" s="87"/>
      <c r="KR496" s="87"/>
      <c r="KS496" s="87"/>
      <c r="KT496" s="87"/>
      <c r="KU496" s="87"/>
      <c r="KV496" s="87"/>
      <c r="KW496" s="87"/>
      <c r="KX496" s="87"/>
      <c r="KY496" s="87"/>
      <c r="KZ496" s="87"/>
      <c r="LA496" s="87"/>
      <c r="LB496" s="87"/>
      <c r="LC496" s="87"/>
      <c r="LD496" s="87"/>
      <c r="LE496" s="87"/>
      <c r="LF496" s="87"/>
      <c r="LG496" s="87"/>
      <c r="LH496" s="87"/>
      <c r="LI496" s="87"/>
      <c r="LJ496" s="87"/>
      <c r="LK496" s="87"/>
      <c r="LL496" s="87"/>
      <c r="LM496" s="87"/>
      <c r="LN496" s="87"/>
      <c r="LO496" s="87"/>
      <c r="LP496" s="87"/>
      <c r="LQ496" s="87"/>
      <c r="LR496" s="87"/>
      <c r="LS496" s="87"/>
      <c r="LT496" s="87"/>
      <c r="LU496" s="87"/>
      <c r="LV496" s="87"/>
      <c r="LW496" s="87"/>
      <c r="LX496" s="87"/>
      <c r="LY496" s="87"/>
      <c r="LZ496" s="87"/>
      <c r="MA496" s="87"/>
      <c r="MB496" s="87"/>
      <c r="MC496" s="87"/>
      <c r="MD496" s="87"/>
      <c r="ME496" s="87"/>
      <c r="MF496" s="87"/>
      <c r="MG496" s="87"/>
      <c r="MH496" s="87"/>
      <c r="MI496" s="87"/>
      <c r="MJ496" s="87"/>
      <c r="MK496" s="87"/>
      <c r="ML496" s="87"/>
      <c r="MM496" s="87"/>
      <c r="MN496" s="87"/>
      <c r="MO496" s="87"/>
      <c r="MP496" s="87"/>
      <c r="MQ496" s="87"/>
      <c r="MR496" s="87"/>
      <c r="MS496" s="87"/>
      <c r="MT496" s="87"/>
      <c r="MU496" s="87"/>
      <c r="MV496" s="87"/>
      <c r="MW496" s="87"/>
      <c r="MX496" s="87"/>
      <c r="MY496" s="87"/>
      <c r="MZ496" s="87"/>
      <c r="NA496" s="87"/>
      <c r="NB496" s="87"/>
      <c r="NC496" s="87"/>
      <c r="ND496" s="87"/>
      <c r="NE496" s="87"/>
      <c r="NF496" s="87"/>
      <c r="NG496" s="87"/>
      <c r="NH496" s="87"/>
      <c r="NI496" s="87"/>
      <c r="NJ496" s="87"/>
      <c r="NK496" s="87"/>
      <c r="NL496" s="87"/>
      <c r="NM496" s="87"/>
      <c r="NN496" s="87"/>
      <c r="NO496" s="87"/>
      <c r="NP496" s="87"/>
      <c r="NQ496" s="87"/>
      <c r="NR496" s="87"/>
      <c r="NS496" s="87"/>
      <c r="NT496" s="87"/>
      <c r="NU496" s="87"/>
      <c r="NV496" s="87"/>
      <c r="NW496" s="87"/>
      <c r="NX496" s="87"/>
      <c r="NY496" s="87"/>
      <c r="NZ496" s="87"/>
      <c r="OA496" s="87"/>
      <c r="OB496" s="87"/>
      <c r="OC496" s="87"/>
      <c r="OD496" s="87"/>
      <c r="OE496" s="87"/>
      <c r="OF496" s="87"/>
      <c r="OG496" s="87"/>
      <c r="OH496" s="87"/>
      <c r="OI496" s="87"/>
      <c r="OJ496" s="87"/>
      <c r="OK496" s="87"/>
      <c r="OL496" s="87"/>
      <c r="OM496" s="87"/>
      <c r="ON496" s="87"/>
      <c r="OO496" s="87"/>
      <c r="OP496" s="87"/>
      <c r="OQ496" s="87"/>
      <c r="OR496" s="87"/>
      <c r="OS496" s="87"/>
      <c r="OT496" s="87"/>
      <c r="OU496" s="87"/>
      <c r="OV496" s="87"/>
      <c r="OW496" s="87"/>
      <c r="OX496" s="87"/>
      <c r="OY496" s="87"/>
      <c r="OZ496" s="87"/>
      <c r="PA496" s="87"/>
      <c r="PB496" s="87"/>
      <c r="PC496" s="87"/>
      <c r="PD496" s="87"/>
      <c r="PE496" s="87"/>
      <c r="PF496" s="87"/>
      <c r="PG496" s="87"/>
      <c r="PH496" s="87"/>
      <c r="PI496" s="87"/>
      <c r="PJ496" s="87"/>
      <c r="PK496" s="87"/>
      <c r="PL496" s="87"/>
      <c r="PM496" s="87"/>
      <c r="PN496" s="87"/>
      <c r="PO496" s="87"/>
      <c r="PP496" s="87"/>
      <c r="PQ496" s="87"/>
      <c r="PR496" s="87"/>
      <c r="PS496" s="87"/>
      <c r="PT496" s="87"/>
      <c r="PU496" s="87"/>
      <c r="PV496" s="87"/>
      <c r="PW496" s="87"/>
      <c r="PX496" s="87"/>
      <c r="PY496" s="87"/>
      <c r="PZ496" s="87"/>
      <c r="QA496" s="87"/>
      <c r="QB496" s="87"/>
      <c r="QC496" s="87"/>
      <c r="QD496" s="87"/>
      <c r="QE496" s="87"/>
      <c r="QF496" s="87"/>
      <c r="QG496" s="87"/>
      <c r="QH496" s="87"/>
      <c r="QI496" s="87"/>
      <c r="QJ496" s="87"/>
      <c r="QK496" s="87"/>
      <c r="QL496" s="87"/>
      <c r="QM496" s="87"/>
      <c r="QN496" s="87"/>
      <c r="QO496" s="87"/>
      <c r="QP496" s="87"/>
      <c r="QQ496" s="87"/>
      <c r="QR496" s="87"/>
      <c r="QS496" s="87"/>
      <c r="QT496" s="87"/>
      <c r="QU496" s="87"/>
      <c r="QV496" s="87"/>
      <c r="QW496" s="87"/>
      <c r="QX496" s="87"/>
      <c r="QY496" s="87"/>
      <c r="QZ496" s="87"/>
      <c r="RA496" s="87"/>
      <c r="RB496" s="87"/>
      <c r="RC496" s="87"/>
      <c r="RD496" s="87"/>
      <c r="RE496" s="87"/>
      <c r="RF496" s="87"/>
      <c r="RG496" s="87"/>
      <c r="RH496" s="87"/>
      <c r="RI496" s="87"/>
      <c r="RJ496" s="87"/>
      <c r="RK496" s="87"/>
      <c r="RL496" s="87"/>
      <c r="RM496" s="87"/>
      <c r="RN496" s="87"/>
      <c r="RO496" s="87"/>
      <c r="RP496" s="87"/>
      <c r="RQ496" s="87"/>
      <c r="RR496" s="87"/>
      <c r="RS496" s="87"/>
      <c r="RT496" s="87"/>
      <c r="RU496" s="87"/>
      <c r="RV496" s="87"/>
      <c r="RW496" s="87"/>
      <c r="RX496" s="87"/>
      <c r="RY496" s="87"/>
      <c r="RZ496" s="87"/>
      <c r="SA496" s="87"/>
      <c r="SB496" s="87"/>
      <c r="SC496" s="87"/>
      <c r="SD496" s="87"/>
      <c r="SE496" s="87"/>
      <c r="SF496" s="87"/>
      <c r="SG496" s="87"/>
      <c r="SH496" s="87"/>
      <c r="SI496" s="87"/>
      <c r="SJ496" s="87"/>
      <c r="SK496" s="87"/>
      <c r="SL496" s="87"/>
      <c r="SM496" s="87"/>
      <c r="SN496" s="87"/>
      <c r="SO496" s="87"/>
      <c r="SP496" s="87"/>
      <c r="SQ496" s="87"/>
      <c r="SR496" s="87"/>
      <c r="SS496" s="87"/>
      <c r="ST496" s="87"/>
      <c r="SU496" s="87"/>
      <c r="SV496" s="87"/>
      <c r="SW496" s="87"/>
      <c r="SX496" s="87"/>
      <c r="SY496" s="87"/>
      <c r="SZ496" s="87"/>
      <c r="TA496" s="87"/>
      <c r="TB496" s="87"/>
      <c r="TC496" s="87"/>
      <c r="TD496" s="87"/>
      <c r="TE496" s="87"/>
      <c r="TF496" s="87"/>
      <c r="TG496" s="87"/>
      <c r="TH496" s="87"/>
      <c r="TI496" s="87"/>
      <c r="TJ496" s="87"/>
      <c r="TK496" s="87"/>
      <c r="TL496" s="87"/>
      <c r="TM496" s="87"/>
      <c r="TN496" s="87"/>
      <c r="TO496" s="87"/>
      <c r="TP496" s="87"/>
      <c r="TQ496" s="87"/>
      <c r="TR496" s="87"/>
      <c r="TS496" s="87"/>
      <c r="TT496" s="87"/>
      <c r="TU496" s="87"/>
      <c r="TV496" s="87"/>
      <c r="TW496" s="87"/>
      <c r="TX496" s="87"/>
      <c r="TY496" s="87"/>
      <c r="TZ496" s="87"/>
      <c r="UA496" s="87"/>
      <c r="UB496" s="87"/>
      <c r="UC496" s="87"/>
      <c r="UD496" s="87"/>
      <c r="UE496" s="87"/>
      <c r="UF496" s="87"/>
      <c r="UG496" s="87"/>
      <c r="UH496" s="87"/>
      <c r="UI496" s="87"/>
      <c r="UJ496" s="87"/>
      <c r="UK496" s="87"/>
      <c r="UL496" s="87"/>
      <c r="UM496" s="87"/>
      <c r="UN496" s="87"/>
      <c r="UO496" s="87"/>
      <c r="UP496" s="87"/>
      <c r="UQ496" s="87"/>
      <c r="UR496" s="87"/>
      <c r="US496" s="87"/>
      <c r="UT496" s="87"/>
      <c r="UU496" s="87"/>
      <c r="UV496" s="87"/>
      <c r="UW496" s="87"/>
      <c r="UX496" s="87"/>
      <c r="UY496" s="87"/>
      <c r="UZ496" s="87"/>
      <c r="VA496" s="87"/>
      <c r="VB496" s="87"/>
      <c r="VC496" s="87"/>
      <c r="VD496" s="87"/>
      <c r="VE496" s="87"/>
      <c r="VF496" s="87"/>
      <c r="VG496" s="87"/>
      <c r="VH496" s="87"/>
      <c r="VI496" s="87"/>
      <c r="VJ496" s="87"/>
      <c r="VK496" s="87"/>
      <c r="VL496" s="87"/>
      <c r="VM496" s="87"/>
      <c r="VN496" s="87"/>
      <c r="VO496" s="87"/>
      <c r="VP496" s="87"/>
      <c r="VQ496" s="87"/>
      <c r="VR496" s="87"/>
      <c r="VS496" s="87"/>
      <c r="VT496" s="87"/>
      <c r="VU496" s="87"/>
      <c r="VV496" s="87"/>
      <c r="VW496" s="87"/>
      <c r="VX496" s="87"/>
      <c r="VY496" s="87"/>
      <c r="VZ496" s="87"/>
      <c r="WA496" s="87"/>
      <c r="WB496" s="87"/>
      <c r="WC496" s="87"/>
      <c r="WD496" s="87"/>
      <c r="WE496" s="87"/>
      <c r="WF496" s="87"/>
      <c r="WG496" s="87"/>
      <c r="WH496" s="87"/>
      <c r="WI496" s="87"/>
      <c r="WJ496" s="87"/>
      <c r="WK496" s="87"/>
      <c r="WL496" s="87"/>
      <c r="WM496" s="87"/>
      <c r="WN496" s="87"/>
      <c r="WO496" s="87"/>
      <c r="WP496" s="87"/>
      <c r="WQ496" s="87"/>
      <c r="WR496" s="87"/>
      <c r="WS496" s="87"/>
      <c r="WT496" s="87"/>
      <c r="WU496" s="87"/>
      <c r="WV496" s="87"/>
      <c r="WW496" s="87"/>
      <c r="WX496" s="87"/>
      <c r="WY496" s="87"/>
      <c r="WZ496" s="87"/>
      <c r="XA496" s="87"/>
      <c r="XB496" s="87"/>
      <c r="XC496" s="87"/>
      <c r="XD496" s="87"/>
      <c r="XE496" s="87"/>
      <c r="XF496" s="87"/>
      <c r="XG496" s="87"/>
      <c r="XH496" s="87"/>
      <c r="XI496" s="87"/>
      <c r="XJ496" s="87"/>
      <c r="XK496" s="87"/>
      <c r="XL496" s="87"/>
      <c r="XM496" s="87"/>
      <c r="XN496" s="87"/>
      <c r="XO496" s="87"/>
      <c r="XP496" s="87"/>
      <c r="XQ496" s="87"/>
      <c r="XR496" s="87"/>
      <c r="XS496" s="87"/>
      <c r="XT496" s="87"/>
      <c r="XU496" s="87"/>
      <c r="XV496" s="87"/>
      <c r="XW496" s="87"/>
      <c r="XX496" s="87"/>
      <c r="XY496" s="87"/>
      <c r="XZ496" s="87"/>
      <c r="YA496" s="87"/>
      <c r="YB496" s="87"/>
      <c r="YC496" s="87"/>
      <c r="YD496" s="87"/>
      <c r="YE496" s="87"/>
      <c r="YF496" s="87"/>
      <c r="YG496" s="87"/>
      <c r="YH496" s="87"/>
      <c r="YI496" s="87"/>
      <c r="YJ496" s="87"/>
      <c r="YK496" s="87"/>
      <c r="YL496" s="87"/>
      <c r="YM496" s="87"/>
      <c r="YN496" s="87"/>
      <c r="YO496" s="87"/>
      <c r="YP496" s="87"/>
      <c r="YQ496" s="87"/>
      <c r="YR496" s="87"/>
      <c r="YS496" s="87"/>
      <c r="YT496" s="87"/>
      <c r="YU496" s="87"/>
      <c r="YV496" s="87"/>
      <c r="YW496" s="87"/>
      <c r="YX496" s="87"/>
      <c r="YY496" s="87"/>
      <c r="YZ496" s="87"/>
      <c r="ZA496" s="87"/>
      <c r="ZB496" s="87"/>
      <c r="ZC496" s="87"/>
      <c r="ZD496" s="87"/>
      <c r="ZE496" s="87"/>
      <c r="ZF496" s="87"/>
      <c r="ZG496" s="87"/>
      <c r="ZH496" s="87"/>
      <c r="ZI496" s="87"/>
      <c r="ZJ496" s="87"/>
      <c r="ZK496" s="87"/>
      <c r="ZL496" s="87"/>
      <c r="ZM496" s="87"/>
      <c r="ZN496" s="87"/>
      <c r="ZO496" s="87"/>
      <c r="ZP496" s="87"/>
      <c r="ZQ496" s="87"/>
      <c r="ZR496" s="87"/>
      <c r="ZS496" s="87"/>
      <c r="ZT496" s="87"/>
      <c r="ZU496" s="87"/>
      <c r="ZV496" s="87"/>
      <c r="ZW496" s="87"/>
      <c r="ZX496" s="87"/>
      <c r="ZY496" s="87"/>
      <c r="ZZ496" s="87"/>
      <c r="AAA496" s="87"/>
      <c r="AAB496" s="87"/>
      <c r="AAC496" s="87"/>
      <c r="AAD496" s="87"/>
      <c r="AAE496" s="87"/>
      <c r="AAF496" s="87"/>
      <c r="AAG496" s="87"/>
      <c r="AAH496" s="87"/>
      <c r="AAI496" s="87"/>
      <c r="AAJ496" s="87"/>
      <c r="AAK496" s="87"/>
      <c r="AAL496" s="87"/>
      <c r="AAM496" s="87"/>
      <c r="AAN496" s="87"/>
      <c r="AAO496" s="87"/>
      <c r="AAP496" s="87"/>
      <c r="AAQ496" s="87"/>
      <c r="AAR496" s="87"/>
      <c r="AAS496" s="87"/>
      <c r="AAT496" s="87"/>
      <c r="AAU496" s="87"/>
      <c r="AAV496" s="87"/>
      <c r="AAW496" s="87"/>
      <c r="AAX496" s="87"/>
      <c r="AAY496" s="87"/>
      <c r="AAZ496" s="87"/>
      <c r="ABA496" s="87"/>
      <c r="ABB496" s="87"/>
      <c r="ABC496" s="87"/>
      <c r="ABD496" s="87"/>
      <c r="ABE496" s="87"/>
      <c r="ABF496" s="87"/>
      <c r="ABG496" s="87"/>
      <c r="ABH496" s="87"/>
      <c r="ABI496" s="87"/>
      <c r="ABJ496" s="87"/>
      <c r="ABK496" s="87"/>
    </row>
    <row r="497" spans="1:739" s="154" customFormat="1" ht="30" customHeight="1" x14ac:dyDescent="0.25">
      <c r="A497" s="30"/>
      <c r="B497" s="115"/>
      <c r="C497" s="115"/>
      <c r="D497" s="167" t="s">
        <v>2</v>
      </c>
      <c r="E497" s="115"/>
      <c r="F497" s="206" t="s">
        <v>499</v>
      </c>
      <c r="G497" s="14">
        <v>42475</v>
      </c>
      <c r="H497" s="48" t="s">
        <v>37</v>
      </c>
      <c r="I497" s="65" t="s">
        <v>31</v>
      </c>
      <c r="J497" s="189" t="s">
        <v>291</v>
      </c>
      <c r="K497" s="29" t="s">
        <v>18</v>
      </c>
      <c r="L497" s="29" t="s">
        <v>17</v>
      </c>
      <c r="M497" s="290" t="s">
        <v>413</v>
      </c>
      <c r="N497" s="28" t="s">
        <v>500</v>
      </c>
      <c r="O497" s="114" t="s">
        <v>501</v>
      </c>
      <c r="P497" s="114" t="s">
        <v>502</v>
      </c>
      <c r="Q497" s="260"/>
      <c r="R497" s="71" t="s">
        <v>503</v>
      </c>
      <c r="S497" s="185" t="s">
        <v>984</v>
      </c>
      <c r="T497" s="185" t="s">
        <v>20</v>
      </c>
      <c r="U497" s="115" t="s">
        <v>1306</v>
      </c>
      <c r="V497" s="17"/>
      <c r="W497" s="261"/>
      <c r="X497" s="261" t="s">
        <v>245</v>
      </c>
      <c r="Y497" s="99"/>
      <c r="Z497" s="262"/>
      <c r="AA497" s="262"/>
      <c r="AB497" s="265" t="s">
        <v>503</v>
      </c>
      <c r="AC497" s="17"/>
      <c r="AD497" s="17"/>
      <c r="AE497" s="17"/>
      <c r="AF497" s="17"/>
      <c r="AG497" s="17"/>
      <c r="AH497" s="263" t="s">
        <v>3530</v>
      </c>
      <c r="AI497" s="185" t="s">
        <v>1</v>
      </c>
      <c r="AJ497" s="187" t="s">
        <v>2</v>
      </c>
      <c r="AK497" s="70">
        <v>21</v>
      </c>
      <c r="AL497" s="69" t="s">
        <v>504</v>
      </c>
      <c r="AM497" s="72" t="s">
        <v>487</v>
      </c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  <c r="DK497" s="87"/>
      <c r="DL497" s="87"/>
      <c r="DM497" s="87"/>
      <c r="DN497" s="87"/>
      <c r="DO497" s="87"/>
      <c r="DP497" s="87"/>
      <c r="DQ497" s="87"/>
      <c r="DR497" s="87"/>
      <c r="DS497" s="87"/>
      <c r="DT497" s="87"/>
      <c r="DU497" s="87"/>
      <c r="DV497" s="87"/>
      <c r="DW497" s="87"/>
      <c r="DX497" s="87"/>
      <c r="DY497" s="87"/>
      <c r="DZ497" s="87"/>
      <c r="EA497" s="87"/>
      <c r="EB497" s="87"/>
      <c r="EC497" s="87"/>
      <c r="ED497" s="87"/>
      <c r="EE497" s="87"/>
      <c r="EF497" s="87"/>
      <c r="EG497" s="87"/>
      <c r="EH497" s="87"/>
      <c r="EI497" s="87"/>
      <c r="EJ497" s="87"/>
      <c r="EK497" s="87"/>
      <c r="EL497" s="87"/>
      <c r="EM497" s="87"/>
      <c r="EN497" s="87"/>
      <c r="EO497" s="87"/>
      <c r="EP497" s="87"/>
      <c r="EQ497" s="87"/>
      <c r="ER497" s="87"/>
      <c r="ES497" s="87"/>
      <c r="ET497" s="87"/>
      <c r="EU497" s="87"/>
      <c r="EV497" s="87"/>
      <c r="EW497" s="87"/>
      <c r="EX497" s="87"/>
      <c r="EY497" s="87"/>
      <c r="EZ497" s="87"/>
      <c r="FA497" s="87"/>
      <c r="FB497" s="87"/>
      <c r="FC497" s="87"/>
      <c r="FD497" s="87"/>
      <c r="FE497" s="87"/>
      <c r="FF497" s="87"/>
      <c r="FG497" s="87"/>
      <c r="FH497" s="87"/>
      <c r="FI497" s="87"/>
      <c r="FJ497" s="87"/>
      <c r="FK497" s="87"/>
      <c r="FL497" s="87"/>
      <c r="FM497" s="87"/>
      <c r="FN497" s="87"/>
      <c r="FO497" s="87"/>
      <c r="FP497" s="87"/>
      <c r="FQ497" s="87"/>
      <c r="FR497" s="87"/>
      <c r="FS497" s="87"/>
      <c r="FT497" s="87"/>
      <c r="FU497" s="87"/>
      <c r="FV497" s="87"/>
      <c r="FW497" s="87"/>
      <c r="FX497" s="87"/>
      <c r="FY497" s="87"/>
      <c r="FZ497" s="87"/>
      <c r="GA497" s="87"/>
      <c r="GB497" s="87"/>
      <c r="GC497" s="87"/>
      <c r="GD497" s="87"/>
      <c r="GE497" s="87"/>
      <c r="GF497" s="87"/>
      <c r="GG497" s="87"/>
      <c r="GH497" s="87"/>
      <c r="GI497" s="87"/>
      <c r="GJ497" s="87"/>
      <c r="GK497" s="87"/>
      <c r="GL497" s="87"/>
      <c r="GM497" s="87"/>
      <c r="GN497" s="87"/>
      <c r="GO497" s="87"/>
      <c r="GP497" s="87"/>
      <c r="GQ497" s="87"/>
      <c r="GR497" s="87"/>
      <c r="GS497" s="87"/>
      <c r="GT497" s="87"/>
      <c r="GU497" s="87"/>
      <c r="GV497" s="87"/>
      <c r="GW497" s="87"/>
      <c r="GX497" s="87"/>
      <c r="GY497" s="87"/>
      <c r="GZ497" s="87"/>
      <c r="HA497" s="87"/>
      <c r="HB497" s="87"/>
      <c r="HC497" s="87"/>
      <c r="HD497" s="87"/>
      <c r="HE497" s="87"/>
      <c r="HF497" s="87"/>
      <c r="HG497" s="87"/>
      <c r="HH497" s="87"/>
      <c r="HI497" s="87"/>
      <c r="HJ497" s="87"/>
      <c r="HK497" s="87"/>
      <c r="HL497" s="87"/>
      <c r="HM497" s="87"/>
      <c r="HN497" s="87"/>
      <c r="HO497" s="87"/>
      <c r="HP497" s="87"/>
      <c r="HQ497" s="87"/>
      <c r="HR497" s="87"/>
      <c r="HS497" s="87"/>
      <c r="HT497" s="87"/>
      <c r="HU497" s="87"/>
      <c r="HV497" s="87"/>
      <c r="HW497" s="87"/>
      <c r="HX497" s="87"/>
      <c r="HY497" s="87"/>
      <c r="HZ497" s="87"/>
      <c r="IA497" s="87"/>
      <c r="IB497" s="87"/>
      <c r="IC497" s="87"/>
      <c r="ID497" s="87"/>
      <c r="IE497" s="87"/>
      <c r="IF497" s="87"/>
      <c r="IG497" s="87"/>
      <c r="IH497" s="87"/>
      <c r="II497" s="87"/>
      <c r="IJ497" s="87"/>
      <c r="IK497" s="87"/>
      <c r="IL497" s="87"/>
      <c r="IM497" s="87"/>
      <c r="IN497" s="87"/>
      <c r="IO497" s="87"/>
      <c r="IP497" s="87"/>
      <c r="IQ497" s="87"/>
      <c r="IR497" s="87"/>
      <c r="IS497" s="87"/>
      <c r="IT497" s="87"/>
      <c r="IU497" s="87"/>
      <c r="IV497" s="87"/>
      <c r="IW497" s="87"/>
      <c r="IX497" s="87"/>
      <c r="IY497" s="87"/>
      <c r="IZ497" s="87"/>
      <c r="JA497" s="87"/>
      <c r="JB497" s="87"/>
      <c r="JC497" s="87"/>
      <c r="JD497" s="87"/>
      <c r="JE497" s="87"/>
      <c r="JF497" s="87"/>
      <c r="JG497" s="87"/>
      <c r="JH497" s="87"/>
      <c r="JI497" s="87"/>
      <c r="JJ497" s="87"/>
      <c r="JK497" s="87"/>
      <c r="JL497" s="87"/>
      <c r="JM497" s="87"/>
      <c r="JN497" s="87"/>
      <c r="JO497" s="87"/>
      <c r="JP497" s="87"/>
      <c r="JQ497" s="87"/>
      <c r="JR497" s="87"/>
      <c r="JS497" s="87"/>
      <c r="JT497" s="87"/>
      <c r="JU497" s="87"/>
      <c r="JV497" s="87"/>
      <c r="JW497" s="87"/>
      <c r="JX497" s="87"/>
      <c r="JY497" s="87"/>
      <c r="JZ497" s="87"/>
      <c r="KA497" s="87"/>
      <c r="KB497" s="87"/>
      <c r="KC497" s="87"/>
      <c r="KD497" s="87"/>
      <c r="KE497" s="87"/>
      <c r="KF497" s="87"/>
      <c r="KG497" s="87"/>
      <c r="KH497" s="87"/>
      <c r="KI497" s="87"/>
      <c r="KJ497" s="87"/>
      <c r="KK497" s="87"/>
      <c r="KL497" s="87"/>
      <c r="KM497" s="87"/>
      <c r="KN497" s="87"/>
      <c r="KO497" s="87"/>
      <c r="KP497" s="87"/>
      <c r="KQ497" s="87"/>
      <c r="KR497" s="87"/>
      <c r="KS497" s="87"/>
      <c r="KT497" s="87"/>
      <c r="KU497" s="87"/>
      <c r="KV497" s="87"/>
      <c r="KW497" s="87"/>
      <c r="KX497" s="87"/>
      <c r="KY497" s="87"/>
      <c r="KZ497" s="87"/>
      <c r="LA497" s="87"/>
      <c r="LB497" s="87"/>
      <c r="LC497" s="87"/>
      <c r="LD497" s="87"/>
      <c r="LE497" s="87"/>
      <c r="LF497" s="87"/>
      <c r="LG497" s="87"/>
      <c r="LH497" s="87"/>
      <c r="LI497" s="87"/>
      <c r="LJ497" s="87"/>
      <c r="LK497" s="87"/>
      <c r="LL497" s="87"/>
      <c r="LM497" s="87"/>
      <c r="LN497" s="87"/>
      <c r="LO497" s="87"/>
      <c r="LP497" s="87"/>
      <c r="LQ497" s="87"/>
      <c r="LR497" s="87"/>
      <c r="LS497" s="87"/>
      <c r="LT497" s="87"/>
      <c r="LU497" s="87"/>
      <c r="LV497" s="87"/>
      <c r="LW497" s="87"/>
      <c r="LX497" s="87"/>
      <c r="LY497" s="87"/>
      <c r="LZ497" s="87"/>
      <c r="MA497" s="87"/>
      <c r="MB497" s="87"/>
      <c r="MC497" s="87"/>
      <c r="MD497" s="87"/>
      <c r="ME497" s="87"/>
      <c r="MF497" s="87"/>
      <c r="MG497" s="87"/>
      <c r="MH497" s="87"/>
      <c r="MI497" s="87"/>
      <c r="MJ497" s="87"/>
      <c r="MK497" s="87"/>
      <c r="ML497" s="87"/>
      <c r="MM497" s="87"/>
      <c r="MN497" s="87"/>
      <c r="MO497" s="87"/>
      <c r="MP497" s="87"/>
      <c r="MQ497" s="87"/>
      <c r="MR497" s="87"/>
      <c r="MS497" s="87"/>
      <c r="MT497" s="87"/>
      <c r="MU497" s="87"/>
      <c r="MV497" s="87"/>
      <c r="MW497" s="87"/>
      <c r="MX497" s="87"/>
      <c r="MY497" s="87"/>
      <c r="MZ497" s="87"/>
      <c r="NA497" s="87"/>
      <c r="NB497" s="87"/>
      <c r="NC497" s="87"/>
      <c r="ND497" s="87"/>
      <c r="NE497" s="87"/>
      <c r="NF497" s="87"/>
      <c r="NG497" s="87"/>
      <c r="NH497" s="87"/>
      <c r="NI497" s="87"/>
      <c r="NJ497" s="87"/>
      <c r="NK497" s="87"/>
      <c r="NL497" s="87"/>
      <c r="NM497" s="87"/>
      <c r="NN497" s="87"/>
      <c r="NO497" s="87"/>
      <c r="NP497" s="87"/>
      <c r="NQ497" s="87"/>
      <c r="NR497" s="87"/>
      <c r="NS497" s="87"/>
      <c r="NT497" s="87"/>
      <c r="NU497" s="87"/>
      <c r="NV497" s="87"/>
      <c r="NW497" s="87"/>
      <c r="NX497" s="87"/>
      <c r="NY497" s="87"/>
      <c r="NZ497" s="87"/>
      <c r="OA497" s="87"/>
      <c r="OB497" s="87"/>
      <c r="OC497" s="87"/>
      <c r="OD497" s="87"/>
      <c r="OE497" s="87"/>
      <c r="OF497" s="87"/>
      <c r="OG497" s="87"/>
      <c r="OH497" s="87"/>
      <c r="OI497" s="87"/>
      <c r="OJ497" s="87"/>
      <c r="OK497" s="87"/>
      <c r="OL497" s="87"/>
      <c r="OM497" s="87"/>
      <c r="ON497" s="87"/>
      <c r="OO497" s="87"/>
      <c r="OP497" s="87"/>
      <c r="OQ497" s="87"/>
      <c r="OR497" s="87"/>
      <c r="OS497" s="87"/>
      <c r="OT497" s="87"/>
      <c r="OU497" s="87"/>
      <c r="OV497" s="87"/>
      <c r="OW497" s="87"/>
      <c r="OX497" s="87"/>
      <c r="OY497" s="87"/>
      <c r="OZ497" s="87"/>
      <c r="PA497" s="87"/>
      <c r="PB497" s="87"/>
      <c r="PC497" s="87"/>
      <c r="PD497" s="87"/>
      <c r="PE497" s="87"/>
      <c r="PF497" s="87"/>
      <c r="PG497" s="87"/>
      <c r="PH497" s="87"/>
      <c r="PI497" s="87"/>
      <c r="PJ497" s="87"/>
      <c r="PK497" s="87"/>
      <c r="PL497" s="87"/>
      <c r="PM497" s="87"/>
      <c r="PN497" s="87"/>
      <c r="PO497" s="87"/>
      <c r="PP497" s="87"/>
      <c r="PQ497" s="87"/>
      <c r="PR497" s="87"/>
      <c r="PS497" s="87"/>
      <c r="PT497" s="87"/>
      <c r="PU497" s="87"/>
      <c r="PV497" s="87"/>
      <c r="PW497" s="87"/>
      <c r="PX497" s="87"/>
      <c r="PY497" s="87"/>
      <c r="PZ497" s="87"/>
      <c r="QA497" s="87"/>
      <c r="QB497" s="87"/>
      <c r="QC497" s="87"/>
      <c r="QD497" s="87"/>
      <c r="QE497" s="87"/>
      <c r="QF497" s="87"/>
      <c r="QG497" s="87"/>
      <c r="QH497" s="87"/>
      <c r="QI497" s="87"/>
      <c r="QJ497" s="87"/>
      <c r="QK497" s="87"/>
      <c r="QL497" s="87"/>
      <c r="QM497" s="87"/>
      <c r="QN497" s="87"/>
      <c r="QO497" s="87"/>
      <c r="QP497" s="87"/>
      <c r="QQ497" s="87"/>
      <c r="QR497" s="87"/>
      <c r="QS497" s="87"/>
      <c r="QT497" s="87"/>
      <c r="QU497" s="87"/>
      <c r="QV497" s="87"/>
      <c r="QW497" s="87"/>
      <c r="QX497" s="87"/>
      <c r="QY497" s="87"/>
      <c r="QZ497" s="87"/>
      <c r="RA497" s="87"/>
      <c r="RB497" s="87"/>
      <c r="RC497" s="87"/>
      <c r="RD497" s="87"/>
      <c r="RE497" s="87"/>
      <c r="RF497" s="87"/>
      <c r="RG497" s="87"/>
      <c r="RH497" s="87"/>
      <c r="RI497" s="87"/>
      <c r="RJ497" s="87"/>
      <c r="RK497" s="87"/>
      <c r="RL497" s="87"/>
      <c r="RM497" s="87"/>
      <c r="RN497" s="87"/>
      <c r="RO497" s="87"/>
      <c r="RP497" s="87"/>
      <c r="RQ497" s="87"/>
      <c r="RR497" s="87"/>
      <c r="RS497" s="87"/>
      <c r="RT497" s="87"/>
      <c r="RU497" s="87"/>
      <c r="RV497" s="87"/>
      <c r="RW497" s="87"/>
      <c r="RX497" s="87"/>
      <c r="RY497" s="87"/>
      <c r="RZ497" s="87"/>
      <c r="SA497" s="87"/>
      <c r="SB497" s="87"/>
      <c r="SC497" s="87"/>
      <c r="SD497" s="87"/>
      <c r="SE497" s="87"/>
      <c r="SF497" s="87"/>
      <c r="SG497" s="87"/>
      <c r="SH497" s="87"/>
      <c r="SI497" s="87"/>
      <c r="SJ497" s="87"/>
      <c r="SK497" s="87"/>
      <c r="SL497" s="87"/>
      <c r="SM497" s="87"/>
      <c r="SN497" s="87"/>
      <c r="SO497" s="87"/>
      <c r="SP497" s="87"/>
      <c r="SQ497" s="87"/>
      <c r="SR497" s="87"/>
      <c r="SS497" s="87"/>
      <c r="ST497" s="87"/>
      <c r="SU497" s="87"/>
      <c r="SV497" s="87"/>
      <c r="SW497" s="87"/>
      <c r="SX497" s="87"/>
      <c r="SY497" s="87"/>
      <c r="SZ497" s="87"/>
      <c r="TA497" s="87"/>
      <c r="TB497" s="87"/>
      <c r="TC497" s="87"/>
      <c r="TD497" s="87"/>
      <c r="TE497" s="87"/>
      <c r="TF497" s="87"/>
      <c r="TG497" s="87"/>
      <c r="TH497" s="87"/>
      <c r="TI497" s="87"/>
      <c r="TJ497" s="87"/>
      <c r="TK497" s="87"/>
      <c r="TL497" s="87"/>
      <c r="TM497" s="87"/>
      <c r="TN497" s="87"/>
      <c r="TO497" s="87"/>
      <c r="TP497" s="87"/>
      <c r="TQ497" s="87"/>
      <c r="TR497" s="87"/>
      <c r="TS497" s="87"/>
      <c r="TT497" s="87"/>
      <c r="TU497" s="87"/>
      <c r="TV497" s="87"/>
      <c r="TW497" s="87"/>
      <c r="TX497" s="87"/>
      <c r="TY497" s="87"/>
      <c r="TZ497" s="87"/>
      <c r="UA497" s="87"/>
      <c r="UB497" s="87"/>
      <c r="UC497" s="87"/>
      <c r="UD497" s="87"/>
      <c r="UE497" s="87"/>
      <c r="UF497" s="87"/>
      <c r="UG497" s="87"/>
      <c r="UH497" s="87"/>
      <c r="UI497" s="87"/>
      <c r="UJ497" s="87"/>
      <c r="UK497" s="87"/>
      <c r="UL497" s="87"/>
      <c r="UM497" s="87"/>
      <c r="UN497" s="87"/>
      <c r="UO497" s="87"/>
      <c r="UP497" s="87"/>
      <c r="UQ497" s="87"/>
      <c r="UR497" s="87"/>
      <c r="US497" s="87"/>
      <c r="UT497" s="87"/>
      <c r="UU497" s="87"/>
      <c r="UV497" s="87"/>
      <c r="UW497" s="87"/>
      <c r="UX497" s="87"/>
      <c r="UY497" s="87"/>
      <c r="UZ497" s="87"/>
      <c r="VA497" s="87"/>
      <c r="VB497" s="87"/>
      <c r="VC497" s="87"/>
      <c r="VD497" s="87"/>
      <c r="VE497" s="87"/>
      <c r="VF497" s="87"/>
      <c r="VG497" s="87"/>
      <c r="VH497" s="87"/>
      <c r="VI497" s="87"/>
      <c r="VJ497" s="87"/>
      <c r="VK497" s="87"/>
      <c r="VL497" s="87"/>
      <c r="VM497" s="87"/>
      <c r="VN497" s="87"/>
      <c r="VO497" s="87"/>
      <c r="VP497" s="87"/>
      <c r="VQ497" s="87"/>
      <c r="VR497" s="87"/>
      <c r="VS497" s="87"/>
      <c r="VT497" s="87"/>
      <c r="VU497" s="87"/>
      <c r="VV497" s="87"/>
      <c r="VW497" s="87"/>
      <c r="VX497" s="87"/>
      <c r="VY497" s="87"/>
      <c r="VZ497" s="87"/>
      <c r="WA497" s="87"/>
      <c r="WB497" s="87"/>
      <c r="WC497" s="87"/>
      <c r="WD497" s="87"/>
      <c r="WE497" s="87"/>
      <c r="WF497" s="87"/>
      <c r="WG497" s="87"/>
      <c r="WH497" s="87"/>
      <c r="WI497" s="87"/>
      <c r="WJ497" s="87"/>
      <c r="WK497" s="87"/>
      <c r="WL497" s="87"/>
      <c r="WM497" s="87"/>
      <c r="WN497" s="87"/>
      <c r="WO497" s="87"/>
      <c r="WP497" s="87"/>
      <c r="WQ497" s="87"/>
      <c r="WR497" s="87"/>
      <c r="WS497" s="87"/>
      <c r="WT497" s="87"/>
      <c r="WU497" s="87"/>
      <c r="WV497" s="87"/>
      <c r="WW497" s="87"/>
      <c r="WX497" s="87"/>
      <c r="WY497" s="87"/>
      <c r="WZ497" s="87"/>
      <c r="XA497" s="87"/>
      <c r="XB497" s="87"/>
      <c r="XC497" s="87"/>
      <c r="XD497" s="87"/>
      <c r="XE497" s="87"/>
      <c r="XF497" s="87"/>
      <c r="XG497" s="87"/>
      <c r="XH497" s="87"/>
      <c r="XI497" s="87"/>
      <c r="XJ497" s="87"/>
      <c r="XK497" s="87"/>
      <c r="XL497" s="87"/>
      <c r="XM497" s="87"/>
      <c r="XN497" s="87"/>
      <c r="XO497" s="87"/>
      <c r="XP497" s="87"/>
      <c r="XQ497" s="87"/>
      <c r="XR497" s="87"/>
      <c r="XS497" s="87"/>
      <c r="XT497" s="87"/>
      <c r="XU497" s="87"/>
      <c r="XV497" s="87"/>
      <c r="XW497" s="87"/>
      <c r="XX497" s="87"/>
      <c r="XY497" s="87"/>
      <c r="XZ497" s="87"/>
      <c r="YA497" s="87"/>
      <c r="YB497" s="87"/>
      <c r="YC497" s="87"/>
      <c r="YD497" s="87"/>
      <c r="YE497" s="87"/>
      <c r="YF497" s="87"/>
      <c r="YG497" s="87"/>
      <c r="YH497" s="87"/>
      <c r="YI497" s="87"/>
      <c r="YJ497" s="87"/>
      <c r="YK497" s="87"/>
      <c r="YL497" s="87"/>
      <c r="YM497" s="87"/>
      <c r="YN497" s="87"/>
      <c r="YO497" s="87"/>
      <c r="YP497" s="87"/>
      <c r="YQ497" s="87"/>
      <c r="YR497" s="87"/>
      <c r="YS497" s="87"/>
      <c r="YT497" s="87"/>
      <c r="YU497" s="87"/>
      <c r="YV497" s="87"/>
      <c r="YW497" s="87"/>
      <c r="YX497" s="87"/>
      <c r="YY497" s="87"/>
      <c r="YZ497" s="87"/>
      <c r="ZA497" s="87"/>
      <c r="ZB497" s="87"/>
      <c r="ZC497" s="87"/>
      <c r="ZD497" s="87"/>
      <c r="ZE497" s="87"/>
      <c r="ZF497" s="87"/>
      <c r="ZG497" s="87"/>
      <c r="ZH497" s="87"/>
      <c r="ZI497" s="87"/>
      <c r="ZJ497" s="87"/>
      <c r="ZK497" s="87"/>
      <c r="ZL497" s="87"/>
      <c r="ZM497" s="87"/>
      <c r="ZN497" s="87"/>
      <c r="ZO497" s="87"/>
      <c r="ZP497" s="87"/>
      <c r="ZQ497" s="87"/>
      <c r="ZR497" s="87"/>
      <c r="ZS497" s="87"/>
      <c r="ZT497" s="87"/>
      <c r="ZU497" s="87"/>
      <c r="ZV497" s="87"/>
      <c r="ZW497" s="87"/>
      <c r="ZX497" s="87"/>
      <c r="ZY497" s="87"/>
      <c r="ZZ497" s="87"/>
      <c r="AAA497" s="87"/>
      <c r="AAB497" s="87"/>
      <c r="AAC497" s="87"/>
      <c r="AAD497" s="87"/>
      <c r="AAE497" s="87"/>
      <c r="AAF497" s="87"/>
      <c r="AAG497" s="87"/>
      <c r="AAH497" s="87"/>
      <c r="AAI497" s="87"/>
      <c r="AAJ497" s="87"/>
      <c r="AAK497" s="87"/>
      <c r="AAL497" s="87"/>
      <c r="AAM497" s="87"/>
      <c r="AAN497" s="87"/>
      <c r="AAO497" s="87"/>
      <c r="AAP497" s="87"/>
      <c r="AAQ497" s="87"/>
      <c r="AAR497" s="87"/>
      <c r="AAS497" s="87"/>
      <c r="AAT497" s="87"/>
      <c r="AAU497" s="87"/>
      <c r="AAV497" s="87"/>
      <c r="AAW497" s="87"/>
      <c r="AAX497" s="87"/>
      <c r="AAY497" s="87"/>
      <c r="AAZ497" s="87"/>
      <c r="ABA497" s="87"/>
      <c r="ABB497" s="87"/>
      <c r="ABC497" s="87"/>
      <c r="ABD497" s="87"/>
      <c r="ABE497" s="87"/>
      <c r="ABF497" s="87"/>
      <c r="ABG497" s="87"/>
      <c r="ABH497" s="87"/>
      <c r="ABI497" s="87"/>
      <c r="ABJ497" s="87"/>
      <c r="ABK497" s="87"/>
    </row>
    <row r="498" spans="1:739" s="154" customFormat="1" ht="30" customHeight="1" x14ac:dyDescent="0.25">
      <c r="A498" s="30"/>
      <c r="B498" s="261"/>
      <c r="C498" s="261"/>
      <c r="D498" s="167" t="s">
        <v>2</v>
      </c>
      <c r="E498" s="261"/>
      <c r="F498" s="206">
        <v>1099</v>
      </c>
      <c r="G498" s="23">
        <v>43406</v>
      </c>
      <c r="H498" s="48" t="s">
        <v>37</v>
      </c>
      <c r="I498" s="65" t="s">
        <v>31</v>
      </c>
      <c r="J498" s="189" t="s">
        <v>291</v>
      </c>
      <c r="K498" s="29" t="s">
        <v>18</v>
      </c>
      <c r="L498" s="29" t="s">
        <v>17</v>
      </c>
      <c r="M498" s="290" t="s">
        <v>413</v>
      </c>
      <c r="N498" s="28" t="s">
        <v>500</v>
      </c>
      <c r="O498" s="114" t="s">
        <v>2810</v>
      </c>
      <c r="P498" s="114" t="s">
        <v>2811</v>
      </c>
      <c r="Q498" s="260"/>
      <c r="R498" s="71" t="s">
        <v>2812</v>
      </c>
      <c r="S498" s="185" t="s">
        <v>2813</v>
      </c>
      <c r="T498" s="185" t="s">
        <v>452</v>
      </c>
      <c r="U498" s="115" t="s">
        <v>72</v>
      </c>
      <c r="V498" s="17"/>
      <c r="W498" s="261"/>
      <c r="X498" s="261" t="s">
        <v>245</v>
      </c>
      <c r="Y498" s="99"/>
      <c r="Z498" s="262"/>
      <c r="AA498" s="262"/>
      <c r="AB498" s="265" t="s">
        <v>2812</v>
      </c>
      <c r="AC498" s="17"/>
      <c r="AD498" s="17"/>
      <c r="AE498" s="17"/>
      <c r="AF498" s="17"/>
      <c r="AG498" s="17"/>
      <c r="AH498" s="263" t="s">
        <v>3530</v>
      </c>
      <c r="AI498" s="185" t="s">
        <v>1</v>
      </c>
      <c r="AJ498" s="187" t="s">
        <v>2</v>
      </c>
      <c r="AK498" s="70">
        <v>24</v>
      </c>
      <c r="AL498" s="69" t="s">
        <v>2814</v>
      </c>
      <c r="AM498" s="72">
        <v>43381</v>
      </c>
      <c r="AN498" s="257"/>
      <c r="AO498" s="257"/>
      <c r="AP498" s="257"/>
      <c r="AQ498" s="257"/>
      <c r="AR498" s="257"/>
      <c r="AS498" s="257"/>
      <c r="AT498" s="257"/>
      <c r="AU498" s="257"/>
      <c r="AV498" s="257"/>
      <c r="AW498" s="257"/>
      <c r="AX498" s="257"/>
      <c r="AY498" s="257"/>
      <c r="AZ498" s="257"/>
      <c r="BA498" s="257"/>
      <c r="BB498" s="257"/>
      <c r="BC498" s="257"/>
      <c r="BD498" s="257"/>
      <c r="BE498" s="257"/>
      <c r="BF498" s="257"/>
      <c r="BG498" s="257"/>
      <c r="BH498" s="257"/>
      <c r="BI498" s="257"/>
      <c r="BJ498" s="257"/>
      <c r="BK498" s="257"/>
      <c r="BL498" s="257"/>
      <c r="BM498" s="257"/>
      <c r="BN498" s="257"/>
      <c r="BO498" s="257"/>
      <c r="BP498" s="257"/>
      <c r="BQ498" s="257"/>
      <c r="BR498" s="257"/>
      <c r="BS498" s="257"/>
      <c r="BT498" s="257"/>
      <c r="BU498" s="257"/>
      <c r="BV498" s="257"/>
      <c r="BW498" s="257"/>
      <c r="BX498" s="257"/>
      <c r="BY498" s="257"/>
      <c r="BZ498" s="257"/>
      <c r="CA498" s="257"/>
      <c r="CB498" s="257"/>
      <c r="CC498" s="257"/>
      <c r="CD498" s="257"/>
      <c r="CE498" s="257"/>
      <c r="CF498" s="257"/>
      <c r="CG498" s="257"/>
      <c r="CH498" s="257"/>
      <c r="CI498" s="257"/>
      <c r="CJ498" s="257"/>
      <c r="CK498" s="257"/>
      <c r="CL498" s="257"/>
      <c r="CM498" s="257"/>
      <c r="CN498" s="257"/>
      <c r="CO498" s="257"/>
      <c r="CP498" s="257"/>
      <c r="CQ498" s="257"/>
      <c r="CR498" s="257"/>
      <c r="CS498" s="257"/>
      <c r="CT498" s="257"/>
      <c r="CU498" s="257"/>
      <c r="CV498" s="257"/>
      <c r="CW498" s="257"/>
      <c r="CX498" s="257"/>
      <c r="CY498" s="257"/>
      <c r="CZ498" s="257"/>
      <c r="DA498" s="257"/>
      <c r="DB498" s="257"/>
      <c r="DC498" s="257"/>
      <c r="DD498" s="257"/>
      <c r="DE498" s="257"/>
      <c r="DF498" s="257"/>
      <c r="DG498" s="257"/>
      <c r="DH498" s="257"/>
      <c r="DI498" s="257"/>
      <c r="DJ498" s="257"/>
      <c r="DK498" s="257"/>
      <c r="DL498" s="257"/>
      <c r="DM498" s="257"/>
      <c r="DN498" s="257"/>
      <c r="DO498" s="257"/>
      <c r="DP498" s="257"/>
      <c r="DQ498" s="257"/>
      <c r="DR498" s="257"/>
      <c r="DS498" s="257"/>
      <c r="DT498" s="257"/>
      <c r="DU498" s="257"/>
      <c r="DV498" s="257"/>
      <c r="DW498" s="257"/>
      <c r="DX498" s="257"/>
      <c r="DY498" s="257"/>
      <c r="DZ498" s="257"/>
      <c r="EA498" s="257"/>
      <c r="EB498" s="257"/>
      <c r="EC498" s="257"/>
      <c r="ED498" s="257"/>
      <c r="EE498" s="257"/>
      <c r="EF498" s="257"/>
      <c r="EG498" s="257"/>
      <c r="EH498" s="257"/>
      <c r="EI498" s="257"/>
      <c r="EJ498" s="257"/>
      <c r="EK498" s="257"/>
      <c r="EL498" s="257"/>
      <c r="EM498" s="257"/>
      <c r="EN498" s="257"/>
      <c r="EO498" s="257"/>
      <c r="EP498" s="257"/>
      <c r="EQ498" s="257"/>
      <c r="ER498" s="257"/>
      <c r="ES498" s="257"/>
      <c r="ET498" s="257"/>
      <c r="EU498" s="257"/>
      <c r="EV498" s="257"/>
      <c r="EW498" s="257"/>
      <c r="EX498" s="257"/>
      <c r="EY498" s="257"/>
      <c r="EZ498" s="257"/>
      <c r="FA498" s="257"/>
      <c r="FB498" s="257"/>
      <c r="FC498" s="257"/>
      <c r="FD498" s="257"/>
      <c r="FE498" s="257"/>
      <c r="FF498" s="257"/>
      <c r="FG498" s="257"/>
      <c r="FH498" s="257"/>
      <c r="FI498" s="257"/>
      <c r="FJ498" s="257"/>
      <c r="FK498" s="257"/>
      <c r="FL498" s="257"/>
      <c r="FM498" s="257"/>
      <c r="FN498" s="257"/>
      <c r="FO498" s="257"/>
      <c r="FP498" s="257"/>
      <c r="FQ498" s="257"/>
      <c r="FR498" s="257"/>
      <c r="FS498" s="257"/>
      <c r="FT498" s="257"/>
      <c r="FU498" s="257"/>
      <c r="FV498" s="257"/>
      <c r="FW498" s="257"/>
      <c r="FX498" s="257"/>
      <c r="FY498" s="257"/>
      <c r="FZ498" s="257"/>
      <c r="GA498" s="257"/>
      <c r="GB498" s="257"/>
      <c r="GC498" s="257"/>
      <c r="GD498" s="257"/>
      <c r="GE498" s="257"/>
      <c r="GF498" s="257"/>
      <c r="GG498" s="257"/>
      <c r="GH498" s="257"/>
      <c r="GI498" s="257"/>
      <c r="GJ498" s="257"/>
      <c r="GK498" s="257"/>
      <c r="GL498" s="257"/>
      <c r="GM498" s="257"/>
      <c r="GN498" s="257"/>
      <c r="GO498" s="257"/>
      <c r="GP498" s="257"/>
      <c r="GQ498" s="257"/>
      <c r="GR498" s="257"/>
      <c r="GS498" s="257"/>
      <c r="GT498" s="257"/>
      <c r="GU498" s="257"/>
      <c r="GV498" s="257"/>
      <c r="GW498" s="257"/>
      <c r="GX498" s="257"/>
      <c r="GY498" s="257"/>
      <c r="GZ498" s="257"/>
      <c r="HA498" s="257"/>
      <c r="HB498" s="257"/>
      <c r="HC498" s="257"/>
      <c r="HD498" s="257"/>
      <c r="HE498" s="257"/>
      <c r="HF498" s="257"/>
      <c r="HG498" s="257"/>
      <c r="HH498" s="257"/>
      <c r="HI498" s="257"/>
      <c r="HJ498" s="257"/>
      <c r="HK498" s="257"/>
      <c r="HL498" s="257"/>
      <c r="HM498" s="257"/>
      <c r="HN498" s="257"/>
      <c r="HO498" s="257"/>
      <c r="HP498" s="257"/>
      <c r="HQ498" s="257"/>
      <c r="HR498" s="257"/>
      <c r="HS498" s="257"/>
      <c r="HT498" s="257"/>
      <c r="HU498" s="257"/>
      <c r="HV498" s="257"/>
      <c r="HW498" s="257"/>
      <c r="HX498" s="257"/>
      <c r="HY498" s="257"/>
      <c r="HZ498" s="257"/>
      <c r="IA498" s="257"/>
      <c r="IB498" s="257"/>
      <c r="IC498" s="257"/>
      <c r="ID498" s="257"/>
      <c r="IE498" s="257"/>
      <c r="IF498" s="257"/>
      <c r="IG498" s="257"/>
      <c r="IH498" s="257"/>
      <c r="II498" s="257"/>
      <c r="IJ498" s="257"/>
      <c r="IK498" s="257"/>
      <c r="IL498" s="257"/>
      <c r="IM498" s="257"/>
      <c r="IN498" s="257"/>
      <c r="IO498" s="257"/>
      <c r="IP498" s="257"/>
      <c r="IQ498" s="257"/>
      <c r="IR498" s="257"/>
      <c r="IS498" s="257"/>
      <c r="IT498" s="257"/>
      <c r="IU498" s="257"/>
      <c r="IV498" s="257"/>
      <c r="IW498" s="257"/>
      <c r="IX498" s="257"/>
      <c r="IY498" s="257"/>
      <c r="IZ498" s="257"/>
      <c r="JA498" s="257"/>
      <c r="JB498" s="257"/>
      <c r="JC498" s="257"/>
      <c r="JD498" s="257"/>
      <c r="JE498" s="257"/>
      <c r="JF498" s="257"/>
      <c r="JG498" s="257"/>
      <c r="JH498" s="257"/>
      <c r="JI498" s="257"/>
      <c r="JJ498" s="257"/>
      <c r="JK498" s="257"/>
      <c r="JL498" s="257"/>
      <c r="JM498" s="257"/>
      <c r="JN498" s="257"/>
      <c r="JO498" s="257"/>
      <c r="JP498" s="257"/>
      <c r="JQ498" s="257"/>
      <c r="JR498" s="257"/>
      <c r="JS498" s="257"/>
      <c r="JT498" s="257"/>
      <c r="JU498" s="257"/>
      <c r="JV498" s="257"/>
      <c r="JW498" s="257"/>
      <c r="JX498" s="257"/>
      <c r="JY498" s="257"/>
      <c r="JZ498" s="257"/>
      <c r="KA498" s="257"/>
      <c r="KB498" s="257"/>
      <c r="KC498" s="257"/>
      <c r="KD498" s="257"/>
      <c r="KE498" s="257"/>
      <c r="KF498" s="257"/>
      <c r="KG498" s="257"/>
      <c r="KH498" s="257"/>
      <c r="KI498" s="257"/>
      <c r="KJ498" s="257"/>
      <c r="KK498" s="257"/>
      <c r="KL498" s="257"/>
      <c r="KM498" s="257"/>
      <c r="KN498" s="257"/>
      <c r="KO498" s="257"/>
      <c r="KP498" s="257"/>
      <c r="KQ498" s="257"/>
      <c r="KR498" s="257"/>
      <c r="KS498" s="257"/>
      <c r="KT498" s="257"/>
      <c r="KU498" s="257"/>
      <c r="KV498" s="257"/>
      <c r="KW498" s="257"/>
      <c r="KX498" s="257"/>
      <c r="KY498" s="257"/>
      <c r="KZ498" s="257"/>
      <c r="LA498" s="257"/>
      <c r="LB498" s="257"/>
      <c r="LC498" s="257"/>
      <c r="LD498" s="257"/>
      <c r="LE498" s="257"/>
      <c r="LF498" s="257"/>
      <c r="LG498" s="257"/>
      <c r="LH498" s="257"/>
      <c r="LI498" s="257"/>
      <c r="LJ498" s="257"/>
      <c r="LK498" s="257"/>
      <c r="LL498" s="257"/>
      <c r="LM498" s="257"/>
      <c r="LN498" s="257"/>
      <c r="LO498" s="257"/>
      <c r="LP498" s="257"/>
      <c r="LQ498" s="257"/>
      <c r="LR498" s="257"/>
      <c r="LS498" s="257"/>
      <c r="LT498" s="257"/>
      <c r="LU498" s="257"/>
      <c r="LV498" s="257"/>
      <c r="LW498" s="257"/>
      <c r="LX498" s="257"/>
      <c r="LY498" s="257"/>
      <c r="LZ498" s="257"/>
      <c r="MA498" s="257"/>
      <c r="MB498" s="257"/>
      <c r="MC498" s="257"/>
      <c r="MD498" s="257"/>
      <c r="ME498" s="257"/>
      <c r="MF498" s="257"/>
      <c r="MG498" s="257"/>
      <c r="MH498" s="257"/>
      <c r="MI498" s="257"/>
      <c r="MJ498" s="257"/>
      <c r="MK498" s="257"/>
      <c r="ML498" s="257"/>
      <c r="MM498" s="257"/>
      <c r="MN498" s="257"/>
      <c r="MO498" s="257"/>
      <c r="MP498" s="257"/>
      <c r="MQ498" s="257"/>
      <c r="MR498" s="257"/>
      <c r="MS498" s="257"/>
      <c r="MT498" s="257"/>
      <c r="MU498" s="257"/>
      <c r="MV498" s="257"/>
      <c r="MW498" s="257"/>
      <c r="MX498" s="257"/>
      <c r="MY498" s="257"/>
      <c r="MZ498" s="257"/>
      <c r="NA498" s="257"/>
      <c r="NB498" s="257"/>
      <c r="NC498" s="257"/>
      <c r="ND498" s="257"/>
      <c r="NE498" s="257"/>
      <c r="NF498" s="257"/>
      <c r="NG498" s="257"/>
      <c r="NH498" s="257"/>
      <c r="NI498" s="257"/>
      <c r="NJ498" s="257"/>
      <c r="NK498" s="257"/>
      <c r="NL498" s="257"/>
      <c r="NM498" s="257"/>
      <c r="NN498" s="257"/>
      <c r="NO498" s="257"/>
      <c r="NP498" s="257"/>
      <c r="NQ498" s="257"/>
      <c r="NR498" s="257"/>
      <c r="NS498" s="257"/>
      <c r="NT498" s="257"/>
      <c r="NU498" s="257"/>
      <c r="NV498" s="257"/>
      <c r="NW498" s="257"/>
      <c r="NX498" s="257"/>
      <c r="NY498" s="257"/>
      <c r="NZ498" s="257"/>
      <c r="OA498" s="257"/>
      <c r="OB498" s="257"/>
      <c r="OC498" s="257"/>
      <c r="OD498" s="257"/>
      <c r="OE498" s="257"/>
      <c r="OF498" s="257"/>
      <c r="OG498" s="257"/>
      <c r="OH498" s="257"/>
      <c r="OI498" s="257"/>
      <c r="OJ498" s="257"/>
      <c r="OK498" s="257"/>
      <c r="OL498" s="257"/>
      <c r="OM498" s="257"/>
      <c r="ON498" s="257"/>
      <c r="OO498" s="257"/>
      <c r="OP498" s="257"/>
      <c r="OQ498" s="257"/>
      <c r="OR498" s="257"/>
      <c r="OS498" s="257"/>
      <c r="OT498" s="257"/>
      <c r="OU498" s="257"/>
      <c r="OV498" s="257"/>
      <c r="OW498" s="257"/>
      <c r="OX498" s="257"/>
      <c r="OY498" s="257"/>
      <c r="OZ498" s="257"/>
      <c r="PA498" s="257"/>
      <c r="PB498" s="257"/>
      <c r="PC498" s="257"/>
      <c r="PD498" s="257"/>
      <c r="PE498" s="257"/>
      <c r="PF498" s="257"/>
      <c r="PG498" s="257"/>
      <c r="PH498" s="257"/>
      <c r="PI498" s="257"/>
      <c r="PJ498" s="257"/>
      <c r="PK498" s="257"/>
      <c r="PL498" s="257"/>
      <c r="PM498" s="257"/>
      <c r="PN498" s="257"/>
      <c r="PO498" s="257"/>
      <c r="PP498" s="257"/>
      <c r="PQ498" s="257"/>
      <c r="PR498" s="257"/>
      <c r="PS498" s="257"/>
      <c r="PT498" s="257"/>
      <c r="PU498" s="257"/>
      <c r="PV498" s="257"/>
      <c r="PW498" s="257"/>
      <c r="PX498" s="257"/>
      <c r="PY498" s="257"/>
      <c r="PZ498" s="257"/>
      <c r="QA498" s="257"/>
      <c r="QB498" s="257"/>
      <c r="QC498" s="257"/>
      <c r="QD498" s="257"/>
      <c r="QE498" s="257"/>
      <c r="QF498" s="257"/>
      <c r="QG498" s="257"/>
      <c r="QH498" s="257"/>
      <c r="QI498" s="257"/>
      <c r="QJ498" s="257"/>
      <c r="QK498" s="257"/>
      <c r="QL498" s="257"/>
      <c r="QM498" s="257"/>
      <c r="QN498" s="257"/>
      <c r="QO498" s="257"/>
      <c r="QP498" s="257"/>
      <c r="QQ498" s="257"/>
      <c r="QR498" s="257"/>
      <c r="QS498" s="257"/>
      <c r="QT498" s="257"/>
      <c r="QU498" s="257"/>
      <c r="QV498" s="257"/>
      <c r="QW498" s="257"/>
      <c r="QX498" s="257"/>
      <c r="QY498" s="257"/>
      <c r="QZ498" s="257"/>
      <c r="RA498" s="257"/>
      <c r="RB498" s="257"/>
      <c r="RC498" s="257"/>
      <c r="RD498" s="257"/>
      <c r="RE498" s="257"/>
      <c r="RF498" s="257"/>
      <c r="RG498" s="257"/>
      <c r="RH498" s="257"/>
      <c r="RI498" s="257"/>
      <c r="RJ498" s="257"/>
      <c r="RK498" s="257"/>
      <c r="RL498" s="257"/>
      <c r="RM498" s="257"/>
      <c r="RN498" s="257"/>
      <c r="RO498" s="257"/>
      <c r="RP498" s="257"/>
      <c r="RQ498" s="257"/>
      <c r="RR498" s="257"/>
      <c r="RS498" s="257"/>
      <c r="RT498" s="257"/>
      <c r="RU498" s="257"/>
      <c r="RV498" s="257"/>
      <c r="RW498" s="257"/>
      <c r="RX498" s="257"/>
      <c r="RY498" s="257"/>
      <c r="RZ498" s="257"/>
      <c r="SA498" s="257"/>
      <c r="SB498" s="257"/>
      <c r="SC498" s="257"/>
      <c r="SD498" s="257"/>
      <c r="SE498" s="257"/>
      <c r="SF498" s="257"/>
      <c r="SG498" s="257"/>
      <c r="SH498" s="257"/>
      <c r="SI498" s="257"/>
      <c r="SJ498" s="257"/>
      <c r="SK498" s="257"/>
      <c r="SL498" s="257"/>
      <c r="SM498" s="257"/>
      <c r="SN498" s="257"/>
      <c r="SO498" s="257"/>
      <c r="SP498" s="257"/>
      <c r="SQ498" s="257"/>
      <c r="SR498" s="257"/>
      <c r="SS498" s="257"/>
      <c r="ST498" s="257"/>
      <c r="SU498" s="257"/>
      <c r="SV498" s="257"/>
      <c r="SW498" s="257"/>
      <c r="SX498" s="257"/>
      <c r="SY498" s="257"/>
      <c r="SZ498" s="257"/>
      <c r="TA498" s="257"/>
      <c r="TB498" s="257"/>
      <c r="TC498" s="257"/>
      <c r="TD498" s="257"/>
      <c r="TE498" s="257"/>
      <c r="TF498" s="257"/>
      <c r="TG498" s="257"/>
      <c r="TH498" s="257"/>
      <c r="TI498" s="257"/>
      <c r="TJ498" s="257"/>
      <c r="TK498" s="257"/>
      <c r="TL498" s="257"/>
      <c r="TM498" s="257"/>
      <c r="TN498" s="257"/>
      <c r="TO498" s="257"/>
      <c r="TP498" s="257"/>
      <c r="TQ498" s="257"/>
      <c r="TR498" s="257"/>
      <c r="TS498" s="257"/>
      <c r="TT498" s="257"/>
      <c r="TU498" s="257"/>
      <c r="TV498" s="257"/>
      <c r="TW498" s="257"/>
      <c r="TX498" s="257"/>
      <c r="TY498" s="257"/>
      <c r="TZ498" s="257"/>
      <c r="UA498" s="257"/>
      <c r="UB498" s="257"/>
      <c r="UC498" s="257"/>
      <c r="UD498" s="257"/>
      <c r="UE498" s="257"/>
      <c r="UF498" s="257"/>
      <c r="UG498" s="257"/>
      <c r="UH498" s="257"/>
      <c r="UI498" s="257"/>
      <c r="UJ498" s="257"/>
      <c r="UK498" s="257"/>
      <c r="UL498" s="257"/>
      <c r="UM498" s="257"/>
      <c r="UN498" s="257"/>
      <c r="UO498" s="257"/>
      <c r="UP498" s="257"/>
      <c r="UQ498" s="257"/>
      <c r="UR498" s="257"/>
      <c r="US498" s="257"/>
      <c r="UT498" s="257"/>
      <c r="UU498" s="257"/>
      <c r="UV498" s="257"/>
      <c r="UW498" s="257"/>
      <c r="UX498" s="257"/>
      <c r="UY498" s="257"/>
      <c r="UZ498" s="257"/>
      <c r="VA498" s="257"/>
      <c r="VB498" s="257"/>
      <c r="VC498" s="257"/>
      <c r="VD498" s="257"/>
      <c r="VE498" s="257"/>
      <c r="VF498" s="257"/>
      <c r="VG498" s="257"/>
      <c r="VH498" s="257"/>
      <c r="VI498" s="257"/>
      <c r="VJ498" s="257"/>
      <c r="VK498" s="257"/>
      <c r="VL498" s="257"/>
      <c r="VM498" s="257"/>
      <c r="VN498" s="257"/>
      <c r="VO498" s="257"/>
      <c r="VP498" s="257"/>
      <c r="VQ498" s="257"/>
      <c r="VR498" s="257"/>
      <c r="VS498" s="257"/>
      <c r="VT498" s="257"/>
      <c r="VU498" s="257"/>
      <c r="VV498" s="257"/>
      <c r="VW498" s="257"/>
      <c r="VX498" s="257"/>
      <c r="VY498" s="257"/>
      <c r="VZ498" s="257"/>
      <c r="WA498" s="257"/>
      <c r="WB498" s="257"/>
      <c r="WC498" s="257"/>
      <c r="WD498" s="257"/>
      <c r="WE498" s="257"/>
      <c r="WF498" s="257"/>
      <c r="WG498" s="257"/>
      <c r="WH498" s="257"/>
      <c r="WI498" s="257"/>
      <c r="WJ498" s="257"/>
      <c r="WK498" s="257"/>
      <c r="WL498" s="257"/>
      <c r="WM498" s="257"/>
      <c r="WN498" s="257"/>
      <c r="WO498" s="257"/>
      <c r="WP498" s="257"/>
      <c r="WQ498" s="257"/>
      <c r="WR498" s="257"/>
      <c r="WS498" s="257"/>
      <c r="WT498" s="257"/>
      <c r="WU498" s="257"/>
      <c r="WV498" s="257"/>
      <c r="WW498" s="257"/>
      <c r="WX498" s="257"/>
      <c r="WY498" s="257"/>
      <c r="WZ498" s="257"/>
      <c r="XA498" s="257"/>
      <c r="XB498" s="257"/>
      <c r="XC498" s="257"/>
      <c r="XD498" s="257"/>
      <c r="XE498" s="257"/>
      <c r="XF498" s="257"/>
      <c r="XG498" s="257"/>
      <c r="XH498" s="257"/>
      <c r="XI498" s="257"/>
      <c r="XJ498" s="257"/>
      <c r="XK498" s="257"/>
      <c r="XL498" s="257"/>
      <c r="XM498" s="257"/>
      <c r="XN498" s="257"/>
      <c r="XO498" s="257"/>
      <c r="XP498" s="257"/>
      <c r="XQ498" s="257"/>
      <c r="XR498" s="257"/>
      <c r="XS498" s="257"/>
      <c r="XT498" s="257"/>
      <c r="XU498" s="257"/>
      <c r="XV498" s="257"/>
      <c r="XW498" s="257"/>
      <c r="XX498" s="257"/>
      <c r="XY498" s="257"/>
      <c r="XZ498" s="257"/>
      <c r="YA498" s="257"/>
      <c r="YB498" s="257"/>
      <c r="YC498" s="257"/>
      <c r="YD498" s="257"/>
      <c r="YE498" s="257"/>
      <c r="YF498" s="257"/>
      <c r="YG498" s="257"/>
      <c r="YH498" s="257"/>
      <c r="YI498" s="257"/>
      <c r="YJ498" s="257"/>
      <c r="YK498" s="257"/>
      <c r="YL498" s="257"/>
      <c r="YM498" s="257"/>
      <c r="YN498" s="257"/>
      <c r="YO498" s="257"/>
      <c r="YP498" s="257"/>
      <c r="YQ498" s="257"/>
      <c r="YR498" s="257"/>
      <c r="YS498" s="257"/>
      <c r="YT498" s="257"/>
      <c r="YU498" s="257"/>
      <c r="YV498" s="257"/>
      <c r="YW498" s="257"/>
      <c r="YX498" s="257"/>
      <c r="YY498" s="257"/>
      <c r="YZ498" s="257"/>
      <c r="ZA498" s="257"/>
      <c r="ZB498" s="257"/>
      <c r="ZC498" s="257"/>
      <c r="ZD498" s="257"/>
      <c r="ZE498" s="257"/>
      <c r="ZF498" s="257"/>
      <c r="ZG498" s="257"/>
      <c r="ZH498" s="257"/>
      <c r="ZI498" s="257"/>
      <c r="ZJ498" s="257"/>
      <c r="ZK498" s="257"/>
      <c r="ZL498" s="257"/>
      <c r="ZM498" s="257"/>
      <c r="ZN498" s="257"/>
      <c r="ZO498" s="257"/>
      <c r="ZP498" s="257"/>
      <c r="ZQ498" s="257"/>
      <c r="ZR498" s="257"/>
      <c r="ZS498" s="257"/>
      <c r="ZT498" s="257"/>
      <c r="ZU498" s="257"/>
      <c r="ZV498" s="257"/>
      <c r="ZW498" s="257"/>
      <c r="ZX498" s="257"/>
      <c r="ZY498" s="257"/>
      <c r="ZZ498" s="257"/>
      <c r="AAA498" s="257"/>
      <c r="AAB498" s="257"/>
      <c r="AAC498" s="257"/>
      <c r="AAD498" s="257"/>
      <c r="AAE498" s="257"/>
      <c r="AAF498" s="257"/>
      <c r="AAG498" s="257"/>
      <c r="AAH498" s="257"/>
      <c r="AAI498" s="257"/>
      <c r="AAJ498" s="257"/>
      <c r="AAK498" s="257"/>
      <c r="AAL498" s="257"/>
      <c r="AAM498" s="257"/>
      <c r="AAN498" s="257"/>
      <c r="AAO498" s="257"/>
      <c r="AAP498" s="257"/>
      <c r="AAQ498" s="257"/>
      <c r="AAR498" s="257"/>
      <c r="AAS498" s="257"/>
      <c r="AAT498" s="257"/>
      <c r="AAU498" s="257"/>
      <c r="AAV498" s="257"/>
      <c r="AAW498" s="257"/>
      <c r="AAX498" s="257"/>
      <c r="AAY498" s="257"/>
      <c r="AAZ498" s="257"/>
      <c r="ABA498" s="257"/>
      <c r="ABB498" s="257"/>
      <c r="ABC498" s="257"/>
      <c r="ABD498" s="257"/>
      <c r="ABE498" s="257"/>
      <c r="ABF498" s="257"/>
      <c r="ABG498" s="257"/>
      <c r="ABH498" s="257"/>
      <c r="ABI498" s="257"/>
      <c r="ABJ498" s="257"/>
      <c r="ABK498" s="257"/>
    </row>
    <row r="499" spans="1:739" s="154" customFormat="1" ht="30" customHeight="1" x14ac:dyDescent="0.25">
      <c r="A499" s="30"/>
      <c r="B499" s="115"/>
      <c r="C499" s="115"/>
      <c r="D499" s="167" t="s">
        <v>2</v>
      </c>
      <c r="E499" s="115"/>
      <c r="F499" s="206">
        <v>1101</v>
      </c>
      <c r="G499" s="23">
        <v>43406</v>
      </c>
      <c r="H499" s="48" t="s">
        <v>37</v>
      </c>
      <c r="I499" s="65" t="s">
        <v>31</v>
      </c>
      <c r="J499" s="189" t="s">
        <v>291</v>
      </c>
      <c r="K499" s="29" t="s">
        <v>18</v>
      </c>
      <c r="L499" s="29" t="s">
        <v>17</v>
      </c>
      <c r="M499" s="290" t="s">
        <v>413</v>
      </c>
      <c r="N499" s="28" t="s">
        <v>500</v>
      </c>
      <c r="O499" s="114" t="s">
        <v>2810</v>
      </c>
      <c r="P499" s="114" t="s">
        <v>2811</v>
      </c>
      <c r="Q499" s="260"/>
      <c r="R499" s="71" t="s">
        <v>2815</v>
      </c>
      <c r="S499" s="185" t="s">
        <v>2813</v>
      </c>
      <c r="T499" s="185" t="s">
        <v>452</v>
      </c>
      <c r="U499" s="115" t="s">
        <v>72</v>
      </c>
      <c r="V499" s="17"/>
      <c r="W499" s="261"/>
      <c r="X499" s="261" t="s">
        <v>245</v>
      </c>
      <c r="Y499" s="99"/>
      <c r="Z499" s="262"/>
      <c r="AA499" s="262"/>
      <c r="AB499" s="265" t="s">
        <v>2815</v>
      </c>
      <c r="AC499" s="17"/>
      <c r="AD499" s="17"/>
      <c r="AE499" s="17"/>
      <c r="AF499" s="17"/>
      <c r="AG499" s="17"/>
      <c r="AH499" s="263" t="s">
        <v>3530</v>
      </c>
      <c r="AI499" s="185" t="s">
        <v>1</v>
      </c>
      <c r="AJ499" s="187" t="s">
        <v>2</v>
      </c>
      <c r="AK499" s="70">
        <v>24</v>
      </c>
      <c r="AL499" s="69" t="s">
        <v>2816</v>
      </c>
      <c r="AM499" s="72">
        <v>43382</v>
      </c>
    </row>
    <row r="500" spans="1:739" s="154" customFormat="1" ht="30" customHeight="1" x14ac:dyDescent="0.25">
      <c r="A500" s="30"/>
      <c r="B500" s="261"/>
      <c r="C500" s="261"/>
      <c r="D500" s="167" t="s">
        <v>2</v>
      </c>
      <c r="E500" s="261"/>
      <c r="F500" s="206">
        <v>1108</v>
      </c>
      <c r="G500" s="23">
        <v>43406</v>
      </c>
      <c r="H500" s="48" t="s">
        <v>37</v>
      </c>
      <c r="I500" s="185" t="s">
        <v>31</v>
      </c>
      <c r="J500" s="189" t="s">
        <v>291</v>
      </c>
      <c r="K500" s="29" t="s">
        <v>18</v>
      </c>
      <c r="L500" s="29" t="s">
        <v>17</v>
      </c>
      <c r="M500" s="290" t="s">
        <v>413</v>
      </c>
      <c r="N500" s="28" t="s">
        <v>500</v>
      </c>
      <c r="O500" s="114" t="s">
        <v>2836</v>
      </c>
      <c r="P500" s="114" t="s">
        <v>1110</v>
      </c>
      <c r="Q500" s="156"/>
      <c r="R500" s="71" t="s">
        <v>2837</v>
      </c>
      <c r="S500" s="185" t="s">
        <v>2838</v>
      </c>
      <c r="T500" s="185" t="s">
        <v>3020</v>
      </c>
      <c r="U500" s="115" t="s">
        <v>72</v>
      </c>
      <c r="V500" s="17"/>
      <c r="W500" s="261"/>
      <c r="X500" s="261" t="s">
        <v>245</v>
      </c>
      <c r="Y500" s="99"/>
      <c r="Z500" s="155"/>
      <c r="AA500" s="262"/>
      <c r="AB500" s="39" t="s">
        <v>2837</v>
      </c>
      <c r="AC500" s="17"/>
      <c r="AD500" s="17"/>
      <c r="AE500" s="17"/>
      <c r="AF500" s="17"/>
      <c r="AG500" s="17"/>
      <c r="AH500" s="263" t="s">
        <v>3530</v>
      </c>
      <c r="AI500" s="65" t="s">
        <v>1</v>
      </c>
      <c r="AJ500" s="67" t="s">
        <v>2</v>
      </c>
      <c r="AK500" s="70">
        <v>24</v>
      </c>
      <c r="AL500" s="69" t="s">
        <v>2839</v>
      </c>
      <c r="AM500" s="72">
        <v>43385</v>
      </c>
    </row>
    <row r="501" spans="1:739" s="38" customFormat="1" ht="30" customHeight="1" x14ac:dyDescent="0.25">
      <c r="A501" s="30"/>
      <c r="B501" s="261"/>
      <c r="C501" s="261"/>
      <c r="D501" s="167" t="s">
        <v>2</v>
      </c>
      <c r="E501" s="261"/>
      <c r="F501" s="206">
        <v>1109</v>
      </c>
      <c r="G501" s="23">
        <v>43406</v>
      </c>
      <c r="H501" s="48" t="s">
        <v>37</v>
      </c>
      <c r="I501" s="185" t="s">
        <v>31</v>
      </c>
      <c r="J501" s="189" t="s">
        <v>291</v>
      </c>
      <c r="K501" s="29" t="s">
        <v>18</v>
      </c>
      <c r="L501" s="29" t="s">
        <v>17</v>
      </c>
      <c r="M501" s="290" t="s">
        <v>413</v>
      </c>
      <c r="N501" s="28" t="s">
        <v>500</v>
      </c>
      <c r="O501" s="33" t="s">
        <v>2836</v>
      </c>
      <c r="P501" s="33" t="s">
        <v>1110</v>
      </c>
      <c r="Q501" s="34"/>
      <c r="R501" s="71" t="s">
        <v>2840</v>
      </c>
      <c r="S501" s="185" t="s">
        <v>2838</v>
      </c>
      <c r="T501" s="185" t="s">
        <v>3020</v>
      </c>
      <c r="U501" s="115" t="s">
        <v>72</v>
      </c>
      <c r="V501" s="17"/>
      <c r="W501" s="249"/>
      <c r="X501" s="115" t="s">
        <v>245</v>
      </c>
      <c r="Y501" s="99"/>
      <c r="Z501" s="155"/>
      <c r="AA501" s="262"/>
      <c r="AB501" s="39" t="s">
        <v>2840</v>
      </c>
      <c r="AC501" s="17"/>
      <c r="AD501" s="17"/>
      <c r="AE501" s="17"/>
      <c r="AF501" s="17"/>
      <c r="AG501" s="17"/>
      <c r="AH501" s="263" t="s">
        <v>3530</v>
      </c>
      <c r="AI501" s="185" t="s">
        <v>1</v>
      </c>
      <c r="AJ501" s="187" t="s">
        <v>2</v>
      </c>
      <c r="AK501" s="70">
        <v>22</v>
      </c>
      <c r="AL501" s="69" t="s">
        <v>2841</v>
      </c>
      <c r="AM501" s="72">
        <v>43385</v>
      </c>
      <c r="AN501" s="256"/>
      <c r="AO501" s="256"/>
      <c r="AP501" s="256"/>
      <c r="AQ501" s="256"/>
      <c r="AR501" s="256"/>
      <c r="AS501" s="256"/>
      <c r="AT501" s="256"/>
      <c r="AU501" s="256"/>
      <c r="AV501" s="256"/>
      <c r="AW501" s="256"/>
      <c r="AX501" s="256"/>
      <c r="AY501" s="256"/>
      <c r="AZ501" s="256"/>
      <c r="BA501" s="256"/>
      <c r="BB501" s="256"/>
      <c r="BC501" s="256"/>
      <c r="BD501" s="256"/>
      <c r="BE501" s="256"/>
      <c r="BF501" s="256"/>
      <c r="BG501" s="256"/>
      <c r="BH501" s="256"/>
      <c r="BI501" s="256"/>
      <c r="BJ501" s="256"/>
      <c r="BK501" s="256"/>
      <c r="BL501" s="256"/>
      <c r="BM501" s="256"/>
      <c r="BN501" s="256"/>
      <c r="BO501" s="256"/>
      <c r="BP501" s="256"/>
      <c r="BQ501" s="256"/>
      <c r="BR501" s="256"/>
      <c r="BS501" s="256"/>
      <c r="BT501" s="256"/>
      <c r="BU501" s="256"/>
      <c r="BV501" s="256"/>
      <c r="BW501" s="256"/>
      <c r="BX501" s="256"/>
      <c r="BY501" s="256"/>
      <c r="BZ501" s="256"/>
      <c r="CA501" s="256"/>
      <c r="CB501" s="256"/>
      <c r="CC501" s="256"/>
      <c r="CD501" s="256"/>
      <c r="CE501" s="256"/>
      <c r="CF501" s="256"/>
      <c r="CG501" s="256"/>
      <c r="CH501" s="256"/>
      <c r="CI501" s="256"/>
      <c r="CJ501" s="256"/>
      <c r="CK501" s="256"/>
      <c r="CL501" s="256"/>
      <c r="CM501" s="256"/>
      <c r="CN501" s="256"/>
      <c r="CO501" s="256"/>
      <c r="CP501" s="256"/>
      <c r="CQ501" s="256"/>
      <c r="CR501" s="256"/>
      <c r="CS501" s="256"/>
      <c r="CT501" s="256"/>
      <c r="CU501" s="256"/>
      <c r="CV501" s="256"/>
      <c r="CW501" s="256"/>
      <c r="CX501" s="256"/>
      <c r="CY501" s="256"/>
      <c r="CZ501" s="256"/>
      <c r="DA501" s="256"/>
      <c r="DB501" s="256"/>
      <c r="DC501" s="256"/>
      <c r="DD501" s="256"/>
      <c r="DE501" s="256"/>
      <c r="DF501" s="256"/>
      <c r="DG501" s="256"/>
      <c r="DH501" s="256"/>
      <c r="DI501" s="256"/>
      <c r="DJ501" s="256"/>
      <c r="DK501" s="256"/>
      <c r="DL501" s="256"/>
      <c r="DM501" s="256"/>
      <c r="DN501" s="256"/>
      <c r="DO501" s="256"/>
      <c r="DP501" s="256"/>
      <c r="DQ501" s="256"/>
      <c r="DR501" s="256"/>
      <c r="DS501" s="256"/>
      <c r="DT501" s="256"/>
      <c r="DU501" s="256"/>
      <c r="DV501" s="256"/>
      <c r="DW501" s="256"/>
      <c r="DX501" s="256"/>
      <c r="DY501" s="256"/>
      <c r="DZ501" s="256"/>
      <c r="EA501" s="256"/>
      <c r="EB501" s="256"/>
      <c r="EC501" s="256"/>
      <c r="ED501" s="256"/>
      <c r="EE501" s="256"/>
      <c r="EF501" s="256"/>
      <c r="EG501" s="256"/>
      <c r="EH501" s="256"/>
      <c r="EI501" s="256"/>
      <c r="EJ501" s="256"/>
      <c r="EK501" s="256"/>
      <c r="EL501" s="256"/>
      <c r="EM501" s="256"/>
      <c r="EN501" s="256"/>
      <c r="EO501" s="256"/>
      <c r="EP501" s="256"/>
      <c r="EQ501" s="256"/>
      <c r="ER501" s="256"/>
      <c r="ES501" s="256"/>
      <c r="ET501" s="256"/>
      <c r="EU501" s="256"/>
      <c r="EV501" s="256"/>
      <c r="EW501" s="256"/>
      <c r="EX501" s="256"/>
      <c r="EY501" s="256"/>
      <c r="EZ501" s="256"/>
      <c r="FA501" s="256"/>
      <c r="FB501" s="256"/>
      <c r="FC501" s="256"/>
      <c r="FD501" s="256"/>
      <c r="FE501" s="256"/>
      <c r="FF501" s="256"/>
      <c r="FG501" s="256"/>
      <c r="FH501" s="256"/>
      <c r="FI501" s="256"/>
      <c r="FJ501" s="256"/>
      <c r="FK501" s="256"/>
      <c r="FL501" s="256"/>
      <c r="FM501" s="256"/>
      <c r="FN501" s="256"/>
      <c r="FO501" s="256"/>
      <c r="FP501" s="256"/>
      <c r="FQ501" s="256"/>
      <c r="FR501" s="256"/>
      <c r="FS501" s="256"/>
      <c r="FT501" s="256"/>
      <c r="FU501" s="256"/>
      <c r="FV501" s="256"/>
      <c r="FW501" s="256"/>
      <c r="FX501" s="256"/>
      <c r="FY501" s="256"/>
      <c r="FZ501" s="256"/>
      <c r="GA501" s="256"/>
      <c r="GB501" s="256"/>
      <c r="GC501" s="256"/>
      <c r="GD501" s="256"/>
      <c r="GE501" s="256"/>
      <c r="GF501" s="256"/>
      <c r="GG501" s="256"/>
      <c r="GH501" s="256"/>
      <c r="GI501" s="256"/>
      <c r="GJ501" s="256"/>
      <c r="GK501" s="256"/>
      <c r="GL501" s="256"/>
      <c r="GM501" s="256"/>
      <c r="GN501" s="256"/>
      <c r="GO501" s="256"/>
      <c r="GP501" s="256"/>
      <c r="GQ501" s="256"/>
      <c r="GR501" s="256"/>
      <c r="GS501" s="256"/>
      <c r="GT501" s="256"/>
      <c r="GU501" s="256"/>
      <c r="GV501" s="256"/>
      <c r="GW501" s="256"/>
      <c r="GX501" s="256"/>
      <c r="GY501" s="256"/>
      <c r="GZ501" s="256"/>
      <c r="HA501" s="256"/>
      <c r="HB501" s="256"/>
      <c r="HC501" s="256"/>
      <c r="HD501" s="256"/>
      <c r="HE501" s="256"/>
      <c r="HF501" s="256"/>
      <c r="HG501" s="256"/>
      <c r="HH501" s="256"/>
      <c r="HI501" s="256"/>
      <c r="HJ501" s="256"/>
      <c r="HK501" s="256"/>
      <c r="HL501" s="256"/>
      <c r="HM501" s="256"/>
      <c r="HN501" s="256"/>
      <c r="HO501" s="256"/>
      <c r="HP501" s="256"/>
      <c r="HQ501" s="256"/>
      <c r="HR501" s="256"/>
      <c r="HS501" s="256"/>
      <c r="HT501" s="256"/>
      <c r="HU501" s="256"/>
      <c r="HV501" s="256"/>
      <c r="HW501" s="256"/>
      <c r="HX501" s="256"/>
      <c r="HY501" s="256"/>
      <c r="HZ501" s="256"/>
      <c r="IA501" s="256"/>
      <c r="IB501" s="256"/>
      <c r="IC501" s="256"/>
      <c r="ID501" s="256"/>
      <c r="IE501" s="256"/>
      <c r="IF501" s="256"/>
      <c r="IG501" s="256"/>
      <c r="IH501" s="256"/>
      <c r="II501" s="256"/>
      <c r="IJ501" s="256"/>
      <c r="IK501" s="256"/>
      <c r="IL501" s="256"/>
      <c r="IM501" s="256"/>
      <c r="IN501" s="256"/>
      <c r="IO501" s="256"/>
      <c r="IP501" s="256"/>
      <c r="IQ501" s="256"/>
      <c r="IR501" s="256"/>
      <c r="IS501" s="256"/>
      <c r="IT501" s="256"/>
      <c r="IU501" s="256"/>
      <c r="IV501" s="256"/>
      <c r="IW501" s="256"/>
      <c r="IX501" s="256"/>
      <c r="IY501" s="256"/>
      <c r="IZ501" s="256"/>
      <c r="JA501" s="256"/>
      <c r="JB501" s="256"/>
      <c r="JC501" s="256"/>
      <c r="JD501" s="256"/>
      <c r="JE501" s="256"/>
      <c r="JF501" s="256"/>
      <c r="JG501" s="256"/>
      <c r="JH501" s="256"/>
      <c r="JI501" s="256"/>
      <c r="JJ501" s="256"/>
      <c r="JK501" s="256"/>
      <c r="JL501" s="256"/>
      <c r="JM501" s="256"/>
      <c r="JN501" s="256"/>
      <c r="JO501" s="256"/>
      <c r="JP501" s="256"/>
      <c r="JQ501" s="256"/>
      <c r="JR501" s="256"/>
      <c r="JS501" s="256"/>
      <c r="JT501" s="256"/>
      <c r="JU501" s="256"/>
      <c r="JV501" s="256"/>
      <c r="JW501" s="256"/>
      <c r="JX501" s="256"/>
      <c r="JY501" s="256"/>
      <c r="JZ501" s="256"/>
      <c r="KA501" s="256"/>
      <c r="KB501" s="256"/>
      <c r="KC501" s="256"/>
      <c r="KD501" s="256"/>
      <c r="KE501" s="256"/>
      <c r="KF501" s="256"/>
      <c r="KG501" s="256"/>
      <c r="KH501" s="256"/>
      <c r="KI501" s="256"/>
      <c r="KJ501" s="256"/>
      <c r="KK501" s="256"/>
      <c r="KL501" s="256"/>
      <c r="KM501" s="256"/>
      <c r="KN501" s="256"/>
      <c r="KO501" s="256"/>
      <c r="KP501" s="256"/>
      <c r="KQ501" s="256"/>
      <c r="KR501" s="256"/>
      <c r="KS501" s="256"/>
      <c r="KT501" s="256"/>
      <c r="KU501" s="256"/>
      <c r="KV501" s="256"/>
      <c r="KW501" s="256"/>
      <c r="KX501" s="256"/>
      <c r="KY501" s="256"/>
      <c r="KZ501" s="256"/>
      <c r="LA501" s="256"/>
      <c r="LB501" s="256"/>
      <c r="LC501" s="256"/>
      <c r="LD501" s="256"/>
      <c r="LE501" s="256"/>
      <c r="LF501" s="256"/>
      <c r="LG501" s="256"/>
      <c r="LH501" s="256"/>
      <c r="LI501" s="256"/>
      <c r="LJ501" s="256"/>
      <c r="LK501" s="256"/>
      <c r="LL501" s="256"/>
      <c r="LM501" s="256"/>
      <c r="LN501" s="256"/>
      <c r="LO501" s="256"/>
      <c r="LP501" s="256"/>
      <c r="LQ501" s="256"/>
      <c r="LR501" s="256"/>
      <c r="LS501" s="256"/>
      <c r="LT501" s="256"/>
      <c r="LU501" s="256"/>
      <c r="LV501" s="256"/>
      <c r="LW501" s="256"/>
      <c r="LX501" s="256"/>
      <c r="LY501" s="256"/>
      <c r="LZ501" s="256"/>
      <c r="MA501" s="256"/>
      <c r="MB501" s="256"/>
      <c r="MC501" s="256"/>
      <c r="MD501" s="256"/>
      <c r="ME501" s="256"/>
      <c r="MF501" s="256"/>
      <c r="MG501" s="256"/>
      <c r="MH501" s="256"/>
      <c r="MI501" s="256"/>
      <c r="MJ501" s="256"/>
      <c r="MK501" s="256"/>
      <c r="ML501" s="256"/>
      <c r="MM501" s="256"/>
      <c r="MN501" s="256"/>
      <c r="MO501" s="256"/>
      <c r="MP501" s="256"/>
      <c r="MQ501" s="256"/>
      <c r="MR501" s="256"/>
      <c r="MS501" s="256"/>
      <c r="MT501" s="256"/>
      <c r="MU501" s="256"/>
      <c r="MV501" s="256"/>
      <c r="MW501" s="256"/>
      <c r="MX501" s="256"/>
      <c r="MY501" s="256"/>
      <c r="MZ501" s="256"/>
      <c r="NA501" s="256"/>
      <c r="NB501" s="256"/>
      <c r="NC501" s="256"/>
      <c r="ND501" s="256"/>
      <c r="NE501" s="256"/>
      <c r="NF501" s="256"/>
      <c r="NG501" s="256"/>
      <c r="NH501" s="256"/>
      <c r="NI501" s="256"/>
      <c r="NJ501" s="256"/>
      <c r="NK501" s="256"/>
      <c r="NL501" s="256"/>
      <c r="NM501" s="256"/>
      <c r="NN501" s="256"/>
      <c r="NO501" s="256"/>
      <c r="NP501" s="256"/>
      <c r="NQ501" s="256"/>
      <c r="NR501" s="256"/>
      <c r="NS501" s="256"/>
      <c r="NT501" s="256"/>
      <c r="NU501" s="256"/>
      <c r="NV501" s="256"/>
      <c r="NW501" s="256"/>
      <c r="NX501" s="256"/>
      <c r="NY501" s="256"/>
      <c r="NZ501" s="256"/>
      <c r="OA501" s="256"/>
      <c r="OB501" s="256"/>
      <c r="OC501" s="256"/>
      <c r="OD501" s="256"/>
      <c r="OE501" s="256"/>
      <c r="OF501" s="256"/>
      <c r="OG501" s="256"/>
      <c r="OH501" s="256"/>
      <c r="OI501" s="256"/>
      <c r="OJ501" s="256"/>
      <c r="OK501" s="256"/>
      <c r="OL501" s="256"/>
      <c r="OM501" s="256"/>
      <c r="ON501" s="256"/>
      <c r="OO501" s="256"/>
      <c r="OP501" s="256"/>
      <c r="OQ501" s="256"/>
      <c r="OR501" s="256"/>
      <c r="OS501" s="256"/>
      <c r="OT501" s="256"/>
      <c r="OU501" s="256"/>
      <c r="OV501" s="256"/>
      <c r="OW501" s="256"/>
      <c r="OX501" s="256"/>
      <c r="OY501" s="256"/>
      <c r="OZ501" s="256"/>
      <c r="PA501" s="256"/>
      <c r="PB501" s="256"/>
      <c r="PC501" s="256"/>
      <c r="PD501" s="256"/>
      <c r="PE501" s="256"/>
      <c r="PF501" s="256"/>
      <c r="PG501" s="256"/>
      <c r="PH501" s="256"/>
      <c r="PI501" s="256"/>
      <c r="PJ501" s="256"/>
      <c r="PK501" s="256"/>
      <c r="PL501" s="256"/>
      <c r="PM501" s="256"/>
      <c r="PN501" s="256"/>
      <c r="PO501" s="256"/>
      <c r="PP501" s="256"/>
      <c r="PQ501" s="256"/>
      <c r="PR501" s="256"/>
      <c r="PS501" s="256"/>
      <c r="PT501" s="256"/>
      <c r="PU501" s="256"/>
      <c r="PV501" s="256"/>
      <c r="PW501" s="256"/>
      <c r="PX501" s="256"/>
      <c r="PY501" s="256"/>
      <c r="PZ501" s="256"/>
      <c r="QA501" s="256"/>
      <c r="QB501" s="256"/>
      <c r="QC501" s="256"/>
      <c r="QD501" s="256"/>
      <c r="QE501" s="256"/>
      <c r="QF501" s="256"/>
      <c r="QG501" s="256"/>
      <c r="QH501" s="256"/>
      <c r="QI501" s="256"/>
      <c r="QJ501" s="256"/>
      <c r="QK501" s="256"/>
      <c r="QL501" s="256"/>
      <c r="QM501" s="256"/>
      <c r="QN501" s="256"/>
      <c r="QO501" s="256"/>
      <c r="QP501" s="256"/>
      <c r="QQ501" s="256"/>
      <c r="QR501" s="256"/>
      <c r="QS501" s="256"/>
      <c r="QT501" s="256"/>
      <c r="QU501" s="256"/>
      <c r="QV501" s="256"/>
      <c r="QW501" s="256"/>
      <c r="QX501" s="256"/>
      <c r="QY501" s="256"/>
      <c r="QZ501" s="256"/>
      <c r="RA501" s="256"/>
      <c r="RB501" s="256"/>
      <c r="RC501" s="256"/>
      <c r="RD501" s="256"/>
      <c r="RE501" s="256"/>
      <c r="RF501" s="256"/>
      <c r="RG501" s="256"/>
      <c r="RH501" s="256"/>
      <c r="RI501" s="256"/>
      <c r="RJ501" s="256"/>
      <c r="RK501" s="256"/>
      <c r="RL501" s="256"/>
      <c r="RM501" s="256"/>
      <c r="RN501" s="256"/>
      <c r="RO501" s="256"/>
      <c r="RP501" s="256"/>
      <c r="RQ501" s="256"/>
      <c r="RR501" s="256"/>
      <c r="RS501" s="256"/>
      <c r="RT501" s="256"/>
      <c r="RU501" s="256"/>
      <c r="RV501" s="256"/>
      <c r="RW501" s="256"/>
      <c r="RX501" s="256"/>
      <c r="RY501" s="256"/>
      <c r="RZ501" s="256"/>
      <c r="SA501" s="256"/>
      <c r="SB501" s="256"/>
      <c r="SC501" s="256"/>
      <c r="SD501" s="256"/>
      <c r="SE501" s="256"/>
      <c r="SF501" s="256"/>
      <c r="SG501" s="256"/>
      <c r="SH501" s="256"/>
      <c r="SI501" s="256"/>
      <c r="SJ501" s="256"/>
      <c r="SK501" s="256"/>
      <c r="SL501" s="256"/>
      <c r="SM501" s="256"/>
      <c r="SN501" s="256"/>
      <c r="SO501" s="256"/>
      <c r="SP501" s="256"/>
      <c r="SQ501" s="256"/>
      <c r="SR501" s="256"/>
      <c r="SS501" s="256"/>
      <c r="ST501" s="256"/>
      <c r="SU501" s="256"/>
      <c r="SV501" s="256"/>
      <c r="SW501" s="256"/>
      <c r="SX501" s="256"/>
      <c r="SY501" s="256"/>
      <c r="SZ501" s="256"/>
      <c r="TA501" s="256"/>
      <c r="TB501" s="256"/>
      <c r="TC501" s="256"/>
      <c r="TD501" s="256"/>
      <c r="TE501" s="256"/>
      <c r="TF501" s="256"/>
      <c r="TG501" s="256"/>
      <c r="TH501" s="256"/>
      <c r="TI501" s="256"/>
      <c r="TJ501" s="256"/>
      <c r="TK501" s="256"/>
      <c r="TL501" s="256"/>
      <c r="TM501" s="256"/>
      <c r="TN501" s="256"/>
      <c r="TO501" s="256"/>
      <c r="TP501" s="256"/>
      <c r="TQ501" s="256"/>
      <c r="TR501" s="256"/>
      <c r="TS501" s="256"/>
      <c r="TT501" s="256"/>
      <c r="TU501" s="256"/>
      <c r="TV501" s="256"/>
      <c r="TW501" s="256"/>
      <c r="TX501" s="256"/>
      <c r="TY501" s="256"/>
      <c r="TZ501" s="256"/>
      <c r="UA501" s="256"/>
      <c r="UB501" s="256"/>
      <c r="UC501" s="256"/>
      <c r="UD501" s="256"/>
      <c r="UE501" s="256"/>
      <c r="UF501" s="256"/>
      <c r="UG501" s="256"/>
      <c r="UH501" s="256"/>
      <c r="UI501" s="256"/>
      <c r="UJ501" s="256"/>
      <c r="UK501" s="256"/>
      <c r="UL501" s="256"/>
      <c r="UM501" s="256"/>
      <c r="UN501" s="256"/>
      <c r="UO501" s="256"/>
      <c r="UP501" s="256"/>
      <c r="UQ501" s="256"/>
      <c r="UR501" s="256"/>
      <c r="US501" s="256"/>
      <c r="UT501" s="256"/>
      <c r="UU501" s="256"/>
      <c r="UV501" s="256"/>
      <c r="UW501" s="256"/>
      <c r="UX501" s="256"/>
      <c r="UY501" s="256"/>
      <c r="UZ501" s="256"/>
      <c r="VA501" s="256"/>
      <c r="VB501" s="256"/>
      <c r="VC501" s="256"/>
      <c r="VD501" s="256"/>
      <c r="VE501" s="256"/>
      <c r="VF501" s="256"/>
      <c r="VG501" s="256"/>
      <c r="VH501" s="256"/>
      <c r="VI501" s="256"/>
      <c r="VJ501" s="256"/>
      <c r="VK501" s="256"/>
      <c r="VL501" s="256"/>
      <c r="VM501" s="256"/>
      <c r="VN501" s="256"/>
      <c r="VO501" s="256"/>
      <c r="VP501" s="256"/>
      <c r="VQ501" s="256"/>
      <c r="VR501" s="256"/>
      <c r="VS501" s="256"/>
      <c r="VT501" s="256"/>
      <c r="VU501" s="256"/>
      <c r="VV501" s="256"/>
      <c r="VW501" s="256"/>
      <c r="VX501" s="256"/>
      <c r="VY501" s="256"/>
      <c r="VZ501" s="256"/>
      <c r="WA501" s="256"/>
      <c r="WB501" s="256"/>
      <c r="WC501" s="256"/>
      <c r="WD501" s="256"/>
      <c r="WE501" s="256"/>
      <c r="WF501" s="256"/>
      <c r="WG501" s="256"/>
      <c r="WH501" s="256"/>
      <c r="WI501" s="256"/>
      <c r="WJ501" s="256"/>
      <c r="WK501" s="256"/>
      <c r="WL501" s="256"/>
      <c r="WM501" s="256"/>
      <c r="WN501" s="256"/>
      <c r="WO501" s="256"/>
      <c r="WP501" s="256"/>
      <c r="WQ501" s="256"/>
      <c r="WR501" s="256"/>
      <c r="WS501" s="256"/>
      <c r="WT501" s="256"/>
      <c r="WU501" s="256"/>
      <c r="WV501" s="256"/>
      <c r="WW501" s="256"/>
      <c r="WX501" s="256"/>
      <c r="WY501" s="256"/>
      <c r="WZ501" s="256"/>
      <c r="XA501" s="256"/>
      <c r="XB501" s="256"/>
      <c r="XC501" s="256"/>
      <c r="XD501" s="256"/>
      <c r="XE501" s="256"/>
      <c r="XF501" s="256"/>
      <c r="XG501" s="256"/>
      <c r="XH501" s="256"/>
      <c r="XI501" s="256"/>
      <c r="XJ501" s="256"/>
      <c r="XK501" s="256"/>
      <c r="XL501" s="256"/>
      <c r="XM501" s="256"/>
      <c r="XN501" s="256"/>
      <c r="XO501" s="256"/>
      <c r="XP501" s="256"/>
      <c r="XQ501" s="256"/>
      <c r="XR501" s="256"/>
      <c r="XS501" s="256"/>
      <c r="XT501" s="256"/>
      <c r="XU501" s="256"/>
      <c r="XV501" s="256"/>
      <c r="XW501" s="256"/>
      <c r="XX501" s="256"/>
      <c r="XY501" s="256"/>
      <c r="XZ501" s="256"/>
      <c r="YA501" s="256"/>
      <c r="YB501" s="256"/>
      <c r="YC501" s="256"/>
      <c r="YD501" s="256"/>
      <c r="YE501" s="256"/>
      <c r="YF501" s="256"/>
      <c r="YG501" s="256"/>
      <c r="YH501" s="256"/>
      <c r="YI501" s="256"/>
      <c r="YJ501" s="256"/>
      <c r="YK501" s="256"/>
      <c r="YL501" s="256"/>
      <c r="YM501" s="256"/>
      <c r="YN501" s="256"/>
      <c r="YO501" s="256"/>
      <c r="YP501" s="256"/>
      <c r="YQ501" s="256"/>
      <c r="YR501" s="256"/>
      <c r="YS501" s="256"/>
      <c r="YT501" s="256"/>
      <c r="YU501" s="256"/>
      <c r="YV501" s="256"/>
      <c r="YW501" s="256"/>
      <c r="YX501" s="256"/>
      <c r="YY501" s="256"/>
      <c r="YZ501" s="256"/>
      <c r="ZA501" s="256"/>
      <c r="ZB501" s="256"/>
      <c r="ZC501" s="256"/>
      <c r="ZD501" s="256"/>
      <c r="ZE501" s="256"/>
      <c r="ZF501" s="256"/>
      <c r="ZG501" s="256"/>
      <c r="ZH501" s="256"/>
      <c r="ZI501" s="256"/>
      <c r="ZJ501" s="256"/>
      <c r="ZK501" s="256"/>
      <c r="ZL501" s="256"/>
      <c r="ZM501" s="256"/>
      <c r="ZN501" s="256"/>
      <c r="ZO501" s="256"/>
      <c r="ZP501" s="256"/>
      <c r="ZQ501" s="256"/>
      <c r="ZR501" s="256"/>
      <c r="ZS501" s="256"/>
      <c r="ZT501" s="256"/>
      <c r="ZU501" s="256"/>
      <c r="ZV501" s="256"/>
      <c r="ZW501" s="256"/>
      <c r="ZX501" s="256"/>
      <c r="ZY501" s="256"/>
      <c r="ZZ501" s="256"/>
      <c r="AAA501" s="256"/>
      <c r="AAB501" s="256"/>
      <c r="AAC501" s="256"/>
      <c r="AAD501" s="256"/>
      <c r="AAE501" s="256"/>
      <c r="AAF501" s="256"/>
      <c r="AAG501" s="256"/>
      <c r="AAH501" s="256"/>
      <c r="AAI501" s="256"/>
      <c r="AAJ501" s="256"/>
      <c r="AAK501" s="256"/>
      <c r="AAL501" s="256"/>
      <c r="AAM501" s="256"/>
      <c r="AAN501" s="256"/>
      <c r="AAO501" s="256"/>
      <c r="AAP501" s="256"/>
      <c r="AAQ501" s="256"/>
      <c r="AAR501" s="256"/>
      <c r="AAS501" s="256"/>
      <c r="AAT501" s="256"/>
      <c r="AAU501" s="256"/>
      <c r="AAV501" s="256"/>
      <c r="AAW501" s="256"/>
      <c r="AAX501" s="256"/>
      <c r="AAY501" s="256"/>
      <c r="AAZ501" s="256"/>
      <c r="ABA501" s="256"/>
      <c r="ABB501" s="256"/>
      <c r="ABC501" s="256"/>
      <c r="ABD501" s="256"/>
      <c r="ABE501" s="256"/>
      <c r="ABF501" s="256"/>
      <c r="ABG501" s="256"/>
      <c r="ABH501" s="256"/>
      <c r="ABI501" s="256"/>
      <c r="ABJ501" s="256"/>
      <c r="ABK501" s="256"/>
    </row>
    <row r="502" spans="1:739" s="154" customFormat="1" ht="30" customHeight="1" x14ac:dyDescent="0.25">
      <c r="A502" s="30"/>
      <c r="B502" s="26"/>
      <c r="C502" s="26"/>
      <c r="D502" s="167" t="s">
        <v>2</v>
      </c>
      <c r="E502" s="196"/>
      <c r="F502" s="206" t="s">
        <v>864</v>
      </c>
      <c r="G502" s="14">
        <v>42686</v>
      </c>
      <c r="H502" s="48" t="s">
        <v>37</v>
      </c>
      <c r="I502" s="65" t="s">
        <v>31</v>
      </c>
      <c r="J502" s="10" t="s">
        <v>291</v>
      </c>
      <c r="K502" s="29" t="s">
        <v>18</v>
      </c>
      <c r="L502" s="29" t="s">
        <v>17</v>
      </c>
      <c r="M502" s="29" t="s">
        <v>413</v>
      </c>
      <c r="N502" s="28" t="s">
        <v>848</v>
      </c>
      <c r="O502" s="114" t="s">
        <v>850</v>
      </c>
      <c r="P502" s="114" t="s">
        <v>726</v>
      </c>
      <c r="Q502" s="260"/>
      <c r="R502" s="71" t="s">
        <v>849</v>
      </c>
      <c r="S502" s="65" t="s">
        <v>850</v>
      </c>
      <c r="T502" s="185" t="s">
        <v>20</v>
      </c>
      <c r="U502" s="115" t="s">
        <v>72</v>
      </c>
      <c r="V502" s="17"/>
      <c r="W502" s="249"/>
      <c r="X502" s="115" t="s">
        <v>245</v>
      </c>
      <c r="Y502" s="99"/>
      <c r="Z502" s="155"/>
      <c r="AA502" s="155"/>
      <c r="AB502" s="265" t="s">
        <v>849</v>
      </c>
      <c r="AC502" s="17"/>
      <c r="AD502" s="17"/>
      <c r="AE502" s="17"/>
      <c r="AF502" s="17"/>
      <c r="AG502" s="17"/>
      <c r="AH502" s="263" t="s">
        <v>3530</v>
      </c>
      <c r="AI502" s="65" t="s">
        <v>1</v>
      </c>
      <c r="AJ502" s="187" t="s">
        <v>2</v>
      </c>
      <c r="AK502" s="70">
        <v>17</v>
      </c>
      <c r="AL502" s="69" t="s">
        <v>851</v>
      </c>
      <c r="AM502" s="72">
        <v>42682</v>
      </c>
    </row>
    <row r="503" spans="1:739" s="154" customFormat="1" ht="30" customHeight="1" x14ac:dyDescent="0.25">
      <c r="A503" s="30"/>
      <c r="B503" s="26"/>
      <c r="C503" s="26"/>
      <c r="D503" s="167" t="s">
        <v>2</v>
      </c>
      <c r="E503" s="196"/>
      <c r="F503" s="206">
        <v>1554</v>
      </c>
      <c r="G503" s="23">
        <v>43802</v>
      </c>
      <c r="H503" s="48" t="s">
        <v>37</v>
      </c>
      <c r="I503" s="65" t="s">
        <v>31</v>
      </c>
      <c r="J503" s="10" t="s">
        <v>291</v>
      </c>
      <c r="K503" s="29" t="s">
        <v>18</v>
      </c>
      <c r="L503" s="29" t="s">
        <v>17</v>
      </c>
      <c r="M503" s="29" t="s">
        <v>413</v>
      </c>
      <c r="N503" s="28" t="s">
        <v>848</v>
      </c>
      <c r="O503" s="114" t="s">
        <v>850</v>
      </c>
      <c r="P503" s="114" t="s">
        <v>726</v>
      </c>
      <c r="Q503" s="260"/>
      <c r="R503" s="71" t="s">
        <v>3096</v>
      </c>
      <c r="S503" s="185" t="s">
        <v>850</v>
      </c>
      <c r="T503" s="65" t="s">
        <v>20</v>
      </c>
      <c r="U503" s="115" t="s">
        <v>72</v>
      </c>
      <c r="V503" s="17"/>
      <c r="W503" s="249"/>
      <c r="X503" s="115" t="s">
        <v>245</v>
      </c>
      <c r="Y503" s="99"/>
      <c r="Z503" s="155"/>
      <c r="AA503" s="155"/>
      <c r="AB503" s="39" t="s">
        <v>3096</v>
      </c>
      <c r="AC503" s="17"/>
      <c r="AD503" s="17"/>
      <c r="AE503" s="17"/>
      <c r="AF503" s="17"/>
      <c r="AG503" s="17"/>
      <c r="AH503" s="263" t="s">
        <v>3530</v>
      </c>
      <c r="AI503" s="65" t="s">
        <v>1</v>
      </c>
      <c r="AJ503" s="187" t="s">
        <v>2</v>
      </c>
      <c r="AK503" s="70">
        <v>25</v>
      </c>
      <c r="AL503" s="69" t="s">
        <v>3097</v>
      </c>
      <c r="AM503" s="72">
        <v>43776</v>
      </c>
    </row>
    <row r="504" spans="1:739" s="154" customFormat="1" ht="30" customHeight="1" x14ac:dyDescent="0.25">
      <c r="A504" s="30"/>
      <c r="B504" s="196"/>
      <c r="C504" s="196"/>
      <c r="D504" s="167" t="s">
        <v>2</v>
      </c>
      <c r="E504" s="196"/>
      <c r="F504" s="206" t="s">
        <v>2869</v>
      </c>
      <c r="G504" s="23">
        <v>43479</v>
      </c>
      <c r="H504" s="48" t="s">
        <v>37</v>
      </c>
      <c r="I504" s="65" t="s">
        <v>31</v>
      </c>
      <c r="J504" s="10" t="s">
        <v>291</v>
      </c>
      <c r="K504" s="29" t="s">
        <v>18</v>
      </c>
      <c r="L504" s="29" t="s">
        <v>17</v>
      </c>
      <c r="M504" s="29" t="s">
        <v>413</v>
      </c>
      <c r="N504" s="28" t="s">
        <v>2870</v>
      </c>
      <c r="O504" s="114" t="s">
        <v>2871</v>
      </c>
      <c r="P504" s="114" t="s">
        <v>2872</v>
      </c>
      <c r="Q504" s="260"/>
      <c r="R504" s="71" t="s">
        <v>2873</v>
      </c>
      <c r="S504" s="261" t="s">
        <v>2874</v>
      </c>
      <c r="T504" s="65" t="s">
        <v>20</v>
      </c>
      <c r="U504" s="115" t="s">
        <v>72</v>
      </c>
      <c r="V504" s="17"/>
      <c r="W504" s="249"/>
      <c r="X504" s="115" t="s">
        <v>245</v>
      </c>
      <c r="Y504" s="99"/>
      <c r="Z504" s="155"/>
      <c r="AA504" s="155"/>
      <c r="AB504" s="39" t="s">
        <v>2873</v>
      </c>
      <c r="AC504" s="17"/>
      <c r="AD504" s="17"/>
      <c r="AE504" s="17"/>
      <c r="AF504" s="17"/>
      <c r="AG504" s="17"/>
      <c r="AH504" s="263" t="s">
        <v>3530</v>
      </c>
      <c r="AI504" s="65" t="s">
        <v>1</v>
      </c>
      <c r="AJ504" s="187" t="s">
        <v>2</v>
      </c>
      <c r="AK504" s="70">
        <v>23</v>
      </c>
      <c r="AL504" s="69" t="s">
        <v>2875</v>
      </c>
      <c r="AM504" s="72">
        <v>43474</v>
      </c>
    </row>
    <row r="505" spans="1:739" s="154" customFormat="1" ht="30" customHeight="1" x14ac:dyDescent="0.25">
      <c r="A505" s="30"/>
      <c r="B505" s="196"/>
      <c r="C505" s="196"/>
      <c r="D505" s="167" t="s">
        <v>2</v>
      </c>
      <c r="E505" s="196"/>
      <c r="F505" s="206">
        <v>1541</v>
      </c>
      <c r="G505" s="23">
        <v>43774</v>
      </c>
      <c r="H505" s="48" t="s">
        <v>37</v>
      </c>
      <c r="I505" s="185" t="s">
        <v>31</v>
      </c>
      <c r="J505" s="189" t="s">
        <v>291</v>
      </c>
      <c r="K505" s="29" t="s">
        <v>18</v>
      </c>
      <c r="L505" s="29" t="s">
        <v>17</v>
      </c>
      <c r="M505" s="29" t="s">
        <v>413</v>
      </c>
      <c r="N505" s="28" t="s">
        <v>2870</v>
      </c>
      <c r="O505" s="114" t="s">
        <v>2871</v>
      </c>
      <c r="P505" s="114" t="s">
        <v>2872</v>
      </c>
      <c r="Q505" s="260"/>
      <c r="R505" s="71" t="s">
        <v>3059</v>
      </c>
      <c r="S505" s="261" t="s">
        <v>2874</v>
      </c>
      <c r="T505" s="185" t="s">
        <v>20</v>
      </c>
      <c r="U505" s="115" t="s">
        <v>72</v>
      </c>
      <c r="V505" s="17"/>
      <c r="W505" s="249"/>
      <c r="X505" s="115" t="s">
        <v>245</v>
      </c>
      <c r="Y505" s="99"/>
      <c r="Z505" s="262"/>
      <c r="AA505" s="262"/>
      <c r="AB505" s="39" t="s">
        <v>3059</v>
      </c>
      <c r="AC505" s="17"/>
      <c r="AD505" s="17"/>
      <c r="AE505" s="17"/>
      <c r="AF505" s="17"/>
      <c r="AG505" s="17"/>
      <c r="AH505" s="263" t="s">
        <v>3530</v>
      </c>
      <c r="AI505" s="185" t="s">
        <v>1</v>
      </c>
      <c r="AJ505" s="187" t="s">
        <v>2</v>
      </c>
      <c r="AK505" s="70">
        <v>30</v>
      </c>
      <c r="AL505" s="69" t="s">
        <v>3060</v>
      </c>
      <c r="AM505" s="72">
        <v>43767</v>
      </c>
    </row>
    <row r="506" spans="1:739" s="154" customFormat="1" ht="30" customHeight="1" x14ac:dyDescent="0.25">
      <c r="A506" s="30"/>
      <c r="B506" s="261"/>
      <c r="C506" s="261"/>
      <c r="D506" s="167" t="s">
        <v>2</v>
      </c>
      <c r="E506" s="261"/>
      <c r="F506" s="206">
        <v>1542</v>
      </c>
      <c r="G506" s="23">
        <v>43774</v>
      </c>
      <c r="H506" s="48" t="s">
        <v>37</v>
      </c>
      <c r="I506" s="65" t="s">
        <v>31</v>
      </c>
      <c r="J506" s="10" t="s">
        <v>291</v>
      </c>
      <c r="K506" s="29" t="s">
        <v>18</v>
      </c>
      <c r="L506" s="29" t="s">
        <v>17</v>
      </c>
      <c r="M506" s="29" t="s">
        <v>413</v>
      </c>
      <c r="N506" s="28" t="s">
        <v>2870</v>
      </c>
      <c r="O506" s="114" t="s">
        <v>2871</v>
      </c>
      <c r="P506" s="114" t="s">
        <v>2872</v>
      </c>
      <c r="Q506" s="156"/>
      <c r="R506" s="71" t="s">
        <v>3061</v>
      </c>
      <c r="S506" s="261" t="s">
        <v>2874</v>
      </c>
      <c r="T506" s="65" t="s">
        <v>20</v>
      </c>
      <c r="U506" s="115" t="s">
        <v>72</v>
      </c>
      <c r="V506" s="17"/>
      <c r="W506" s="249"/>
      <c r="X506" s="115" t="s">
        <v>245</v>
      </c>
      <c r="Y506" s="99"/>
      <c r="Z506" s="155"/>
      <c r="AA506" s="155"/>
      <c r="AB506" s="39" t="s">
        <v>3061</v>
      </c>
      <c r="AC506" s="17"/>
      <c r="AD506" s="17"/>
      <c r="AE506" s="17"/>
      <c r="AF506" s="17"/>
      <c r="AG506" s="17"/>
      <c r="AH506" s="263" t="s">
        <v>3530</v>
      </c>
      <c r="AI506" s="65" t="s">
        <v>1</v>
      </c>
      <c r="AJ506" s="67" t="s">
        <v>2</v>
      </c>
      <c r="AK506" s="70">
        <v>27</v>
      </c>
      <c r="AL506" s="69" t="s">
        <v>3062</v>
      </c>
      <c r="AM506" s="72">
        <v>43767</v>
      </c>
    </row>
    <row r="507" spans="1:739" s="65" customFormat="1" ht="30" customHeight="1" x14ac:dyDescent="0.25">
      <c r="A507" s="30"/>
      <c r="B507" s="196"/>
      <c r="C507" s="196"/>
      <c r="D507" s="167" t="s">
        <v>2</v>
      </c>
      <c r="E507" s="196"/>
      <c r="F507" s="206">
        <v>1182</v>
      </c>
      <c r="G507" s="23">
        <v>43503</v>
      </c>
      <c r="H507" s="48" t="s">
        <v>37</v>
      </c>
      <c r="I507" s="65" t="s">
        <v>31</v>
      </c>
      <c r="J507" s="189" t="s">
        <v>291</v>
      </c>
      <c r="K507" s="29" t="s">
        <v>18</v>
      </c>
      <c r="L507" s="29" t="s">
        <v>17</v>
      </c>
      <c r="M507" s="29" t="s">
        <v>413</v>
      </c>
      <c r="N507" s="28" t="s">
        <v>2651</v>
      </c>
      <c r="O507" s="114" t="s">
        <v>2880</v>
      </c>
      <c r="P507" s="114" t="s">
        <v>2881</v>
      </c>
      <c r="Q507" s="156"/>
      <c r="R507" s="71" t="s">
        <v>2882</v>
      </c>
      <c r="S507" s="261" t="s">
        <v>2884</v>
      </c>
      <c r="T507" s="65" t="s">
        <v>20</v>
      </c>
      <c r="U507" s="261" t="s">
        <v>72</v>
      </c>
      <c r="V507" s="17"/>
      <c r="W507" s="249"/>
      <c r="X507" s="115" t="s">
        <v>245</v>
      </c>
      <c r="Y507" s="99"/>
      <c r="Z507" s="155"/>
      <c r="AA507" s="262"/>
      <c r="AB507" s="39" t="s">
        <v>2882</v>
      </c>
      <c r="AC507" s="17"/>
      <c r="AD507" s="17"/>
      <c r="AE507" s="17"/>
      <c r="AF507" s="17"/>
      <c r="AG507" s="17"/>
      <c r="AH507" s="263" t="s">
        <v>3530</v>
      </c>
      <c r="AI507" s="65" t="s">
        <v>1</v>
      </c>
      <c r="AJ507" s="67" t="s">
        <v>2</v>
      </c>
      <c r="AK507" s="70">
        <v>24</v>
      </c>
      <c r="AL507" s="69" t="s">
        <v>2883</v>
      </c>
      <c r="AM507" s="72">
        <v>43480</v>
      </c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  <c r="BC507" s="43"/>
      <c r="BD507" s="43"/>
      <c r="BE507" s="43"/>
      <c r="BF507" s="43"/>
      <c r="BG507" s="43"/>
      <c r="BH507" s="43"/>
      <c r="BI507" s="43"/>
      <c r="BJ507" s="43"/>
      <c r="BK507" s="43"/>
      <c r="BL507" s="43"/>
      <c r="BM507" s="43"/>
      <c r="BN507" s="43"/>
      <c r="BO507" s="43"/>
      <c r="BP507" s="43"/>
      <c r="BQ507" s="43"/>
      <c r="BR507" s="43"/>
      <c r="BS507" s="43"/>
      <c r="BT507" s="43"/>
      <c r="BU507" s="43"/>
      <c r="BV507" s="43"/>
      <c r="BW507" s="43"/>
      <c r="BX507" s="43"/>
      <c r="BY507" s="43"/>
      <c r="BZ507" s="43"/>
      <c r="CA507" s="43"/>
      <c r="CB507" s="43"/>
      <c r="CC507" s="43"/>
      <c r="CD507" s="43"/>
      <c r="CE507" s="43"/>
      <c r="CF507" s="43"/>
      <c r="CG507" s="43"/>
      <c r="CH507" s="43"/>
      <c r="CI507" s="43"/>
      <c r="CJ507" s="43"/>
      <c r="CK507" s="43"/>
      <c r="CL507" s="43"/>
      <c r="CM507" s="43"/>
      <c r="CN507" s="43"/>
      <c r="CO507" s="43"/>
      <c r="CP507" s="43"/>
      <c r="CQ507" s="43"/>
      <c r="CR507" s="43"/>
      <c r="CS507" s="43"/>
      <c r="CT507" s="43"/>
      <c r="CU507" s="43"/>
      <c r="CV507" s="43"/>
      <c r="CW507" s="43"/>
      <c r="CX507" s="43"/>
      <c r="CY507" s="43"/>
      <c r="CZ507" s="43"/>
      <c r="DA507" s="43"/>
      <c r="DB507" s="43"/>
      <c r="DC507" s="43"/>
      <c r="DD507" s="43"/>
      <c r="DE507" s="43"/>
      <c r="DF507" s="43"/>
      <c r="DG507" s="43"/>
      <c r="DH507" s="43"/>
      <c r="DI507" s="43"/>
      <c r="DJ507" s="43"/>
      <c r="DK507" s="43"/>
      <c r="DL507" s="43"/>
      <c r="DM507" s="43"/>
      <c r="DN507" s="43"/>
      <c r="DO507" s="43"/>
      <c r="DP507" s="43"/>
      <c r="DQ507" s="43"/>
      <c r="DR507" s="43"/>
      <c r="DS507" s="43"/>
      <c r="DT507" s="43"/>
      <c r="DU507" s="43"/>
      <c r="DV507" s="43"/>
      <c r="DW507" s="43"/>
      <c r="DX507" s="43"/>
      <c r="DY507" s="43"/>
      <c r="DZ507" s="43"/>
      <c r="EA507" s="43"/>
      <c r="EB507" s="43"/>
      <c r="EC507" s="43"/>
      <c r="ED507" s="43"/>
      <c r="EE507" s="43"/>
      <c r="EF507" s="43"/>
      <c r="EG507" s="43"/>
      <c r="EH507" s="43"/>
      <c r="EI507" s="43"/>
      <c r="EJ507" s="43"/>
      <c r="EK507" s="43"/>
      <c r="EL507" s="43"/>
      <c r="EM507" s="43"/>
      <c r="EN507" s="43"/>
      <c r="EO507" s="43"/>
      <c r="EP507" s="43"/>
      <c r="EQ507" s="43"/>
      <c r="ER507" s="43"/>
      <c r="ES507" s="43"/>
      <c r="ET507" s="43"/>
      <c r="EU507" s="43"/>
      <c r="EV507" s="43"/>
      <c r="EW507" s="43"/>
      <c r="EX507" s="43"/>
      <c r="EY507" s="43"/>
      <c r="EZ507" s="43"/>
      <c r="FA507" s="43"/>
      <c r="FB507" s="43"/>
      <c r="FC507" s="43"/>
      <c r="FD507" s="43"/>
      <c r="FE507" s="43"/>
      <c r="FF507" s="43"/>
      <c r="FG507" s="43"/>
      <c r="FH507" s="43"/>
      <c r="FI507" s="43"/>
      <c r="FJ507" s="43"/>
      <c r="FK507" s="43"/>
      <c r="FL507" s="43"/>
      <c r="FM507" s="43"/>
      <c r="FN507" s="43"/>
      <c r="FO507" s="43"/>
      <c r="FP507" s="43"/>
      <c r="FQ507" s="43"/>
      <c r="FR507" s="43"/>
      <c r="FS507" s="43"/>
      <c r="FT507" s="43"/>
      <c r="FU507" s="43"/>
      <c r="FV507" s="43"/>
      <c r="FW507" s="43"/>
      <c r="FX507" s="43"/>
      <c r="FY507" s="43"/>
      <c r="FZ507" s="43"/>
      <c r="GA507" s="43"/>
      <c r="GB507" s="43"/>
      <c r="GC507" s="43"/>
      <c r="GD507" s="43"/>
      <c r="GE507" s="43"/>
      <c r="GF507" s="43"/>
      <c r="GG507" s="43"/>
      <c r="GH507" s="43"/>
      <c r="GI507" s="43"/>
      <c r="GJ507" s="43"/>
      <c r="GK507" s="43"/>
      <c r="GL507" s="43"/>
      <c r="GM507" s="43"/>
      <c r="GN507" s="43"/>
      <c r="GO507" s="43"/>
      <c r="GP507" s="43"/>
      <c r="GQ507" s="43"/>
      <c r="GR507" s="43"/>
      <c r="GS507" s="43"/>
      <c r="GT507" s="43"/>
      <c r="GU507" s="43"/>
      <c r="GV507" s="43"/>
      <c r="GW507" s="43"/>
      <c r="GX507" s="43"/>
      <c r="GY507" s="43"/>
      <c r="GZ507" s="43"/>
      <c r="HA507" s="43"/>
      <c r="HB507" s="43"/>
      <c r="HC507" s="43"/>
      <c r="HD507" s="43"/>
      <c r="HE507" s="43"/>
      <c r="HF507" s="43"/>
      <c r="HG507" s="43"/>
      <c r="HH507" s="43"/>
      <c r="HI507" s="43"/>
      <c r="HJ507" s="43"/>
      <c r="HK507" s="43"/>
      <c r="HL507" s="43"/>
      <c r="HM507" s="43"/>
      <c r="HN507" s="43"/>
      <c r="HO507" s="43"/>
      <c r="HP507" s="43"/>
      <c r="HQ507" s="43"/>
      <c r="HR507" s="43"/>
      <c r="HS507" s="43"/>
      <c r="HT507" s="43"/>
      <c r="HU507" s="43"/>
      <c r="HV507" s="43"/>
      <c r="HW507" s="43"/>
      <c r="HX507" s="43"/>
      <c r="HY507" s="43"/>
      <c r="HZ507" s="43"/>
      <c r="IA507" s="43"/>
      <c r="IB507" s="43"/>
      <c r="IC507" s="43"/>
      <c r="ID507" s="43"/>
      <c r="IE507" s="43"/>
      <c r="IF507" s="43"/>
      <c r="IG507" s="43"/>
      <c r="IH507" s="43"/>
      <c r="II507" s="43"/>
      <c r="IJ507" s="43"/>
      <c r="IK507" s="43"/>
      <c r="IL507" s="43"/>
      <c r="IM507" s="43"/>
      <c r="IN507" s="43"/>
      <c r="IO507" s="43"/>
      <c r="IP507" s="43"/>
      <c r="IQ507" s="43"/>
      <c r="IR507" s="43"/>
      <c r="IS507" s="43"/>
      <c r="IT507" s="43"/>
      <c r="IU507" s="43"/>
      <c r="IV507" s="43"/>
      <c r="IW507" s="43"/>
      <c r="IX507" s="43"/>
      <c r="IY507" s="43"/>
      <c r="IZ507" s="43"/>
      <c r="JA507" s="43"/>
      <c r="JB507" s="43"/>
      <c r="JC507" s="43"/>
      <c r="JD507" s="43"/>
      <c r="JE507" s="43"/>
      <c r="JF507" s="43"/>
      <c r="JG507" s="43"/>
      <c r="JH507" s="43"/>
      <c r="JI507" s="43"/>
      <c r="JJ507" s="43"/>
      <c r="JK507" s="43"/>
      <c r="JL507" s="43"/>
      <c r="JM507" s="43"/>
      <c r="JN507" s="43"/>
      <c r="JO507" s="43"/>
      <c r="JP507" s="43"/>
      <c r="JQ507" s="43"/>
      <c r="JR507" s="43"/>
      <c r="JS507" s="43"/>
      <c r="JT507" s="43"/>
      <c r="JU507" s="43"/>
      <c r="JV507" s="43"/>
      <c r="JW507" s="43"/>
      <c r="JX507" s="43"/>
      <c r="JY507" s="43"/>
      <c r="JZ507" s="43"/>
      <c r="KA507" s="43"/>
      <c r="KB507" s="43"/>
      <c r="KC507" s="43"/>
      <c r="KD507" s="43"/>
      <c r="KE507" s="43"/>
      <c r="KF507" s="43"/>
      <c r="KG507" s="43"/>
      <c r="KH507" s="43"/>
      <c r="KI507" s="43"/>
      <c r="KJ507" s="43"/>
      <c r="KK507" s="43"/>
      <c r="KL507" s="43"/>
      <c r="KM507" s="43"/>
      <c r="KN507" s="43"/>
      <c r="KO507" s="43"/>
      <c r="KP507" s="43"/>
      <c r="KQ507" s="43"/>
      <c r="KR507" s="43"/>
      <c r="KS507" s="43"/>
      <c r="KT507" s="43"/>
      <c r="KU507" s="43"/>
      <c r="KV507" s="43"/>
      <c r="KW507" s="43"/>
      <c r="KX507" s="43"/>
      <c r="KY507" s="43"/>
      <c r="KZ507" s="43"/>
      <c r="LA507" s="43"/>
      <c r="LB507" s="43"/>
      <c r="LC507" s="43"/>
      <c r="LD507" s="43"/>
      <c r="LE507" s="43"/>
      <c r="LF507" s="43"/>
      <c r="LG507" s="43"/>
      <c r="LH507" s="43"/>
      <c r="LI507" s="43"/>
      <c r="LJ507" s="43"/>
      <c r="LK507" s="43"/>
      <c r="LL507" s="43"/>
      <c r="LM507" s="43"/>
      <c r="LN507" s="43"/>
      <c r="LO507" s="43"/>
      <c r="LP507" s="43"/>
      <c r="LQ507" s="43"/>
      <c r="LR507" s="43"/>
      <c r="LS507" s="43"/>
      <c r="LT507" s="43"/>
      <c r="LU507" s="43"/>
      <c r="LV507" s="43"/>
      <c r="LW507" s="43"/>
      <c r="LX507" s="43"/>
      <c r="LY507" s="43"/>
      <c r="LZ507" s="43"/>
      <c r="MA507" s="43"/>
      <c r="MB507" s="43"/>
      <c r="MC507" s="43"/>
      <c r="MD507" s="43"/>
      <c r="ME507" s="43"/>
      <c r="MF507" s="43"/>
      <c r="MG507" s="43"/>
      <c r="MH507" s="43"/>
      <c r="MI507" s="43"/>
      <c r="MJ507" s="43"/>
      <c r="MK507" s="43"/>
      <c r="ML507" s="43"/>
      <c r="MM507" s="43"/>
      <c r="MN507" s="43"/>
      <c r="MO507" s="43"/>
      <c r="MP507" s="43"/>
      <c r="MQ507" s="43"/>
      <c r="MR507" s="43"/>
      <c r="MS507" s="43"/>
      <c r="MT507" s="43"/>
      <c r="MU507" s="43"/>
      <c r="MV507" s="43"/>
      <c r="MW507" s="43"/>
      <c r="MX507" s="43"/>
      <c r="MY507" s="43"/>
      <c r="MZ507" s="43"/>
      <c r="NA507" s="43"/>
      <c r="NB507" s="43"/>
      <c r="NC507" s="43"/>
      <c r="ND507" s="43"/>
      <c r="NE507" s="43"/>
      <c r="NF507" s="43"/>
      <c r="NG507" s="43"/>
      <c r="NH507" s="43"/>
      <c r="NI507" s="43"/>
      <c r="NJ507" s="43"/>
      <c r="NK507" s="43"/>
      <c r="NL507" s="43"/>
      <c r="NM507" s="43"/>
      <c r="NN507" s="43"/>
      <c r="NO507" s="43"/>
      <c r="NP507" s="43"/>
      <c r="NQ507" s="43"/>
      <c r="NR507" s="43"/>
      <c r="NS507" s="43"/>
      <c r="NT507" s="43"/>
      <c r="NU507" s="43"/>
      <c r="NV507" s="43"/>
      <c r="NW507" s="43"/>
      <c r="NX507" s="43"/>
      <c r="NY507" s="43"/>
      <c r="NZ507" s="43"/>
      <c r="OA507" s="43"/>
      <c r="OB507" s="43"/>
      <c r="OC507" s="43"/>
      <c r="OD507" s="43"/>
      <c r="OE507" s="43"/>
      <c r="OF507" s="43"/>
      <c r="OG507" s="43"/>
      <c r="OH507" s="43"/>
      <c r="OI507" s="43"/>
      <c r="OJ507" s="43"/>
      <c r="OK507" s="43"/>
      <c r="OL507" s="43"/>
      <c r="OM507" s="43"/>
      <c r="ON507" s="43"/>
      <c r="OO507" s="43"/>
      <c r="OP507" s="43"/>
      <c r="OQ507" s="43"/>
      <c r="OR507" s="43"/>
      <c r="OS507" s="43"/>
      <c r="OT507" s="43"/>
      <c r="OU507" s="43"/>
      <c r="OV507" s="43"/>
      <c r="OW507" s="43"/>
      <c r="OX507" s="43"/>
      <c r="OY507" s="43"/>
      <c r="OZ507" s="43"/>
      <c r="PA507" s="43"/>
      <c r="PB507" s="43"/>
      <c r="PC507" s="43"/>
      <c r="PD507" s="43"/>
      <c r="PE507" s="43"/>
      <c r="PF507" s="43"/>
      <c r="PG507" s="43"/>
      <c r="PH507" s="43"/>
      <c r="PI507" s="43"/>
      <c r="PJ507" s="43"/>
      <c r="PK507" s="43"/>
      <c r="PL507" s="43"/>
      <c r="PM507" s="43"/>
      <c r="PN507" s="43"/>
      <c r="PO507" s="43"/>
      <c r="PP507" s="43"/>
      <c r="PQ507" s="43"/>
      <c r="PR507" s="43"/>
      <c r="PS507" s="43"/>
      <c r="PT507" s="43"/>
      <c r="PU507" s="43"/>
      <c r="PV507" s="43"/>
      <c r="PW507" s="43"/>
      <c r="PX507" s="43"/>
      <c r="PY507" s="43"/>
      <c r="PZ507" s="43"/>
      <c r="QA507" s="43"/>
      <c r="QB507" s="43"/>
      <c r="QC507" s="43"/>
      <c r="QD507" s="43"/>
      <c r="QE507" s="43"/>
      <c r="QF507" s="43"/>
      <c r="QG507" s="43"/>
      <c r="QH507" s="43"/>
      <c r="QI507" s="43"/>
      <c r="QJ507" s="43"/>
      <c r="QK507" s="43"/>
      <c r="QL507" s="43"/>
      <c r="QM507" s="43"/>
      <c r="QN507" s="43"/>
      <c r="QO507" s="43"/>
      <c r="QP507" s="43"/>
      <c r="QQ507" s="43"/>
      <c r="QR507" s="43"/>
      <c r="QS507" s="43"/>
      <c r="QT507" s="43"/>
      <c r="QU507" s="43"/>
      <c r="QV507" s="43"/>
      <c r="QW507" s="43"/>
      <c r="QX507" s="43"/>
      <c r="QY507" s="43"/>
      <c r="QZ507" s="43"/>
      <c r="RA507" s="43"/>
      <c r="RB507" s="43"/>
      <c r="RC507" s="43"/>
      <c r="RD507" s="43"/>
      <c r="RE507" s="43"/>
      <c r="RF507" s="43"/>
      <c r="RG507" s="43"/>
      <c r="RH507" s="43"/>
      <c r="RI507" s="43"/>
      <c r="RJ507" s="43"/>
      <c r="RK507" s="43"/>
      <c r="RL507" s="43"/>
      <c r="RM507" s="43"/>
      <c r="RN507" s="43"/>
      <c r="RO507" s="43"/>
      <c r="RP507" s="43"/>
      <c r="RQ507" s="43"/>
      <c r="RR507" s="43"/>
      <c r="RS507" s="43"/>
      <c r="RT507" s="43"/>
      <c r="RU507" s="43"/>
      <c r="RV507" s="43"/>
      <c r="RW507" s="43"/>
      <c r="RX507" s="43"/>
      <c r="RY507" s="43"/>
      <c r="RZ507" s="43"/>
      <c r="SA507" s="43"/>
      <c r="SB507" s="43"/>
      <c r="SC507" s="43"/>
      <c r="SD507" s="43"/>
      <c r="SE507" s="43"/>
      <c r="SF507" s="43"/>
      <c r="SG507" s="43"/>
      <c r="SH507" s="43"/>
      <c r="SI507" s="43"/>
      <c r="SJ507" s="43"/>
      <c r="SK507" s="43"/>
      <c r="SL507" s="43"/>
      <c r="SM507" s="43"/>
      <c r="SN507" s="43"/>
      <c r="SO507" s="43"/>
      <c r="SP507" s="43"/>
      <c r="SQ507" s="43"/>
      <c r="SR507" s="43"/>
      <c r="SS507" s="43"/>
      <c r="ST507" s="43"/>
      <c r="SU507" s="43"/>
      <c r="SV507" s="43"/>
      <c r="SW507" s="43"/>
      <c r="SX507" s="43"/>
      <c r="SY507" s="43"/>
      <c r="SZ507" s="43"/>
      <c r="TA507" s="43"/>
      <c r="TB507" s="43"/>
      <c r="TC507" s="43"/>
      <c r="TD507" s="43"/>
      <c r="TE507" s="43"/>
      <c r="TF507" s="43"/>
      <c r="TG507" s="43"/>
      <c r="TH507" s="43"/>
      <c r="TI507" s="43"/>
      <c r="TJ507" s="43"/>
      <c r="TK507" s="43"/>
      <c r="TL507" s="43"/>
      <c r="TM507" s="43"/>
      <c r="TN507" s="43"/>
      <c r="TO507" s="43"/>
      <c r="TP507" s="43"/>
      <c r="TQ507" s="43"/>
      <c r="TR507" s="43"/>
      <c r="TS507" s="43"/>
      <c r="TT507" s="43"/>
      <c r="TU507" s="43"/>
      <c r="TV507" s="43"/>
      <c r="TW507" s="43"/>
      <c r="TX507" s="43"/>
      <c r="TY507" s="43"/>
      <c r="TZ507" s="43"/>
      <c r="UA507" s="43"/>
      <c r="UB507" s="43"/>
      <c r="UC507" s="43"/>
      <c r="UD507" s="43"/>
      <c r="UE507" s="43"/>
      <c r="UF507" s="43"/>
      <c r="UG507" s="43"/>
      <c r="UH507" s="43"/>
      <c r="UI507" s="43"/>
      <c r="UJ507" s="43"/>
      <c r="UK507" s="43"/>
      <c r="UL507" s="43"/>
      <c r="UM507" s="43"/>
      <c r="UN507" s="43"/>
      <c r="UO507" s="43"/>
      <c r="UP507" s="43"/>
      <c r="UQ507" s="43"/>
      <c r="UR507" s="43"/>
      <c r="US507" s="43"/>
      <c r="UT507" s="43"/>
      <c r="UU507" s="43"/>
      <c r="UV507" s="43"/>
      <c r="UW507" s="43"/>
      <c r="UX507" s="43"/>
      <c r="UY507" s="43"/>
      <c r="UZ507" s="43"/>
      <c r="VA507" s="43"/>
      <c r="VB507" s="43"/>
      <c r="VC507" s="43"/>
      <c r="VD507" s="43"/>
      <c r="VE507" s="43"/>
      <c r="VF507" s="43"/>
      <c r="VG507" s="43"/>
      <c r="VH507" s="43"/>
      <c r="VI507" s="43"/>
      <c r="VJ507" s="43"/>
      <c r="VK507" s="43"/>
      <c r="VL507" s="43"/>
      <c r="VM507" s="43"/>
      <c r="VN507" s="43"/>
      <c r="VO507" s="43"/>
      <c r="VP507" s="43"/>
      <c r="VQ507" s="43"/>
      <c r="VR507" s="43"/>
      <c r="VS507" s="43"/>
      <c r="VT507" s="43"/>
      <c r="VU507" s="43"/>
      <c r="VV507" s="43"/>
      <c r="VW507" s="43"/>
      <c r="VX507" s="43"/>
      <c r="VY507" s="43"/>
      <c r="VZ507" s="43"/>
      <c r="WA507" s="43"/>
      <c r="WB507" s="43"/>
      <c r="WC507" s="43"/>
      <c r="WD507" s="43"/>
      <c r="WE507" s="43"/>
      <c r="WF507" s="43"/>
      <c r="WG507" s="43"/>
      <c r="WH507" s="43"/>
      <c r="WI507" s="43"/>
      <c r="WJ507" s="43"/>
      <c r="WK507" s="43"/>
      <c r="WL507" s="43"/>
      <c r="WM507" s="43"/>
      <c r="WN507" s="43"/>
      <c r="WO507" s="43"/>
      <c r="WP507" s="43"/>
      <c r="WQ507" s="43"/>
      <c r="WR507" s="43"/>
      <c r="WS507" s="43"/>
      <c r="WT507" s="43"/>
      <c r="WU507" s="43"/>
      <c r="WV507" s="43"/>
      <c r="WW507" s="43"/>
      <c r="WX507" s="43"/>
      <c r="WY507" s="43"/>
      <c r="WZ507" s="43"/>
      <c r="XA507" s="43"/>
      <c r="XB507" s="43"/>
      <c r="XC507" s="43"/>
      <c r="XD507" s="43"/>
      <c r="XE507" s="43"/>
      <c r="XF507" s="43"/>
      <c r="XG507" s="43"/>
      <c r="XH507" s="43"/>
      <c r="XI507" s="43"/>
      <c r="XJ507" s="43"/>
      <c r="XK507" s="43"/>
      <c r="XL507" s="43"/>
      <c r="XM507" s="43"/>
      <c r="XN507" s="43"/>
      <c r="XO507" s="43"/>
      <c r="XP507" s="43"/>
      <c r="XQ507" s="43"/>
      <c r="XR507" s="43"/>
      <c r="XS507" s="43"/>
      <c r="XT507" s="43"/>
      <c r="XU507" s="43"/>
      <c r="XV507" s="43"/>
      <c r="XW507" s="43"/>
      <c r="XX507" s="43"/>
      <c r="XY507" s="43"/>
      <c r="XZ507" s="43"/>
      <c r="YA507" s="43"/>
      <c r="YB507" s="43"/>
      <c r="YC507" s="43"/>
      <c r="YD507" s="43"/>
      <c r="YE507" s="43"/>
      <c r="YF507" s="43"/>
      <c r="YG507" s="43"/>
      <c r="YH507" s="43"/>
      <c r="YI507" s="43"/>
      <c r="YJ507" s="43"/>
      <c r="YK507" s="43"/>
      <c r="YL507" s="43"/>
      <c r="YM507" s="43"/>
      <c r="YN507" s="43"/>
      <c r="YO507" s="43"/>
      <c r="YP507" s="43"/>
      <c r="YQ507" s="43"/>
      <c r="YR507" s="43"/>
      <c r="YS507" s="43"/>
      <c r="YT507" s="43"/>
      <c r="YU507" s="43"/>
      <c r="YV507" s="43"/>
      <c r="YW507" s="43"/>
      <c r="YX507" s="43"/>
      <c r="YY507" s="43"/>
      <c r="YZ507" s="43"/>
      <c r="ZA507" s="43"/>
      <c r="ZB507" s="43"/>
      <c r="ZC507" s="43"/>
      <c r="ZD507" s="43"/>
      <c r="ZE507" s="43"/>
      <c r="ZF507" s="43"/>
      <c r="ZG507" s="43"/>
      <c r="ZH507" s="43"/>
      <c r="ZI507" s="43"/>
      <c r="ZJ507" s="43"/>
      <c r="ZK507" s="43"/>
      <c r="ZL507" s="43"/>
      <c r="ZM507" s="43"/>
      <c r="ZN507" s="43"/>
      <c r="ZO507" s="43"/>
      <c r="ZP507" s="43"/>
      <c r="ZQ507" s="43"/>
      <c r="ZR507" s="43"/>
      <c r="ZS507" s="43"/>
      <c r="ZT507" s="43"/>
      <c r="ZU507" s="43"/>
      <c r="ZV507" s="43"/>
      <c r="ZW507" s="43"/>
      <c r="ZX507" s="43"/>
      <c r="ZY507" s="43"/>
      <c r="ZZ507" s="43"/>
      <c r="AAA507" s="43"/>
      <c r="AAB507" s="43"/>
      <c r="AAC507" s="43"/>
      <c r="AAD507" s="43"/>
      <c r="AAE507" s="43"/>
      <c r="AAF507" s="43"/>
      <c r="AAG507" s="43"/>
      <c r="AAH507" s="43"/>
      <c r="AAI507" s="43"/>
      <c r="AAJ507" s="43"/>
      <c r="AAK507" s="43"/>
      <c r="AAL507" s="43"/>
      <c r="AAM507" s="43"/>
      <c r="AAN507" s="43"/>
      <c r="AAO507" s="43"/>
      <c r="AAP507" s="43"/>
      <c r="AAQ507" s="43"/>
      <c r="AAR507" s="43"/>
      <c r="AAS507" s="43"/>
      <c r="AAT507" s="43"/>
      <c r="AAU507" s="43"/>
      <c r="AAV507" s="43"/>
      <c r="AAW507" s="43"/>
      <c r="AAX507" s="43"/>
      <c r="AAY507" s="43"/>
      <c r="AAZ507" s="43"/>
      <c r="ABA507" s="43"/>
      <c r="ABB507" s="43"/>
      <c r="ABC507" s="43"/>
      <c r="ABD507" s="43"/>
      <c r="ABE507" s="43"/>
      <c r="ABF507" s="43"/>
      <c r="ABG507" s="43"/>
      <c r="ABH507" s="43"/>
      <c r="ABI507" s="43"/>
      <c r="ABJ507" s="43"/>
      <c r="ABK507" s="43"/>
    </row>
    <row r="508" spans="1:739" s="154" customFormat="1" ht="30" customHeight="1" x14ac:dyDescent="0.25">
      <c r="A508" s="30"/>
      <c r="B508" s="261"/>
      <c r="C508" s="261"/>
      <c r="D508" s="167" t="s">
        <v>2</v>
      </c>
      <c r="E508" s="261"/>
      <c r="F508" s="206">
        <v>1543</v>
      </c>
      <c r="G508" s="23">
        <v>43774</v>
      </c>
      <c r="H508" s="48" t="s">
        <v>37</v>
      </c>
      <c r="I508" s="65" t="s">
        <v>31</v>
      </c>
      <c r="J508" s="189" t="s">
        <v>291</v>
      </c>
      <c r="K508" s="29" t="s">
        <v>18</v>
      </c>
      <c r="L508" s="29" t="s">
        <v>17</v>
      </c>
      <c r="M508" s="29" t="s">
        <v>413</v>
      </c>
      <c r="N508" s="28" t="s">
        <v>2651</v>
      </c>
      <c r="O508" s="114" t="s">
        <v>2880</v>
      </c>
      <c r="P508" s="114" t="s">
        <v>2881</v>
      </c>
      <c r="Q508" s="156"/>
      <c r="R508" s="71" t="s">
        <v>3063</v>
      </c>
      <c r="S508" s="261" t="s">
        <v>2884</v>
      </c>
      <c r="T508" s="65" t="s">
        <v>20</v>
      </c>
      <c r="U508" s="115" t="s">
        <v>72</v>
      </c>
      <c r="V508" s="17"/>
      <c r="W508" s="249"/>
      <c r="X508" s="115" t="s">
        <v>245</v>
      </c>
      <c r="Y508" s="99"/>
      <c r="Z508" s="155"/>
      <c r="AA508" s="262"/>
      <c r="AB508" s="39" t="s">
        <v>3063</v>
      </c>
      <c r="AC508" s="17"/>
      <c r="AD508" s="17"/>
      <c r="AE508" s="17"/>
      <c r="AF508" s="17"/>
      <c r="AG508" s="17"/>
      <c r="AH508" s="263" t="s">
        <v>3530</v>
      </c>
      <c r="AI508" s="65" t="s">
        <v>1</v>
      </c>
      <c r="AJ508" s="67" t="s">
        <v>2</v>
      </c>
      <c r="AK508" s="70">
        <v>24</v>
      </c>
      <c r="AL508" s="69" t="s">
        <v>3064</v>
      </c>
      <c r="AM508" s="72">
        <v>43767</v>
      </c>
    </row>
    <row r="509" spans="1:739" s="154" customFormat="1" ht="30" customHeight="1" x14ac:dyDescent="0.25">
      <c r="A509" s="30"/>
      <c r="B509" s="261"/>
      <c r="C509" s="261"/>
      <c r="D509" s="167" t="s">
        <v>2</v>
      </c>
      <c r="E509" s="261"/>
      <c r="F509" s="206" t="s">
        <v>2650</v>
      </c>
      <c r="G509" s="23">
        <v>43313</v>
      </c>
      <c r="H509" s="48" t="s">
        <v>37</v>
      </c>
      <c r="I509" s="65" t="s">
        <v>31</v>
      </c>
      <c r="J509" s="10" t="s">
        <v>291</v>
      </c>
      <c r="K509" s="29" t="s">
        <v>18</v>
      </c>
      <c r="L509" s="29" t="s">
        <v>17</v>
      </c>
      <c r="M509" s="29" t="s">
        <v>413</v>
      </c>
      <c r="N509" s="28" t="s">
        <v>2651</v>
      </c>
      <c r="O509" s="114" t="s">
        <v>2652</v>
      </c>
      <c r="P509" s="114" t="s">
        <v>2653</v>
      </c>
      <c r="Q509" s="260"/>
      <c r="R509" s="71" t="s">
        <v>2654</v>
      </c>
      <c r="S509" s="185" t="s">
        <v>2655</v>
      </c>
      <c r="T509" s="65" t="s">
        <v>20</v>
      </c>
      <c r="U509" s="115" t="s">
        <v>72</v>
      </c>
      <c r="V509" s="17"/>
      <c r="W509" s="249"/>
      <c r="X509" s="115" t="s">
        <v>245</v>
      </c>
      <c r="Y509" s="99"/>
      <c r="Z509" s="155"/>
      <c r="AA509" s="155"/>
      <c r="AB509" s="265" t="s">
        <v>2654</v>
      </c>
      <c r="AC509" s="17"/>
      <c r="AD509" s="17"/>
      <c r="AE509" s="17"/>
      <c r="AF509" s="17"/>
      <c r="AG509" s="17"/>
      <c r="AH509" s="263" t="s">
        <v>3530</v>
      </c>
      <c r="AI509" s="65" t="s">
        <v>1</v>
      </c>
      <c r="AJ509" s="67" t="s">
        <v>2</v>
      </c>
      <c r="AK509" s="70">
        <v>24</v>
      </c>
      <c r="AL509" s="69" t="s">
        <v>2656</v>
      </c>
      <c r="AM509" s="72">
        <v>43286</v>
      </c>
    </row>
    <row r="510" spans="1:739" s="154" customFormat="1" ht="30" customHeight="1" x14ac:dyDescent="0.25">
      <c r="A510" s="30"/>
      <c r="B510" s="261"/>
      <c r="C510" s="261"/>
      <c r="D510" s="167" t="s">
        <v>2</v>
      </c>
      <c r="E510" s="261"/>
      <c r="F510" s="206" t="s">
        <v>1083</v>
      </c>
      <c r="G510" s="14">
        <v>42726</v>
      </c>
      <c r="H510" s="48" t="s">
        <v>37</v>
      </c>
      <c r="I510" s="65" t="s">
        <v>31</v>
      </c>
      <c r="J510" s="10" t="s">
        <v>291</v>
      </c>
      <c r="K510" s="29" t="s">
        <v>18</v>
      </c>
      <c r="L510" s="29" t="s">
        <v>17</v>
      </c>
      <c r="M510" s="29" t="s">
        <v>413</v>
      </c>
      <c r="N510" s="28" t="s">
        <v>1084</v>
      </c>
      <c r="O510" s="114" t="s">
        <v>1085</v>
      </c>
      <c r="P510" s="114" t="s">
        <v>1089</v>
      </c>
      <c r="Q510" s="260"/>
      <c r="R510" s="71" t="s">
        <v>1088</v>
      </c>
      <c r="S510" s="185" t="s">
        <v>1087</v>
      </c>
      <c r="T510" s="65" t="s">
        <v>3169</v>
      </c>
      <c r="U510" s="115" t="s">
        <v>72</v>
      </c>
      <c r="V510" s="17"/>
      <c r="W510" s="249"/>
      <c r="X510" s="115" t="s">
        <v>245</v>
      </c>
      <c r="Y510" s="99"/>
      <c r="Z510" s="155"/>
      <c r="AA510" s="155"/>
      <c r="AB510" s="265" t="s">
        <v>1088</v>
      </c>
      <c r="AC510" s="17"/>
      <c r="AD510" s="17"/>
      <c r="AE510" s="17"/>
      <c r="AF510" s="17"/>
      <c r="AG510" s="17"/>
      <c r="AH510" s="263" t="s">
        <v>3530</v>
      </c>
      <c r="AI510" s="65" t="s">
        <v>1</v>
      </c>
      <c r="AJ510" s="67" t="s">
        <v>2</v>
      </c>
      <c r="AK510" s="70">
        <v>24</v>
      </c>
      <c r="AL510" s="69" t="s">
        <v>1086</v>
      </c>
      <c r="AM510" s="72">
        <v>42720</v>
      </c>
    </row>
    <row r="511" spans="1:739" s="154" customFormat="1" ht="30" customHeight="1" x14ac:dyDescent="0.25">
      <c r="A511" s="30"/>
      <c r="B511" s="115"/>
      <c r="C511" s="115"/>
      <c r="D511" s="167" t="s">
        <v>2</v>
      </c>
      <c r="E511" s="115"/>
      <c r="F511" s="206" t="s">
        <v>1065</v>
      </c>
      <c r="G511" s="14">
        <v>42726</v>
      </c>
      <c r="H511" s="48" t="s">
        <v>37</v>
      </c>
      <c r="I511" s="185" t="s">
        <v>31</v>
      </c>
      <c r="J511" s="189" t="s">
        <v>291</v>
      </c>
      <c r="K511" s="29" t="s">
        <v>18</v>
      </c>
      <c r="L511" s="29" t="s">
        <v>17</v>
      </c>
      <c r="M511" s="29" t="s">
        <v>413</v>
      </c>
      <c r="N511" s="28" t="s">
        <v>1066</v>
      </c>
      <c r="O511" s="114" t="s">
        <v>1365</v>
      </c>
      <c r="P511" s="114" t="s">
        <v>1068</v>
      </c>
      <c r="Q511" s="260"/>
      <c r="R511" s="71" t="s">
        <v>1069</v>
      </c>
      <c r="S511" s="185" t="s">
        <v>1070</v>
      </c>
      <c r="T511" s="65" t="s">
        <v>20</v>
      </c>
      <c r="U511" s="115" t="s">
        <v>72</v>
      </c>
      <c r="V511" s="17"/>
      <c r="W511" s="249"/>
      <c r="X511" s="115" t="s">
        <v>245</v>
      </c>
      <c r="Y511" s="251"/>
      <c r="Z511" s="262"/>
      <c r="AA511" s="262"/>
      <c r="AB511" s="39" t="s">
        <v>1069</v>
      </c>
      <c r="AC511" s="17"/>
      <c r="AD511" s="17"/>
      <c r="AE511" s="17"/>
      <c r="AF511" s="17"/>
      <c r="AG511" s="17"/>
      <c r="AH511" s="263" t="s">
        <v>3530</v>
      </c>
      <c r="AI511" s="185" t="s">
        <v>1</v>
      </c>
      <c r="AJ511" s="187" t="s">
        <v>2</v>
      </c>
      <c r="AK511" s="70">
        <v>24</v>
      </c>
      <c r="AL511" s="69" t="s">
        <v>1067</v>
      </c>
      <c r="AM511" s="72">
        <v>42718</v>
      </c>
    </row>
    <row r="512" spans="1:739" s="154" customFormat="1" ht="30" customHeight="1" x14ac:dyDescent="0.25">
      <c r="A512" s="30"/>
      <c r="B512" s="196"/>
      <c r="C512" s="196"/>
      <c r="D512" s="167" t="s">
        <v>2</v>
      </c>
      <c r="E512" s="196"/>
      <c r="F512" s="206" t="s">
        <v>1492</v>
      </c>
      <c r="G512" s="23">
        <v>42838</v>
      </c>
      <c r="H512" s="48" t="s">
        <v>37</v>
      </c>
      <c r="I512" s="65" t="s">
        <v>31</v>
      </c>
      <c r="J512" s="10" t="s">
        <v>291</v>
      </c>
      <c r="K512" s="29" t="s">
        <v>18</v>
      </c>
      <c r="L512" s="29" t="s">
        <v>17</v>
      </c>
      <c r="M512" s="29" t="s">
        <v>413</v>
      </c>
      <c r="N512" s="28" t="s">
        <v>1066</v>
      </c>
      <c r="O512" s="114" t="s">
        <v>1365</v>
      </c>
      <c r="P512" s="114" t="s">
        <v>1068</v>
      </c>
      <c r="Q512" s="260"/>
      <c r="R512" s="71" t="s">
        <v>1493</v>
      </c>
      <c r="S512" s="261" t="s">
        <v>1070</v>
      </c>
      <c r="T512" s="65" t="s">
        <v>20</v>
      </c>
      <c r="U512" s="115" t="s">
        <v>72</v>
      </c>
      <c r="V512" s="17"/>
      <c r="W512" s="249"/>
      <c r="X512" s="115" t="s">
        <v>245</v>
      </c>
      <c r="Y512" s="99"/>
      <c r="Z512" s="155"/>
      <c r="AA512" s="261"/>
      <c r="AB512" s="39" t="s">
        <v>1493</v>
      </c>
      <c r="AC512" s="17"/>
      <c r="AD512" s="17"/>
      <c r="AE512" s="17"/>
      <c r="AF512" s="17"/>
      <c r="AG512" s="17"/>
      <c r="AH512" s="263" t="s">
        <v>3530</v>
      </c>
      <c r="AI512" s="65" t="s">
        <v>1</v>
      </c>
      <c r="AJ512" s="187" t="s">
        <v>2</v>
      </c>
      <c r="AK512" s="70">
        <v>25</v>
      </c>
      <c r="AL512" s="69" t="s">
        <v>1494</v>
      </c>
      <c r="AM512" s="72" t="s">
        <v>1495</v>
      </c>
    </row>
    <row r="513" spans="1:739" s="154" customFormat="1" ht="30" customHeight="1" x14ac:dyDescent="0.25">
      <c r="A513" s="30"/>
      <c r="B513" s="261"/>
      <c r="C513" s="261"/>
      <c r="D513" s="167" t="s">
        <v>2</v>
      </c>
      <c r="E513" s="261"/>
      <c r="F513" s="206">
        <v>1524</v>
      </c>
      <c r="G513" s="23">
        <v>43739</v>
      </c>
      <c r="H513" s="258" t="s">
        <v>37</v>
      </c>
      <c r="I513" s="261" t="s">
        <v>31</v>
      </c>
      <c r="J513" s="116" t="s">
        <v>291</v>
      </c>
      <c r="K513" s="29" t="s">
        <v>18</v>
      </c>
      <c r="L513" s="29" t="s">
        <v>17</v>
      </c>
      <c r="M513" s="29" t="s">
        <v>3879</v>
      </c>
      <c r="N513" s="28" t="s">
        <v>3034</v>
      </c>
      <c r="O513" s="114" t="s">
        <v>3035</v>
      </c>
      <c r="P513" s="114" t="s">
        <v>3036</v>
      </c>
      <c r="Q513" s="114"/>
      <c r="R513" s="71" t="s">
        <v>3037</v>
      </c>
      <c r="S513" s="261" t="s">
        <v>3038</v>
      </c>
      <c r="T513" s="65" t="s">
        <v>20</v>
      </c>
      <c r="U513" s="115" t="s">
        <v>72</v>
      </c>
      <c r="V513" s="20"/>
      <c r="W513" s="249"/>
      <c r="X513" s="115" t="s">
        <v>1812</v>
      </c>
      <c r="Y513" s="99"/>
      <c r="Z513" s="261"/>
      <c r="AA513" s="261"/>
      <c r="AB513" s="265" t="s">
        <v>3037</v>
      </c>
      <c r="AC513" s="20"/>
      <c r="AD513" s="20"/>
      <c r="AE513" s="20"/>
      <c r="AF513" s="20"/>
      <c r="AG513" s="20"/>
      <c r="AH513" s="263" t="s">
        <v>3530</v>
      </c>
      <c r="AI513" s="261" t="s">
        <v>1</v>
      </c>
      <c r="AJ513" s="263" t="s">
        <v>2</v>
      </c>
      <c r="AK513" s="70">
        <v>24</v>
      </c>
      <c r="AL513" s="69" t="s">
        <v>3039</v>
      </c>
      <c r="AM513" s="72">
        <v>43725</v>
      </c>
    </row>
    <row r="514" spans="1:739" s="154" customFormat="1" ht="38.25" customHeight="1" x14ac:dyDescent="0.25">
      <c r="A514" s="30"/>
      <c r="B514" s="261"/>
      <c r="C514" s="261"/>
      <c r="D514" s="167" t="s">
        <v>2</v>
      </c>
      <c r="E514" s="261"/>
      <c r="F514" s="206" t="s">
        <v>2696</v>
      </c>
      <c r="G514" s="23">
        <v>43313</v>
      </c>
      <c r="H514" s="113" t="s">
        <v>37</v>
      </c>
      <c r="I514" s="185" t="s">
        <v>31</v>
      </c>
      <c r="J514" s="189" t="s">
        <v>291</v>
      </c>
      <c r="K514" s="29" t="s">
        <v>18</v>
      </c>
      <c r="L514" s="307" t="s">
        <v>505</v>
      </c>
      <c r="M514" s="308" t="s">
        <v>1150</v>
      </c>
      <c r="N514" s="309" t="s">
        <v>1151</v>
      </c>
      <c r="O514" s="114" t="s">
        <v>2697</v>
      </c>
      <c r="P514" s="114" t="s">
        <v>2698</v>
      </c>
      <c r="Q514" s="114"/>
      <c r="R514" s="71" t="s">
        <v>2699</v>
      </c>
      <c r="S514" s="261" t="s">
        <v>2700</v>
      </c>
      <c r="T514" s="185" t="s">
        <v>1554</v>
      </c>
      <c r="U514" s="115" t="s">
        <v>72</v>
      </c>
      <c r="V514" s="20"/>
      <c r="W514" s="249"/>
      <c r="X514" s="115" t="s">
        <v>245</v>
      </c>
      <c r="Y514" s="251"/>
      <c r="Z514" s="261"/>
      <c r="AA514" s="261"/>
      <c r="AB514" s="39" t="s">
        <v>2699</v>
      </c>
      <c r="AC514" s="20"/>
      <c r="AD514" s="20"/>
      <c r="AE514" s="20"/>
      <c r="AF514" s="20"/>
      <c r="AG514" s="20"/>
      <c r="AH514" s="263" t="s">
        <v>3530</v>
      </c>
      <c r="AI514" s="261" t="s">
        <v>1</v>
      </c>
      <c r="AJ514" s="263" t="s">
        <v>2</v>
      </c>
      <c r="AK514" s="263">
        <v>30</v>
      </c>
      <c r="AL514" s="69" t="s">
        <v>2701</v>
      </c>
      <c r="AM514" s="72">
        <v>43293</v>
      </c>
    </row>
    <row r="515" spans="1:739" s="154" customFormat="1" ht="30" customHeight="1" x14ac:dyDescent="0.25">
      <c r="A515" s="30"/>
      <c r="B515" s="261"/>
      <c r="C515" s="261"/>
      <c r="D515" s="167" t="s">
        <v>2</v>
      </c>
      <c r="E515" s="261"/>
      <c r="F515" s="206" t="s">
        <v>1146</v>
      </c>
      <c r="G515" s="14">
        <v>42762</v>
      </c>
      <c r="H515" s="258" t="s">
        <v>37</v>
      </c>
      <c r="I515" s="65" t="s">
        <v>31</v>
      </c>
      <c r="J515" s="10" t="s">
        <v>291</v>
      </c>
      <c r="K515" s="29" t="s">
        <v>18</v>
      </c>
      <c r="L515" s="307" t="s">
        <v>505</v>
      </c>
      <c r="M515" s="307" t="s">
        <v>1150</v>
      </c>
      <c r="N515" s="309" t="s">
        <v>1151</v>
      </c>
      <c r="O515" s="114" t="s">
        <v>1368</v>
      </c>
      <c r="P515" s="114" t="s">
        <v>1147</v>
      </c>
      <c r="Q515" s="114"/>
      <c r="R515" s="71" t="s">
        <v>1148</v>
      </c>
      <c r="S515" s="261" t="s">
        <v>1149</v>
      </c>
      <c r="T515" s="65" t="s">
        <v>3169</v>
      </c>
      <c r="U515" s="115" t="s">
        <v>72</v>
      </c>
      <c r="V515" s="20"/>
      <c r="W515" s="249"/>
      <c r="X515" s="115" t="s">
        <v>245</v>
      </c>
      <c r="Y515" s="251"/>
      <c r="Z515" s="261"/>
      <c r="AA515" s="261"/>
      <c r="AB515" s="39" t="s">
        <v>1148</v>
      </c>
      <c r="AC515" s="20"/>
      <c r="AD515" s="20"/>
      <c r="AE515" s="20"/>
      <c r="AF515" s="20"/>
      <c r="AG515" s="20"/>
      <c r="AH515" s="263" t="s">
        <v>3530</v>
      </c>
      <c r="AI515" s="261" t="s">
        <v>1</v>
      </c>
      <c r="AJ515" s="70" t="s">
        <v>2</v>
      </c>
      <c r="AK515" s="70">
        <v>19</v>
      </c>
      <c r="AL515" s="69" t="s">
        <v>1152</v>
      </c>
      <c r="AM515" s="72">
        <v>42751</v>
      </c>
    </row>
    <row r="516" spans="1:739" s="154" customFormat="1" ht="30" customHeight="1" x14ac:dyDescent="0.25">
      <c r="A516" s="30"/>
      <c r="B516" s="261"/>
      <c r="C516" s="261"/>
      <c r="D516" s="167" t="s">
        <v>2</v>
      </c>
      <c r="E516" s="261"/>
      <c r="F516" s="206" t="s">
        <v>1833</v>
      </c>
      <c r="G516" s="23">
        <v>43164</v>
      </c>
      <c r="H516" s="258" t="s">
        <v>37</v>
      </c>
      <c r="I516" s="65" t="s">
        <v>31</v>
      </c>
      <c r="J516" s="10" t="s">
        <v>291</v>
      </c>
      <c r="K516" s="29" t="s">
        <v>18</v>
      </c>
      <c r="L516" s="307" t="s">
        <v>505</v>
      </c>
      <c r="M516" s="307" t="s">
        <v>1150</v>
      </c>
      <c r="N516" s="309" t="s">
        <v>1834</v>
      </c>
      <c r="O516" s="114" t="s">
        <v>1835</v>
      </c>
      <c r="P516" s="114" t="s">
        <v>1836</v>
      </c>
      <c r="Q516" s="259"/>
      <c r="R516" s="71" t="s">
        <v>1837</v>
      </c>
      <c r="S516" s="261" t="s">
        <v>1838</v>
      </c>
      <c r="T516" s="65" t="s">
        <v>1832</v>
      </c>
      <c r="U516" s="115" t="s">
        <v>72</v>
      </c>
      <c r="V516" s="20"/>
      <c r="W516" s="249"/>
      <c r="X516" s="115" t="s">
        <v>1172</v>
      </c>
      <c r="Y516" s="251"/>
      <c r="Z516" s="261"/>
      <c r="AA516" s="261"/>
      <c r="AB516" s="39" t="s">
        <v>1837</v>
      </c>
      <c r="AC516" s="20"/>
      <c r="AD516" s="20"/>
      <c r="AE516" s="20"/>
      <c r="AF516" s="20"/>
      <c r="AG516" s="20"/>
      <c r="AH516" s="263" t="s">
        <v>3530</v>
      </c>
      <c r="AI516" s="261" t="s">
        <v>1</v>
      </c>
      <c r="AJ516" s="263" t="s">
        <v>2</v>
      </c>
      <c r="AK516" s="70">
        <v>25</v>
      </c>
      <c r="AL516" s="69" t="s">
        <v>1839</v>
      </c>
      <c r="AM516" s="72">
        <v>43137</v>
      </c>
    </row>
    <row r="517" spans="1:739" s="154" customFormat="1" ht="30" customHeight="1" x14ac:dyDescent="0.25">
      <c r="A517" s="30"/>
      <c r="B517" s="115"/>
      <c r="C517" s="115"/>
      <c r="D517" s="167" t="s">
        <v>2</v>
      </c>
      <c r="E517" s="115"/>
      <c r="F517" s="206">
        <v>1650</v>
      </c>
      <c r="G517" s="23">
        <v>43892</v>
      </c>
      <c r="H517" s="113" t="s">
        <v>37</v>
      </c>
      <c r="I517" s="185" t="s">
        <v>31</v>
      </c>
      <c r="J517" s="189" t="s">
        <v>291</v>
      </c>
      <c r="K517" s="29" t="s">
        <v>18</v>
      </c>
      <c r="L517" s="307" t="s">
        <v>505</v>
      </c>
      <c r="M517" s="307" t="s">
        <v>1150</v>
      </c>
      <c r="N517" s="309" t="s">
        <v>1834</v>
      </c>
      <c r="O517" s="114" t="s">
        <v>1835</v>
      </c>
      <c r="P517" s="114" t="s">
        <v>1836</v>
      </c>
      <c r="Q517" s="114"/>
      <c r="R517" s="71" t="s">
        <v>3282</v>
      </c>
      <c r="S517" s="115" t="s">
        <v>1838</v>
      </c>
      <c r="T517" s="261" t="s">
        <v>3257</v>
      </c>
      <c r="U517" s="115" t="s">
        <v>72</v>
      </c>
      <c r="V517" s="20"/>
      <c r="W517" s="249"/>
      <c r="X517" s="115" t="s">
        <v>245</v>
      </c>
      <c r="Y517" s="251"/>
      <c r="Z517" s="115"/>
      <c r="AA517" s="115" t="s">
        <v>3331</v>
      </c>
      <c r="AB517" s="39" t="s">
        <v>3282</v>
      </c>
      <c r="AC517" s="20"/>
      <c r="AD517" s="20"/>
      <c r="AE517" s="20"/>
      <c r="AF517" s="20"/>
      <c r="AG517" s="20"/>
      <c r="AH517" s="263" t="s">
        <v>3530</v>
      </c>
      <c r="AI517" s="115" t="s">
        <v>1</v>
      </c>
      <c r="AJ517" s="70" t="s">
        <v>2</v>
      </c>
      <c r="AK517" s="70">
        <v>23</v>
      </c>
      <c r="AL517" s="69" t="s">
        <v>3300</v>
      </c>
      <c r="AM517" s="72">
        <v>43889</v>
      </c>
    </row>
    <row r="518" spans="1:739" s="154" customFormat="1" ht="30" customHeight="1" x14ac:dyDescent="0.25">
      <c r="A518" s="30"/>
      <c r="B518" s="196"/>
      <c r="C518" s="196"/>
      <c r="D518" s="167" t="s">
        <v>2</v>
      </c>
      <c r="E518" s="196"/>
      <c r="F518" s="206">
        <v>1125</v>
      </c>
      <c r="G518" s="23">
        <v>43447</v>
      </c>
      <c r="H518" s="258" t="s">
        <v>37</v>
      </c>
      <c r="I518" s="185" t="s">
        <v>31</v>
      </c>
      <c r="J518" s="189" t="s">
        <v>291</v>
      </c>
      <c r="K518" s="29" t="s">
        <v>18</v>
      </c>
      <c r="L518" s="307" t="s">
        <v>505</v>
      </c>
      <c r="M518" s="307" t="s">
        <v>1150</v>
      </c>
      <c r="N518" s="309" t="s">
        <v>1834</v>
      </c>
      <c r="O518" s="114" t="s">
        <v>1835</v>
      </c>
      <c r="P518" s="114" t="s">
        <v>2865</v>
      </c>
      <c r="Q518" s="259"/>
      <c r="R518" s="71" t="s">
        <v>2857</v>
      </c>
      <c r="S518" s="115" t="s">
        <v>2864</v>
      </c>
      <c r="T518" s="65" t="s">
        <v>288</v>
      </c>
      <c r="U518" s="115" t="s">
        <v>72</v>
      </c>
      <c r="V518" s="20"/>
      <c r="W518" s="249"/>
      <c r="X518" s="115" t="s">
        <v>245</v>
      </c>
      <c r="Y518" s="251"/>
      <c r="Z518" s="261"/>
      <c r="AA518" s="261"/>
      <c r="AB518" s="39" t="s">
        <v>2857</v>
      </c>
      <c r="AC518" s="20"/>
      <c r="AD518" s="20"/>
      <c r="AE518" s="20"/>
      <c r="AF518" s="20"/>
      <c r="AG518" s="20"/>
      <c r="AH518" s="263" t="s">
        <v>3530</v>
      </c>
      <c r="AI518" s="261" t="s">
        <v>1</v>
      </c>
      <c r="AJ518" s="263" t="s">
        <v>2</v>
      </c>
      <c r="AK518" s="70">
        <v>19</v>
      </c>
      <c r="AL518" s="69" t="s">
        <v>2858</v>
      </c>
      <c r="AM518" s="72">
        <v>43424</v>
      </c>
    </row>
    <row r="519" spans="1:739" s="154" customFormat="1" ht="30" customHeight="1" x14ac:dyDescent="0.25">
      <c r="A519" s="30"/>
      <c r="B519" s="115"/>
      <c r="C519" s="115"/>
      <c r="D519" s="167" t="s">
        <v>2</v>
      </c>
      <c r="E519" s="115"/>
      <c r="F519" s="206">
        <v>1106</v>
      </c>
      <c r="G519" s="23">
        <v>43406</v>
      </c>
      <c r="H519" s="113" t="s">
        <v>37</v>
      </c>
      <c r="I519" s="115" t="s">
        <v>31</v>
      </c>
      <c r="J519" s="189" t="s">
        <v>291</v>
      </c>
      <c r="K519" s="29" t="s">
        <v>18</v>
      </c>
      <c r="L519" s="307" t="s">
        <v>505</v>
      </c>
      <c r="M519" s="307" t="s">
        <v>688</v>
      </c>
      <c r="N519" s="309" t="s">
        <v>1682</v>
      </c>
      <c r="O519" s="114" t="s">
        <v>2830</v>
      </c>
      <c r="P519" s="114" t="s">
        <v>2831</v>
      </c>
      <c r="Q519" s="114"/>
      <c r="R519" s="71" t="s">
        <v>2832</v>
      </c>
      <c r="S519" s="115" t="s">
        <v>2851</v>
      </c>
      <c r="T519" s="65" t="s">
        <v>3018</v>
      </c>
      <c r="U519" s="115" t="s">
        <v>72</v>
      </c>
      <c r="V519" s="20"/>
      <c r="W519" s="261"/>
      <c r="X519" s="261" t="s">
        <v>245</v>
      </c>
      <c r="Y519" s="251"/>
      <c r="Z519" s="115"/>
      <c r="AA519" s="115"/>
      <c r="AB519" s="39" t="s">
        <v>2832</v>
      </c>
      <c r="AC519" s="20"/>
      <c r="AD519" s="20"/>
      <c r="AE519" s="20"/>
      <c r="AF519" s="20"/>
      <c r="AG519" s="20"/>
      <c r="AH519" s="263" t="s">
        <v>3530</v>
      </c>
      <c r="AI519" s="115" t="s">
        <v>1</v>
      </c>
      <c r="AJ519" s="70" t="s">
        <v>2</v>
      </c>
      <c r="AK519" s="70">
        <v>20</v>
      </c>
      <c r="AL519" s="69" t="s">
        <v>2833</v>
      </c>
      <c r="AM519" s="72">
        <v>43384</v>
      </c>
    </row>
    <row r="520" spans="1:739" s="154" customFormat="1" ht="30" customHeight="1" x14ac:dyDescent="0.25">
      <c r="A520" s="30"/>
      <c r="B520" s="115"/>
      <c r="C520" s="115"/>
      <c r="D520" s="167" t="s">
        <v>2</v>
      </c>
      <c r="E520" s="115"/>
      <c r="F520" s="206" t="s">
        <v>1681</v>
      </c>
      <c r="G520" s="23">
        <v>43013</v>
      </c>
      <c r="H520" s="113" t="s">
        <v>37</v>
      </c>
      <c r="I520" s="261" t="s">
        <v>31</v>
      </c>
      <c r="J520" s="289" t="s">
        <v>291</v>
      </c>
      <c r="K520" s="290" t="s">
        <v>18</v>
      </c>
      <c r="L520" s="308" t="s">
        <v>505</v>
      </c>
      <c r="M520" s="308" t="s">
        <v>688</v>
      </c>
      <c r="N520" s="310" t="s">
        <v>1682</v>
      </c>
      <c r="O520" s="259" t="s">
        <v>1683</v>
      </c>
      <c r="P520" s="259" t="s">
        <v>726</v>
      </c>
      <c r="Q520" s="259"/>
      <c r="R520" s="71" t="s">
        <v>1684</v>
      </c>
      <c r="S520" s="261" t="s">
        <v>1685</v>
      </c>
      <c r="T520" s="185" t="s">
        <v>20</v>
      </c>
      <c r="U520" s="115" t="s">
        <v>72</v>
      </c>
      <c r="V520" s="20"/>
      <c r="W520" s="261"/>
      <c r="X520" s="261" t="s">
        <v>245</v>
      </c>
      <c r="Y520" s="99"/>
      <c r="Z520" s="261"/>
      <c r="AA520" s="261"/>
      <c r="AB520" s="265" t="s">
        <v>1684</v>
      </c>
      <c r="AC520" s="20"/>
      <c r="AD520" s="20"/>
      <c r="AE520" s="20"/>
      <c r="AF520" s="20"/>
      <c r="AG520" s="20"/>
      <c r="AH520" s="263" t="s">
        <v>3530</v>
      </c>
      <c r="AI520" s="261" t="s">
        <v>1</v>
      </c>
      <c r="AJ520" s="263" t="s">
        <v>2</v>
      </c>
      <c r="AK520" s="70">
        <v>25</v>
      </c>
      <c r="AL520" s="69" t="s">
        <v>1686</v>
      </c>
      <c r="AM520" s="72">
        <v>42996</v>
      </c>
    </row>
    <row r="521" spans="1:739" s="154" customFormat="1" ht="30" customHeight="1" x14ac:dyDescent="0.25">
      <c r="A521" s="30"/>
      <c r="B521" s="115"/>
      <c r="C521" s="115"/>
      <c r="D521" s="167" t="s">
        <v>2</v>
      </c>
      <c r="E521" s="115"/>
      <c r="F521" s="206" t="s">
        <v>1670</v>
      </c>
      <c r="G521" s="23">
        <v>43013</v>
      </c>
      <c r="H521" s="258" t="s">
        <v>37</v>
      </c>
      <c r="I521" s="261" t="s">
        <v>31</v>
      </c>
      <c r="J521" s="10" t="s">
        <v>291</v>
      </c>
      <c r="K521" s="29" t="s">
        <v>18</v>
      </c>
      <c r="L521" s="307" t="s">
        <v>505</v>
      </c>
      <c r="M521" s="307" t="s">
        <v>688</v>
      </c>
      <c r="N521" s="309" t="s">
        <v>2892</v>
      </c>
      <c r="O521" s="114" t="s">
        <v>1665</v>
      </c>
      <c r="P521" s="114" t="s">
        <v>1666</v>
      </c>
      <c r="Q521" s="259"/>
      <c r="R521" s="71" t="s">
        <v>1667</v>
      </c>
      <c r="S521" s="261" t="s">
        <v>1668</v>
      </c>
      <c r="T521" s="65" t="s">
        <v>20</v>
      </c>
      <c r="U521" s="115" t="s">
        <v>72</v>
      </c>
      <c r="V521" s="20"/>
      <c r="W521" s="249"/>
      <c r="X521" s="115" t="s">
        <v>245</v>
      </c>
      <c r="Y521" s="99"/>
      <c r="Z521" s="261"/>
      <c r="AA521" s="261"/>
      <c r="AB521" s="265" t="s">
        <v>1667</v>
      </c>
      <c r="AC521" s="20"/>
      <c r="AD521" s="20"/>
      <c r="AE521" s="20"/>
      <c r="AF521" s="20"/>
      <c r="AG521" s="20"/>
      <c r="AH521" s="263" t="s">
        <v>3530</v>
      </c>
      <c r="AI521" s="261" t="s">
        <v>1</v>
      </c>
      <c r="AJ521" s="263" t="s">
        <v>2</v>
      </c>
      <c r="AK521" s="70">
        <v>22</v>
      </c>
      <c r="AL521" s="69" t="s">
        <v>1669</v>
      </c>
      <c r="AM521" s="72">
        <v>42993</v>
      </c>
    </row>
    <row r="522" spans="1:739" s="38" customFormat="1" ht="28.5" customHeight="1" x14ac:dyDescent="0.25">
      <c r="A522" s="30"/>
      <c r="B522" s="115"/>
      <c r="C522" s="115"/>
      <c r="D522" s="167" t="s">
        <v>2</v>
      </c>
      <c r="E522" s="261"/>
      <c r="F522" s="206" t="s">
        <v>1047</v>
      </c>
      <c r="G522" s="14">
        <v>42726</v>
      </c>
      <c r="H522" s="258" t="s">
        <v>37</v>
      </c>
      <c r="I522" s="261" t="s">
        <v>31</v>
      </c>
      <c r="J522" s="189" t="s">
        <v>291</v>
      </c>
      <c r="K522" s="29" t="s">
        <v>18</v>
      </c>
      <c r="L522" s="307" t="s">
        <v>505</v>
      </c>
      <c r="M522" s="307" t="s">
        <v>688</v>
      </c>
      <c r="N522" s="309" t="s">
        <v>1052</v>
      </c>
      <c r="O522" s="114" t="s">
        <v>1363</v>
      </c>
      <c r="P522" s="114" t="s">
        <v>1048</v>
      </c>
      <c r="Q522" s="259"/>
      <c r="R522" s="71" t="s">
        <v>1049</v>
      </c>
      <c r="S522" s="261" t="s">
        <v>1050</v>
      </c>
      <c r="T522" s="185" t="s">
        <v>20</v>
      </c>
      <c r="U522" s="261" t="s">
        <v>72</v>
      </c>
      <c r="V522" s="20"/>
      <c r="W522" s="261"/>
      <c r="X522" s="261" t="s">
        <v>245</v>
      </c>
      <c r="Y522" s="99"/>
      <c r="Z522" s="261"/>
      <c r="AA522" s="261"/>
      <c r="AB522" s="39" t="s">
        <v>1049</v>
      </c>
      <c r="AC522" s="20"/>
      <c r="AD522" s="20"/>
      <c r="AE522" s="20"/>
      <c r="AF522" s="20"/>
      <c r="AG522" s="20"/>
      <c r="AH522" s="263" t="s">
        <v>3530</v>
      </c>
      <c r="AI522" s="261" t="s">
        <v>1</v>
      </c>
      <c r="AJ522" s="263" t="s">
        <v>2</v>
      </c>
      <c r="AK522" s="263">
        <v>19</v>
      </c>
      <c r="AL522" s="69" t="s">
        <v>1053</v>
      </c>
      <c r="AM522" s="72">
        <v>42717</v>
      </c>
      <c r="AN522" s="256"/>
      <c r="AO522" s="256"/>
      <c r="AP522" s="256"/>
      <c r="AQ522" s="256"/>
      <c r="AR522" s="256"/>
      <c r="AS522" s="256"/>
      <c r="AT522" s="256"/>
      <c r="AU522" s="256"/>
      <c r="AV522" s="256"/>
      <c r="AW522" s="256"/>
      <c r="AX522" s="256"/>
      <c r="AY522" s="256"/>
      <c r="AZ522" s="256"/>
      <c r="BA522" s="256"/>
      <c r="BB522" s="256"/>
      <c r="BC522" s="256"/>
      <c r="BD522" s="256"/>
      <c r="BE522" s="256"/>
      <c r="BF522" s="256"/>
      <c r="BG522" s="256"/>
      <c r="BH522" s="256"/>
      <c r="BI522" s="256"/>
      <c r="BJ522" s="256"/>
      <c r="BK522" s="256"/>
      <c r="BL522" s="256"/>
      <c r="BM522" s="256"/>
      <c r="BN522" s="256"/>
      <c r="BO522" s="256"/>
      <c r="BP522" s="256"/>
      <c r="BQ522" s="256"/>
      <c r="BR522" s="256"/>
      <c r="BS522" s="256"/>
      <c r="BT522" s="256"/>
      <c r="BU522" s="256"/>
      <c r="BV522" s="256"/>
      <c r="BW522" s="256"/>
      <c r="BX522" s="256"/>
      <c r="BY522" s="256"/>
      <c r="BZ522" s="256"/>
      <c r="CA522" s="256"/>
      <c r="CB522" s="256"/>
      <c r="CC522" s="256"/>
      <c r="CD522" s="256"/>
      <c r="CE522" s="256"/>
      <c r="CF522" s="256"/>
      <c r="CG522" s="256"/>
      <c r="CH522" s="256"/>
      <c r="CI522" s="256"/>
      <c r="CJ522" s="256"/>
      <c r="CK522" s="256"/>
      <c r="CL522" s="256"/>
      <c r="CM522" s="256"/>
      <c r="CN522" s="256"/>
      <c r="CO522" s="256"/>
      <c r="CP522" s="256"/>
      <c r="CQ522" s="256"/>
      <c r="CR522" s="256"/>
      <c r="CS522" s="256"/>
      <c r="CT522" s="256"/>
      <c r="CU522" s="256"/>
      <c r="CV522" s="256"/>
      <c r="CW522" s="256"/>
      <c r="CX522" s="256"/>
      <c r="CY522" s="256"/>
      <c r="CZ522" s="256"/>
      <c r="DA522" s="256"/>
      <c r="DB522" s="256"/>
      <c r="DC522" s="256"/>
      <c r="DD522" s="256"/>
      <c r="DE522" s="256"/>
      <c r="DF522" s="256"/>
      <c r="DG522" s="256"/>
      <c r="DH522" s="256"/>
      <c r="DI522" s="256"/>
      <c r="DJ522" s="256"/>
      <c r="DK522" s="256"/>
      <c r="DL522" s="256"/>
      <c r="DM522" s="256"/>
      <c r="DN522" s="256"/>
      <c r="DO522" s="256"/>
      <c r="DP522" s="256"/>
      <c r="DQ522" s="256"/>
      <c r="DR522" s="256"/>
      <c r="DS522" s="256"/>
      <c r="DT522" s="256"/>
      <c r="DU522" s="256"/>
      <c r="DV522" s="256"/>
      <c r="DW522" s="256"/>
      <c r="DX522" s="256"/>
      <c r="DY522" s="256"/>
      <c r="DZ522" s="256"/>
      <c r="EA522" s="256"/>
      <c r="EB522" s="256"/>
      <c r="EC522" s="256"/>
      <c r="ED522" s="256"/>
      <c r="EE522" s="256"/>
      <c r="EF522" s="256"/>
      <c r="EG522" s="256"/>
      <c r="EH522" s="256"/>
      <c r="EI522" s="256"/>
      <c r="EJ522" s="256"/>
      <c r="EK522" s="256"/>
      <c r="EL522" s="256"/>
      <c r="EM522" s="256"/>
      <c r="EN522" s="256"/>
      <c r="EO522" s="256"/>
      <c r="EP522" s="256"/>
      <c r="EQ522" s="256"/>
      <c r="ER522" s="256"/>
      <c r="ES522" s="256"/>
      <c r="ET522" s="256"/>
      <c r="EU522" s="256"/>
      <c r="EV522" s="256"/>
      <c r="EW522" s="256"/>
      <c r="EX522" s="256"/>
      <c r="EY522" s="256"/>
      <c r="EZ522" s="256"/>
      <c r="FA522" s="256"/>
      <c r="FB522" s="256"/>
      <c r="FC522" s="256"/>
      <c r="FD522" s="256"/>
      <c r="FE522" s="256"/>
      <c r="FF522" s="256"/>
      <c r="FG522" s="256"/>
      <c r="FH522" s="256"/>
      <c r="FI522" s="256"/>
      <c r="FJ522" s="256"/>
      <c r="FK522" s="256"/>
      <c r="FL522" s="256"/>
      <c r="FM522" s="256"/>
      <c r="FN522" s="256"/>
      <c r="FO522" s="256"/>
      <c r="FP522" s="256"/>
      <c r="FQ522" s="256"/>
      <c r="FR522" s="256"/>
      <c r="FS522" s="256"/>
      <c r="FT522" s="256"/>
      <c r="FU522" s="256"/>
      <c r="FV522" s="256"/>
      <c r="FW522" s="256"/>
      <c r="FX522" s="256"/>
      <c r="FY522" s="256"/>
      <c r="FZ522" s="256"/>
      <c r="GA522" s="256"/>
      <c r="GB522" s="256"/>
      <c r="GC522" s="256"/>
      <c r="GD522" s="256"/>
      <c r="GE522" s="256"/>
      <c r="GF522" s="256"/>
      <c r="GG522" s="256"/>
      <c r="GH522" s="256"/>
      <c r="GI522" s="256"/>
      <c r="GJ522" s="256"/>
      <c r="GK522" s="256"/>
      <c r="GL522" s="256"/>
      <c r="GM522" s="256"/>
      <c r="GN522" s="256"/>
      <c r="GO522" s="256"/>
      <c r="GP522" s="256"/>
      <c r="GQ522" s="256"/>
      <c r="GR522" s="256"/>
      <c r="GS522" s="256"/>
      <c r="GT522" s="256"/>
      <c r="GU522" s="256"/>
      <c r="GV522" s="256"/>
      <c r="GW522" s="256"/>
      <c r="GX522" s="256"/>
      <c r="GY522" s="256"/>
      <c r="GZ522" s="256"/>
      <c r="HA522" s="256"/>
      <c r="HB522" s="256"/>
      <c r="HC522" s="256"/>
      <c r="HD522" s="256"/>
      <c r="HE522" s="256"/>
      <c r="HF522" s="256"/>
      <c r="HG522" s="256"/>
      <c r="HH522" s="256"/>
      <c r="HI522" s="256"/>
      <c r="HJ522" s="256"/>
      <c r="HK522" s="256"/>
      <c r="HL522" s="256"/>
      <c r="HM522" s="256"/>
      <c r="HN522" s="256"/>
      <c r="HO522" s="256"/>
      <c r="HP522" s="256"/>
      <c r="HQ522" s="256"/>
      <c r="HR522" s="256"/>
      <c r="HS522" s="256"/>
      <c r="HT522" s="256"/>
      <c r="HU522" s="256"/>
      <c r="HV522" s="256"/>
      <c r="HW522" s="256"/>
      <c r="HX522" s="256"/>
      <c r="HY522" s="256"/>
      <c r="HZ522" s="256"/>
      <c r="IA522" s="256"/>
      <c r="IB522" s="256"/>
      <c r="IC522" s="256"/>
      <c r="ID522" s="256"/>
      <c r="IE522" s="256"/>
      <c r="IF522" s="256"/>
      <c r="IG522" s="256"/>
      <c r="IH522" s="256"/>
      <c r="II522" s="256"/>
      <c r="IJ522" s="256"/>
      <c r="IK522" s="256"/>
      <c r="IL522" s="256"/>
      <c r="IM522" s="256"/>
      <c r="IN522" s="256"/>
      <c r="IO522" s="256"/>
      <c r="IP522" s="256"/>
      <c r="IQ522" s="256"/>
      <c r="IR522" s="256"/>
      <c r="IS522" s="256"/>
      <c r="IT522" s="256"/>
      <c r="IU522" s="256"/>
      <c r="IV522" s="256"/>
      <c r="IW522" s="256"/>
      <c r="IX522" s="256"/>
      <c r="IY522" s="256"/>
      <c r="IZ522" s="256"/>
      <c r="JA522" s="256"/>
      <c r="JB522" s="256"/>
      <c r="JC522" s="256"/>
      <c r="JD522" s="256"/>
      <c r="JE522" s="256"/>
      <c r="JF522" s="256"/>
      <c r="JG522" s="256"/>
      <c r="JH522" s="256"/>
      <c r="JI522" s="256"/>
      <c r="JJ522" s="256"/>
      <c r="JK522" s="256"/>
      <c r="JL522" s="256"/>
      <c r="JM522" s="256"/>
      <c r="JN522" s="256"/>
      <c r="JO522" s="256"/>
      <c r="JP522" s="256"/>
      <c r="JQ522" s="256"/>
      <c r="JR522" s="256"/>
      <c r="JS522" s="256"/>
      <c r="JT522" s="256"/>
      <c r="JU522" s="256"/>
      <c r="JV522" s="256"/>
      <c r="JW522" s="256"/>
      <c r="JX522" s="256"/>
      <c r="JY522" s="256"/>
      <c r="JZ522" s="256"/>
      <c r="KA522" s="256"/>
      <c r="KB522" s="256"/>
      <c r="KC522" s="256"/>
      <c r="KD522" s="256"/>
      <c r="KE522" s="256"/>
      <c r="KF522" s="256"/>
      <c r="KG522" s="256"/>
      <c r="KH522" s="256"/>
      <c r="KI522" s="256"/>
      <c r="KJ522" s="256"/>
      <c r="KK522" s="256"/>
      <c r="KL522" s="256"/>
      <c r="KM522" s="256"/>
      <c r="KN522" s="256"/>
      <c r="KO522" s="256"/>
      <c r="KP522" s="256"/>
      <c r="KQ522" s="256"/>
      <c r="KR522" s="256"/>
      <c r="KS522" s="256"/>
      <c r="KT522" s="256"/>
      <c r="KU522" s="256"/>
      <c r="KV522" s="256"/>
      <c r="KW522" s="256"/>
      <c r="KX522" s="256"/>
      <c r="KY522" s="256"/>
      <c r="KZ522" s="256"/>
      <c r="LA522" s="256"/>
      <c r="LB522" s="256"/>
      <c r="LC522" s="256"/>
      <c r="LD522" s="256"/>
      <c r="LE522" s="256"/>
      <c r="LF522" s="256"/>
      <c r="LG522" s="256"/>
      <c r="LH522" s="256"/>
      <c r="LI522" s="256"/>
      <c r="LJ522" s="256"/>
      <c r="LK522" s="256"/>
      <c r="LL522" s="256"/>
      <c r="LM522" s="256"/>
      <c r="LN522" s="256"/>
      <c r="LO522" s="256"/>
      <c r="LP522" s="256"/>
      <c r="LQ522" s="256"/>
      <c r="LR522" s="256"/>
      <c r="LS522" s="256"/>
      <c r="LT522" s="256"/>
      <c r="LU522" s="256"/>
      <c r="LV522" s="256"/>
      <c r="LW522" s="256"/>
      <c r="LX522" s="256"/>
      <c r="LY522" s="256"/>
      <c r="LZ522" s="256"/>
      <c r="MA522" s="256"/>
      <c r="MB522" s="256"/>
      <c r="MC522" s="256"/>
      <c r="MD522" s="256"/>
      <c r="ME522" s="256"/>
      <c r="MF522" s="256"/>
      <c r="MG522" s="256"/>
      <c r="MH522" s="256"/>
      <c r="MI522" s="256"/>
      <c r="MJ522" s="256"/>
      <c r="MK522" s="256"/>
      <c r="ML522" s="256"/>
      <c r="MM522" s="256"/>
      <c r="MN522" s="256"/>
      <c r="MO522" s="256"/>
      <c r="MP522" s="256"/>
      <c r="MQ522" s="256"/>
      <c r="MR522" s="256"/>
      <c r="MS522" s="256"/>
      <c r="MT522" s="256"/>
      <c r="MU522" s="256"/>
      <c r="MV522" s="256"/>
      <c r="MW522" s="256"/>
      <c r="MX522" s="256"/>
      <c r="MY522" s="256"/>
      <c r="MZ522" s="256"/>
      <c r="NA522" s="256"/>
      <c r="NB522" s="256"/>
      <c r="NC522" s="256"/>
      <c r="ND522" s="256"/>
      <c r="NE522" s="256"/>
      <c r="NF522" s="256"/>
      <c r="NG522" s="256"/>
      <c r="NH522" s="256"/>
      <c r="NI522" s="256"/>
      <c r="NJ522" s="256"/>
      <c r="NK522" s="256"/>
      <c r="NL522" s="256"/>
      <c r="NM522" s="256"/>
      <c r="NN522" s="256"/>
      <c r="NO522" s="256"/>
      <c r="NP522" s="256"/>
      <c r="NQ522" s="256"/>
      <c r="NR522" s="256"/>
      <c r="NS522" s="256"/>
      <c r="NT522" s="256"/>
      <c r="NU522" s="256"/>
      <c r="NV522" s="256"/>
      <c r="NW522" s="256"/>
      <c r="NX522" s="256"/>
      <c r="NY522" s="256"/>
      <c r="NZ522" s="256"/>
      <c r="OA522" s="256"/>
      <c r="OB522" s="256"/>
      <c r="OC522" s="256"/>
      <c r="OD522" s="256"/>
      <c r="OE522" s="256"/>
      <c r="OF522" s="256"/>
      <c r="OG522" s="256"/>
      <c r="OH522" s="256"/>
      <c r="OI522" s="256"/>
      <c r="OJ522" s="256"/>
      <c r="OK522" s="256"/>
      <c r="OL522" s="256"/>
      <c r="OM522" s="256"/>
      <c r="ON522" s="256"/>
      <c r="OO522" s="256"/>
      <c r="OP522" s="256"/>
      <c r="OQ522" s="256"/>
      <c r="OR522" s="256"/>
      <c r="OS522" s="256"/>
      <c r="OT522" s="256"/>
      <c r="OU522" s="256"/>
      <c r="OV522" s="256"/>
      <c r="OW522" s="256"/>
      <c r="OX522" s="256"/>
      <c r="OY522" s="256"/>
      <c r="OZ522" s="256"/>
      <c r="PA522" s="256"/>
      <c r="PB522" s="256"/>
      <c r="PC522" s="256"/>
      <c r="PD522" s="256"/>
      <c r="PE522" s="256"/>
      <c r="PF522" s="256"/>
      <c r="PG522" s="256"/>
      <c r="PH522" s="256"/>
      <c r="PI522" s="256"/>
      <c r="PJ522" s="256"/>
      <c r="PK522" s="256"/>
      <c r="PL522" s="256"/>
      <c r="PM522" s="256"/>
      <c r="PN522" s="256"/>
      <c r="PO522" s="256"/>
      <c r="PP522" s="256"/>
      <c r="PQ522" s="256"/>
      <c r="PR522" s="256"/>
      <c r="PS522" s="256"/>
      <c r="PT522" s="256"/>
      <c r="PU522" s="256"/>
      <c r="PV522" s="256"/>
      <c r="PW522" s="256"/>
      <c r="PX522" s="256"/>
      <c r="PY522" s="256"/>
      <c r="PZ522" s="256"/>
      <c r="QA522" s="256"/>
      <c r="QB522" s="256"/>
      <c r="QC522" s="256"/>
      <c r="QD522" s="256"/>
      <c r="QE522" s="256"/>
      <c r="QF522" s="256"/>
      <c r="QG522" s="256"/>
      <c r="QH522" s="256"/>
      <c r="QI522" s="256"/>
      <c r="QJ522" s="256"/>
      <c r="QK522" s="256"/>
      <c r="QL522" s="256"/>
      <c r="QM522" s="256"/>
      <c r="QN522" s="256"/>
      <c r="QO522" s="256"/>
      <c r="QP522" s="256"/>
      <c r="QQ522" s="256"/>
      <c r="QR522" s="256"/>
      <c r="QS522" s="256"/>
      <c r="QT522" s="256"/>
      <c r="QU522" s="256"/>
      <c r="QV522" s="256"/>
      <c r="QW522" s="256"/>
      <c r="QX522" s="256"/>
      <c r="QY522" s="256"/>
      <c r="QZ522" s="256"/>
      <c r="RA522" s="256"/>
      <c r="RB522" s="256"/>
      <c r="RC522" s="256"/>
      <c r="RD522" s="256"/>
      <c r="RE522" s="256"/>
      <c r="RF522" s="256"/>
      <c r="RG522" s="256"/>
      <c r="RH522" s="256"/>
      <c r="RI522" s="256"/>
      <c r="RJ522" s="256"/>
      <c r="RK522" s="256"/>
      <c r="RL522" s="256"/>
      <c r="RM522" s="256"/>
      <c r="RN522" s="256"/>
      <c r="RO522" s="256"/>
      <c r="RP522" s="256"/>
      <c r="RQ522" s="256"/>
      <c r="RR522" s="256"/>
      <c r="RS522" s="256"/>
      <c r="RT522" s="256"/>
      <c r="RU522" s="256"/>
      <c r="RV522" s="256"/>
      <c r="RW522" s="256"/>
      <c r="RX522" s="256"/>
      <c r="RY522" s="256"/>
      <c r="RZ522" s="256"/>
      <c r="SA522" s="256"/>
      <c r="SB522" s="256"/>
      <c r="SC522" s="256"/>
      <c r="SD522" s="256"/>
      <c r="SE522" s="256"/>
      <c r="SF522" s="256"/>
      <c r="SG522" s="256"/>
      <c r="SH522" s="256"/>
      <c r="SI522" s="256"/>
      <c r="SJ522" s="256"/>
      <c r="SK522" s="256"/>
      <c r="SL522" s="256"/>
      <c r="SM522" s="256"/>
      <c r="SN522" s="256"/>
      <c r="SO522" s="256"/>
      <c r="SP522" s="256"/>
      <c r="SQ522" s="256"/>
      <c r="SR522" s="256"/>
      <c r="SS522" s="256"/>
      <c r="ST522" s="256"/>
      <c r="SU522" s="256"/>
      <c r="SV522" s="256"/>
      <c r="SW522" s="256"/>
      <c r="SX522" s="256"/>
      <c r="SY522" s="256"/>
      <c r="SZ522" s="256"/>
      <c r="TA522" s="256"/>
      <c r="TB522" s="256"/>
      <c r="TC522" s="256"/>
      <c r="TD522" s="256"/>
      <c r="TE522" s="256"/>
      <c r="TF522" s="256"/>
      <c r="TG522" s="256"/>
      <c r="TH522" s="256"/>
      <c r="TI522" s="256"/>
      <c r="TJ522" s="256"/>
      <c r="TK522" s="256"/>
      <c r="TL522" s="256"/>
      <c r="TM522" s="256"/>
      <c r="TN522" s="256"/>
      <c r="TO522" s="256"/>
      <c r="TP522" s="256"/>
      <c r="TQ522" s="256"/>
      <c r="TR522" s="256"/>
      <c r="TS522" s="256"/>
      <c r="TT522" s="256"/>
      <c r="TU522" s="256"/>
      <c r="TV522" s="256"/>
      <c r="TW522" s="256"/>
      <c r="TX522" s="256"/>
      <c r="TY522" s="256"/>
      <c r="TZ522" s="256"/>
      <c r="UA522" s="256"/>
      <c r="UB522" s="256"/>
      <c r="UC522" s="256"/>
      <c r="UD522" s="256"/>
      <c r="UE522" s="256"/>
      <c r="UF522" s="256"/>
      <c r="UG522" s="256"/>
      <c r="UH522" s="256"/>
      <c r="UI522" s="256"/>
      <c r="UJ522" s="256"/>
      <c r="UK522" s="256"/>
      <c r="UL522" s="256"/>
      <c r="UM522" s="256"/>
      <c r="UN522" s="256"/>
      <c r="UO522" s="256"/>
      <c r="UP522" s="256"/>
      <c r="UQ522" s="256"/>
      <c r="UR522" s="256"/>
      <c r="US522" s="256"/>
      <c r="UT522" s="256"/>
      <c r="UU522" s="256"/>
      <c r="UV522" s="256"/>
      <c r="UW522" s="256"/>
      <c r="UX522" s="256"/>
      <c r="UY522" s="256"/>
      <c r="UZ522" s="256"/>
      <c r="VA522" s="256"/>
      <c r="VB522" s="256"/>
      <c r="VC522" s="256"/>
      <c r="VD522" s="256"/>
      <c r="VE522" s="256"/>
      <c r="VF522" s="256"/>
      <c r="VG522" s="256"/>
      <c r="VH522" s="256"/>
      <c r="VI522" s="256"/>
      <c r="VJ522" s="256"/>
      <c r="VK522" s="256"/>
      <c r="VL522" s="256"/>
      <c r="VM522" s="256"/>
      <c r="VN522" s="256"/>
      <c r="VO522" s="256"/>
      <c r="VP522" s="256"/>
      <c r="VQ522" s="256"/>
      <c r="VR522" s="256"/>
      <c r="VS522" s="256"/>
      <c r="VT522" s="256"/>
      <c r="VU522" s="256"/>
      <c r="VV522" s="256"/>
      <c r="VW522" s="256"/>
      <c r="VX522" s="256"/>
      <c r="VY522" s="256"/>
      <c r="VZ522" s="256"/>
      <c r="WA522" s="256"/>
      <c r="WB522" s="256"/>
      <c r="WC522" s="256"/>
      <c r="WD522" s="256"/>
      <c r="WE522" s="256"/>
      <c r="WF522" s="256"/>
      <c r="WG522" s="256"/>
      <c r="WH522" s="256"/>
      <c r="WI522" s="256"/>
      <c r="WJ522" s="256"/>
      <c r="WK522" s="256"/>
      <c r="WL522" s="256"/>
      <c r="WM522" s="256"/>
      <c r="WN522" s="256"/>
      <c r="WO522" s="256"/>
      <c r="WP522" s="256"/>
      <c r="WQ522" s="256"/>
      <c r="WR522" s="256"/>
      <c r="WS522" s="256"/>
      <c r="WT522" s="256"/>
      <c r="WU522" s="256"/>
      <c r="WV522" s="256"/>
      <c r="WW522" s="256"/>
      <c r="WX522" s="256"/>
      <c r="WY522" s="256"/>
      <c r="WZ522" s="256"/>
      <c r="XA522" s="256"/>
      <c r="XB522" s="256"/>
      <c r="XC522" s="256"/>
      <c r="XD522" s="256"/>
      <c r="XE522" s="256"/>
      <c r="XF522" s="256"/>
      <c r="XG522" s="256"/>
      <c r="XH522" s="256"/>
      <c r="XI522" s="256"/>
      <c r="XJ522" s="256"/>
      <c r="XK522" s="256"/>
      <c r="XL522" s="256"/>
      <c r="XM522" s="256"/>
      <c r="XN522" s="256"/>
      <c r="XO522" s="256"/>
      <c r="XP522" s="256"/>
      <c r="XQ522" s="256"/>
      <c r="XR522" s="256"/>
      <c r="XS522" s="256"/>
      <c r="XT522" s="256"/>
      <c r="XU522" s="256"/>
      <c r="XV522" s="256"/>
      <c r="XW522" s="256"/>
      <c r="XX522" s="256"/>
      <c r="XY522" s="256"/>
      <c r="XZ522" s="256"/>
      <c r="YA522" s="256"/>
      <c r="YB522" s="256"/>
      <c r="YC522" s="256"/>
      <c r="YD522" s="256"/>
      <c r="YE522" s="256"/>
      <c r="YF522" s="256"/>
      <c r="YG522" s="256"/>
      <c r="YH522" s="256"/>
      <c r="YI522" s="256"/>
      <c r="YJ522" s="256"/>
      <c r="YK522" s="256"/>
      <c r="YL522" s="256"/>
      <c r="YM522" s="256"/>
      <c r="YN522" s="256"/>
      <c r="YO522" s="256"/>
      <c r="YP522" s="256"/>
      <c r="YQ522" s="256"/>
      <c r="YR522" s="256"/>
      <c r="YS522" s="256"/>
      <c r="YT522" s="256"/>
      <c r="YU522" s="256"/>
      <c r="YV522" s="256"/>
      <c r="YW522" s="256"/>
      <c r="YX522" s="256"/>
      <c r="YY522" s="256"/>
      <c r="YZ522" s="256"/>
      <c r="ZA522" s="256"/>
      <c r="ZB522" s="256"/>
      <c r="ZC522" s="256"/>
      <c r="ZD522" s="256"/>
      <c r="ZE522" s="256"/>
      <c r="ZF522" s="256"/>
      <c r="ZG522" s="256"/>
      <c r="ZH522" s="256"/>
      <c r="ZI522" s="256"/>
      <c r="ZJ522" s="256"/>
      <c r="ZK522" s="256"/>
      <c r="ZL522" s="256"/>
      <c r="ZM522" s="256"/>
      <c r="ZN522" s="256"/>
      <c r="ZO522" s="256"/>
      <c r="ZP522" s="256"/>
      <c r="ZQ522" s="256"/>
      <c r="ZR522" s="256"/>
      <c r="ZS522" s="256"/>
      <c r="ZT522" s="256"/>
      <c r="ZU522" s="256"/>
      <c r="ZV522" s="256"/>
      <c r="ZW522" s="256"/>
      <c r="ZX522" s="256"/>
      <c r="ZY522" s="256"/>
      <c r="ZZ522" s="256"/>
      <c r="AAA522" s="256"/>
      <c r="AAB522" s="256"/>
      <c r="AAC522" s="256"/>
      <c r="AAD522" s="256"/>
      <c r="AAE522" s="256"/>
      <c r="AAF522" s="256"/>
      <c r="AAG522" s="256"/>
      <c r="AAH522" s="256"/>
      <c r="AAI522" s="256"/>
      <c r="AAJ522" s="256"/>
      <c r="AAK522" s="256"/>
      <c r="AAL522" s="256"/>
      <c r="AAM522" s="256"/>
      <c r="AAN522" s="256"/>
      <c r="AAO522" s="256"/>
      <c r="AAP522" s="256"/>
      <c r="AAQ522" s="256"/>
      <c r="AAR522" s="256"/>
      <c r="AAS522" s="256"/>
      <c r="AAT522" s="256"/>
      <c r="AAU522" s="256"/>
      <c r="AAV522" s="256"/>
      <c r="AAW522" s="256"/>
      <c r="AAX522" s="256"/>
      <c r="AAY522" s="256"/>
      <c r="AAZ522" s="256"/>
      <c r="ABA522" s="256"/>
      <c r="ABB522" s="256"/>
      <c r="ABC522" s="256"/>
      <c r="ABD522" s="256"/>
      <c r="ABE522" s="256"/>
      <c r="ABF522" s="256"/>
      <c r="ABG522" s="256"/>
      <c r="ABH522" s="256"/>
      <c r="ABI522" s="256"/>
      <c r="ABJ522" s="256"/>
      <c r="ABK522" s="256"/>
    </row>
    <row r="523" spans="1:739" s="154" customFormat="1" ht="35.25" customHeight="1" x14ac:dyDescent="0.25">
      <c r="A523" s="30"/>
      <c r="B523" s="261"/>
      <c r="C523" s="261"/>
      <c r="D523" s="167" t="s">
        <v>2</v>
      </c>
      <c r="E523" s="261"/>
      <c r="F523" s="206" t="s">
        <v>2636</v>
      </c>
      <c r="G523" s="23">
        <v>43313</v>
      </c>
      <c r="H523" s="113" t="s">
        <v>37</v>
      </c>
      <c r="I523" s="115" t="s">
        <v>31</v>
      </c>
      <c r="J523" s="189" t="s">
        <v>291</v>
      </c>
      <c r="K523" s="29" t="s">
        <v>18</v>
      </c>
      <c r="L523" s="307" t="s">
        <v>505</v>
      </c>
      <c r="M523" s="307" t="s">
        <v>688</v>
      </c>
      <c r="N523" s="309" t="s">
        <v>2644</v>
      </c>
      <c r="O523" s="259" t="s">
        <v>2637</v>
      </c>
      <c r="P523" s="259" t="s">
        <v>2638</v>
      </c>
      <c r="Q523" s="259"/>
      <c r="R523" s="71" t="s">
        <v>2639</v>
      </c>
      <c r="S523" s="115" t="s">
        <v>2640</v>
      </c>
      <c r="T523" s="185" t="s">
        <v>1554</v>
      </c>
      <c r="U523" s="115" t="s">
        <v>72</v>
      </c>
      <c r="V523" s="20"/>
      <c r="W523" s="261"/>
      <c r="X523" s="261" t="s">
        <v>245</v>
      </c>
      <c r="Y523" s="251"/>
      <c r="Z523" s="261"/>
      <c r="AA523" s="261"/>
      <c r="AB523" s="265" t="s">
        <v>2639</v>
      </c>
      <c r="AC523" s="20"/>
      <c r="AD523" s="20"/>
      <c r="AE523" s="20"/>
      <c r="AF523" s="20"/>
      <c r="AG523" s="20"/>
      <c r="AH523" s="263" t="s">
        <v>3530</v>
      </c>
      <c r="AI523" s="261" t="s">
        <v>1</v>
      </c>
      <c r="AJ523" s="70" t="s">
        <v>2</v>
      </c>
      <c r="AK523" s="263">
        <v>21</v>
      </c>
      <c r="AL523" s="69" t="s">
        <v>2641</v>
      </c>
      <c r="AM523" s="72">
        <v>43285</v>
      </c>
    </row>
    <row r="524" spans="1:739" s="154" customFormat="1" ht="35.25" customHeight="1" x14ac:dyDescent="0.25">
      <c r="A524" s="30"/>
      <c r="B524" s="261"/>
      <c r="C524" s="261"/>
      <c r="D524" s="167" t="s">
        <v>2</v>
      </c>
      <c r="E524" s="261"/>
      <c r="F524" s="206">
        <v>1604</v>
      </c>
      <c r="G524" s="23">
        <v>43840</v>
      </c>
      <c r="H524" s="113" t="s">
        <v>37</v>
      </c>
      <c r="I524" s="115" t="s">
        <v>31</v>
      </c>
      <c r="J524" s="189" t="s">
        <v>291</v>
      </c>
      <c r="K524" s="29" t="s">
        <v>18</v>
      </c>
      <c r="L524" s="307" t="s">
        <v>505</v>
      </c>
      <c r="M524" s="307" t="s">
        <v>688</v>
      </c>
      <c r="N524" s="309" t="s">
        <v>2644</v>
      </c>
      <c r="O524" s="259" t="s">
        <v>3159</v>
      </c>
      <c r="P524" s="259" t="s">
        <v>3160</v>
      </c>
      <c r="Q524" s="259"/>
      <c r="R524" s="71" t="s">
        <v>3161</v>
      </c>
      <c r="S524" s="115" t="s">
        <v>3162</v>
      </c>
      <c r="T524" s="185" t="s">
        <v>20</v>
      </c>
      <c r="U524" s="261" t="s">
        <v>72</v>
      </c>
      <c r="V524" s="20"/>
      <c r="W524" s="261"/>
      <c r="X524" s="261" t="s">
        <v>245</v>
      </c>
      <c r="Y524" s="251"/>
      <c r="Z524" s="261"/>
      <c r="AA524" s="261"/>
      <c r="AB524" s="265" t="s">
        <v>3161</v>
      </c>
      <c r="AC524" s="20"/>
      <c r="AD524" s="20"/>
      <c r="AE524" s="20"/>
      <c r="AF524" s="20"/>
      <c r="AG524" s="20"/>
      <c r="AH524" s="263" t="s">
        <v>3530</v>
      </c>
      <c r="AI524" s="261" t="s">
        <v>1</v>
      </c>
      <c r="AJ524" s="70" t="s">
        <v>2</v>
      </c>
      <c r="AK524" s="263">
        <v>25</v>
      </c>
      <c r="AL524" s="69" t="s">
        <v>3163</v>
      </c>
      <c r="AM524" s="72">
        <v>43796</v>
      </c>
    </row>
    <row r="525" spans="1:739" s="154" customFormat="1" ht="30" customHeight="1" x14ac:dyDescent="0.25">
      <c r="A525" s="30"/>
      <c r="B525" s="115"/>
      <c r="C525" s="115"/>
      <c r="D525" s="167" t="s">
        <v>2</v>
      </c>
      <c r="E525" s="115"/>
      <c r="F525" s="206" t="s">
        <v>1676</v>
      </c>
      <c r="G525" s="23">
        <v>43013</v>
      </c>
      <c r="H525" s="113" t="s">
        <v>37</v>
      </c>
      <c r="I525" s="115" t="s">
        <v>31</v>
      </c>
      <c r="J525" s="189" t="s">
        <v>291</v>
      </c>
      <c r="K525" s="29" t="s">
        <v>18</v>
      </c>
      <c r="L525" s="307" t="s">
        <v>505</v>
      </c>
      <c r="M525" s="307" t="s">
        <v>688</v>
      </c>
      <c r="N525" s="309" t="s">
        <v>1671</v>
      </c>
      <c r="O525" s="114" t="s">
        <v>1672</v>
      </c>
      <c r="P525" s="114" t="s">
        <v>1673</v>
      </c>
      <c r="Q525" s="114"/>
      <c r="R525" s="71" t="s">
        <v>1674</v>
      </c>
      <c r="S525" s="115" t="s">
        <v>1677</v>
      </c>
      <c r="T525" s="185" t="s">
        <v>20</v>
      </c>
      <c r="U525" s="115" t="s">
        <v>72</v>
      </c>
      <c r="V525" s="20"/>
      <c r="W525" s="249"/>
      <c r="X525" s="115" t="s">
        <v>245</v>
      </c>
      <c r="Y525" s="99"/>
      <c r="Z525" s="115"/>
      <c r="AA525" s="115"/>
      <c r="AB525" s="265" t="s">
        <v>1674</v>
      </c>
      <c r="AC525" s="20"/>
      <c r="AD525" s="20"/>
      <c r="AE525" s="20"/>
      <c r="AF525" s="20"/>
      <c r="AG525" s="20"/>
      <c r="AH525" s="263" t="s">
        <v>3530</v>
      </c>
      <c r="AI525" s="115" t="s">
        <v>1</v>
      </c>
      <c r="AJ525" s="70" t="s">
        <v>2</v>
      </c>
      <c r="AK525" s="70">
        <v>23</v>
      </c>
      <c r="AL525" s="69" t="s">
        <v>1675</v>
      </c>
      <c r="AM525" s="72">
        <v>42993</v>
      </c>
    </row>
    <row r="526" spans="1:739" s="38" customFormat="1" ht="38.25" customHeight="1" x14ac:dyDescent="0.25">
      <c r="A526" s="30"/>
      <c r="B526" s="196"/>
      <c r="C526" s="196"/>
      <c r="D526" s="167" t="s">
        <v>2</v>
      </c>
      <c r="E526" s="196"/>
      <c r="F526" s="206" t="s">
        <v>685</v>
      </c>
      <c r="G526" s="14">
        <v>42625</v>
      </c>
      <c r="H526" s="48" t="s">
        <v>37</v>
      </c>
      <c r="I526" s="185" t="s">
        <v>31</v>
      </c>
      <c r="J526" s="189" t="s">
        <v>291</v>
      </c>
      <c r="K526" s="290" t="s">
        <v>18</v>
      </c>
      <c r="L526" s="308" t="s">
        <v>505</v>
      </c>
      <c r="M526" s="308" t="s">
        <v>688</v>
      </c>
      <c r="N526" s="309" t="s">
        <v>687</v>
      </c>
      <c r="O526" s="114" t="s">
        <v>1345</v>
      </c>
      <c r="P526" s="114" t="s">
        <v>1346</v>
      </c>
      <c r="Q526" s="259" t="s">
        <v>689</v>
      </c>
      <c r="R526" s="71" t="s">
        <v>686</v>
      </c>
      <c r="S526" s="185" t="s">
        <v>978</v>
      </c>
      <c r="T526" s="185" t="s">
        <v>288</v>
      </c>
      <c r="U526" s="261" t="s">
        <v>72</v>
      </c>
      <c r="V526" s="17"/>
      <c r="W526" s="249"/>
      <c r="X526" s="115" t="s">
        <v>245</v>
      </c>
      <c r="Y526" s="251"/>
      <c r="Z526" s="262"/>
      <c r="AA526" s="262"/>
      <c r="AB526" s="265" t="s">
        <v>686</v>
      </c>
      <c r="AC526" s="17"/>
      <c r="AD526" s="17"/>
      <c r="AE526" s="17"/>
      <c r="AF526" s="17"/>
      <c r="AG526" s="17"/>
      <c r="AH526" s="263" t="s">
        <v>3530</v>
      </c>
      <c r="AI526" s="185" t="s">
        <v>1</v>
      </c>
      <c r="AJ526" s="187" t="s">
        <v>2</v>
      </c>
      <c r="AK526" s="263">
        <v>30</v>
      </c>
      <c r="AL526" s="69" t="s">
        <v>690</v>
      </c>
      <c r="AM526" s="72">
        <v>42611</v>
      </c>
      <c r="AN526" s="256"/>
      <c r="AO526" s="256"/>
      <c r="AP526" s="256"/>
      <c r="AQ526" s="256"/>
      <c r="AR526" s="256"/>
      <c r="AS526" s="256"/>
      <c r="AT526" s="256"/>
      <c r="AU526" s="256"/>
      <c r="AV526" s="256"/>
      <c r="AW526" s="256"/>
      <c r="AX526" s="256"/>
      <c r="AY526" s="256"/>
      <c r="AZ526" s="256"/>
      <c r="BA526" s="256"/>
      <c r="BB526" s="256"/>
      <c r="BC526" s="256"/>
      <c r="BD526" s="256"/>
      <c r="BE526" s="256"/>
      <c r="BF526" s="256"/>
      <c r="BG526" s="256"/>
      <c r="BH526" s="256"/>
      <c r="BI526" s="256"/>
      <c r="BJ526" s="256"/>
      <c r="BK526" s="256"/>
      <c r="BL526" s="256"/>
      <c r="BM526" s="256"/>
      <c r="BN526" s="256"/>
      <c r="BO526" s="256"/>
      <c r="BP526" s="256"/>
      <c r="BQ526" s="256"/>
      <c r="BR526" s="256"/>
      <c r="BS526" s="256"/>
      <c r="BT526" s="256"/>
      <c r="BU526" s="256"/>
      <c r="BV526" s="256"/>
      <c r="BW526" s="256"/>
      <c r="BX526" s="256"/>
      <c r="BY526" s="256"/>
      <c r="BZ526" s="256"/>
      <c r="CA526" s="256"/>
      <c r="CB526" s="256"/>
      <c r="CC526" s="256"/>
      <c r="CD526" s="256"/>
      <c r="CE526" s="256"/>
      <c r="CF526" s="256"/>
      <c r="CG526" s="256"/>
      <c r="CH526" s="256"/>
      <c r="CI526" s="256"/>
      <c r="CJ526" s="256"/>
      <c r="CK526" s="256"/>
      <c r="CL526" s="256"/>
      <c r="CM526" s="256"/>
      <c r="CN526" s="256"/>
      <c r="CO526" s="256"/>
      <c r="CP526" s="256"/>
      <c r="CQ526" s="256"/>
      <c r="CR526" s="256"/>
      <c r="CS526" s="256"/>
      <c r="CT526" s="256"/>
      <c r="CU526" s="256"/>
      <c r="CV526" s="256"/>
      <c r="CW526" s="256"/>
      <c r="CX526" s="256"/>
      <c r="CY526" s="256"/>
      <c r="CZ526" s="256"/>
      <c r="DA526" s="256"/>
      <c r="DB526" s="256"/>
      <c r="DC526" s="256"/>
      <c r="DD526" s="256"/>
      <c r="DE526" s="256"/>
      <c r="DF526" s="256"/>
      <c r="DG526" s="256"/>
      <c r="DH526" s="256"/>
      <c r="DI526" s="256"/>
      <c r="DJ526" s="256"/>
      <c r="DK526" s="256"/>
      <c r="DL526" s="256"/>
      <c r="DM526" s="256"/>
      <c r="DN526" s="256"/>
      <c r="DO526" s="256"/>
      <c r="DP526" s="256"/>
      <c r="DQ526" s="256"/>
      <c r="DR526" s="256"/>
      <c r="DS526" s="256"/>
      <c r="DT526" s="256"/>
      <c r="DU526" s="256"/>
      <c r="DV526" s="256"/>
      <c r="DW526" s="256"/>
      <c r="DX526" s="256"/>
      <c r="DY526" s="256"/>
      <c r="DZ526" s="256"/>
      <c r="EA526" s="256"/>
      <c r="EB526" s="256"/>
      <c r="EC526" s="256"/>
      <c r="ED526" s="256"/>
      <c r="EE526" s="256"/>
      <c r="EF526" s="256"/>
      <c r="EG526" s="256"/>
      <c r="EH526" s="256"/>
      <c r="EI526" s="256"/>
      <c r="EJ526" s="256"/>
      <c r="EK526" s="256"/>
      <c r="EL526" s="256"/>
      <c r="EM526" s="256"/>
      <c r="EN526" s="256"/>
      <c r="EO526" s="256"/>
      <c r="EP526" s="256"/>
      <c r="EQ526" s="256"/>
      <c r="ER526" s="256"/>
      <c r="ES526" s="256"/>
      <c r="ET526" s="256"/>
      <c r="EU526" s="256"/>
      <c r="EV526" s="256"/>
      <c r="EW526" s="256"/>
      <c r="EX526" s="256"/>
      <c r="EY526" s="256"/>
      <c r="EZ526" s="256"/>
      <c r="FA526" s="256"/>
      <c r="FB526" s="256"/>
      <c r="FC526" s="256"/>
      <c r="FD526" s="256"/>
      <c r="FE526" s="256"/>
      <c r="FF526" s="256"/>
      <c r="FG526" s="256"/>
      <c r="FH526" s="256"/>
      <c r="FI526" s="256"/>
      <c r="FJ526" s="256"/>
      <c r="FK526" s="256"/>
      <c r="FL526" s="256"/>
      <c r="FM526" s="256"/>
      <c r="FN526" s="256"/>
      <c r="FO526" s="256"/>
      <c r="FP526" s="256"/>
      <c r="FQ526" s="256"/>
      <c r="FR526" s="256"/>
      <c r="FS526" s="256"/>
      <c r="FT526" s="256"/>
      <c r="FU526" s="256"/>
      <c r="FV526" s="256"/>
      <c r="FW526" s="256"/>
      <c r="FX526" s="256"/>
      <c r="FY526" s="256"/>
      <c r="FZ526" s="256"/>
      <c r="GA526" s="256"/>
      <c r="GB526" s="256"/>
      <c r="GC526" s="256"/>
      <c r="GD526" s="256"/>
      <c r="GE526" s="256"/>
      <c r="GF526" s="256"/>
      <c r="GG526" s="256"/>
      <c r="GH526" s="256"/>
      <c r="GI526" s="256"/>
      <c r="GJ526" s="256"/>
      <c r="GK526" s="256"/>
      <c r="GL526" s="256"/>
      <c r="GM526" s="256"/>
      <c r="GN526" s="256"/>
      <c r="GO526" s="256"/>
      <c r="GP526" s="256"/>
      <c r="GQ526" s="256"/>
      <c r="GR526" s="256"/>
      <c r="GS526" s="256"/>
      <c r="GT526" s="256"/>
      <c r="GU526" s="256"/>
      <c r="GV526" s="256"/>
      <c r="GW526" s="256"/>
      <c r="GX526" s="256"/>
      <c r="GY526" s="256"/>
      <c r="GZ526" s="256"/>
      <c r="HA526" s="256"/>
      <c r="HB526" s="256"/>
      <c r="HC526" s="256"/>
      <c r="HD526" s="256"/>
      <c r="HE526" s="256"/>
      <c r="HF526" s="256"/>
      <c r="HG526" s="256"/>
      <c r="HH526" s="256"/>
      <c r="HI526" s="256"/>
      <c r="HJ526" s="256"/>
      <c r="HK526" s="256"/>
      <c r="HL526" s="256"/>
      <c r="HM526" s="256"/>
      <c r="HN526" s="256"/>
      <c r="HO526" s="256"/>
      <c r="HP526" s="256"/>
      <c r="HQ526" s="256"/>
      <c r="HR526" s="256"/>
      <c r="HS526" s="256"/>
      <c r="HT526" s="256"/>
      <c r="HU526" s="256"/>
      <c r="HV526" s="256"/>
      <c r="HW526" s="256"/>
      <c r="HX526" s="256"/>
      <c r="HY526" s="256"/>
      <c r="HZ526" s="256"/>
      <c r="IA526" s="256"/>
      <c r="IB526" s="256"/>
      <c r="IC526" s="256"/>
      <c r="ID526" s="256"/>
      <c r="IE526" s="256"/>
      <c r="IF526" s="256"/>
      <c r="IG526" s="256"/>
      <c r="IH526" s="256"/>
      <c r="II526" s="256"/>
      <c r="IJ526" s="256"/>
      <c r="IK526" s="256"/>
      <c r="IL526" s="256"/>
      <c r="IM526" s="256"/>
      <c r="IN526" s="256"/>
      <c r="IO526" s="256"/>
      <c r="IP526" s="256"/>
      <c r="IQ526" s="256"/>
      <c r="IR526" s="256"/>
      <c r="IS526" s="256"/>
      <c r="IT526" s="256"/>
      <c r="IU526" s="256"/>
      <c r="IV526" s="256"/>
      <c r="IW526" s="256"/>
      <c r="IX526" s="256"/>
      <c r="IY526" s="256"/>
      <c r="IZ526" s="256"/>
      <c r="JA526" s="256"/>
      <c r="JB526" s="256"/>
      <c r="JC526" s="256"/>
      <c r="JD526" s="256"/>
      <c r="JE526" s="256"/>
      <c r="JF526" s="256"/>
      <c r="JG526" s="256"/>
      <c r="JH526" s="256"/>
      <c r="JI526" s="256"/>
      <c r="JJ526" s="256"/>
      <c r="JK526" s="256"/>
      <c r="JL526" s="256"/>
      <c r="JM526" s="256"/>
      <c r="JN526" s="256"/>
      <c r="JO526" s="256"/>
      <c r="JP526" s="256"/>
      <c r="JQ526" s="256"/>
      <c r="JR526" s="256"/>
      <c r="JS526" s="256"/>
      <c r="JT526" s="256"/>
      <c r="JU526" s="256"/>
      <c r="JV526" s="256"/>
      <c r="JW526" s="256"/>
      <c r="JX526" s="256"/>
      <c r="JY526" s="256"/>
      <c r="JZ526" s="256"/>
      <c r="KA526" s="256"/>
      <c r="KB526" s="256"/>
      <c r="KC526" s="256"/>
      <c r="KD526" s="256"/>
      <c r="KE526" s="256"/>
      <c r="KF526" s="256"/>
      <c r="KG526" s="256"/>
      <c r="KH526" s="256"/>
      <c r="KI526" s="256"/>
      <c r="KJ526" s="256"/>
      <c r="KK526" s="256"/>
      <c r="KL526" s="256"/>
      <c r="KM526" s="256"/>
      <c r="KN526" s="256"/>
      <c r="KO526" s="256"/>
      <c r="KP526" s="256"/>
      <c r="KQ526" s="256"/>
      <c r="KR526" s="256"/>
      <c r="KS526" s="256"/>
      <c r="KT526" s="256"/>
      <c r="KU526" s="256"/>
      <c r="KV526" s="256"/>
      <c r="KW526" s="256"/>
      <c r="KX526" s="256"/>
      <c r="KY526" s="256"/>
      <c r="KZ526" s="256"/>
      <c r="LA526" s="256"/>
      <c r="LB526" s="256"/>
      <c r="LC526" s="256"/>
      <c r="LD526" s="256"/>
      <c r="LE526" s="256"/>
      <c r="LF526" s="256"/>
      <c r="LG526" s="256"/>
      <c r="LH526" s="256"/>
      <c r="LI526" s="256"/>
      <c r="LJ526" s="256"/>
      <c r="LK526" s="256"/>
      <c r="LL526" s="256"/>
      <c r="LM526" s="256"/>
      <c r="LN526" s="256"/>
      <c r="LO526" s="256"/>
      <c r="LP526" s="256"/>
      <c r="LQ526" s="256"/>
      <c r="LR526" s="256"/>
      <c r="LS526" s="256"/>
      <c r="LT526" s="256"/>
      <c r="LU526" s="256"/>
      <c r="LV526" s="256"/>
      <c r="LW526" s="256"/>
      <c r="LX526" s="256"/>
      <c r="LY526" s="256"/>
      <c r="LZ526" s="256"/>
      <c r="MA526" s="256"/>
      <c r="MB526" s="256"/>
      <c r="MC526" s="256"/>
      <c r="MD526" s="256"/>
      <c r="ME526" s="256"/>
      <c r="MF526" s="256"/>
      <c r="MG526" s="256"/>
      <c r="MH526" s="256"/>
      <c r="MI526" s="256"/>
      <c r="MJ526" s="256"/>
      <c r="MK526" s="256"/>
      <c r="ML526" s="256"/>
      <c r="MM526" s="256"/>
      <c r="MN526" s="256"/>
      <c r="MO526" s="256"/>
      <c r="MP526" s="256"/>
      <c r="MQ526" s="256"/>
      <c r="MR526" s="256"/>
      <c r="MS526" s="256"/>
      <c r="MT526" s="256"/>
      <c r="MU526" s="256"/>
      <c r="MV526" s="256"/>
      <c r="MW526" s="256"/>
      <c r="MX526" s="256"/>
      <c r="MY526" s="256"/>
      <c r="MZ526" s="256"/>
      <c r="NA526" s="256"/>
      <c r="NB526" s="256"/>
      <c r="NC526" s="256"/>
      <c r="ND526" s="256"/>
      <c r="NE526" s="256"/>
      <c r="NF526" s="256"/>
      <c r="NG526" s="256"/>
      <c r="NH526" s="256"/>
      <c r="NI526" s="256"/>
      <c r="NJ526" s="256"/>
      <c r="NK526" s="256"/>
      <c r="NL526" s="256"/>
      <c r="NM526" s="256"/>
      <c r="NN526" s="256"/>
      <c r="NO526" s="256"/>
      <c r="NP526" s="256"/>
      <c r="NQ526" s="256"/>
      <c r="NR526" s="256"/>
      <c r="NS526" s="256"/>
      <c r="NT526" s="256"/>
      <c r="NU526" s="256"/>
      <c r="NV526" s="256"/>
      <c r="NW526" s="256"/>
      <c r="NX526" s="256"/>
      <c r="NY526" s="256"/>
      <c r="NZ526" s="256"/>
      <c r="OA526" s="256"/>
      <c r="OB526" s="256"/>
      <c r="OC526" s="256"/>
      <c r="OD526" s="256"/>
      <c r="OE526" s="256"/>
      <c r="OF526" s="256"/>
      <c r="OG526" s="256"/>
      <c r="OH526" s="256"/>
      <c r="OI526" s="256"/>
      <c r="OJ526" s="256"/>
      <c r="OK526" s="256"/>
      <c r="OL526" s="256"/>
      <c r="OM526" s="256"/>
      <c r="ON526" s="256"/>
      <c r="OO526" s="256"/>
      <c r="OP526" s="256"/>
      <c r="OQ526" s="256"/>
      <c r="OR526" s="256"/>
      <c r="OS526" s="256"/>
      <c r="OT526" s="256"/>
      <c r="OU526" s="256"/>
      <c r="OV526" s="256"/>
      <c r="OW526" s="256"/>
      <c r="OX526" s="256"/>
      <c r="OY526" s="256"/>
      <c r="OZ526" s="256"/>
      <c r="PA526" s="256"/>
      <c r="PB526" s="256"/>
      <c r="PC526" s="256"/>
      <c r="PD526" s="256"/>
      <c r="PE526" s="256"/>
      <c r="PF526" s="256"/>
      <c r="PG526" s="256"/>
      <c r="PH526" s="256"/>
      <c r="PI526" s="256"/>
      <c r="PJ526" s="256"/>
      <c r="PK526" s="256"/>
      <c r="PL526" s="256"/>
      <c r="PM526" s="256"/>
      <c r="PN526" s="256"/>
      <c r="PO526" s="256"/>
      <c r="PP526" s="256"/>
      <c r="PQ526" s="256"/>
      <c r="PR526" s="256"/>
      <c r="PS526" s="256"/>
      <c r="PT526" s="256"/>
      <c r="PU526" s="256"/>
      <c r="PV526" s="256"/>
      <c r="PW526" s="256"/>
      <c r="PX526" s="256"/>
      <c r="PY526" s="256"/>
      <c r="PZ526" s="256"/>
      <c r="QA526" s="256"/>
      <c r="QB526" s="256"/>
      <c r="QC526" s="256"/>
      <c r="QD526" s="256"/>
      <c r="QE526" s="256"/>
      <c r="QF526" s="256"/>
      <c r="QG526" s="256"/>
      <c r="QH526" s="256"/>
      <c r="QI526" s="256"/>
      <c r="QJ526" s="256"/>
      <c r="QK526" s="256"/>
      <c r="QL526" s="256"/>
      <c r="QM526" s="256"/>
      <c r="QN526" s="256"/>
      <c r="QO526" s="256"/>
      <c r="QP526" s="256"/>
      <c r="QQ526" s="256"/>
      <c r="QR526" s="256"/>
      <c r="QS526" s="256"/>
      <c r="QT526" s="256"/>
      <c r="QU526" s="256"/>
      <c r="QV526" s="256"/>
      <c r="QW526" s="256"/>
      <c r="QX526" s="256"/>
      <c r="QY526" s="256"/>
      <c r="QZ526" s="256"/>
      <c r="RA526" s="256"/>
      <c r="RB526" s="256"/>
      <c r="RC526" s="256"/>
      <c r="RD526" s="256"/>
      <c r="RE526" s="256"/>
      <c r="RF526" s="256"/>
      <c r="RG526" s="256"/>
      <c r="RH526" s="256"/>
      <c r="RI526" s="256"/>
      <c r="RJ526" s="256"/>
      <c r="RK526" s="256"/>
      <c r="RL526" s="256"/>
      <c r="RM526" s="256"/>
      <c r="RN526" s="256"/>
      <c r="RO526" s="256"/>
      <c r="RP526" s="256"/>
      <c r="RQ526" s="256"/>
      <c r="RR526" s="256"/>
      <c r="RS526" s="256"/>
      <c r="RT526" s="256"/>
      <c r="RU526" s="256"/>
      <c r="RV526" s="256"/>
      <c r="RW526" s="256"/>
      <c r="RX526" s="256"/>
      <c r="RY526" s="256"/>
      <c r="RZ526" s="256"/>
      <c r="SA526" s="256"/>
      <c r="SB526" s="256"/>
      <c r="SC526" s="256"/>
      <c r="SD526" s="256"/>
      <c r="SE526" s="256"/>
      <c r="SF526" s="256"/>
      <c r="SG526" s="256"/>
      <c r="SH526" s="256"/>
      <c r="SI526" s="256"/>
      <c r="SJ526" s="256"/>
      <c r="SK526" s="256"/>
      <c r="SL526" s="256"/>
      <c r="SM526" s="256"/>
      <c r="SN526" s="256"/>
      <c r="SO526" s="256"/>
      <c r="SP526" s="256"/>
      <c r="SQ526" s="256"/>
      <c r="SR526" s="256"/>
      <c r="SS526" s="256"/>
      <c r="ST526" s="256"/>
      <c r="SU526" s="256"/>
      <c r="SV526" s="256"/>
      <c r="SW526" s="256"/>
      <c r="SX526" s="256"/>
      <c r="SY526" s="256"/>
      <c r="SZ526" s="256"/>
      <c r="TA526" s="256"/>
      <c r="TB526" s="256"/>
      <c r="TC526" s="256"/>
      <c r="TD526" s="256"/>
      <c r="TE526" s="256"/>
      <c r="TF526" s="256"/>
      <c r="TG526" s="256"/>
      <c r="TH526" s="256"/>
      <c r="TI526" s="256"/>
      <c r="TJ526" s="256"/>
      <c r="TK526" s="256"/>
      <c r="TL526" s="256"/>
      <c r="TM526" s="256"/>
      <c r="TN526" s="256"/>
      <c r="TO526" s="256"/>
      <c r="TP526" s="256"/>
      <c r="TQ526" s="256"/>
      <c r="TR526" s="256"/>
      <c r="TS526" s="256"/>
      <c r="TT526" s="256"/>
      <c r="TU526" s="256"/>
      <c r="TV526" s="256"/>
      <c r="TW526" s="256"/>
      <c r="TX526" s="256"/>
      <c r="TY526" s="256"/>
      <c r="TZ526" s="256"/>
      <c r="UA526" s="256"/>
      <c r="UB526" s="256"/>
      <c r="UC526" s="256"/>
      <c r="UD526" s="256"/>
      <c r="UE526" s="256"/>
      <c r="UF526" s="256"/>
      <c r="UG526" s="256"/>
      <c r="UH526" s="256"/>
      <c r="UI526" s="256"/>
      <c r="UJ526" s="256"/>
      <c r="UK526" s="256"/>
      <c r="UL526" s="256"/>
      <c r="UM526" s="256"/>
      <c r="UN526" s="256"/>
      <c r="UO526" s="256"/>
      <c r="UP526" s="256"/>
      <c r="UQ526" s="256"/>
      <c r="UR526" s="256"/>
      <c r="US526" s="256"/>
      <c r="UT526" s="256"/>
      <c r="UU526" s="256"/>
      <c r="UV526" s="256"/>
      <c r="UW526" s="256"/>
      <c r="UX526" s="256"/>
      <c r="UY526" s="256"/>
      <c r="UZ526" s="256"/>
      <c r="VA526" s="256"/>
      <c r="VB526" s="256"/>
      <c r="VC526" s="256"/>
      <c r="VD526" s="256"/>
      <c r="VE526" s="256"/>
      <c r="VF526" s="256"/>
      <c r="VG526" s="256"/>
      <c r="VH526" s="256"/>
      <c r="VI526" s="256"/>
      <c r="VJ526" s="256"/>
      <c r="VK526" s="256"/>
      <c r="VL526" s="256"/>
      <c r="VM526" s="256"/>
      <c r="VN526" s="256"/>
      <c r="VO526" s="256"/>
      <c r="VP526" s="256"/>
      <c r="VQ526" s="256"/>
      <c r="VR526" s="256"/>
      <c r="VS526" s="256"/>
      <c r="VT526" s="256"/>
      <c r="VU526" s="256"/>
      <c r="VV526" s="256"/>
      <c r="VW526" s="256"/>
      <c r="VX526" s="256"/>
      <c r="VY526" s="256"/>
      <c r="VZ526" s="256"/>
      <c r="WA526" s="256"/>
      <c r="WB526" s="256"/>
      <c r="WC526" s="256"/>
      <c r="WD526" s="256"/>
      <c r="WE526" s="256"/>
      <c r="WF526" s="256"/>
      <c r="WG526" s="256"/>
      <c r="WH526" s="256"/>
      <c r="WI526" s="256"/>
      <c r="WJ526" s="256"/>
      <c r="WK526" s="256"/>
      <c r="WL526" s="256"/>
      <c r="WM526" s="256"/>
      <c r="WN526" s="256"/>
      <c r="WO526" s="256"/>
      <c r="WP526" s="256"/>
      <c r="WQ526" s="256"/>
      <c r="WR526" s="256"/>
      <c r="WS526" s="256"/>
      <c r="WT526" s="256"/>
      <c r="WU526" s="256"/>
      <c r="WV526" s="256"/>
      <c r="WW526" s="256"/>
      <c r="WX526" s="256"/>
      <c r="WY526" s="256"/>
      <c r="WZ526" s="256"/>
      <c r="XA526" s="256"/>
      <c r="XB526" s="256"/>
      <c r="XC526" s="256"/>
      <c r="XD526" s="256"/>
      <c r="XE526" s="256"/>
      <c r="XF526" s="256"/>
      <c r="XG526" s="256"/>
      <c r="XH526" s="256"/>
      <c r="XI526" s="256"/>
      <c r="XJ526" s="256"/>
      <c r="XK526" s="256"/>
      <c r="XL526" s="256"/>
      <c r="XM526" s="256"/>
      <c r="XN526" s="256"/>
      <c r="XO526" s="256"/>
      <c r="XP526" s="256"/>
      <c r="XQ526" s="256"/>
      <c r="XR526" s="256"/>
      <c r="XS526" s="256"/>
      <c r="XT526" s="256"/>
      <c r="XU526" s="256"/>
      <c r="XV526" s="256"/>
      <c r="XW526" s="256"/>
      <c r="XX526" s="256"/>
      <c r="XY526" s="256"/>
      <c r="XZ526" s="256"/>
      <c r="YA526" s="256"/>
      <c r="YB526" s="256"/>
      <c r="YC526" s="256"/>
      <c r="YD526" s="256"/>
      <c r="YE526" s="256"/>
      <c r="YF526" s="256"/>
      <c r="YG526" s="256"/>
      <c r="YH526" s="256"/>
      <c r="YI526" s="256"/>
      <c r="YJ526" s="256"/>
      <c r="YK526" s="256"/>
      <c r="YL526" s="256"/>
      <c r="YM526" s="256"/>
      <c r="YN526" s="256"/>
      <c r="YO526" s="256"/>
      <c r="YP526" s="256"/>
      <c r="YQ526" s="256"/>
      <c r="YR526" s="256"/>
      <c r="YS526" s="256"/>
      <c r="YT526" s="256"/>
      <c r="YU526" s="256"/>
      <c r="YV526" s="256"/>
      <c r="YW526" s="256"/>
      <c r="YX526" s="256"/>
      <c r="YY526" s="256"/>
      <c r="YZ526" s="256"/>
      <c r="ZA526" s="256"/>
      <c r="ZB526" s="256"/>
      <c r="ZC526" s="256"/>
      <c r="ZD526" s="256"/>
      <c r="ZE526" s="256"/>
      <c r="ZF526" s="256"/>
      <c r="ZG526" s="256"/>
      <c r="ZH526" s="256"/>
      <c r="ZI526" s="256"/>
      <c r="ZJ526" s="256"/>
      <c r="ZK526" s="256"/>
      <c r="ZL526" s="256"/>
      <c r="ZM526" s="256"/>
      <c r="ZN526" s="256"/>
      <c r="ZO526" s="256"/>
      <c r="ZP526" s="256"/>
      <c r="ZQ526" s="256"/>
      <c r="ZR526" s="256"/>
      <c r="ZS526" s="256"/>
      <c r="ZT526" s="256"/>
      <c r="ZU526" s="256"/>
      <c r="ZV526" s="256"/>
      <c r="ZW526" s="256"/>
      <c r="ZX526" s="256"/>
      <c r="ZY526" s="256"/>
      <c r="ZZ526" s="256"/>
      <c r="AAA526" s="256"/>
      <c r="AAB526" s="256"/>
      <c r="AAC526" s="256"/>
      <c r="AAD526" s="256"/>
      <c r="AAE526" s="256"/>
      <c r="AAF526" s="256"/>
      <c r="AAG526" s="256"/>
      <c r="AAH526" s="256"/>
      <c r="AAI526" s="256"/>
      <c r="AAJ526" s="256"/>
      <c r="AAK526" s="256"/>
      <c r="AAL526" s="256"/>
      <c r="AAM526" s="256"/>
      <c r="AAN526" s="256"/>
      <c r="AAO526" s="256"/>
      <c r="AAP526" s="256"/>
      <c r="AAQ526" s="256"/>
      <c r="AAR526" s="256"/>
      <c r="AAS526" s="256"/>
      <c r="AAT526" s="256"/>
      <c r="AAU526" s="256"/>
      <c r="AAV526" s="256"/>
      <c r="AAW526" s="256"/>
      <c r="AAX526" s="256"/>
      <c r="AAY526" s="256"/>
      <c r="AAZ526" s="256"/>
      <c r="ABA526" s="256"/>
      <c r="ABB526" s="256"/>
      <c r="ABC526" s="256"/>
      <c r="ABD526" s="256"/>
      <c r="ABE526" s="256"/>
      <c r="ABF526" s="256"/>
      <c r="ABG526" s="256"/>
      <c r="ABH526" s="256"/>
      <c r="ABI526" s="256"/>
      <c r="ABJ526" s="256"/>
      <c r="ABK526" s="256"/>
    </row>
    <row r="527" spans="1:739" s="38" customFormat="1" ht="30" customHeight="1" x14ac:dyDescent="0.25">
      <c r="A527" s="30"/>
      <c r="B527" s="115"/>
      <c r="C527" s="115"/>
      <c r="D527" s="167" t="s">
        <v>2</v>
      </c>
      <c r="E527" s="115"/>
      <c r="F527" s="206" t="s">
        <v>492</v>
      </c>
      <c r="G527" s="14">
        <v>42475</v>
      </c>
      <c r="H527" s="48" t="s">
        <v>37</v>
      </c>
      <c r="I527" s="185" t="s">
        <v>31</v>
      </c>
      <c r="J527" s="189" t="s">
        <v>291</v>
      </c>
      <c r="K527" s="29" t="s">
        <v>18</v>
      </c>
      <c r="L527" s="307" t="s">
        <v>505</v>
      </c>
      <c r="M527" s="307" t="s">
        <v>493</v>
      </c>
      <c r="N527" s="310" t="s">
        <v>494</v>
      </c>
      <c r="O527" s="114" t="s">
        <v>495</v>
      </c>
      <c r="P527" s="114" t="s">
        <v>496</v>
      </c>
      <c r="Q527" s="260"/>
      <c r="R527" s="71" t="s">
        <v>497</v>
      </c>
      <c r="S527" s="185" t="s">
        <v>983</v>
      </c>
      <c r="T527" s="185" t="s">
        <v>20</v>
      </c>
      <c r="U527" s="261" t="s">
        <v>72</v>
      </c>
      <c r="V527" s="17"/>
      <c r="W527" s="249"/>
      <c r="X527" s="115" t="s">
        <v>245</v>
      </c>
      <c r="Y527" s="251"/>
      <c r="Z527" s="262"/>
      <c r="AA527" s="262"/>
      <c r="AB527" s="265" t="s">
        <v>497</v>
      </c>
      <c r="AC527" s="17"/>
      <c r="AD527" s="17"/>
      <c r="AE527" s="17"/>
      <c r="AF527" s="17"/>
      <c r="AG527" s="17"/>
      <c r="AH527" s="263" t="s">
        <v>3530</v>
      </c>
      <c r="AI527" s="185" t="s">
        <v>1</v>
      </c>
      <c r="AJ527" s="187" t="s">
        <v>2</v>
      </c>
      <c r="AK527" s="263">
        <v>22</v>
      </c>
      <c r="AL527" s="69" t="s">
        <v>498</v>
      </c>
      <c r="AM527" s="72" t="s">
        <v>487</v>
      </c>
      <c r="AN527" s="256"/>
      <c r="AO527" s="256"/>
      <c r="AP527" s="256"/>
      <c r="AQ527" s="256"/>
      <c r="AR527" s="256"/>
      <c r="AS527" s="256"/>
      <c r="AT527" s="256"/>
      <c r="AU527" s="256"/>
      <c r="AV527" s="256"/>
      <c r="AW527" s="256"/>
      <c r="AX527" s="256"/>
      <c r="AY527" s="256"/>
      <c r="AZ527" s="256"/>
      <c r="BA527" s="256"/>
      <c r="BB527" s="256"/>
      <c r="BC527" s="256"/>
      <c r="BD527" s="256"/>
      <c r="BE527" s="256"/>
      <c r="BF527" s="256"/>
      <c r="BG527" s="256"/>
      <c r="BH527" s="256"/>
      <c r="BI527" s="256"/>
      <c r="BJ527" s="256"/>
      <c r="BK527" s="256"/>
      <c r="BL527" s="256"/>
      <c r="BM527" s="256"/>
      <c r="BN527" s="256"/>
      <c r="BO527" s="256"/>
      <c r="BP527" s="256"/>
      <c r="BQ527" s="256"/>
      <c r="BR527" s="256"/>
      <c r="BS527" s="256"/>
      <c r="BT527" s="256"/>
      <c r="BU527" s="256"/>
      <c r="BV527" s="256"/>
      <c r="BW527" s="256"/>
      <c r="BX527" s="256"/>
      <c r="BY527" s="256"/>
      <c r="BZ527" s="256"/>
      <c r="CA527" s="256"/>
      <c r="CB527" s="256"/>
      <c r="CC527" s="256"/>
      <c r="CD527" s="256"/>
      <c r="CE527" s="256"/>
      <c r="CF527" s="256"/>
      <c r="CG527" s="256"/>
      <c r="CH527" s="256"/>
      <c r="CI527" s="256"/>
      <c r="CJ527" s="256"/>
      <c r="CK527" s="256"/>
      <c r="CL527" s="256"/>
      <c r="CM527" s="256"/>
      <c r="CN527" s="256"/>
      <c r="CO527" s="256"/>
      <c r="CP527" s="256"/>
      <c r="CQ527" s="256"/>
      <c r="CR527" s="256"/>
      <c r="CS527" s="256"/>
      <c r="CT527" s="256"/>
      <c r="CU527" s="256"/>
      <c r="CV527" s="256"/>
      <c r="CW527" s="256"/>
      <c r="CX527" s="256"/>
      <c r="CY527" s="256"/>
      <c r="CZ527" s="256"/>
      <c r="DA527" s="256"/>
      <c r="DB527" s="256"/>
      <c r="DC527" s="256"/>
      <c r="DD527" s="256"/>
      <c r="DE527" s="256"/>
      <c r="DF527" s="256"/>
      <c r="DG527" s="256"/>
      <c r="DH527" s="256"/>
      <c r="DI527" s="256"/>
      <c r="DJ527" s="256"/>
      <c r="DK527" s="256"/>
      <c r="DL527" s="256"/>
      <c r="DM527" s="256"/>
      <c r="DN527" s="256"/>
      <c r="DO527" s="256"/>
      <c r="DP527" s="256"/>
      <c r="DQ527" s="256"/>
      <c r="DR527" s="256"/>
      <c r="DS527" s="256"/>
      <c r="DT527" s="256"/>
      <c r="DU527" s="256"/>
      <c r="DV527" s="256"/>
      <c r="DW527" s="256"/>
      <c r="DX527" s="256"/>
      <c r="DY527" s="256"/>
      <c r="DZ527" s="256"/>
      <c r="EA527" s="256"/>
      <c r="EB527" s="256"/>
      <c r="EC527" s="256"/>
      <c r="ED527" s="256"/>
      <c r="EE527" s="256"/>
      <c r="EF527" s="256"/>
      <c r="EG527" s="256"/>
      <c r="EH527" s="256"/>
      <c r="EI527" s="256"/>
      <c r="EJ527" s="256"/>
      <c r="EK527" s="256"/>
      <c r="EL527" s="256"/>
      <c r="EM527" s="256"/>
      <c r="EN527" s="256"/>
      <c r="EO527" s="256"/>
      <c r="EP527" s="256"/>
      <c r="EQ527" s="256"/>
      <c r="ER527" s="256"/>
      <c r="ES527" s="256"/>
      <c r="ET527" s="256"/>
      <c r="EU527" s="256"/>
      <c r="EV527" s="256"/>
      <c r="EW527" s="256"/>
      <c r="EX527" s="256"/>
      <c r="EY527" s="256"/>
      <c r="EZ527" s="256"/>
      <c r="FA527" s="256"/>
      <c r="FB527" s="256"/>
      <c r="FC527" s="256"/>
      <c r="FD527" s="256"/>
      <c r="FE527" s="256"/>
      <c r="FF527" s="256"/>
      <c r="FG527" s="256"/>
      <c r="FH527" s="256"/>
      <c r="FI527" s="256"/>
      <c r="FJ527" s="256"/>
      <c r="FK527" s="256"/>
      <c r="FL527" s="256"/>
      <c r="FM527" s="256"/>
      <c r="FN527" s="256"/>
      <c r="FO527" s="256"/>
      <c r="FP527" s="256"/>
      <c r="FQ527" s="256"/>
      <c r="FR527" s="256"/>
      <c r="FS527" s="256"/>
      <c r="FT527" s="256"/>
      <c r="FU527" s="256"/>
      <c r="FV527" s="256"/>
      <c r="FW527" s="256"/>
      <c r="FX527" s="256"/>
      <c r="FY527" s="256"/>
      <c r="FZ527" s="256"/>
      <c r="GA527" s="256"/>
      <c r="GB527" s="256"/>
      <c r="GC527" s="256"/>
      <c r="GD527" s="256"/>
      <c r="GE527" s="256"/>
      <c r="GF527" s="256"/>
      <c r="GG527" s="256"/>
      <c r="GH527" s="256"/>
      <c r="GI527" s="256"/>
      <c r="GJ527" s="256"/>
      <c r="GK527" s="256"/>
      <c r="GL527" s="256"/>
      <c r="GM527" s="256"/>
      <c r="GN527" s="256"/>
      <c r="GO527" s="256"/>
      <c r="GP527" s="256"/>
      <c r="GQ527" s="256"/>
      <c r="GR527" s="256"/>
      <c r="GS527" s="256"/>
      <c r="GT527" s="256"/>
      <c r="GU527" s="256"/>
      <c r="GV527" s="256"/>
      <c r="GW527" s="256"/>
      <c r="GX527" s="256"/>
      <c r="GY527" s="256"/>
      <c r="GZ527" s="256"/>
      <c r="HA527" s="256"/>
      <c r="HB527" s="256"/>
      <c r="HC527" s="256"/>
      <c r="HD527" s="256"/>
      <c r="HE527" s="256"/>
      <c r="HF527" s="256"/>
      <c r="HG527" s="256"/>
      <c r="HH527" s="256"/>
      <c r="HI527" s="256"/>
      <c r="HJ527" s="256"/>
      <c r="HK527" s="256"/>
      <c r="HL527" s="256"/>
      <c r="HM527" s="256"/>
      <c r="HN527" s="256"/>
      <c r="HO527" s="256"/>
      <c r="HP527" s="256"/>
      <c r="HQ527" s="256"/>
      <c r="HR527" s="256"/>
      <c r="HS527" s="256"/>
      <c r="HT527" s="256"/>
      <c r="HU527" s="256"/>
      <c r="HV527" s="256"/>
      <c r="HW527" s="256"/>
      <c r="HX527" s="256"/>
      <c r="HY527" s="256"/>
      <c r="HZ527" s="256"/>
      <c r="IA527" s="256"/>
      <c r="IB527" s="256"/>
      <c r="IC527" s="256"/>
      <c r="ID527" s="256"/>
      <c r="IE527" s="256"/>
      <c r="IF527" s="256"/>
      <c r="IG527" s="256"/>
      <c r="IH527" s="256"/>
      <c r="II527" s="256"/>
      <c r="IJ527" s="256"/>
      <c r="IK527" s="256"/>
      <c r="IL527" s="256"/>
      <c r="IM527" s="256"/>
      <c r="IN527" s="256"/>
      <c r="IO527" s="256"/>
      <c r="IP527" s="256"/>
      <c r="IQ527" s="256"/>
      <c r="IR527" s="256"/>
      <c r="IS527" s="256"/>
      <c r="IT527" s="256"/>
      <c r="IU527" s="256"/>
      <c r="IV527" s="256"/>
      <c r="IW527" s="256"/>
      <c r="IX527" s="256"/>
      <c r="IY527" s="256"/>
      <c r="IZ527" s="256"/>
      <c r="JA527" s="256"/>
      <c r="JB527" s="256"/>
      <c r="JC527" s="256"/>
      <c r="JD527" s="256"/>
      <c r="JE527" s="256"/>
      <c r="JF527" s="256"/>
      <c r="JG527" s="256"/>
      <c r="JH527" s="256"/>
      <c r="JI527" s="256"/>
      <c r="JJ527" s="256"/>
      <c r="JK527" s="256"/>
      <c r="JL527" s="256"/>
      <c r="JM527" s="256"/>
      <c r="JN527" s="256"/>
      <c r="JO527" s="256"/>
      <c r="JP527" s="256"/>
      <c r="JQ527" s="256"/>
      <c r="JR527" s="256"/>
      <c r="JS527" s="256"/>
      <c r="JT527" s="256"/>
      <c r="JU527" s="256"/>
      <c r="JV527" s="256"/>
      <c r="JW527" s="256"/>
      <c r="JX527" s="256"/>
      <c r="JY527" s="256"/>
      <c r="JZ527" s="256"/>
      <c r="KA527" s="256"/>
      <c r="KB527" s="256"/>
      <c r="KC527" s="256"/>
      <c r="KD527" s="256"/>
      <c r="KE527" s="256"/>
      <c r="KF527" s="256"/>
      <c r="KG527" s="256"/>
      <c r="KH527" s="256"/>
      <c r="KI527" s="256"/>
      <c r="KJ527" s="256"/>
      <c r="KK527" s="256"/>
      <c r="KL527" s="256"/>
      <c r="KM527" s="256"/>
      <c r="KN527" s="256"/>
      <c r="KO527" s="256"/>
      <c r="KP527" s="256"/>
      <c r="KQ527" s="256"/>
      <c r="KR527" s="256"/>
      <c r="KS527" s="256"/>
      <c r="KT527" s="256"/>
      <c r="KU527" s="256"/>
      <c r="KV527" s="256"/>
      <c r="KW527" s="256"/>
      <c r="KX527" s="256"/>
      <c r="KY527" s="256"/>
      <c r="KZ527" s="256"/>
      <c r="LA527" s="256"/>
      <c r="LB527" s="256"/>
      <c r="LC527" s="256"/>
      <c r="LD527" s="256"/>
      <c r="LE527" s="256"/>
      <c r="LF527" s="256"/>
      <c r="LG527" s="256"/>
      <c r="LH527" s="256"/>
      <c r="LI527" s="256"/>
      <c r="LJ527" s="256"/>
      <c r="LK527" s="256"/>
      <c r="LL527" s="256"/>
      <c r="LM527" s="256"/>
      <c r="LN527" s="256"/>
      <c r="LO527" s="256"/>
      <c r="LP527" s="256"/>
      <c r="LQ527" s="256"/>
      <c r="LR527" s="256"/>
      <c r="LS527" s="256"/>
      <c r="LT527" s="256"/>
      <c r="LU527" s="256"/>
      <c r="LV527" s="256"/>
      <c r="LW527" s="256"/>
      <c r="LX527" s="256"/>
      <c r="LY527" s="256"/>
      <c r="LZ527" s="256"/>
      <c r="MA527" s="256"/>
      <c r="MB527" s="256"/>
      <c r="MC527" s="256"/>
      <c r="MD527" s="256"/>
      <c r="ME527" s="256"/>
      <c r="MF527" s="256"/>
      <c r="MG527" s="256"/>
      <c r="MH527" s="256"/>
      <c r="MI527" s="256"/>
      <c r="MJ527" s="256"/>
      <c r="MK527" s="256"/>
      <c r="ML527" s="256"/>
      <c r="MM527" s="256"/>
      <c r="MN527" s="256"/>
      <c r="MO527" s="256"/>
      <c r="MP527" s="256"/>
      <c r="MQ527" s="256"/>
      <c r="MR527" s="256"/>
      <c r="MS527" s="256"/>
      <c r="MT527" s="256"/>
      <c r="MU527" s="256"/>
      <c r="MV527" s="256"/>
      <c r="MW527" s="256"/>
      <c r="MX527" s="256"/>
      <c r="MY527" s="256"/>
      <c r="MZ527" s="256"/>
      <c r="NA527" s="256"/>
      <c r="NB527" s="256"/>
      <c r="NC527" s="256"/>
      <c r="ND527" s="256"/>
      <c r="NE527" s="256"/>
      <c r="NF527" s="256"/>
      <c r="NG527" s="256"/>
      <c r="NH527" s="256"/>
      <c r="NI527" s="256"/>
      <c r="NJ527" s="256"/>
      <c r="NK527" s="256"/>
      <c r="NL527" s="256"/>
      <c r="NM527" s="256"/>
      <c r="NN527" s="256"/>
      <c r="NO527" s="256"/>
      <c r="NP527" s="256"/>
      <c r="NQ527" s="256"/>
      <c r="NR527" s="256"/>
      <c r="NS527" s="256"/>
      <c r="NT527" s="256"/>
      <c r="NU527" s="256"/>
      <c r="NV527" s="256"/>
      <c r="NW527" s="256"/>
      <c r="NX527" s="256"/>
      <c r="NY527" s="256"/>
      <c r="NZ527" s="256"/>
      <c r="OA527" s="256"/>
      <c r="OB527" s="256"/>
      <c r="OC527" s="256"/>
      <c r="OD527" s="256"/>
      <c r="OE527" s="256"/>
      <c r="OF527" s="256"/>
      <c r="OG527" s="256"/>
      <c r="OH527" s="256"/>
      <c r="OI527" s="256"/>
      <c r="OJ527" s="256"/>
      <c r="OK527" s="256"/>
      <c r="OL527" s="256"/>
      <c r="OM527" s="256"/>
      <c r="ON527" s="256"/>
      <c r="OO527" s="256"/>
      <c r="OP527" s="256"/>
      <c r="OQ527" s="256"/>
      <c r="OR527" s="256"/>
      <c r="OS527" s="256"/>
      <c r="OT527" s="256"/>
      <c r="OU527" s="256"/>
      <c r="OV527" s="256"/>
      <c r="OW527" s="256"/>
      <c r="OX527" s="256"/>
      <c r="OY527" s="256"/>
      <c r="OZ527" s="256"/>
      <c r="PA527" s="256"/>
      <c r="PB527" s="256"/>
      <c r="PC527" s="256"/>
      <c r="PD527" s="256"/>
      <c r="PE527" s="256"/>
      <c r="PF527" s="256"/>
      <c r="PG527" s="256"/>
      <c r="PH527" s="256"/>
      <c r="PI527" s="256"/>
      <c r="PJ527" s="256"/>
      <c r="PK527" s="256"/>
      <c r="PL527" s="256"/>
      <c r="PM527" s="256"/>
      <c r="PN527" s="256"/>
      <c r="PO527" s="256"/>
      <c r="PP527" s="256"/>
      <c r="PQ527" s="256"/>
      <c r="PR527" s="256"/>
      <c r="PS527" s="256"/>
      <c r="PT527" s="256"/>
      <c r="PU527" s="256"/>
      <c r="PV527" s="256"/>
      <c r="PW527" s="256"/>
      <c r="PX527" s="256"/>
      <c r="PY527" s="256"/>
      <c r="PZ527" s="256"/>
      <c r="QA527" s="256"/>
      <c r="QB527" s="256"/>
      <c r="QC527" s="256"/>
      <c r="QD527" s="256"/>
      <c r="QE527" s="256"/>
      <c r="QF527" s="256"/>
      <c r="QG527" s="256"/>
      <c r="QH527" s="256"/>
      <c r="QI527" s="256"/>
      <c r="QJ527" s="256"/>
      <c r="QK527" s="256"/>
      <c r="QL527" s="256"/>
      <c r="QM527" s="256"/>
      <c r="QN527" s="256"/>
      <c r="QO527" s="256"/>
      <c r="QP527" s="256"/>
      <c r="QQ527" s="256"/>
      <c r="QR527" s="256"/>
      <c r="QS527" s="256"/>
      <c r="QT527" s="256"/>
      <c r="QU527" s="256"/>
      <c r="QV527" s="256"/>
      <c r="QW527" s="256"/>
      <c r="QX527" s="256"/>
      <c r="QY527" s="256"/>
      <c r="QZ527" s="256"/>
      <c r="RA527" s="256"/>
      <c r="RB527" s="256"/>
      <c r="RC527" s="256"/>
      <c r="RD527" s="256"/>
      <c r="RE527" s="256"/>
      <c r="RF527" s="256"/>
      <c r="RG527" s="256"/>
      <c r="RH527" s="256"/>
      <c r="RI527" s="256"/>
      <c r="RJ527" s="256"/>
      <c r="RK527" s="256"/>
      <c r="RL527" s="256"/>
      <c r="RM527" s="256"/>
      <c r="RN527" s="256"/>
      <c r="RO527" s="256"/>
      <c r="RP527" s="256"/>
      <c r="RQ527" s="256"/>
      <c r="RR527" s="256"/>
      <c r="RS527" s="256"/>
      <c r="RT527" s="256"/>
      <c r="RU527" s="256"/>
      <c r="RV527" s="256"/>
      <c r="RW527" s="256"/>
      <c r="RX527" s="256"/>
      <c r="RY527" s="256"/>
      <c r="RZ527" s="256"/>
      <c r="SA527" s="256"/>
      <c r="SB527" s="256"/>
      <c r="SC527" s="256"/>
      <c r="SD527" s="256"/>
      <c r="SE527" s="256"/>
      <c r="SF527" s="256"/>
      <c r="SG527" s="256"/>
      <c r="SH527" s="256"/>
      <c r="SI527" s="256"/>
      <c r="SJ527" s="256"/>
      <c r="SK527" s="256"/>
      <c r="SL527" s="256"/>
      <c r="SM527" s="256"/>
      <c r="SN527" s="256"/>
      <c r="SO527" s="256"/>
      <c r="SP527" s="256"/>
      <c r="SQ527" s="256"/>
      <c r="SR527" s="256"/>
      <c r="SS527" s="256"/>
      <c r="ST527" s="256"/>
      <c r="SU527" s="256"/>
      <c r="SV527" s="256"/>
      <c r="SW527" s="256"/>
      <c r="SX527" s="256"/>
      <c r="SY527" s="256"/>
      <c r="SZ527" s="256"/>
      <c r="TA527" s="256"/>
      <c r="TB527" s="256"/>
      <c r="TC527" s="256"/>
      <c r="TD527" s="256"/>
      <c r="TE527" s="256"/>
      <c r="TF527" s="256"/>
      <c r="TG527" s="256"/>
      <c r="TH527" s="256"/>
      <c r="TI527" s="256"/>
      <c r="TJ527" s="256"/>
      <c r="TK527" s="256"/>
      <c r="TL527" s="256"/>
      <c r="TM527" s="256"/>
      <c r="TN527" s="256"/>
      <c r="TO527" s="256"/>
      <c r="TP527" s="256"/>
      <c r="TQ527" s="256"/>
      <c r="TR527" s="256"/>
      <c r="TS527" s="256"/>
      <c r="TT527" s="256"/>
      <c r="TU527" s="256"/>
      <c r="TV527" s="256"/>
      <c r="TW527" s="256"/>
      <c r="TX527" s="256"/>
      <c r="TY527" s="256"/>
      <c r="TZ527" s="256"/>
      <c r="UA527" s="256"/>
      <c r="UB527" s="256"/>
      <c r="UC527" s="256"/>
      <c r="UD527" s="256"/>
      <c r="UE527" s="256"/>
      <c r="UF527" s="256"/>
      <c r="UG527" s="256"/>
      <c r="UH527" s="256"/>
      <c r="UI527" s="256"/>
      <c r="UJ527" s="256"/>
      <c r="UK527" s="256"/>
      <c r="UL527" s="256"/>
      <c r="UM527" s="256"/>
      <c r="UN527" s="256"/>
      <c r="UO527" s="256"/>
      <c r="UP527" s="256"/>
      <c r="UQ527" s="256"/>
      <c r="UR527" s="256"/>
      <c r="US527" s="256"/>
      <c r="UT527" s="256"/>
      <c r="UU527" s="256"/>
      <c r="UV527" s="256"/>
      <c r="UW527" s="256"/>
      <c r="UX527" s="256"/>
      <c r="UY527" s="256"/>
      <c r="UZ527" s="256"/>
      <c r="VA527" s="256"/>
      <c r="VB527" s="256"/>
      <c r="VC527" s="256"/>
      <c r="VD527" s="256"/>
      <c r="VE527" s="256"/>
      <c r="VF527" s="256"/>
      <c r="VG527" s="256"/>
      <c r="VH527" s="256"/>
      <c r="VI527" s="256"/>
      <c r="VJ527" s="256"/>
      <c r="VK527" s="256"/>
      <c r="VL527" s="256"/>
      <c r="VM527" s="256"/>
      <c r="VN527" s="256"/>
      <c r="VO527" s="256"/>
      <c r="VP527" s="256"/>
      <c r="VQ527" s="256"/>
      <c r="VR527" s="256"/>
      <c r="VS527" s="256"/>
      <c r="VT527" s="256"/>
      <c r="VU527" s="256"/>
      <c r="VV527" s="256"/>
      <c r="VW527" s="256"/>
      <c r="VX527" s="256"/>
      <c r="VY527" s="256"/>
      <c r="VZ527" s="256"/>
      <c r="WA527" s="256"/>
      <c r="WB527" s="256"/>
      <c r="WC527" s="256"/>
      <c r="WD527" s="256"/>
      <c r="WE527" s="256"/>
      <c r="WF527" s="256"/>
      <c r="WG527" s="256"/>
      <c r="WH527" s="256"/>
      <c r="WI527" s="256"/>
      <c r="WJ527" s="256"/>
      <c r="WK527" s="256"/>
      <c r="WL527" s="256"/>
      <c r="WM527" s="256"/>
      <c r="WN527" s="256"/>
      <c r="WO527" s="256"/>
      <c r="WP527" s="256"/>
      <c r="WQ527" s="256"/>
      <c r="WR527" s="256"/>
      <c r="WS527" s="256"/>
      <c r="WT527" s="256"/>
      <c r="WU527" s="256"/>
      <c r="WV527" s="256"/>
      <c r="WW527" s="256"/>
      <c r="WX527" s="256"/>
      <c r="WY527" s="256"/>
      <c r="WZ527" s="256"/>
      <c r="XA527" s="256"/>
      <c r="XB527" s="256"/>
      <c r="XC527" s="256"/>
      <c r="XD527" s="256"/>
      <c r="XE527" s="256"/>
      <c r="XF527" s="256"/>
      <c r="XG527" s="256"/>
      <c r="XH527" s="256"/>
      <c r="XI527" s="256"/>
      <c r="XJ527" s="256"/>
      <c r="XK527" s="256"/>
      <c r="XL527" s="256"/>
      <c r="XM527" s="256"/>
      <c r="XN527" s="256"/>
      <c r="XO527" s="256"/>
      <c r="XP527" s="256"/>
      <c r="XQ527" s="256"/>
      <c r="XR527" s="256"/>
      <c r="XS527" s="256"/>
      <c r="XT527" s="256"/>
      <c r="XU527" s="256"/>
      <c r="XV527" s="256"/>
      <c r="XW527" s="256"/>
      <c r="XX527" s="256"/>
      <c r="XY527" s="256"/>
      <c r="XZ527" s="256"/>
      <c r="YA527" s="256"/>
      <c r="YB527" s="256"/>
      <c r="YC527" s="256"/>
      <c r="YD527" s="256"/>
      <c r="YE527" s="256"/>
      <c r="YF527" s="256"/>
      <c r="YG527" s="256"/>
      <c r="YH527" s="256"/>
      <c r="YI527" s="256"/>
      <c r="YJ527" s="256"/>
      <c r="YK527" s="256"/>
      <c r="YL527" s="256"/>
      <c r="YM527" s="256"/>
      <c r="YN527" s="256"/>
      <c r="YO527" s="256"/>
      <c r="YP527" s="256"/>
      <c r="YQ527" s="256"/>
      <c r="YR527" s="256"/>
      <c r="YS527" s="256"/>
      <c r="YT527" s="256"/>
      <c r="YU527" s="256"/>
      <c r="YV527" s="256"/>
      <c r="YW527" s="256"/>
      <c r="YX527" s="256"/>
      <c r="YY527" s="256"/>
      <c r="YZ527" s="256"/>
      <c r="ZA527" s="256"/>
      <c r="ZB527" s="256"/>
      <c r="ZC527" s="256"/>
      <c r="ZD527" s="256"/>
      <c r="ZE527" s="256"/>
      <c r="ZF527" s="256"/>
      <c r="ZG527" s="256"/>
      <c r="ZH527" s="256"/>
      <c r="ZI527" s="256"/>
      <c r="ZJ527" s="256"/>
      <c r="ZK527" s="256"/>
      <c r="ZL527" s="256"/>
      <c r="ZM527" s="256"/>
      <c r="ZN527" s="256"/>
      <c r="ZO527" s="256"/>
      <c r="ZP527" s="256"/>
      <c r="ZQ527" s="256"/>
      <c r="ZR527" s="256"/>
      <c r="ZS527" s="256"/>
      <c r="ZT527" s="256"/>
      <c r="ZU527" s="256"/>
      <c r="ZV527" s="256"/>
      <c r="ZW527" s="256"/>
      <c r="ZX527" s="256"/>
      <c r="ZY527" s="256"/>
      <c r="ZZ527" s="256"/>
      <c r="AAA527" s="256"/>
      <c r="AAB527" s="256"/>
      <c r="AAC527" s="256"/>
      <c r="AAD527" s="256"/>
      <c r="AAE527" s="256"/>
      <c r="AAF527" s="256"/>
      <c r="AAG527" s="256"/>
      <c r="AAH527" s="256"/>
      <c r="AAI527" s="256"/>
      <c r="AAJ527" s="256"/>
      <c r="AAK527" s="256"/>
      <c r="AAL527" s="256"/>
      <c r="AAM527" s="256"/>
      <c r="AAN527" s="256"/>
      <c r="AAO527" s="256"/>
      <c r="AAP527" s="256"/>
      <c r="AAQ527" s="256"/>
      <c r="AAR527" s="256"/>
      <c r="AAS527" s="256"/>
      <c r="AAT527" s="256"/>
      <c r="AAU527" s="256"/>
      <c r="AAV527" s="256"/>
      <c r="AAW527" s="256"/>
      <c r="AAX527" s="256"/>
      <c r="AAY527" s="256"/>
      <c r="AAZ527" s="256"/>
      <c r="ABA527" s="256"/>
      <c r="ABB527" s="256"/>
      <c r="ABC527" s="256"/>
      <c r="ABD527" s="256"/>
      <c r="ABE527" s="256"/>
      <c r="ABF527" s="256"/>
      <c r="ABG527" s="256"/>
      <c r="ABH527" s="256"/>
      <c r="ABI527" s="256"/>
      <c r="ABJ527" s="256"/>
      <c r="ABK527" s="256"/>
    </row>
    <row r="528" spans="1:739" s="38" customFormat="1" ht="30" customHeight="1" x14ac:dyDescent="0.25">
      <c r="A528" s="30"/>
      <c r="B528" s="115"/>
      <c r="C528" s="115"/>
      <c r="D528" s="167" t="s">
        <v>2</v>
      </c>
      <c r="E528" s="115"/>
      <c r="F528" s="206" t="s">
        <v>1876</v>
      </c>
      <c r="G528" s="23">
        <v>43224</v>
      </c>
      <c r="H528" s="48" t="s">
        <v>37</v>
      </c>
      <c r="I528" s="185" t="s">
        <v>31</v>
      </c>
      <c r="J528" s="189" t="s">
        <v>291</v>
      </c>
      <c r="K528" s="29" t="s">
        <v>18</v>
      </c>
      <c r="L528" s="307" t="s">
        <v>505</v>
      </c>
      <c r="M528" s="307" t="s">
        <v>493</v>
      </c>
      <c r="N528" s="309" t="s">
        <v>1877</v>
      </c>
      <c r="O528" s="114" t="s">
        <v>1878</v>
      </c>
      <c r="P528" s="114" t="s">
        <v>1879</v>
      </c>
      <c r="Q528" s="260"/>
      <c r="R528" s="71" t="s">
        <v>1880</v>
      </c>
      <c r="S528" s="185" t="s">
        <v>1882</v>
      </c>
      <c r="T528" s="185" t="s">
        <v>20</v>
      </c>
      <c r="U528" s="115" t="s">
        <v>72</v>
      </c>
      <c r="V528" s="17"/>
      <c r="W528" s="249"/>
      <c r="X528" s="115" t="s">
        <v>245</v>
      </c>
      <c r="Y528" s="99"/>
      <c r="Z528" s="262"/>
      <c r="AA528" s="261"/>
      <c r="AB528" s="265" t="s">
        <v>1880</v>
      </c>
      <c r="AC528" s="17"/>
      <c r="AD528" s="17"/>
      <c r="AE528" s="17"/>
      <c r="AF528" s="17"/>
      <c r="AG528" s="17"/>
      <c r="AH528" s="263" t="s">
        <v>3530</v>
      </c>
      <c r="AI528" s="185" t="s">
        <v>1</v>
      </c>
      <c r="AJ528" s="187" t="s">
        <v>2</v>
      </c>
      <c r="AK528" s="70">
        <v>29</v>
      </c>
      <c r="AL528" s="69" t="s">
        <v>1881</v>
      </c>
      <c r="AM528" s="72">
        <v>43173</v>
      </c>
      <c r="AN528" s="256"/>
      <c r="AO528" s="256"/>
      <c r="AP528" s="256"/>
      <c r="AQ528" s="256"/>
      <c r="AR528" s="256"/>
      <c r="AS528" s="256"/>
      <c r="AT528" s="256"/>
      <c r="AU528" s="256"/>
      <c r="AV528" s="256"/>
      <c r="AW528" s="256"/>
      <c r="AX528" s="256"/>
      <c r="AY528" s="256"/>
      <c r="AZ528" s="256"/>
      <c r="BA528" s="256"/>
      <c r="BB528" s="256"/>
      <c r="BC528" s="256"/>
      <c r="BD528" s="256"/>
      <c r="BE528" s="256"/>
      <c r="BF528" s="256"/>
      <c r="BG528" s="256"/>
      <c r="BH528" s="256"/>
      <c r="BI528" s="256"/>
      <c r="BJ528" s="256"/>
      <c r="BK528" s="256"/>
      <c r="BL528" s="256"/>
      <c r="BM528" s="256"/>
      <c r="BN528" s="256"/>
      <c r="BO528" s="256"/>
      <c r="BP528" s="256"/>
      <c r="BQ528" s="256"/>
      <c r="BR528" s="256"/>
      <c r="BS528" s="256"/>
      <c r="BT528" s="256"/>
      <c r="BU528" s="256"/>
      <c r="BV528" s="256"/>
      <c r="BW528" s="256"/>
      <c r="BX528" s="256"/>
      <c r="BY528" s="256"/>
      <c r="BZ528" s="256"/>
      <c r="CA528" s="256"/>
      <c r="CB528" s="256"/>
      <c r="CC528" s="256"/>
      <c r="CD528" s="256"/>
      <c r="CE528" s="256"/>
      <c r="CF528" s="256"/>
      <c r="CG528" s="256"/>
      <c r="CH528" s="256"/>
      <c r="CI528" s="256"/>
      <c r="CJ528" s="256"/>
      <c r="CK528" s="256"/>
      <c r="CL528" s="256"/>
      <c r="CM528" s="256"/>
      <c r="CN528" s="256"/>
      <c r="CO528" s="256"/>
      <c r="CP528" s="256"/>
      <c r="CQ528" s="256"/>
      <c r="CR528" s="256"/>
      <c r="CS528" s="256"/>
      <c r="CT528" s="256"/>
      <c r="CU528" s="256"/>
      <c r="CV528" s="256"/>
      <c r="CW528" s="256"/>
      <c r="CX528" s="256"/>
      <c r="CY528" s="256"/>
      <c r="CZ528" s="256"/>
      <c r="DA528" s="256"/>
      <c r="DB528" s="256"/>
      <c r="DC528" s="256"/>
      <c r="DD528" s="256"/>
      <c r="DE528" s="256"/>
      <c r="DF528" s="256"/>
      <c r="DG528" s="256"/>
      <c r="DH528" s="256"/>
      <c r="DI528" s="256"/>
      <c r="DJ528" s="256"/>
      <c r="DK528" s="256"/>
      <c r="DL528" s="256"/>
      <c r="DM528" s="256"/>
      <c r="DN528" s="256"/>
      <c r="DO528" s="256"/>
      <c r="DP528" s="256"/>
      <c r="DQ528" s="256"/>
      <c r="DR528" s="256"/>
      <c r="DS528" s="256"/>
      <c r="DT528" s="256"/>
      <c r="DU528" s="256"/>
      <c r="DV528" s="256"/>
      <c r="DW528" s="256"/>
      <c r="DX528" s="256"/>
      <c r="DY528" s="256"/>
      <c r="DZ528" s="256"/>
      <c r="EA528" s="256"/>
      <c r="EB528" s="256"/>
      <c r="EC528" s="256"/>
      <c r="ED528" s="256"/>
      <c r="EE528" s="256"/>
      <c r="EF528" s="256"/>
      <c r="EG528" s="256"/>
      <c r="EH528" s="256"/>
      <c r="EI528" s="256"/>
      <c r="EJ528" s="256"/>
      <c r="EK528" s="256"/>
      <c r="EL528" s="256"/>
      <c r="EM528" s="256"/>
      <c r="EN528" s="256"/>
      <c r="EO528" s="256"/>
      <c r="EP528" s="256"/>
      <c r="EQ528" s="256"/>
      <c r="ER528" s="256"/>
      <c r="ES528" s="256"/>
      <c r="ET528" s="256"/>
      <c r="EU528" s="256"/>
      <c r="EV528" s="256"/>
      <c r="EW528" s="256"/>
      <c r="EX528" s="256"/>
      <c r="EY528" s="256"/>
      <c r="EZ528" s="256"/>
      <c r="FA528" s="256"/>
      <c r="FB528" s="256"/>
      <c r="FC528" s="256"/>
      <c r="FD528" s="256"/>
      <c r="FE528" s="256"/>
      <c r="FF528" s="256"/>
      <c r="FG528" s="256"/>
      <c r="FH528" s="256"/>
      <c r="FI528" s="256"/>
      <c r="FJ528" s="256"/>
      <c r="FK528" s="256"/>
      <c r="FL528" s="256"/>
      <c r="FM528" s="256"/>
      <c r="FN528" s="256"/>
      <c r="FO528" s="256"/>
      <c r="FP528" s="256"/>
      <c r="FQ528" s="256"/>
      <c r="FR528" s="256"/>
      <c r="FS528" s="256"/>
      <c r="FT528" s="256"/>
      <c r="FU528" s="256"/>
      <c r="FV528" s="256"/>
      <c r="FW528" s="256"/>
      <c r="FX528" s="256"/>
      <c r="FY528" s="256"/>
      <c r="FZ528" s="256"/>
      <c r="GA528" s="256"/>
      <c r="GB528" s="256"/>
      <c r="GC528" s="256"/>
      <c r="GD528" s="256"/>
      <c r="GE528" s="256"/>
      <c r="GF528" s="256"/>
      <c r="GG528" s="256"/>
      <c r="GH528" s="256"/>
      <c r="GI528" s="256"/>
      <c r="GJ528" s="256"/>
      <c r="GK528" s="256"/>
      <c r="GL528" s="256"/>
      <c r="GM528" s="256"/>
      <c r="GN528" s="256"/>
      <c r="GO528" s="256"/>
      <c r="GP528" s="256"/>
      <c r="GQ528" s="256"/>
      <c r="GR528" s="256"/>
      <c r="GS528" s="256"/>
      <c r="GT528" s="256"/>
      <c r="GU528" s="256"/>
      <c r="GV528" s="256"/>
      <c r="GW528" s="256"/>
      <c r="GX528" s="256"/>
      <c r="GY528" s="256"/>
      <c r="GZ528" s="256"/>
      <c r="HA528" s="256"/>
      <c r="HB528" s="256"/>
      <c r="HC528" s="256"/>
      <c r="HD528" s="256"/>
      <c r="HE528" s="256"/>
      <c r="HF528" s="256"/>
      <c r="HG528" s="256"/>
      <c r="HH528" s="256"/>
      <c r="HI528" s="256"/>
      <c r="HJ528" s="256"/>
      <c r="HK528" s="256"/>
      <c r="HL528" s="256"/>
      <c r="HM528" s="256"/>
      <c r="HN528" s="256"/>
      <c r="HO528" s="256"/>
      <c r="HP528" s="256"/>
      <c r="HQ528" s="256"/>
      <c r="HR528" s="256"/>
      <c r="HS528" s="256"/>
      <c r="HT528" s="256"/>
      <c r="HU528" s="256"/>
      <c r="HV528" s="256"/>
      <c r="HW528" s="256"/>
      <c r="HX528" s="256"/>
      <c r="HY528" s="256"/>
      <c r="HZ528" s="256"/>
      <c r="IA528" s="256"/>
      <c r="IB528" s="256"/>
      <c r="IC528" s="256"/>
      <c r="ID528" s="256"/>
      <c r="IE528" s="256"/>
      <c r="IF528" s="256"/>
      <c r="IG528" s="256"/>
      <c r="IH528" s="256"/>
      <c r="II528" s="256"/>
      <c r="IJ528" s="256"/>
      <c r="IK528" s="256"/>
      <c r="IL528" s="256"/>
      <c r="IM528" s="256"/>
      <c r="IN528" s="256"/>
      <c r="IO528" s="256"/>
      <c r="IP528" s="256"/>
      <c r="IQ528" s="256"/>
      <c r="IR528" s="256"/>
      <c r="IS528" s="256"/>
      <c r="IT528" s="256"/>
      <c r="IU528" s="256"/>
      <c r="IV528" s="256"/>
      <c r="IW528" s="256"/>
      <c r="IX528" s="256"/>
      <c r="IY528" s="256"/>
      <c r="IZ528" s="256"/>
      <c r="JA528" s="256"/>
      <c r="JB528" s="256"/>
      <c r="JC528" s="256"/>
      <c r="JD528" s="256"/>
      <c r="JE528" s="256"/>
      <c r="JF528" s="256"/>
      <c r="JG528" s="256"/>
      <c r="JH528" s="256"/>
      <c r="JI528" s="256"/>
      <c r="JJ528" s="256"/>
      <c r="JK528" s="256"/>
      <c r="JL528" s="256"/>
      <c r="JM528" s="256"/>
      <c r="JN528" s="256"/>
      <c r="JO528" s="256"/>
      <c r="JP528" s="256"/>
      <c r="JQ528" s="256"/>
      <c r="JR528" s="256"/>
      <c r="JS528" s="256"/>
      <c r="JT528" s="256"/>
      <c r="JU528" s="256"/>
      <c r="JV528" s="256"/>
      <c r="JW528" s="256"/>
      <c r="JX528" s="256"/>
      <c r="JY528" s="256"/>
      <c r="JZ528" s="256"/>
      <c r="KA528" s="256"/>
      <c r="KB528" s="256"/>
      <c r="KC528" s="256"/>
      <c r="KD528" s="256"/>
      <c r="KE528" s="256"/>
      <c r="KF528" s="256"/>
      <c r="KG528" s="256"/>
      <c r="KH528" s="256"/>
      <c r="KI528" s="256"/>
      <c r="KJ528" s="256"/>
      <c r="KK528" s="256"/>
      <c r="KL528" s="256"/>
      <c r="KM528" s="256"/>
      <c r="KN528" s="256"/>
      <c r="KO528" s="256"/>
      <c r="KP528" s="256"/>
      <c r="KQ528" s="256"/>
      <c r="KR528" s="256"/>
      <c r="KS528" s="256"/>
      <c r="KT528" s="256"/>
      <c r="KU528" s="256"/>
      <c r="KV528" s="256"/>
      <c r="KW528" s="256"/>
      <c r="KX528" s="256"/>
      <c r="KY528" s="256"/>
      <c r="KZ528" s="256"/>
      <c r="LA528" s="256"/>
      <c r="LB528" s="256"/>
      <c r="LC528" s="256"/>
      <c r="LD528" s="256"/>
      <c r="LE528" s="256"/>
      <c r="LF528" s="256"/>
      <c r="LG528" s="256"/>
      <c r="LH528" s="256"/>
      <c r="LI528" s="256"/>
      <c r="LJ528" s="256"/>
      <c r="LK528" s="256"/>
      <c r="LL528" s="256"/>
      <c r="LM528" s="256"/>
      <c r="LN528" s="256"/>
      <c r="LO528" s="256"/>
      <c r="LP528" s="256"/>
      <c r="LQ528" s="256"/>
      <c r="LR528" s="256"/>
      <c r="LS528" s="256"/>
      <c r="LT528" s="256"/>
      <c r="LU528" s="256"/>
      <c r="LV528" s="256"/>
      <c r="LW528" s="256"/>
      <c r="LX528" s="256"/>
      <c r="LY528" s="256"/>
      <c r="LZ528" s="256"/>
      <c r="MA528" s="256"/>
      <c r="MB528" s="256"/>
      <c r="MC528" s="256"/>
      <c r="MD528" s="256"/>
      <c r="ME528" s="256"/>
      <c r="MF528" s="256"/>
      <c r="MG528" s="256"/>
      <c r="MH528" s="256"/>
      <c r="MI528" s="256"/>
      <c r="MJ528" s="256"/>
      <c r="MK528" s="256"/>
      <c r="ML528" s="256"/>
      <c r="MM528" s="256"/>
      <c r="MN528" s="256"/>
      <c r="MO528" s="256"/>
      <c r="MP528" s="256"/>
      <c r="MQ528" s="256"/>
      <c r="MR528" s="256"/>
      <c r="MS528" s="256"/>
      <c r="MT528" s="256"/>
      <c r="MU528" s="256"/>
      <c r="MV528" s="256"/>
      <c r="MW528" s="256"/>
      <c r="MX528" s="256"/>
      <c r="MY528" s="256"/>
      <c r="MZ528" s="256"/>
      <c r="NA528" s="256"/>
      <c r="NB528" s="256"/>
      <c r="NC528" s="256"/>
      <c r="ND528" s="256"/>
      <c r="NE528" s="256"/>
      <c r="NF528" s="256"/>
      <c r="NG528" s="256"/>
      <c r="NH528" s="256"/>
      <c r="NI528" s="256"/>
      <c r="NJ528" s="256"/>
      <c r="NK528" s="256"/>
      <c r="NL528" s="256"/>
      <c r="NM528" s="256"/>
      <c r="NN528" s="256"/>
      <c r="NO528" s="256"/>
      <c r="NP528" s="256"/>
      <c r="NQ528" s="256"/>
      <c r="NR528" s="256"/>
      <c r="NS528" s="256"/>
      <c r="NT528" s="256"/>
      <c r="NU528" s="256"/>
      <c r="NV528" s="256"/>
      <c r="NW528" s="256"/>
      <c r="NX528" s="256"/>
      <c r="NY528" s="256"/>
      <c r="NZ528" s="256"/>
      <c r="OA528" s="256"/>
      <c r="OB528" s="256"/>
      <c r="OC528" s="256"/>
      <c r="OD528" s="256"/>
      <c r="OE528" s="256"/>
      <c r="OF528" s="256"/>
      <c r="OG528" s="256"/>
      <c r="OH528" s="256"/>
      <c r="OI528" s="256"/>
      <c r="OJ528" s="256"/>
      <c r="OK528" s="256"/>
      <c r="OL528" s="256"/>
      <c r="OM528" s="256"/>
      <c r="ON528" s="256"/>
      <c r="OO528" s="256"/>
      <c r="OP528" s="256"/>
      <c r="OQ528" s="256"/>
      <c r="OR528" s="256"/>
      <c r="OS528" s="256"/>
      <c r="OT528" s="256"/>
      <c r="OU528" s="256"/>
      <c r="OV528" s="256"/>
      <c r="OW528" s="256"/>
      <c r="OX528" s="256"/>
      <c r="OY528" s="256"/>
      <c r="OZ528" s="256"/>
      <c r="PA528" s="256"/>
      <c r="PB528" s="256"/>
      <c r="PC528" s="256"/>
      <c r="PD528" s="256"/>
      <c r="PE528" s="256"/>
      <c r="PF528" s="256"/>
      <c r="PG528" s="256"/>
      <c r="PH528" s="256"/>
      <c r="PI528" s="256"/>
      <c r="PJ528" s="256"/>
      <c r="PK528" s="256"/>
      <c r="PL528" s="256"/>
      <c r="PM528" s="256"/>
      <c r="PN528" s="256"/>
      <c r="PO528" s="256"/>
      <c r="PP528" s="256"/>
      <c r="PQ528" s="256"/>
      <c r="PR528" s="256"/>
      <c r="PS528" s="256"/>
      <c r="PT528" s="256"/>
      <c r="PU528" s="256"/>
      <c r="PV528" s="256"/>
      <c r="PW528" s="256"/>
      <c r="PX528" s="256"/>
      <c r="PY528" s="256"/>
      <c r="PZ528" s="256"/>
      <c r="QA528" s="256"/>
      <c r="QB528" s="256"/>
      <c r="QC528" s="256"/>
      <c r="QD528" s="256"/>
      <c r="QE528" s="256"/>
      <c r="QF528" s="256"/>
      <c r="QG528" s="256"/>
      <c r="QH528" s="256"/>
      <c r="QI528" s="256"/>
      <c r="QJ528" s="256"/>
      <c r="QK528" s="256"/>
      <c r="QL528" s="256"/>
      <c r="QM528" s="256"/>
      <c r="QN528" s="256"/>
      <c r="QO528" s="256"/>
      <c r="QP528" s="256"/>
      <c r="QQ528" s="256"/>
      <c r="QR528" s="256"/>
      <c r="QS528" s="256"/>
      <c r="QT528" s="256"/>
      <c r="QU528" s="256"/>
      <c r="QV528" s="256"/>
      <c r="QW528" s="256"/>
      <c r="QX528" s="256"/>
      <c r="QY528" s="256"/>
      <c r="QZ528" s="256"/>
      <c r="RA528" s="256"/>
      <c r="RB528" s="256"/>
      <c r="RC528" s="256"/>
      <c r="RD528" s="256"/>
      <c r="RE528" s="256"/>
      <c r="RF528" s="256"/>
      <c r="RG528" s="256"/>
      <c r="RH528" s="256"/>
      <c r="RI528" s="256"/>
      <c r="RJ528" s="256"/>
      <c r="RK528" s="256"/>
      <c r="RL528" s="256"/>
      <c r="RM528" s="256"/>
      <c r="RN528" s="256"/>
      <c r="RO528" s="256"/>
      <c r="RP528" s="256"/>
      <c r="RQ528" s="256"/>
      <c r="RR528" s="256"/>
      <c r="RS528" s="256"/>
      <c r="RT528" s="256"/>
      <c r="RU528" s="256"/>
      <c r="RV528" s="256"/>
      <c r="RW528" s="256"/>
      <c r="RX528" s="256"/>
      <c r="RY528" s="256"/>
      <c r="RZ528" s="256"/>
      <c r="SA528" s="256"/>
      <c r="SB528" s="256"/>
      <c r="SC528" s="256"/>
      <c r="SD528" s="256"/>
      <c r="SE528" s="256"/>
      <c r="SF528" s="256"/>
      <c r="SG528" s="256"/>
      <c r="SH528" s="256"/>
      <c r="SI528" s="256"/>
      <c r="SJ528" s="256"/>
      <c r="SK528" s="256"/>
      <c r="SL528" s="256"/>
      <c r="SM528" s="256"/>
      <c r="SN528" s="256"/>
      <c r="SO528" s="256"/>
      <c r="SP528" s="256"/>
      <c r="SQ528" s="256"/>
      <c r="SR528" s="256"/>
      <c r="SS528" s="256"/>
      <c r="ST528" s="256"/>
      <c r="SU528" s="256"/>
      <c r="SV528" s="256"/>
      <c r="SW528" s="256"/>
      <c r="SX528" s="256"/>
      <c r="SY528" s="256"/>
      <c r="SZ528" s="256"/>
      <c r="TA528" s="256"/>
      <c r="TB528" s="256"/>
      <c r="TC528" s="256"/>
      <c r="TD528" s="256"/>
      <c r="TE528" s="256"/>
      <c r="TF528" s="256"/>
      <c r="TG528" s="256"/>
      <c r="TH528" s="256"/>
      <c r="TI528" s="256"/>
      <c r="TJ528" s="256"/>
      <c r="TK528" s="256"/>
      <c r="TL528" s="256"/>
      <c r="TM528" s="256"/>
      <c r="TN528" s="256"/>
      <c r="TO528" s="256"/>
      <c r="TP528" s="256"/>
      <c r="TQ528" s="256"/>
      <c r="TR528" s="256"/>
      <c r="TS528" s="256"/>
      <c r="TT528" s="256"/>
      <c r="TU528" s="256"/>
      <c r="TV528" s="256"/>
      <c r="TW528" s="256"/>
      <c r="TX528" s="256"/>
      <c r="TY528" s="256"/>
      <c r="TZ528" s="256"/>
      <c r="UA528" s="256"/>
      <c r="UB528" s="256"/>
      <c r="UC528" s="256"/>
      <c r="UD528" s="256"/>
      <c r="UE528" s="256"/>
      <c r="UF528" s="256"/>
      <c r="UG528" s="256"/>
      <c r="UH528" s="256"/>
      <c r="UI528" s="256"/>
      <c r="UJ528" s="256"/>
      <c r="UK528" s="256"/>
      <c r="UL528" s="256"/>
      <c r="UM528" s="256"/>
      <c r="UN528" s="256"/>
      <c r="UO528" s="256"/>
      <c r="UP528" s="256"/>
      <c r="UQ528" s="256"/>
      <c r="UR528" s="256"/>
      <c r="US528" s="256"/>
      <c r="UT528" s="256"/>
      <c r="UU528" s="256"/>
      <c r="UV528" s="256"/>
      <c r="UW528" s="256"/>
      <c r="UX528" s="256"/>
      <c r="UY528" s="256"/>
      <c r="UZ528" s="256"/>
      <c r="VA528" s="256"/>
      <c r="VB528" s="256"/>
      <c r="VC528" s="256"/>
      <c r="VD528" s="256"/>
      <c r="VE528" s="256"/>
      <c r="VF528" s="256"/>
      <c r="VG528" s="256"/>
      <c r="VH528" s="256"/>
      <c r="VI528" s="256"/>
      <c r="VJ528" s="256"/>
      <c r="VK528" s="256"/>
      <c r="VL528" s="256"/>
      <c r="VM528" s="256"/>
      <c r="VN528" s="256"/>
      <c r="VO528" s="256"/>
      <c r="VP528" s="256"/>
      <c r="VQ528" s="256"/>
      <c r="VR528" s="256"/>
      <c r="VS528" s="256"/>
      <c r="VT528" s="256"/>
      <c r="VU528" s="256"/>
      <c r="VV528" s="256"/>
      <c r="VW528" s="256"/>
      <c r="VX528" s="256"/>
      <c r="VY528" s="256"/>
      <c r="VZ528" s="256"/>
      <c r="WA528" s="256"/>
      <c r="WB528" s="256"/>
      <c r="WC528" s="256"/>
      <c r="WD528" s="256"/>
      <c r="WE528" s="256"/>
      <c r="WF528" s="256"/>
      <c r="WG528" s="256"/>
      <c r="WH528" s="256"/>
      <c r="WI528" s="256"/>
      <c r="WJ528" s="256"/>
      <c r="WK528" s="256"/>
      <c r="WL528" s="256"/>
      <c r="WM528" s="256"/>
      <c r="WN528" s="256"/>
      <c r="WO528" s="256"/>
      <c r="WP528" s="256"/>
      <c r="WQ528" s="256"/>
      <c r="WR528" s="256"/>
      <c r="WS528" s="256"/>
      <c r="WT528" s="256"/>
      <c r="WU528" s="256"/>
      <c r="WV528" s="256"/>
      <c r="WW528" s="256"/>
      <c r="WX528" s="256"/>
      <c r="WY528" s="256"/>
      <c r="WZ528" s="256"/>
      <c r="XA528" s="256"/>
      <c r="XB528" s="256"/>
      <c r="XC528" s="256"/>
      <c r="XD528" s="256"/>
      <c r="XE528" s="256"/>
      <c r="XF528" s="256"/>
      <c r="XG528" s="256"/>
      <c r="XH528" s="256"/>
      <c r="XI528" s="256"/>
      <c r="XJ528" s="256"/>
      <c r="XK528" s="256"/>
      <c r="XL528" s="256"/>
      <c r="XM528" s="256"/>
      <c r="XN528" s="256"/>
      <c r="XO528" s="256"/>
      <c r="XP528" s="256"/>
      <c r="XQ528" s="256"/>
      <c r="XR528" s="256"/>
      <c r="XS528" s="256"/>
      <c r="XT528" s="256"/>
      <c r="XU528" s="256"/>
      <c r="XV528" s="256"/>
      <c r="XW528" s="256"/>
      <c r="XX528" s="256"/>
      <c r="XY528" s="256"/>
      <c r="XZ528" s="256"/>
      <c r="YA528" s="256"/>
      <c r="YB528" s="256"/>
      <c r="YC528" s="256"/>
      <c r="YD528" s="256"/>
      <c r="YE528" s="256"/>
      <c r="YF528" s="256"/>
      <c r="YG528" s="256"/>
      <c r="YH528" s="256"/>
      <c r="YI528" s="256"/>
      <c r="YJ528" s="256"/>
      <c r="YK528" s="256"/>
      <c r="YL528" s="256"/>
      <c r="YM528" s="256"/>
      <c r="YN528" s="256"/>
      <c r="YO528" s="256"/>
      <c r="YP528" s="256"/>
      <c r="YQ528" s="256"/>
      <c r="YR528" s="256"/>
      <c r="YS528" s="256"/>
      <c r="YT528" s="256"/>
      <c r="YU528" s="256"/>
      <c r="YV528" s="256"/>
      <c r="YW528" s="256"/>
      <c r="YX528" s="256"/>
      <c r="YY528" s="256"/>
      <c r="YZ528" s="256"/>
      <c r="ZA528" s="256"/>
      <c r="ZB528" s="256"/>
      <c r="ZC528" s="256"/>
      <c r="ZD528" s="256"/>
      <c r="ZE528" s="256"/>
      <c r="ZF528" s="256"/>
      <c r="ZG528" s="256"/>
      <c r="ZH528" s="256"/>
      <c r="ZI528" s="256"/>
      <c r="ZJ528" s="256"/>
      <c r="ZK528" s="256"/>
      <c r="ZL528" s="256"/>
      <c r="ZM528" s="256"/>
      <c r="ZN528" s="256"/>
      <c r="ZO528" s="256"/>
      <c r="ZP528" s="256"/>
      <c r="ZQ528" s="256"/>
      <c r="ZR528" s="256"/>
      <c r="ZS528" s="256"/>
      <c r="ZT528" s="256"/>
      <c r="ZU528" s="256"/>
      <c r="ZV528" s="256"/>
      <c r="ZW528" s="256"/>
      <c r="ZX528" s="256"/>
      <c r="ZY528" s="256"/>
      <c r="ZZ528" s="256"/>
      <c r="AAA528" s="256"/>
      <c r="AAB528" s="256"/>
      <c r="AAC528" s="256"/>
      <c r="AAD528" s="256"/>
      <c r="AAE528" s="256"/>
      <c r="AAF528" s="256"/>
      <c r="AAG528" s="256"/>
      <c r="AAH528" s="256"/>
      <c r="AAI528" s="256"/>
      <c r="AAJ528" s="256"/>
      <c r="AAK528" s="256"/>
      <c r="AAL528" s="256"/>
      <c r="AAM528" s="256"/>
      <c r="AAN528" s="256"/>
      <c r="AAO528" s="256"/>
      <c r="AAP528" s="256"/>
      <c r="AAQ528" s="256"/>
      <c r="AAR528" s="256"/>
      <c r="AAS528" s="256"/>
      <c r="AAT528" s="256"/>
      <c r="AAU528" s="256"/>
      <c r="AAV528" s="256"/>
      <c r="AAW528" s="256"/>
      <c r="AAX528" s="256"/>
      <c r="AAY528" s="256"/>
      <c r="AAZ528" s="256"/>
      <c r="ABA528" s="256"/>
      <c r="ABB528" s="256"/>
      <c r="ABC528" s="256"/>
      <c r="ABD528" s="256"/>
      <c r="ABE528" s="256"/>
      <c r="ABF528" s="256"/>
      <c r="ABG528" s="256"/>
      <c r="ABH528" s="256"/>
      <c r="ABI528" s="256"/>
      <c r="ABJ528" s="256"/>
      <c r="ABK528" s="256"/>
    </row>
    <row r="529" spans="1:739" s="154" customFormat="1" ht="30" customHeight="1" x14ac:dyDescent="0.25">
      <c r="A529" s="30"/>
      <c r="B529" s="115"/>
      <c r="C529" s="115"/>
      <c r="D529" s="167" t="s">
        <v>2</v>
      </c>
      <c r="E529" s="115"/>
      <c r="F529" s="206">
        <v>1681</v>
      </c>
      <c r="G529" s="23">
        <v>43943</v>
      </c>
      <c r="H529" s="258" t="s">
        <v>37</v>
      </c>
      <c r="I529" s="261" t="s">
        <v>31</v>
      </c>
      <c r="J529" s="189" t="s">
        <v>291</v>
      </c>
      <c r="K529" s="29" t="s">
        <v>18</v>
      </c>
      <c r="L529" s="307" t="s">
        <v>505</v>
      </c>
      <c r="M529" s="307" t="s">
        <v>493</v>
      </c>
      <c r="N529" s="309" t="s">
        <v>3454</v>
      </c>
      <c r="O529" s="114" t="s">
        <v>3449</v>
      </c>
      <c r="P529" s="114" t="s">
        <v>3450</v>
      </c>
      <c r="Q529" s="114" t="s">
        <v>3450</v>
      </c>
      <c r="R529" s="71" t="s">
        <v>3451</v>
      </c>
      <c r="S529" s="115" t="s">
        <v>3452</v>
      </c>
      <c r="T529" s="261" t="s">
        <v>288</v>
      </c>
      <c r="U529" s="115" t="s">
        <v>72</v>
      </c>
      <c r="V529" s="20"/>
      <c r="W529" s="249"/>
      <c r="X529" s="115" t="s">
        <v>245</v>
      </c>
      <c r="Y529" s="99"/>
      <c r="Z529" s="261"/>
      <c r="AA529" s="261"/>
      <c r="AB529" s="265" t="s">
        <v>3451</v>
      </c>
      <c r="AC529" s="20"/>
      <c r="AD529" s="20"/>
      <c r="AE529" s="20"/>
      <c r="AF529" s="20"/>
      <c r="AG529" s="20"/>
      <c r="AH529" s="263" t="s">
        <v>3530</v>
      </c>
      <c r="AI529" s="261" t="s">
        <v>1</v>
      </c>
      <c r="AJ529" s="263" t="s">
        <v>2</v>
      </c>
      <c r="AK529" s="70">
        <v>25</v>
      </c>
      <c r="AL529" s="69" t="s">
        <v>3453</v>
      </c>
      <c r="AM529" s="72">
        <v>43928</v>
      </c>
    </row>
    <row r="530" spans="1:739" s="38" customFormat="1" ht="30" customHeight="1" x14ac:dyDescent="0.25">
      <c r="A530" s="30"/>
      <c r="B530" s="115"/>
      <c r="C530" s="115"/>
      <c r="D530" s="167" t="s">
        <v>2</v>
      </c>
      <c r="E530" s="115"/>
      <c r="F530" s="206" t="s">
        <v>2740</v>
      </c>
      <c r="G530" s="23">
        <v>43335</v>
      </c>
      <c r="H530" s="48" t="s">
        <v>37</v>
      </c>
      <c r="I530" s="65" t="s">
        <v>31</v>
      </c>
      <c r="J530" s="189" t="s">
        <v>291</v>
      </c>
      <c r="K530" s="29" t="s">
        <v>18</v>
      </c>
      <c r="L530" s="307" t="s">
        <v>505</v>
      </c>
      <c r="M530" s="307" t="s">
        <v>493</v>
      </c>
      <c r="N530" s="309" t="s">
        <v>3420</v>
      </c>
      <c r="O530" s="114" t="s">
        <v>2741</v>
      </c>
      <c r="P530" s="114" t="s">
        <v>2742</v>
      </c>
      <c r="Q530" s="260"/>
      <c r="R530" s="71" t="s">
        <v>2743</v>
      </c>
      <c r="S530" s="185" t="s">
        <v>2745</v>
      </c>
      <c r="T530" s="185" t="s">
        <v>20</v>
      </c>
      <c r="U530" s="115" t="s">
        <v>72</v>
      </c>
      <c r="V530" s="17"/>
      <c r="W530" s="249"/>
      <c r="X530" s="115" t="s">
        <v>245</v>
      </c>
      <c r="Y530" s="99"/>
      <c r="Z530" s="262"/>
      <c r="AA530" s="262"/>
      <c r="AB530" s="265" t="s">
        <v>2743</v>
      </c>
      <c r="AC530" s="17"/>
      <c r="AD530" s="17"/>
      <c r="AE530" s="17"/>
      <c r="AF530" s="17"/>
      <c r="AG530" s="17"/>
      <c r="AH530" s="263" t="s">
        <v>3530</v>
      </c>
      <c r="AI530" s="185" t="s">
        <v>1</v>
      </c>
      <c r="AJ530" s="187" t="s">
        <v>2</v>
      </c>
      <c r="AK530" s="70">
        <v>29</v>
      </c>
      <c r="AL530" s="69" t="s">
        <v>2744</v>
      </c>
      <c r="AM530" s="72">
        <v>43329</v>
      </c>
      <c r="AN530" s="256"/>
      <c r="AO530" s="256"/>
      <c r="AP530" s="256"/>
      <c r="AQ530" s="256"/>
      <c r="AR530" s="256"/>
      <c r="AS530" s="256"/>
      <c r="AT530" s="256"/>
      <c r="AU530" s="256"/>
      <c r="AV530" s="256"/>
      <c r="AW530" s="256"/>
      <c r="AX530" s="256"/>
      <c r="AY530" s="256"/>
      <c r="AZ530" s="256"/>
      <c r="BA530" s="256"/>
      <c r="BB530" s="256"/>
      <c r="BC530" s="256"/>
      <c r="BD530" s="256"/>
      <c r="BE530" s="256"/>
      <c r="BF530" s="256"/>
      <c r="BG530" s="256"/>
      <c r="BH530" s="256"/>
      <c r="BI530" s="256"/>
      <c r="BJ530" s="256"/>
      <c r="BK530" s="256"/>
      <c r="BL530" s="256"/>
      <c r="BM530" s="256"/>
      <c r="BN530" s="256"/>
      <c r="BO530" s="256"/>
      <c r="BP530" s="256"/>
      <c r="BQ530" s="256"/>
      <c r="BR530" s="256"/>
      <c r="BS530" s="256"/>
      <c r="BT530" s="256"/>
      <c r="BU530" s="256"/>
      <c r="BV530" s="256"/>
      <c r="BW530" s="256"/>
      <c r="BX530" s="256"/>
      <c r="BY530" s="256"/>
      <c r="BZ530" s="256"/>
      <c r="CA530" s="256"/>
      <c r="CB530" s="256"/>
      <c r="CC530" s="256"/>
      <c r="CD530" s="256"/>
      <c r="CE530" s="256"/>
      <c r="CF530" s="256"/>
      <c r="CG530" s="256"/>
      <c r="CH530" s="256"/>
      <c r="CI530" s="256"/>
      <c r="CJ530" s="256"/>
      <c r="CK530" s="256"/>
      <c r="CL530" s="256"/>
      <c r="CM530" s="256"/>
      <c r="CN530" s="256"/>
      <c r="CO530" s="256"/>
      <c r="CP530" s="256"/>
      <c r="CQ530" s="256"/>
      <c r="CR530" s="256"/>
      <c r="CS530" s="256"/>
      <c r="CT530" s="256"/>
      <c r="CU530" s="256"/>
      <c r="CV530" s="256"/>
      <c r="CW530" s="256"/>
      <c r="CX530" s="256"/>
      <c r="CY530" s="256"/>
      <c r="CZ530" s="256"/>
      <c r="DA530" s="256"/>
      <c r="DB530" s="256"/>
      <c r="DC530" s="256"/>
      <c r="DD530" s="256"/>
      <c r="DE530" s="256"/>
      <c r="DF530" s="256"/>
      <c r="DG530" s="256"/>
      <c r="DH530" s="256"/>
      <c r="DI530" s="256"/>
      <c r="DJ530" s="256"/>
      <c r="DK530" s="256"/>
      <c r="DL530" s="256"/>
      <c r="DM530" s="256"/>
      <c r="DN530" s="256"/>
      <c r="DO530" s="256"/>
      <c r="DP530" s="256"/>
      <c r="DQ530" s="256"/>
      <c r="DR530" s="256"/>
      <c r="DS530" s="256"/>
      <c r="DT530" s="256"/>
      <c r="DU530" s="256"/>
      <c r="DV530" s="256"/>
      <c r="DW530" s="256"/>
      <c r="DX530" s="256"/>
      <c r="DY530" s="256"/>
      <c r="DZ530" s="256"/>
      <c r="EA530" s="256"/>
      <c r="EB530" s="256"/>
      <c r="EC530" s="256"/>
      <c r="ED530" s="256"/>
      <c r="EE530" s="256"/>
      <c r="EF530" s="256"/>
      <c r="EG530" s="256"/>
      <c r="EH530" s="256"/>
      <c r="EI530" s="256"/>
      <c r="EJ530" s="256"/>
      <c r="EK530" s="256"/>
      <c r="EL530" s="256"/>
      <c r="EM530" s="256"/>
      <c r="EN530" s="256"/>
      <c r="EO530" s="256"/>
      <c r="EP530" s="256"/>
      <c r="EQ530" s="256"/>
      <c r="ER530" s="256"/>
      <c r="ES530" s="256"/>
      <c r="ET530" s="256"/>
      <c r="EU530" s="256"/>
      <c r="EV530" s="256"/>
      <c r="EW530" s="256"/>
      <c r="EX530" s="256"/>
      <c r="EY530" s="256"/>
      <c r="EZ530" s="256"/>
      <c r="FA530" s="256"/>
      <c r="FB530" s="256"/>
      <c r="FC530" s="256"/>
      <c r="FD530" s="256"/>
      <c r="FE530" s="256"/>
      <c r="FF530" s="256"/>
      <c r="FG530" s="256"/>
      <c r="FH530" s="256"/>
      <c r="FI530" s="256"/>
      <c r="FJ530" s="256"/>
      <c r="FK530" s="256"/>
      <c r="FL530" s="256"/>
      <c r="FM530" s="256"/>
      <c r="FN530" s="256"/>
      <c r="FO530" s="256"/>
      <c r="FP530" s="256"/>
      <c r="FQ530" s="256"/>
      <c r="FR530" s="256"/>
      <c r="FS530" s="256"/>
      <c r="FT530" s="256"/>
      <c r="FU530" s="256"/>
      <c r="FV530" s="256"/>
      <c r="FW530" s="256"/>
      <c r="FX530" s="256"/>
      <c r="FY530" s="256"/>
      <c r="FZ530" s="256"/>
      <c r="GA530" s="256"/>
      <c r="GB530" s="256"/>
      <c r="GC530" s="256"/>
      <c r="GD530" s="256"/>
      <c r="GE530" s="256"/>
      <c r="GF530" s="256"/>
      <c r="GG530" s="256"/>
      <c r="GH530" s="256"/>
      <c r="GI530" s="256"/>
      <c r="GJ530" s="256"/>
      <c r="GK530" s="256"/>
      <c r="GL530" s="256"/>
      <c r="GM530" s="256"/>
      <c r="GN530" s="256"/>
      <c r="GO530" s="256"/>
      <c r="GP530" s="256"/>
      <c r="GQ530" s="256"/>
      <c r="GR530" s="256"/>
      <c r="GS530" s="256"/>
      <c r="GT530" s="256"/>
      <c r="GU530" s="256"/>
      <c r="GV530" s="256"/>
      <c r="GW530" s="256"/>
      <c r="GX530" s="256"/>
      <c r="GY530" s="256"/>
      <c r="GZ530" s="256"/>
      <c r="HA530" s="256"/>
      <c r="HB530" s="256"/>
      <c r="HC530" s="256"/>
      <c r="HD530" s="256"/>
      <c r="HE530" s="256"/>
      <c r="HF530" s="256"/>
      <c r="HG530" s="256"/>
      <c r="HH530" s="256"/>
      <c r="HI530" s="256"/>
      <c r="HJ530" s="256"/>
      <c r="HK530" s="256"/>
      <c r="HL530" s="256"/>
      <c r="HM530" s="256"/>
      <c r="HN530" s="256"/>
      <c r="HO530" s="256"/>
      <c r="HP530" s="256"/>
      <c r="HQ530" s="256"/>
      <c r="HR530" s="256"/>
      <c r="HS530" s="256"/>
      <c r="HT530" s="256"/>
      <c r="HU530" s="256"/>
      <c r="HV530" s="256"/>
      <c r="HW530" s="256"/>
      <c r="HX530" s="256"/>
      <c r="HY530" s="256"/>
      <c r="HZ530" s="256"/>
      <c r="IA530" s="256"/>
      <c r="IB530" s="256"/>
      <c r="IC530" s="256"/>
      <c r="ID530" s="256"/>
      <c r="IE530" s="256"/>
      <c r="IF530" s="256"/>
      <c r="IG530" s="256"/>
      <c r="IH530" s="256"/>
      <c r="II530" s="256"/>
      <c r="IJ530" s="256"/>
      <c r="IK530" s="256"/>
      <c r="IL530" s="256"/>
      <c r="IM530" s="256"/>
      <c r="IN530" s="256"/>
      <c r="IO530" s="256"/>
      <c r="IP530" s="256"/>
      <c r="IQ530" s="256"/>
      <c r="IR530" s="256"/>
      <c r="IS530" s="256"/>
      <c r="IT530" s="256"/>
      <c r="IU530" s="256"/>
      <c r="IV530" s="256"/>
      <c r="IW530" s="256"/>
      <c r="IX530" s="256"/>
      <c r="IY530" s="256"/>
      <c r="IZ530" s="256"/>
      <c r="JA530" s="256"/>
      <c r="JB530" s="256"/>
      <c r="JC530" s="256"/>
      <c r="JD530" s="256"/>
      <c r="JE530" s="256"/>
      <c r="JF530" s="256"/>
      <c r="JG530" s="256"/>
      <c r="JH530" s="256"/>
      <c r="JI530" s="256"/>
      <c r="JJ530" s="256"/>
      <c r="JK530" s="256"/>
      <c r="JL530" s="256"/>
      <c r="JM530" s="256"/>
      <c r="JN530" s="256"/>
      <c r="JO530" s="256"/>
      <c r="JP530" s="256"/>
      <c r="JQ530" s="256"/>
      <c r="JR530" s="256"/>
      <c r="JS530" s="256"/>
      <c r="JT530" s="256"/>
      <c r="JU530" s="256"/>
      <c r="JV530" s="256"/>
      <c r="JW530" s="256"/>
      <c r="JX530" s="256"/>
      <c r="JY530" s="256"/>
      <c r="JZ530" s="256"/>
      <c r="KA530" s="256"/>
      <c r="KB530" s="256"/>
      <c r="KC530" s="256"/>
      <c r="KD530" s="256"/>
      <c r="KE530" s="256"/>
      <c r="KF530" s="256"/>
      <c r="KG530" s="256"/>
      <c r="KH530" s="256"/>
      <c r="KI530" s="256"/>
      <c r="KJ530" s="256"/>
      <c r="KK530" s="256"/>
      <c r="KL530" s="256"/>
      <c r="KM530" s="256"/>
      <c r="KN530" s="256"/>
      <c r="KO530" s="256"/>
      <c r="KP530" s="256"/>
      <c r="KQ530" s="256"/>
      <c r="KR530" s="256"/>
      <c r="KS530" s="256"/>
      <c r="KT530" s="256"/>
      <c r="KU530" s="256"/>
      <c r="KV530" s="256"/>
      <c r="KW530" s="256"/>
      <c r="KX530" s="256"/>
      <c r="KY530" s="256"/>
      <c r="KZ530" s="256"/>
      <c r="LA530" s="256"/>
      <c r="LB530" s="256"/>
      <c r="LC530" s="256"/>
      <c r="LD530" s="256"/>
      <c r="LE530" s="256"/>
      <c r="LF530" s="256"/>
      <c r="LG530" s="256"/>
      <c r="LH530" s="256"/>
      <c r="LI530" s="256"/>
      <c r="LJ530" s="256"/>
      <c r="LK530" s="256"/>
      <c r="LL530" s="256"/>
      <c r="LM530" s="256"/>
      <c r="LN530" s="256"/>
      <c r="LO530" s="256"/>
      <c r="LP530" s="256"/>
      <c r="LQ530" s="256"/>
      <c r="LR530" s="256"/>
      <c r="LS530" s="256"/>
      <c r="LT530" s="256"/>
      <c r="LU530" s="256"/>
      <c r="LV530" s="256"/>
      <c r="LW530" s="256"/>
      <c r="LX530" s="256"/>
      <c r="LY530" s="256"/>
      <c r="LZ530" s="256"/>
      <c r="MA530" s="256"/>
      <c r="MB530" s="256"/>
      <c r="MC530" s="256"/>
      <c r="MD530" s="256"/>
      <c r="ME530" s="256"/>
      <c r="MF530" s="256"/>
      <c r="MG530" s="256"/>
      <c r="MH530" s="256"/>
      <c r="MI530" s="256"/>
      <c r="MJ530" s="256"/>
      <c r="MK530" s="256"/>
      <c r="ML530" s="256"/>
      <c r="MM530" s="256"/>
      <c r="MN530" s="256"/>
      <c r="MO530" s="256"/>
      <c r="MP530" s="256"/>
      <c r="MQ530" s="256"/>
      <c r="MR530" s="256"/>
      <c r="MS530" s="256"/>
      <c r="MT530" s="256"/>
      <c r="MU530" s="256"/>
      <c r="MV530" s="256"/>
      <c r="MW530" s="256"/>
      <c r="MX530" s="256"/>
      <c r="MY530" s="256"/>
      <c r="MZ530" s="256"/>
      <c r="NA530" s="256"/>
      <c r="NB530" s="256"/>
      <c r="NC530" s="256"/>
      <c r="ND530" s="256"/>
      <c r="NE530" s="256"/>
      <c r="NF530" s="256"/>
      <c r="NG530" s="256"/>
      <c r="NH530" s="256"/>
      <c r="NI530" s="256"/>
      <c r="NJ530" s="256"/>
      <c r="NK530" s="256"/>
      <c r="NL530" s="256"/>
      <c r="NM530" s="256"/>
      <c r="NN530" s="256"/>
      <c r="NO530" s="256"/>
      <c r="NP530" s="256"/>
      <c r="NQ530" s="256"/>
      <c r="NR530" s="256"/>
      <c r="NS530" s="256"/>
      <c r="NT530" s="256"/>
      <c r="NU530" s="256"/>
      <c r="NV530" s="256"/>
      <c r="NW530" s="256"/>
      <c r="NX530" s="256"/>
      <c r="NY530" s="256"/>
      <c r="NZ530" s="256"/>
      <c r="OA530" s="256"/>
      <c r="OB530" s="256"/>
      <c r="OC530" s="256"/>
      <c r="OD530" s="256"/>
      <c r="OE530" s="256"/>
      <c r="OF530" s="256"/>
      <c r="OG530" s="256"/>
      <c r="OH530" s="256"/>
      <c r="OI530" s="256"/>
      <c r="OJ530" s="256"/>
      <c r="OK530" s="256"/>
      <c r="OL530" s="256"/>
      <c r="OM530" s="256"/>
      <c r="ON530" s="256"/>
      <c r="OO530" s="256"/>
      <c r="OP530" s="256"/>
      <c r="OQ530" s="256"/>
      <c r="OR530" s="256"/>
      <c r="OS530" s="256"/>
      <c r="OT530" s="256"/>
      <c r="OU530" s="256"/>
      <c r="OV530" s="256"/>
      <c r="OW530" s="256"/>
      <c r="OX530" s="256"/>
      <c r="OY530" s="256"/>
      <c r="OZ530" s="256"/>
      <c r="PA530" s="256"/>
      <c r="PB530" s="256"/>
      <c r="PC530" s="256"/>
      <c r="PD530" s="256"/>
      <c r="PE530" s="256"/>
      <c r="PF530" s="256"/>
      <c r="PG530" s="256"/>
      <c r="PH530" s="256"/>
      <c r="PI530" s="256"/>
      <c r="PJ530" s="256"/>
      <c r="PK530" s="256"/>
      <c r="PL530" s="256"/>
      <c r="PM530" s="256"/>
      <c r="PN530" s="256"/>
      <c r="PO530" s="256"/>
      <c r="PP530" s="256"/>
      <c r="PQ530" s="256"/>
      <c r="PR530" s="256"/>
      <c r="PS530" s="256"/>
      <c r="PT530" s="256"/>
      <c r="PU530" s="256"/>
      <c r="PV530" s="256"/>
      <c r="PW530" s="256"/>
      <c r="PX530" s="256"/>
      <c r="PY530" s="256"/>
      <c r="PZ530" s="256"/>
      <c r="QA530" s="256"/>
      <c r="QB530" s="256"/>
      <c r="QC530" s="256"/>
      <c r="QD530" s="256"/>
      <c r="QE530" s="256"/>
      <c r="QF530" s="256"/>
      <c r="QG530" s="256"/>
      <c r="QH530" s="256"/>
      <c r="QI530" s="256"/>
      <c r="QJ530" s="256"/>
      <c r="QK530" s="256"/>
      <c r="QL530" s="256"/>
      <c r="QM530" s="256"/>
      <c r="QN530" s="256"/>
      <c r="QO530" s="256"/>
      <c r="QP530" s="256"/>
      <c r="QQ530" s="256"/>
      <c r="QR530" s="256"/>
      <c r="QS530" s="256"/>
      <c r="QT530" s="256"/>
      <c r="QU530" s="256"/>
      <c r="QV530" s="256"/>
      <c r="QW530" s="256"/>
      <c r="QX530" s="256"/>
      <c r="QY530" s="256"/>
      <c r="QZ530" s="256"/>
      <c r="RA530" s="256"/>
      <c r="RB530" s="256"/>
      <c r="RC530" s="256"/>
      <c r="RD530" s="256"/>
      <c r="RE530" s="256"/>
      <c r="RF530" s="256"/>
      <c r="RG530" s="256"/>
      <c r="RH530" s="256"/>
      <c r="RI530" s="256"/>
      <c r="RJ530" s="256"/>
      <c r="RK530" s="256"/>
      <c r="RL530" s="256"/>
      <c r="RM530" s="256"/>
      <c r="RN530" s="256"/>
      <c r="RO530" s="256"/>
      <c r="RP530" s="256"/>
      <c r="RQ530" s="256"/>
      <c r="RR530" s="256"/>
      <c r="RS530" s="256"/>
      <c r="RT530" s="256"/>
      <c r="RU530" s="256"/>
      <c r="RV530" s="256"/>
      <c r="RW530" s="256"/>
      <c r="RX530" s="256"/>
      <c r="RY530" s="256"/>
      <c r="RZ530" s="256"/>
      <c r="SA530" s="256"/>
      <c r="SB530" s="256"/>
      <c r="SC530" s="256"/>
      <c r="SD530" s="256"/>
      <c r="SE530" s="256"/>
      <c r="SF530" s="256"/>
      <c r="SG530" s="256"/>
      <c r="SH530" s="256"/>
      <c r="SI530" s="256"/>
      <c r="SJ530" s="256"/>
      <c r="SK530" s="256"/>
      <c r="SL530" s="256"/>
      <c r="SM530" s="256"/>
      <c r="SN530" s="256"/>
      <c r="SO530" s="256"/>
      <c r="SP530" s="256"/>
      <c r="SQ530" s="256"/>
      <c r="SR530" s="256"/>
      <c r="SS530" s="256"/>
      <c r="ST530" s="256"/>
      <c r="SU530" s="256"/>
      <c r="SV530" s="256"/>
      <c r="SW530" s="256"/>
      <c r="SX530" s="256"/>
      <c r="SY530" s="256"/>
      <c r="SZ530" s="256"/>
      <c r="TA530" s="256"/>
      <c r="TB530" s="256"/>
      <c r="TC530" s="256"/>
      <c r="TD530" s="256"/>
      <c r="TE530" s="256"/>
      <c r="TF530" s="256"/>
      <c r="TG530" s="256"/>
      <c r="TH530" s="256"/>
      <c r="TI530" s="256"/>
      <c r="TJ530" s="256"/>
      <c r="TK530" s="256"/>
      <c r="TL530" s="256"/>
      <c r="TM530" s="256"/>
      <c r="TN530" s="256"/>
      <c r="TO530" s="256"/>
      <c r="TP530" s="256"/>
      <c r="TQ530" s="256"/>
      <c r="TR530" s="256"/>
      <c r="TS530" s="256"/>
      <c r="TT530" s="256"/>
      <c r="TU530" s="256"/>
      <c r="TV530" s="256"/>
      <c r="TW530" s="256"/>
      <c r="TX530" s="256"/>
      <c r="TY530" s="256"/>
      <c r="TZ530" s="256"/>
      <c r="UA530" s="256"/>
      <c r="UB530" s="256"/>
      <c r="UC530" s="256"/>
      <c r="UD530" s="256"/>
      <c r="UE530" s="256"/>
      <c r="UF530" s="256"/>
      <c r="UG530" s="256"/>
      <c r="UH530" s="256"/>
      <c r="UI530" s="256"/>
      <c r="UJ530" s="256"/>
      <c r="UK530" s="256"/>
      <c r="UL530" s="256"/>
      <c r="UM530" s="256"/>
      <c r="UN530" s="256"/>
      <c r="UO530" s="256"/>
      <c r="UP530" s="256"/>
      <c r="UQ530" s="256"/>
      <c r="UR530" s="256"/>
      <c r="US530" s="256"/>
      <c r="UT530" s="256"/>
      <c r="UU530" s="256"/>
      <c r="UV530" s="256"/>
      <c r="UW530" s="256"/>
      <c r="UX530" s="256"/>
      <c r="UY530" s="256"/>
      <c r="UZ530" s="256"/>
      <c r="VA530" s="256"/>
      <c r="VB530" s="256"/>
      <c r="VC530" s="256"/>
      <c r="VD530" s="256"/>
      <c r="VE530" s="256"/>
      <c r="VF530" s="256"/>
      <c r="VG530" s="256"/>
      <c r="VH530" s="256"/>
      <c r="VI530" s="256"/>
      <c r="VJ530" s="256"/>
      <c r="VK530" s="256"/>
      <c r="VL530" s="256"/>
      <c r="VM530" s="256"/>
      <c r="VN530" s="256"/>
      <c r="VO530" s="256"/>
      <c r="VP530" s="256"/>
      <c r="VQ530" s="256"/>
      <c r="VR530" s="256"/>
      <c r="VS530" s="256"/>
      <c r="VT530" s="256"/>
      <c r="VU530" s="256"/>
      <c r="VV530" s="256"/>
      <c r="VW530" s="256"/>
      <c r="VX530" s="256"/>
      <c r="VY530" s="256"/>
      <c r="VZ530" s="256"/>
      <c r="WA530" s="256"/>
      <c r="WB530" s="256"/>
      <c r="WC530" s="256"/>
      <c r="WD530" s="256"/>
      <c r="WE530" s="256"/>
      <c r="WF530" s="256"/>
      <c r="WG530" s="256"/>
      <c r="WH530" s="256"/>
      <c r="WI530" s="256"/>
      <c r="WJ530" s="256"/>
      <c r="WK530" s="256"/>
      <c r="WL530" s="256"/>
      <c r="WM530" s="256"/>
      <c r="WN530" s="256"/>
      <c r="WO530" s="256"/>
      <c r="WP530" s="256"/>
      <c r="WQ530" s="256"/>
      <c r="WR530" s="256"/>
      <c r="WS530" s="256"/>
      <c r="WT530" s="256"/>
      <c r="WU530" s="256"/>
      <c r="WV530" s="256"/>
      <c r="WW530" s="256"/>
      <c r="WX530" s="256"/>
      <c r="WY530" s="256"/>
      <c r="WZ530" s="256"/>
      <c r="XA530" s="256"/>
      <c r="XB530" s="256"/>
      <c r="XC530" s="256"/>
      <c r="XD530" s="256"/>
      <c r="XE530" s="256"/>
      <c r="XF530" s="256"/>
      <c r="XG530" s="256"/>
      <c r="XH530" s="256"/>
      <c r="XI530" s="256"/>
      <c r="XJ530" s="256"/>
      <c r="XK530" s="256"/>
      <c r="XL530" s="256"/>
      <c r="XM530" s="256"/>
      <c r="XN530" s="256"/>
      <c r="XO530" s="256"/>
      <c r="XP530" s="256"/>
      <c r="XQ530" s="256"/>
      <c r="XR530" s="256"/>
      <c r="XS530" s="256"/>
      <c r="XT530" s="256"/>
      <c r="XU530" s="256"/>
      <c r="XV530" s="256"/>
      <c r="XW530" s="256"/>
      <c r="XX530" s="256"/>
      <c r="XY530" s="256"/>
      <c r="XZ530" s="256"/>
      <c r="YA530" s="256"/>
      <c r="YB530" s="256"/>
      <c r="YC530" s="256"/>
      <c r="YD530" s="256"/>
      <c r="YE530" s="256"/>
      <c r="YF530" s="256"/>
      <c r="YG530" s="256"/>
      <c r="YH530" s="256"/>
      <c r="YI530" s="256"/>
      <c r="YJ530" s="256"/>
      <c r="YK530" s="256"/>
      <c r="YL530" s="256"/>
      <c r="YM530" s="256"/>
      <c r="YN530" s="256"/>
      <c r="YO530" s="256"/>
      <c r="YP530" s="256"/>
      <c r="YQ530" s="256"/>
      <c r="YR530" s="256"/>
      <c r="YS530" s="256"/>
      <c r="YT530" s="256"/>
      <c r="YU530" s="256"/>
      <c r="YV530" s="256"/>
      <c r="YW530" s="256"/>
      <c r="YX530" s="256"/>
      <c r="YY530" s="256"/>
      <c r="YZ530" s="256"/>
      <c r="ZA530" s="256"/>
      <c r="ZB530" s="256"/>
      <c r="ZC530" s="256"/>
      <c r="ZD530" s="256"/>
      <c r="ZE530" s="256"/>
      <c r="ZF530" s="256"/>
      <c r="ZG530" s="256"/>
      <c r="ZH530" s="256"/>
      <c r="ZI530" s="256"/>
      <c r="ZJ530" s="256"/>
      <c r="ZK530" s="256"/>
      <c r="ZL530" s="256"/>
      <c r="ZM530" s="256"/>
      <c r="ZN530" s="256"/>
      <c r="ZO530" s="256"/>
      <c r="ZP530" s="256"/>
      <c r="ZQ530" s="256"/>
      <c r="ZR530" s="256"/>
      <c r="ZS530" s="256"/>
      <c r="ZT530" s="256"/>
      <c r="ZU530" s="256"/>
      <c r="ZV530" s="256"/>
      <c r="ZW530" s="256"/>
      <c r="ZX530" s="256"/>
      <c r="ZY530" s="256"/>
      <c r="ZZ530" s="256"/>
      <c r="AAA530" s="256"/>
      <c r="AAB530" s="256"/>
      <c r="AAC530" s="256"/>
      <c r="AAD530" s="256"/>
      <c r="AAE530" s="256"/>
      <c r="AAF530" s="256"/>
      <c r="AAG530" s="256"/>
      <c r="AAH530" s="256"/>
      <c r="AAI530" s="256"/>
      <c r="AAJ530" s="256"/>
      <c r="AAK530" s="256"/>
      <c r="AAL530" s="256"/>
      <c r="AAM530" s="256"/>
      <c r="AAN530" s="256"/>
      <c r="AAO530" s="256"/>
      <c r="AAP530" s="256"/>
      <c r="AAQ530" s="256"/>
      <c r="AAR530" s="256"/>
      <c r="AAS530" s="256"/>
      <c r="AAT530" s="256"/>
      <c r="AAU530" s="256"/>
      <c r="AAV530" s="256"/>
      <c r="AAW530" s="256"/>
      <c r="AAX530" s="256"/>
      <c r="AAY530" s="256"/>
      <c r="AAZ530" s="256"/>
      <c r="ABA530" s="256"/>
      <c r="ABB530" s="256"/>
      <c r="ABC530" s="256"/>
      <c r="ABD530" s="256"/>
      <c r="ABE530" s="256"/>
      <c r="ABF530" s="256"/>
      <c r="ABG530" s="256"/>
      <c r="ABH530" s="256"/>
      <c r="ABI530" s="256"/>
      <c r="ABJ530" s="256"/>
      <c r="ABK530" s="256"/>
    </row>
    <row r="531" spans="1:739" s="154" customFormat="1" ht="30" customHeight="1" x14ac:dyDescent="0.25">
      <c r="A531" s="30"/>
      <c r="B531" s="261"/>
      <c r="C531" s="261"/>
      <c r="D531" s="167" t="s">
        <v>2</v>
      </c>
      <c r="E531" s="261"/>
      <c r="F531" s="206">
        <v>1672</v>
      </c>
      <c r="G531" s="23">
        <v>43922</v>
      </c>
      <c r="H531" s="258" t="s">
        <v>37</v>
      </c>
      <c r="I531" s="261" t="s">
        <v>31</v>
      </c>
      <c r="J531" s="189" t="s">
        <v>291</v>
      </c>
      <c r="K531" s="29" t="s">
        <v>18</v>
      </c>
      <c r="L531" s="307" t="s">
        <v>505</v>
      </c>
      <c r="M531" s="307" t="s">
        <v>493</v>
      </c>
      <c r="N531" s="309" t="s">
        <v>1051</v>
      </c>
      <c r="O531" s="114" t="s">
        <v>3377</v>
      </c>
      <c r="P531" s="114" t="s">
        <v>1608</v>
      </c>
      <c r="Q531" s="259"/>
      <c r="R531" s="71" t="s">
        <v>3378</v>
      </c>
      <c r="S531" s="261" t="s">
        <v>3379</v>
      </c>
      <c r="T531" s="185" t="s">
        <v>288</v>
      </c>
      <c r="U531" s="115" t="s">
        <v>72</v>
      </c>
      <c r="V531" s="20"/>
      <c r="W531" s="249"/>
      <c r="X531" s="115" t="s">
        <v>245</v>
      </c>
      <c r="Y531" s="99"/>
      <c r="Z531" s="261"/>
      <c r="AA531" s="261"/>
      <c r="AB531" s="39" t="s">
        <v>3378</v>
      </c>
      <c r="AC531" s="20"/>
      <c r="AD531" s="20"/>
      <c r="AE531" s="20"/>
      <c r="AF531" s="20"/>
      <c r="AG531" s="20"/>
      <c r="AH531" s="263" t="s">
        <v>3530</v>
      </c>
      <c r="AI531" s="261" t="s">
        <v>1</v>
      </c>
      <c r="AJ531" s="263" t="s">
        <v>2</v>
      </c>
      <c r="AK531" s="70">
        <v>20</v>
      </c>
      <c r="AL531" s="69" t="s">
        <v>3380</v>
      </c>
      <c r="AM531" s="72">
        <v>43915</v>
      </c>
    </row>
    <row r="532" spans="1:739" s="38" customFormat="1" ht="30" customHeight="1" x14ac:dyDescent="0.25">
      <c r="A532" s="30"/>
      <c r="B532" s="115"/>
      <c r="C532" s="115"/>
      <c r="D532" s="167" t="s">
        <v>2</v>
      </c>
      <c r="E532" s="115"/>
      <c r="F532" s="206" t="s">
        <v>1678</v>
      </c>
      <c r="G532" s="23">
        <v>43013</v>
      </c>
      <c r="H532" s="258" t="s">
        <v>37</v>
      </c>
      <c r="I532" s="115" t="s">
        <v>31</v>
      </c>
      <c r="J532" s="189" t="s">
        <v>291</v>
      </c>
      <c r="K532" s="29" t="s">
        <v>18</v>
      </c>
      <c r="L532" s="307" t="s">
        <v>505</v>
      </c>
      <c r="M532" s="307" t="s">
        <v>493</v>
      </c>
      <c r="N532" s="309" t="s">
        <v>1051</v>
      </c>
      <c r="O532" s="114" t="s">
        <v>1362</v>
      </c>
      <c r="P532" s="114" t="s">
        <v>1042</v>
      </c>
      <c r="Q532" s="114"/>
      <c r="R532" s="71" t="s">
        <v>1679</v>
      </c>
      <c r="S532" s="261" t="s">
        <v>1046</v>
      </c>
      <c r="T532" s="185" t="s">
        <v>20</v>
      </c>
      <c r="U532" s="115" t="s">
        <v>72</v>
      </c>
      <c r="V532" s="20"/>
      <c r="W532" s="249"/>
      <c r="X532" s="115" t="s">
        <v>245</v>
      </c>
      <c r="Y532" s="99"/>
      <c r="Z532" s="261"/>
      <c r="AA532" s="261"/>
      <c r="AB532" s="265" t="s">
        <v>1679</v>
      </c>
      <c r="AC532" s="20"/>
      <c r="AD532" s="20"/>
      <c r="AE532" s="20"/>
      <c r="AF532" s="20"/>
      <c r="AG532" s="20"/>
      <c r="AH532" s="263" t="s">
        <v>3530</v>
      </c>
      <c r="AI532" s="261" t="s">
        <v>1</v>
      </c>
      <c r="AJ532" s="263" t="s">
        <v>2</v>
      </c>
      <c r="AK532" s="70">
        <v>31</v>
      </c>
      <c r="AL532" s="69" t="s">
        <v>1680</v>
      </c>
      <c r="AM532" s="72">
        <v>42996</v>
      </c>
      <c r="AN532" s="256"/>
      <c r="AO532" s="256"/>
      <c r="AP532" s="256"/>
      <c r="AQ532" s="256"/>
      <c r="AR532" s="256"/>
      <c r="AS532" s="256"/>
      <c r="AT532" s="256"/>
      <c r="AU532" s="256"/>
      <c r="AV532" s="256"/>
      <c r="AW532" s="256"/>
      <c r="AX532" s="256"/>
      <c r="AY532" s="256"/>
      <c r="AZ532" s="256"/>
      <c r="BA532" s="256"/>
      <c r="BB532" s="256"/>
      <c r="BC532" s="256"/>
      <c r="BD532" s="256"/>
      <c r="BE532" s="256"/>
      <c r="BF532" s="256"/>
      <c r="BG532" s="256"/>
      <c r="BH532" s="256"/>
      <c r="BI532" s="256"/>
      <c r="BJ532" s="256"/>
      <c r="BK532" s="256"/>
      <c r="BL532" s="256"/>
      <c r="BM532" s="256"/>
      <c r="BN532" s="256"/>
      <c r="BO532" s="256"/>
      <c r="BP532" s="256"/>
      <c r="BQ532" s="256"/>
      <c r="BR532" s="256"/>
      <c r="BS532" s="256"/>
      <c r="BT532" s="256"/>
      <c r="BU532" s="256"/>
      <c r="BV532" s="256"/>
      <c r="BW532" s="256"/>
      <c r="BX532" s="256"/>
      <c r="BY532" s="256"/>
      <c r="BZ532" s="256"/>
      <c r="CA532" s="256"/>
      <c r="CB532" s="256"/>
      <c r="CC532" s="256"/>
      <c r="CD532" s="256"/>
      <c r="CE532" s="256"/>
      <c r="CF532" s="256"/>
      <c r="CG532" s="256"/>
      <c r="CH532" s="256"/>
      <c r="CI532" s="256"/>
      <c r="CJ532" s="256"/>
      <c r="CK532" s="256"/>
      <c r="CL532" s="256"/>
      <c r="CM532" s="256"/>
      <c r="CN532" s="256"/>
      <c r="CO532" s="256"/>
      <c r="CP532" s="256"/>
      <c r="CQ532" s="256"/>
      <c r="CR532" s="256"/>
      <c r="CS532" s="256"/>
      <c r="CT532" s="256"/>
      <c r="CU532" s="256"/>
      <c r="CV532" s="256"/>
      <c r="CW532" s="256"/>
      <c r="CX532" s="256"/>
      <c r="CY532" s="256"/>
      <c r="CZ532" s="256"/>
      <c r="DA532" s="256"/>
      <c r="DB532" s="256"/>
      <c r="DC532" s="256"/>
      <c r="DD532" s="256"/>
      <c r="DE532" s="256"/>
      <c r="DF532" s="256"/>
      <c r="DG532" s="256"/>
      <c r="DH532" s="256"/>
      <c r="DI532" s="256"/>
      <c r="DJ532" s="256"/>
      <c r="DK532" s="256"/>
      <c r="DL532" s="256"/>
      <c r="DM532" s="256"/>
      <c r="DN532" s="256"/>
      <c r="DO532" s="256"/>
      <c r="DP532" s="256"/>
      <c r="DQ532" s="256"/>
      <c r="DR532" s="256"/>
      <c r="DS532" s="256"/>
      <c r="DT532" s="256"/>
      <c r="DU532" s="256"/>
      <c r="DV532" s="256"/>
      <c r="DW532" s="256"/>
      <c r="DX532" s="256"/>
      <c r="DY532" s="256"/>
      <c r="DZ532" s="256"/>
      <c r="EA532" s="256"/>
      <c r="EB532" s="256"/>
      <c r="EC532" s="256"/>
      <c r="ED532" s="256"/>
      <c r="EE532" s="256"/>
      <c r="EF532" s="256"/>
      <c r="EG532" s="256"/>
      <c r="EH532" s="256"/>
      <c r="EI532" s="256"/>
      <c r="EJ532" s="256"/>
      <c r="EK532" s="256"/>
      <c r="EL532" s="256"/>
      <c r="EM532" s="256"/>
      <c r="EN532" s="256"/>
      <c r="EO532" s="256"/>
      <c r="EP532" s="256"/>
      <c r="EQ532" s="256"/>
      <c r="ER532" s="256"/>
      <c r="ES532" s="256"/>
      <c r="ET532" s="256"/>
      <c r="EU532" s="256"/>
      <c r="EV532" s="256"/>
      <c r="EW532" s="256"/>
      <c r="EX532" s="256"/>
      <c r="EY532" s="256"/>
      <c r="EZ532" s="256"/>
      <c r="FA532" s="256"/>
      <c r="FB532" s="256"/>
      <c r="FC532" s="256"/>
      <c r="FD532" s="256"/>
      <c r="FE532" s="256"/>
      <c r="FF532" s="256"/>
      <c r="FG532" s="256"/>
      <c r="FH532" s="256"/>
      <c r="FI532" s="256"/>
      <c r="FJ532" s="256"/>
      <c r="FK532" s="256"/>
      <c r="FL532" s="256"/>
      <c r="FM532" s="256"/>
      <c r="FN532" s="256"/>
      <c r="FO532" s="256"/>
      <c r="FP532" s="256"/>
      <c r="FQ532" s="256"/>
      <c r="FR532" s="256"/>
      <c r="FS532" s="256"/>
      <c r="FT532" s="256"/>
      <c r="FU532" s="256"/>
      <c r="FV532" s="256"/>
      <c r="FW532" s="256"/>
      <c r="FX532" s="256"/>
      <c r="FY532" s="256"/>
      <c r="FZ532" s="256"/>
      <c r="GA532" s="256"/>
      <c r="GB532" s="256"/>
      <c r="GC532" s="256"/>
      <c r="GD532" s="256"/>
      <c r="GE532" s="256"/>
      <c r="GF532" s="256"/>
      <c r="GG532" s="256"/>
      <c r="GH532" s="256"/>
      <c r="GI532" s="256"/>
      <c r="GJ532" s="256"/>
      <c r="GK532" s="256"/>
      <c r="GL532" s="256"/>
      <c r="GM532" s="256"/>
      <c r="GN532" s="256"/>
      <c r="GO532" s="256"/>
      <c r="GP532" s="256"/>
      <c r="GQ532" s="256"/>
      <c r="GR532" s="256"/>
      <c r="GS532" s="256"/>
      <c r="GT532" s="256"/>
      <c r="GU532" s="256"/>
      <c r="GV532" s="256"/>
      <c r="GW532" s="256"/>
      <c r="GX532" s="256"/>
      <c r="GY532" s="256"/>
      <c r="GZ532" s="256"/>
      <c r="HA532" s="256"/>
      <c r="HB532" s="256"/>
      <c r="HC532" s="256"/>
      <c r="HD532" s="256"/>
      <c r="HE532" s="256"/>
      <c r="HF532" s="256"/>
      <c r="HG532" s="256"/>
      <c r="HH532" s="256"/>
      <c r="HI532" s="256"/>
      <c r="HJ532" s="256"/>
      <c r="HK532" s="256"/>
      <c r="HL532" s="256"/>
      <c r="HM532" s="256"/>
      <c r="HN532" s="256"/>
      <c r="HO532" s="256"/>
      <c r="HP532" s="256"/>
      <c r="HQ532" s="256"/>
      <c r="HR532" s="256"/>
      <c r="HS532" s="256"/>
      <c r="HT532" s="256"/>
      <c r="HU532" s="256"/>
      <c r="HV532" s="256"/>
      <c r="HW532" s="256"/>
      <c r="HX532" s="256"/>
      <c r="HY532" s="256"/>
      <c r="HZ532" s="256"/>
      <c r="IA532" s="256"/>
      <c r="IB532" s="256"/>
      <c r="IC532" s="256"/>
      <c r="ID532" s="256"/>
      <c r="IE532" s="256"/>
      <c r="IF532" s="256"/>
      <c r="IG532" s="256"/>
      <c r="IH532" s="256"/>
      <c r="II532" s="256"/>
      <c r="IJ532" s="256"/>
      <c r="IK532" s="256"/>
      <c r="IL532" s="256"/>
      <c r="IM532" s="256"/>
      <c r="IN532" s="256"/>
      <c r="IO532" s="256"/>
      <c r="IP532" s="256"/>
      <c r="IQ532" s="256"/>
      <c r="IR532" s="256"/>
      <c r="IS532" s="256"/>
      <c r="IT532" s="256"/>
      <c r="IU532" s="256"/>
      <c r="IV532" s="256"/>
      <c r="IW532" s="256"/>
      <c r="IX532" s="256"/>
      <c r="IY532" s="256"/>
      <c r="IZ532" s="256"/>
      <c r="JA532" s="256"/>
      <c r="JB532" s="256"/>
      <c r="JC532" s="256"/>
      <c r="JD532" s="256"/>
      <c r="JE532" s="256"/>
      <c r="JF532" s="256"/>
      <c r="JG532" s="256"/>
      <c r="JH532" s="256"/>
      <c r="JI532" s="256"/>
      <c r="JJ532" s="256"/>
      <c r="JK532" s="256"/>
      <c r="JL532" s="256"/>
      <c r="JM532" s="256"/>
      <c r="JN532" s="256"/>
      <c r="JO532" s="256"/>
      <c r="JP532" s="256"/>
      <c r="JQ532" s="256"/>
      <c r="JR532" s="256"/>
      <c r="JS532" s="256"/>
      <c r="JT532" s="256"/>
      <c r="JU532" s="256"/>
      <c r="JV532" s="256"/>
      <c r="JW532" s="256"/>
      <c r="JX532" s="256"/>
      <c r="JY532" s="256"/>
      <c r="JZ532" s="256"/>
      <c r="KA532" s="256"/>
      <c r="KB532" s="256"/>
      <c r="KC532" s="256"/>
      <c r="KD532" s="256"/>
      <c r="KE532" s="256"/>
      <c r="KF532" s="256"/>
      <c r="KG532" s="256"/>
      <c r="KH532" s="256"/>
      <c r="KI532" s="256"/>
      <c r="KJ532" s="256"/>
      <c r="KK532" s="256"/>
      <c r="KL532" s="256"/>
      <c r="KM532" s="256"/>
      <c r="KN532" s="256"/>
      <c r="KO532" s="256"/>
      <c r="KP532" s="256"/>
      <c r="KQ532" s="256"/>
      <c r="KR532" s="256"/>
      <c r="KS532" s="256"/>
      <c r="KT532" s="256"/>
      <c r="KU532" s="256"/>
      <c r="KV532" s="256"/>
      <c r="KW532" s="256"/>
      <c r="KX532" s="256"/>
      <c r="KY532" s="256"/>
      <c r="KZ532" s="256"/>
      <c r="LA532" s="256"/>
      <c r="LB532" s="256"/>
      <c r="LC532" s="256"/>
      <c r="LD532" s="256"/>
      <c r="LE532" s="256"/>
      <c r="LF532" s="256"/>
      <c r="LG532" s="256"/>
      <c r="LH532" s="256"/>
      <c r="LI532" s="256"/>
      <c r="LJ532" s="256"/>
      <c r="LK532" s="256"/>
      <c r="LL532" s="256"/>
      <c r="LM532" s="256"/>
      <c r="LN532" s="256"/>
      <c r="LO532" s="256"/>
      <c r="LP532" s="256"/>
      <c r="LQ532" s="256"/>
      <c r="LR532" s="256"/>
      <c r="LS532" s="256"/>
      <c r="LT532" s="256"/>
      <c r="LU532" s="256"/>
      <c r="LV532" s="256"/>
      <c r="LW532" s="256"/>
      <c r="LX532" s="256"/>
      <c r="LY532" s="256"/>
      <c r="LZ532" s="256"/>
      <c r="MA532" s="256"/>
      <c r="MB532" s="256"/>
      <c r="MC532" s="256"/>
      <c r="MD532" s="256"/>
      <c r="ME532" s="256"/>
      <c r="MF532" s="256"/>
      <c r="MG532" s="256"/>
      <c r="MH532" s="256"/>
      <c r="MI532" s="256"/>
      <c r="MJ532" s="256"/>
      <c r="MK532" s="256"/>
      <c r="ML532" s="256"/>
      <c r="MM532" s="256"/>
      <c r="MN532" s="256"/>
      <c r="MO532" s="256"/>
      <c r="MP532" s="256"/>
      <c r="MQ532" s="256"/>
      <c r="MR532" s="256"/>
      <c r="MS532" s="256"/>
      <c r="MT532" s="256"/>
      <c r="MU532" s="256"/>
      <c r="MV532" s="256"/>
      <c r="MW532" s="256"/>
      <c r="MX532" s="256"/>
      <c r="MY532" s="256"/>
      <c r="MZ532" s="256"/>
      <c r="NA532" s="256"/>
      <c r="NB532" s="256"/>
      <c r="NC532" s="256"/>
      <c r="ND532" s="256"/>
      <c r="NE532" s="256"/>
      <c r="NF532" s="256"/>
      <c r="NG532" s="256"/>
      <c r="NH532" s="256"/>
      <c r="NI532" s="256"/>
      <c r="NJ532" s="256"/>
      <c r="NK532" s="256"/>
      <c r="NL532" s="256"/>
      <c r="NM532" s="256"/>
      <c r="NN532" s="256"/>
      <c r="NO532" s="256"/>
      <c r="NP532" s="256"/>
      <c r="NQ532" s="256"/>
      <c r="NR532" s="256"/>
      <c r="NS532" s="256"/>
      <c r="NT532" s="256"/>
      <c r="NU532" s="256"/>
      <c r="NV532" s="256"/>
      <c r="NW532" s="256"/>
      <c r="NX532" s="256"/>
      <c r="NY532" s="256"/>
      <c r="NZ532" s="256"/>
      <c r="OA532" s="256"/>
      <c r="OB532" s="256"/>
      <c r="OC532" s="256"/>
      <c r="OD532" s="256"/>
      <c r="OE532" s="256"/>
      <c r="OF532" s="256"/>
      <c r="OG532" s="256"/>
      <c r="OH532" s="256"/>
      <c r="OI532" s="256"/>
      <c r="OJ532" s="256"/>
      <c r="OK532" s="256"/>
      <c r="OL532" s="256"/>
      <c r="OM532" s="256"/>
      <c r="ON532" s="256"/>
      <c r="OO532" s="256"/>
      <c r="OP532" s="256"/>
      <c r="OQ532" s="256"/>
      <c r="OR532" s="256"/>
      <c r="OS532" s="256"/>
      <c r="OT532" s="256"/>
      <c r="OU532" s="256"/>
      <c r="OV532" s="256"/>
      <c r="OW532" s="256"/>
      <c r="OX532" s="256"/>
      <c r="OY532" s="256"/>
      <c r="OZ532" s="256"/>
      <c r="PA532" s="256"/>
      <c r="PB532" s="256"/>
      <c r="PC532" s="256"/>
      <c r="PD532" s="256"/>
      <c r="PE532" s="256"/>
      <c r="PF532" s="256"/>
      <c r="PG532" s="256"/>
      <c r="PH532" s="256"/>
      <c r="PI532" s="256"/>
      <c r="PJ532" s="256"/>
      <c r="PK532" s="256"/>
      <c r="PL532" s="256"/>
      <c r="PM532" s="256"/>
      <c r="PN532" s="256"/>
      <c r="PO532" s="256"/>
      <c r="PP532" s="256"/>
      <c r="PQ532" s="256"/>
      <c r="PR532" s="256"/>
      <c r="PS532" s="256"/>
      <c r="PT532" s="256"/>
      <c r="PU532" s="256"/>
      <c r="PV532" s="256"/>
      <c r="PW532" s="256"/>
      <c r="PX532" s="256"/>
      <c r="PY532" s="256"/>
      <c r="PZ532" s="256"/>
      <c r="QA532" s="256"/>
      <c r="QB532" s="256"/>
      <c r="QC532" s="256"/>
      <c r="QD532" s="256"/>
      <c r="QE532" s="256"/>
      <c r="QF532" s="256"/>
      <c r="QG532" s="256"/>
      <c r="QH532" s="256"/>
      <c r="QI532" s="256"/>
      <c r="QJ532" s="256"/>
      <c r="QK532" s="256"/>
      <c r="QL532" s="256"/>
      <c r="QM532" s="256"/>
      <c r="QN532" s="256"/>
      <c r="QO532" s="256"/>
      <c r="QP532" s="256"/>
      <c r="QQ532" s="256"/>
      <c r="QR532" s="256"/>
      <c r="QS532" s="256"/>
      <c r="QT532" s="256"/>
      <c r="QU532" s="256"/>
      <c r="QV532" s="256"/>
      <c r="QW532" s="256"/>
      <c r="QX532" s="256"/>
      <c r="QY532" s="256"/>
      <c r="QZ532" s="256"/>
      <c r="RA532" s="256"/>
      <c r="RB532" s="256"/>
      <c r="RC532" s="256"/>
      <c r="RD532" s="256"/>
      <c r="RE532" s="256"/>
      <c r="RF532" s="256"/>
      <c r="RG532" s="256"/>
      <c r="RH532" s="256"/>
      <c r="RI532" s="256"/>
      <c r="RJ532" s="256"/>
      <c r="RK532" s="256"/>
      <c r="RL532" s="256"/>
      <c r="RM532" s="256"/>
      <c r="RN532" s="256"/>
      <c r="RO532" s="256"/>
      <c r="RP532" s="256"/>
      <c r="RQ532" s="256"/>
      <c r="RR532" s="256"/>
      <c r="RS532" s="256"/>
      <c r="RT532" s="256"/>
      <c r="RU532" s="256"/>
      <c r="RV532" s="256"/>
      <c r="RW532" s="256"/>
      <c r="RX532" s="256"/>
      <c r="RY532" s="256"/>
      <c r="RZ532" s="256"/>
      <c r="SA532" s="256"/>
      <c r="SB532" s="256"/>
      <c r="SC532" s="256"/>
      <c r="SD532" s="256"/>
      <c r="SE532" s="256"/>
      <c r="SF532" s="256"/>
      <c r="SG532" s="256"/>
      <c r="SH532" s="256"/>
      <c r="SI532" s="256"/>
      <c r="SJ532" s="256"/>
      <c r="SK532" s="256"/>
      <c r="SL532" s="256"/>
      <c r="SM532" s="256"/>
      <c r="SN532" s="256"/>
      <c r="SO532" s="256"/>
      <c r="SP532" s="256"/>
      <c r="SQ532" s="256"/>
      <c r="SR532" s="256"/>
      <c r="SS532" s="256"/>
      <c r="ST532" s="256"/>
      <c r="SU532" s="256"/>
      <c r="SV532" s="256"/>
      <c r="SW532" s="256"/>
      <c r="SX532" s="256"/>
      <c r="SY532" s="256"/>
      <c r="SZ532" s="256"/>
      <c r="TA532" s="256"/>
      <c r="TB532" s="256"/>
      <c r="TC532" s="256"/>
      <c r="TD532" s="256"/>
      <c r="TE532" s="256"/>
      <c r="TF532" s="256"/>
      <c r="TG532" s="256"/>
      <c r="TH532" s="256"/>
      <c r="TI532" s="256"/>
      <c r="TJ532" s="256"/>
      <c r="TK532" s="256"/>
      <c r="TL532" s="256"/>
      <c r="TM532" s="256"/>
      <c r="TN532" s="256"/>
      <c r="TO532" s="256"/>
      <c r="TP532" s="256"/>
      <c r="TQ532" s="256"/>
      <c r="TR532" s="256"/>
      <c r="TS532" s="256"/>
      <c r="TT532" s="256"/>
      <c r="TU532" s="256"/>
      <c r="TV532" s="256"/>
      <c r="TW532" s="256"/>
      <c r="TX532" s="256"/>
      <c r="TY532" s="256"/>
      <c r="TZ532" s="256"/>
      <c r="UA532" s="256"/>
      <c r="UB532" s="256"/>
      <c r="UC532" s="256"/>
      <c r="UD532" s="256"/>
      <c r="UE532" s="256"/>
      <c r="UF532" s="256"/>
      <c r="UG532" s="256"/>
      <c r="UH532" s="256"/>
      <c r="UI532" s="256"/>
      <c r="UJ532" s="256"/>
      <c r="UK532" s="256"/>
      <c r="UL532" s="256"/>
      <c r="UM532" s="256"/>
      <c r="UN532" s="256"/>
      <c r="UO532" s="256"/>
      <c r="UP532" s="256"/>
      <c r="UQ532" s="256"/>
      <c r="UR532" s="256"/>
      <c r="US532" s="256"/>
      <c r="UT532" s="256"/>
      <c r="UU532" s="256"/>
      <c r="UV532" s="256"/>
      <c r="UW532" s="256"/>
      <c r="UX532" s="256"/>
      <c r="UY532" s="256"/>
      <c r="UZ532" s="256"/>
      <c r="VA532" s="256"/>
      <c r="VB532" s="256"/>
      <c r="VC532" s="256"/>
      <c r="VD532" s="256"/>
      <c r="VE532" s="256"/>
      <c r="VF532" s="256"/>
      <c r="VG532" s="256"/>
      <c r="VH532" s="256"/>
      <c r="VI532" s="256"/>
      <c r="VJ532" s="256"/>
      <c r="VK532" s="256"/>
      <c r="VL532" s="256"/>
      <c r="VM532" s="256"/>
      <c r="VN532" s="256"/>
      <c r="VO532" s="256"/>
      <c r="VP532" s="256"/>
      <c r="VQ532" s="256"/>
      <c r="VR532" s="256"/>
      <c r="VS532" s="256"/>
      <c r="VT532" s="256"/>
      <c r="VU532" s="256"/>
      <c r="VV532" s="256"/>
      <c r="VW532" s="256"/>
      <c r="VX532" s="256"/>
      <c r="VY532" s="256"/>
      <c r="VZ532" s="256"/>
      <c r="WA532" s="256"/>
      <c r="WB532" s="256"/>
      <c r="WC532" s="256"/>
      <c r="WD532" s="256"/>
      <c r="WE532" s="256"/>
      <c r="WF532" s="256"/>
      <c r="WG532" s="256"/>
      <c r="WH532" s="256"/>
      <c r="WI532" s="256"/>
      <c r="WJ532" s="256"/>
      <c r="WK532" s="256"/>
      <c r="WL532" s="256"/>
      <c r="WM532" s="256"/>
      <c r="WN532" s="256"/>
      <c r="WO532" s="256"/>
      <c r="WP532" s="256"/>
      <c r="WQ532" s="256"/>
      <c r="WR532" s="256"/>
      <c r="WS532" s="256"/>
      <c r="WT532" s="256"/>
      <c r="WU532" s="256"/>
      <c r="WV532" s="256"/>
      <c r="WW532" s="256"/>
      <c r="WX532" s="256"/>
      <c r="WY532" s="256"/>
      <c r="WZ532" s="256"/>
      <c r="XA532" s="256"/>
      <c r="XB532" s="256"/>
      <c r="XC532" s="256"/>
      <c r="XD532" s="256"/>
      <c r="XE532" s="256"/>
      <c r="XF532" s="256"/>
      <c r="XG532" s="256"/>
      <c r="XH532" s="256"/>
      <c r="XI532" s="256"/>
      <c r="XJ532" s="256"/>
      <c r="XK532" s="256"/>
      <c r="XL532" s="256"/>
      <c r="XM532" s="256"/>
      <c r="XN532" s="256"/>
      <c r="XO532" s="256"/>
      <c r="XP532" s="256"/>
      <c r="XQ532" s="256"/>
      <c r="XR532" s="256"/>
      <c r="XS532" s="256"/>
      <c r="XT532" s="256"/>
      <c r="XU532" s="256"/>
      <c r="XV532" s="256"/>
      <c r="XW532" s="256"/>
      <c r="XX532" s="256"/>
      <c r="XY532" s="256"/>
      <c r="XZ532" s="256"/>
      <c r="YA532" s="256"/>
      <c r="YB532" s="256"/>
      <c r="YC532" s="256"/>
      <c r="YD532" s="256"/>
      <c r="YE532" s="256"/>
      <c r="YF532" s="256"/>
      <c r="YG532" s="256"/>
      <c r="YH532" s="256"/>
      <c r="YI532" s="256"/>
      <c r="YJ532" s="256"/>
      <c r="YK532" s="256"/>
      <c r="YL532" s="256"/>
      <c r="YM532" s="256"/>
      <c r="YN532" s="256"/>
      <c r="YO532" s="256"/>
      <c r="YP532" s="256"/>
      <c r="YQ532" s="256"/>
      <c r="YR532" s="256"/>
      <c r="YS532" s="256"/>
      <c r="YT532" s="256"/>
      <c r="YU532" s="256"/>
      <c r="YV532" s="256"/>
      <c r="YW532" s="256"/>
      <c r="YX532" s="256"/>
      <c r="YY532" s="256"/>
      <c r="YZ532" s="256"/>
      <c r="ZA532" s="256"/>
      <c r="ZB532" s="256"/>
      <c r="ZC532" s="256"/>
      <c r="ZD532" s="256"/>
      <c r="ZE532" s="256"/>
      <c r="ZF532" s="256"/>
      <c r="ZG532" s="256"/>
      <c r="ZH532" s="256"/>
      <c r="ZI532" s="256"/>
      <c r="ZJ532" s="256"/>
      <c r="ZK532" s="256"/>
      <c r="ZL532" s="256"/>
      <c r="ZM532" s="256"/>
      <c r="ZN532" s="256"/>
      <c r="ZO532" s="256"/>
      <c r="ZP532" s="256"/>
      <c r="ZQ532" s="256"/>
      <c r="ZR532" s="256"/>
      <c r="ZS532" s="256"/>
      <c r="ZT532" s="256"/>
      <c r="ZU532" s="256"/>
      <c r="ZV532" s="256"/>
      <c r="ZW532" s="256"/>
      <c r="ZX532" s="256"/>
      <c r="ZY532" s="256"/>
      <c r="ZZ532" s="256"/>
      <c r="AAA532" s="256"/>
      <c r="AAB532" s="256"/>
      <c r="AAC532" s="256"/>
      <c r="AAD532" s="256"/>
      <c r="AAE532" s="256"/>
      <c r="AAF532" s="256"/>
      <c r="AAG532" s="256"/>
      <c r="AAH532" s="256"/>
      <c r="AAI532" s="256"/>
      <c r="AAJ532" s="256"/>
      <c r="AAK532" s="256"/>
      <c r="AAL532" s="256"/>
      <c r="AAM532" s="256"/>
      <c r="AAN532" s="256"/>
      <c r="AAO532" s="256"/>
      <c r="AAP532" s="256"/>
      <c r="AAQ532" s="256"/>
      <c r="AAR532" s="256"/>
      <c r="AAS532" s="256"/>
      <c r="AAT532" s="256"/>
      <c r="AAU532" s="256"/>
      <c r="AAV532" s="256"/>
      <c r="AAW532" s="256"/>
      <c r="AAX532" s="256"/>
      <c r="AAY532" s="256"/>
      <c r="AAZ532" s="256"/>
      <c r="ABA532" s="256"/>
      <c r="ABB532" s="256"/>
      <c r="ABC532" s="256"/>
      <c r="ABD532" s="256"/>
      <c r="ABE532" s="256"/>
      <c r="ABF532" s="256"/>
      <c r="ABG532" s="256"/>
      <c r="ABH532" s="256"/>
      <c r="ABI532" s="256"/>
      <c r="ABJ532" s="256"/>
      <c r="ABK532" s="256"/>
    </row>
    <row r="533" spans="1:739" s="38" customFormat="1" ht="30" customHeight="1" x14ac:dyDescent="0.25">
      <c r="A533" s="30"/>
      <c r="B533" s="261"/>
      <c r="C533" s="261"/>
      <c r="D533" s="167" t="s">
        <v>2</v>
      </c>
      <c r="E533" s="261"/>
      <c r="F533" s="206" t="s">
        <v>1045</v>
      </c>
      <c r="G533" s="14">
        <v>42726</v>
      </c>
      <c r="H533" s="258" t="s">
        <v>37</v>
      </c>
      <c r="I533" s="261" t="s">
        <v>31</v>
      </c>
      <c r="J533" s="189" t="s">
        <v>291</v>
      </c>
      <c r="K533" s="29" t="s">
        <v>18</v>
      </c>
      <c r="L533" s="307" t="s">
        <v>505</v>
      </c>
      <c r="M533" s="307" t="s">
        <v>493</v>
      </c>
      <c r="N533" s="309" t="s">
        <v>1051</v>
      </c>
      <c r="O533" s="114" t="s">
        <v>1362</v>
      </c>
      <c r="P533" s="114" t="s">
        <v>1042</v>
      </c>
      <c r="Q533" s="114"/>
      <c r="R533" s="71" t="s">
        <v>1043</v>
      </c>
      <c r="S533" s="261" t="s">
        <v>1046</v>
      </c>
      <c r="T533" s="185" t="s">
        <v>20</v>
      </c>
      <c r="U533" s="115" t="s">
        <v>72</v>
      </c>
      <c r="V533" s="20"/>
      <c r="W533" s="261"/>
      <c r="X533" s="261" t="s">
        <v>245</v>
      </c>
      <c r="Y533" s="99"/>
      <c r="Z533" s="261"/>
      <c r="AA533" s="261"/>
      <c r="AB533" s="265" t="s">
        <v>1043</v>
      </c>
      <c r="AC533" s="20"/>
      <c r="AD533" s="20"/>
      <c r="AE533" s="20"/>
      <c r="AF533" s="20"/>
      <c r="AG533" s="20"/>
      <c r="AH533" s="263" t="s">
        <v>3530</v>
      </c>
      <c r="AI533" s="261" t="s">
        <v>1</v>
      </c>
      <c r="AJ533" s="263" t="s">
        <v>2</v>
      </c>
      <c r="AK533" s="70">
        <v>23</v>
      </c>
      <c r="AL533" s="69" t="s">
        <v>1044</v>
      </c>
      <c r="AM533" s="72">
        <v>42717</v>
      </c>
      <c r="AN533" s="256"/>
      <c r="AO533" s="256"/>
      <c r="AP533" s="256"/>
      <c r="AQ533" s="256"/>
      <c r="AR533" s="256"/>
      <c r="AS533" s="256"/>
      <c r="AT533" s="256"/>
      <c r="AU533" s="256"/>
      <c r="AV533" s="256"/>
      <c r="AW533" s="256"/>
      <c r="AX533" s="256"/>
      <c r="AY533" s="256"/>
      <c r="AZ533" s="256"/>
      <c r="BA533" s="256"/>
      <c r="BB533" s="256"/>
      <c r="BC533" s="256"/>
      <c r="BD533" s="256"/>
      <c r="BE533" s="256"/>
      <c r="BF533" s="256"/>
      <c r="BG533" s="256"/>
      <c r="BH533" s="256"/>
      <c r="BI533" s="256"/>
      <c r="BJ533" s="256"/>
      <c r="BK533" s="256"/>
      <c r="BL533" s="256"/>
      <c r="BM533" s="256"/>
      <c r="BN533" s="256"/>
      <c r="BO533" s="256"/>
      <c r="BP533" s="256"/>
      <c r="BQ533" s="256"/>
      <c r="BR533" s="256"/>
      <c r="BS533" s="256"/>
      <c r="BT533" s="256"/>
      <c r="BU533" s="256"/>
      <c r="BV533" s="256"/>
      <c r="BW533" s="256"/>
      <c r="BX533" s="256"/>
      <c r="BY533" s="256"/>
      <c r="BZ533" s="256"/>
      <c r="CA533" s="256"/>
      <c r="CB533" s="256"/>
      <c r="CC533" s="256"/>
      <c r="CD533" s="256"/>
      <c r="CE533" s="256"/>
      <c r="CF533" s="256"/>
      <c r="CG533" s="256"/>
      <c r="CH533" s="256"/>
      <c r="CI533" s="256"/>
      <c r="CJ533" s="256"/>
      <c r="CK533" s="256"/>
      <c r="CL533" s="256"/>
      <c r="CM533" s="256"/>
      <c r="CN533" s="256"/>
      <c r="CO533" s="256"/>
      <c r="CP533" s="256"/>
      <c r="CQ533" s="256"/>
      <c r="CR533" s="256"/>
      <c r="CS533" s="256"/>
      <c r="CT533" s="256"/>
      <c r="CU533" s="256"/>
      <c r="CV533" s="256"/>
      <c r="CW533" s="256"/>
      <c r="CX533" s="256"/>
      <c r="CY533" s="256"/>
      <c r="CZ533" s="256"/>
      <c r="DA533" s="256"/>
      <c r="DB533" s="256"/>
      <c r="DC533" s="256"/>
      <c r="DD533" s="256"/>
      <c r="DE533" s="256"/>
      <c r="DF533" s="256"/>
      <c r="DG533" s="256"/>
      <c r="DH533" s="256"/>
      <c r="DI533" s="256"/>
      <c r="DJ533" s="256"/>
      <c r="DK533" s="256"/>
      <c r="DL533" s="256"/>
      <c r="DM533" s="256"/>
      <c r="DN533" s="256"/>
      <c r="DO533" s="256"/>
      <c r="DP533" s="256"/>
      <c r="DQ533" s="256"/>
      <c r="DR533" s="256"/>
      <c r="DS533" s="256"/>
      <c r="DT533" s="256"/>
      <c r="DU533" s="256"/>
      <c r="DV533" s="256"/>
      <c r="DW533" s="256"/>
      <c r="DX533" s="256"/>
      <c r="DY533" s="256"/>
      <c r="DZ533" s="256"/>
      <c r="EA533" s="256"/>
      <c r="EB533" s="256"/>
      <c r="EC533" s="256"/>
      <c r="ED533" s="256"/>
      <c r="EE533" s="256"/>
      <c r="EF533" s="256"/>
      <c r="EG533" s="256"/>
      <c r="EH533" s="256"/>
      <c r="EI533" s="256"/>
      <c r="EJ533" s="256"/>
      <c r="EK533" s="256"/>
      <c r="EL533" s="256"/>
      <c r="EM533" s="256"/>
      <c r="EN533" s="256"/>
      <c r="EO533" s="256"/>
      <c r="EP533" s="256"/>
      <c r="EQ533" s="256"/>
      <c r="ER533" s="256"/>
      <c r="ES533" s="256"/>
      <c r="ET533" s="256"/>
      <c r="EU533" s="256"/>
      <c r="EV533" s="256"/>
      <c r="EW533" s="256"/>
      <c r="EX533" s="256"/>
      <c r="EY533" s="256"/>
      <c r="EZ533" s="256"/>
      <c r="FA533" s="256"/>
      <c r="FB533" s="256"/>
      <c r="FC533" s="256"/>
      <c r="FD533" s="256"/>
      <c r="FE533" s="256"/>
      <c r="FF533" s="256"/>
      <c r="FG533" s="256"/>
      <c r="FH533" s="256"/>
      <c r="FI533" s="256"/>
      <c r="FJ533" s="256"/>
      <c r="FK533" s="256"/>
      <c r="FL533" s="256"/>
      <c r="FM533" s="256"/>
      <c r="FN533" s="256"/>
      <c r="FO533" s="256"/>
      <c r="FP533" s="256"/>
      <c r="FQ533" s="256"/>
      <c r="FR533" s="256"/>
      <c r="FS533" s="256"/>
      <c r="FT533" s="256"/>
      <c r="FU533" s="256"/>
      <c r="FV533" s="256"/>
      <c r="FW533" s="256"/>
      <c r="FX533" s="256"/>
      <c r="FY533" s="256"/>
      <c r="FZ533" s="256"/>
      <c r="GA533" s="256"/>
      <c r="GB533" s="256"/>
      <c r="GC533" s="256"/>
      <c r="GD533" s="256"/>
      <c r="GE533" s="256"/>
      <c r="GF533" s="256"/>
      <c r="GG533" s="256"/>
      <c r="GH533" s="256"/>
      <c r="GI533" s="256"/>
      <c r="GJ533" s="256"/>
      <c r="GK533" s="256"/>
      <c r="GL533" s="256"/>
      <c r="GM533" s="256"/>
      <c r="GN533" s="256"/>
      <c r="GO533" s="256"/>
      <c r="GP533" s="256"/>
      <c r="GQ533" s="256"/>
      <c r="GR533" s="256"/>
      <c r="GS533" s="256"/>
      <c r="GT533" s="256"/>
      <c r="GU533" s="256"/>
      <c r="GV533" s="256"/>
      <c r="GW533" s="256"/>
      <c r="GX533" s="256"/>
      <c r="GY533" s="256"/>
      <c r="GZ533" s="256"/>
      <c r="HA533" s="256"/>
      <c r="HB533" s="256"/>
      <c r="HC533" s="256"/>
      <c r="HD533" s="256"/>
      <c r="HE533" s="256"/>
      <c r="HF533" s="256"/>
      <c r="HG533" s="256"/>
      <c r="HH533" s="256"/>
      <c r="HI533" s="256"/>
      <c r="HJ533" s="256"/>
      <c r="HK533" s="256"/>
      <c r="HL533" s="256"/>
      <c r="HM533" s="256"/>
      <c r="HN533" s="256"/>
      <c r="HO533" s="256"/>
      <c r="HP533" s="256"/>
      <c r="HQ533" s="256"/>
      <c r="HR533" s="256"/>
      <c r="HS533" s="256"/>
      <c r="HT533" s="256"/>
      <c r="HU533" s="256"/>
      <c r="HV533" s="256"/>
      <c r="HW533" s="256"/>
      <c r="HX533" s="256"/>
      <c r="HY533" s="256"/>
      <c r="HZ533" s="256"/>
      <c r="IA533" s="256"/>
      <c r="IB533" s="256"/>
      <c r="IC533" s="256"/>
      <c r="ID533" s="256"/>
      <c r="IE533" s="256"/>
      <c r="IF533" s="256"/>
      <c r="IG533" s="256"/>
      <c r="IH533" s="256"/>
      <c r="II533" s="256"/>
      <c r="IJ533" s="256"/>
      <c r="IK533" s="256"/>
      <c r="IL533" s="256"/>
      <c r="IM533" s="256"/>
      <c r="IN533" s="256"/>
      <c r="IO533" s="256"/>
      <c r="IP533" s="256"/>
      <c r="IQ533" s="256"/>
      <c r="IR533" s="256"/>
      <c r="IS533" s="256"/>
      <c r="IT533" s="256"/>
      <c r="IU533" s="256"/>
      <c r="IV533" s="256"/>
      <c r="IW533" s="256"/>
      <c r="IX533" s="256"/>
      <c r="IY533" s="256"/>
      <c r="IZ533" s="256"/>
      <c r="JA533" s="256"/>
      <c r="JB533" s="256"/>
      <c r="JC533" s="256"/>
      <c r="JD533" s="256"/>
      <c r="JE533" s="256"/>
      <c r="JF533" s="256"/>
      <c r="JG533" s="256"/>
      <c r="JH533" s="256"/>
      <c r="JI533" s="256"/>
      <c r="JJ533" s="256"/>
      <c r="JK533" s="256"/>
      <c r="JL533" s="256"/>
      <c r="JM533" s="256"/>
      <c r="JN533" s="256"/>
      <c r="JO533" s="256"/>
      <c r="JP533" s="256"/>
      <c r="JQ533" s="256"/>
      <c r="JR533" s="256"/>
      <c r="JS533" s="256"/>
      <c r="JT533" s="256"/>
      <c r="JU533" s="256"/>
      <c r="JV533" s="256"/>
      <c r="JW533" s="256"/>
      <c r="JX533" s="256"/>
      <c r="JY533" s="256"/>
      <c r="JZ533" s="256"/>
      <c r="KA533" s="256"/>
      <c r="KB533" s="256"/>
      <c r="KC533" s="256"/>
      <c r="KD533" s="256"/>
      <c r="KE533" s="256"/>
      <c r="KF533" s="256"/>
      <c r="KG533" s="256"/>
      <c r="KH533" s="256"/>
      <c r="KI533" s="256"/>
      <c r="KJ533" s="256"/>
      <c r="KK533" s="256"/>
      <c r="KL533" s="256"/>
      <c r="KM533" s="256"/>
      <c r="KN533" s="256"/>
      <c r="KO533" s="256"/>
      <c r="KP533" s="256"/>
      <c r="KQ533" s="256"/>
      <c r="KR533" s="256"/>
      <c r="KS533" s="256"/>
      <c r="KT533" s="256"/>
      <c r="KU533" s="256"/>
      <c r="KV533" s="256"/>
      <c r="KW533" s="256"/>
      <c r="KX533" s="256"/>
      <c r="KY533" s="256"/>
      <c r="KZ533" s="256"/>
      <c r="LA533" s="256"/>
      <c r="LB533" s="256"/>
      <c r="LC533" s="256"/>
      <c r="LD533" s="256"/>
      <c r="LE533" s="256"/>
      <c r="LF533" s="256"/>
      <c r="LG533" s="256"/>
      <c r="LH533" s="256"/>
      <c r="LI533" s="256"/>
      <c r="LJ533" s="256"/>
      <c r="LK533" s="256"/>
      <c r="LL533" s="256"/>
      <c r="LM533" s="256"/>
      <c r="LN533" s="256"/>
      <c r="LO533" s="256"/>
      <c r="LP533" s="256"/>
      <c r="LQ533" s="256"/>
      <c r="LR533" s="256"/>
      <c r="LS533" s="256"/>
      <c r="LT533" s="256"/>
      <c r="LU533" s="256"/>
      <c r="LV533" s="256"/>
      <c r="LW533" s="256"/>
      <c r="LX533" s="256"/>
      <c r="LY533" s="256"/>
      <c r="LZ533" s="256"/>
      <c r="MA533" s="256"/>
      <c r="MB533" s="256"/>
      <c r="MC533" s="256"/>
      <c r="MD533" s="256"/>
      <c r="ME533" s="256"/>
      <c r="MF533" s="256"/>
      <c r="MG533" s="256"/>
      <c r="MH533" s="256"/>
      <c r="MI533" s="256"/>
      <c r="MJ533" s="256"/>
      <c r="MK533" s="256"/>
      <c r="ML533" s="256"/>
      <c r="MM533" s="256"/>
      <c r="MN533" s="256"/>
      <c r="MO533" s="256"/>
      <c r="MP533" s="256"/>
      <c r="MQ533" s="256"/>
      <c r="MR533" s="256"/>
      <c r="MS533" s="256"/>
      <c r="MT533" s="256"/>
      <c r="MU533" s="256"/>
      <c r="MV533" s="256"/>
      <c r="MW533" s="256"/>
      <c r="MX533" s="256"/>
      <c r="MY533" s="256"/>
      <c r="MZ533" s="256"/>
      <c r="NA533" s="256"/>
      <c r="NB533" s="256"/>
      <c r="NC533" s="256"/>
      <c r="ND533" s="256"/>
      <c r="NE533" s="256"/>
      <c r="NF533" s="256"/>
      <c r="NG533" s="256"/>
      <c r="NH533" s="256"/>
      <c r="NI533" s="256"/>
      <c r="NJ533" s="256"/>
      <c r="NK533" s="256"/>
      <c r="NL533" s="256"/>
      <c r="NM533" s="256"/>
      <c r="NN533" s="256"/>
      <c r="NO533" s="256"/>
      <c r="NP533" s="256"/>
      <c r="NQ533" s="256"/>
      <c r="NR533" s="256"/>
      <c r="NS533" s="256"/>
      <c r="NT533" s="256"/>
      <c r="NU533" s="256"/>
      <c r="NV533" s="256"/>
      <c r="NW533" s="256"/>
      <c r="NX533" s="256"/>
      <c r="NY533" s="256"/>
      <c r="NZ533" s="256"/>
      <c r="OA533" s="256"/>
      <c r="OB533" s="256"/>
      <c r="OC533" s="256"/>
      <c r="OD533" s="256"/>
      <c r="OE533" s="256"/>
      <c r="OF533" s="256"/>
      <c r="OG533" s="256"/>
      <c r="OH533" s="256"/>
      <c r="OI533" s="256"/>
      <c r="OJ533" s="256"/>
      <c r="OK533" s="256"/>
      <c r="OL533" s="256"/>
      <c r="OM533" s="256"/>
      <c r="ON533" s="256"/>
      <c r="OO533" s="256"/>
      <c r="OP533" s="256"/>
      <c r="OQ533" s="256"/>
      <c r="OR533" s="256"/>
      <c r="OS533" s="256"/>
      <c r="OT533" s="256"/>
      <c r="OU533" s="256"/>
      <c r="OV533" s="256"/>
      <c r="OW533" s="256"/>
      <c r="OX533" s="256"/>
      <c r="OY533" s="256"/>
      <c r="OZ533" s="256"/>
      <c r="PA533" s="256"/>
      <c r="PB533" s="256"/>
      <c r="PC533" s="256"/>
      <c r="PD533" s="256"/>
      <c r="PE533" s="256"/>
      <c r="PF533" s="256"/>
      <c r="PG533" s="256"/>
      <c r="PH533" s="256"/>
      <c r="PI533" s="256"/>
      <c r="PJ533" s="256"/>
      <c r="PK533" s="256"/>
      <c r="PL533" s="256"/>
      <c r="PM533" s="256"/>
      <c r="PN533" s="256"/>
      <c r="PO533" s="256"/>
      <c r="PP533" s="256"/>
      <c r="PQ533" s="256"/>
      <c r="PR533" s="256"/>
      <c r="PS533" s="256"/>
      <c r="PT533" s="256"/>
      <c r="PU533" s="256"/>
      <c r="PV533" s="256"/>
      <c r="PW533" s="256"/>
      <c r="PX533" s="256"/>
      <c r="PY533" s="256"/>
      <c r="PZ533" s="256"/>
      <c r="QA533" s="256"/>
      <c r="QB533" s="256"/>
      <c r="QC533" s="256"/>
      <c r="QD533" s="256"/>
      <c r="QE533" s="256"/>
      <c r="QF533" s="256"/>
      <c r="QG533" s="256"/>
      <c r="QH533" s="256"/>
      <c r="QI533" s="256"/>
      <c r="QJ533" s="256"/>
      <c r="QK533" s="256"/>
      <c r="QL533" s="256"/>
      <c r="QM533" s="256"/>
      <c r="QN533" s="256"/>
      <c r="QO533" s="256"/>
      <c r="QP533" s="256"/>
      <c r="QQ533" s="256"/>
      <c r="QR533" s="256"/>
      <c r="QS533" s="256"/>
      <c r="QT533" s="256"/>
      <c r="QU533" s="256"/>
      <c r="QV533" s="256"/>
      <c r="QW533" s="256"/>
      <c r="QX533" s="256"/>
      <c r="QY533" s="256"/>
      <c r="QZ533" s="256"/>
      <c r="RA533" s="256"/>
      <c r="RB533" s="256"/>
      <c r="RC533" s="256"/>
      <c r="RD533" s="256"/>
      <c r="RE533" s="256"/>
      <c r="RF533" s="256"/>
      <c r="RG533" s="256"/>
      <c r="RH533" s="256"/>
      <c r="RI533" s="256"/>
      <c r="RJ533" s="256"/>
      <c r="RK533" s="256"/>
      <c r="RL533" s="256"/>
      <c r="RM533" s="256"/>
      <c r="RN533" s="256"/>
      <c r="RO533" s="256"/>
      <c r="RP533" s="256"/>
      <c r="RQ533" s="256"/>
      <c r="RR533" s="256"/>
      <c r="RS533" s="256"/>
      <c r="RT533" s="256"/>
      <c r="RU533" s="256"/>
      <c r="RV533" s="256"/>
      <c r="RW533" s="256"/>
      <c r="RX533" s="256"/>
      <c r="RY533" s="256"/>
      <c r="RZ533" s="256"/>
      <c r="SA533" s="256"/>
      <c r="SB533" s="256"/>
      <c r="SC533" s="256"/>
      <c r="SD533" s="256"/>
      <c r="SE533" s="256"/>
      <c r="SF533" s="256"/>
      <c r="SG533" s="256"/>
      <c r="SH533" s="256"/>
      <c r="SI533" s="256"/>
      <c r="SJ533" s="256"/>
      <c r="SK533" s="256"/>
      <c r="SL533" s="256"/>
      <c r="SM533" s="256"/>
      <c r="SN533" s="256"/>
      <c r="SO533" s="256"/>
      <c r="SP533" s="256"/>
      <c r="SQ533" s="256"/>
      <c r="SR533" s="256"/>
      <c r="SS533" s="256"/>
      <c r="ST533" s="256"/>
      <c r="SU533" s="256"/>
      <c r="SV533" s="256"/>
      <c r="SW533" s="256"/>
      <c r="SX533" s="256"/>
      <c r="SY533" s="256"/>
      <c r="SZ533" s="256"/>
      <c r="TA533" s="256"/>
      <c r="TB533" s="256"/>
      <c r="TC533" s="256"/>
      <c r="TD533" s="256"/>
      <c r="TE533" s="256"/>
      <c r="TF533" s="256"/>
      <c r="TG533" s="256"/>
      <c r="TH533" s="256"/>
      <c r="TI533" s="256"/>
      <c r="TJ533" s="256"/>
      <c r="TK533" s="256"/>
      <c r="TL533" s="256"/>
      <c r="TM533" s="256"/>
      <c r="TN533" s="256"/>
      <c r="TO533" s="256"/>
      <c r="TP533" s="256"/>
      <c r="TQ533" s="256"/>
      <c r="TR533" s="256"/>
      <c r="TS533" s="256"/>
      <c r="TT533" s="256"/>
      <c r="TU533" s="256"/>
      <c r="TV533" s="256"/>
      <c r="TW533" s="256"/>
      <c r="TX533" s="256"/>
      <c r="TY533" s="256"/>
      <c r="TZ533" s="256"/>
      <c r="UA533" s="256"/>
      <c r="UB533" s="256"/>
      <c r="UC533" s="256"/>
      <c r="UD533" s="256"/>
      <c r="UE533" s="256"/>
      <c r="UF533" s="256"/>
      <c r="UG533" s="256"/>
      <c r="UH533" s="256"/>
      <c r="UI533" s="256"/>
      <c r="UJ533" s="256"/>
      <c r="UK533" s="256"/>
      <c r="UL533" s="256"/>
      <c r="UM533" s="256"/>
      <c r="UN533" s="256"/>
      <c r="UO533" s="256"/>
      <c r="UP533" s="256"/>
      <c r="UQ533" s="256"/>
      <c r="UR533" s="256"/>
      <c r="US533" s="256"/>
      <c r="UT533" s="256"/>
      <c r="UU533" s="256"/>
      <c r="UV533" s="256"/>
      <c r="UW533" s="256"/>
      <c r="UX533" s="256"/>
      <c r="UY533" s="256"/>
      <c r="UZ533" s="256"/>
      <c r="VA533" s="256"/>
      <c r="VB533" s="256"/>
      <c r="VC533" s="256"/>
      <c r="VD533" s="256"/>
      <c r="VE533" s="256"/>
      <c r="VF533" s="256"/>
      <c r="VG533" s="256"/>
      <c r="VH533" s="256"/>
      <c r="VI533" s="256"/>
      <c r="VJ533" s="256"/>
      <c r="VK533" s="256"/>
      <c r="VL533" s="256"/>
      <c r="VM533" s="256"/>
      <c r="VN533" s="256"/>
      <c r="VO533" s="256"/>
      <c r="VP533" s="256"/>
      <c r="VQ533" s="256"/>
      <c r="VR533" s="256"/>
      <c r="VS533" s="256"/>
      <c r="VT533" s="256"/>
      <c r="VU533" s="256"/>
      <c r="VV533" s="256"/>
      <c r="VW533" s="256"/>
      <c r="VX533" s="256"/>
      <c r="VY533" s="256"/>
      <c r="VZ533" s="256"/>
      <c r="WA533" s="256"/>
      <c r="WB533" s="256"/>
      <c r="WC533" s="256"/>
      <c r="WD533" s="256"/>
      <c r="WE533" s="256"/>
      <c r="WF533" s="256"/>
      <c r="WG533" s="256"/>
      <c r="WH533" s="256"/>
      <c r="WI533" s="256"/>
      <c r="WJ533" s="256"/>
      <c r="WK533" s="256"/>
      <c r="WL533" s="256"/>
      <c r="WM533" s="256"/>
      <c r="WN533" s="256"/>
      <c r="WO533" s="256"/>
      <c r="WP533" s="256"/>
      <c r="WQ533" s="256"/>
      <c r="WR533" s="256"/>
      <c r="WS533" s="256"/>
      <c r="WT533" s="256"/>
      <c r="WU533" s="256"/>
      <c r="WV533" s="256"/>
      <c r="WW533" s="256"/>
      <c r="WX533" s="256"/>
      <c r="WY533" s="256"/>
      <c r="WZ533" s="256"/>
      <c r="XA533" s="256"/>
      <c r="XB533" s="256"/>
      <c r="XC533" s="256"/>
      <c r="XD533" s="256"/>
      <c r="XE533" s="256"/>
      <c r="XF533" s="256"/>
      <c r="XG533" s="256"/>
      <c r="XH533" s="256"/>
      <c r="XI533" s="256"/>
      <c r="XJ533" s="256"/>
      <c r="XK533" s="256"/>
      <c r="XL533" s="256"/>
      <c r="XM533" s="256"/>
      <c r="XN533" s="256"/>
      <c r="XO533" s="256"/>
      <c r="XP533" s="256"/>
      <c r="XQ533" s="256"/>
      <c r="XR533" s="256"/>
      <c r="XS533" s="256"/>
      <c r="XT533" s="256"/>
      <c r="XU533" s="256"/>
      <c r="XV533" s="256"/>
      <c r="XW533" s="256"/>
      <c r="XX533" s="256"/>
      <c r="XY533" s="256"/>
      <c r="XZ533" s="256"/>
      <c r="YA533" s="256"/>
      <c r="YB533" s="256"/>
      <c r="YC533" s="256"/>
      <c r="YD533" s="256"/>
      <c r="YE533" s="256"/>
      <c r="YF533" s="256"/>
      <c r="YG533" s="256"/>
      <c r="YH533" s="256"/>
      <c r="YI533" s="256"/>
      <c r="YJ533" s="256"/>
      <c r="YK533" s="256"/>
      <c r="YL533" s="256"/>
      <c r="YM533" s="256"/>
      <c r="YN533" s="256"/>
      <c r="YO533" s="256"/>
      <c r="YP533" s="256"/>
      <c r="YQ533" s="256"/>
      <c r="YR533" s="256"/>
      <c r="YS533" s="256"/>
      <c r="YT533" s="256"/>
      <c r="YU533" s="256"/>
      <c r="YV533" s="256"/>
      <c r="YW533" s="256"/>
      <c r="YX533" s="256"/>
      <c r="YY533" s="256"/>
      <c r="YZ533" s="256"/>
      <c r="ZA533" s="256"/>
      <c r="ZB533" s="256"/>
      <c r="ZC533" s="256"/>
      <c r="ZD533" s="256"/>
      <c r="ZE533" s="256"/>
      <c r="ZF533" s="256"/>
      <c r="ZG533" s="256"/>
      <c r="ZH533" s="256"/>
      <c r="ZI533" s="256"/>
      <c r="ZJ533" s="256"/>
      <c r="ZK533" s="256"/>
      <c r="ZL533" s="256"/>
      <c r="ZM533" s="256"/>
      <c r="ZN533" s="256"/>
      <c r="ZO533" s="256"/>
      <c r="ZP533" s="256"/>
      <c r="ZQ533" s="256"/>
      <c r="ZR533" s="256"/>
      <c r="ZS533" s="256"/>
      <c r="ZT533" s="256"/>
      <c r="ZU533" s="256"/>
      <c r="ZV533" s="256"/>
      <c r="ZW533" s="256"/>
      <c r="ZX533" s="256"/>
      <c r="ZY533" s="256"/>
      <c r="ZZ533" s="256"/>
      <c r="AAA533" s="256"/>
      <c r="AAB533" s="256"/>
      <c r="AAC533" s="256"/>
      <c r="AAD533" s="256"/>
      <c r="AAE533" s="256"/>
      <c r="AAF533" s="256"/>
      <c r="AAG533" s="256"/>
      <c r="AAH533" s="256"/>
      <c r="AAI533" s="256"/>
      <c r="AAJ533" s="256"/>
      <c r="AAK533" s="256"/>
      <c r="AAL533" s="256"/>
      <c r="AAM533" s="256"/>
      <c r="AAN533" s="256"/>
      <c r="AAO533" s="256"/>
      <c r="AAP533" s="256"/>
      <c r="AAQ533" s="256"/>
      <c r="AAR533" s="256"/>
      <c r="AAS533" s="256"/>
      <c r="AAT533" s="256"/>
      <c r="AAU533" s="256"/>
      <c r="AAV533" s="256"/>
      <c r="AAW533" s="256"/>
      <c r="AAX533" s="256"/>
      <c r="AAY533" s="256"/>
      <c r="AAZ533" s="256"/>
      <c r="ABA533" s="256"/>
      <c r="ABB533" s="256"/>
      <c r="ABC533" s="256"/>
      <c r="ABD533" s="256"/>
      <c r="ABE533" s="256"/>
      <c r="ABF533" s="256"/>
      <c r="ABG533" s="256"/>
      <c r="ABH533" s="256"/>
      <c r="ABI533" s="256"/>
      <c r="ABJ533" s="256"/>
      <c r="ABK533" s="256"/>
    </row>
  </sheetData>
  <autoFilter ref="A6:AM533"/>
  <sortState ref="A9:ABS594">
    <sortCondition ref="I9:I594"/>
  </sortState>
  <mergeCells count="1">
    <mergeCell ref="J1:N1"/>
  </mergeCells>
  <hyperlinks>
    <hyperlink ref="Q1" r:id="rId1"/>
    <hyperlink ref="Q2" r:id="rId2"/>
    <hyperlink ref="M28" r:id="rId3" tooltip="order" display="http://www.ncbi.nlm.nih.gov/Taxonomy/Browser/wwwtax.cgi?mode=Undef&amp;id=8826&amp;lvl=3&amp;keep=1&amp;srchmode=1&amp;unlock"/>
    <hyperlink ref="M41" r:id="rId4" tooltip="order" display="http://www.ncbi.nlm.nih.gov/Taxonomy/Browser/wwwtax.cgi?mode=Undef&amp;id=8826&amp;lvl=3&amp;keep=1&amp;srchmode=1&amp;unlock"/>
    <hyperlink ref="M50" r:id="rId5" tooltip="order" display="http://www.ncbi.nlm.nih.gov/Taxonomy/Browser/wwwtax.cgi?mode=Undef&amp;id=8826&amp;lvl=3&amp;keep=1&amp;srchmode=1&amp;unlock"/>
    <hyperlink ref="M23" r:id="rId6" tooltip="order" display="http://www.ncbi.nlm.nih.gov/Taxonomy/Browser/wwwtax.cgi?mode=Undef&amp;id=8826&amp;lvl=3&amp;keep=1&amp;srchmode=1&amp;unlock"/>
    <hyperlink ref="M49" r:id="rId7" tooltip="order" display="http://www.ncbi.nlm.nih.gov/Taxonomy/Browser/wwwtax.cgi?mode=Undef&amp;id=8826&amp;lvl=3&amp;keep=1&amp;srchmode=1&amp;unlock"/>
    <hyperlink ref="M137" r:id="rId8" tooltip="order" display="http://www.ncbi.nlm.nih.gov/Taxonomy/Browser/wwwtax.cgi?mode=Undef&amp;id=8826&amp;lvl=3&amp;keep=1&amp;srchmode=1&amp;unlock"/>
    <hyperlink ref="M26" r:id="rId9" tooltip="order" display="http://www.ncbi.nlm.nih.gov/Taxonomy/Browser/wwwtax.cgi?mode=Undef&amp;id=8826&amp;lvl=3&amp;keep=1&amp;srchmode=1&amp;unlock"/>
    <hyperlink ref="M22" r:id="rId10" tooltip="order" display="http://www.ncbi.nlm.nih.gov/Taxonomy/Browser/wwwtax.cgi?mode=Undef&amp;id=8826&amp;lvl=3&amp;keep=1&amp;srchmode=1&amp;unlock"/>
    <hyperlink ref="M42" r:id="rId11" tooltip="order" display="http://www.ncbi.nlm.nih.gov/Taxonomy/Browser/wwwtax.cgi?mode=Undef&amp;id=8826&amp;lvl=3&amp;keep=1&amp;srchmode=1&amp;unlock"/>
    <hyperlink ref="M52" r:id="rId12" tooltip="order" display="http://www.ncbi.nlm.nih.gov/Taxonomy/Browser/wwwtax.cgi?mode=Undef&amp;id=8826&amp;lvl=3&amp;keep=1&amp;srchmode=1&amp;unlock"/>
    <hyperlink ref="M20" r:id="rId13" tooltip="order" display="http://www.ncbi.nlm.nih.gov/Taxonomy/Browser/wwwtax.cgi?mode=Undef&amp;id=8826&amp;lvl=3&amp;keep=1&amp;srchmode=1&amp;unlock"/>
    <hyperlink ref="M24" r:id="rId14" tooltip="order" display="http://www.ncbi.nlm.nih.gov/Taxonomy/Browser/wwwtax.cgi?mode=Undef&amp;id=8826&amp;lvl=3&amp;keep=1&amp;srchmode=1&amp;unlock"/>
    <hyperlink ref="M56" r:id="rId15" tooltip="order" display="http://www.ncbi.nlm.nih.gov/Taxonomy/Browser/wwwtax.cgi?mode=Undef&amp;id=8826&amp;lvl=3&amp;keep=1&amp;srchmode=1&amp;unlock"/>
    <hyperlink ref="M33" r:id="rId16" tooltip="order" display="http://www.ncbi.nlm.nih.gov/Taxonomy/Browser/wwwtax.cgi?mode=Undef&amp;id=8826&amp;lvl=3&amp;keep=1&amp;srchmode=1&amp;unlock"/>
    <hyperlink ref="M132" r:id="rId17" tooltip="order" display="http://www.ncbi.nlm.nih.gov/Taxonomy/Browser/wwwtax.cgi?mode=Undef&amp;id=8826&amp;lvl=3&amp;keep=1&amp;srchmode=1&amp;unlock"/>
    <hyperlink ref="M53" r:id="rId18" tooltip="order" display="http://www.ncbi.nlm.nih.gov/Taxonomy/Browser/wwwtax.cgi?mode=Undef&amp;id=8826&amp;lvl=3&amp;keep=1&amp;srchmode=1&amp;unlock"/>
    <hyperlink ref="M34" r:id="rId19" tooltip="order" display="http://www.ncbi.nlm.nih.gov/Taxonomy/Browser/wwwtax.cgi?mode=Undef&amp;id=8826&amp;lvl=3&amp;keep=1&amp;srchmode=1&amp;unlock"/>
    <hyperlink ref="M135" r:id="rId20" tooltip="order" display="http://www.ncbi.nlm.nih.gov/Taxonomy/Browser/wwwtax.cgi?mode=Undef&amp;id=8826&amp;lvl=3&amp;keep=1&amp;srchmode=1&amp;unlock"/>
    <hyperlink ref="M45" r:id="rId21" tooltip="order" display="http://www.ncbi.nlm.nih.gov/Taxonomy/Browser/wwwtax.cgi?mode=Undef&amp;id=8826&amp;lvl=3&amp;keep=1&amp;srchmode=1&amp;unlock"/>
    <hyperlink ref="M55" r:id="rId22" tooltip="order" display="http://www.ncbi.nlm.nih.gov/Taxonomy/Browser/wwwtax.cgi?mode=Undef&amp;id=8826&amp;lvl=3&amp;keep=1&amp;srchmode=1&amp;unlock"/>
    <hyperlink ref="M38" r:id="rId23" tooltip="order" display="http://www.ncbi.nlm.nih.gov/Taxonomy/Browser/wwwtax.cgi?mode=Undef&amp;id=8826&amp;lvl=3&amp;keep=1&amp;srchmode=1&amp;unlock"/>
    <hyperlink ref="M133" r:id="rId24" tooltip="order" display="http://www.ncbi.nlm.nih.gov/Taxonomy/Browser/wwwtax.cgi?mode=Undef&amp;id=8826&amp;lvl=3&amp;keep=1&amp;srchmode=1&amp;unlock"/>
    <hyperlink ref="M54" r:id="rId25" tooltip="order" display="http://www.ncbi.nlm.nih.gov/Taxonomy/Browser/wwwtax.cgi?mode=Undef&amp;id=8826&amp;lvl=3&amp;keep=1&amp;srchmode=1&amp;unlock"/>
    <hyperlink ref="M35" r:id="rId26" tooltip="order" display="http://www.ncbi.nlm.nih.gov/Taxonomy/Browser/wwwtax.cgi?mode=Undef&amp;id=8826&amp;lvl=3&amp;keep=1&amp;srchmode=1&amp;unlock"/>
    <hyperlink ref="M31" r:id="rId27" tooltip="order" display="http://www.ncbi.nlm.nih.gov/Taxonomy/Browser/wwwtax.cgi?mode=Undef&amp;id=8826&amp;lvl=3&amp;keep=1&amp;srchmode=1&amp;unlock"/>
    <hyperlink ref="M29" r:id="rId28" tooltip="order" display="http://www.ncbi.nlm.nih.gov/Taxonomy/Browser/wwwtax.cgi?mode=Undef&amp;id=8826&amp;lvl=3&amp;keep=1&amp;srchmode=1&amp;unlock"/>
    <hyperlink ref="M36" r:id="rId29" tooltip="order" display="http://www.ncbi.nlm.nih.gov/Taxonomy/Browser/wwwtax.cgi?mode=Undef&amp;id=8826&amp;lvl=3&amp;keep=1&amp;srchmode=1&amp;unlock"/>
    <hyperlink ref="M21" r:id="rId30" tooltip="order" display="http://www.ncbi.nlm.nih.gov/Taxonomy/Browser/wwwtax.cgi?mode=Undef&amp;id=8826&amp;lvl=3&amp;keep=1&amp;srchmode=1&amp;unlock"/>
    <hyperlink ref="M136" r:id="rId31" tooltip="order" display="http://www.ncbi.nlm.nih.gov/Taxonomy/Browser/wwwtax.cgi?mode=Undef&amp;id=8826&amp;lvl=3&amp;keep=1&amp;srchmode=1&amp;unlock"/>
    <hyperlink ref="M134" r:id="rId32" tooltip="order" display="http://www.ncbi.nlm.nih.gov/Taxonomy/Browser/wwwtax.cgi?mode=Undef&amp;id=8826&amp;lvl=3&amp;keep=1&amp;srchmode=1&amp;unlock"/>
    <hyperlink ref="M37" r:id="rId33" tooltip="order" display="http://www.ncbi.nlm.nih.gov/Taxonomy/Browser/wwwtax.cgi?mode=Undef&amp;id=8826&amp;lvl=3&amp;keep=1&amp;srchmode=1&amp;unlock"/>
    <hyperlink ref="M44" r:id="rId34" tooltip="order" display="http://www.ncbi.nlm.nih.gov/Taxonomy/Browser/wwwtax.cgi?mode=Undef&amp;id=8826&amp;lvl=3&amp;keep=1&amp;srchmode=1&amp;unlock"/>
    <hyperlink ref="M27" r:id="rId35" tooltip="order" display="http://www.ncbi.nlm.nih.gov/Taxonomy/Browser/wwwtax.cgi?mode=Undef&amp;id=8826&amp;lvl=3&amp;keep=1&amp;srchmode=1&amp;unlock"/>
    <hyperlink ref="M25" r:id="rId36" tooltip="order" display="http://www.ncbi.nlm.nih.gov/Taxonomy/Browser/wwwtax.cgi?mode=Undef&amp;id=8826&amp;lvl=3&amp;keep=1&amp;srchmode=1&amp;unlock"/>
    <hyperlink ref="M39" r:id="rId37" tooltip="order" display="http://www.ncbi.nlm.nih.gov/Taxonomy/Browser/wwwtax.cgi?mode=Undef&amp;id=8826&amp;lvl=3&amp;keep=1&amp;srchmode=1&amp;unlock"/>
    <hyperlink ref="M40" r:id="rId38" tooltip="order" display="http://www.ncbi.nlm.nih.gov/Taxonomy/Browser/wwwtax.cgi?mode=Undef&amp;id=8826&amp;lvl=3&amp;keep=1&amp;srchmode=1&amp;unlock"/>
    <hyperlink ref="M43" r:id="rId39" tooltip="order" display="http://www.ncbi.nlm.nih.gov/Taxonomy/Browser/wwwtax.cgi?mode=Undef&amp;id=8826&amp;lvl=3&amp;keep=1&amp;srchmode=1&amp;unlock"/>
    <hyperlink ref="M51" r:id="rId40" tooltip="order" display="http://www.ncbi.nlm.nih.gov/Taxonomy/Browser/wwwtax.cgi?mode=Undef&amp;id=8826&amp;lvl=3&amp;keep=1&amp;srchmode=1&amp;unlock"/>
    <hyperlink ref="M138" r:id="rId41" tooltip="order" display="http://www.ncbi.nlm.nih.gov/Taxonomy/Browser/wwwtax.cgi?mode=Undef&amp;id=8826&amp;lvl=3&amp;keep=1&amp;srchmode=1&amp;unlock"/>
  </hyperlinks>
  <pageMargins left="0.70866141732283472" right="0.70866141732283472" top="0.78740157480314965" bottom="0.78740157480314965" header="0.31496062992125984" footer="0.31496062992125984"/>
  <pageSetup paperSize="9" scale="61" fitToWidth="4" fitToHeight="0" orientation="landscape" r:id="rId42"/>
  <drawing r:id="rId4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5" tint="0.39997558519241921"/>
    <pageSetUpPr fitToPage="1"/>
  </sheetPr>
  <dimension ref="A1:BG1118"/>
  <sheetViews>
    <sheetView zoomScale="75" zoomScaleNormal="75" workbookViewId="0">
      <selection activeCell="Q12" sqref="Q12"/>
    </sheetView>
  </sheetViews>
  <sheetFormatPr baseColWidth="10" defaultColWidth="8.85546875" defaultRowHeight="15" x14ac:dyDescent="0.25"/>
  <cols>
    <col min="1" max="5" width="2.85546875" style="184" customWidth="1"/>
    <col min="6" max="6" width="2.140625" style="184" customWidth="1"/>
    <col min="7" max="7" width="11.7109375" style="46" customWidth="1"/>
    <col min="8" max="8" width="11" style="24" customWidth="1"/>
    <col min="9" max="9" width="8.85546875" style="92" customWidth="1"/>
    <col min="10" max="10" width="2.7109375" style="54" customWidth="1"/>
    <col min="11" max="11" width="2.42578125" style="54" customWidth="1"/>
    <col min="12" max="12" width="2.5703125" style="54" customWidth="1"/>
    <col min="13" max="14" width="2.7109375" style="54" customWidth="1"/>
    <col min="15" max="15" width="16.28515625" style="24" customWidth="1"/>
    <col min="16" max="16" width="17.7109375" style="24" bestFit="1" customWidth="1"/>
    <col min="17" max="17" width="14.7109375" style="81" customWidth="1"/>
    <col min="18" max="18" width="22.28515625" style="184" customWidth="1"/>
    <col min="19" max="19" width="12.7109375" style="55" customWidth="1"/>
    <col min="20" max="20" width="17.140625" style="55" customWidth="1"/>
    <col min="21" max="21" width="17.85546875" style="55" customWidth="1"/>
    <col min="22" max="22" width="0.7109375" style="112" hidden="1" customWidth="1"/>
    <col min="23" max="23" width="13" style="112" customWidth="1"/>
    <col min="24" max="24" width="15.28515625" style="184" customWidth="1"/>
    <col min="25" max="25" width="0.140625" style="92" customWidth="1"/>
    <col min="26" max="26" width="1.140625" style="24" hidden="1" customWidth="1"/>
    <col min="27" max="27" width="14.7109375" style="24" customWidth="1"/>
    <col min="28" max="28" width="11.85546875" style="24" customWidth="1"/>
    <col min="29" max="29" width="0.42578125" style="24" customWidth="1"/>
    <col min="30" max="30" width="6" style="24" hidden="1" customWidth="1"/>
    <col min="31" max="31" width="7.85546875" style="24" hidden="1" customWidth="1"/>
    <col min="32" max="32" width="5.7109375" style="24" hidden="1" customWidth="1"/>
    <col min="33" max="33" width="10.28515625" style="24" hidden="1" customWidth="1"/>
    <col min="34" max="34" width="8" style="112" customWidth="1"/>
    <col min="35" max="35" width="14.140625" style="3" customWidth="1"/>
    <col min="36" max="36" width="16.28515625" style="3" customWidth="1"/>
    <col min="37" max="37" width="13.7109375" style="86" customWidth="1"/>
    <col min="38" max="38" width="8.85546875" style="18"/>
    <col min="39" max="39" width="37.42578125" style="46" customWidth="1"/>
    <col min="40" max="40" width="9.5703125" style="46" customWidth="1"/>
    <col min="41" max="41" width="42.85546875" style="46" customWidth="1"/>
    <col min="42" max="42" width="10.5703125" style="46" customWidth="1"/>
    <col min="43" max="43" width="15.7109375" style="46" customWidth="1"/>
    <col min="44" max="44" width="8.28515625" style="46" customWidth="1"/>
    <col min="45" max="16384" width="8.85546875" style="46"/>
  </cols>
  <sheetData>
    <row r="1" spans="1:59" ht="42" customHeight="1" x14ac:dyDescent="0.7">
      <c r="A1" s="211"/>
      <c r="B1" s="211"/>
      <c r="C1" s="211"/>
      <c r="D1" s="211"/>
      <c r="E1" s="211"/>
      <c r="F1" s="211"/>
      <c r="G1" s="253" t="s">
        <v>3252</v>
      </c>
      <c r="H1" s="268"/>
      <c r="I1" s="269"/>
      <c r="J1" s="254"/>
      <c r="K1" s="254"/>
      <c r="L1" s="254"/>
      <c r="M1" s="254"/>
      <c r="N1" s="254"/>
      <c r="O1" s="62"/>
      <c r="P1" s="62"/>
      <c r="Q1" s="62"/>
      <c r="R1" s="62"/>
      <c r="S1" s="217">
        <f>COUNT(G7:G5110)</f>
        <v>1088</v>
      </c>
      <c r="T1" s="242" t="s">
        <v>201</v>
      </c>
      <c r="U1" s="217"/>
      <c r="V1" s="218"/>
      <c r="W1" s="218"/>
      <c r="X1" s="211"/>
      <c r="Y1" s="225"/>
      <c r="Z1" s="214"/>
      <c r="AA1" s="214"/>
      <c r="AB1" s="218"/>
      <c r="AC1" s="214"/>
      <c r="AD1" s="214"/>
      <c r="AE1" s="214"/>
      <c r="AF1" s="214"/>
      <c r="AG1" s="214"/>
      <c r="AH1" s="218"/>
      <c r="AI1" s="226"/>
      <c r="AJ1" s="226"/>
      <c r="AK1" s="419"/>
      <c r="AL1" s="328"/>
      <c r="AM1" s="435" t="s">
        <v>3671</v>
      </c>
      <c r="AN1" s="318"/>
      <c r="AO1" s="318"/>
      <c r="AV1" s="101"/>
      <c r="AW1" s="101"/>
      <c r="AX1" s="101"/>
      <c r="AY1" s="101"/>
      <c r="AZ1" s="101"/>
      <c r="BA1" s="101"/>
      <c r="BB1" s="101"/>
      <c r="BC1" s="101"/>
      <c r="BD1" s="101"/>
      <c r="BE1" s="256"/>
      <c r="BF1" s="101"/>
    </row>
    <row r="2" spans="1:59" ht="24" customHeight="1" x14ac:dyDescent="0.25">
      <c r="A2" s="211"/>
      <c r="B2" s="211"/>
      <c r="C2" s="211"/>
      <c r="D2" s="211"/>
      <c r="E2" s="211"/>
      <c r="F2" s="211"/>
      <c r="G2" s="211"/>
      <c r="H2" s="214"/>
      <c r="I2" s="225"/>
      <c r="J2" s="61"/>
      <c r="K2" s="61"/>
      <c r="L2" s="61"/>
      <c r="M2" s="61"/>
      <c r="N2" s="61"/>
      <c r="O2" s="241" t="s">
        <v>3026</v>
      </c>
      <c r="P2" s="214"/>
      <c r="Q2" s="215"/>
      <c r="R2" s="211"/>
      <c r="S2" s="216"/>
      <c r="T2" s="216"/>
      <c r="U2" s="217"/>
      <c r="V2" s="218"/>
      <c r="W2" s="218"/>
      <c r="X2" s="211"/>
      <c r="Y2" s="225"/>
      <c r="Z2" s="214"/>
      <c r="AA2" s="214"/>
      <c r="AB2" s="214"/>
      <c r="AC2" s="214"/>
      <c r="AD2" s="214"/>
      <c r="AE2" s="214"/>
      <c r="AF2" s="214"/>
      <c r="AG2" s="214"/>
      <c r="AH2" s="218"/>
      <c r="AI2" s="226"/>
      <c r="AJ2" s="226"/>
      <c r="AK2" s="227"/>
      <c r="AL2" s="328"/>
      <c r="AM2" s="318"/>
      <c r="AN2" s="318"/>
      <c r="AO2" s="318"/>
    </row>
    <row r="3" spans="1:59" s="1" customFormat="1" ht="4.1500000000000004" customHeight="1" x14ac:dyDescent="0.25">
      <c r="A3" s="212"/>
      <c r="B3" s="212"/>
      <c r="C3" s="212"/>
      <c r="D3" s="212"/>
      <c r="E3" s="212"/>
      <c r="F3" s="212"/>
      <c r="G3" s="212"/>
      <c r="H3" s="220"/>
      <c r="I3" s="229"/>
      <c r="J3" s="213"/>
      <c r="K3" s="213"/>
      <c r="L3" s="213"/>
      <c r="M3" s="213"/>
      <c r="N3" s="213"/>
      <c r="O3" s="220"/>
      <c r="P3" s="220"/>
      <c r="Q3" s="221"/>
      <c r="R3" s="222"/>
      <c r="S3" s="223"/>
      <c r="T3" s="223"/>
      <c r="U3" s="223"/>
      <c r="V3" s="224"/>
      <c r="W3" s="224"/>
      <c r="X3" s="212"/>
      <c r="Y3" s="228"/>
      <c r="Z3" s="220"/>
      <c r="AA3" s="220"/>
      <c r="AB3" s="220"/>
      <c r="AC3" s="220"/>
      <c r="AD3" s="220"/>
      <c r="AE3" s="220"/>
      <c r="AF3" s="220"/>
      <c r="AG3" s="220"/>
      <c r="AH3" s="224"/>
      <c r="AI3" s="230"/>
      <c r="AJ3" s="230"/>
      <c r="AK3" s="231"/>
      <c r="AL3" s="329"/>
      <c r="AM3" s="325"/>
      <c r="AN3" s="325"/>
      <c r="AO3" s="325"/>
    </row>
    <row r="4" spans="1:59" s="240" customFormat="1" ht="30" customHeight="1" x14ac:dyDescent="0.25">
      <c r="A4" s="123" t="s">
        <v>3029</v>
      </c>
      <c r="B4" s="233"/>
      <c r="C4" s="233"/>
      <c r="D4" s="233"/>
      <c r="E4" s="233"/>
      <c r="F4" s="233"/>
      <c r="G4" s="234" t="s">
        <v>3150</v>
      </c>
      <c r="H4" s="235"/>
      <c r="I4" s="235"/>
      <c r="J4" s="236" t="s">
        <v>267</v>
      </c>
      <c r="K4" s="237"/>
      <c r="L4" s="238"/>
      <c r="M4" s="238"/>
      <c r="N4" s="238"/>
      <c r="O4" s="238"/>
      <c r="P4" s="238"/>
      <c r="Q4" s="239"/>
      <c r="R4" s="481" t="s">
        <v>2978</v>
      </c>
      <c r="S4" s="482"/>
      <c r="T4" s="482"/>
      <c r="U4" s="482"/>
      <c r="V4" s="482"/>
      <c r="W4" s="482"/>
      <c r="X4" s="482"/>
      <c r="Y4" s="482"/>
      <c r="Z4" s="482"/>
      <c r="AA4" s="482"/>
      <c r="AB4" s="483"/>
      <c r="AC4" s="478" t="s">
        <v>266</v>
      </c>
      <c r="AD4" s="479"/>
      <c r="AE4" s="479"/>
      <c r="AF4" s="479"/>
      <c r="AG4" s="479"/>
      <c r="AH4" s="479"/>
      <c r="AI4" s="479"/>
      <c r="AJ4" s="480"/>
      <c r="AK4" s="322"/>
      <c r="AL4" s="416" t="s">
        <v>3526</v>
      </c>
      <c r="AM4" s="317"/>
      <c r="AN4" s="317"/>
      <c r="AO4" s="317"/>
    </row>
    <row r="5" spans="1:59" ht="61.15" customHeight="1" x14ac:dyDescent="0.25">
      <c r="A5" s="163"/>
      <c r="B5" s="162" t="s">
        <v>3151</v>
      </c>
      <c r="C5" s="169" t="s">
        <v>3152</v>
      </c>
      <c r="D5" s="167" t="s">
        <v>3153</v>
      </c>
      <c r="E5" s="198" t="s">
        <v>3040</v>
      </c>
      <c r="F5" s="198"/>
      <c r="G5" s="4" t="s">
        <v>3</v>
      </c>
      <c r="H5" s="60" t="s">
        <v>4</v>
      </c>
      <c r="I5" s="93" t="s">
        <v>125</v>
      </c>
      <c r="J5" s="5" t="s">
        <v>246</v>
      </c>
      <c r="K5" s="6" t="s">
        <v>8</v>
      </c>
      <c r="L5" s="6" t="s">
        <v>7</v>
      </c>
      <c r="M5" s="6" t="s">
        <v>10</v>
      </c>
      <c r="N5" s="6" t="s">
        <v>6</v>
      </c>
      <c r="O5" s="82" t="s">
        <v>30</v>
      </c>
      <c r="P5" s="82" t="s">
        <v>9</v>
      </c>
      <c r="Q5" s="83" t="s">
        <v>2891</v>
      </c>
      <c r="R5" s="8" t="s">
        <v>5</v>
      </c>
      <c r="S5" s="4" t="s">
        <v>21</v>
      </c>
      <c r="T5" s="4" t="s">
        <v>0</v>
      </c>
      <c r="U5" s="4" t="s">
        <v>200</v>
      </c>
      <c r="V5" s="150"/>
      <c r="W5" s="150" t="s">
        <v>3481</v>
      </c>
      <c r="X5" s="60" t="s">
        <v>34</v>
      </c>
      <c r="Y5" s="60" t="s">
        <v>22</v>
      </c>
      <c r="Z5" s="93" t="s">
        <v>35</v>
      </c>
      <c r="AA5" s="157" t="s">
        <v>2979</v>
      </c>
      <c r="AB5" s="94" t="s">
        <v>23</v>
      </c>
      <c r="AC5" s="60" t="s">
        <v>12</v>
      </c>
      <c r="AD5" s="60" t="s">
        <v>36</v>
      </c>
      <c r="AE5" s="60" t="s">
        <v>177</v>
      </c>
      <c r="AF5" s="60" t="s">
        <v>13</v>
      </c>
      <c r="AG5" s="60" t="s">
        <v>24</v>
      </c>
      <c r="AH5" s="475" t="s">
        <v>14</v>
      </c>
      <c r="AI5" s="60" t="s">
        <v>25</v>
      </c>
      <c r="AJ5" s="74" t="s">
        <v>1342</v>
      </c>
      <c r="AK5" s="266" t="s">
        <v>1343</v>
      </c>
      <c r="AL5" s="417" t="s">
        <v>3522</v>
      </c>
      <c r="AM5" s="326" t="s">
        <v>3527</v>
      </c>
      <c r="AN5" s="418" t="s">
        <v>3522</v>
      </c>
      <c r="AO5" s="327" t="s">
        <v>3528</v>
      </c>
    </row>
    <row r="6" spans="1:59" ht="25.5" customHeight="1" x14ac:dyDescent="0.25">
      <c r="A6" s="429" t="s">
        <v>1344</v>
      </c>
      <c r="B6" s="430"/>
      <c r="C6" s="430"/>
      <c r="D6" s="430"/>
      <c r="E6" s="430"/>
      <c r="F6" s="430"/>
      <c r="G6" s="431"/>
      <c r="H6" s="243"/>
      <c r="I6" s="244"/>
      <c r="J6" s="171"/>
      <c r="K6" s="172"/>
      <c r="L6" s="173"/>
      <c r="M6" s="172"/>
      <c r="N6" s="172"/>
      <c r="O6" s="172"/>
      <c r="P6" s="172"/>
      <c r="Q6" s="175"/>
      <c r="R6" s="176"/>
      <c r="S6" s="56"/>
      <c r="T6" s="56"/>
      <c r="U6" s="182"/>
      <c r="V6" s="255"/>
      <c r="W6" s="432"/>
      <c r="X6" s="56"/>
      <c r="Y6" s="56"/>
      <c r="Z6" s="90"/>
      <c r="AA6" s="90"/>
      <c r="AB6" s="91"/>
      <c r="AC6" s="177"/>
      <c r="AD6" s="177"/>
      <c r="AE6" s="177"/>
      <c r="AF6" s="177"/>
      <c r="AG6" s="177"/>
      <c r="AH6" s="476"/>
      <c r="AI6" s="472"/>
      <c r="AJ6" s="199"/>
      <c r="AK6" s="305"/>
      <c r="AL6" s="433"/>
      <c r="AM6" s="433"/>
      <c r="AN6" s="433"/>
      <c r="AO6" s="433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</row>
    <row r="7" spans="1:59" s="256" customFormat="1" ht="32.25" customHeight="1" x14ac:dyDescent="0.25">
      <c r="D7" s="246" t="s">
        <v>2</v>
      </c>
      <c r="G7" s="96">
        <v>43283</v>
      </c>
      <c r="H7" s="258" t="s">
        <v>37</v>
      </c>
      <c r="I7" s="232" t="s">
        <v>31</v>
      </c>
      <c r="J7" s="189" t="s">
        <v>291</v>
      </c>
      <c r="K7" s="29" t="s">
        <v>18</v>
      </c>
      <c r="L7" s="29" t="s">
        <v>50</v>
      </c>
      <c r="M7" s="29" t="s">
        <v>2794</v>
      </c>
      <c r="N7" s="29" t="s">
        <v>383</v>
      </c>
      <c r="O7" s="259" t="s">
        <v>1360</v>
      </c>
      <c r="P7" s="259" t="s">
        <v>1032</v>
      </c>
      <c r="Q7" s="259"/>
      <c r="R7" s="192" t="s">
        <v>1033</v>
      </c>
      <c r="S7" s="41" t="s">
        <v>1034</v>
      </c>
      <c r="T7" s="41" t="s">
        <v>20</v>
      </c>
      <c r="U7" s="84" t="s">
        <v>72</v>
      </c>
      <c r="V7" s="263"/>
      <c r="W7" s="80">
        <v>3</v>
      </c>
      <c r="X7" s="185" t="s">
        <v>245</v>
      </c>
      <c r="Y7" s="117"/>
      <c r="Z7" s="84"/>
      <c r="AA7" s="84"/>
      <c r="AB7" s="265" t="s">
        <v>1033</v>
      </c>
      <c r="AC7" s="261"/>
      <c r="AD7" s="261"/>
      <c r="AE7" s="261"/>
      <c r="AF7" s="261"/>
      <c r="AG7" s="261"/>
      <c r="AH7" s="263" t="s">
        <v>1</v>
      </c>
      <c r="AI7" s="473" t="s">
        <v>202</v>
      </c>
      <c r="AJ7" s="248">
        <v>42600</v>
      </c>
      <c r="AK7" s="420">
        <v>424</v>
      </c>
      <c r="AL7" s="312">
        <v>2.681</v>
      </c>
      <c r="AM7" s="312" t="s">
        <v>1035</v>
      </c>
      <c r="AN7" s="316">
        <v>2.0720000000000001</v>
      </c>
      <c r="AO7" s="316" t="s">
        <v>638</v>
      </c>
      <c r="AP7" s="101"/>
      <c r="AQ7" s="101"/>
      <c r="AR7" s="415"/>
      <c r="AS7" s="101"/>
      <c r="AU7" s="101"/>
    </row>
    <row r="8" spans="1:59" ht="32.25" customHeight="1" x14ac:dyDescent="0.25">
      <c r="A8" s="256"/>
      <c r="B8" s="256"/>
      <c r="C8" s="256"/>
      <c r="D8" s="246" t="s">
        <v>2</v>
      </c>
      <c r="E8" s="256"/>
      <c r="F8" s="256"/>
      <c r="G8" s="96">
        <v>43283</v>
      </c>
      <c r="H8" s="195" t="s">
        <v>37</v>
      </c>
      <c r="I8" s="232" t="s">
        <v>31</v>
      </c>
      <c r="J8" s="189" t="s">
        <v>291</v>
      </c>
      <c r="K8" s="29" t="s">
        <v>18</v>
      </c>
      <c r="L8" s="29" t="s">
        <v>17</v>
      </c>
      <c r="M8" s="29" t="s">
        <v>216</v>
      </c>
      <c r="N8" s="29" t="s">
        <v>254</v>
      </c>
      <c r="O8" s="114" t="s">
        <v>1366</v>
      </c>
      <c r="P8" s="114" t="s">
        <v>1075</v>
      </c>
      <c r="Q8" s="114"/>
      <c r="R8" s="192" t="s">
        <v>1076</v>
      </c>
      <c r="S8" s="41" t="s">
        <v>1079</v>
      </c>
      <c r="T8" s="41" t="s">
        <v>889</v>
      </c>
      <c r="U8" s="84" t="s">
        <v>72</v>
      </c>
      <c r="V8" s="193"/>
      <c r="W8" s="80">
        <v>3</v>
      </c>
      <c r="X8" s="185" t="s">
        <v>245</v>
      </c>
      <c r="Y8" s="117"/>
      <c r="Z8" s="84"/>
      <c r="AA8" s="84"/>
      <c r="AB8" s="39" t="s">
        <v>1076</v>
      </c>
      <c r="AC8" s="194"/>
      <c r="AD8" s="194"/>
      <c r="AE8" s="194"/>
      <c r="AF8" s="194"/>
      <c r="AG8" s="194"/>
      <c r="AH8" s="263" t="s">
        <v>1</v>
      </c>
      <c r="AI8" s="473" t="s">
        <v>202</v>
      </c>
      <c r="AJ8" s="197">
        <v>42684</v>
      </c>
      <c r="AK8" s="420">
        <v>438</v>
      </c>
      <c r="AL8" s="314">
        <v>2.5139999999999998</v>
      </c>
      <c r="AM8" s="314" t="s">
        <v>1077</v>
      </c>
      <c r="AN8" s="314">
        <v>2.077</v>
      </c>
      <c r="AO8" s="314" t="s">
        <v>3101</v>
      </c>
      <c r="AP8" s="101"/>
      <c r="AQ8" s="101"/>
      <c r="AR8" s="415"/>
      <c r="AS8" s="101"/>
      <c r="AT8" s="256"/>
      <c r="AU8" s="101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</row>
    <row r="9" spans="1:59" ht="32.25" customHeight="1" x14ac:dyDescent="0.25">
      <c r="D9" s="246" t="s">
        <v>2</v>
      </c>
      <c r="G9" s="96">
        <v>43606</v>
      </c>
      <c r="H9" s="195" t="s">
        <v>37</v>
      </c>
      <c r="I9" s="232" t="s">
        <v>31</v>
      </c>
      <c r="J9" s="189" t="s">
        <v>291</v>
      </c>
      <c r="K9" s="29" t="s">
        <v>18</v>
      </c>
      <c r="L9" s="29" t="s">
        <v>17</v>
      </c>
      <c r="M9" s="29" t="s">
        <v>216</v>
      </c>
      <c r="N9" s="29" t="s">
        <v>254</v>
      </c>
      <c r="O9" s="114" t="s">
        <v>1366</v>
      </c>
      <c r="P9" s="114" t="s">
        <v>1075</v>
      </c>
      <c r="Q9" s="259"/>
      <c r="R9" s="192" t="s">
        <v>2986</v>
      </c>
      <c r="S9" s="41" t="s">
        <v>1079</v>
      </c>
      <c r="T9" s="41" t="s">
        <v>288</v>
      </c>
      <c r="U9" s="84" t="s">
        <v>72</v>
      </c>
      <c r="V9" s="193"/>
      <c r="W9" s="80">
        <v>3</v>
      </c>
      <c r="X9" s="185" t="s">
        <v>245</v>
      </c>
      <c r="Y9" s="117"/>
      <c r="Z9" s="84"/>
      <c r="AA9" s="84"/>
      <c r="AB9" s="39" t="s">
        <v>2986</v>
      </c>
      <c r="AC9" s="261"/>
      <c r="AD9" s="261"/>
      <c r="AE9" s="261"/>
      <c r="AF9" s="261"/>
      <c r="AG9" s="261"/>
      <c r="AH9" s="263" t="s">
        <v>1</v>
      </c>
      <c r="AI9" s="473" t="s">
        <v>202</v>
      </c>
      <c r="AJ9" s="197">
        <v>43420</v>
      </c>
      <c r="AK9" s="420">
        <v>1348</v>
      </c>
      <c r="AL9" s="314">
        <v>2.641</v>
      </c>
      <c r="AM9" s="314" t="s">
        <v>2987</v>
      </c>
      <c r="AN9" s="315">
        <v>1.9470000000000001</v>
      </c>
      <c r="AO9" s="315" t="s">
        <v>3417</v>
      </c>
      <c r="AP9" s="101"/>
      <c r="AQ9" s="101"/>
      <c r="AR9" s="415"/>
      <c r="AS9" s="101"/>
      <c r="AT9" s="256"/>
      <c r="AU9" s="101"/>
      <c r="AV9" s="256"/>
      <c r="AW9" s="256"/>
      <c r="AX9" s="256"/>
      <c r="AY9" s="256"/>
      <c r="AZ9" s="256"/>
      <c r="BA9" s="256"/>
      <c r="BB9" s="256"/>
      <c r="BC9" s="256"/>
      <c r="BD9" s="256"/>
      <c r="BE9" s="256"/>
      <c r="BF9" s="256"/>
      <c r="BG9" s="256"/>
    </row>
    <row r="10" spans="1:59" ht="32.25" customHeight="1" x14ac:dyDescent="0.25">
      <c r="D10" s="246" t="s">
        <v>2</v>
      </c>
      <c r="G10" s="96">
        <v>43802</v>
      </c>
      <c r="H10" s="195" t="s">
        <v>37</v>
      </c>
      <c r="I10" s="232" t="s">
        <v>31</v>
      </c>
      <c r="J10" s="189" t="s">
        <v>291</v>
      </c>
      <c r="K10" s="29" t="s">
        <v>18</v>
      </c>
      <c r="L10" s="29" t="s">
        <v>17</v>
      </c>
      <c r="M10" s="29" t="s">
        <v>216</v>
      </c>
      <c r="N10" s="29" t="s">
        <v>254</v>
      </c>
      <c r="O10" s="114" t="s">
        <v>1366</v>
      </c>
      <c r="P10" s="114" t="s">
        <v>1075</v>
      </c>
      <c r="Q10" s="259"/>
      <c r="R10" s="192" t="s">
        <v>3100</v>
      </c>
      <c r="S10" s="41" t="s">
        <v>1079</v>
      </c>
      <c r="T10" s="41" t="s">
        <v>20</v>
      </c>
      <c r="U10" s="84" t="s">
        <v>72</v>
      </c>
      <c r="V10" s="193"/>
      <c r="W10" s="80">
        <v>3</v>
      </c>
      <c r="X10" s="185" t="s">
        <v>245</v>
      </c>
      <c r="Y10" s="117"/>
      <c r="Z10" s="84"/>
      <c r="AA10" s="84"/>
      <c r="AB10" s="39" t="s">
        <v>3102</v>
      </c>
      <c r="AC10" s="194"/>
      <c r="AD10" s="194"/>
      <c r="AE10" s="194"/>
      <c r="AF10" s="194"/>
      <c r="AG10" s="194"/>
      <c r="AH10" s="263" t="s">
        <v>1</v>
      </c>
      <c r="AI10" s="473" t="s">
        <v>202</v>
      </c>
      <c r="AJ10" s="197">
        <v>43599</v>
      </c>
      <c r="AK10" s="305">
        <v>1556</v>
      </c>
      <c r="AL10" s="314">
        <v>2.5150000000000001</v>
      </c>
      <c r="AM10" s="314" t="s">
        <v>3101</v>
      </c>
      <c r="AN10" s="314">
        <v>2.0369999999999999</v>
      </c>
      <c r="AO10" s="314" t="s">
        <v>1077</v>
      </c>
      <c r="AP10" s="101"/>
      <c r="AQ10" s="101"/>
      <c r="AR10" s="415"/>
      <c r="AS10" s="101"/>
      <c r="AT10" s="256"/>
      <c r="AU10" s="101"/>
      <c r="AV10" s="256"/>
      <c r="AW10" s="256"/>
      <c r="AX10" s="256"/>
      <c r="AY10" s="256"/>
      <c r="AZ10" s="256"/>
    </row>
    <row r="11" spans="1:59" ht="32.25" customHeight="1" x14ac:dyDescent="0.25">
      <c r="D11" s="246" t="s">
        <v>2</v>
      </c>
      <c r="G11" s="248">
        <v>43892</v>
      </c>
      <c r="H11" s="195" t="s">
        <v>37</v>
      </c>
      <c r="I11" s="232" t="s">
        <v>31</v>
      </c>
      <c r="J11" s="189" t="s">
        <v>291</v>
      </c>
      <c r="K11" s="29" t="s">
        <v>18</v>
      </c>
      <c r="L11" s="29" t="s">
        <v>17</v>
      </c>
      <c r="M11" s="29" t="s">
        <v>216</v>
      </c>
      <c r="N11" s="29" t="s">
        <v>254</v>
      </c>
      <c r="O11" s="114" t="s">
        <v>1366</v>
      </c>
      <c r="P11" s="114" t="s">
        <v>1075</v>
      </c>
      <c r="Q11" s="259"/>
      <c r="R11" s="192" t="s">
        <v>3268</v>
      </c>
      <c r="S11" s="41" t="s">
        <v>1079</v>
      </c>
      <c r="T11" s="41" t="s">
        <v>3259</v>
      </c>
      <c r="U11" s="84" t="s">
        <v>72</v>
      </c>
      <c r="V11" s="193"/>
      <c r="W11" s="80">
        <v>3</v>
      </c>
      <c r="X11" s="185" t="s">
        <v>245</v>
      </c>
      <c r="Y11" s="117"/>
      <c r="Z11" s="443"/>
      <c r="AA11" s="84" t="s">
        <v>3335</v>
      </c>
      <c r="AB11" s="39" t="str">
        <f>R11</f>
        <v>M 0879</v>
      </c>
      <c r="AC11" s="194"/>
      <c r="AD11" s="194"/>
      <c r="AE11" s="194"/>
      <c r="AF11" s="194"/>
      <c r="AG11" s="194"/>
      <c r="AH11" s="263" t="s">
        <v>1</v>
      </c>
      <c r="AI11" s="473" t="s">
        <v>202</v>
      </c>
      <c r="AJ11" s="197">
        <v>43811</v>
      </c>
      <c r="AK11" s="424"/>
      <c r="AL11" s="314">
        <v>2.1459999999999999</v>
      </c>
      <c r="AM11" s="314" t="s">
        <v>1077</v>
      </c>
      <c r="AN11" s="316">
        <v>2.109</v>
      </c>
      <c r="AO11" s="316" t="s">
        <v>2941</v>
      </c>
      <c r="AP11" s="101"/>
      <c r="AQ11" s="101"/>
      <c r="AR11" s="415"/>
      <c r="AS11" s="101"/>
      <c r="AT11" s="256"/>
      <c r="AU11" s="101"/>
      <c r="AV11" s="256"/>
      <c r="AW11" s="256"/>
      <c r="AX11" s="256"/>
      <c r="AY11" s="256"/>
      <c r="AZ11" s="256"/>
    </row>
    <row r="12" spans="1:59" ht="32.25" customHeight="1" x14ac:dyDescent="0.25">
      <c r="A12" s="151"/>
      <c r="B12" s="151"/>
      <c r="C12" s="151"/>
      <c r="D12" s="246" t="s">
        <v>2</v>
      </c>
      <c r="G12" s="96">
        <v>43864</v>
      </c>
      <c r="H12" s="48" t="s">
        <v>37</v>
      </c>
      <c r="I12" s="232" t="s">
        <v>31</v>
      </c>
      <c r="J12" s="189" t="s">
        <v>291</v>
      </c>
      <c r="K12" s="29" t="s">
        <v>18</v>
      </c>
      <c r="L12" s="29" t="s">
        <v>17</v>
      </c>
      <c r="M12" s="29" t="s">
        <v>3365</v>
      </c>
      <c r="N12" s="28" t="s">
        <v>45</v>
      </c>
      <c r="O12" s="114" t="s">
        <v>2859</v>
      </c>
      <c r="P12" s="114" t="s">
        <v>2860</v>
      </c>
      <c r="Q12" s="114"/>
      <c r="R12" s="192" t="s">
        <v>2861</v>
      </c>
      <c r="S12" s="185" t="s">
        <v>2862</v>
      </c>
      <c r="T12" s="185" t="s">
        <v>288</v>
      </c>
      <c r="U12" s="84" t="s">
        <v>72</v>
      </c>
      <c r="V12" s="263"/>
      <c r="W12" s="80">
        <v>3</v>
      </c>
      <c r="X12" s="261" t="s">
        <v>245</v>
      </c>
      <c r="Y12" s="251"/>
      <c r="Z12" s="262"/>
      <c r="AA12" s="262"/>
      <c r="AB12" s="186" t="s">
        <v>2861</v>
      </c>
      <c r="AC12" s="261"/>
      <c r="AD12" s="261"/>
      <c r="AE12" s="261"/>
      <c r="AF12" s="261"/>
      <c r="AG12" s="261"/>
      <c r="AH12" s="263" t="s">
        <v>1</v>
      </c>
      <c r="AI12" s="473" t="s">
        <v>202</v>
      </c>
      <c r="AJ12" s="197">
        <v>43419</v>
      </c>
      <c r="AK12" s="305">
        <v>1126</v>
      </c>
      <c r="AL12" s="312">
        <v>2.581</v>
      </c>
      <c r="AM12" s="312" t="s">
        <v>2863</v>
      </c>
      <c r="AN12" s="313">
        <v>1.8140000000000001</v>
      </c>
      <c r="AO12" s="313" t="s">
        <v>804</v>
      </c>
      <c r="AP12" s="101"/>
      <c r="AQ12" s="101"/>
      <c r="AR12" s="415"/>
      <c r="AS12" s="101"/>
      <c r="AT12" s="256"/>
      <c r="AU12" s="101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</row>
    <row r="13" spans="1:59" ht="32.25" customHeight="1" x14ac:dyDescent="0.25">
      <c r="D13" s="246" t="s">
        <v>2</v>
      </c>
      <c r="G13" s="96">
        <v>43580</v>
      </c>
      <c r="H13" s="195" t="s">
        <v>37</v>
      </c>
      <c r="I13" s="232" t="s">
        <v>31</v>
      </c>
      <c r="J13" s="189" t="s">
        <v>291</v>
      </c>
      <c r="K13" s="29" t="s">
        <v>18</v>
      </c>
      <c r="L13" s="29" t="s">
        <v>50</v>
      </c>
      <c r="M13" s="29" t="s">
        <v>2794</v>
      </c>
      <c r="N13" s="29" t="s">
        <v>383</v>
      </c>
      <c r="O13" s="114" t="s">
        <v>2926</v>
      </c>
      <c r="P13" s="114" t="s">
        <v>2927</v>
      </c>
      <c r="Q13" s="114"/>
      <c r="R13" s="192" t="s">
        <v>2928</v>
      </c>
      <c r="S13" s="41" t="s">
        <v>2929</v>
      </c>
      <c r="T13" s="41" t="s">
        <v>288</v>
      </c>
      <c r="U13" s="84" t="s">
        <v>72</v>
      </c>
      <c r="V13" s="263"/>
      <c r="W13" s="80">
        <v>3</v>
      </c>
      <c r="X13" s="185" t="s">
        <v>245</v>
      </c>
      <c r="Y13" s="117"/>
      <c r="Z13" s="84"/>
      <c r="AA13" s="84"/>
      <c r="AB13" s="39" t="s">
        <v>2928</v>
      </c>
      <c r="AC13" s="261"/>
      <c r="AD13" s="261"/>
      <c r="AE13" s="261"/>
      <c r="AF13" s="261"/>
      <c r="AG13" s="261"/>
      <c r="AH13" s="263" t="s">
        <v>1</v>
      </c>
      <c r="AI13" s="473" t="s">
        <v>202</v>
      </c>
      <c r="AJ13" s="197">
        <v>43420</v>
      </c>
      <c r="AK13" s="420">
        <v>1315</v>
      </c>
      <c r="AL13" s="312">
        <v>2.5939999999999999</v>
      </c>
      <c r="AM13" s="312" t="s">
        <v>2930</v>
      </c>
      <c r="AN13" s="316">
        <v>2.198</v>
      </c>
      <c r="AO13" s="316" t="s">
        <v>385</v>
      </c>
      <c r="AP13" s="101"/>
      <c r="AQ13" s="101"/>
      <c r="AR13" s="415"/>
      <c r="AS13" s="101"/>
      <c r="AT13" s="256"/>
      <c r="AU13" s="101"/>
      <c r="AV13" s="256"/>
      <c r="AW13" s="256"/>
      <c r="AX13" s="256"/>
      <c r="AY13" s="256"/>
      <c r="AZ13" s="256"/>
    </row>
    <row r="14" spans="1:59" ht="32.25" customHeight="1" x14ac:dyDescent="0.25">
      <c r="D14" s="246" t="s">
        <v>2</v>
      </c>
      <c r="G14" s="96">
        <v>43283</v>
      </c>
      <c r="H14" s="258" t="s">
        <v>37</v>
      </c>
      <c r="I14" s="232" t="s">
        <v>31</v>
      </c>
      <c r="J14" s="189" t="s">
        <v>291</v>
      </c>
      <c r="K14" s="29" t="s">
        <v>18</v>
      </c>
      <c r="L14" s="29" t="s">
        <v>50</v>
      </c>
      <c r="M14" s="29" t="s">
        <v>712</v>
      </c>
      <c r="N14" s="29" t="s">
        <v>713</v>
      </c>
      <c r="O14" s="114" t="s">
        <v>1745</v>
      </c>
      <c r="P14" s="114" t="s">
        <v>726</v>
      </c>
      <c r="Q14" s="114"/>
      <c r="R14" s="192" t="s">
        <v>1746</v>
      </c>
      <c r="S14" s="41" t="s">
        <v>1747</v>
      </c>
      <c r="T14" s="41" t="s">
        <v>20</v>
      </c>
      <c r="U14" s="84" t="s">
        <v>72</v>
      </c>
      <c r="V14" s="193"/>
      <c r="W14" s="80">
        <v>3</v>
      </c>
      <c r="X14" s="185" t="s">
        <v>245</v>
      </c>
      <c r="Y14" s="117"/>
      <c r="Z14" s="84"/>
      <c r="AA14" s="84"/>
      <c r="AB14" s="265" t="s">
        <v>1746</v>
      </c>
      <c r="AC14" s="21"/>
      <c r="AD14" s="21"/>
      <c r="AE14" s="21"/>
      <c r="AF14" s="21"/>
      <c r="AG14" s="21"/>
      <c r="AH14" s="263" t="s">
        <v>1</v>
      </c>
      <c r="AI14" s="473" t="s">
        <v>202</v>
      </c>
      <c r="AJ14" s="197">
        <v>42600</v>
      </c>
      <c r="AK14" s="420">
        <v>800</v>
      </c>
      <c r="AL14" s="312">
        <v>2.4929999999999999</v>
      </c>
      <c r="AM14" s="312" t="s">
        <v>1748</v>
      </c>
      <c r="AN14" s="313">
        <v>1.7450000000000001</v>
      </c>
      <c r="AO14" s="313" t="s">
        <v>1402</v>
      </c>
      <c r="AP14" s="101"/>
      <c r="AQ14" s="101"/>
      <c r="AR14" s="415"/>
      <c r="AS14" s="101"/>
      <c r="AT14" s="256"/>
      <c r="AU14" s="101"/>
      <c r="AV14" s="256"/>
      <c r="AW14" s="256"/>
      <c r="AX14" s="256"/>
      <c r="AY14" s="256"/>
      <c r="AZ14" s="256"/>
    </row>
    <row r="15" spans="1:59" ht="32.25" customHeight="1" x14ac:dyDescent="0.25">
      <c r="D15" s="246" t="s">
        <v>2</v>
      </c>
      <c r="G15" s="96">
        <v>43283</v>
      </c>
      <c r="H15" s="195" t="s">
        <v>37</v>
      </c>
      <c r="I15" s="232" t="s">
        <v>31</v>
      </c>
      <c r="J15" s="189" t="s">
        <v>291</v>
      </c>
      <c r="K15" s="29" t="s">
        <v>18</v>
      </c>
      <c r="L15" s="29" t="s">
        <v>17</v>
      </c>
      <c r="M15" s="29" t="s">
        <v>216</v>
      </c>
      <c r="N15" s="29" t="s">
        <v>898</v>
      </c>
      <c r="O15" s="114" t="s">
        <v>899</v>
      </c>
      <c r="P15" s="114" t="s">
        <v>900</v>
      </c>
      <c r="Q15" s="114"/>
      <c r="R15" s="192" t="s">
        <v>901</v>
      </c>
      <c r="S15" s="41" t="s">
        <v>904</v>
      </c>
      <c r="T15" s="41" t="s">
        <v>889</v>
      </c>
      <c r="U15" s="84" t="s">
        <v>72</v>
      </c>
      <c r="V15" s="193"/>
      <c r="W15" s="80">
        <v>3</v>
      </c>
      <c r="X15" s="185" t="s">
        <v>245</v>
      </c>
      <c r="Y15" s="117"/>
      <c r="Z15" s="84"/>
      <c r="AA15" s="84"/>
      <c r="AB15" s="39" t="s">
        <v>901</v>
      </c>
      <c r="AC15" s="261"/>
      <c r="AD15" s="261"/>
      <c r="AE15" s="261"/>
      <c r="AF15" s="261"/>
      <c r="AG15" s="261"/>
      <c r="AH15" s="263" t="s">
        <v>1</v>
      </c>
      <c r="AI15" s="473" t="s">
        <v>202</v>
      </c>
      <c r="AJ15" s="197">
        <v>42683</v>
      </c>
      <c r="AK15" s="420">
        <v>379</v>
      </c>
      <c r="AL15" s="314">
        <v>2.4409999999999998</v>
      </c>
      <c r="AM15" s="314" t="s">
        <v>902</v>
      </c>
      <c r="AN15" s="315">
        <v>1.7789999999999999</v>
      </c>
      <c r="AO15" s="315" t="s">
        <v>1254</v>
      </c>
      <c r="AP15" s="101"/>
      <c r="AQ15" s="101"/>
      <c r="AR15" s="415"/>
      <c r="AS15" s="101"/>
      <c r="AT15" s="256"/>
      <c r="AU15" s="101"/>
      <c r="AV15" s="256"/>
      <c r="AW15" s="256"/>
      <c r="AX15" s="256"/>
      <c r="AY15" s="256"/>
      <c r="AZ15" s="256"/>
      <c r="BA15" s="256"/>
      <c r="BB15" s="256"/>
      <c r="BC15" s="256"/>
      <c r="BD15" s="256"/>
      <c r="BE15" s="256"/>
      <c r="BF15" s="256"/>
      <c r="BG15" s="256"/>
    </row>
    <row r="16" spans="1:59" ht="32.25" customHeight="1" x14ac:dyDescent="0.25">
      <c r="D16" s="246" t="s">
        <v>2</v>
      </c>
      <c r="G16" s="96">
        <v>43283</v>
      </c>
      <c r="H16" s="195" t="s">
        <v>37</v>
      </c>
      <c r="I16" s="232" t="s">
        <v>31</v>
      </c>
      <c r="J16" s="189" t="s">
        <v>291</v>
      </c>
      <c r="K16" s="29" t="s">
        <v>18</v>
      </c>
      <c r="L16" s="29" t="s">
        <v>17</v>
      </c>
      <c r="M16" s="29" t="s">
        <v>3365</v>
      </c>
      <c r="N16" s="29" t="s">
        <v>59</v>
      </c>
      <c r="O16" s="114" t="s">
        <v>229</v>
      </c>
      <c r="P16" s="114" t="s">
        <v>230</v>
      </c>
      <c r="Q16" s="114"/>
      <c r="R16" s="192" t="s">
        <v>239</v>
      </c>
      <c r="S16" s="41" t="s">
        <v>1323</v>
      </c>
      <c r="T16" s="41" t="s">
        <v>3019</v>
      </c>
      <c r="U16" s="84" t="s">
        <v>72</v>
      </c>
      <c r="V16" s="263"/>
      <c r="W16" s="80">
        <v>3</v>
      </c>
      <c r="X16" s="185" t="s">
        <v>245</v>
      </c>
      <c r="Y16" s="117"/>
      <c r="Z16" s="84"/>
      <c r="AA16" s="84"/>
      <c r="AB16" s="39" t="s">
        <v>239</v>
      </c>
      <c r="AC16" s="261"/>
      <c r="AD16" s="261"/>
      <c r="AE16" s="261"/>
      <c r="AF16" s="261"/>
      <c r="AG16" s="261"/>
      <c r="AH16" s="263" t="s">
        <v>1</v>
      </c>
      <c r="AI16" s="473" t="s">
        <v>202</v>
      </c>
      <c r="AJ16" s="197">
        <v>42349</v>
      </c>
      <c r="AK16" s="421">
        <v>101</v>
      </c>
      <c r="AL16" s="314">
        <v>2.504</v>
      </c>
      <c r="AM16" s="314" t="s">
        <v>240</v>
      </c>
      <c r="AN16" s="315">
        <v>1.7849999999999999</v>
      </c>
      <c r="AO16" s="315" t="s">
        <v>227</v>
      </c>
      <c r="AP16" s="101"/>
      <c r="AQ16" s="101"/>
      <c r="AR16" s="415"/>
      <c r="AS16" s="101"/>
      <c r="AT16" s="256"/>
      <c r="AU16" s="101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</row>
    <row r="17" spans="1:59" ht="32.25" customHeight="1" x14ac:dyDescent="0.25">
      <c r="D17" s="246" t="s">
        <v>2</v>
      </c>
      <c r="G17" s="96">
        <v>43283</v>
      </c>
      <c r="H17" s="195" t="s">
        <v>37</v>
      </c>
      <c r="I17" s="232" t="s">
        <v>31</v>
      </c>
      <c r="J17" s="189" t="s">
        <v>291</v>
      </c>
      <c r="K17" s="29" t="s">
        <v>18</v>
      </c>
      <c r="L17" s="29" t="s">
        <v>17</v>
      </c>
      <c r="M17" s="29" t="s">
        <v>3365</v>
      </c>
      <c r="N17" s="29" t="s">
        <v>59</v>
      </c>
      <c r="O17" s="114" t="s">
        <v>229</v>
      </c>
      <c r="P17" s="114" t="s">
        <v>230</v>
      </c>
      <c r="Q17" s="259"/>
      <c r="R17" s="192" t="s">
        <v>225</v>
      </c>
      <c r="S17" s="41" t="s">
        <v>1323</v>
      </c>
      <c r="T17" s="41" t="s">
        <v>3019</v>
      </c>
      <c r="U17" s="84" t="s">
        <v>72</v>
      </c>
      <c r="V17" s="263"/>
      <c r="W17" s="80">
        <v>3</v>
      </c>
      <c r="X17" s="185" t="s">
        <v>245</v>
      </c>
      <c r="Y17" s="117"/>
      <c r="Z17" s="84"/>
      <c r="AA17" s="84"/>
      <c r="AB17" s="39" t="s">
        <v>225</v>
      </c>
      <c r="AC17" s="261"/>
      <c r="AD17" s="261"/>
      <c r="AE17" s="261"/>
      <c r="AF17" s="261"/>
      <c r="AG17" s="261"/>
      <c r="AH17" s="263" t="s">
        <v>1</v>
      </c>
      <c r="AI17" s="473" t="s">
        <v>202</v>
      </c>
      <c r="AJ17" s="197">
        <v>42349</v>
      </c>
      <c r="AK17" s="420">
        <v>95</v>
      </c>
      <c r="AL17" s="314">
        <v>2.6160000000000001</v>
      </c>
      <c r="AM17" s="314" t="s">
        <v>227</v>
      </c>
      <c r="AN17" s="315">
        <v>1.9279999999999999</v>
      </c>
      <c r="AO17" s="315" t="s">
        <v>285</v>
      </c>
      <c r="AP17" s="101"/>
      <c r="AQ17" s="101"/>
      <c r="AR17" s="415"/>
      <c r="AS17" s="101"/>
      <c r="AT17" s="256"/>
      <c r="AU17" s="101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</row>
    <row r="18" spans="1:59" ht="32.25" customHeight="1" x14ac:dyDescent="0.25">
      <c r="D18" s="246" t="s">
        <v>2</v>
      </c>
      <c r="G18" s="96">
        <v>43283</v>
      </c>
      <c r="H18" s="195" t="s">
        <v>37</v>
      </c>
      <c r="I18" s="232" t="s">
        <v>31</v>
      </c>
      <c r="J18" s="189" t="s">
        <v>291</v>
      </c>
      <c r="K18" s="29" t="s">
        <v>18</v>
      </c>
      <c r="L18" s="29" t="s">
        <v>50</v>
      </c>
      <c r="M18" s="29" t="s">
        <v>190</v>
      </c>
      <c r="N18" s="29" t="s">
        <v>191</v>
      </c>
      <c r="O18" s="114" t="s">
        <v>1357</v>
      </c>
      <c r="P18" s="114" t="s">
        <v>3670</v>
      </c>
      <c r="Q18" s="259"/>
      <c r="R18" s="192" t="s">
        <v>942</v>
      </c>
      <c r="S18" s="41" t="s">
        <v>943</v>
      </c>
      <c r="T18" s="41" t="s">
        <v>20</v>
      </c>
      <c r="U18" s="84" t="s">
        <v>624</v>
      </c>
      <c r="V18" s="193"/>
      <c r="W18" s="80">
        <v>3</v>
      </c>
      <c r="X18" s="185" t="s">
        <v>245</v>
      </c>
      <c r="Y18" s="117"/>
      <c r="Z18" s="84"/>
      <c r="AA18" s="84"/>
      <c r="AB18" s="39" t="s">
        <v>942</v>
      </c>
      <c r="AC18" s="194"/>
      <c r="AD18" s="194"/>
      <c r="AE18" s="194"/>
      <c r="AF18" s="194"/>
      <c r="AG18" s="194"/>
      <c r="AH18" s="263" t="s">
        <v>1</v>
      </c>
      <c r="AI18" s="473" t="s">
        <v>202</v>
      </c>
      <c r="AJ18" s="197">
        <v>42600</v>
      </c>
      <c r="AK18" s="420">
        <v>392</v>
      </c>
      <c r="AL18" s="312">
        <v>2.5139999999999998</v>
      </c>
      <c r="AM18" s="312" t="s">
        <v>941</v>
      </c>
      <c r="AN18" s="312">
        <v>2.1360000000000001</v>
      </c>
      <c r="AO18" s="312" t="s">
        <v>2621</v>
      </c>
      <c r="AP18" s="101"/>
      <c r="AQ18" s="101"/>
      <c r="AR18" s="415"/>
      <c r="AS18" s="101"/>
      <c r="AT18" s="256"/>
      <c r="AU18" s="101"/>
      <c r="AV18" s="256"/>
      <c r="AW18" s="256"/>
      <c r="AX18" s="256"/>
      <c r="AY18" s="256"/>
      <c r="AZ18" s="256"/>
    </row>
    <row r="19" spans="1:59" ht="32.25" customHeight="1" x14ac:dyDescent="0.25">
      <c r="D19" s="246" t="s">
        <v>2</v>
      </c>
      <c r="G19" s="96">
        <v>43864</v>
      </c>
      <c r="H19" s="195" t="s">
        <v>37</v>
      </c>
      <c r="I19" s="232" t="s">
        <v>31</v>
      </c>
      <c r="J19" s="189" t="s">
        <v>291</v>
      </c>
      <c r="K19" s="29" t="s">
        <v>18</v>
      </c>
      <c r="L19" s="29" t="s">
        <v>50</v>
      </c>
      <c r="M19" s="29" t="s">
        <v>190</v>
      </c>
      <c r="N19" s="29" t="s">
        <v>191</v>
      </c>
      <c r="O19" s="114" t="s">
        <v>1357</v>
      </c>
      <c r="P19" s="114" t="s">
        <v>3670</v>
      </c>
      <c r="Q19" s="114"/>
      <c r="R19" s="192" t="str">
        <f>AB19</f>
        <v>M 0669</v>
      </c>
      <c r="S19" s="41" t="s">
        <v>3190</v>
      </c>
      <c r="T19" s="41" t="s">
        <v>20</v>
      </c>
      <c r="U19" s="84" t="s">
        <v>624</v>
      </c>
      <c r="V19" s="193"/>
      <c r="W19" s="80">
        <v>3</v>
      </c>
      <c r="X19" s="185" t="s">
        <v>245</v>
      </c>
      <c r="Y19" s="117"/>
      <c r="Z19" s="84"/>
      <c r="AA19" s="84"/>
      <c r="AB19" s="39" t="s">
        <v>2620</v>
      </c>
      <c r="AC19" s="194"/>
      <c r="AD19" s="194"/>
      <c r="AE19" s="194"/>
      <c r="AF19" s="194"/>
      <c r="AG19" s="194"/>
      <c r="AH19" s="263" t="s">
        <v>1</v>
      </c>
      <c r="AI19" s="473" t="s">
        <v>202</v>
      </c>
      <c r="AJ19" s="197">
        <v>43228</v>
      </c>
      <c r="AK19" s="305">
        <v>989</v>
      </c>
      <c r="AL19" s="312">
        <v>2.4910000000000001</v>
      </c>
      <c r="AM19" s="312" t="s">
        <v>2621</v>
      </c>
      <c r="AN19" s="316">
        <v>2.04</v>
      </c>
      <c r="AO19" s="316" t="s">
        <v>3044</v>
      </c>
      <c r="AP19" s="101"/>
      <c r="AQ19" s="101"/>
      <c r="AR19" s="415"/>
      <c r="AS19" s="101"/>
      <c r="AT19" s="256"/>
      <c r="AU19" s="101"/>
      <c r="AV19" s="256"/>
      <c r="AW19" s="256"/>
      <c r="AX19" s="256"/>
      <c r="AY19" s="256"/>
      <c r="AZ19" s="256"/>
    </row>
    <row r="20" spans="1:59" ht="32.25" customHeight="1" x14ac:dyDescent="0.25">
      <c r="D20" s="246" t="s">
        <v>2</v>
      </c>
      <c r="G20" s="96">
        <v>43283</v>
      </c>
      <c r="H20" s="195" t="s">
        <v>37</v>
      </c>
      <c r="I20" s="232" t="s">
        <v>31</v>
      </c>
      <c r="J20" s="189" t="s">
        <v>291</v>
      </c>
      <c r="K20" s="29" t="s">
        <v>18</v>
      </c>
      <c r="L20" s="29" t="s">
        <v>50</v>
      </c>
      <c r="M20" s="29" t="s">
        <v>712</v>
      </c>
      <c r="N20" s="29" t="s">
        <v>713</v>
      </c>
      <c r="O20" s="114" t="s">
        <v>786</v>
      </c>
      <c r="P20" s="114" t="s">
        <v>1137</v>
      </c>
      <c r="Q20" s="259"/>
      <c r="R20" s="192" t="s">
        <v>1138</v>
      </c>
      <c r="S20" s="41" t="s">
        <v>1139</v>
      </c>
      <c r="T20" s="41" t="s">
        <v>20</v>
      </c>
      <c r="U20" s="84" t="s">
        <v>72</v>
      </c>
      <c r="V20" s="193"/>
      <c r="W20" s="80">
        <v>3</v>
      </c>
      <c r="X20" s="185" t="s">
        <v>245</v>
      </c>
      <c r="Y20" s="117"/>
      <c r="Z20" s="84"/>
      <c r="AA20" s="84"/>
      <c r="AB20" s="39" t="s">
        <v>1138</v>
      </c>
      <c r="AC20" s="261"/>
      <c r="AD20" s="261"/>
      <c r="AE20" s="261"/>
      <c r="AF20" s="261"/>
      <c r="AG20" s="261"/>
      <c r="AH20" s="263" t="s">
        <v>1</v>
      </c>
      <c r="AI20" s="473" t="s">
        <v>202</v>
      </c>
      <c r="AJ20" s="197">
        <v>42410</v>
      </c>
      <c r="AK20" s="420">
        <v>495</v>
      </c>
      <c r="AL20" s="312">
        <v>2.4449999999999998</v>
      </c>
      <c r="AM20" s="312" t="s">
        <v>1140</v>
      </c>
      <c r="AN20" s="313">
        <v>1.8240000000000001</v>
      </c>
      <c r="AO20" s="313" t="s">
        <v>955</v>
      </c>
      <c r="AP20" s="101"/>
      <c r="AQ20" s="101"/>
      <c r="AR20" s="415"/>
      <c r="AS20" s="101"/>
      <c r="AT20" s="256"/>
      <c r="AU20" s="101"/>
      <c r="AV20" s="256"/>
      <c r="AW20" s="256"/>
      <c r="AX20" s="256"/>
      <c r="AY20" s="256"/>
      <c r="AZ20" s="256"/>
    </row>
    <row r="21" spans="1:59" ht="32.25" customHeight="1" x14ac:dyDescent="0.25">
      <c r="D21" s="246" t="s">
        <v>2</v>
      </c>
      <c r="G21" s="96">
        <v>43283</v>
      </c>
      <c r="H21" s="195" t="s">
        <v>37</v>
      </c>
      <c r="I21" s="232" t="s">
        <v>31</v>
      </c>
      <c r="J21" s="189" t="s">
        <v>291</v>
      </c>
      <c r="K21" s="29" t="s">
        <v>18</v>
      </c>
      <c r="L21" s="29" t="s">
        <v>50</v>
      </c>
      <c r="M21" s="29" t="s">
        <v>712</v>
      </c>
      <c r="N21" s="29" t="s">
        <v>713</v>
      </c>
      <c r="O21" s="114" t="s">
        <v>786</v>
      </c>
      <c r="P21" s="114" t="s">
        <v>787</v>
      </c>
      <c r="Q21" s="114"/>
      <c r="R21" s="192" t="s">
        <v>784</v>
      </c>
      <c r="S21" s="41" t="s">
        <v>1020</v>
      </c>
      <c r="T21" s="41" t="s">
        <v>1554</v>
      </c>
      <c r="U21" s="84" t="s">
        <v>624</v>
      </c>
      <c r="V21" s="193"/>
      <c r="W21" s="80">
        <v>3</v>
      </c>
      <c r="X21" s="185" t="s">
        <v>245</v>
      </c>
      <c r="Y21" s="117"/>
      <c r="Z21" s="84"/>
      <c r="AA21" s="84"/>
      <c r="AB21" s="39" t="s">
        <v>784</v>
      </c>
      <c r="AC21" s="194"/>
      <c r="AD21" s="194"/>
      <c r="AE21" s="194"/>
      <c r="AF21" s="194"/>
      <c r="AG21" s="194"/>
      <c r="AH21" s="263" t="s">
        <v>1</v>
      </c>
      <c r="AI21" s="473" t="s">
        <v>202</v>
      </c>
      <c r="AJ21" s="197">
        <v>42291</v>
      </c>
      <c r="AK21" s="420">
        <v>346</v>
      </c>
      <c r="AL21" s="312">
        <v>2.3410000000000002</v>
      </c>
      <c r="AM21" s="312" t="s">
        <v>788</v>
      </c>
      <c r="AN21" s="313">
        <v>1.7150000000000001</v>
      </c>
      <c r="AO21" s="313" t="s">
        <v>328</v>
      </c>
      <c r="AP21" s="101"/>
      <c r="AQ21" s="101"/>
      <c r="AR21" s="415"/>
      <c r="AS21" s="101"/>
      <c r="AT21" s="256"/>
      <c r="AU21" s="101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</row>
    <row r="22" spans="1:59" ht="32.25" customHeight="1" x14ac:dyDescent="0.25">
      <c r="D22" s="246" t="s">
        <v>2</v>
      </c>
      <c r="G22" s="96">
        <v>43283</v>
      </c>
      <c r="H22" s="195" t="s">
        <v>37</v>
      </c>
      <c r="I22" s="232" t="s">
        <v>31</v>
      </c>
      <c r="J22" s="189" t="s">
        <v>291</v>
      </c>
      <c r="K22" s="29" t="s">
        <v>18</v>
      </c>
      <c r="L22" s="29" t="s">
        <v>50</v>
      </c>
      <c r="M22" s="29" t="s">
        <v>712</v>
      </c>
      <c r="N22" s="29" t="s">
        <v>713</v>
      </c>
      <c r="O22" s="114" t="s">
        <v>786</v>
      </c>
      <c r="P22" s="114" t="s">
        <v>787</v>
      </c>
      <c r="Q22" s="259"/>
      <c r="R22" s="192" t="s">
        <v>953</v>
      </c>
      <c r="S22" s="41" t="s">
        <v>1020</v>
      </c>
      <c r="T22" s="41" t="s">
        <v>1554</v>
      </c>
      <c r="U22" s="84" t="s">
        <v>624</v>
      </c>
      <c r="V22" s="193"/>
      <c r="W22" s="80">
        <v>3</v>
      </c>
      <c r="X22" s="185" t="s">
        <v>245</v>
      </c>
      <c r="Y22" s="117"/>
      <c r="Z22" s="84"/>
      <c r="AA22" s="84"/>
      <c r="AB22" s="39" t="s">
        <v>953</v>
      </c>
      <c r="AC22" s="194"/>
      <c r="AD22" s="194"/>
      <c r="AE22" s="194"/>
      <c r="AF22" s="194"/>
      <c r="AG22" s="194"/>
      <c r="AH22" s="263" t="s">
        <v>1</v>
      </c>
      <c r="AI22" s="473" t="s">
        <v>202</v>
      </c>
      <c r="AJ22" s="197">
        <v>42649</v>
      </c>
      <c r="AK22" s="420">
        <v>397</v>
      </c>
      <c r="AL22" s="312">
        <v>2.7290000000000001</v>
      </c>
      <c r="AM22" s="312" t="s">
        <v>955</v>
      </c>
      <c r="AN22" s="313">
        <v>1.74</v>
      </c>
      <c r="AO22" s="313" t="s">
        <v>1140</v>
      </c>
      <c r="AP22" s="101"/>
      <c r="AQ22" s="101"/>
      <c r="AR22" s="415"/>
      <c r="AS22" s="101"/>
      <c r="AT22" s="256"/>
      <c r="AU22" s="101"/>
      <c r="AV22" s="256"/>
      <c r="AW22" s="256"/>
      <c r="AX22" s="256"/>
      <c r="AY22" s="256"/>
      <c r="AZ22" s="256"/>
      <c r="BA22" s="256"/>
      <c r="BB22" s="256"/>
      <c r="BC22" s="256"/>
      <c r="BD22" s="256"/>
      <c r="BE22" s="256"/>
      <c r="BF22" s="256"/>
      <c r="BG22" s="256"/>
    </row>
    <row r="23" spans="1:59" ht="32.25" customHeight="1" x14ac:dyDescent="0.25">
      <c r="D23" s="246" t="s">
        <v>2</v>
      </c>
      <c r="G23" s="96">
        <v>43283</v>
      </c>
      <c r="H23" s="195" t="s">
        <v>37</v>
      </c>
      <c r="I23" s="232" t="s">
        <v>31</v>
      </c>
      <c r="J23" s="189" t="s">
        <v>291</v>
      </c>
      <c r="K23" s="29" t="s">
        <v>18</v>
      </c>
      <c r="L23" s="29" t="s">
        <v>50</v>
      </c>
      <c r="M23" s="29" t="s">
        <v>190</v>
      </c>
      <c r="N23" s="29" t="s">
        <v>191</v>
      </c>
      <c r="O23" s="114" t="s">
        <v>595</v>
      </c>
      <c r="P23" s="114" t="s">
        <v>596</v>
      </c>
      <c r="Q23" s="259"/>
      <c r="R23" s="192" t="s">
        <v>597</v>
      </c>
      <c r="S23" s="41" t="s">
        <v>959</v>
      </c>
      <c r="T23" s="41" t="s">
        <v>20</v>
      </c>
      <c r="U23" s="84" t="s">
        <v>72</v>
      </c>
      <c r="V23" s="193"/>
      <c r="W23" s="80">
        <v>3</v>
      </c>
      <c r="X23" s="185" t="s">
        <v>245</v>
      </c>
      <c r="Y23" s="117"/>
      <c r="Z23" s="84"/>
      <c r="AA23" s="84"/>
      <c r="AB23" s="39" t="s">
        <v>597</v>
      </c>
      <c r="AC23" s="194"/>
      <c r="AD23" s="194"/>
      <c r="AE23" s="194"/>
      <c r="AF23" s="194"/>
      <c r="AG23" s="194"/>
      <c r="AH23" s="263" t="s">
        <v>1</v>
      </c>
      <c r="AI23" s="473" t="s">
        <v>202</v>
      </c>
      <c r="AJ23" s="197">
        <v>42474</v>
      </c>
      <c r="AK23" s="420">
        <v>212</v>
      </c>
      <c r="AL23" s="312">
        <v>2.4860000000000002</v>
      </c>
      <c r="AM23" s="312" t="s">
        <v>598</v>
      </c>
      <c r="AN23" s="316">
        <v>2.371</v>
      </c>
      <c r="AO23" s="316" t="s">
        <v>575</v>
      </c>
      <c r="AP23" s="101"/>
      <c r="AQ23" s="101"/>
      <c r="AR23" s="415"/>
      <c r="AS23" s="101"/>
      <c r="AT23" s="256"/>
      <c r="AU23" s="101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</row>
    <row r="24" spans="1:59" ht="32.25" customHeight="1" x14ac:dyDescent="0.25">
      <c r="D24" s="246" t="s">
        <v>2</v>
      </c>
      <c r="G24" s="96">
        <v>43283</v>
      </c>
      <c r="H24" s="195" t="s">
        <v>37</v>
      </c>
      <c r="I24" s="232" t="s">
        <v>31</v>
      </c>
      <c r="J24" s="189" t="s">
        <v>291</v>
      </c>
      <c r="K24" s="29" t="s">
        <v>18</v>
      </c>
      <c r="L24" s="29" t="s">
        <v>17</v>
      </c>
      <c r="M24" s="29" t="s">
        <v>3365</v>
      </c>
      <c r="N24" s="29" t="s">
        <v>45</v>
      </c>
      <c r="O24" s="114" t="s">
        <v>107</v>
      </c>
      <c r="P24" s="114" t="s">
        <v>646</v>
      </c>
      <c r="Q24" s="259"/>
      <c r="R24" s="192" t="s">
        <v>118</v>
      </c>
      <c r="S24" s="41" t="s">
        <v>854</v>
      </c>
      <c r="T24" s="41" t="s">
        <v>1554</v>
      </c>
      <c r="U24" s="84" t="s">
        <v>72</v>
      </c>
      <c r="V24" s="193"/>
      <c r="W24" s="80">
        <v>3</v>
      </c>
      <c r="X24" s="185" t="s">
        <v>245</v>
      </c>
      <c r="Y24" s="117"/>
      <c r="Z24" s="262"/>
      <c r="AA24" s="262"/>
      <c r="AB24" s="39" t="s">
        <v>118</v>
      </c>
      <c r="AC24" s="194"/>
      <c r="AD24" s="194"/>
      <c r="AE24" s="194"/>
      <c r="AF24" s="194"/>
      <c r="AG24" s="194"/>
      <c r="AH24" s="263" t="s">
        <v>1</v>
      </c>
      <c r="AI24" s="473" t="s">
        <v>202</v>
      </c>
      <c r="AJ24" s="197">
        <v>42278</v>
      </c>
      <c r="AK24" s="420">
        <v>58</v>
      </c>
      <c r="AL24" s="312">
        <v>2.2810000000000001</v>
      </c>
      <c r="AM24" s="312" t="s">
        <v>106</v>
      </c>
      <c r="AN24" s="313">
        <v>1.7250000000000001</v>
      </c>
      <c r="AO24" s="313" t="s">
        <v>515</v>
      </c>
      <c r="AP24" s="101"/>
      <c r="AQ24" s="101"/>
      <c r="AR24" s="415"/>
      <c r="AS24" s="101"/>
      <c r="AT24" s="256"/>
      <c r="AU24" s="101"/>
      <c r="AV24" s="256"/>
      <c r="AW24" s="256"/>
      <c r="AX24" s="256"/>
      <c r="AY24" s="256"/>
      <c r="AZ24" s="256"/>
    </row>
    <row r="25" spans="1:59" ht="32.25" customHeight="1" x14ac:dyDescent="0.25">
      <c r="D25" s="246" t="s">
        <v>2</v>
      </c>
      <c r="G25" s="96">
        <v>43283</v>
      </c>
      <c r="H25" s="195" t="s">
        <v>37</v>
      </c>
      <c r="I25" s="232" t="s">
        <v>31</v>
      </c>
      <c r="J25" s="189" t="s">
        <v>291</v>
      </c>
      <c r="K25" s="29" t="s">
        <v>18</v>
      </c>
      <c r="L25" s="29" t="s">
        <v>17</v>
      </c>
      <c r="M25" s="29" t="s">
        <v>3365</v>
      </c>
      <c r="N25" s="29" t="s">
        <v>45</v>
      </c>
      <c r="O25" s="114" t="s">
        <v>107</v>
      </c>
      <c r="P25" s="114" t="s">
        <v>646</v>
      </c>
      <c r="Q25" s="114"/>
      <c r="R25" s="192" t="s">
        <v>570</v>
      </c>
      <c r="S25" s="41" t="s">
        <v>1005</v>
      </c>
      <c r="T25" s="41" t="s">
        <v>1554</v>
      </c>
      <c r="U25" s="84" t="s">
        <v>72</v>
      </c>
      <c r="V25" s="193"/>
      <c r="W25" s="80">
        <v>3</v>
      </c>
      <c r="X25" s="185" t="s">
        <v>245</v>
      </c>
      <c r="Y25" s="117"/>
      <c r="Z25" s="84"/>
      <c r="AA25" s="84"/>
      <c r="AB25" s="39" t="s">
        <v>570</v>
      </c>
      <c r="AC25" s="194"/>
      <c r="AD25" s="194"/>
      <c r="AE25" s="194"/>
      <c r="AF25" s="194"/>
      <c r="AG25" s="194"/>
      <c r="AH25" s="263" t="s">
        <v>1</v>
      </c>
      <c r="AI25" s="473" t="s">
        <v>202</v>
      </c>
      <c r="AJ25" s="197">
        <v>42299</v>
      </c>
      <c r="AK25" s="420">
        <v>195</v>
      </c>
      <c r="AL25" s="316">
        <v>2.3239999999999998</v>
      </c>
      <c r="AM25" s="316" t="s">
        <v>571</v>
      </c>
      <c r="AN25" s="316">
        <v>2.1909999999999998</v>
      </c>
      <c r="AO25" s="316" t="s">
        <v>804</v>
      </c>
      <c r="AP25" s="101"/>
      <c r="AQ25" s="101"/>
      <c r="AR25" s="415"/>
      <c r="AS25" s="101"/>
      <c r="AT25" s="256"/>
      <c r="AU25" s="101"/>
      <c r="AV25" s="256"/>
      <c r="AW25" s="256"/>
      <c r="AX25" s="256"/>
      <c r="AY25" s="256"/>
      <c r="AZ25" s="256"/>
    </row>
    <row r="26" spans="1:59" ht="32.25" customHeight="1" x14ac:dyDescent="0.25">
      <c r="D26" s="246" t="s">
        <v>2</v>
      </c>
      <c r="G26" s="96">
        <v>43283</v>
      </c>
      <c r="H26" s="195" t="s">
        <v>37</v>
      </c>
      <c r="I26" s="232" t="s">
        <v>31</v>
      </c>
      <c r="J26" s="189" t="s">
        <v>291</v>
      </c>
      <c r="K26" s="29" t="s">
        <v>18</v>
      </c>
      <c r="L26" s="29" t="s">
        <v>50</v>
      </c>
      <c r="M26" s="29" t="s">
        <v>190</v>
      </c>
      <c r="N26" s="29" t="s">
        <v>191</v>
      </c>
      <c r="O26" s="114" t="s">
        <v>421</v>
      </c>
      <c r="P26" s="114" t="s">
        <v>422</v>
      </c>
      <c r="Q26" s="259"/>
      <c r="R26" s="192" t="s">
        <v>423</v>
      </c>
      <c r="S26" s="41" t="s">
        <v>960</v>
      </c>
      <c r="T26" s="41" t="s">
        <v>288</v>
      </c>
      <c r="U26" s="84" t="s">
        <v>72</v>
      </c>
      <c r="V26" s="193"/>
      <c r="W26" s="80">
        <v>3</v>
      </c>
      <c r="X26" s="185" t="s">
        <v>245</v>
      </c>
      <c r="Y26" s="117"/>
      <c r="Z26" s="84"/>
      <c r="AA26" s="84"/>
      <c r="AB26" s="39" t="s">
        <v>423</v>
      </c>
      <c r="AC26" s="194"/>
      <c r="AD26" s="194"/>
      <c r="AE26" s="194"/>
      <c r="AF26" s="194"/>
      <c r="AG26" s="194"/>
      <c r="AH26" s="263" t="s">
        <v>1</v>
      </c>
      <c r="AI26" s="473" t="s">
        <v>202</v>
      </c>
      <c r="AJ26" s="197">
        <v>42417</v>
      </c>
      <c r="AK26" s="420">
        <v>157</v>
      </c>
      <c r="AL26" s="312">
        <v>2.7109999999999999</v>
      </c>
      <c r="AM26" s="312" t="s">
        <v>424</v>
      </c>
      <c r="AN26" s="316">
        <v>2.149</v>
      </c>
      <c r="AO26" s="316" t="s">
        <v>575</v>
      </c>
      <c r="AP26" s="101"/>
      <c r="AQ26" s="101"/>
      <c r="AR26" s="415"/>
      <c r="AS26" s="101"/>
      <c r="AT26" s="256"/>
      <c r="AU26" s="101"/>
      <c r="AV26" s="256"/>
      <c r="AW26" s="256"/>
      <c r="AX26" s="256"/>
      <c r="AY26" s="256"/>
      <c r="AZ26" s="256"/>
    </row>
    <row r="27" spans="1:59" ht="32.25" customHeight="1" x14ac:dyDescent="0.25">
      <c r="A27" s="256"/>
      <c r="B27" s="256"/>
      <c r="C27" s="256"/>
      <c r="D27" s="246" t="s">
        <v>2</v>
      </c>
      <c r="E27" s="256"/>
      <c r="F27" s="256"/>
      <c r="G27" s="96">
        <v>43283</v>
      </c>
      <c r="H27" s="195" t="s">
        <v>37</v>
      </c>
      <c r="I27" s="232" t="s">
        <v>31</v>
      </c>
      <c r="J27" s="189" t="s">
        <v>291</v>
      </c>
      <c r="K27" s="29" t="s">
        <v>18</v>
      </c>
      <c r="L27" s="29" t="s">
        <v>50</v>
      </c>
      <c r="M27" s="29" t="s">
        <v>190</v>
      </c>
      <c r="N27" s="29" t="s">
        <v>191</v>
      </c>
      <c r="O27" s="114" t="s">
        <v>421</v>
      </c>
      <c r="P27" s="114" t="s">
        <v>1216</v>
      </c>
      <c r="Q27" s="259"/>
      <c r="R27" s="192" t="s">
        <v>1217</v>
      </c>
      <c r="S27" s="41" t="s">
        <v>1218</v>
      </c>
      <c r="T27" s="41" t="s">
        <v>3169</v>
      </c>
      <c r="U27" s="84" t="s">
        <v>72</v>
      </c>
      <c r="V27" s="193"/>
      <c r="W27" s="80">
        <v>3</v>
      </c>
      <c r="X27" s="185" t="s">
        <v>245</v>
      </c>
      <c r="Y27" s="117"/>
      <c r="Z27" s="84"/>
      <c r="AA27" s="84"/>
      <c r="AB27" s="39" t="s">
        <v>1217</v>
      </c>
      <c r="AC27" s="261"/>
      <c r="AD27" s="261"/>
      <c r="AE27" s="261"/>
      <c r="AF27" s="261"/>
      <c r="AG27" s="261"/>
      <c r="AH27" s="263" t="s">
        <v>1</v>
      </c>
      <c r="AI27" s="473" t="s">
        <v>202</v>
      </c>
      <c r="AJ27" s="197">
        <v>42684</v>
      </c>
      <c r="AK27" s="421">
        <v>516</v>
      </c>
      <c r="AL27" s="312">
        <v>2.5249999999999999</v>
      </c>
      <c r="AM27" s="312" t="s">
        <v>1219</v>
      </c>
      <c r="AN27" s="316">
        <v>2.1030000000000002</v>
      </c>
      <c r="AO27" s="316" t="s">
        <v>575</v>
      </c>
      <c r="AP27" s="101"/>
      <c r="AQ27" s="101"/>
      <c r="AR27" s="415"/>
      <c r="AS27" s="101"/>
      <c r="AT27" s="256"/>
      <c r="AU27" s="101"/>
      <c r="AV27" s="256"/>
      <c r="AW27" s="256"/>
      <c r="AX27" s="256"/>
      <c r="AY27" s="256"/>
      <c r="AZ27" s="256"/>
    </row>
    <row r="28" spans="1:59" ht="32.25" customHeight="1" x14ac:dyDescent="0.25">
      <c r="D28" s="246" t="s">
        <v>2</v>
      </c>
      <c r="G28" s="96">
        <v>43774</v>
      </c>
      <c r="H28" s="195" t="s">
        <v>37</v>
      </c>
      <c r="I28" s="232" t="s">
        <v>31</v>
      </c>
      <c r="J28" s="189" t="s">
        <v>291</v>
      </c>
      <c r="K28" s="29" t="s">
        <v>18</v>
      </c>
      <c r="L28" s="29" t="s">
        <v>50</v>
      </c>
      <c r="M28" s="29" t="s">
        <v>190</v>
      </c>
      <c r="N28" s="29" t="s">
        <v>191</v>
      </c>
      <c r="O28" s="114" t="s">
        <v>421</v>
      </c>
      <c r="P28" s="114" t="s">
        <v>3045</v>
      </c>
      <c r="Q28" s="260"/>
      <c r="R28" s="71" t="s">
        <v>3046</v>
      </c>
      <c r="S28" s="185" t="s">
        <v>3048</v>
      </c>
      <c r="T28" s="185" t="s">
        <v>20</v>
      </c>
      <c r="U28" s="84" t="s">
        <v>72</v>
      </c>
      <c r="V28" s="263"/>
      <c r="W28" s="80">
        <v>3</v>
      </c>
      <c r="X28" s="185" t="s">
        <v>245</v>
      </c>
      <c r="Y28" s="251"/>
      <c r="Z28" s="262"/>
      <c r="AA28" s="262"/>
      <c r="AB28" s="39" t="s">
        <v>3046</v>
      </c>
      <c r="AC28" s="21"/>
      <c r="AD28" s="21"/>
      <c r="AE28" s="21"/>
      <c r="AF28" s="21"/>
      <c r="AG28" s="21"/>
      <c r="AH28" s="263" t="s">
        <v>1</v>
      </c>
      <c r="AI28" s="474" t="s">
        <v>202</v>
      </c>
      <c r="AJ28" s="197">
        <v>43563</v>
      </c>
      <c r="AK28" s="305">
        <v>1530</v>
      </c>
      <c r="AL28" s="312">
        <v>2.379</v>
      </c>
      <c r="AM28" s="312" t="s">
        <v>3047</v>
      </c>
      <c r="AN28" s="316">
        <v>2.1</v>
      </c>
      <c r="AO28" s="316" t="s">
        <v>598</v>
      </c>
      <c r="AP28" s="101"/>
      <c r="AQ28" s="101"/>
      <c r="AR28" s="415"/>
      <c r="AS28" s="101"/>
      <c r="AT28" s="256"/>
      <c r="AU28" s="101"/>
      <c r="AV28" s="256"/>
      <c r="AW28" s="256"/>
      <c r="AX28" s="256"/>
      <c r="AY28" s="256"/>
      <c r="AZ28" s="256"/>
    </row>
    <row r="29" spans="1:59" ht="32.25" customHeight="1" x14ac:dyDescent="0.25">
      <c r="D29" s="246" t="s">
        <v>2</v>
      </c>
      <c r="G29" s="96">
        <v>43283</v>
      </c>
      <c r="H29" s="195" t="s">
        <v>37</v>
      </c>
      <c r="I29" s="232" t="s">
        <v>31</v>
      </c>
      <c r="J29" s="189" t="s">
        <v>291</v>
      </c>
      <c r="K29" s="29" t="s">
        <v>18</v>
      </c>
      <c r="L29" s="29" t="s">
        <v>50</v>
      </c>
      <c r="M29" s="29" t="s">
        <v>190</v>
      </c>
      <c r="N29" s="29" t="s">
        <v>191</v>
      </c>
      <c r="O29" s="114" t="s">
        <v>421</v>
      </c>
      <c r="P29" s="114" t="s">
        <v>573</v>
      </c>
      <c r="Q29" s="259"/>
      <c r="R29" s="192" t="s">
        <v>574</v>
      </c>
      <c r="S29" s="41" t="s">
        <v>994</v>
      </c>
      <c r="T29" s="41" t="s">
        <v>20</v>
      </c>
      <c r="U29" s="84" t="s">
        <v>72</v>
      </c>
      <c r="V29" s="263"/>
      <c r="W29" s="80">
        <v>3</v>
      </c>
      <c r="X29" s="185" t="s">
        <v>245</v>
      </c>
      <c r="Y29" s="117"/>
      <c r="Z29" s="84"/>
      <c r="AA29" s="84"/>
      <c r="AB29" s="39" t="s">
        <v>574</v>
      </c>
      <c r="AC29" s="261"/>
      <c r="AD29" s="261"/>
      <c r="AE29" s="261"/>
      <c r="AF29" s="261"/>
      <c r="AG29" s="261"/>
      <c r="AH29" s="263" t="s">
        <v>1</v>
      </c>
      <c r="AI29" s="473" t="s">
        <v>202</v>
      </c>
      <c r="AJ29" s="197">
        <v>42341</v>
      </c>
      <c r="AK29" s="420">
        <v>196</v>
      </c>
      <c r="AL29" s="312">
        <v>2.5449999999999999</v>
      </c>
      <c r="AM29" s="312" t="s">
        <v>575</v>
      </c>
      <c r="AN29" s="316">
        <v>2.25</v>
      </c>
      <c r="AO29" s="316" t="s">
        <v>2621</v>
      </c>
      <c r="AP29" s="101"/>
      <c r="AQ29" s="101"/>
      <c r="AR29" s="415"/>
      <c r="AS29" s="101"/>
      <c r="AT29" s="256"/>
      <c r="AU29" s="101"/>
      <c r="AV29" s="256"/>
      <c r="AW29" s="256"/>
      <c r="AX29" s="256"/>
      <c r="AY29" s="256"/>
      <c r="AZ29" s="256"/>
    </row>
    <row r="30" spans="1:59" ht="32.25" customHeight="1" x14ac:dyDescent="0.25">
      <c r="D30" s="246" t="s">
        <v>2</v>
      </c>
      <c r="G30" s="96">
        <v>43864</v>
      </c>
      <c r="H30" s="195" t="s">
        <v>37</v>
      </c>
      <c r="I30" s="232" t="s">
        <v>31</v>
      </c>
      <c r="J30" s="189" t="s">
        <v>291</v>
      </c>
      <c r="K30" s="29" t="s">
        <v>18</v>
      </c>
      <c r="L30" s="29" t="s">
        <v>50</v>
      </c>
      <c r="M30" s="29" t="s">
        <v>190</v>
      </c>
      <c r="N30" s="29" t="s">
        <v>191</v>
      </c>
      <c r="O30" s="114" t="s">
        <v>421</v>
      </c>
      <c r="P30" s="114" t="s">
        <v>573</v>
      </c>
      <c r="Q30" s="260"/>
      <c r="R30" s="192" t="str">
        <f>AB30</f>
        <v>M 0790</v>
      </c>
      <c r="S30" s="185" t="s">
        <v>3178</v>
      </c>
      <c r="T30" s="185" t="s">
        <v>20</v>
      </c>
      <c r="U30" s="84" t="s">
        <v>72</v>
      </c>
      <c r="V30" s="263"/>
      <c r="W30" s="80">
        <v>2</v>
      </c>
      <c r="X30" s="185"/>
      <c r="Y30" s="251"/>
      <c r="Z30" s="84"/>
      <c r="AA30" s="262"/>
      <c r="AB30" s="39" t="s">
        <v>3175</v>
      </c>
      <c r="AC30" s="261"/>
      <c r="AD30" s="261"/>
      <c r="AE30" s="261"/>
      <c r="AF30" s="261"/>
      <c r="AG30" s="261"/>
      <c r="AH30" s="263" t="s">
        <v>1</v>
      </c>
      <c r="AI30" s="474" t="s">
        <v>202</v>
      </c>
      <c r="AJ30" s="197">
        <v>43403</v>
      </c>
      <c r="AK30" s="424"/>
      <c r="AL30" s="312">
        <v>2.0680000000000001</v>
      </c>
      <c r="AM30" s="312" t="s">
        <v>3513</v>
      </c>
      <c r="AN30" s="316">
        <v>2.0499999999999998</v>
      </c>
      <c r="AO30" s="316" t="s">
        <v>424</v>
      </c>
      <c r="AP30" s="101"/>
      <c r="AQ30" s="101"/>
      <c r="AR30" s="415"/>
      <c r="AS30" s="101"/>
      <c r="AT30" s="256"/>
      <c r="AU30" s="101"/>
      <c r="AV30" s="256"/>
      <c r="AW30" s="256"/>
      <c r="AX30" s="256"/>
      <c r="AY30" s="256"/>
      <c r="AZ30" s="256"/>
    </row>
    <row r="31" spans="1:59" ht="32.25" customHeight="1" x14ac:dyDescent="0.25">
      <c r="D31" s="246" t="s">
        <v>2</v>
      </c>
      <c r="G31" s="96">
        <v>43774</v>
      </c>
      <c r="H31" s="258" t="s">
        <v>37</v>
      </c>
      <c r="I31" s="232" t="s">
        <v>31</v>
      </c>
      <c r="J31" s="189" t="s">
        <v>291</v>
      </c>
      <c r="K31" s="29" t="s">
        <v>18</v>
      </c>
      <c r="L31" s="29" t="s">
        <v>50</v>
      </c>
      <c r="M31" s="29" t="s">
        <v>190</v>
      </c>
      <c r="N31" s="29" t="s">
        <v>191</v>
      </c>
      <c r="O31" s="114" t="s">
        <v>421</v>
      </c>
      <c r="P31" s="114" t="s">
        <v>573</v>
      </c>
      <c r="Q31" s="260"/>
      <c r="R31" s="71" t="s">
        <v>3043</v>
      </c>
      <c r="S31" s="185" t="s">
        <v>994</v>
      </c>
      <c r="T31" s="185" t="s">
        <v>20</v>
      </c>
      <c r="U31" s="84" t="s">
        <v>72</v>
      </c>
      <c r="V31" s="263"/>
      <c r="W31" s="80">
        <v>3</v>
      </c>
      <c r="X31" s="185" t="s">
        <v>245</v>
      </c>
      <c r="Y31" s="251"/>
      <c r="Z31" s="262"/>
      <c r="AA31" s="262"/>
      <c r="AB31" s="39" t="s">
        <v>3043</v>
      </c>
      <c r="AC31" s="21"/>
      <c r="AD31" s="21"/>
      <c r="AE31" s="21"/>
      <c r="AF31" s="21"/>
      <c r="AG31" s="21"/>
      <c r="AH31" s="263" t="s">
        <v>1</v>
      </c>
      <c r="AI31" s="474" t="s">
        <v>202</v>
      </c>
      <c r="AJ31" s="197">
        <v>43117</v>
      </c>
      <c r="AK31" s="305">
        <v>1529</v>
      </c>
      <c r="AL31" s="312">
        <v>2.508</v>
      </c>
      <c r="AM31" s="312" t="s">
        <v>3044</v>
      </c>
      <c r="AN31" s="312">
        <v>2.42</v>
      </c>
      <c r="AO31" s="312" t="s">
        <v>575</v>
      </c>
      <c r="AP31" s="101"/>
      <c r="AQ31" s="101"/>
      <c r="AR31" s="415"/>
      <c r="AS31" s="101"/>
      <c r="AT31" s="256"/>
      <c r="AU31" s="101"/>
      <c r="AV31" s="256"/>
      <c r="AW31" s="256"/>
      <c r="AX31" s="256"/>
      <c r="AY31" s="256"/>
      <c r="AZ31" s="256"/>
    </row>
    <row r="32" spans="1:59" ht="32.25" customHeight="1" x14ac:dyDescent="0.25">
      <c r="D32" s="246" t="s">
        <v>2</v>
      </c>
      <c r="G32" s="96">
        <v>43864</v>
      </c>
      <c r="H32" s="258" t="s">
        <v>37</v>
      </c>
      <c r="I32" s="232" t="s">
        <v>31</v>
      </c>
      <c r="J32" s="189" t="s">
        <v>291</v>
      </c>
      <c r="K32" s="29" t="s">
        <v>18</v>
      </c>
      <c r="L32" s="29" t="s">
        <v>50</v>
      </c>
      <c r="M32" s="29" t="s">
        <v>190</v>
      </c>
      <c r="N32" s="29" t="s">
        <v>191</v>
      </c>
      <c r="O32" s="114" t="s">
        <v>421</v>
      </c>
      <c r="P32" s="114" t="s">
        <v>573</v>
      </c>
      <c r="Q32" s="260"/>
      <c r="R32" s="192" t="str">
        <f>AB32</f>
        <v>V 0037</v>
      </c>
      <c r="S32" s="185" t="s">
        <v>3178</v>
      </c>
      <c r="T32" s="185" t="s">
        <v>20</v>
      </c>
      <c r="U32" s="84" t="s">
        <v>72</v>
      </c>
      <c r="V32" s="263"/>
      <c r="W32" s="80">
        <v>3</v>
      </c>
      <c r="X32" s="185" t="s">
        <v>104</v>
      </c>
      <c r="Y32" s="251"/>
      <c r="Z32" s="84"/>
      <c r="AA32" s="262"/>
      <c r="AB32" s="39" t="s">
        <v>3176</v>
      </c>
      <c r="AC32" s="261"/>
      <c r="AD32" s="261"/>
      <c r="AE32" s="261"/>
      <c r="AF32" s="261"/>
      <c r="AG32" s="261"/>
      <c r="AH32" s="263" t="s">
        <v>1</v>
      </c>
      <c r="AI32" s="474" t="s">
        <v>202</v>
      </c>
      <c r="AJ32" s="197">
        <v>43046</v>
      </c>
      <c r="AK32" s="424"/>
      <c r="AL32" s="312">
        <v>2.2360000000000002</v>
      </c>
      <c r="AM32" s="312" t="s">
        <v>3513</v>
      </c>
      <c r="AN32" s="312">
        <v>2.012</v>
      </c>
      <c r="AO32" s="312" t="s">
        <v>1411</v>
      </c>
      <c r="AP32" s="101"/>
      <c r="AQ32" s="101"/>
      <c r="AR32" s="415"/>
      <c r="AS32" s="101"/>
      <c r="AT32" s="256"/>
      <c r="AU32" s="101"/>
      <c r="AV32" s="256"/>
      <c r="AW32" s="256"/>
      <c r="AX32" s="256"/>
      <c r="AY32" s="256"/>
      <c r="AZ32" s="256"/>
    </row>
    <row r="33" spans="4:59" ht="32.25" customHeight="1" x14ac:dyDescent="0.25">
      <c r="D33" s="246" t="s">
        <v>2</v>
      </c>
      <c r="G33" s="96">
        <v>43283</v>
      </c>
      <c r="H33" s="195" t="s">
        <v>37</v>
      </c>
      <c r="I33" s="232" t="s">
        <v>31</v>
      </c>
      <c r="J33" s="189" t="s">
        <v>291</v>
      </c>
      <c r="K33" s="29" t="s">
        <v>18</v>
      </c>
      <c r="L33" s="29" t="s">
        <v>50</v>
      </c>
      <c r="M33" s="29" t="s">
        <v>712</v>
      </c>
      <c r="N33" s="29" t="s">
        <v>713</v>
      </c>
      <c r="O33" s="114" t="s">
        <v>1392</v>
      </c>
      <c r="P33" s="114" t="s">
        <v>836</v>
      </c>
      <c r="Q33" s="259"/>
      <c r="R33" s="192" t="s">
        <v>837</v>
      </c>
      <c r="S33" s="41" t="s">
        <v>838</v>
      </c>
      <c r="T33" s="41" t="s">
        <v>1554</v>
      </c>
      <c r="U33" s="84" t="s">
        <v>72</v>
      </c>
      <c r="V33" s="263"/>
      <c r="W33" s="80">
        <v>3</v>
      </c>
      <c r="X33" s="185" t="s">
        <v>245</v>
      </c>
      <c r="Y33" s="117"/>
      <c r="Z33" s="84"/>
      <c r="AA33" s="84"/>
      <c r="AB33" s="39" t="s">
        <v>837</v>
      </c>
      <c r="AC33" s="261"/>
      <c r="AD33" s="261"/>
      <c r="AE33" s="261"/>
      <c r="AF33" s="261"/>
      <c r="AG33" s="261"/>
      <c r="AH33" s="263" t="s">
        <v>1</v>
      </c>
      <c r="AI33" s="473" t="s">
        <v>202</v>
      </c>
      <c r="AJ33" s="197">
        <v>42410</v>
      </c>
      <c r="AK33" s="420">
        <v>367</v>
      </c>
      <c r="AL33" s="312">
        <v>2.6280000000000001</v>
      </c>
      <c r="AM33" s="312" t="s">
        <v>1393</v>
      </c>
      <c r="AN33" s="313">
        <v>1.907</v>
      </c>
      <c r="AO33" s="313" t="s">
        <v>1616</v>
      </c>
      <c r="AP33" s="101"/>
      <c r="AQ33" s="101"/>
      <c r="AR33" s="415"/>
      <c r="AS33" s="101"/>
      <c r="AT33" s="256"/>
      <c r="AU33" s="101"/>
      <c r="AV33" s="256"/>
      <c r="AW33" s="256"/>
      <c r="AX33" s="256"/>
      <c r="AY33" s="256"/>
      <c r="AZ33" s="256"/>
    </row>
    <row r="34" spans="4:59" ht="32.25" customHeight="1" x14ac:dyDescent="0.25">
      <c r="D34" s="246" t="s">
        <v>2</v>
      </c>
      <c r="G34" s="96">
        <v>43283</v>
      </c>
      <c r="H34" s="258" t="s">
        <v>37</v>
      </c>
      <c r="I34" s="232" t="s">
        <v>31</v>
      </c>
      <c r="J34" s="189" t="s">
        <v>291</v>
      </c>
      <c r="K34" s="29" t="s">
        <v>18</v>
      </c>
      <c r="L34" s="29" t="s">
        <v>50</v>
      </c>
      <c r="M34" s="29" t="s">
        <v>712</v>
      </c>
      <c r="N34" s="29" t="s">
        <v>713</v>
      </c>
      <c r="O34" s="259" t="s">
        <v>1392</v>
      </c>
      <c r="P34" s="259" t="s">
        <v>836</v>
      </c>
      <c r="Q34" s="259"/>
      <c r="R34" s="192" t="s">
        <v>1719</v>
      </c>
      <c r="S34" s="41" t="s">
        <v>838</v>
      </c>
      <c r="T34" s="41" t="s">
        <v>1554</v>
      </c>
      <c r="U34" s="84" t="s">
        <v>72</v>
      </c>
      <c r="V34" s="263"/>
      <c r="W34" s="80">
        <v>3</v>
      </c>
      <c r="X34" s="185" t="s">
        <v>245</v>
      </c>
      <c r="Y34" s="117"/>
      <c r="Z34" s="84"/>
      <c r="AA34" s="84"/>
      <c r="AB34" s="265" t="s">
        <v>1719</v>
      </c>
      <c r="AC34" s="194"/>
      <c r="AD34" s="194"/>
      <c r="AE34" s="194"/>
      <c r="AF34" s="194"/>
      <c r="AG34" s="194"/>
      <c r="AH34" s="263" t="s">
        <v>1</v>
      </c>
      <c r="AI34" s="473" t="s">
        <v>202</v>
      </c>
      <c r="AJ34" s="197">
        <v>42908</v>
      </c>
      <c r="AK34" s="420">
        <v>782</v>
      </c>
      <c r="AL34" s="312">
        <v>2.5979999999999999</v>
      </c>
      <c r="AM34" s="312" t="s">
        <v>1720</v>
      </c>
      <c r="AN34" s="316">
        <v>2.1880000000000002</v>
      </c>
      <c r="AO34" s="316" t="s">
        <v>2835</v>
      </c>
      <c r="AP34" s="313"/>
      <c r="AQ34" s="101"/>
      <c r="AR34" s="415"/>
      <c r="AS34" s="101"/>
      <c r="AT34" s="256"/>
      <c r="AU34" s="101"/>
      <c r="AV34" s="256"/>
      <c r="AW34" s="256"/>
      <c r="AX34" s="256"/>
      <c r="AY34" s="256"/>
      <c r="AZ34" s="256"/>
    </row>
    <row r="35" spans="4:59" ht="32.25" customHeight="1" x14ac:dyDescent="0.25">
      <c r="D35" s="246" t="s">
        <v>2</v>
      </c>
      <c r="G35" s="248">
        <v>43892</v>
      </c>
      <c r="H35" s="195" t="s">
        <v>37</v>
      </c>
      <c r="I35" s="232" t="s">
        <v>31</v>
      </c>
      <c r="J35" s="189" t="s">
        <v>291</v>
      </c>
      <c r="K35" s="29" t="s">
        <v>18</v>
      </c>
      <c r="L35" s="29" t="s">
        <v>50</v>
      </c>
      <c r="M35" s="29" t="s">
        <v>712</v>
      </c>
      <c r="N35" s="29" t="s">
        <v>713</v>
      </c>
      <c r="O35" s="114" t="s">
        <v>1392</v>
      </c>
      <c r="P35" s="114" t="s">
        <v>836</v>
      </c>
      <c r="Q35" s="114"/>
      <c r="R35" s="192" t="s">
        <v>3279</v>
      </c>
      <c r="S35" s="41" t="s">
        <v>838</v>
      </c>
      <c r="T35" s="41" t="s">
        <v>1554</v>
      </c>
      <c r="U35" s="84" t="s">
        <v>72</v>
      </c>
      <c r="V35" s="263"/>
      <c r="W35" s="80">
        <v>3</v>
      </c>
      <c r="X35" s="185" t="s">
        <v>245</v>
      </c>
      <c r="Y35" s="117"/>
      <c r="Z35" s="84"/>
      <c r="AA35" s="84"/>
      <c r="AB35" s="39" t="s">
        <v>3279</v>
      </c>
      <c r="AC35" s="194"/>
      <c r="AD35" s="194"/>
      <c r="AE35" s="194"/>
      <c r="AF35" s="194"/>
      <c r="AG35" s="194"/>
      <c r="AH35" s="263" t="s">
        <v>1</v>
      </c>
      <c r="AI35" s="473" t="s">
        <v>202</v>
      </c>
      <c r="AJ35" s="197">
        <v>43811</v>
      </c>
      <c r="AK35" s="424"/>
      <c r="AL35" s="312">
        <v>2.3109999999999999</v>
      </c>
      <c r="AM35" s="312" t="s">
        <v>2835</v>
      </c>
      <c r="AN35" s="316">
        <v>2.2240000000000002</v>
      </c>
      <c r="AO35" s="316" t="s">
        <v>1393</v>
      </c>
      <c r="AP35" s="101"/>
      <c r="AQ35" s="101"/>
      <c r="AR35" s="415"/>
      <c r="AS35" s="101"/>
      <c r="AT35" s="256"/>
      <c r="AU35" s="101"/>
      <c r="AV35" s="256"/>
      <c r="AW35" s="256"/>
      <c r="AX35" s="256"/>
      <c r="AY35" s="256"/>
      <c r="AZ35" s="256"/>
    </row>
    <row r="36" spans="4:59" ht="32.25" customHeight="1" x14ac:dyDescent="0.25">
      <c r="D36" s="246" t="s">
        <v>2</v>
      </c>
      <c r="G36" s="96">
        <v>43283</v>
      </c>
      <c r="H36" s="195" t="s">
        <v>37</v>
      </c>
      <c r="I36" s="232" t="s">
        <v>31</v>
      </c>
      <c r="J36" s="189" t="s">
        <v>291</v>
      </c>
      <c r="K36" s="29" t="s">
        <v>18</v>
      </c>
      <c r="L36" s="29" t="s">
        <v>50</v>
      </c>
      <c r="M36" s="29" t="s">
        <v>190</v>
      </c>
      <c r="N36" s="29" t="s">
        <v>191</v>
      </c>
      <c r="O36" s="114" t="s">
        <v>187</v>
      </c>
      <c r="P36" s="114" t="s">
        <v>188</v>
      </c>
      <c r="Q36" s="114" t="s">
        <v>892</v>
      </c>
      <c r="R36" s="192" t="s">
        <v>189</v>
      </c>
      <c r="S36" s="41" t="s">
        <v>891</v>
      </c>
      <c r="T36" s="41" t="s">
        <v>20</v>
      </c>
      <c r="U36" s="84" t="s">
        <v>624</v>
      </c>
      <c r="V36" s="263"/>
      <c r="W36" s="80">
        <v>3</v>
      </c>
      <c r="X36" s="185" t="s">
        <v>245</v>
      </c>
      <c r="Y36" s="117"/>
      <c r="Z36" s="84"/>
      <c r="AA36" s="84"/>
      <c r="AB36" s="39" t="s">
        <v>189</v>
      </c>
      <c r="AC36" s="194"/>
      <c r="AD36" s="194"/>
      <c r="AE36" s="194"/>
      <c r="AF36" s="194"/>
      <c r="AG36" s="194"/>
      <c r="AH36" s="263" t="s">
        <v>1</v>
      </c>
      <c r="AI36" s="473" t="s">
        <v>202</v>
      </c>
      <c r="AJ36" s="197">
        <v>42290</v>
      </c>
      <c r="AK36" s="420">
        <v>74</v>
      </c>
      <c r="AL36" s="312">
        <v>2.39</v>
      </c>
      <c r="AM36" s="312" t="s">
        <v>3490</v>
      </c>
      <c r="AN36" s="313">
        <v>1.738</v>
      </c>
      <c r="AO36" s="313" t="s">
        <v>3491</v>
      </c>
      <c r="AP36" s="101"/>
      <c r="AQ36" s="101"/>
      <c r="AR36" s="415"/>
      <c r="AS36" s="101"/>
      <c r="AT36" s="256"/>
      <c r="AU36" s="101"/>
      <c r="AV36" s="256"/>
      <c r="AW36" s="256"/>
      <c r="AX36" s="256"/>
      <c r="AY36" s="256"/>
      <c r="AZ36" s="256"/>
    </row>
    <row r="37" spans="4:59" ht="32.25" customHeight="1" x14ac:dyDescent="0.25">
      <c r="D37" s="246" t="s">
        <v>2</v>
      </c>
      <c r="G37" s="96">
        <v>43283</v>
      </c>
      <c r="H37" s="195" t="s">
        <v>37</v>
      </c>
      <c r="I37" s="232" t="s">
        <v>31</v>
      </c>
      <c r="J37" s="189" t="s">
        <v>291</v>
      </c>
      <c r="K37" s="29" t="s">
        <v>18</v>
      </c>
      <c r="L37" s="29" t="s">
        <v>50</v>
      </c>
      <c r="M37" s="29" t="s">
        <v>190</v>
      </c>
      <c r="N37" s="29" t="s">
        <v>191</v>
      </c>
      <c r="O37" s="114" t="s">
        <v>187</v>
      </c>
      <c r="P37" s="114" t="s">
        <v>188</v>
      </c>
      <c r="Q37" s="114"/>
      <c r="R37" s="192" t="s">
        <v>211</v>
      </c>
      <c r="S37" s="41" t="s">
        <v>1320</v>
      </c>
      <c r="T37" s="41" t="s">
        <v>20</v>
      </c>
      <c r="U37" s="84" t="s">
        <v>212</v>
      </c>
      <c r="V37" s="263"/>
      <c r="W37" s="80">
        <v>3</v>
      </c>
      <c r="X37" s="185" t="s">
        <v>245</v>
      </c>
      <c r="Y37" s="117"/>
      <c r="Z37" s="84"/>
      <c r="AA37" s="84"/>
      <c r="AB37" s="39" t="s">
        <v>211</v>
      </c>
      <c r="AC37" s="194"/>
      <c r="AD37" s="194"/>
      <c r="AE37" s="194"/>
      <c r="AF37" s="194"/>
      <c r="AG37" s="194"/>
      <c r="AH37" s="263" t="s">
        <v>1</v>
      </c>
      <c r="AI37" s="473" t="s">
        <v>202</v>
      </c>
      <c r="AJ37" s="197">
        <v>42291</v>
      </c>
      <c r="AK37" s="420">
        <v>89</v>
      </c>
      <c r="AL37" s="312">
        <v>2.58</v>
      </c>
      <c r="AM37" s="312" t="s">
        <v>3491</v>
      </c>
      <c r="AN37" s="313">
        <v>1.883</v>
      </c>
      <c r="AO37" s="313" t="s">
        <v>208</v>
      </c>
      <c r="AP37" s="101"/>
      <c r="AQ37" s="101"/>
      <c r="AR37" s="415"/>
      <c r="AS37" s="101"/>
      <c r="AT37" s="256"/>
      <c r="AU37" s="101"/>
      <c r="AV37" s="256"/>
      <c r="AW37" s="256"/>
      <c r="AX37" s="256"/>
      <c r="AY37" s="256"/>
      <c r="AZ37" s="256"/>
    </row>
    <row r="38" spans="4:59" ht="32.25" customHeight="1" x14ac:dyDescent="0.25">
      <c r="D38" s="246" t="s">
        <v>2</v>
      </c>
      <c r="G38" s="96">
        <v>43283</v>
      </c>
      <c r="H38" s="195" t="s">
        <v>37</v>
      </c>
      <c r="I38" s="232" t="s">
        <v>31</v>
      </c>
      <c r="J38" s="189" t="s">
        <v>291</v>
      </c>
      <c r="K38" s="29" t="s">
        <v>18</v>
      </c>
      <c r="L38" s="29" t="s">
        <v>50</v>
      </c>
      <c r="M38" s="29" t="s">
        <v>190</v>
      </c>
      <c r="N38" s="29" t="s">
        <v>191</v>
      </c>
      <c r="O38" s="114" t="s">
        <v>187</v>
      </c>
      <c r="P38" s="114" t="s">
        <v>188</v>
      </c>
      <c r="Q38" s="114"/>
      <c r="R38" s="192" t="s">
        <v>2002</v>
      </c>
      <c r="S38" s="41" t="s">
        <v>2003</v>
      </c>
      <c r="T38" s="41" t="s">
        <v>20</v>
      </c>
      <c r="U38" s="84" t="s">
        <v>72</v>
      </c>
      <c r="V38" s="263"/>
      <c r="W38" s="80">
        <v>3</v>
      </c>
      <c r="X38" s="185" t="s">
        <v>245</v>
      </c>
      <c r="Y38" s="117"/>
      <c r="Z38" s="84"/>
      <c r="AA38" s="84"/>
      <c r="AB38" s="39" t="str">
        <f t="shared" ref="AB38:AB49" si="0">R38</f>
        <v>M 0178</v>
      </c>
      <c r="AC38" s="194"/>
      <c r="AD38" s="194"/>
      <c r="AE38" s="194"/>
      <c r="AF38" s="194"/>
      <c r="AG38" s="194"/>
      <c r="AH38" s="263" t="s">
        <v>1</v>
      </c>
      <c r="AI38" s="473" t="s">
        <v>202</v>
      </c>
      <c r="AJ38" s="197">
        <v>42395</v>
      </c>
      <c r="AK38" s="423"/>
      <c r="AL38" s="312">
        <v>2.339</v>
      </c>
      <c r="AM38" s="312" t="s">
        <v>208</v>
      </c>
      <c r="AN38" s="313">
        <v>1.9350000000000001</v>
      </c>
      <c r="AO38" s="313" t="s">
        <v>424</v>
      </c>
      <c r="AP38" s="101"/>
      <c r="AQ38" s="101"/>
      <c r="AR38" s="415"/>
      <c r="AS38" s="101"/>
      <c r="AT38" s="256"/>
      <c r="AU38" s="101"/>
      <c r="AV38" s="256"/>
      <c r="AW38" s="256"/>
      <c r="AX38" s="256"/>
      <c r="AY38" s="256"/>
      <c r="AZ38" s="256"/>
    </row>
    <row r="39" spans="4:59" ht="32.25" customHeight="1" x14ac:dyDescent="0.25">
      <c r="D39" s="246" t="s">
        <v>2</v>
      </c>
      <c r="G39" s="96">
        <v>43283</v>
      </c>
      <c r="H39" s="195" t="s">
        <v>37</v>
      </c>
      <c r="I39" s="232" t="s">
        <v>31</v>
      </c>
      <c r="J39" s="189" t="s">
        <v>291</v>
      </c>
      <c r="K39" s="29" t="s">
        <v>18</v>
      </c>
      <c r="L39" s="29" t="s">
        <v>50</v>
      </c>
      <c r="M39" s="29" t="s">
        <v>190</v>
      </c>
      <c r="N39" s="29" t="s">
        <v>191</v>
      </c>
      <c r="O39" s="114" t="s">
        <v>187</v>
      </c>
      <c r="P39" s="114" t="s">
        <v>188</v>
      </c>
      <c r="Q39" s="114"/>
      <c r="R39" s="192" t="s">
        <v>2107</v>
      </c>
      <c r="S39" s="41" t="s">
        <v>2108</v>
      </c>
      <c r="T39" s="41" t="s">
        <v>20</v>
      </c>
      <c r="U39" s="84" t="s">
        <v>72</v>
      </c>
      <c r="V39" s="263"/>
      <c r="W39" s="80">
        <v>3</v>
      </c>
      <c r="X39" s="185" t="s">
        <v>245</v>
      </c>
      <c r="Y39" s="117"/>
      <c r="Z39" s="84"/>
      <c r="AA39" s="84"/>
      <c r="AB39" s="39" t="str">
        <f t="shared" si="0"/>
        <v>M 0332</v>
      </c>
      <c r="AC39" s="194"/>
      <c r="AD39" s="194"/>
      <c r="AE39" s="194"/>
      <c r="AF39" s="194"/>
      <c r="AG39" s="194"/>
      <c r="AH39" s="263" t="s">
        <v>1</v>
      </c>
      <c r="AI39" s="473" t="s">
        <v>202</v>
      </c>
      <c r="AJ39" s="197">
        <v>42600</v>
      </c>
      <c r="AK39" s="423"/>
      <c r="AL39" s="312">
        <v>2.1539999999999999</v>
      </c>
      <c r="AM39" s="312" t="s">
        <v>3491</v>
      </c>
      <c r="AN39" s="312">
        <v>2.0910000000000002</v>
      </c>
      <c r="AO39" s="312" t="s">
        <v>208</v>
      </c>
      <c r="AP39" s="101"/>
      <c r="AQ39" s="101"/>
      <c r="AR39" s="415"/>
      <c r="AS39" s="101"/>
      <c r="AT39" s="256"/>
      <c r="AU39" s="101"/>
      <c r="AV39" s="256"/>
      <c r="AW39" s="256"/>
      <c r="AX39" s="256"/>
      <c r="AY39" s="256"/>
      <c r="AZ39" s="256"/>
    </row>
    <row r="40" spans="4:59" ht="32.25" customHeight="1" x14ac:dyDescent="0.25">
      <c r="D40" s="246" t="s">
        <v>2</v>
      </c>
      <c r="G40" s="96">
        <v>43283</v>
      </c>
      <c r="H40" s="195" t="s">
        <v>37</v>
      </c>
      <c r="I40" s="232" t="s">
        <v>31</v>
      </c>
      <c r="J40" s="189" t="s">
        <v>291</v>
      </c>
      <c r="K40" s="29" t="s">
        <v>18</v>
      </c>
      <c r="L40" s="29" t="s">
        <v>50</v>
      </c>
      <c r="M40" s="29" t="s">
        <v>190</v>
      </c>
      <c r="N40" s="29" t="s">
        <v>191</v>
      </c>
      <c r="O40" s="114" t="s">
        <v>187</v>
      </c>
      <c r="P40" s="114" t="s">
        <v>188</v>
      </c>
      <c r="Q40" s="114"/>
      <c r="R40" s="192" t="s">
        <v>2192</v>
      </c>
      <c r="S40" s="41" t="s">
        <v>2003</v>
      </c>
      <c r="T40" s="41" t="s">
        <v>20</v>
      </c>
      <c r="U40" s="84" t="s">
        <v>72</v>
      </c>
      <c r="V40" s="263"/>
      <c r="W40" s="80">
        <v>3</v>
      </c>
      <c r="X40" s="185" t="s">
        <v>245</v>
      </c>
      <c r="Y40" s="117"/>
      <c r="Z40" s="84"/>
      <c r="AA40" s="84"/>
      <c r="AB40" s="39" t="str">
        <f t="shared" si="0"/>
        <v>M 0438</v>
      </c>
      <c r="AC40" s="261"/>
      <c r="AD40" s="261"/>
      <c r="AE40" s="261"/>
      <c r="AF40" s="261"/>
      <c r="AG40" s="261"/>
      <c r="AH40" s="263" t="s">
        <v>1</v>
      </c>
      <c r="AI40" s="473" t="s">
        <v>202</v>
      </c>
      <c r="AJ40" s="197">
        <v>42625</v>
      </c>
      <c r="AK40" s="423"/>
      <c r="AL40" s="312">
        <v>2.08</v>
      </c>
      <c r="AM40" s="312" t="s">
        <v>3490</v>
      </c>
      <c r="AN40" s="312">
        <v>2.0489999999999999</v>
      </c>
      <c r="AO40" s="312" t="s">
        <v>208</v>
      </c>
      <c r="AP40" s="101"/>
      <c r="AQ40" s="101"/>
      <c r="AR40" s="415"/>
      <c r="AS40" s="101"/>
      <c r="AT40" s="256"/>
      <c r="AU40" s="101"/>
      <c r="AV40" s="256"/>
      <c r="AW40" s="256"/>
      <c r="AX40" s="256"/>
      <c r="AY40" s="256"/>
      <c r="AZ40" s="256"/>
    </row>
    <row r="41" spans="4:59" ht="32.25" customHeight="1" x14ac:dyDescent="0.25">
      <c r="D41" s="246" t="s">
        <v>2</v>
      </c>
      <c r="G41" s="96">
        <v>43283</v>
      </c>
      <c r="H41" s="195" t="s">
        <v>37</v>
      </c>
      <c r="I41" s="232" t="s">
        <v>31</v>
      </c>
      <c r="J41" s="189" t="s">
        <v>291</v>
      </c>
      <c r="K41" s="29" t="s">
        <v>18</v>
      </c>
      <c r="L41" s="29" t="s">
        <v>50</v>
      </c>
      <c r="M41" s="29" t="s">
        <v>190</v>
      </c>
      <c r="N41" s="29" t="s">
        <v>191</v>
      </c>
      <c r="O41" s="114" t="s">
        <v>187</v>
      </c>
      <c r="P41" s="114" t="s">
        <v>188</v>
      </c>
      <c r="Q41" s="114"/>
      <c r="R41" s="192" t="s">
        <v>2193</v>
      </c>
      <c r="S41" s="41" t="s">
        <v>2003</v>
      </c>
      <c r="T41" s="41" t="s">
        <v>20</v>
      </c>
      <c r="U41" s="84" t="s">
        <v>72</v>
      </c>
      <c r="V41" s="263"/>
      <c r="W41" s="80">
        <v>3</v>
      </c>
      <c r="X41" s="185" t="s">
        <v>245</v>
      </c>
      <c r="Y41" s="117"/>
      <c r="Z41" s="84"/>
      <c r="AA41" s="84"/>
      <c r="AB41" s="39" t="str">
        <f t="shared" si="0"/>
        <v>M 0439</v>
      </c>
      <c r="AC41" s="261"/>
      <c r="AD41" s="261"/>
      <c r="AE41" s="261"/>
      <c r="AF41" s="261"/>
      <c r="AG41" s="261"/>
      <c r="AH41" s="263" t="s">
        <v>1</v>
      </c>
      <c r="AI41" s="473" t="s">
        <v>202</v>
      </c>
      <c r="AJ41" s="197">
        <v>42625</v>
      </c>
      <c r="AK41" s="423"/>
      <c r="AL41" s="312">
        <v>2.3490000000000002</v>
      </c>
      <c r="AM41" s="312" t="s">
        <v>208</v>
      </c>
      <c r="AN41" s="312">
        <v>2.02</v>
      </c>
      <c r="AO41" s="312" t="s">
        <v>3490</v>
      </c>
      <c r="AP41" s="101"/>
      <c r="AQ41" s="101"/>
      <c r="AR41" s="415"/>
      <c r="AS41" s="101"/>
      <c r="AT41" s="256"/>
      <c r="AU41" s="101"/>
      <c r="AV41" s="256"/>
      <c r="AW41" s="256"/>
      <c r="AX41" s="256"/>
      <c r="AY41" s="256"/>
      <c r="AZ41" s="256"/>
    </row>
    <row r="42" spans="4:59" ht="32.25" customHeight="1" x14ac:dyDescent="0.25">
      <c r="D42" s="246" t="s">
        <v>2</v>
      </c>
      <c r="G42" s="96">
        <v>43283</v>
      </c>
      <c r="H42" s="195" t="s">
        <v>37</v>
      </c>
      <c r="I42" s="232" t="s">
        <v>31</v>
      </c>
      <c r="J42" s="189" t="s">
        <v>291</v>
      </c>
      <c r="K42" s="29" t="s">
        <v>18</v>
      </c>
      <c r="L42" s="29" t="s">
        <v>50</v>
      </c>
      <c r="M42" s="29" t="s">
        <v>190</v>
      </c>
      <c r="N42" s="29" t="s">
        <v>191</v>
      </c>
      <c r="O42" s="114" t="s">
        <v>187</v>
      </c>
      <c r="P42" s="114" t="s">
        <v>188</v>
      </c>
      <c r="Q42" s="114" t="s">
        <v>3170</v>
      </c>
      <c r="R42" s="192" t="s">
        <v>2232</v>
      </c>
      <c r="S42" s="41" t="s">
        <v>2233</v>
      </c>
      <c r="T42" s="41" t="s">
        <v>20</v>
      </c>
      <c r="U42" s="84" t="s">
        <v>2608</v>
      </c>
      <c r="V42" s="263"/>
      <c r="W42" s="80">
        <v>2</v>
      </c>
      <c r="X42" s="185" t="s">
        <v>80</v>
      </c>
      <c r="Y42" s="117"/>
      <c r="Z42" s="84"/>
      <c r="AA42" s="84"/>
      <c r="AB42" s="39" t="str">
        <f t="shared" si="0"/>
        <v>M 0531</v>
      </c>
      <c r="AC42" s="194"/>
      <c r="AD42" s="194"/>
      <c r="AE42" s="194"/>
      <c r="AF42" s="194"/>
      <c r="AG42" s="194"/>
      <c r="AH42" s="263" t="s">
        <v>1</v>
      </c>
      <c r="AI42" s="473" t="s">
        <v>202</v>
      </c>
      <c r="AJ42" s="197">
        <v>42786</v>
      </c>
      <c r="AK42" s="423"/>
      <c r="AL42" s="312">
        <v>2.13</v>
      </c>
      <c r="AM42" s="312" t="s">
        <v>1821</v>
      </c>
      <c r="AN42" s="313">
        <v>1.306</v>
      </c>
      <c r="AO42" s="313" t="s">
        <v>2764</v>
      </c>
      <c r="AP42" s="101"/>
      <c r="AQ42" s="101"/>
      <c r="AR42" s="415"/>
      <c r="AS42" s="101"/>
      <c r="AT42" s="256"/>
      <c r="AU42" s="101"/>
      <c r="AV42" s="203"/>
      <c r="AW42" s="202"/>
      <c r="AX42" s="202"/>
      <c r="AY42" s="202"/>
      <c r="AZ42" s="203"/>
      <c r="BA42" s="203"/>
      <c r="BB42" s="202"/>
      <c r="BC42" s="202"/>
      <c r="BD42" s="57"/>
      <c r="BE42" s="57"/>
      <c r="BF42" s="57"/>
      <c r="BG42" s="57"/>
    </row>
    <row r="43" spans="4:59" ht="32.25" customHeight="1" x14ac:dyDescent="0.25">
      <c r="D43" s="246" t="s">
        <v>2</v>
      </c>
      <c r="G43" s="96">
        <v>43283</v>
      </c>
      <c r="H43" s="195" t="s">
        <v>37</v>
      </c>
      <c r="I43" s="232" t="s">
        <v>31</v>
      </c>
      <c r="J43" s="189" t="s">
        <v>291</v>
      </c>
      <c r="K43" s="29" t="s">
        <v>18</v>
      </c>
      <c r="L43" s="29" t="s">
        <v>50</v>
      </c>
      <c r="M43" s="29" t="s">
        <v>190</v>
      </c>
      <c r="N43" s="29" t="s">
        <v>191</v>
      </c>
      <c r="O43" s="114" t="s">
        <v>187</v>
      </c>
      <c r="P43" s="114" t="s">
        <v>188</v>
      </c>
      <c r="Q43" s="114"/>
      <c r="R43" s="192" t="s">
        <v>2234</v>
      </c>
      <c r="S43" s="41" t="s">
        <v>2235</v>
      </c>
      <c r="T43" s="41" t="s">
        <v>20</v>
      </c>
      <c r="U43" s="84" t="s">
        <v>1800</v>
      </c>
      <c r="V43" s="263"/>
      <c r="W43" s="80">
        <v>3</v>
      </c>
      <c r="X43" s="185" t="s">
        <v>2236</v>
      </c>
      <c r="Y43" s="117"/>
      <c r="Z43" s="84"/>
      <c r="AA43" s="84"/>
      <c r="AB43" s="39" t="str">
        <f t="shared" si="0"/>
        <v>M 0532</v>
      </c>
      <c r="AC43" s="194"/>
      <c r="AD43" s="194"/>
      <c r="AE43" s="194"/>
      <c r="AF43" s="194"/>
      <c r="AG43" s="194"/>
      <c r="AH43" s="263" t="s">
        <v>1</v>
      </c>
      <c r="AI43" s="473" t="s">
        <v>202</v>
      </c>
      <c r="AJ43" s="197">
        <v>42786</v>
      </c>
      <c r="AK43" s="425"/>
      <c r="AL43" s="312">
        <v>2.3410000000000002</v>
      </c>
      <c r="AM43" s="312" t="s">
        <v>208</v>
      </c>
      <c r="AN43" s="312">
        <v>2.0070000000000001</v>
      </c>
      <c r="AO43" s="312" t="s">
        <v>3491</v>
      </c>
      <c r="AP43" s="101"/>
      <c r="AQ43" s="101"/>
      <c r="AR43" s="415"/>
      <c r="AS43" s="101"/>
      <c r="AT43" s="256"/>
      <c r="AU43" s="101"/>
      <c r="AV43" s="256"/>
      <c r="AW43" s="256"/>
      <c r="AX43" s="256"/>
      <c r="AY43" s="256"/>
      <c r="AZ43" s="256"/>
    </row>
    <row r="44" spans="4:59" ht="32.25" customHeight="1" x14ac:dyDescent="0.25">
      <c r="D44" s="246" t="s">
        <v>2</v>
      </c>
      <c r="G44" s="96">
        <v>43283</v>
      </c>
      <c r="H44" s="195" t="s">
        <v>37</v>
      </c>
      <c r="I44" s="232" t="s">
        <v>31</v>
      </c>
      <c r="J44" s="189" t="s">
        <v>291</v>
      </c>
      <c r="K44" s="29" t="s">
        <v>18</v>
      </c>
      <c r="L44" s="29" t="s">
        <v>50</v>
      </c>
      <c r="M44" s="29" t="s">
        <v>190</v>
      </c>
      <c r="N44" s="29" t="s">
        <v>191</v>
      </c>
      <c r="O44" s="114" t="s">
        <v>187</v>
      </c>
      <c r="P44" s="114" t="s">
        <v>188</v>
      </c>
      <c r="Q44" s="114"/>
      <c r="R44" s="192" t="s">
        <v>2251</v>
      </c>
      <c r="S44" s="41" t="s">
        <v>2108</v>
      </c>
      <c r="T44" s="41" t="s">
        <v>20</v>
      </c>
      <c r="U44" s="84" t="s">
        <v>72</v>
      </c>
      <c r="V44" s="263"/>
      <c r="W44" s="80">
        <v>3</v>
      </c>
      <c r="X44" s="185" t="s">
        <v>245</v>
      </c>
      <c r="Y44" s="117"/>
      <c r="Z44" s="84"/>
      <c r="AA44" s="84"/>
      <c r="AB44" s="39" t="str">
        <f t="shared" si="0"/>
        <v>M 0556</v>
      </c>
      <c r="AC44" s="261"/>
      <c r="AD44" s="261"/>
      <c r="AE44" s="261"/>
      <c r="AF44" s="261"/>
      <c r="AG44" s="261"/>
      <c r="AH44" s="263" t="s">
        <v>1</v>
      </c>
      <c r="AI44" s="473" t="s">
        <v>202</v>
      </c>
      <c r="AJ44" s="197">
        <v>42786</v>
      </c>
      <c r="AK44" s="423"/>
      <c r="AL44" s="312">
        <v>2.0339999999999998</v>
      </c>
      <c r="AM44" s="312" t="s">
        <v>3491</v>
      </c>
      <c r="AN44" s="313">
        <v>1.9410000000000001</v>
      </c>
      <c r="AO44" s="313" t="s">
        <v>3053</v>
      </c>
      <c r="AP44" s="101"/>
      <c r="AQ44" s="101"/>
      <c r="AR44" s="415"/>
      <c r="AS44" s="101"/>
      <c r="AT44" s="256"/>
      <c r="AU44" s="101"/>
      <c r="AV44" s="256"/>
      <c r="AW44" s="256"/>
      <c r="AX44" s="256"/>
      <c r="AY44" s="256"/>
      <c r="AZ44" s="256"/>
    </row>
    <row r="45" spans="4:59" ht="32.25" customHeight="1" x14ac:dyDescent="0.25">
      <c r="D45" s="246" t="s">
        <v>2</v>
      </c>
      <c r="G45" s="96">
        <v>43283</v>
      </c>
      <c r="H45" s="195" t="s">
        <v>37</v>
      </c>
      <c r="I45" s="232" t="s">
        <v>31</v>
      </c>
      <c r="J45" s="189" t="s">
        <v>291</v>
      </c>
      <c r="K45" s="29" t="s">
        <v>18</v>
      </c>
      <c r="L45" s="29" t="s">
        <v>50</v>
      </c>
      <c r="M45" s="29" t="s">
        <v>190</v>
      </c>
      <c r="N45" s="29" t="s">
        <v>191</v>
      </c>
      <c r="O45" s="114" t="s">
        <v>187</v>
      </c>
      <c r="P45" s="114" t="s">
        <v>188</v>
      </c>
      <c r="Q45" s="114"/>
      <c r="R45" s="192" t="s">
        <v>2263</v>
      </c>
      <c r="S45" s="41" t="s">
        <v>2264</v>
      </c>
      <c r="T45" s="41" t="s">
        <v>20</v>
      </c>
      <c r="U45" s="84" t="s">
        <v>1800</v>
      </c>
      <c r="V45" s="263"/>
      <c r="W45" s="80">
        <v>2</v>
      </c>
      <c r="X45" s="185" t="s">
        <v>80</v>
      </c>
      <c r="Y45" s="117"/>
      <c r="Z45" s="84"/>
      <c r="AA45" s="84"/>
      <c r="AB45" s="39" t="str">
        <f t="shared" si="0"/>
        <v>M 0584</v>
      </c>
      <c r="AC45" s="194"/>
      <c r="AD45" s="194"/>
      <c r="AE45" s="194"/>
      <c r="AF45" s="194"/>
      <c r="AG45" s="194"/>
      <c r="AH45" s="263" t="s">
        <v>1</v>
      </c>
      <c r="AI45" s="473" t="s">
        <v>202</v>
      </c>
      <c r="AJ45" s="197">
        <v>42811</v>
      </c>
      <c r="AK45" s="423"/>
      <c r="AL45" s="312">
        <v>2.1619999999999999</v>
      </c>
      <c r="AM45" s="312" t="s">
        <v>3491</v>
      </c>
      <c r="AN45" s="313">
        <v>1.905</v>
      </c>
      <c r="AO45" s="313" t="s">
        <v>208</v>
      </c>
      <c r="AP45" s="101"/>
      <c r="AQ45" s="101"/>
      <c r="AR45" s="415"/>
      <c r="AS45" s="101"/>
      <c r="AT45" s="256"/>
      <c r="AU45" s="101"/>
      <c r="AV45" s="256"/>
      <c r="AW45" s="256"/>
      <c r="AX45" s="256"/>
      <c r="AY45" s="256"/>
      <c r="AZ45" s="256"/>
    </row>
    <row r="46" spans="4:59" ht="32.25" customHeight="1" x14ac:dyDescent="0.25">
      <c r="D46" s="246" t="s">
        <v>2</v>
      </c>
      <c r="G46" s="96">
        <v>43283</v>
      </c>
      <c r="H46" s="195" t="s">
        <v>37</v>
      </c>
      <c r="I46" s="232" t="s">
        <v>31</v>
      </c>
      <c r="J46" s="189" t="s">
        <v>291</v>
      </c>
      <c r="K46" s="29" t="s">
        <v>18</v>
      </c>
      <c r="L46" s="29" t="s">
        <v>50</v>
      </c>
      <c r="M46" s="29" t="s">
        <v>190</v>
      </c>
      <c r="N46" s="29" t="s">
        <v>191</v>
      </c>
      <c r="O46" s="114" t="s">
        <v>187</v>
      </c>
      <c r="P46" s="114" t="s">
        <v>188</v>
      </c>
      <c r="Q46" s="259"/>
      <c r="R46" s="192" t="s">
        <v>2265</v>
      </c>
      <c r="S46" s="41" t="s">
        <v>2266</v>
      </c>
      <c r="T46" s="41" t="s">
        <v>20</v>
      </c>
      <c r="U46" s="84" t="s">
        <v>1800</v>
      </c>
      <c r="V46" s="263"/>
      <c r="W46" s="80">
        <v>2</v>
      </c>
      <c r="X46" s="185" t="s">
        <v>80</v>
      </c>
      <c r="Y46" s="117"/>
      <c r="Z46" s="84"/>
      <c r="AA46" s="84"/>
      <c r="AB46" s="39" t="str">
        <f t="shared" si="0"/>
        <v>M 0585</v>
      </c>
      <c r="AC46" s="194"/>
      <c r="AD46" s="194"/>
      <c r="AE46" s="194"/>
      <c r="AF46" s="194"/>
      <c r="AG46" s="194"/>
      <c r="AH46" s="263" t="s">
        <v>1</v>
      </c>
      <c r="AI46" s="473" t="s">
        <v>202</v>
      </c>
      <c r="AJ46" s="197">
        <v>42811</v>
      </c>
      <c r="AK46" s="423"/>
      <c r="AL46" s="312">
        <v>2.181</v>
      </c>
      <c r="AM46" s="312" t="s">
        <v>208</v>
      </c>
      <c r="AN46" s="313">
        <v>1.95</v>
      </c>
      <c r="AO46" s="313" t="s">
        <v>3491</v>
      </c>
      <c r="AP46" s="313"/>
      <c r="AQ46" s="101"/>
      <c r="AR46" s="415"/>
      <c r="AS46" s="101"/>
      <c r="AT46" s="256"/>
      <c r="AU46" s="101"/>
      <c r="AV46" s="256"/>
      <c r="AW46" s="256"/>
      <c r="AX46" s="256"/>
      <c r="AY46" s="256"/>
      <c r="AZ46" s="256"/>
    </row>
    <row r="47" spans="4:59" ht="32.25" customHeight="1" x14ac:dyDescent="0.25">
      <c r="D47" s="246" t="s">
        <v>2</v>
      </c>
      <c r="G47" s="96">
        <v>43283</v>
      </c>
      <c r="H47" s="195" t="s">
        <v>37</v>
      </c>
      <c r="I47" s="232" t="s">
        <v>31</v>
      </c>
      <c r="J47" s="189" t="s">
        <v>291</v>
      </c>
      <c r="K47" s="29" t="s">
        <v>18</v>
      </c>
      <c r="L47" s="29" t="s">
        <v>50</v>
      </c>
      <c r="M47" s="29" t="s">
        <v>190</v>
      </c>
      <c r="N47" s="29" t="s">
        <v>191</v>
      </c>
      <c r="O47" s="114" t="s">
        <v>187</v>
      </c>
      <c r="P47" s="114" t="s">
        <v>188</v>
      </c>
      <c r="Q47" s="259"/>
      <c r="R47" s="192" t="s">
        <v>2268</v>
      </c>
      <c r="S47" s="41" t="s">
        <v>2003</v>
      </c>
      <c r="T47" s="41" t="s">
        <v>20</v>
      </c>
      <c r="U47" s="84" t="s">
        <v>72</v>
      </c>
      <c r="V47" s="263"/>
      <c r="W47" s="80">
        <v>3</v>
      </c>
      <c r="X47" s="185" t="s">
        <v>245</v>
      </c>
      <c r="Y47" s="117"/>
      <c r="Z47" s="84"/>
      <c r="AA47" s="84"/>
      <c r="AB47" s="39" t="str">
        <f t="shared" si="0"/>
        <v>M 0588</v>
      </c>
      <c r="AC47" s="261"/>
      <c r="AD47" s="261"/>
      <c r="AE47" s="261"/>
      <c r="AF47" s="261"/>
      <c r="AG47" s="261"/>
      <c r="AH47" s="263" t="s">
        <v>1</v>
      </c>
      <c r="AI47" s="473" t="s">
        <v>202</v>
      </c>
      <c r="AJ47" s="197">
        <v>42811</v>
      </c>
      <c r="AK47" s="423"/>
      <c r="AL47" s="312">
        <v>2.1890000000000001</v>
      </c>
      <c r="AM47" s="312" t="s">
        <v>3491</v>
      </c>
      <c r="AN47" s="313">
        <v>1.855</v>
      </c>
      <c r="AO47" s="313" t="s">
        <v>1645</v>
      </c>
      <c r="AP47" s="101"/>
      <c r="AQ47" s="101"/>
      <c r="AR47" s="415"/>
      <c r="AS47" s="101"/>
      <c r="AT47" s="256"/>
      <c r="AU47" s="101"/>
      <c r="AV47" s="256"/>
      <c r="AW47" s="256"/>
      <c r="AX47" s="256"/>
      <c r="AY47" s="256"/>
      <c r="AZ47" s="256"/>
    </row>
    <row r="48" spans="4:59" ht="32.25" customHeight="1" x14ac:dyDescent="0.25">
      <c r="D48" s="246" t="s">
        <v>2</v>
      </c>
      <c r="G48" s="96">
        <v>43283</v>
      </c>
      <c r="H48" s="195" t="s">
        <v>37</v>
      </c>
      <c r="I48" s="232" t="s">
        <v>31</v>
      </c>
      <c r="J48" s="189" t="s">
        <v>291</v>
      </c>
      <c r="K48" s="29" t="s">
        <v>18</v>
      </c>
      <c r="L48" s="29" t="s">
        <v>50</v>
      </c>
      <c r="M48" s="29" t="s">
        <v>190</v>
      </c>
      <c r="N48" s="29" t="s">
        <v>191</v>
      </c>
      <c r="O48" s="114" t="s">
        <v>187</v>
      </c>
      <c r="P48" s="114" t="s">
        <v>188</v>
      </c>
      <c r="Q48" s="114"/>
      <c r="R48" s="192" t="s">
        <v>2283</v>
      </c>
      <c r="S48" s="41" t="s">
        <v>2003</v>
      </c>
      <c r="T48" s="41" t="s">
        <v>20</v>
      </c>
      <c r="U48" s="84" t="s">
        <v>72</v>
      </c>
      <c r="V48" s="263"/>
      <c r="W48" s="80">
        <v>3</v>
      </c>
      <c r="X48" s="185" t="s">
        <v>245</v>
      </c>
      <c r="Y48" s="117"/>
      <c r="Z48" s="84"/>
      <c r="AA48" s="84"/>
      <c r="AB48" s="265" t="str">
        <f t="shared" si="0"/>
        <v>M 0610</v>
      </c>
      <c r="AC48" s="194"/>
      <c r="AD48" s="194"/>
      <c r="AE48" s="194"/>
      <c r="AF48" s="194"/>
      <c r="AG48" s="194"/>
      <c r="AH48" s="263" t="s">
        <v>1</v>
      </c>
      <c r="AI48" s="473" t="s">
        <v>202</v>
      </c>
      <c r="AJ48" s="197">
        <v>43046</v>
      </c>
      <c r="AK48" s="423"/>
      <c r="AL48" s="312">
        <v>2.3730000000000002</v>
      </c>
      <c r="AM48" s="312" t="s">
        <v>208</v>
      </c>
      <c r="AN48" s="312">
        <v>2.0790000000000002</v>
      </c>
      <c r="AO48" s="312" t="s">
        <v>3491</v>
      </c>
      <c r="AP48" s="101"/>
      <c r="AQ48" s="101"/>
      <c r="AR48" s="415"/>
      <c r="AS48" s="101"/>
      <c r="AT48" s="256"/>
      <c r="AU48" s="101"/>
      <c r="AV48" s="256"/>
      <c r="AW48" s="256"/>
      <c r="AX48" s="256"/>
      <c r="AY48" s="256"/>
      <c r="AZ48" s="256"/>
    </row>
    <row r="49" spans="1:59" ht="32.25" customHeight="1" x14ac:dyDescent="0.25">
      <c r="D49" s="246" t="s">
        <v>2</v>
      </c>
      <c r="G49" s="96">
        <v>43283</v>
      </c>
      <c r="H49" s="195" t="s">
        <v>37</v>
      </c>
      <c r="I49" s="232" t="s">
        <v>31</v>
      </c>
      <c r="J49" s="189" t="s">
        <v>291</v>
      </c>
      <c r="K49" s="29" t="s">
        <v>18</v>
      </c>
      <c r="L49" s="29" t="s">
        <v>50</v>
      </c>
      <c r="M49" s="29" t="s">
        <v>190</v>
      </c>
      <c r="N49" s="29" t="s">
        <v>191</v>
      </c>
      <c r="O49" s="114" t="s">
        <v>187</v>
      </c>
      <c r="P49" s="114" t="s">
        <v>188</v>
      </c>
      <c r="Q49" s="114" t="s">
        <v>3170</v>
      </c>
      <c r="R49" s="192" t="s">
        <v>2291</v>
      </c>
      <c r="S49" s="41" t="s">
        <v>2292</v>
      </c>
      <c r="T49" s="41" t="s">
        <v>20</v>
      </c>
      <c r="U49" s="84" t="s">
        <v>2609</v>
      </c>
      <c r="V49" s="263"/>
      <c r="W49" s="80">
        <v>3</v>
      </c>
      <c r="X49" s="185" t="s">
        <v>80</v>
      </c>
      <c r="Y49" s="117"/>
      <c r="Z49" s="84"/>
      <c r="AA49" s="84"/>
      <c r="AB49" s="39" t="str">
        <f t="shared" si="0"/>
        <v>M 0624</v>
      </c>
      <c r="AC49" s="194"/>
      <c r="AD49" s="194"/>
      <c r="AE49" s="194"/>
      <c r="AF49" s="194"/>
      <c r="AG49" s="194"/>
      <c r="AH49" s="263" t="s">
        <v>1</v>
      </c>
      <c r="AI49" s="473" t="s">
        <v>202</v>
      </c>
      <c r="AJ49" s="197">
        <v>43108</v>
      </c>
      <c r="AK49" s="425"/>
      <c r="AL49" s="312">
        <v>2.1539999999999999</v>
      </c>
      <c r="AM49" s="312" t="s">
        <v>3490</v>
      </c>
      <c r="AN49" s="312">
        <v>2.1030000000000002</v>
      </c>
      <c r="AO49" s="312" t="s">
        <v>208</v>
      </c>
      <c r="AP49" s="101"/>
      <c r="AQ49" s="101"/>
      <c r="AR49" s="415"/>
      <c r="AS49" s="101"/>
      <c r="AT49" s="256"/>
      <c r="AU49" s="101"/>
      <c r="AV49" s="256"/>
      <c r="AW49" s="256"/>
      <c r="AX49" s="256"/>
      <c r="AY49" s="256"/>
      <c r="AZ49" s="256"/>
    </row>
    <row r="50" spans="1:59" ht="32.25" customHeight="1" x14ac:dyDescent="0.25">
      <c r="A50" s="256"/>
      <c r="B50" s="256"/>
      <c r="C50" s="256"/>
      <c r="D50" s="246" t="s">
        <v>2</v>
      </c>
      <c r="E50" s="256"/>
      <c r="F50" s="256"/>
      <c r="G50" s="96">
        <v>43283</v>
      </c>
      <c r="H50" s="195" t="s">
        <v>37</v>
      </c>
      <c r="I50" s="232" t="s">
        <v>31</v>
      </c>
      <c r="J50" s="189" t="s">
        <v>291</v>
      </c>
      <c r="K50" s="29" t="s">
        <v>18</v>
      </c>
      <c r="L50" s="29" t="s">
        <v>50</v>
      </c>
      <c r="M50" s="29" t="s">
        <v>190</v>
      </c>
      <c r="N50" s="29" t="s">
        <v>191</v>
      </c>
      <c r="O50" s="114" t="s">
        <v>187</v>
      </c>
      <c r="P50" s="114" t="s">
        <v>188</v>
      </c>
      <c r="Q50" s="259"/>
      <c r="R50" s="192" t="s">
        <v>1820</v>
      </c>
      <c r="S50" s="41" t="s">
        <v>1320</v>
      </c>
      <c r="T50" s="41" t="s">
        <v>20</v>
      </c>
      <c r="U50" s="84" t="s">
        <v>1800</v>
      </c>
      <c r="V50" s="263"/>
      <c r="W50" s="80">
        <v>3</v>
      </c>
      <c r="X50" s="185" t="s">
        <v>80</v>
      </c>
      <c r="Y50" s="117"/>
      <c r="Z50" s="84"/>
      <c r="AA50" s="84"/>
      <c r="AB50" s="265" t="s">
        <v>1820</v>
      </c>
      <c r="AC50" s="261"/>
      <c r="AD50" s="261"/>
      <c r="AE50" s="261"/>
      <c r="AF50" s="261"/>
      <c r="AG50" s="261"/>
      <c r="AH50" s="263" t="s">
        <v>1</v>
      </c>
      <c r="AI50" s="473" t="s">
        <v>202</v>
      </c>
      <c r="AJ50" s="197">
        <v>43108</v>
      </c>
      <c r="AK50" s="421">
        <v>858</v>
      </c>
      <c r="AL50" s="312">
        <v>2.6989999999999998</v>
      </c>
      <c r="AM50" s="312" t="s">
        <v>1821</v>
      </c>
      <c r="AN50" s="313">
        <v>1.5880000000000001</v>
      </c>
      <c r="AO50" s="313" t="s">
        <v>208</v>
      </c>
      <c r="AP50" s="101"/>
      <c r="AQ50" s="101"/>
      <c r="AR50" s="415"/>
      <c r="AS50" s="101"/>
      <c r="AT50" s="256"/>
      <c r="AU50" s="101"/>
      <c r="AV50" s="256"/>
      <c r="AW50" s="256"/>
      <c r="AX50" s="256"/>
      <c r="AY50" s="256"/>
      <c r="AZ50" s="256"/>
    </row>
    <row r="51" spans="1:59" ht="32.25" customHeight="1" x14ac:dyDescent="0.25">
      <c r="A51" s="256"/>
      <c r="B51" s="256"/>
      <c r="C51" s="256"/>
      <c r="D51" s="246" t="s">
        <v>2</v>
      </c>
      <c r="E51" s="256"/>
      <c r="F51" s="256"/>
      <c r="G51" s="96">
        <v>43283</v>
      </c>
      <c r="H51" s="195" t="s">
        <v>37</v>
      </c>
      <c r="I51" s="232" t="s">
        <v>31</v>
      </c>
      <c r="J51" s="189" t="s">
        <v>291</v>
      </c>
      <c r="K51" s="29" t="s">
        <v>18</v>
      </c>
      <c r="L51" s="29" t="s">
        <v>50</v>
      </c>
      <c r="M51" s="29" t="s">
        <v>190</v>
      </c>
      <c r="N51" s="29" t="s">
        <v>191</v>
      </c>
      <c r="O51" s="114" t="s">
        <v>187</v>
      </c>
      <c r="P51" s="114" t="s">
        <v>188</v>
      </c>
      <c r="Q51" s="259"/>
      <c r="R51" s="192" t="s">
        <v>2293</v>
      </c>
      <c r="S51" s="41" t="s">
        <v>2294</v>
      </c>
      <c r="T51" s="41" t="s">
        <v>20</v>
      </c>
      <c r="U51" s="84" t="s">
        <v>1800</v>
      </c>
      <c r="V51" s="263"/>
      <c r="W51" s="80">
        <v>3</v>
      </c>
      <c r="X51" s="185" t="s">
        <v>80</v>
      </c>
      <c r="Y51" s="117"/>
      <c r="Z51" s="84"/>
      <c r="AA51" s="84"/>
      <c r="AB51" s="39" t="str">
        <f>R51</f>
        <v>M 0627</v>
      </c>
      <c r="AC51" s="261"/>
      <c r="AD51" s="261"/>
      <c r="AE51" s="261"/>
      <c r="AF51" s="261"/>
      <c r="AG51" s="261"/>
      <c r="AH51" s="263" t="s">
        <v>1</v>
      </c>
      <c r="AI51" s="473" t="s">
        <v>202</v>
      </c>
      <c r="AJ51" s="197">
        <v>43108</v>
      </c>
      <c r="AK51" s="425"/>
      <c r="AL51" s="313">
        <v>1.9059999999999999</v>
      </c>
      <c r="AM51" s="313" t="s">
        <v>3491</v>
      </c>
      <c r="AN51" s="313">
        <v>1.6279999999999999</v>
      </c>
      <c r="AO51" s="313" t="s">
        <v>3051</v>
      </c>
      <c r="AP51" s="101"/>
      <c r="AQ51" s="101"/>
      <c r="AR51" s="415"/>
      <c r="AS51" s="101"/>
      <c r="AT51" s="256"/>
      <c r="AU51" s="101"/>
      <c r="AV51" s="256"/>
      <c r="AW51" s="256"/>
      <c r="AX51" s="256"/>
      <c r="AY51" s="256"/>
      <c r="AZ51" s="256"/>
    </row>
    <row r="52" spans="1:59" ht="32.25" customHeight="1" x14ac:dyDescent="0.25">
      <c r="A52" s="257"/>
      <c r="B52" s="152"/>
      <c r="C52" s="152"/>
      <c r="D52" s="267" t="s">
        <v>2</v>
      </c>
      <c r="E52" s="152"/>
      <c r="F52" s="152"/>
      <c r="G52" s="248">
        <v>43892</v>
      </c>
      <c r="H52" s="195" t="s">
        <v>37</v>
      </c>
      <c r="I52" s="232" t="s">
        <v>31</v>
      </c>
      <c r="J52" s="116" t="s">
        <v>291</v>
      </c>
      <c r="K52" s="28" t="s">
        <v>18</v>
      </c>
      <c r="L52" s="28" t="s">
        <v>50</v>
      </c>
      <c r="M52" s="28" t="s">
        <v>190</v>
      </c>
      <c r="N52" s="28" t="s">
        <v>191</v>
      </c>
      <c r="O52" s="114" t="s">
        <v>187</v>
      </c>
      <c r="P52" s="114" t="s">
        <v>188</v>
      </c>
      <c r="Q52" s="260"/>
      <c r="R52" s="192" t="s">
        <v>3264</v>
      </c>
      <c r="S52" s="41" t="s">
        <v>3267</v>
      </c>
      <c r="T52" s="41" t="s">
        <v>20</v>
      </c>
      <c r="U52" s="84" t="s">
        <v>1256</v>
      </c>
      <c r="V52" s="263"/>
      <c r="W52" s="95">
        <v>2</v>
      </c>
      <c r="X52" s="261" t="s">
        <v>80</v>
      </c>
      <c r="Y52" s="75"/>
      <c r="Z52" s="183"/>
      <c r="AA52" s="181"/>
      <c r="AB52" s="39" t="str">
        <f>R52</f>
        <v>M 0871</v>
      </c>
      <c r="AC52" s="262"/>
      <c r="AD52" s="262"/>
      <c r="AE52" s="262"/>
      <c r="AF52" s="262"/>
      <c r="AG52" s="262"/>
      <c r="AH52" s="263" t="s">
        <v>1</v>
      </c>
      <c r="AI52" s="474" t="s">
        <v>202</v>
      </c>
      <c r="AJ52" s="197">
        <v>43788</v>
      </c>
      <c r="AK52" s="425"/>
      <c r="AL52" s="312">
        <v>2.274</v>
      </c>
      <c r="AM52" s="312" t="s">
        <v>208</v>
      </c>
      <c r="AN52" s="313">
        <v>1.875</v>
      </c>
      <c r="AO52" s="313" t="s">
        <v>3491</v>
      </c>
      <c r="AP52" s="101"/>
      <c r="AQ52" s="101"/>
      <c r="AR52" s="415"/>
      <c r="AS52" s="101"/>
      <c r="AT52" s="256"/>
      <c r="AU52" s="101"/>
      <c r="AV52" s="256"/>
      <c r="AW52" s="256"/>
      <c r="AX52" s="256"/>
      <c r="AY52" s="256"/>
      <c r="AZ52" s="256"/>
    </row>
    <row r="53" spans="1:59" ht="32.25" customHeight="1" x14ac:dyDescent="0.25">
      <c r="A53" s="256"/>
      <c r="B53" s="256"/>
      <c r="C53" s="256"/>
      <c r="D53" s="246" t="s">
        <v>2</v>
      </c>
      <c r="E53" s="256"/>
      <c r="F53" s="256"/>
      <c r="G53" s="96">
        <v>43283</v>
      </c>
      <c r="H53" s="195" t="s">
        <v>37</v>
      </c>
      <c r="I53" s="232" t="s">
        <v>31</v>
      </c>
      <c r="J53" s="189" t="s">
        <v>291</v>
      </c>
      <c r="K53" s="29" t="s">
        <v>18</v>
      </c>
      <c r="L53" s="29" t="s">
        <v>50</v>
      </c>
      <c r="M53" s="29" t="s">
        <v>190</v>
      </c>
      <c r="N53" s="29" t="s">
        <v>191</v>
      </c>
      <c r="O53" s="114" t="s">
        <v>187</v>
      </c>
      <c r="P53" s="114" t="s">
        <v>188</v>
      </c>
      <c r="Q53" s="259"/>
      <c r="R53" s="192" t="s">
        <v>207</v>
      </c>
      <c r="S53" s="41" t="s">
        <v>1319</v>
      </c>
      <c r="T53" s="41" t="s">
        <v>20</v>
      </c>
      <c r="U53" s="84" t="s">
        <v>72</v>
      </c>
      <c r="V53" s="263"/>
      <c r="W53" s="80">
        <v>3</v>
      </c>
      <c r="X53" s="185" t="s">
        <v>245</v>
      </c>
      <c r="Y53" s="117"/>
      <c r="Z53" s="84"/>
      <c r="AA53" s="84"/>
      <c r="AB53" s="39" t="s">
        <v>207</v>
      </c>
      <c r="AC53" s="261"/>
      <c r="AD53" s="261"/>
      <c r="AE53" s="261"/>
      <c r="AF53" s="261"/>
      <c r="AG53" s="261"/>
      <c r="AH53" s="263" t="s">
        <v>1</v>
      </c>
      <c r="AI53" s="473" t="s">
        <v>202</v>
      </c>
      <c r="AJ53" s="197">
        <v>42341</v>
      </c>
      <c r="AK53" s="421">
        <v>88</v>
      </c>
      <c r="AL53" s="312">
        <v>2.5880000000000001</v>
      </c>
      <c r="AM53" s="312" t="s">
        <v>208</v>
      </c>
      <c r="AN53" s="316">
        <v>2.0110000000000001</v>
      </c>
      <c r="AO53" s="316" t="s">
        <v>424</v>
      </c>
      <c r="AP53" s="101"/>
      <c r="AQ53" s="101"/>
      <c r="AR53" s="415"/>
      <c r="AS53" s="101"/>
      <c r="AT53" s="256"/>
      <c r="AU53" s="101"/>
      <c r="AV53" s="256"/>
      <c r="AW53" s="256"/>
      <c r="AX53" s="256"/>
      <c r="AY53" s="256"/>
      <c r="AZ53" s="256"/>
    </row>
    <row r="54" spans="1:59" ht="32.25" customHeight="1" x14ac:dyDescent="0.25">
      <c r="D54" s="246" t="s">
        <v>2</v>
      </c>
      <c r="G54" s="96">
        <v>43283</v>
      </c>
      <c r="H54" s="195" t="s">
        <v>37</v>
      </c>
      <c r="I54" s="232" t="s">
        <v>31</v>
      </c>
      <c r="J54" s="189" t="s">
        <v>291</v>
      </c>
      <c r="K54" s="29" t="s">
        <v>18</v>
      </c>
      <c r="L54" s="29" t="s">
        <v>50</v>
      </c>
      <c r="M54" s="29" t="s">
        <v>190</v>
      </c>
      <c r="N54" s="29" t="s">
        <v>191</v>
      </c>
      <c r="O54" s="114" t="s">
        <v>187</v>
      </c>
      <c r="P54" s="114" t="s">
        <v>188</v>
      </c>
      <c r="Q54" s="114"/>
      <c r="R54" s="192" t="s">
        <v>2531</v>
      </c>
      <c r="S54" s="41" t="s">
        <v>2003</v>
      </c>
      <c r="T54" s="41" t="s">
        <v>20</v>
      </c>
      <c r="U54" s="84" t="s">
        <v>72</v>
      </c>
      <c r="V54" s="263"/>
      <c r="W54" s="80">
        <v>2</v>
      </c>
      <c r="X54" s="185" t="s">
        <v>245</v>
      </c>
      <c r="Y54" s="117"/>
      <c r="Z54" s="84"/>
      <c r="AA54" s="84"/>
      <c r="AB54" s="39" t="str">
        <f>R54</f>
        <v>M 3194</v>
      </c>
      <c r="AC54" s="194"/>
      <c r="AD54" s="194"/>
      <c r="AE54" s="194"/>
      <c r="AF54" s="194"/>
      <c r="AG54" s="194"/>
      <c r="AH54" s="263" t="s">
        <v>1</v>
      </c>
      <c r="AI54" s="473" t="s">
        <v>202</v>
      </c>
      <c r="AJ54" s="197">
        <v>42412</v>
      </c>
      <c r="AK54" s="425"/>
      <c r="AL54" s="312">
        <v>2.2429999999999999</v>
      </c>
      <c r="AM54" s="312" t="s">
        <v>3491</v>
      </c>
      <c r="AN54" s="312">
        <v>2.0179999999999998</v>
      </c>
      <c r="AO54" s="312" t="s">
        <v>208</v>
      </c>
      <c r="AP54" s="101"/>
      <c r="AQ54" s="101"/>
      <c r="AR54" s="415"/>
      <c r="AS54" s="101"/>
      <c r="AT54" s="256"/>
      <c r="AU54" s="101"/>
      <c r="AV54" s="256"/>
      <c r="AW54" s="256"/>
      <c r="AX54" s="256"/>
      <c r="AY54" s="256"/>
      <c r="AZ54" s="256"/>
    </row>
    <row r="55" spans="1:59" ht="32.25" customHeight="1" x14ac:dyDescent="0.25">
      <c r="D55" s="246" t="s">
        <v>2</v>
      </c>
      <c r="G55" s="304">
        <v>43922</v>
      </c>
      <c r="H55" s="195" t="s">
        <v>37</v>
      </c>
      <c r="I55" s="232" t="s">
        <v>31</v>
      </c>
      <c r="J55" s="189" t="s">
        <v>291</v>
      </c>
      <c r="K55" s="29" t="s">
        <v>18</v>
      </c>
      <c r="L55" s="29" t="s">
        <v>17</v>
      </c>
      <c r="M55" s="29" t="s">
        <v>3365</v>
      </c>
      <c r="N55" s="29" t="s">
        <v>45</v>
      </c>
      <c r="O55" s="191" t="s">
        <v>3303</v>
      </c>
      <c r="P55" s="191" t="s">
        <v>3304</v>
      </c>
      <c r="Q55" s="191"/>
      <c r="R55" s="192" t="s">
        <v>3305</v>
      </c>
      <c r="S55" s="185" t="s">
        <v>3306</v>
      </c>
      <c r="T55" s="41" t="s">
        <v>3259</v>
      </c>
      <c r="U55" s="84" t="s">
        <v>72</v>
      </c>
      <c r="V55" s="263"/>
      <c r="W55" s="95">
        <v>3</v>
      </c>
      <c r="X55" s="261" t="s">
        <v>245</v>
      </c>
      <c r="Y55" s="251"/>
      <c r="Z55" s="262"/>
      <c r="AA55" s="261" t="s">
        <v>3329</v>
      </c>
      <c r="AB55" s="186" t="s">
        <v>3305</v>
      </c>
      <c r="AC55" s="194"/>
      <c r="AD55" s="194"/>
      <c r="AE55" s="194"/>
      <c r="AF55" s="194"/>
      <c r="AG55" s="194"/>
      <c r="AH55" s="263" t="s">
        <v>1</v>
      </c>
      <c r="AI55" s="473" t="s">
        <v>202</v>
      </c>
      <c r="AJ55" s="197">
        <v>43892</v>
      </c>
      <c r="AK55" s="206">
        <v>1652</v>
      </c>
      <c r="AL55" s="312">
        <v>2.157</v>
      </c>
      <c r="AM55" s="312" t="s">
        <v>3307</v>
      </c>
      <c r="AN55" s="313">
        <v>1.732</v>
      </c>
      <c r="AO55" s="313" t="s">
        <v>3504</v>
      </c>
      <c r="AP55" s="101"/>
      <c r="AQ55" s="101"/>
      <c r="AR55" s="415"/>
      <c r="AS55" s="101"/>
      <c r="AT55" s="256"/>
      <c r="AU55" s="101"/>
      <c r="AV55" s="256"/>
      <c r="AW55" s="256"/>
      <c r="AX55" s="256"/>
      <c r="AY55" s="256"/>
      <c r="AZ55" s="256"/>
    </row>
    <row r="56" spans="1:59" ht="32.25" customHeight="1" x14ac:dyDescent="0.25">
      <c r="D56" s="246" t="s">
        <v>2</v>
      </c>
      <c r="G56" s="96">
        <v>43283</v>
      </c>
      <c r="H56" s="195" t="s">
        <v>37</v>
      </c>
      <c r="I56" s="232" t="s">
        <v>31</v>
      </c>
      <c r="J56" s="189" t="s">
        <v>291</v>
      </c>
      <c r="K56" s="29" t="s">
        <v>18</v>
      </c>
      <c r="L56" s="29" t="s">
        <v>17</v>
      </c>
      <c r="M56" s="29" t="s">
        <v>3365</v>
      </c>
      <c r="N56" s="29" t="s">
        <v>45</v>
      </c>
      <c r="O56" s="114" t="s">
        <v>247</v>
      </c>
      <c r="P56" s="114" t="s">
        <v>248</v>
      </c>
      <c r="Q56" s="114"/>
      <c r="R56" s="192" t="s">
        <v>249</v>
      </c>
      <c r="S56" s="41" t="s">
        <v>1314</v>
      </c>
      <c r="T56" s="41" t="s">
        <v>3019</v>
      </c>
      <c r="U56" s="84" t="s">
        <v>72</v>
      </c>
      <c r="V56" s="263"/>
      <c r="W56" s="80">
        <v>3</v>
      </c>
      <c r="X56" s="185" t="s">
        <v>245</v>
      </c>
      <c r="Y56" s="117"/>
      <c r="Z56" s="262"/>
      <c r="AA56" s="262"/>
      <c r="AB56" s="39" t="s">
        <v>249</v>
      </c>
      <c r="AC56" s="194"/>
      <c r="AD56" s="194"/>
      <c r="AE56" s="194"/>
      <c r="AF56" s="194"/>
      <c r="AG56" s="194"/>
      <c r="AH56" s="263" t="s">
        <v>1</v>
      </c>
      <c r="AI56" s="473" t="s">
        <v>202</v>
      </c>
      <c r="AJ56" s="197">
        <v>42340</v>
      </c>
      <c r="AK56" s="421">
        <v>103</v>
      </c>
      <c r="AL56" s="312">
        <v>2.556</v>
      </c>
      <c r="AM56" s="312" t="s">
        <v>250</v>
      </c>
      <c r="AN56" s="312">
        <v>2.1560000000000001</v>
      </c>
      <c r="AO56" s="312" t="s">
        <v>3504</v>
      </c>
      <c r="AP56" s="101"/>
      <c r="AQ56" s="101"/>
      <c r="AR56" s="415"/>
      <c r="AS56" s="101"/>
      <c r="AT56" s="256"/>
      <c r="AU56" s="101"/>
      <c r="AV56" s="256"/>
      <c r="AW56" s="256"/>
      <c r="AX56" s="256"/>
      <c r="AY56" s="256"/>
      <c r="AZ56" s="256"/>
    </row>
    <row r="57" spans="1:59" ht="32.25" customHeight="1" x14ac:dyDescent="0.25">
      <c r="D57" s="246" t="s">
        <v>2</v>
      </c>
      <c r="G57" s="96">
        <v>43283</v>
      </c>
      <c r="H57" s="195" t="s">
        <v>37</v>
      </c>
      <c r="I57" s="232" t="s">
        <v>31</v>
      </c>
      <c r="J57" s="189" t="s">
        <v>291</v>
      </c>
      <c r="K57" s="29" t="s">
        <v>18</v>
      </c>
      <c r="L57" s="29" t="s">
        <v>17</v>
      </c>
      <c r="M57" s="29" t="s">
        <v>3365</v>
      </c>
      <c r="N57" s="29" t="s">
        <v>45</v>
      </c>
      <c r="O57" s="259" t="s">
        <v>247</v>
      </c>
      <c r="P57" s="259" t="s">
        <v>248</v>
      </c>
      <c r="Q57" s="259"/>
      <c r="R57" s="192" t="s">
        <v>883</v>
      </c>
      <c r="S57" s="41" t="s">
        <v>887</v>
      </c>
      <c r="T57" s="41" t="s">
        <v>3169</v>
      </c>
      <c r="U57" s="84" t="s">
        <v>72</v>
      </c>
      <c r="V57" s="263"/>
      <c r="W57" s="80">
        <v>3</v>
      </c>
      <c r="X57" s="185" t="s">
        <v>245</v>
      </c>
      <c r="Y57" s="117"/>
      <c r="Z57" s="84"/>
      <c r="AA57" s="84"/>
      <c r="AB57" s="39" t="s">
        <v>883</v>
      </c>
      <c r="AC57" s="194"/>
      <c r="AD57" s="194"/>
      <c r="AE57" s="194"/>
      <c r="AF57" s="194"/>
      <c r="AG57" s="194"/>
      <c r="AH57" s="263" t="s">
        <v>1</v>
      </c>
      <c r="AI57" s="473" t="s">
        <v>202</v>
      </c>
      <c r="AJ57" s="197">
        <v>42684</v>
      </c>
      <c r="AK57" s="421">
        <v>375</v>
      </c>
      <c r="AL57" s="312">
        <v>2.742</v>
      </c>
      <c r="AM57" s="312" t="s">
        <v>880</v>
      </c>
      <c r="AN57" s="316">
        <v>2.0960000000000001</v>
      </c>
      <c r="AO57" s="316" t="s">
        <v>2770</v>
      </c>
      <c r="AP57" s="101"/>
      <c r="AQ57" s="101"/>
      <c r="AR57" s="415"/>
      <c r="AS57" s="101"/>
      <c r="AT57" s="256"/>
      <c r="AU57" s="101"/>
      <c r="AV57" s="256"/>
      <c r="AW57" s="256"/>
      <c r="AX57" s="256"/>
      <c r="AY57" s="256"/>
      <c r="AZ57" s="256"/>
    </row>
    <row r="58" spans="1:59" ht="32.25" customHeight="1" x14ac:dyDescent="0.25">
      <c r="D58" s="246" t="s">
        <v>2</v>
      </c>
      <c r="G58" s="96">
        <v>43378</v>
      </c>
      <c r="H58" s="195" t="s">
        <v>37</v>
      </c>
      <c r="I58" s="232" t="s">
        <v>31</v>
      </c>
      <c r="J58" s="189" t="s">
        <v>291</v>
      </c>
      <c r="K58" s="29" t="s">
        <v>18</v>
      </c>
      <c r="L58" s="29" t="s">
        <v>17</v>
      </c>
      <c r="M58" s="29" t="s">
        <v>3365</v>
      </c>
      <c r="N58" s="29" t="s">
        <v>45</v>
      </c>
      <c r="O58" s="259" t="s">
        <v>247</v>
      </c>
      <c r="P58" s="259" t="s">
        <v>248</v>
      </c>
      <c r="Q58" s="259"/>
      <c r="R58" s="192" t="s">
        <v>2756</v>
      </c>
      <c r="S58" s="41" t="s">
        <v>2757</v>
      </c>
      <c r="T58" s="41" t="s">
        <v>3169</v>
      </c>
      <c r="U58" s="84" t="s">
        <v>72</v>
      </c>
      <c r="V58" s="263"/>
      <c r="W58" s="80">
        <v>3</v>
      </c>
      <c r="X58" s="185" t="s">
        <v>245</v>
      </c>
      <c r="Y58" s="117"/>
      <c r="Z58" s="84"/>
      <c r="AA58" s="84"/>
      <c r="AB58" s="265" t="s">
        <v>2756</v>
      </c>
      <c r="AC58" s="194"/>
      <c r="AD58" s="194"/>
      <c r="AE58" s="194"/>
      <c r="AF58" s="194"/>
      <c r="AG58" s="194"/>
      <c r="AH58" s="263" t="s">
        <v>1</v>
      </c>
      <c r="AI58" s="473" t="s">
        <v>202</v>
      </c>
      <c r="AJ58" s="197">
        <v>43355</v>
      </c>
      <c r="AK58" s="206">
        <v>1074</v>
      </c>
      <c r="AL58" s="312">
        <v>2.621</v>
      </c>
      <c r="AM58" s="312" t="s">
        <v>3504</v>
      </c>
      <c r="AN58" s="316">
        <v>2.302</v>
      </c>
      <c r="AO58" s="316" t="s">
        <v>2768</v>
      </c>
      <c r="AP58" s="101"/>
      <c r="AQ58" s="101"/>
      <c r="AR58" s="415"/>
      <c r="AS58" s="101"/>
      <c r="AT58" s="256"/>
      <c r="AU58" s="101"/>
      <c r="AV58" s="256"/>
      <c r="AW58" s="256"/>
      <c r="AX58" s="256"/>
      <c r="AY58" s="256"/>
      <c r="AZ58" s="256"/>
    </row>
    <row r="59" spans="1:59" ht="32.25" customHeight="1" x14ac:dyDescent="0.25">
      <c r="D59" s="246" t="s">
        <v>2</v>
      </c>
      <c r="G59" s="96">
        <v>43503</v>
      </c>
      <c r="H59" s="195" t="s">
        <v>37</v>
      </c>
      <c r="I59" s="232" t="s">
        <v>31</v>
      </c>
      <c r="J59" s="189" t="s">
        <v>291</v>
      </c>
      <c r="K59" s="29" t="s">
        <v>18</v>
      </c>
      <c r="L59" s="29" t="s">
        <v>17</v>
      </c>
      <c r="M59" s="29" t="s">
        <v>413</v>
      </c>
      <c r="N59" s="29" t="s">
        <v>2651</v>
      </c>
      <c r="O59" s="114" t="s">
        <v>2880</v>
      </c>
      <c r="P59" s="114" t="s">
        <v>2881</v>
      </c>
      <c r="Q59" s="114"/>
      <c r="R59" s="192" t="s">
        <v>2882</v>
      </c>
      <c r="S59" s="41" t="s">
        <v>2886</v>
      </c>
      <c r="T59" s="41" t="s">
        <v>20</v>
      </c>
      <c r="U59" s="84" t="s">
        <v>72</v>
      </c>
      <c r="V59" s="263"/>
      <c r="W59" s="80">
        <v>3</v>
      </c>
      <c r="X59" s="261" t="s">
        <v>245</v>
      </c>
      <c r="Y59" s="261"/>
      <c r="Z59" s="84"/>
      <c r="AA59" s="261"/>
      <c r="AB59" s="39" t="s">
        <v>2882</v>
      </c>
      <c r="AC59" s="194"/>
      <c r="AD59" s="194"/>
      <c r="AE59" s="194"/>
      <c r="AF59" s="194"/>
      <c r="AG59" s="194"/>
      <c r="AH59" s="263" t="s">
        <v>1</v>
      </c>
      <c r="AI59" s="473" t="s">
        <v>202</v>
      </c>
      <c r="AJ59" s="197">
        <v>43480</v>
      </c>
      <c r="AK59" s="206">
        <v>1182</v>
      </c>
      <c r="AL59" s="314">
        <v>2.552</v>
      </c>
      <c r="AM59" s="314" t="s">
        <v>2883</v>
      </c>
      <c r="AN59" s="313">
        <v>1.4550000000000001</v>
      </c>
      <c r="AO59" s="313" t="s">
        <v>1548</v>
      </c>
      <c r="AP59" s="101"/>
      <c r="AQ59" s="101"/>
      <c r="AR59" s="415"/>
      <c r="AS59" s="101"/>
      <c r="AT59" s="256"/>
      <c r="AU59" s="101"/>
      <c r="AV59" s="256"/>
      <c r="AW59" s="256"/>
      <c r="AX59" s="256"/>
      <c r="AY59" s="256"/>
      <c r="AZ59" s="256"/>
    </row>
    <row r="60" spans="1:59" ht="32.25" customHeight="1" x14ac:dyDescent="0.25">
      <c r="D60" s="246" t="s">
        <v>2</v>
      </c>
      <c r="G60" s="96">
        <v>43774</v>
      </c>
      <c r="H60" s="195" t="s">
        <v>37</v>
      </c>
      <c r="I60" s="232" t="s">
        <v>31</v>
      </c>
      <c r="J60" s="189" t="s">
        <v>291</v>
      </c>
      <c r="K60" s="29" t="s">
        <v>18</v>
      </c>
      <c r="L60" s="29" t="s">
        <v>17</v>
      </c>
      <c r="M60" s="29" t="s">
        <v>413</v>
      </c>
      <c r="N60" s="29" t="s">
        <v>2651</v>
      </c>
      <c r="O60" s="114" t="s">
        <v>2880</v>
      </c>
      <c r="P60" s="114" t="s">
        <v>2881</v>
      </c>
      <c r="Q60" s="114"/>
      <c r="R60" s="192" t="s">
        <v>3063</v>
      </c>
      <c r="S60" s="41" t="s">
        <v>2884</v>
      </c>
      <c r="T60" s="41" t="s">
        <v>20</v>
      </c>
      <c r="U60" s="84" t="s">
        <v>72</v>
      </c>
      <c r="V60" s="263"/>
      <c r="W60" s="80">
        <v>3</v>
      </c>
      <c r="X60" s="185" t="s">
        <v>245</v>
      </c>
      <c r="Y60" s="261"/>
      <c r="Z60" s="84"/>
      <c r="AA60" s="261"/>
      <c r="AB60" s="39" t="s">
        <v>3063</v>
      </c>
      <c r="AC60" s="194"/>
      <c r="AD60" s="194"/>
      <c r="AE60" s="194"/>
      <c r="AF60" s="194"/>
      <c r="AG60" s="194"/>
      <c r="AH60" s="263" t="s">
        <v>1</v>
      </c>
      <c r="AI60" s="473" t="s">
        <v>202</v>
      </c>
      <c r="AJ60" s="197">
        <v>43584</v>
      </c>
      <c r="AK60" s="206">
        <v>1543</v>
      </c>
      <c r="AL60" s="314">
        <v>2.347</v>
      </c>
      <c r="AM60" s="314" t="s">
        <v>3064</v>
      </c>
      <c r="AN60" s="313">
        <v>1.8819999999999999</v>
      </c>
      <c r="AO60" s="313" t="s">
        <v>2883</v>
      </c>
      <c r="AP60" s="101"/>
      <c r="AQ60" s="101"/>
      <c r="AR60" s="415"/>
      <c r="AS60" s="101"/>
      <c r="AT60" s="256"/>
      <c r="AU60" s="101"/>
      <c r="AV60" s="256"/>
      <c r="AW60" s="256"/>
      <c r="AX60" s="256"/>
      <c r="AY60" s="256"/>
      <c r="AZ60" s="256"/>
    </row>
    <row r="61" spans="1:59" ht="32.25" customHeight="1" x14ac:dyDescent="0.25">
      <c r="D61" s="246" t="s">
        <v>2</v>
      </c>
      <c r="G61" s="96">
        <v>43283</v>
      </c>
      <c r="H61" s="258" t="s">
        <v>37</v>
      </c>
      <c r="I61" s="232" t="s">
        <v>31</v>
      </c>
      <c r="J61" s="189" t="s">
        <v>291</v>
      </c>
      <c r="K61" s="29" t="s">
        <v>18</v>
      </c>
      <c r="L61" s="29" t="s">
        <v>50</v>
      </c>
      <c r="M61" s="29" t="s">
        <v>712</v>
      </c>
      <c r="N61" s="29" t="s">
        <v>713</v>
      </c>
      <c r="O61" s="114" t="s">
        <v>1542</v>
      </c>
      <c r="P61" s="114" t="s">
        <v>1543</v>
      </c>
      <c r="Q61" s="114"/>
      <c r="R61" s="192" t="s">
        <v>1475</v>
      </c>
      <c r="S61" s="41" t="s">
        <v>1476</v>
      </c>
      <c r="T61" s="41" t="s">
        <v>1554</v>
      </c>
      <c r="U61" s="84" t="s">
        <v>72</v>
      </c>
      <c r="V61" s="263"/>
      <c r="W61" s="80">
        <v>3</v>
      </c>
      <c r="X61" s="185" t="s">
        <v>245</v>
      </c>
      <c r="Y61" s="117"/>
      <c r="Z61" s="84"/>
      <c r="AA61" s="84"/>
      <c r="AB61" s="265" t="s">
        <v>1475</v>
      </c>
      <c r="AC61" s="194"/>
      <c r="AD61" s="194"/>
      <c r="AE61" s="194"/>
      <c r="AF61" s="194"/>
      <c r="AG61" s="194"/>
      <c r="AH61" s="263" t="s">
        <v>1</v>
      </c>
      <c r="AI61" s="473" t="s">
        <v>202</v>
      </c>
      <c r="AJ61" s="197">
        <v>42600</v>
      </c>
      <c r="AK61" s="420">
        <v>590</v>
      </c>
      <c r="AL61" s="312">
        <v>2.5750000000000002</v>
      </c>
      <c r="AM61" s="312" t="s">
        <v>1477</v>
      </c>
      <c r="AN61" s="313">
        <v>1.903</v>
      </c>
      <c r="AO61" s="313" t="s">
        <v>1720</v>
      </c>
      <c r="AP61" s="101"/>
      <c r="AQ61" s="101"/>
      <c r="AR61" s="415"/>
      <c r="AS61" s="101"/>
      <c r="AU61" s="101"/>
      <c r="AV61" s="203"/>
      <c r="AW61" s="202"/>
      <c r="AX61" s="202"/>
      <c r="AY61" s="202"/>
      <c r="AZ61" s="203"/>
      <c r="BA61" s="203"/>
      <c r="BB61" s="202"/>
      <c r="BC61" s="202"/>
      <c r="BD61" s="57"/>
      <c r="BE61" s="57"/>
      <c r="BF61" s="57"/>
      <c r="BG61" s="57"/>
    </row>
    <row r="62" spans="1:59" ht="32.25" customHeight="1" x14ac:dyDescent="0.25">
      <c r="D62" s="246" t="s">
        <v>2</v>
      </c>
      <c r="G62" s="96">
        <v>43406</v>
      </c>
      <c r="H62" s="258" t="s">
        <v>37</v>
      </c>
      <c r="I62" s="232" t="s">
        <v>31</v>
      </c>
      <c r="J62" s="189" t="s">
        <v>291</v>
      </c>
      <c r="K62" s="29" t="s">
        <v>18</v>
      </c>
      <c r="L62" s="29" t="s">
        <v>50</v>
      </c>
      <c r="M62" s="29" t="s">
        <v>712</v>
      </c>
      <c r="N62" s="29" t="s">
        <v>713</v>
      </c>
      <c r="O62" s="114" t="s">
        <v>1542</v>
      </c>
      <c r="P62" s="114" t="s">
        <v>1543</v>
      </c>
      <c r="Q62" s="114"/>
      <c r="R62" s="192" t="s">
        <v>2834</v>
      </c>
      <c r="S62" s="41" t="s">
        <v>1476</v>
      </c>
      <c r="T62" s="41" t="s">
        <v>3169</v>
      </c>
      <c r="U62" s="84" t="s">
        <v>72</v>
      </c>
      <c r="V62" s="263"/>
      <c r="W62" s="80">
        <v>3</v>
      </c>
      <c r="X62" s="185" t="s">
        <v>245</v>
      </c>
      <c r="Y62" s="117"/>
      <c r="Z62" s="84"/>
      <c r="AA62" s="84"/>
      <c r="AB62" s="265" t="s">
        <v>2834</v>
      </c>
      <c r="AC62" s="194"/>
      <c r="AD62" s="194"/>
      <c r="AE62" s="194"/>
      <c r="AF62" s="194"/>
      <c r="AG62" s="194"/>
      <c r="AH62" s="263" t="s">
        <v>1</v>
      </c>
      <c r="AI62" s="473" t="s">
        <v>202</v>
      </c>
      <c r="AJ62" s="197">
        <v>43360</v>
      </c>
      <c r="AK62" s="206">
        <v>1107</v>
      </c>
      <c r="AL62" s="312">
        <v>2.6349999999999998</v>
      </c>
      <c r="AM62" s="312" t="s">
        <v>2835</v>
      </c>
      <c r="AN62" s="316">
        <v>2.23</v>
      </c>
      <c r="AO62" s="316" t="s">
        <v>1720</v>
      </c>
      <c r="AP62" s="101"/>
      <c r="AQ62" s="101"/>
      <c r="AR62" s="415"/>
      <c r="AS62" s="101"/>
      <c r="AU62" s="101"/>
    </row>
    <row r="63" spans="1:59" ht="32.25" customHeight="1" x14ac:dyDescent="0.25">
      <c r="D63" s="246" t="s">
        <v>2</v>
      </c>
      <c r="G63" s="96">
        <v>43378</v>
      </c>
      <c r="H63" s="258" t="s">
        <v>37</v>
      </c>
      <c r="I63" s="232" t="s">
        <v>31</v>
      </c>
      <c r="J63" s="189" t="s">
        <v>291</v>
      </c>
      <c r="K63" s="29" t="s">
        <v>18</v>
      </c>
      <c r="L63" s="29" t="s">
        <v>17</v>
      </c>
      <c r="M63" s="29" t="s">
        <v>216</v>
      </c>
      <c r="N63" s="29" t="s">
        <v>2667</v>
      </c>
      <c r="O63" s="259" t="s">
        <v>2780</v>
      </c>
      <c r="P63" s="259" t="s">
        <v>2781</v>
      </c>
      <c r="Q63" s="259"/>
      <c r="R63" s="192" t="s">
        <v>2782</v>
      </c>
      <c r="S63" s="41" t="s">
        <v>2783</v>
      </c>
      <c r="T63" s="41" t="s">
        <v>3169</v>
      </c>
      <c r="U63" s="84" t="s">
        <v>72</v>
      </c>
      <c r="V63" s="263"/>
      <c r="W63" s="80">
        <v>3</v>
      </c>
      <c r="X63" s="185" t="s">
        <v>245</v>
      </c>
      <c r="Y63" s="117"/>
      <c r="Z63" s="84"/>
      <c r="AA63" s="84"/>
      <c r="AB63" s="265" t="s">
        <v>2782</v>
      </c>
      <c r="AC63" s="194"/>
      <c r="AD63" s="194"/>
      <c r="AE63" s="194"/>
      <c r="AF63" s="194"/>
      <c r="AG63" s="194"/>
      <c r="AH63" s="263" t="s">
        <v>1</v>
      </c>
      <c r="AI63" s="473" t="s">
        <v>202</v>
      </c>
      <c r="AJ63" s="197">
        <v>43360</v>
      </c>
      <c r="AK63" s="305">
        <v>1082</v>
      </c>
      <c r="AL63" s="316">
        <v>2.331</v>
      </c>
      <c r="AM63" s="316" t="s">
        <v>3033</v>
      </c>
      <c r="AN63" s="314">
        <v>2.2959999999999998</v>
      </c>
      <c r="AO63" s="314" t="s">
        <v>2784</v>
      </c>
      <c r="AP63" s="101"/>
      <c r="AQ63" s="101"/>
      <c r="AR63" s="415"/>
      <c r="AS63" s="101"/>
      <c r="AU63" s="101"/>
    </row>
    <row r="64" spans="1:59" ht="32.25" customHeight="1" x14ac:dyDescent="0.25">
      <c r="D64" s="246" t="s">
        <v>2</v>
      </c>
      <c r="G64" s="96">
        <v>43283</v>
      </c>
      <c r="H64" s="258" t="s">
        <v>37</v>
      </c>
      <c r="I64" s="232" t="s">
        <v>31</v>
      </c>
      <c r="J64" s="189" t="s">
        <v>291</v>
      </c>
      <c r="K64" s="29" t="s">
        <v>18</v>
      </c>
      <c r="L64" s="29" t="s">
        <v>50</v>
      </c>
      <c r="M64" s="29" t="s">
        <v>433</v>
      </c>
      <c r="N64" s="29" t="s">
        <v>1434</v>
      </c>
      <c r="O64" s="259" t="s">
        <v>1536</v>
      </c>
      <c r="P64" s="259" t="s">
        <v>1537</v>
      </c>
      <c r="Q64" s="259"/>
      <c r="R64" s="192" t="s">
        <v>1435</v>
      </c>
      <c r="S64" s="41" t="s">
        <v>1436</v>
      </c>
      <c r="T64" s="41" t="s">
        <v>3169</v>
      </c>
      <c r="U64" s="84" t="s">
        <v>72</v>
      </c>
      <c r="V64" s="263"/>
      <c r="W64" s="80">
        <v>3</v>
      </c>
      <c r="X64" s="185" t="s">
        <v>245</v>
      </c>
      <c r="Y64" s="117"/>
      <c r="Z64" s="84"/>
      <c r="AA64" s="84"/>
      <c r="AB64" s="265" t="s">
        <v>1435</v>
      </c>
      <c r="AC64" s="194"/>
      <c r="AD64" s="194"/>
      <c r="AE64" s="194"/>
      <c r="AF64" s="194"/>
      <c r="AG64" s="194"/>
      <c r="AH64" s="263" t="s">
        <v>1</v>
      </c>
      <c r="AI64" s="473" t="s">
        <v>202</v>
      </c>
      <c r="AJ64" s="197">
        <v>43049</v>
      </c>
      <c r="AK64" s="421">
        <v>582</v>
      </c>
      <c r="AL64" s="312">
        <v>2.48</v>
      </c>
      <c r="AM64" s="312" t="s">
        <v>1437</v>
      </c>
      <c r="AN64" s="316">
        <v>2.1320000000000001</v>
      </c>
      <c r="AO64" s="316" t="s">
        <v>2809</v>
      </c>
      <c r="AP64" s="101"/>
      <c r="AQ64" s="101"/>
      <c r="AR64" s="415"/>
      <c r="AS64" s="101"/>
      <c r="AU64" s="101"/>
    </row>
    <row r="65" spans="1:59" ht="32.25" customHeight="1" x14ac:dyDescent="0.25">
      <c r="D65" s="246" t="s">
        <v>2</v>
      </c>
      <c r="G65" s="96">
        <v>43283</v>
      </c>
      <c r="H65" s="195" t="s">
        <v>37</v>
      </c>
      <c r="I65" s="232" t="s">
        <v>31</v>
      </c>
      <c r="J65" s="189" t="s">
        <v>291</v>
      </c>
      <c r="K65" s="29" t="s">
        <v>18</v>
      </c>
      <c r="L65" s="29" t="s">
        <v>50</v>
      </c>
      <c r="M65" s="29" t="s">
        <v>433</v>
      </c>
      <c r="N65" s="29" t="s">
        <v>1434</v>
      </c>
      <c r="O65" s="259" t="s">
        <v>1536</v>
      </c>
      <c r="P65" s="259" t="s">
        <v>1537</v>
      </c>
      <c r="Q65" s="259"/>
      <c r="R65" s="192" t="s">
        <v>1647</v>
      </c>
      <c r="S65" s="41" t="s">
        <v>1436</v>
      </c>
      <c r="T65" s="41" t="s">
        <v>20</v>
      </c>
      <c r="U65" s="84" t="s">
        <v>72</v>
      </c>
      <c r="V65" s="263"/>
      <c r="W65" s="80">
        <v>3</v>
      </c>
      <c r="X65" s="185" t="s">
        <v>245</v>
      </c>
      <c r="Y65" s="117"/>
      <c r="Z65" s="84"/>
      <c r="AA65" s="84"/>
      <c r="AB65" s="265" t="s">
        <v>1647</v>
      </c>
      <c r="AC65" s="261"/>
      <c r="AD65" s="261"/>
      <c r="AE65" s="261"/>
      <c r="AF65" s="261"/>
      <c r="AG65" s="261"/>
      <c r="AH65" s="263" t="s">
        <v>1</v>
      </c>
      <c r="AI65" s="473" t="s">
        <v>202</v>
      </c>
      <c r="AJ65" s="197">
        <v>42789</v>
      </c>
      <c r="AK65" s="420">
        <v>750</v>
      </c>
      <c r="AL65" s="312">
        <v>2.6110000000000002</v>
      </c>
      <c r="AM65" s="312" t="s">
        <v>1648</v>
      </c>
      <c r="AN65" s="316">
        <v>2.0369999999999999</v>
      </c>
      <c r="AO65" s="316" t="s">
        <v>2809</v>
      </c>
      <c r="AP65" s="101"/>
      <c r="AQ65" s="101"/>
      <c r="AR65" s="415"/>
      <c r="AS65" s="101"/>
      <c r="AT65" s="256"/>
      <c r="AU65" s="101"/>
      <c r="BA65" s="256"/>
      <c r="BB65" s="256"/>
      <c r="BC65" s="256"/>
      <c r="BD65" s="256"/>
      <c r="BE65" s="256"/>
      <c r="BF65" s="256"/>
      <c r="BG65" s="256"/>
    </row>
    <row r="66" spans="1:59" ht="32.25" customHeight="1" x14ac:dyDescent="0.25">
      <c r="D66" s="246" t="s">
        <v>2</v>
      </c>
      <c r="G66" s="96">
        <v>43283</v>
      </c>
      <c r="H66" s="195" t="s">
        <v>37</v>
      </c>
      <c r="I66" s="232" t="s">
        <v>31</v>
      </c>
      <c r="J66" s="189" t="s">
        <v>291</v>
      </c>
      <c r="K66" s="29" t="s">
        <v>18</v>
      </c>
      <c r="L66" s="29" t="s">
        <v>50</v>
      </c>
      <c r="M66" s="29" t="s">
        <v>433</v>
      </c>
      <c r="N66" s="29" t="s">
        <v>1434</v>
      </c>
      <c r="O66" s="114" t="s">
        <v>1536</v>
      </c>
      <c r="P66" s="114" t="s">
        <v>1537</v>
      </c>
      <c r="Q66" s="114"/>
      <c r="R66" s="192" t="s">
        <v>2267</v>
      </c>
      <c r="S66" s="41" t="s">
        <v>1436</v>
      </c>
      <c r="T66" s="41" t="s">
        <v>20</v>
      </c>
      <c r="U66" s="84" t="s">
        <v>72</v>
      </c>
      <c r="V66" s="263"/>
      <c r="W66" s="80">
        <v>3</v>
      </c>
      <c r="X66" s="185" t="s">
        <v>1935</v>
      </c>
      <c r="Y66" s="117"/>
      <c r="Z66" s="84"/>
      <c r="AA66" s="84"/>
      <c r="AB66" s="39" t="str">
        <f>R66</f>
        <v>M 0587</v>
      </c>
      <c r="AC66" s="261"/>
      <c r="AD66" s="261"/>
      <c r="AE66" s="261"/>
      <c r="AF66" s="261"/>
      <c r="AG66" s="261"/>
      <c r="AH66" s="263" t="s">
        <v>1</v>
      </c>
      <c r="AI66" s="473" t="s">
        <v>202</v>
      </c>
      <c r="AJ66" s="197">
        <v>42811</v>
      </c>
      <c r="AK66" s="423"/>
      <c r="AL66" s="312">
        <v>2.0950000000000002</v>
      </c>
      <c r="AM66" s="312" t="s">
        <v>1648</v>
      </c>
      <c r="AN66" s="312">
        <v>2.0569999999999999</v>
      </c>
      <c r="AO66" s="312" t="s">
        <v>1437</v>
      </c>
      <c r="AP66" s="101"/>
      <c r="AQ66" s="101"/>
      <c r="AR66" s="415"/>
      <c r="AS66" s="101"/>
      <c r="AT66" s="256"/>
      <c r="AU66" s="101"/>
      <c r="BA66" s="256"/>
      <c r="BB66" s="256"/>
      <c r="BC66" s="256"/>
      <c r="BD66" s="256"/>
      <c r="BE66" s="256"/>
      <c r="BF66" s="256"/>
      <c r="BG66" s="256"/>
    </row>
    <row r="67" spans="1:59" ht="32.25" customHeight="1" x14ac:dyDescent="0.25">
      <c r="D67" s="246" t="s">
        <v>2</v>
      </c>
      <c r="G67" s="96">
        <v>43378</v>
      </c>
      <c r="H67" s="195" t="s">
        <v>37</v>
      </c>
      <c r="I67" s="232" t="s">
        <v>31</v>
      </c>
      <c r="J67" s="189" t="s">
        <v>291</v>
      </c>
      <c r="K67" s="29" t="s">
        <v>18</v>
      </c>
      <c r="L67" s="29" t="s">
        <v>50</v>
      </c>
      <c r="M67" s="29" t="s">
        <v>433</v>
      </c>
      <c r="N67" s="29" t="s">
        <v>1434</v>
      </c>
      <c r="O67" s="114" t="s">
        <v>1536</v>
      </c>
      <c r="P67" s="114" t="s">
        <v>2806</v>
      </c>
      <c r="Q67" s="114"/>
      <c r="R67" s="192" t="s">
        <v>2807</v>
      </c>
      <c r="S67" s="41" t="s">
        <v>2850</v>
      </c>
      <c r="T67" s="41" t="s">
        <v>3020</v>
      </c>
      <c r="U67" s="84" t="s">
        <v>72</v>
      </c>
      <c r="V67" s="263"/>
      <c r="W67" s="80">
        <v>3</v>
      </c>
      <c r="X67" s="185" t="s">
        <v>245</v>
      </c>
      <c r="Y67" s="117"/>
      <c r="Z67" s="84"/>
      <c r="AA67" s="84"/>
      <c r="AB67" s="39" t="s">
        <v>2807</v>
      </c>
      <c r="AC67" s="261"/>
      <c r="AD67" s="261"/>
      <c r="AE67" s="261"/>
      <c r="AF67" s="261"/>
      <c r="AG67" s="261"/>
      <c r="AH67" s="263" t="s">
        <v>1</v>
      </c>
      <c r="AI67" s="473" t="s">
        <v>202</v>
      </c>
      <c r="AJ67" s="197">
        <v>43360</v>
      </c>
      <c r="AK67" s="305">
        <v>1097</v>
      </c>
      <c r="AL67" s="312">
        <v>2.5529999999999999</v>
      </c>
      <c r="AM67" s="312" t="s">
        <v>2809</v>
      </c>
      <c r="AN67" s="316">
        <v>2.1059999999999999</v>
      </c>
      <c r="AO67" s="316" t="s">
        <v>1437</v>
      </c>
      <c r="AP67" s="101"/>
      <c r="AQ67" s="101"/>
      <c r="AR67" s="415"/>
      <c r="AS67" s="101"/>
      <c r="AU67" s="101"/>
    </row>
    <row r="68" spans="1:59" ht="32.25" customHeight="1" x14ac:dyDescent="0.25">
      <c r="D68" s="246" t="s">
        <v>2</v>
      </c>
      <c r="G68" s="96">
        <v>43313</v>
      </c>
      <c r="H68" s="195" t="s">
        <v>37</v>
      </c>
      <c r="I68" s="232" t="s">
        <v>31</v>
      </c>
      <c r="J68" s="189" t="s">
        <v>291</v>
      </c>
      <c r="K68" s="29" t="s">
        <v>18</v>
      </c>
      <c r="L68" s="29" t="s">
        <v>17</v>
      </c>
      <c r="M68" s="29" t="s">
        <v>113</v>
      </c>
      <c r="N68" s="29" t="s">
        <v>2690</v>
      </c>
      <c r="O68" s="114" t="s">
        <v>2692</v>
      </c>
      <c r="P68" s="114" t="s">
        <v>2693</v>
      </c>
      <c r="Q68" s="114"/>
      <c r="R68" s="192" t="s">
        <v>2694</v>
      </c>
      <c r="S68" s="41" t="s">
        <v>2691</v>
      </c>
      <c r="T68" s="41" t="s">
        <v>1554</v>
      </c>
      <c r="U68" s="84" t="s">
        <v>72</v>
      </c>
      <c r="V68" s="263"/>
      <c r="W68" s="80">
        <v>3</v>
      </c>
      <c r="X68" s="185" t="s">
        <v>245</v>
      </c>
      <c r="Y68" s="117"/>
      <c r="Z68" s="84"/>
      <c r="AA68" s="84"/>
      <c r="AB68" s="39" t="s">
        <v>2694</v>
      </c>
      <c r="AC68" s="194"/>
      <c r="AD68" s="194"/>
      <c r="AE68" s="194"/>
      <c r="AF68" s="194"/>
      <c r="AG68" s="194"/>
      <c r="AH68" s="263" t="s">
        <v>1</v>
      </c>
      <c r="AI68" s="473" t="s">
        <v>202</v>
      </c>
      <c r="AJ68" s="197">
        <v>43280</v>
      </c>
      <c r="AK68" s="420">
        <v>1006</v>
      </c>
      <c r="AL68" s="314">
        <v>2.5619999999999998</v>
      </c>
      <c r="AM68" s="314" t="s">
        <v>2695</v>
      </c>
      <c r="AN68" s="313">
        <v>1.865</v>
      </c>
      <c r="AO68" s="313" t="s">
        <v>2688</v>
      </c>
      <c r="AP68" s="101"/>
      <c r="AQ68" s="101"/>
      <c r="AR68" s="415"/>
      <c r="AS68" s="101"/>
      <c r="AT68" s="256"/>
      <c r="AU68" s="101"/>
    </row>
    <row r="69" spans="1:59" ht="32.25" customHeight="1" x14ac:dyDescent="0.25">
      <c r="A69" s="256"/>
      <c r="B69" s="256"/>
      <c r="C69" s="256"/>
      <c r="D69" s="246" t="s">
        <v>2</v>
      </c>
      <c r="E69" s="256"/>
      <c r="F69" s="256"/>
      <c r="G69" s="96">
        <v>43283</v>
      </c>
      <c r="H69" s="195" t="s">
        <v>37</v>
      </c>
      <c r="I69" s="232" t="s">
        <v>31</v>
      </c>
      <c r="J69" s="189" t="s">
        <v>291</v>
      </c>
      <c r="K69" s="29" t="s">
        <v>18</v>
      </c>
      <c r="L69" s="29" t="s">
        <v>50</v>
      </c>
      <c r="M69" s="29" t="s">
        <v>712</v>
      </c>
      <c r="N69" s="29" t="s">
        <v>713</v>
      </c>
      <c r="O69" s="114" t="s">
        <v>1348</v>
      </c>
      <c r="P69" s="114" t="s">
        <v>1349</v>
      </c>
      <c r="Q69" s="259" t="s">
        <v>1350</v>
      </c>
      <c r="R69" s="192" t="s">
        <v>714</v>
      </c>
      <c r="S69" s="41" t="s">
        <v>1287</v>
      </c>
      <c r="T69" s="41" t="s">
        <v>20</v>
      </c>
      <c r="U69" s="84" t="s">
        <v>72</v>
      </c>
      <c r="V69" s="263"/>
      <c r="W69" s="80">
        <v>3</v>
      </c>
      <c r="X69" s="185" t="s">
        <v>245</v>
      </c>
      <c r="Y69" s="117"/>
      <c r="Z69" s="84"/>
      <c r="AA69" s="84"/>
      <c r="AB69" s="39" t="s">
        <v>714</v>
      </c>
      <c r="AC69" s="261"/>
      <c r="AD69" s="261"/>
      <c r="AE69" s="261"/>
      <c r="AF69" s="261"/>
      <c r="AG69" s="261"/>
      <c r="AH69" s="263" t="s">
        <v>1</v>
      </c>
      <c r="AI69" s="473" t="s">
        <v>202</v>
      </c>
      <c r="AJ69" s="197">
        <v>42410</v>
      </c>
      <c r="AK69" s="420">
        <v>270</v>
      </c>
      <c r="AL69" s="312">
        <v>2.6059999999999999</v>
      </c>
      <c r="AM69" s="312" t="s">
        <v>715</v>
      </c>
      <c r="AN69" s="312">
        <v>2.1150000000000002</v>
      </c>
      <c r="AO69" s="312" t="s">
        <v>2711</v>
      </c>
      <c r="AP69" s="101"/>
      <c r="AQ69" s="101"/>
      <c r="AR69" s="415"/>
      <c r="AS69" s="101"/>
      <c r="AT69" s="256"/>
      <c r="AU69" s="101"/>
    </row>
    <row r="70" spans="1:59" ht="32.25" customHeight="1" x14ac:dyDescent="0.25">
      <c r="D70" s="246" t="s">
        <v>2</v>
      </c>
      <c r="G70" s="96">
        <v>43313</v>
      </c>
      <c r="H70" s="195" t="s">
        <v>37</v>
      </c>
      <c r="I70" s="232" t="s">
        <v>31</v>
      </c>
      <c r="J70" s="189" t="s">
        <v>291</v>
      </c>
      <c r="K70" s="29" t="s">
        <v>18</v>
      </c>
      <c r="L70" s="29" t="s">
        <v>50</v>
      </c>
      <c r="M70" s="29" t="s">
        <v>712</v>
      </c>
      <c r="N70" s="29" t="s">
        <v>713</v>
      </c>
      <c r="O70" s="114" t="s">
        <v>1348</v>
      </c>
      <c r="P70" s="114" t="s">
        <v>1349</v>
      </c>
      <c r="Q70" s="114" t="s">
        <v>1350</v>
      </c>
      <c r="R70" s="192" t="s">
        <v>2706</v>
      </c>
      <c r="S70" s="41" t="s">
        <v>1287</v>
      </c>
      <c r="T70" s="41" t="s">
        <v>1895</v>
      </c>
      <c r="U70" s="84" t="s">
        <v>72</v>
      </c>
      <c r="V70" s="263"/>
      <c r="W70" s="80">
        <v>3</v>
      </c>
      <c r="X70" s="185" t="s">
        <v>245</v>
      </c>
      <c r="Y70" s="117"/>
      <c r="Z70" s="84"/>
      <c r="AA70" s="84"/>
      <c r="AB70" s="39" t="s">
        <v>2706</v>
      </c>
      <c r="AC70" s="261"/>
      <c r="AD70" s="261"/>
      <c r="AE70" s="261"/>
      <c r="AF70" s="261"/>
      <c r="AG70" s="261"/>
      <c r="AH70" s="263" t="s">
        <v>1</v>
      </c>
      <c r="AI70" s="473" t="s">
        <v>202</v>
      </c>
      <c r="AJ70" s="197">
        <v>43206</v>
      </c>
      <c r="AK70" s="420">
        <v>1010</v>
      </c>
      <c r="AL70" s="312">
        <v>2.7389999999999999</v>
      </c>
      <c r="AM70" s="312" t="s">
        <v>2707</v>
      </c>
      <c r="AN70" s="312">
        <v>2.2330000000000001</v>
      </c>
      <c r="AO70" s="312" t="s">
        <v>2723</v>
      </c>
      <c r="AP70" s="101"/>
      <c r="AQ70" s="101"/>
      <c r="AR70" s="415"/>
      <c r="AS70" s="101"/>
      <c r="AT70" s="256"/>
      <c r="AU70" s="101"/>
    </row>
    <row r="71" spans="1:59" ht="32.25" customHeight="1" x14ac:dyDescent="0.25">
      <c r="D71" s="246" t="s">
        <v>2</v>
      </c>
      <c r="G71" s="96">
        <v>43313</v>
      </c>
      <c r="H71" s="195" t="s">
        <v>37</v>
      </c>
      <c r="I71" s="232" t="s">
        <v>31</v>
      </c>
      <c r="J71" s="189" t="s">
        <v>291</v>
      </c>
      <c r="K71" s="29" t="s">
        <v>18</v>
      </c>
      <c r="L71" s="29" t="s">
        <v>50</v>
      </c>
      <c r="M71" s="29" t="s">
        <v>712</v>
      </c>
      <c r="N71" s="29" t="s">
        <v>713</v>
      </c>
      <c r="O71" s="114" t="s">
        <v>1348</v>
      </c>
      <c r="P71" s="114" t="s">
        <v>1349</v>
      </c>
      <c r="Q71" s="114"/>
      <c r="R71" s="192" t="s">
        <v>2709</v>
      </c>
      <c r="S71" s="41" t="s">
        <v>2710</v>
      </c>
      <c r="T71" s="41" t="s">
        <v>1895</v>
      </c>
      <c r="U71" s="84" t="s">
        <v>72</v>
      </c>
      <c r="V71" s="263"/>
      <c r="W71" s="80">
        <v>3</v>
      </c>
      <c r="X71" s="185" t="s">
        <v>245</v>
      </c>
      <c r="Y71" s="117"/>
      <c r="Z71" s="84"/>
      <c r="AA71" s="84"/>
      <c r="AB71" s="39" t="s">
        <v>2709</v>
      </c>
      <c r="AC71" s="194"/>
      <c r="AD71" s="194"/>
      <c r="AE71" s="194"/>
      <c r="AF71" s="194"/>
      <c r="AG71" s="194"/>
      <c r="AH71" s="263" t="s">
        <v>1</v>
      </c>
      <c r="AI71" s="473" t="s">
        <v>202</v>
      </c>
      <c r="AJ71" s="197">
        <v>43206</v>
      </c>
      <c r="AK71" s="420">
        <v>1011</v>
      </c>
      <c r="AL71" s="312">
        <v>2.6219999999999999</v>
      </c>
      <c r="AM71" s="312" t="s">
        <v>2711</v>
      </c>
      <c r="AN71" s="312">
        <v>2.202</v>
      </c>
      <c r="AO71" s="312" t="s">
        <v>2707</v>
      </c>
      <c r="AP71" s="101"/>
      <c r="AQ71" s="101"/>
      <c r="AR71" s="415"/>
      <c r="AS71" s="101"/>
      <c r="AT71" s="256"/>
      <c r="AU71" s="101"/>
    </row>
    <row r="72" spans="1:59" ht="32.25" customHeight="1" x14ac:dyDescent="0.25">
      <c r="D72" s="246" t="s">
        <v>2</v>
      </c>
      <c r="G72" s="96">
        <v>43283</v>
      </c>
      <c r="H72" s="258" t="s">
        <v>37</v>
      </c>
      <c r="I72" s="232" t="s">
        <v>31</v>
      </c>
      <c r="J72" s="189" t="s">
        <v>291</v>
      </c>
      <c r="K72" s="29" t="s">
        <v>18</v>
      </c>
      <c r="L72" s="29" t="s">
        <v>17</v>
      </c>
      <c r="M72" s="29" t="s">
        <v>3365</v>
      </c>
      <c r="N72" s="29" t="s">
        <v>45</v>
      </c>
      <c r="O72" s="114" t="s">
        <v>181</v>
      </c>
      <c r="P72" s="114" t="s">
        <v>182</v>
      </c>
      <c r="Q72" s="114"/>
      <c r="R72" s="192" t="s">
        <v>183</v>
      </c>
      <c r="S72" s="41" t="s">
        <v>3921</v>
      </c>
      <c r="T72" s="41" t="s">
        <v>20</v>
      </c>
      <c r="U72" s="84" t="s">
        <v>72</v>
      </c>
      <c r="V72" s="263"/>
      <c r="W72" s="80">
        <v>3</v>
      </c>
      <c r="X72" s="185" t="s">
        <v>245</v>
      </c>
      <c r="Y72" s="117"/>
      <c r="Z72" s="84"/>
      <c r="AA72" s="84"/>
      <c r="AB72" s="265" t="s">
        <v>183</v>
      </c>
      <c r="AC72" s="194"/>
      <c r="AD72" s="194"/>
      <c r="AE72" s="194"/>
      <c r="AF72" s="194"/>
      <c r="AG72" s="194"/>
      <c r="AH72" s="263" t="s">
        <v>1</v>
      </c>
      <c r="AI72" s="473" t="s">
        <v>202</v>
      </c>
      <c r="AJ72" s="197">
        <v>42291</v>
      </c>
      <c r="AK72" s="420">
        <v>78</v>
      </c>
      <c r="AL72" s="312">
        <v>2.3929999999999998</v>
      </c>
      <c r="AM72" s="312" t="s">
        <v>184</v>
      </c>
      <c r="AN72" s="316">
        <v>2.2240000000000002</v>
      </c>
      <c r="AO72" s="316" t="s">
        <v>881</v>
      </c>
      <c r="AP72" s="101"/>
      <c r="AQ72" s="101"/>
      <c r="AR72" s="415"/>
      <c r="AS72" s="101"/>
      <c r="AT72" s="256"/>
      <c r="AU72" s="101"/>
    </row>
    <row r="73" spans="1:59" ht="32.25" customHeight="1" x14ac:dyDescent="0.25">
      <c r="D73" s="246" t="s">
        <v>2</v>
      </c>
      <c r="G73" s="96">
        <v>43283</v>
      </c>
      <c r="H73" s="195" t="s">
        <v>37</v>
      </c>
      <c r="I73" s="232" t="s">
        <v>31</v>
      </c>
      <c r="J73" s="189" t="s">
        <v>291</v>
      </c>
      <c r="K73" s="29" t="s">
        <v>18</v>
      </c>
      <c r="L73" s="29" t="s">
        <v>17</v>
      </c>
      <c r="M73" s="29" t="s">
        <v>3365</v>
      </c>
      <c r="N73" s="29" t="s">
        <v>45</v>
      </c>
      <c r="O73" s="114" t="s">
        <v>181</v>
      </c>
      <c r="P73" s="114" t="s">
        <v>888</v>
      </c>
      <c r="Q73" s="114"/>
      <c r="R73" s="192" t="s">
        <v>884</v>
      </c>
      <c r="S73" s="41" t="s">
        <v>890</v>
      </c>
      <c r="T73" s="41" t="s">
        <v>889</v>
      </c>
      <c r="U73" s="84" t="s">
        <v>72</v>
      </c>
      <c r="V73" s="263"/>
      <c r="W73" s="80">
        <v>3</v>
      </c>
      <c r="X73" s="185" t="s">
        <v>245</v>
      </c>
      <c r="Y73" s="117"/>
      <c r="Z73" s="84"/>
      <c r="AA73" s="84"/>
      <c r="AB73" s="39" t="s">
        <v>884</v>
      </c>
      <c r="AC73" s="194"/>
      <c r="AD73" s="194"/>
      <c r="AE73" s="194"/>
      <c r="AF73" s="194"/>
      <c r="AG73" s="194"/>
      <c r="AH73" s="263" t="s">
        <v>1</v>
      </c>
      <c r="AI73" s="473" t="s">
        <v>202</v>
      </c>
      <c r="AJ73" s="197">
        <v>42684</v>
      </c>
      <c r="AK73" s="420">
        <v>376</v>
      </c>
      <c r="AL73" s="312">
        <v>2.581</v>
      </c>
      <c r="AM73" s="312" t="s">
        <v>881</v>
      </c>
      <c r="AN73" s="316">
        <v>2.1080000000000001</v>
      </c>
      <c r="AO73" s="316" t="s">
        <v>641</v>
      </c>
      <c r="AP73" s="101"/>
      <c r="AQ73" s="101"/>
      <c r="AR73" s="415"/>
      <c r="AS73" s="101"/>
      <c r="AT73" s="256"/>
      <c r="AU73" s="101"/>
    </row>
    <row r="74" spans="1:59" ht="32.25" customHeight="1" x14ac:dyDescent="0.25">
      <c r="D74" s="246" t="s">
        <v>2</v>
      </c>
      <c r="G74" s="96">
        <v>43283</v>
      </c>
      <c r="H74" s="195" t="s">
        <v>37</v>
      </c>
      <c r="I74" s="232" t="s">
        <v>31</v>
      </c>
      <c r="J74" s="189" t="s">
        <v>291</v>
      </c>
      <c r="K74" s="29" t="s">
        <v>18</v>
      </c>
      <c r="L74" s="29" t="s">
        <v>505</v>
      </c>
      <c r="M74" s="29" t="s">
        <v>688</v>
      </c>
      <c r="N74" s="29" t="s">
        <v>2892</v>
      </c>
      <c r="O74" s="114" t="s">
        <v>1665</v>
      </c>
      <c r="P74" s="114" t="s">
        <v>1666</v>
      </c>
      <c r="Q74" s="114"/>
      <c r="R74" s="192" t="s">
        <v>1667</v>
      </c>
      <c r="S74" s="41" t="s">
        <v>1668</v>
      </c>
      <c r="T74" s="41" t="s">
        <v>20</v>
      </c>
      <c r="U74" s="84" t="s">
        <v>72</v>
      </c>
      <c r="V74" s="263"/>
      <c r="W74" s="80">
        <v>3</v>
      </c>
      <c r="X74" s="185" t="s">
        <v>245</v>
      </c>
      <c r="Y74" s="117"/>
      <c r="Z74" s="84"/>
      <c r="AA74" s="84"/>
      <c r="AB74" s="39" t="s">
        <v>1667</v>
      </c>
      <c r="AC74" s="194"/>
      <c r="AD74" s="194"/>
      <c r="AE74" s="194"/>
      <c r="AF74" s="194"/>
      <c r="AG74" s="194"/>
      <c r="AH74" s="263" t="s">
        <v>1</v>
      </c>
      <c r="AI74" s="473" t="s">
        <v>202</v>
      </c>
      <c r="AJ74" s="197">
        <v>42786</v>
      </c>
      <c r="AK74" s="420">
        <v>755</v>
      </c>
      <c r="AL74" s="314">
        <v>2.5339999999999998</v>
      </c>
      <c r="AM74" s="314" t="s">
        <v>1669</v>
      </c>
      <c r="AN74" s="313">
        <v>1.6679999999999999</v>
      </c>
      <c r="AO74" s="313" t="s">
        <v>3163</v>
      </c>
      <c r="AP74" s="101"/>
      <c r="AQ74" s="101"/>
      <c r="AR74" s="415"/>
      <c r="AS74" s="101"/>
      <c r="AT74" s="256"/>
      <c r="AU74" s="101"/>
    </row>
    <row r="75" spans="1:59" ht="32.25" customHeight="1" x14ac:dyDescent="0.25">
      <c r="D75" s="246" t="s">
        <v>2</v>
      </c>
      <c r="G75" s="96">
        <v>43283</v>
      </c>
      <c r="H75" s="195" t="s">
        <v>37</v>
      </c>
      <c r="I75" s="232" t="s">
        <v>31</v>
      </c>
      <c r="J75" s="189" t="s">
        <v>291</v>
      </c>
      <c r="K75" s="29" t="s">
        <v>18</v>
      </c>
      <c r="L75" s="29" t="s">
        <v>17</v>
      </c>
      <c r="M75" s="29" t="s">
        <v>3365</v>
      </c>
      <c r="N75" s="29" t="s">
        <v>45</v>
      </c>
      <c r="O75" s="259" t="s">
        <v>46</v>
      </c>
      <c r="P75" s="259" t="s">
        <v>531</v>
      </c>
      <c r="Q75" s="259"/>
      <c r="R75" s="192" t="s">
        <v>532</v>
      </c>
      <c r="S75" s="41" t="s">
        <v>1118</v>
      </c>
      <c r="T75" s="41" t="s">
        <v>776</v>
      </c>
      <c r="U75" s="84" t="s">
        <v>72</v>
      </c>
      <c r="V75" s="263"/>
      <c r="W75" s="80">
        <v>3</v>
      </c>
      <c r="X75" s="185" t="s">
        <v>245</v>
      </c>
      <c r="Y75" s="117"/>
      <c r="Z75" s="84"/>
      <c r="AA75" s="84"/>
      <c r="AB75" s="265" t="s">
        <v>532</v>
      </c>
      <c r="AC75" s="194"/>
      <c r="AD75" s="194"/>
      <c r="AE75" s="194"/>
      <c r="AF75" s="194"/>
      <c r="AG75" s="194"/>
      <c r="AH75" s="263" t="s">
        <v>1</v>
      </c>
      <c r="AI75" s="473" t="s">
        <v>202</v>
      </c>
      <c r="AJ75" s="197">
        <v>42474</v>
      </c>
      <c r="AK75" s="420">
        <v>185</v>
      </c>
      <c r="AL75" s="312">
        <v>2.4420000000000002</v>
      </c>
      <c r="AM75" s="312" t="s">
        <v>533</v>
      </c>
      <c r="AN75" s="316">
        <v>2.0259999999999998</v>
      </c>
      <c r="AO75" s="316" t="s">
        <v>49</v>
      </c>
      <c r="AP75" s="101"/>
      <c r="AQ75" s="101"/>
      <c r="AR75" s="415"/>
      <c r="AS75" s="101"/>
      <c r="AT75" s="256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</row>
    <row r="76" spans="1:59" ht="32.25" customHeight="1" x14ac:dyDescent="0.25">
      <c r="D76" s="246" t="s">
        <v>2</v>
      </c>
      <c r="G76" s="96">
        <v>43283</v>
      </c>
      <c r="H76" s="195" t="s">
        <v>37</v>
      </c>
      <c r="I76" s="232" t="s">
        <v>31</v>
      </c>
      <c r="J76" s="189" t="s">
        <v>291</v>
      </c>
      <c r="K76" s="29" t="s">
        <v>18</v>
      </c>
      <c r="L76" s="29" t="s">
        <v>17</v>
      </c>
      <c r="M76" s="29" t="s">
        <v>3365</v>
      </c>
      <c r="N76" s="29" t="s">
        <v>45</v>
      </c>
      <c r="O76" s="114" t="s">
        <v>46</v>
      </c>
      <c r="P76" s="114" t="s">
        <v>47</v>
      </c>
      <c r="Q76" s="114"/>
      <c r="R76" s="192" t="s">
        <v>163</v>
      </c>
      <c r="S76" s="41" t="s">
        <v>1340</v>
      </c>
      <c r="T76" s="41" t="s">
        <v>20</v>
      </c>
      <c r="U76" s="84" t="s">
        <v>1341</v>
      </c>
      <c r="V76" s="263"/>
      <c r="W76" s="80">
        <v>3</v>
      </c>
      <c r="X76" s="185" t="s">
        <v>80</v>
      </c>
      <c r="Y76" s="117"/>
      <c r="Z76" s="262"/>
      <c r="AA76" s="262"/>
      <c r="AB76" s="39" t="s">
        <v>163</v>
      </c>
      <c r="AC76" s="194"/>
      <c r="AD76" s="194"/>
      <c r="AE76" s="194"/>
      <c r="AF76" s="194"/>
      <c r="AG76" s="194"/>
      <c r="AH76" s="263" t="s">
        <v>1</v>
      </c>
      <c r="AI76" s="473" t="s">
        <v>202</v>
      </c>
      <c r="AJ76" s="197">
        <v>42256</v>
      </c>
      <c r="AK76" s="420">
        <v>26</v>
      </c>
      <c r="AL76" s="312">
        <v>2.3180000000000001</v>
      </c>
      <c r="AM76" s="312" t="s">
        <v>48</v>
      </c>
      <c r="AN76" s="312">
        <v>2.1040000000000001</v>
      </c>
      <c r="AO76" s="312" t="s">
        <v>641</v>
      </c>
      <c r="AP76" s="101"/>
      <c r="AQ76" s="101"/>
      <c r="AR76" s="415"/>
      <c r="AS76" s="101"/>
      <c r="AT76" s="256"/>
      <c r="AU76" s="101"/>
    </row>
    <row r="77" spans="1:59" ht="32.25" customHeight="1" x14ac:dyDescent="0.25">
      <c r="D77" s="246" t="s">
        <v>2</v>
      </c>
      <c r="G77" s="96">
        <v>43283</v>
      </c>
      <c r="H77" s="195" t="s">
        <v>37</v>
      </c>
      <c r="I77" s="232" t="s">
        <v>31</v>
      </c>
      <c r="J77" s="189" t="s">
        <v>291</v>
      </c>
      <c r="K77" s="29" t="s">
        <v>18</v>
      </c>
      <c r="L77" s="29" t="s">
        <v>17</v>
      </c>
      <c r="M77" s="29" t="s">
        <v>3365</v>
      </c>
      <c r="N77" s="29" t="s">
        <v>45</v>
      </c>
      <c r="O77" s="114" t="s">
        <v>46</v>
      </c>
      <c r="P77" s="114" t="s">
        <v>47</v>
      </c>
      <c r="Q77" s="114"/>
      <c r="R77" s="192" t="s">
        <v>1126</v>
      </c>
      <c r="S77" s="41" t="s">
        <v>1129</v>
      </c>
      <c r="T77" s="41" t="s">
        <v>20</v>
      </c>
      <c r="U77" s="84" t="s">
        <v>1127</v>
      </c>
      <c r="V77" s="263"/>
      <c r="W77" s="80">
        <v>3</v>
      </c>
      <c r="X77" s="185" t="s">
        <v>245</v>
      </c>
      <c r="Y77" s="117"/>
      <c r="Z77" s="262"/>
      <c r="AA77" s="262"/>
      <c r="AB77" s="39" t="s">
        <v>323</v>
      </c>
      <c r="AC77" s="194"/>
      <c r="AD77" s="194"/>
      <c r="AE77" s="194"/>
      <c r="AF77" s="194"/>
      <c r="AG77" s="194"/>
      <c r="AH77" s="263" t="s">
        <v>1</v>
      </c>
      <c r="AI77" s="473" t="s">
        <v>202</v>
      </c>
      <c r="AJ77" s="197">
        <v>42128</v>
      </c>
      <c r="AK77" s="420">
        <v>29</v>
      </c>
      <c r="AL77" s="312">
        <v>2.3130000000000002</v>
      </c>
      <c r="AM77" s="312" t="s">
        <v>48</v>
      </c>
      <c r="AN77" s="312">
        <v>2.1720000000000002</v>
      </c>
      <c r="AO77" s="312" t="s">
        <v>49</v>
      </c>
      <c r="AP77" s="101"/>
      <c r="AQ77" s="101"/>
      <c r="AR77" s="415"/>
      <c r="AS77" s="101"/>
      <c r="AT77" s="256"/>
      <c r="AU77" s="101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</row>
    <row r="78" spans="1:59" ht="32.25" customHeight="1" x14ac:dyDescent="0.25">
      <c r="D78" s="246" t="s">
        <v>2</v>
      </c>
      <c r="G78" s="96">
        <v>43283</v>
      </c>
      <c r="H78" s="195" t="s">
        <v>37</v>
      </c>
      <c r="I78" s="232" t="s">
        <v>31</v>
      </c>
      <c r="J78" s="189" t="s">
        <v>291</v>
      </c>
      <c r="K78" s="29" t="s">
        <v>18</v>
      </c>
      <c r="L78" s="29" t="s">
        <v>17</v>
      </c>
      <c r="M78" s="29" t="s">
        <v>3365</v>
      </c>
      <c r="N78" s="29" t="s">
        <v>45</v>
      </c>
      <c r="O78" s="114" t="s">
        <v>46</v>
      </c>
      <c r="P78" s="114" t="s">
        <v>47</v>
      </c>
      <c r="Q78" s="259"/>
      <c r="R78" s="192" t="s">
        <v>273</v>
      </c>
      <c r="S78" s="41" t="s">
        <v>1318</v>
      </c>
      <c r="T78" s="41" t="s">
        <v>20</v>
      </c>
      <c r="U78" s="84" t="s">
        <v>72</v>
      </c>
      <c r="V78" s="263"/>
      <c r="W78" s="80">
        <v>3</v>
      </c>
      <c r="X78" s="185" t="s">
        <v>80</v>
      </c>
      <c r="Y78" s="117"/>
      <c r="Z78" s="262"/>
      <c r="AA78" s="262"/>
      <c r="AB78" s="39" t="s">
        <v>273</v>
      </c>
      <c r="AC78" s="194"/>
      <c r="AD78" s="194"/>
      <c r="AE78" s="194"/>
      <c r="AF78" s="194"/>
      <c r="AG78" s="194"/>
      <c r="AH78" s="263" t="s">
        <v>1</v>
      </c>
      <c r="AI78" s="473" t="s">
        <v>202</v>
      </c>
      <c r="AJ78" s="197">
        <v>42313</v>
      </c>
      <c r="AK78" s="420">
        <v>115</v>
      </c>
      <c r="AL78" s="312">
        <v>2.37</v>
      </c>
      <c r="AM78" s="312" t="s">
        <v>274</v>
      </c>
      <c r="AN78" s="312">
        <v>2.1150000000000002</v>
      </c>
      <c r="AO78" s="312" t="s">
        <v>3483</v>
      </c>
      <c r="AP78" s="101"/>
      <c r="AQ78" s="101"/>
      <c r="AR78" s="415"/>
      <c r="AS78" s="101"/>
      <c r="AT78" s="256"/>
      <c r="AU78" s="101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</row>
    <row r="79" spans="1:59" ht="32.25" customHeight="1" x14ac:dyDescent="0.25">
      <c r="D79" s="246" t="s">
        <v>2</v>
      </c>
      <c r="G79" s="96">
        <v>43283</v>
      </c>
      <c r="H79" s="195" t="s">
        <v>37</v>
      </c>
      <c r="I79" s="232" t="s">
        <v>31</v>
      </c>
      <c r="J79" s="189" t="s">
        <v>291</v>
      </c>
      <c r="K79" s="29" t="s">
        <v>18</v>
      </c>
      <c r="L79" s="29" t="s">
        <v>17</v>
      </c>
      <c r="M79" s="29" t="s">
        <v>3365</v>
      </c>
      <c r="N79" s="29" t="s">
        <v>45</v>
      </c>
      <c r="O79" s="114" t="s">
        <v>46</v>
      </c>
      <c r="P79" s="114" t="s">
        <v>47</v>
      </c>
      <c r="Q79" s="259"/>
      <c r="R79" s="192" t="s">
        <v>164</v>
      </c>
      <c r="S79" s="41" t="s">
        <v>1340</v>
      </c>
      <c r="T79" s="41" t="s">
        <v>20</v>
      </c>
      <c r="U79" s="84" t="s">
        <v>1341</v>
      </c>
      <c r="V79" s="263"/>
      <c r="W79" s="80">
        <v>3</v>
      </c>
      <c r="X79" s="185" t="s">
        <v>80</v>
      </c>
      <c r="Y79" s="117"/>
      <c r="Z79" s="262"/>
      <c r="AA79" s="262"/>
      <c r="AB79" s="39" t="s">
        <v>164</v>
      </c>
      <c r="AC79" s="194"/>
      <c r="AD79" s="194"/>
      <c r="AE79" s="194"/>
      <c r="AF79" s="194"/>
      <c r="AG79" s="194"/>
      <c r="AH79" s="263" t="s">
        <v>1</v>
      </c>
      <c r="AI79" s="473" t="s">
        <v>202</v>
      </c>
      <c r="AJ79" s="197">
        <v>42228</v>
      </c>
      <c r="AK79" s="420">
        <v>27</v>
      </c>
      <c r="AL79" s="312">
        <v>2.4809999999999999</v>
      </c>
      <c r="AM79" s="312" t="s">
        <v>49</v>
      </c>
      <c r="AN79" s="312">
        <v>2.423</v>
      </c>
      <c r="AO79" s="312" t="s">
        <v>641</v>
      </c>
      <c r="AP79" s="101"/>
      <c r="AQ79" s="101"/>
      <c r="AR79" s="415"/>
      <c r="AS79" s="101"/>
      <c r="AT79" s="256"/>
      <c r="AU79" s="101"/>
    </row>
    <row r="80" spans="1:59" ht="32.25" customHeight="1" x14ac:dyDescent="0.25">
      <c r="D80" s="246" t="s">
        <v>2</v>
      </c>
      <c r="G80" s="96">
        <v>43283</v>
      </c>
      <c r="H80" s="195" t="s">
        <v>37</v>
      </c>
      <c r="I80" s="232" t="s">
        <v>31</v>
      </c>
      <c r="J80" s="189" t="s">
        <v>291</v>
      </c>
      <c r="K80" s="29" t="s">
        <v>18</v>
      </c>
      <c r="L80" s="29" t="s">
        <v>17</v>
      </c>
      <c r="M80" s="29" t="s">
        <v>3365</v>
      </c>
      <c r="N80" s="29" t="s">
        <v>45</v>
      </c>
      <c r="O80" s="114" t="s">
        <v>46</v>
      </c>
      <c r="P80" s="114" t="s">
        <v>47</v>
      </c>
      <c r="Q80" s="114"/>
      <c r="R80" s="192" t="s">
        <v>165</v>
      </c>
      <c r="S80" s="41" t="s">
        <v>1338</v>
      </c>
      <c r="T80" s="41" t="s">
        <v>20</v>
      </c>
      <c r="U80" s="84" t="s">
        <v>72</v>
      </c>
      <c r="V80" s="263"/>
      <c r="W80" s="80">
        <v>3</v>
      </c>
      <c r="X80" s="185" t="s">
        <v>245</v>
      </c>
      <c r="Y80" s="117"/>
      <c r="Z80" s="262"/>
      <c r="AA80" s="262"/>
      <c r="AB80" s="39" t="s">
        <v>165</v>
      </c>
      <c r="AC80" s="194"/>
      <c r="AD80" s="194"/>
      <c r="AE80" s="194"/>
      <c r="AF80" s="194"/>
      <c r="AG80" s="194"/>
      <c r="AH80" s="263" t="s">
        <v>1</v>
      </c>
      <c r="AI80" s="473" t="s">
        <v>202</v>
      </c>
      <c r="AJ80" s="197">
        <v>42228</v>
      </c>
      <c r="AK80" s="420">
        <v>28</v>
      </c>
      <c r="AL80" s="312">
        <v>2.6789999999999998</v>
      </c>
      <c r="AM80" s="312" t="s">
        <v>71</v>
      </c>
      <c r="AN80" s="313">
        <v>1.9930000000000001</v>
      </c>
      <c r="AO80" s="313" t="s">
        <v>1191</v>
      </c>
      <c r="AP80" s="101"/>
      <c r="AQ80" s="101"/>
      <c r="AR80" s="415"/>
      <c r="AS80" s="101"/>
      <c r="AT80" s="256"/>
      <c r="AU80" s="101"/>
    </row>
    <row r="81" spans="4:59" ht="32.25" customHeight="1" x14ac:dyDescent="0.25">
      <c r="D81" s="246" t="s">
        <v>2</v>
      </c>
      <c r="G81" s="96">
        <v>43283</v>
      </c>
      <c r="H81" s="195" t="s">
        <v>37</v>
      </c>
      <c r="I81" s="232" t="s">
        <v>31</v>
      </c>
      <c r="J81" s="189" t="s">
        <v>291</v>
      </c>
      <c r="K81" s="29" t="s">
        <v>18</v>
      </c>
      <c r="L81" s="29" t="s">
        <v>17</v>
      </c>
      <c r="M81" s="29" t="s">
        <v>3365</v>
      </c>
      <c r="N81" s="29" t="s">
        <v>45</v>
      </c>
      <c r="O81" s="114" t="s">
        <v>46</v>
      </c>
      <c r="P81" s="114" t="s">
        <v>47</v>
      </c>
      <c r="Q81" s="114"/>
      <c r="R81" s="192" t="s">
        <v>1934</v>
      </c>
      <c r="S81" s="41" t="s">
        <v>1491</v>
      </c>
      <c r="T81" s="41" t="s">
        <v>20</v>
      </c>
      <c r="U81" s="84" t="s">
        <v>72</v>
      </c>
      <c r="V81" s="263"/>
      <c r="W81" s="80">
        <v>3</v>
      </c>
      <c r="X81" s="185" t="s">
        <v>245</v>
      </c>
      <c r="Y81" s="117"/>
      <c r="Z81" s="262"/>
      <c r="AA81" s="262"/>
      <c r="AB81" s="39" t="str">
        <f t="shared" ref="AB81:AB89" si="1">R81</f>
        <v>M 0054</v>
      </c>
      <c r="AC81" s="261"/>
      <c r="AD81" s="261"/>
      <c r="AE81" s="261"/>
      <c r="AF81" s="261"/>
      <c r="AG81" s="261"/>
      <c r="AH81" s="263" t="s">
        <v>1</v>
      </c>
      <c r="AI81" s="473" t="s">
        <v>202</v>
      </c>
      <c r="AJ81" s="197" t="s">
        <v>1936</v>
      </c>
      <c r="AK81" s="423"/>
      <c r="AL81" s="312">
        <v>2.3210000000000002</v>
      </c>
      <c r="AM81" s="312" t="s">
        <v>48</v>
      </c>
      <c r="AN81" s="312">
        <v>2.169</v>
      </c>
      <c r="AO81" s="312" t="s">
        <v>641</v>
      </c>
      <c r="AP81" s="101"/>
      <c r="AQ81" s="101"/>
      <c r="AR81" s="415"/>
      <c r="AS81" s="101"/>
      <c r="AT81" s="256"/>
      <c r="AU81" s="101"/>
      <c r="AV81" s="256"/>
      <c r="AW81" s="256"/>
      <c r="AX81" s="256"/>
      <c r="AY81" s="256"/>
      <c r="AZ81" s="256"/>
      <c r="BA81" s="256"/>
      <c r="BB81" s="256"/>
      <c r="BC81" s="256"/>
      <c r="BD81" s="256"/>
      <c r="BE81" s="256"/>
      <c r="BF81" s="256"/>
      <c r="BG81" s="256"/>
    </row>
    <row r="82" spans="4:59" ht="32.25" customHeight="1" x14ac:dyDescent="0.25">
      <c r="D82" s="246" t="s">
        <v>2</v>
      </c>
      <c r="G82" s="96">
        <v>43283</v>
      </c>
      <c r="H82" s="195" t="s">
        <v>37</v>
      </c>
      <c r="I82" s="232" t="s">
        <v>31</v>
      </c>
      <c r="J82" s="189" t="s">
        <v>291</v>
      </c>
      <c r="K82" s="29" t="s">
        <v>18</v>
      </c>
      <c r="L82" s="29" t="s">
        <v>17</v>
      </c>
      <c r="M82" s="29" t="s">
        <v>3365</v>
      </c>
      <c r="N82" s="29" t="s">
        <v>45</v>
      </c>
      <c r="O82" s="114" t="s">
        <v>46</v>
      </c>
      <c r="P82" s="114" t="s">
        <v>47</v>
      </c>
      <c r="Q82" s="114"/>
      <c r="R82" s="192" t="s">
        <v>1939</v>
      </c>
      <c r="S82" s="41" t="s">
        <v>1491</v>
      </c>
      <c r="T82" s="41" t="s">
        <v>20</v>
      </c>
      <c r="U82" s="84" t="s">
        <v>72</v>
      </c>
      <c r="V82" s="263"/>
      <c r="W82" s="80">
        <v>3</v>
      </c>
      <c r="X82" s="185" t="s">
        <v>245</v>
      </c>
      <c r="Y82" s="117"/>
      <c r="Z82" s="262"/>
      <c r="AA82" s="262"/>
      <c r="AB82" s="39" t="str">
        <f t="shared" si="1"/>
        <v>M 0062</v>
      </c>
      <c r="AC82" s="261"/>
      <c r="AD82" s="261"/>
      <c r="AE82" s="261"/>
      <c r="AF82" s="261"/>
      <c r="AG82" s="261"/>
      <c r="AH82" s="263" t="s">
        <v>1</v>
      </c>
      <c r="AI82" s="473" t="s">
        <v>202</v>
      </c>
      <c r="AJ82" s="197">
        <v>42341</v>
      </c>
      <c r="AK82" s="425"/>
      <c r="AL82" s="313">
        <v>1.863</v>
      </c>
      <c r="AM82" s="313" t="s">
        <v>1130</v>
      </c>
      <c r="AN82" s="313">
        <v>1.833</v>
      </c>
      <c r="AO82" s="313" t="s">
        <v>2890</v>
      </c>
      <c r="AP82" s="101"/>
      <c r="AQ82" s="101"/>
      <c r="AR82" s="415"/>
      <c r="AS82" s="101"/>
      <c r="AT82" s="256"/>
      <c r="AU82" s="101"/>
      <c r="AV82" s="257"/>
      <c r="AW82" s="257"/>
      <c r="AX82" s="257"/>
      <c r="AY82" s="257"/>
      <c r="AZ82" s="257"/>
      <c r="BA82" s="257"/>
      <c r="BB82" s="257"/>
      <c r="BC82" s="257"/>
      <c r="BD82" s="257"/>
      <c r="BE82" s="257"/>
      <c r="BF82" s="257"/>
      <c r="BG82" s="257"/>
    </row>
    <row r="83" spans="4:59" ht="32.25" customHeight="1" x14ac:dyDescent="0.25">
      <c r="D83" s="246" t="s">
        <v>2</v>
      </c>
      <c r="G83" s="96">
        <v>43283</v>
      </c>
      <c r="H83" s="195" t="s">
        <v>37</v>
      </c>
      <c r="I83" s="232" t="s">
        <v>31</v>
      </c>
      <c r="J83" s="189" t="s">
        <v>291</v>
      </c>
      <c r="K83" s="29" t="s">
        <v>18</v>
      </c>
      <c r="L83" s="29" t="s">
        <v>17</v>
      </c>
      <c r="M83" s="29" t="s">
        <v>3365</v>
      </c>
      <c r="N83" s="29" t="s">
        <v>45</v>
      </c>
      <c r="O83" s="114" t="s">
        <v>46</v>
      </c>
      <c r="P83" s="114" t="s">
        <v>47</v>
      </c>
      <c r="Q83" s="114"/>
      <c r="R83" s="192" t="s">
        <v>1918</v>
      </c>
      <c r="S83" s="41" t="s">
        <v>3535</v>
      </c>
      <c r="T83" s="41" t="s">
        <v>20</v>
      </c>
      <c r="U83" s="84" t="s">
        <v>72</v>
      </c>
      <c r="V83" s="263"/>
      <c r="W83" s="80">
        <v>3</v>
      </c>
      <c r="X83" s="185" t="s">
        <v>245</v>
      </c>
      <c r="Y83" s="117"/>
      <c r="Z83" s="262"/>
      <c r="AA83" s="262"/>
      <c r="AB83" s="39" t="str">
        <f t="shared" si="1"/>
        <v>M 0087</v>
      </c>
      <c r="AC83" s="261"/>
      <c r="AD83" s="261"/>
      <c r="AE83" s="261"/>
      <c r="AF83" s="261"/>
      <c r="AG83" s="261"/>
      <c r="AH83" s="263" t="s">
        <v>1</v>
      </c>
      <c r="AI83" s="473" t="s">
        <v>202</v>
      </c>
      <c r="AJ83" s="197">
        <v>42341</v>
      </c>
      <c r="AK83" s="425"/>
      <c r="AL83" s="312">
        <v>2.3690000000000002</v>
      </c>
      <c r="AM83" s="312" t="s">
        <v>1135</v>
      </c>
      <c r="AN83" s="312">
        <v>2.2909999999999999</v>
      </c>
      <c r="AO83" s="312" t="s">
        <v>3497</v>
      </c>
      <c r="AP83" s="101"/>
      <c r="AQ83" s="101"/>
      <c r="AR83" s="415"/>
      <c r="AS83" s="101"/>
      <c r="AT83" s="256"/>
      <c r="AU83" s="101"/>
    </row>
    <row r="84" spans="4:59" ht="32.25" customHeight="1" x14ac:dyDescent="0.25">
      <c r="D84" s="246" t="s">
        <v>2</v>
      </c>
      <c r="G84" s="96">
        <v>43283</v>
      </c>
      <c r="H84" s="195" t="s">
        <v>37</v>
      </c>
      <c r="I84" s="232" t="s">
        <v>31</v>
      </c>
      <c r="J84" s="189" t="s">
        <v>291</v>
      </c>
      <c r="K84" s="29" t="s">
        <v>18</v>
      </c>
      <c r="L84" s="29" t="s">
        <v>17</v>
      </c>
      <c r="M84" s="29" t="s">
        <v>3365</v>
      </c>
      <c r="N84" s="29" t="s">
        <v>45</v>
      </c>
      <c r="O84" s="114" t="s">
        <v>46</v>
      </c>
      <c r="P84" s="114" t="s">
        <v>47</v>
      </c>
      <c r="Q84" s="114"/>
      <c r="R84" s="192" t="s">
        <v>1920</v>
      </c>
      <c r="S84" s="41" t="s">
        <v>3536</v>
      </c>
      <c r="T84" s="41" t="s">
        <v>20</v>
      </c>
      <c r="U84" s="84" t="s">
        <v>72</v>
      </c>
      <c r="V84" s="263"/>
      <c r="W84" s="80">
        <v>3</v>
      </c>
      <c r="X84" s="185" t="s">
        <v>245</v>
      </c>
      <c r="Y84" s="117"/>
      <c r="Z84" s="262"/>
      <c r="AA84" s="84"/>
      <c r="AB84" s="39" t="str">
        <f t="shared" si="1"/>
        <v>M 0088</v>
      </c>
      <c r="AC84" s="194"/>
      <c r="AD84" s="194"/>
      <c r="AE84" s="194"/>
      <c r="AF84" s="194"/>
      <c r="AG84" s="194"/>
      <c r="AH84" s="263" t="s">
        <v>1</v>
      </c>
      <c r="AI84" s="473" t="s">
        <v>202</v>
      </c>
      <c r="AJ84" s="197">
        <v>42341</v>
      </c>
      <c r="AK84" s="425"/>
      <c r="AL84" s="312">
        <v>2.0259999999999998</v>
      </c>
      <c r="AM84" s="312" t="s">
        <v>1873</v>
      </c>
      <c r="AN84" s="312">
        <v>2.02</v>
      </c>
      <c r="AO84" s="312" t="s">
        <v>48</v>
      </c>
      <c r="AP84" s="101"/>
      <c r="AQ84" s="101"/>
      <c r="AR84" s="415"/>
      <c r="AS84" s="101"/>
      <c r="AT84" s="256"/>
      <c r="AU84" s="101"/>
    </row>
    <row r="85" spans="4:59" ht="32.25" customHeight="1" x14ac:dyDescent="0.25">
      <c r="D85" s="246" t="s">
        <v>2</v>
      </c>
      <c r="G85" s="96">
        <v>43283</v>
      </c>
      <c r="H85" s="195" t="s">
        <v>37</v>
      </c>
      <c r="I85" s="232" t="s">
        <v>31</v>
      </c>
      <c r="J85" s="189" t="s">
        <v>291</v>
      </c>
      <c r="K85" s="29" t="s">
        <v>18</v>
      </c>
      <c r="L85" s="29" t="s">
        <v>17</v>
      </c>
      <c r="M85" s="29" t="s">
        <v>3365</v>
      </c>
      <c r="N85" s="29" t="s">
        <v>45</v>
      </c>
      <c r="O85" s="114" t="s">
        <v>46</v>
      </c>
      <c r="P85" s="114" t="s">
        <v>47</v>
      </c>
      <c r="Q85" s="259"/>
      <c r="R85" s="192" t="s">
        <v>1922</v>
      </c>
      <c r="S85" s="41" t="s">
        <v>3537</v>
      </c>
      <c r="T85" s="41" t="s">
        <v>20</v>
      </c>
      <c r="U85" s="84" t="s">
        <v>72</v>
      </c>
      <c r="V85" s="263"/>
      <c r="W85" s="80">
        <v>3</v>
      </c>
      <c r="X85" s="185" t="s">
        <v>245</v>
      </c>
      <c r="Y85" s="117"/>
      <c r="Z85" s="262"/>
      <c r="AA85" s="84"/>
      <c r="AB85" s="39" t="str">
        <f t="shared" si="1"/>
        <v>M 0089</v>
      </c>
      <c r="AC85" s="194"/>
      <c r="AD85" s="194"/>
      <c r="AE85" s="194"/>
      <c r="AF85" s="194"/>
      <c r="AG85" s="194"/>
      <c r="AH85" s="263" t="s">
        <v>1</v>
      </c>
      <c r="AI85" s="473" t="s">
        <v>202</v>
      </c>
      <c r="AJ85" s="197">
        <v>42341</v>
      </c>
      <c r="AK85" s="423"/>
      <c r="AL85" s="312">
        <v>2.2679999999999998</v>
      </c>
      <c r="AM85" s="312" t="s">
        <v>1268</v>
      </c>
      <c r="AN85" s="312">
        <v>2.101</v>
      </c>
      <c r="AO85" s="312" t="s">
        <v>1194</v>
      </c>
      <c r="AP85" s="101"/>
      <c r="AQ85" s="101"/>
      <c r="AR85" s="415"/>
      <c r="AS85" s="101"/>
      <c r="AT85" s="256"/>
      <c r="AU85" s="101"/>
    </row>
    <row r="86" spans="4:59" ht="32.25" customHeight="1" x14ac:dyDescent="0.25">
      <c r="D86" s="246" t="s">
        <v>2</v>
      </c>
      <c r="G86" s="96">
        <v>43283</v>
      </c>
      <c r="H86" s="195" t="s">
        <v>37</v>
      </c>
      <c r="I86" s="232" t="s">
        <v>31</v>
      </c>
      <c r="J86" s="189" t="s">
        <v>291</v>
      </c>
      <c r="K86" s="29" t="s">
        <v>18</v>
      </c>
      <c r="L86" s="29" t="s">
        <v>17</v>
      </c>
      <c r="M86" s="29" t="s">
        <v>3365</v>
      </c>
      <c r="N86" s="29" t="s">
        <v>45</v>
      </c>
      <c r="O86" s="114" t="s">
        <v>46</v>
      </c>
      <c r="P86" s="114" t="s">
        <v>47</v>
      </c>
      <c r="Q86" s="114"/>
      <c r="R86" s="192" t="s">
        <v>1925</v>
      </c>
      <c r="S86" s="41" t="s">
        <v>3538</v>
      </c>
      <c r="T86" s="41" t="s">
        <v>20</v>
      </c>
      <c r="U86" s="84" t="s">
        <v>72</v>
      </c>
      <c r="V86" s="263"/>
      <c r="W86" s="80">
        <v>3</v>
      </c>
      <c r="X86" s="185" t="s">
        <v>245</v>
      </c>
      <c r="Y86" s="117"/>
      <c r="Z86" s="262"/>
      <c r="AA86" s="84"/>
      <c r="AB86" s="39" t="str">
        <f t="shared" si="1"/>
        <v>M 0091</v>
      </c>
      <c r="AC86" s="261"/>
      <c r="AD86" s="261"/>
      <c r="AE86" s="261"/>
      <c r="AF86" s="261"/>
      <c r="AG86" s="261"/>
      <c r="AH86" s="263" t="s">
        <v>1</v>
      </c>
      <c r="AI86" s="473" t="s">
        <v>202</v>
      </c>
      <c r="AJ86" s="197">
        <v>42341</v>
      </c>
      <c r="AK86" s="423"/>
      <c r="AL86" s="312">
        <v>2.4209999999999998</v>
      </c>
      <c r="AM86" s="312" t="s">
        <v>641</v>
      </c>
      <c r="AN86" s="312">
        <v>2.391</v>
      </c>
      <c r="AO86" s="312" t="s">
        <v>49</v>
      </c>
      <c r="AP86" s="101"/>
      <c r="AQ86" s="101"/>
      <c r="AR86" s="415"/>
      <c r="AS86" s="101"/>
      <c r="AT86" s="256"/>
      <c r="AU86" s="101"/>
    </row>
    <row r="87" spans="4:59" ht="32.25" customHeight="1" x14ac:dyDescent="0.25">
      <c r="D87" s="246" t="s">
        <v>2</v>
      </c>
      <c r="G87" s="96">
        <v>43283</v>
      </c>
      <c r="H87" s="195" t="s">
        <v>37</v>
      </c>
      <c r="I87" s="232" t="s">
        <v>31</v>
      </c>
      <c r="J87" s="189" t="s">
        <v>291</v>
      </c>
      <c r="K87" s="29" t="s">
        <v>18</v>
      </c>
      <c r="L87" s="29" t="s">
        <v>17</v>
      </c>
      <c r="M87" s="29" t="s">
        <v>3365</v>
      </c>
      <c r="N87" s="29" t="s">
        <v>45</v>
      </c>
      <c r="O87" s="114" t="s">
        <v>46</v>
      </c>
      <c r="P87" s="114" t="s">
        <v>47</v>
      </c>
      <c r="Q87" s="114"/>
      <c r="R87" s="192" t="s">
        <v>1927</v>
      </c>
      <c r="S87" s="41" t="s">
        <v>3539</v>
      </c>
      <c r="T87" s="41" t="s">
        <v>20</v>
      </c>
      <c r="U87" s="84" t="s">
        <v>72</v>
      </c>
      <c r="V87" s="263"/>
      <c r="W87" s="80">
        <v>2</v>
      </c>
      <c r="X87" s="185" t="s">
        <v>245</v>
      </c>
      <c r="Y87" s="117"/>
      <c r="Z87" s="262"/>
      <c r="AA87" s="84"/>
      <c r="AB87" s="39" t="str">
        <f t="shared" si="1"/>
        <v>M 0093</v>
      </c>
      <c r="AC87" s="194"/>
      <c r="AD87" s="194"/>
      <c r="AE87" s="194"/>
      <c r="AF87" s="194"/>
      <c r="AG87" s="194"/>
      <c r="AH87" s="263" t="s">
        <v>1</v>
      </c>
      <c r="AI87" s="473" t="s">
        <v>202</v>
      </c>
      <c r="AJ87" s="197">
        <v>42341</v>
      </c>
      <c r="AK87" s="425"/>
      <c r="AL87" s="312">
        <v>2.3119999999999998</v>
      </c>
      <c r="AM87" s="312" t="s">
        <v>2890</v>
      </c>
      <c r="AN87" s="312">
        <v>2.1859999999999999</v>
      </c>
      <c r="AO87" s="312" t="s">
        <v>641</v>
      </c>
      <c r="AP87" s="101"/>
      <c r="AQ87" s="101"/>
      <c r="AR87" s="415"/>
      <c r="AS87" s="101"/>
      <c r="AT87" s="256"/>
      <c r="AU87" s="101"/>
    </row>
    <row r="88" spans="4:59" ht="32.25" customHeight="1" x14ac:dyDescent="0.25">
      <c r="D88" s="246" t="s">
        <v>2</v>
      </c>
      <c r="G88" s="96">
        <v>43283</v>
      </c>
      <c r="H88" s="195" t="s">
        <v>37</v>
      </c>
      <c r="I88" s="232" t="s">
        <v>31</v>
      </c>
      <c r="J88" s="189" t="s">
        <v>291</v>
      </c>
      <c r="K88" s="29" t="s">
        <v>18</v>
      </c>
      <c r="L88" s="29" t="s">
        <v>17</v>
      </c>
      <c r="M88" s="29" t="s">
        <v>3365</v>
      </c>
      <c r="N88" s="29" t="s">
        <v>45</v>
      </c>
      <c r="O88" s="114" t="s">
        <v>46</v>
      </c>
      <c r="P88" s="114" t="s">
        <v>47</v>
      </c>
      <c r="Q88" s="114"/>
      <c r="R88" s="192" t="s">
        <v>1928</v>
      </c>
      <c r="S88" s="41" t="s">
        <v>3536</v>
      </c>
      <c r="T88" s="41" t="s">
        <v>20</v>
      </c>
      <c r="U88" s="84" t="s">
        <v>72</v>
      </c>
      <c r="V88" s="263"/>
      <c r="W88" s="80">
        <v>3</v>
      </c>
      <c r="X88" s="185" t="s">
        <v>245</v>
      </c>
      <c r="Y88" s="117"/>
      <c r="Z88" s="262"/>
      <c r="AA88" s="84"/>
      <c r="AB88" s="39" t="str">
        <f t="shared" si="1"/>
        <v>M 0095</v>
      </c>
      <c r="AC88" s="194"/>
      <c r="AD88" s="194"/>
      <c r="AE88" s="194"/>
      <c r="AF88" s="194"/>
      <c r="AG88" s="194"/>
      <c r="AH88" s="263" t="s">
        <v>1</v>
      </c>
      <c r="AI88" s="473" t="s">
        <v>202</v>
      </c>
      <c r="AJ88" s="197" t="s">
        <v>1929</v>
      </c>
      <c r="AK88" s="423"/>
      <c r="AL88" s="312">
        <v>2.2149999999999999</v>
      </c>
      <c r="AM88" s="312" t="s">
        <v>3494</v>
      </c>
      <c r="AN88" s="312">
        <v>2.1920000000000002</v>
      </c>
      <c r="AO88" s="312" t="s">
        <v>3497</v>
      </c>
      <c r="AP88" s="101"/>
      <c r="AQ88" s="101"/>
      <c r="AR88" s="415"/>
      <c r="AS88" s="101"/>
      <c r="AT88" s="256"/>
      <c r="AU88" s="101"/>
    </row>
    <row r="89" spans="4:59" ht="32.25" customHeight="1" x14ac:dyDescent="0.25">
      <c r="D89" s="246" t="s">
        <v>2</v>
      </c>
      <c r="G89" s="96">
        <v>43283</v>
      </c>
      <c r="H89" s="195" t="s">
        <v>37</v>
      </c>
      <c r="I89" s="232" t="s">
        <v>31</v>
      </c>
      <c r="J89" s="189" t="s">
        <v>291</v>
      </c>
      <c r="K89" s="29" t="s">
        <v>18</v>
      </c>
      <c r="L89" s="29" t="s">
        <v>17</v>
      </c>
      <c r="M89" s="29" t="s">
        <v>3365</v>
      </c>
      <c r="N89" s="29" t="s">
        <v>45</v>
      </c>
      <c r="O89" s="114" t="s">
        <v>46</v>
      </c>
      <c r="P89" s="114" t="s">
        <v>47</v>
      </c>
      <c r="Q89" s="114"/>
      <c r="R89" s="192" t="s">
        <v>1948</v>
      </c>
      <c r="S89" s="41" t="s">
        <v>1491</v>
      </c>
      <c r="T89" s="41" t="s">
        <v>20</v>
      </c>
      <c r="U89" s="84" t="s">
        <v>72</v>
      </c>
      <c r="V89" s="263"/>
      <c r="W89" s="80">
        <v>3</v>
      </c>
      <c r="X89" s="185" t="s">
        <v>245</v>
      </c>
      <c r="Y89" s="117"/>
      <c r="Z89" s="262"/>
      <c r="AA89" s="84"/>
      <c r="AB89" s="39" t="str">
        <f t="shared" si="1"/>
        <v>M 0097</v>
      </c>
      <c r="AC89" s="194"/>
      <c r="AD89" s="194"/>
      <c r="AE89" s="194"/>
      <c r="AF89" s="194"/>
      <c r="AG89" s="194"/>
      <c r="AH89" s="263" t="s">
        <v>1</v>
      </c>
      <c r="AI89" s="473" t="s">
        <v>202</v>
      </c>
      <c r="AJ89" s="197">
        <v>42341</v>
      </c>
      <c r="AK89" s="425"/>
      <c r="AL89" s="312">
        <v>2.1040000000000001</v>
      </c>
      <c r="AM89" s="312" t="s">
        <v>1131</v>
      </c>
      <c r="AN89" s="312">
        <v>2.052</v>
      </c>
      <c r="AO89" s="312" t="s">
        <v>1818</v>
      </c>
      <c r="AP89" s="101"/>
      <c r="AQ89" s="101"/>
      <c r="AR89" s="415"/>
      <c r="AS89" s="101"/>
      <c r="AT89" s="256"/>
      <c r="AU89" s="101"/>
    </row>
    <row r="90" spans="4:59" ht="32.25" customHeight="1" x14ac:dyDescent="0.25">
      <c r="D90" s="246" t="s">
        <v>2</v>
      </c>
      <c r="G90" s="96">
        <v>43283</v>
      </c>
      <c r="H90" s="195" t="s">
        <v>37</v>
      </c>
      <c r="I90" s="232" t="s">
        <v>31</v>
      </c>
      <c r="J90" s="189" t="s">
        <v>291</v>
      </c>
      <c r="K90" s="29" t="s">
        <v>18</v>
      </c>
      <c r="L90" s="29" t="s">
        <v>17</v>
      </c>
      <c r="M90" s="29" t="s">
        <v>3365</v>
      </c>
      <c r="N90" s="29" t="s">
        <v>45</v>
      </c>
      <c r="O90" s="114" t="s">
        <v>46</v>
      </c>
      <c r="P90" s="114" t="s">
        <v>47</v>
      </c>
      <c r="Q90" s="114"/>
      <c r="R90" s="192" t="s">
        <v>1267</v>
      </c>
      <c r="S90" s="41" t="s">
        <v>1129</v>
      </c>
      <c r="T90" s="41" t="s">
        <v>20</v>
      </c>
      <c r="U90" s="84" t="s">
        <v>1269</v>
      </c>
      <c r="V90" s="263"/>
      <c r="W90" s="80">
        <v>3</v>
      </c>
      <c r="X90" s="185" t="s">
        <v>245</v>
      </c>
      <c r="Y90" s="117"/>
      <c r="Z90" s="262"/>
      <c r="AA90" s="84"/>
      <c r="AB90" s="39" t="s">
        <v>1267</v>
      </c>
      <c r="AC90" s="194"/>
      <c r="AD90" s="194"/>
      <c r="AE90" s="194"/>
      <c r="AF90" s="194"/>
      <c r="AG90" s="194"/>
      <c r="AH90" s="263" t="s">
        <v>1</v>
      </c>
      <c r="AI90" s="473" t="s">
        <v>202</v>
      </c>
      <c r="AJ90" s="197">
        <v>42361</v>
      </c>
      <c r="AK90" s="420">
        <v>538</v>
      </c>
      <c r="AL90" s="312">
        <v>2.5059999999999998</v>
      </c>
      <c r="AM90" s="312" t="s">
        <v>1268</v>
      </c>
      <c r="AN90" s="313">
        <v>1.6879999999999999</v>
      </c>
      <c r="AO90" s="313" t="s">
        <v>2755</v>
      </c>
      <c r="AP90" s="101"/>
      <c r="AQ90" s="101"/>
      <c r="AR90" s="415"/>
      <c r="AS90" s="101"/>
      <c r="AT90" s="256"/>
      <c r="AU90" s="101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</row>
    <row r="91" spans="4:59" ht="32.25" customHeight="1" x14ac:dyDescent="0.25">
      <c r="D91" s="246" t="s">
        <v>2</v>
      </c>
      <c r="G91" s="96">
        <v>43283</v>
      </c>
      <c r="H91" s="195" t="s">
        <v>37</v>
      </c>
      <c r="I91" s="232" t="s">
        <v>31</v>
      </c>
      <c r="J91" s="189" t="s">
        <v>291</v>
      </c>
      <c r="K91" s="29" t="s">
        <v>18</v>
      </c>
      <c r="L91" s="29" t="s">
        <v>17</v>
      </c>
      <c r="M91" s="29" t="s">
        <v>3365</v>
      </c>
      <c r="N91" s="29" t="s">
        <v>45</v>
      </c>
      <c r="O91" s="114" t="s">
        <v>46</v>
      </c>
      <c r="P91" s="114" t="s">
        <v>47</v>
      </c>
      <c r="Q91" s="114"/>
      <c r="R91" s="192" t="s">
        <v>1969</v>
      </c>
      <c r="S91" s="41" t="s">
        <v>1491</v>
      </c>
      <c r="T91" s="41" t="s">
        <v>20</v>
      </c>
      <c r="U91" s="84" t="s">
        <v>72</v>
      </c>
      <c r="V91" s="263"/>
      <c r="W91" s="80">
        <v>3</v>
      </c>
      <c r="X91" s="185" t="s">
        <v>245</v>
      </c>
      <c r="Y91" s="117"/>
      <c r="Z91" s="262"/>
      <c r="AA91" s="84"/>
      <c r="AB91" s="39" t="str">
        <f t="shared" ref="AB91:AB103" si="2">R91</f>
        <v>M 0119</v>
      </c>
      <c r="AC91" s="194"/>
      <c r="AD91" s="194"/>
      <c r="AE91" s="194"/>
      <c r="AF91" s="194"/>
      <c r="AG91" s="194"/>
      <c r="AH91" s="263" t="s">
        <v>1</v>
      </c>
      <c r="AI91" s="473" t="s">
        <v>202</v>
      </c>
      <c r="AJ91" s="197">
        <v>42361</v>
      </c>
      <c r="AK91" s="425"/>
      <c r="AL91" s="312">
        <v>2.4950000000000001</v>
      </c>
      <c r="AM91" s="312" t="s">
        <v>641</v>
      </c>
      <c r="AN91" s="312">
        <v>2.3119999999999998</v>
      </c>
      <c r="AO91" s="312" t="s">
        <v>49</v>
      </c>
      <c r="AP91" s="101"/>
      <c r="AQ91" s="101"/>
      <c r="AR91" s="415"/>
      <c r="AS91" s="101"/>
      <c r="AT91" s="256"/>
      <c r="AU91" s="101"/>
    </row>
    <row r="92" spans="4:59" ht="32.25" customHeight="1" x14ac:dyDescent="0.25">
      <c r="D92" s="246" t="s">
        <v>2</v>
      </c>
      <c r="G92" s="96">
        <v>43283</v>
      </c>
      <c r="H92" s="195" t="s">
        <v>37</v>
      </c>
      <c r="I92" s="232" t="s">
        <v>31</v>
      </c>
      <c r="J92" s="189" t="s">
        <v>291</v>
      </c>
      <c r="K92" s="29" t="s">
        <v>18</v>
      </c>
      <c r="L92" s="29" t="s">
        <v>17</v>
      </c>
      <c r="M92" s="29" t="s">
        <v>3365</v>
      </c>
      <c r="N92" s="29" t="s">
        <v>45</v>
      </c>
      <c r="O92" s="114" t="s">
        <v>46</v>
      </c>
      <c r="P92" s="114" t="s">
        <v>47</v>
      </c>
      <c r="Q92" s="114"/>
      <c r="R92" s="192" t="s">
        <v>1972</v>
      </c>
      <c r="S92" s="41" t="s">
        <v>1491</v>
      </c>
      <c r="T92" s="41" t="s">
        <v>20</v>
      </c>
      <c r="U92" s="84" t="s">
        <v>72</v>
      </c>
      <c r="V92" s="263"/>
      <c r="W92" s="80">
        <v>3</v>
      </c>
      <c r="X92" s="185" t="s">
        <v>245</v>
      </c>
      <c r="Y92" s="117"/>
      <c r="Z92" s="262"/>
      <c r="AA92" s="84"/>
      <c r="AB92" s="39" t="str">
        <f t="shared" si="2"/>
        <v>M 0123</v>
      </c>
      <c r="AC92" s="194"/>
      <c r="AD92" s="194"/>
      <c r="AE92" s="194"/>
      <c r="AF92" s="194"/>
      <c r="AG92" s="194"/>
      <c r="AH92" s="263" t="s">
        <v>1</v>
      </c>
      <c r="AI92" s="473" t="s">
        <v>202</v>
      </c>
      <c r="AJ92" s="197">
        <v>42353</v>
      </c>
      <c r="AK92" s="425"/>
      <c r="AL92" s="312">
        <v>2.008</v>
      </c>
      <c r="AM92" s="312" t="s">
        <v>1268</v>
      </c>
      <c r="AN92" s="313">
        <v>1.833</v>
      </c>
      <c r="AO92" s="313" t="s">
        <v>1873</v>
      </c>
      <c r="AP92" s="101"/>
      <c r="AQ92" s="101"/>
      <c r="AR92" s="415"/>
      <c r="AS92" s="101"/>
      <c r="AT92" s="256"/>
      <c r="AU92" s="101"/>
    </row>
    <row r="93" spans="4:59" ht="32.25" customHeight="1" x14ac:dyDescent="0.25">
      <c r="D93" s="246" t="s">
        <v>2</v>
      </c>
      <c r="G93" s="96">
        <v>43283</v>
      </c>
      <c r="H93" s="195" t="s">
        <v>37</v>
      </c>
      <c r="I93" s="232" t="s">
        <v>31</v>
      </c>
      <c r="J93" s="189" t="s">
        <v>291</v>
      </c>
      <c r="K93" s="29" t="s">
        <v>18</v>
      </c>
      <c r="L93" s="29" t="s">
        <v>17</v>
      </c>
      <c r="M93" s="29" t="s">
        <v>3365</v>
      </c>
      <c r="N93" s="29" t="s">
        <v>45</v>
      </c>
      <c r="O93" s="114" t="s">
        <v>46</v>
      </c>
      <c r="P93" s="114" t="s">
        <v>47</v>
      </c>
      <c r="Q93" s="114"/>
      <c r="R93" s="192" t="s">
        <v>1974</v>
      </c>
      <c r="S93" s="41" t="s">
        <v>1491</v>
      </c>
      <c r="T93" s="41" t="s">
        <v>20</v>
      </c>
      <c r="U93" s="84" t="s">
        <v>72</v>
      </c>
      <c r="V93" s="263"/>
      <c r="W93" s="80">
        <v>3</v>
      </c>
      <c r="X93" s="185" t="s">
        <v>245</v>
      </c>
      <c r="Y93" s="117"/>
      <c r="Z93" s="262"/>
      <c r="AA93" s="84"/>
      <c r="AB93" s="39" t="str">
        <f t="shared" si="2"/>
        <v>M 0124</v>
      </c>
      <c r="AC93" s="194"/>
      <c r="AD93" s="194"/>
      <c r="AE93" s="194"/>
      <c r="AF93" s="194"/>
      <c r="AG93" s="194"/>
      <c r="AH93" s="263" t="s">
        <v>1</v>
      </c>
      <c r="AI93" s="473" t="s">
        <v>202</v>
      </c>
      <c r="AJ93" s="197">
        <v>42353</v>
      </c>
      <c r="AK93" s="425"/>
      <c r="AL93" s="313">
        <v>1.89</v>
      </c>
      <c r="AM93" s="313" t="s">
        <v>71</v>
      </c>
      <c r="AN93" s="313">
        <v>1.7470000000000001</v>
      </c>
      <c r="AO93" s="313" t="s">
        <v>3494</v>
      </c>
      <c r="AP93" s="101"/>
      <c r="AQ93" s="101"/>
      <c r="AR93" s="415"/>
      <c r="AS93" s="101"/>
      <c r="AT93" s="256"/>
      <c r="AU93" s="101"/>
    </row>
    <row r="94" spans="4:59" ht="32.25" customHeight="1" x14ac:dyDescent="0.25">
      <c r="D94" s="246" t="s">
        <v>2</v>
      </c>
      <c r="G94" s="96">
        <v>43283</v>
      </c>
      <c r="H94" s="195" t="s">
        <v>37</v>
      </c>
      <c r="I94" s="232" t="s">
        <v>31</v>
      </c>
      <c r="J94" s="189" t="s">
        <v>291</v>
      </c>
      <c r="K94" s="29" t="s">
        <v>18</v>
      </c>
      <c r="L94" s="29" t="s">
        <v>17</v>
      </c>
      <c r="M94" s="29" t="s">
        <v>3365</v>
      </c>
      <c r="N94" s="29" t="s">
        <v>45</v>
      </c>
      <c r="O94" s="114" t="s">
        <v>46</v>
      </c>
      <c r="P94" s="114" t="s">
        <v>47</v>
      </c>
      <c r="Q94" s="114"/>
      <c r="R94" s="192" t="s">
        <v>1975</v>
      </c>
      <c r="S94" s="41" t="s">
        <v>1491</v>
      </c>
      <c r="T94" s="41" t="s">
        <v>20</v>
      </c>
      <c r="U94" s="84" t="s">
        <v>72</v>
      </c>
      <c r="V94" s="263"/>
      <c r="W94" s="80">
        <v>3</v>
      </c>
      <c r="X94" s="185" t="s">
        <v>245</v>
      </c>
      <c r="Y94" s="117"/>
      <c r="Z94" s="262"/>
      <c r="AA94" s="84"/>
      <c r="AB94" s="39" t="str">
        <f t="shared" si="2"/>
        <v>M 0125</v>
      </c>
      <c r="AC94" s="194"/>
      <c r="AD94" s="194"/>
      <c r="AE94" s="194"/>
      <c r="AF94" s="194"/>
      <c r="AG94" s="194"/>
      <c r="AH94" s="263" t="s">
        <v>1</v>
      </c>
      <c r="AI94" s="473" t="s">
        <v>202</v>
      </c>
      <c r="AJ94" s="197">
        <v>42353</v>
      </c>
      <c r="AK94" s="425"/>
      <c r="AL94" s="312">
        <v>2.141</v>
      </c>
      <c r="AM94" s="312" t="s">
        <v>49</v>
      </c>
      <c r="AN94" s="312">
        <v>2.1190000000000002</v>
      </c>
      <c r="AO94" s="312" t="s">
        <v>1403</v>
      </c>
      <c r="AP94" s="101"/>
      <c r="AQ94" s="101"/>
      <c r="AR94" s="415"/>
      <c r="AS94" s="101"/>
      <c r="AT94" s="256"/>
      <c r="AU94" s="101"/>
    </row>
    <row r="95" spans="4:59" ht="32.25" customHeight="1" x14ac:dyDescent="0.25">
      <c r="D95" s="246" t="s">
        <v>2</v>
      </c>
      <c r="G95" s="96">
        <v>43283</v>
      </c>
      <c r="H95" s="195" t="s">
        <v>37</v>
      </c>
      <c r="I95" s="232" t="s">
        <v>31</v>
      </c>
      <c r="J95" s="189" t="s">
        <v>291</v>
      </c>
      <c r="K95" s="29" t="s">
        <v>18</v>
      </c>
      <c r="L95" s="29" t="s">
        <v>17</v>
      </c>
      <c r="M95" s="29" t="s">
        <v>3365</v>
      </c>
      <c r="N95" s="29" t="s">
        <v>45</v>
      </c>
      <c r="O95" s="114" t="s">
        <v>46</v>
      </c>
      <c r="P95" s="114" t="s">
        <v>47</v>
      </c>
      <c r="Q95" s="114"/>
      <c r="R95" s="192" t="s">
        <v>1976</v>
      </c>
      <c r="S95" s="41" t="s">
        <v>1491</v>
      </c>
      <c r="T95" s="41" t="s">
        <v>20</v>
      </c>
      <c r="U95" s="84" t="s">
        <v>72</v>
      </c>
      <c r="V95" s="263"/>
      <c r="W95" s="80">
        <v>3</v>
      </c>
      <c r="X95" s="185" t="s">
        <v>245</v>
      </c>
      <c r="Y95" s="117"/>
      <c r="Z95" s="262"/>
      <c r="AA95" s="84"/>
      <c r="AB95" s="39" t="str">
        <f t="shared" si="2"/>
        <v>M 0126</v>
      </c>
      <c r="AC95" s="194"/>
      <c r="AD95" s="194"/>
      <c r="AE95" s="194"/>
      <c r="AF95" s="194"/>
      <c r="AG95" s="194"/>
      <c r="AH95" s="263" t="s">
        <v>1</v>
      </c>
      <c r="AI95" s="473" t="s">
        <v>202</v>
      </c>
      <c r="AJ95" s="197">
        <v>42353</v>
      </c>
      <c r="AK95" s="423"/>
      <c r="AL95" s="312">
        <v>2.0649999999999999</v>
      </c>
      <c r="AM95" s="312" t="s">
        <v>1131</v>
      </c>
      <c r="AN95" s="313">
        <v>1.96</v>
      </c>
      <c r="AO95" s="313" t="s">
        <v>1130</v>
      </c>
      <c r="AP95" s="101"/>
      <c r="AQ95" s="101"/>
      <c r="AR95" s="415"/>
      <c r="AS95" s="101"/>
      <c r="AT95" s="256"/>
      <c r="AU95" s="101"/>
    </row>
    <row r="96" spans="4:59" ht="32.25" customHeight="1" x14ac:dyDescent="0.25">
      <c r="D96" s="246" t="s">
        <v>2</v>
      </c>
      <c r="G96" s="96">
        <v>43283</v>
      </c>
      <c r="H96" s="195" t="s">
        <v>37</v>
      </c>
      <c r="I96" s="232" t="s">
        <v>31</v>
      </c>
      <c r="J96" s="189" t="s">
        <v>291</v>
      </c>
      <c r="K96" s="29" t="s">
        <v>18</v>
      </c>
      <c r="L96" s="29" t="s">
        <v>17</v>
      </c>
      <c r="M96" s="29" t="s">
        <v>3365</v>
      </c>
      <c r="N96" s="29" t="s">
        <v>45</v>
      </c>
      <c r="O96" s="114" t="s">
        <v>46</v>
      </c>
      <c r="P96" s="114" t="s">
        <v>47</v>
      </c>
      <c r="Q96" s="114"/>
      <c r="R96" s="192" t="s">
        <v>1997</v>
      </c>
      <c r="S96" s="41" t="s">
        <v>1491</v>
      </c>
      <c r="T96" s="41" t="s">
        <v>20</v>
      </c>
      <c r="U96" s="84" t="s">
        <v>72</v>
      </c>
      <c r="V96" s="263"/>
      <c r="W96" s="80">
        <v>3</v>
      </c>
      <c r="X96" s="185" t="s">
        <v>245</v>
      </c>
      <c r="Y96" s="117"/>
      <c r="Z96" s="262"/>
      <c r="AA96" s="84"/>
      <c r="AB96" s="265" t="str">
        <f t="shared" si="2"/>
        <v>M 0173</v>
      </c>
      <c r="AC96" s="194"/>
      <c r="AD96" s="194"/>
      <c r="AE96" s="194"/>
      <c r="AF96" s="194"/>
      <c r="AG96" s="194"/>
      <c r="AH96" s="263" t="s">
        <v>1</v>
      </c>
      <c r="AI96" s="473" t="s">
        <v>202</v>
      </c>
      <c r="AJ96" s="197">
        <v>42397</v>
      </c>
      <c r="AK96" s="425"/>
      <c r="AL96" s="312">
        <v>2.2869999999999999</v>
      </c>
      <c r="AM96" s="312" t="s">
        <v>48</v>
      </c>
      <c r="AN96" s="312">
        <v>2.1619999999999999</v>
      </c>
      <c r="AO96" s="312" t="s">
        <v>49</v>
      </c>
      <c r="AP96" s="101"/>
      <c r="AQ96" s="101"/>
      <c r="AR96" s="415"/>
      <c r="AS96" s="101"/>
      <c r="AT96" s="256"/>
      <c r="AU96" s="101"/>
    </row>
    <row r="97" spans="4:59" ht="32.25" customHeight="1" x14ac:dyDescent="0.25">
      <c r="D97" s="246" t="s">
        <v>2</v>
      </c>
      <c r="G97" s="96">
        <v>43283</v>
      </c>
      <c r="H97" s="195" t="s">
        <v>37</v>
      </c>
      <c r="I97" s="232" t="s">
        <v>31</v>
      </c>
      <c r="J97" s="189" t="s">
        <v>291</v>
      </c>
      <c r="K97" s="29" t="s">
        <v>18</v>
      </c>
      <c r="L97" s="29" t="s">
        <v>17</v>
      </c>
      <c r="M97" s="29" t="s">
        <v>3365</v>
      </c>
      <c r="N97" s="29" t="s">
        <v>45</v>
      </c>
      <c r="O97" s="114" t="s">
        <v>46</v>
      </c>
      <c r="P97" s="114" t="s">
        <v>47</v>
      </c>
      <c r="Q97" s="114"/>
      <c r="R97" s="192" t="s">
        <v>1999</v>
      </c>
      <c r="S97" s="41" t="s">
        <v>1491</v>
      </c>
      <c r="T97" s="41" t="s">
        <v>20</v>
      </c>
      <c r="U97" s="84" t="s">
        <v>72</v>
      </c>
      <c r="V97" s="263"/>
      <c r="W97" s="80">
        <v>3</v>
      </c>
      <c r="X97" s="185" t="s">
        <v>245</v>
      </c>
      <c r="Y97" s="117"/>
      <c r="Z97" s="262"/>
      <c r="AA97" s="84"/>
      <c r="AB97" s="39" t="str">
        <f t="shared" si="2"/>
        <v>M 0175</v>
      </c>
      <c r="AC97" s="194"/>
      <c r="AD97" s="194"/>
      <c r="AE97" s="194"/>
      <c r="AF97" s="194"/>
      <c r="AG97" s="194"/>
      <c r="AH97" s="263" t="s">
        <v>1</v>
      </c>
      <c r="AI97" s="473" t="s">
        <v>202</v>
      </c>
      <c r="AJ97" s="197">
        <v>42397</v>
      </c>
      <c r="AK97" s="423"/>
      <c r="AL97" s="312">
        <v>2.278</v>
      </c>
      <c r="AM97" s="312" t="s">
        <v>48</v>
      </c>
      <c r="AN97" s="312">
        <v>2.2349999999999999</v>
      </c>
      <c r="AO97" s="312" t="s">
        <v>49</v>
      </c>
      <c r="AP97" s="101"/>
      <c r="AQ97" s="101"/>
      <c r="AR97" s="415"/>
      <c r="AS97" s="101"/>
      <c r="AT97" s="256"/>
      <c r="AU97" s="101"/>
      <c r="AV97" s="257"/>
      <c r="AW97" s="257"/>
      <c r="AX97" s="257"/>
      <c r="AY97" s="257"/>
      <c r="AZ97" s="257"/>
      <c r="BA97" s="257"/>
      <c r="BB97" s="257"/>
      <c r="BC97" s="257"/>
      <c r="BD97" s="257"/>
      <c r="BE97" s="257"/>
      <c r="BF97" s="101"/>
      <c r="BG97" s="101"/>
    </row>
    <row r="98" spans="4:59" ht="32.25" customHeight="1" x14ac:dyDescent="0.25">
      <c r="D98" s="246" t="s">
        <v>2</v>
      </c>
      <c r="G98" s="96">
        <v>43283</v>
      </c>
      <c r="H98" s="195" t="s">
        <v>37</v>
      </c>
      <c r="I98" s="232" t="s">
        <v>31</v>
      </c>
      <c r="J98" s="189" t="s">
        <v>291</v>
      </c>
      <c r="K98" s="29" t="s">
        <v>18</v>
      </c>
      <c r="L98" s="29" t="s">
        <v>17</v>
      </c>
      <c r="M98" s="29" t="s">
        <v>3365</v>
      </c>
      <c r="N98" s="29" t="s">
        <v>45</v>
      </c>
      <c r="O98" s="114" t="s">
        <v>46</v>
      </c>
      <c r="P98" s="114" t="s">
        <v>47</v>
      </c>
      <c r="Q98" s="114"/>
      <c r="R98" s="192" t="s">
        <v>2005</v>
      </c>
      <c r="S98" s="41" t="s">
        <v>1491</v>
      </c>
      <c r="T98" s="41" t="s">
        <v>20</v>
      </c>
      <c r="U98" s="84" t="s">
        <v>72</v>
      </c>
      <c r="V98" s="263"/>
      <c r="W98" s="80">
        <v>3</v>
      </c>
      <c r="X98" s="185" t="s">
        <v>245</v>
      </c>
      <c r="Y98" s="117"/>
      <c r="Z98" s="262"/>
      <c r="AA98" s="84"/>
      <c r="AB98" s="39" t="str">
        <f t="shared" si="2"/>
        <v>M 0180</v>
      </c>
      <c r="AC98" s="194"/>
      <c r="AD98" s="194"/>
      <c r="AE98" s="194"/>
      <c r="AF98" s="194"/>
      <c r="AG98" s="194"/>
      <c r="AH98" s="263" t="s">
        <v>1</v>
      </c>
      <c r="AI98" s="473" t="s">
        <v>202</v>
      </c>
      <c r="AJ98" s="197">
        <v>42397</v>
      </c>
      <c r="AK98" s="425"/>
      <c r="AL98" s="312">
        <v>2.31</v>
      </c>
      <c r="AM98" s="312" t="s">
        <v>1194</v>
      </c>
      <c r="AN98" s="312">
        <v>2.2410000000000001</v>
      </c>
      <c r="AO98" s="312" t="s">
        <v>1268</v>
      </c>
      <c r="AP98" s="101"/>
      <c r="AQ98" s="101"/>
      <c r="AR98" s="415"/>
      <c r="AS98" s="101"/>
      <c r="AT98" s="256"/>
      <c r="AU98" s="101"/>
    </row>
    <row r="99" spans="4:59" ht="32.25" customHeight="1" x14ac:dyDescent="0.25">
      <c r="D99" s="246" t="s">
        <v>2</v>
      </c>
      <c r="G99" s="96">
        <v>43283</v>
      </c>
      <c r="H99" s="195" t="s">
        <v>37</v>
      </c>
      <c r="I99" s="232" t="s">
        <v>31</v>
      </c>
      <c r="J99" s="189" t="s">
        <v>291</v>
      </c>
      <c r="K99" s="29" t="s">
        <v>18</v>
      </c>
      <c r="L99" s="29" t="s">
        <v>17</v>
      </c>
      <c r="M99" s="29" t="s">
        <v>3365</v>
      </c>
      <c r="N99" s="29" t="s">
        <v>45</v>
      </c>
      <c r="O99" s="114" t="s">
        <v>46</v>
      </c>
      <c r="P99" s="114" t="s">
        <v>47</v>
      </c>
      <c r="Q99" s="114"/>
      <c r="R99" s="192" t="s">
        <v>2006</v>
      </c>
      <c r="S99" s="41" t="s">
        <v>1491</v>
      </c>
      <c r="T99" s="41" t="s">
        <v>20</v>
      </c>
      <c r="U99" s="84" t="s">
        <v>72</v>
      </c>
      <c r="V99" s="263"/>
      <c r="W99" s="80">
        <v>3</v>
      </c>
      <c r="X99" s="185" t="s">
        <v>245</v>
      </c>
      <c r="Y99" s="117"/>
      <c r="Z99" s="262"/>
      <c r="AA99" s="84"/>
      <c r="AB99" s="39" t="str">
        <f t="shared" si="2"/>
        <v>M 0181</v>
      </c>
      <c r="AC99" s="194"/>
      <c r="AD99" s="194"/>
      <c r="AE99" s="194"/>
      <c r="AF99" s="194"/>
      <c r="AG99" s="194"/>
      <c r="AH99" s="263" t="s">
        <v>1</v>
      </c>
      <c r="AI99" s="473" t="s">
        <v>202</v>
      </c>
      <c r="AJ99" s="197">
        <v>42397</v>
      </c>
      <c r="AK99" s="423"/>
      <c r="AL99" s="312">
        <v>2.2229999999999999</v>
      </c>
      <c r="AM99" s="312" t="s">
        <v>71</v>
      </c>
      <c r="AN99" s="312">
        <v>2.1339999999999999</v>
      </c>
      <c r="AO99" s="312" t="s">
        <v>1403</v>
      </c>
      <c r="AP99" s="101"/>
      <c r="AQ99" s="101"/>
      <c r="AR99" s="415"/>
      <c r="AS99" s="101"/>
      <c r="AT99" s="256"/>
      <c r="AU99" s="101"/>
    </row>
    <row r="100" spans="4:59" ht="32.25" customHeight="1" x14ac:dyDescent="0.25">
      <c r="D100" s="246" t="s">
        <v>2</v>
      </c>
      <c r="G100" s="96">
        <v>43283</v>
      </c>
      <c r="H100" s="195" t="s">
        <v>37</v>
      </c>
      <c r="I100" s="232" t="s">
        <v>31</v>
      </c>
      <c r="J100" s="189" t="s">
        <v>291</v>
      </c>
      <c r="K100" s="29" t="s">
        <v>18</v>
      </c>
      <c r="L100" s="29" t="s">
        <v>17</v>
      </c>
      <c r="M100" s="29" t="s">
        <v>3365</v>
      </c>
      <c r="N100" s="29" t="s">
        <v>45</v>
      </c>
      <c r="O100" s="259" t="s">
        <v>46</v>
      </c>
      <c r="P100" s="114" t="s">
        <v>47</v>
      </c>
      <c r="Q100" s="114"/>
      <c r="R100" s="192" t="s">
        <v>2012</v>
      </c>
      <c r="S100" s="41" t="s">
        <v>1491</v>
      </c>
      <c r="T100" s="41" t="s">
        <v>20</v>
      </c>
      <c r="U100" s="84" t="s">
        <v>72</v>
      </c>
      <c r="V100" s="263"/>
      <c r="W100" s="80">
        <v>3</v>
      </c>
      <c r="X100" s="185" t="s">
        <v>245</v>
      </c>
      <c r="Y100" s="117"/>
      <c r="Z100" s="262"/>
      <c r="AA100" s="84"/>
      <c r="AB100" s="39" t="str">
        <f t="shared" si="2"/>
        <v>M 0187</v>
      </c>
      <c r="AC100" s="194"/>
      <c r="AD100" s="194"/>
      <c r="AE100" s="194"/>
      <c r="AF100" s="194"/>
      <c r="AG100" s="194"/>
      <c r="AH100" s="263" t="s">
        <v>1</v>
      </c>
      <c r="AI100" s="473" t="s">
        <v>202</v>
      </c>
      <c r="AJ100" s="197">
        <v>42397</v>
      </c>
      <c r="AK100" s="423"/>
      <c r="AL100" s="312">
        <v>2.2999999999999998</v>
      </c>
      <c r="AM100" s="312" t="s">
        <v>1131</v>
      </c>
      <c r="AN100" s="312">
        <v>2.1850000000000001</v>
      </c>
      <c r="AO100" s="312" t="s">
        <v>1130</v>
      </c>
      <c r="AP100" s="101"/>
      <c r="AQ100" s="101"/>
      <c r="AR100" s="415"/>
      <c r="AS100" s="101"/>
      <c r="AT100" s="256"/>
      <c r="AU100" s="101"/>
    </row>
    <row r="101" spans="4:59" ht="32.25" customHeight="1" x14ac:dyDescent="0.25">
      <c r="D101" s="246" t="s">
        <v>2</v>
      </c>
      <c r="G101" s="96">
        <v>43283</v>
      </c>
      <c r="H101" s="195" t="s">
        <v>37</v>
      </c>
      <c r="I101" s="232" t="s">
        <v>31</v>
      </c>
      <c r="J101" s="189" t="s">
        <v>291</v>
      </c>
      <c r="K101" s="29" t="s">
        <v>18</v>
      </c>
      <c r="L101" s="29" t="s">
        <v>17</v>
      </c>
      <c r="M101" s="29" t="s">
        <v>3365</v>
      </c>
      <c r="N101" s="29" t="s">
        <v>45</v>
      </c>
      <c r="O101" s="114" t="s">
        <v>46</v>
      </c>
      <c r="P101" s="114" t="s">
        <v>47</v>
      </c>
      <c r="Q101" s="114"/>
      <c r="R101" s="192" t="s">
        <v>2013</v>
      </c>
      <c r="S101" s="41" t="s">
        <v>1491</v>
      </c>
      <c r="T101" s="41" t="s">
        <v>20</v>
      </c>
      <c r="U101" s="84" t="s">
        <v>72</v>
      </c>
      <c r="V101" s="263"/>
      <c r="W101" s="80">
        <v>3</v>
      </c>
      <c r="X101" s="185" t="s">
        <v>245</v>
      </c>
      <c r="Y101" s="117"/>
      <c r="Z101" s="262"/>
      <c r="AA101" s="84"/>
      <c r="AB101" s="39" t="str">
        <f t="shared" si="2"/>
        <v>M 0188</v>
      </c>
      <c r="AC101" s="194"/>
      <c r="AD101" s="194"/>
      <c r="AE101" s="194"/>
      <c r="AF101" s="194"/>
      <c r="AG101" s="194"/>
      <c r="AH101" s="263" t="s">
        <v>1</v>
      </c>
      <c r="AI101" s="473" t="s">
        <v>202</v>
      </c>
      <c r="AJ101" s="197">
        <v>42397</v>
      </c>
      <c r="AK101" s="425"/>
      <c r="AL101" s="312">
        <v>2.133</v>
      </c>
      <c r="AM101" s="312" t="s">
        <v>1194</v>
      </c>
      <c r="AN101" s="312">
        <v>2.1259999999999999</v>
      </c>
      <c r="AO101" s="312" t="s">
        <v>3497</v>
      </c>
      <c r="AP101" s="101"/>
      <c r="AQ101" s="101"/>
      <c r="AR101" s="415"/>
      <c r="AS101" s="101"/>
      <c r="AT101" s="256"/>
      <c r="AU101" s="101"/>
    </row>
    <row r="102" spans="4:59" ht="32.25" customHeight="1" x14ac:dyDescent="0.25">
      <c r="D102" s="246" t="s">
        <v>2</v>
      </c>
      <c r="G102" s="96">
        <v>43283</v>
      </c>
      <c r="H102" s="195" t="s">
        <v>37</v>
      </c>
      <c r="I102" s="232" t="s">
        <v>31</v>
      </c>
      <c r="J102" s="189" t="s">
        <v>291</v>
      </c>
      <c r="K102" s="29" t="s">
        <v>18</v>
      </c>
      <c r="L102" s="29" t="s">
        <v>17</v>
      </c>
      <c r="M102" s="29" t="s">
        <v>3365</v>
      </c>
      <c r="N102" s="29" t="s">
        <v>45</v>
      </c>
      <c r="O102" s="114" t="s">
        <v>46</v>
      </c>
      <c r="P102" s="114" t="s">
        <v>47</v>
      </c>
      <c r="Q102" s="252"/>
      <c r="R102" s="192" t="s">
        <v>2059</v>
      </c>
      <c r="S102" s="41" t="s">
        <v>2060</v>
      </c>
      <c r="T102" s="41" t="s">
        <v>20</v>
      </c>
      <c r="U102" s="84" t="s">
        <v>72</v>
      </c>
      <c r="V102" s="263"/>
      <c r="W102" s="80">
        <v>2</v>
      </c>
      <c r="X102" s="185" t="s">
        <v>80</v>
      </c>
      <c r="Y102" s="117"/>
      <c r="Z102" s="262"/>
      <c r="AA102" s="84"/>
      <c r="AB102" s="39" t="str">
        <f t="shared" si="2"/>
        <v>M 0267</v>
      </c>
      <c r="AC102" s="194"/>
      <c r="AD102" s="194"/>
      <c r="AE102" s="194"/>
      <c r="AF102" s="194"/>
      <c r="AG102" s="194"/>
      <c r="AH102" s="263" t="s">
        <v>1</v>
      </c>
      <c r="AI102" s="473" t="s">
        <v>202</v>
      </c>
      <c r="AJ102" s="197">
        <v>42496</v>
      </c>
      <c r="AK102" s="425"/>
      <c r="AL102" s="312">
        <v>2.298</v>
      </c>
      <c r="AM102" s="312" t="s">
        <v>1403</v>
      </c>
      <c r="AN102" s="312">
        <v>2.1840000000000002</v>
      </c>
      <c r="AO102" s="312" t="s">
        <v>3494</v>
      </c>
      <c r="AP102" s="101"/>
      <c r="AQ102" s="101"/>
      <c r="AR102" s="415"/>
      <c r="AS102" s="101"/>
      <c r="AT102" s="256"/>
      <c r="AU102" s="101"/>
    </row>
    <row r="103" spans="4:59" ht="32.25" customHeight="1" x14ac:dyDescent="0.25">
      <c r="D103" s="246" t="s">
        <v>2</v>
      </c>
      <c r="G103" s="96">
        <v>43283</v>
      </c>
      <c r="H103" s="195" t="s">
        <v>37</v>
      </c>
      <c r="I103" s="232" t="s">
        <v>31</v>
      </c>
      <c r="J103" s="189" t="s">
        <v>291</v>
      </c>
      <c r="K103" s="29" t="s">
        <v>18</v>
      </c>
      <c r="L103" s="29" t="s">
        <v>17</v>
      </c>
      <c r="M103" s="29" t="s">
        <v>3365</v>
      </c>
      <c r="N103" s="29" t="s">
        <v>45</v>
      </c>
      <c r="O103" s="114" t="s">
        <v>46</v>
      </c>
      <c r="P103" s="114" t="s">
        <v>47</v>
      </c>
      <c r="Q103" s="114"/>
      <c r="R103" s="192" t="s">
        <v>2123</v>
      </c>
      <c r="S103" s="41" t="s">
        <v>2124</v>
      </c>
      <c r="T103" s="41" t="s">
        <v>20</v>
      </c>
      <c r="U103" s="84" t="s">
        <v>72</v>
      </c>
      <c r="V103" s="263"/>
      <c r="W103" s="80">
        <v>2</v>
      </c>
      <c r="X103" s="185" t="s">
        <v>80</v>
      </c>
      <c r="Y103" s="117"/>
      <c r="Z103" s="262"/>
      <c r="AA103" s="84"/>
      <c r="AB103" s="39" t="str">
        <f t="shared" si="2"/>
        <v>M 0355</v>
      </c>
      <c r="AC103" s="194"/>
      <c r="AD103" s="194"/>
      <c r="AE103" s="194"/>
      <c r="AF103" s="194"/>
      <c r="AG103" s="194"/>
      <c r="AH103" s="263" t="s">
        <v>1</v>
      </c>
      <c r="AI103" s="473" t="s">
        <v>202</v>
      </c>
      <c r="AJ103" s="197">
        <v>42530</v>
      </c>
      <c r="AK103" s="425"/>
      <c r="AL103" s="312">
        <v>2.1829999999999998</v>
      </c>
      <c r="AM103" s="312" t="s">
        <v>274</v>
      </c>
      <c r="AN103" s="313">
        <v>1.696</v>
      </c>
      <c r="AO103" s="313" t="s">
        <v>1403</v>
      </c>
      <c r="AP103" s="101"/>
      <c r="AQ103" s="101"/>
      <c r="AR103" s="415"/>
      <c r="AS103" s="101"/>
      <c r="AT103" s="256"/>
      <c r="AU103" s="101"/>
    </row>
    <row r="104" spans="4:59" ht="32.25" customHeight="1" x14ac:dyDescent="0.25">
      <c r="D104" s="246" t="s">
        <v>2</v>
      </c>
      <c r="G104" s="96">
        <v>43283</v>
      </c>
      <c r="H104" s="195" t="s">
        <v>37</v>
      </c>
      <c r="I104" s="232" t="s">
        <v>31</v>
      </c>
      <c r="J104" s="189" t="s">
        <v>291</v>
      </c>
      <c r="K104" s="29" t="s">
        <v>18</v>
      </c>
      <c r="L104" s="29" t="s">
        <v>17</v>
      </c>
      <c r="M104" s="29" t="s">
        <v>3365</v>
      </c>
      <c r="N104" s="29" t="s">
        <v>45</v>
      </c>
      <c r="O104" s="114" t="s">
        <v>46</v>
      </c>
      <c r="P104" s="114" t="s">
        <v>47</v>
      </c>
      <c r="Q104" s="114"/>
      <c r="R104" s="192" t="s">
        <v>639</v>
      </c>
      <c r="S104" s="41" t="s">
        <v>1129</v>
      </c>
      <c r="T104" s="41" t="s">
        <v>20</v>
      </c>
      <c r="U104" s="84" t="s">
        <v>72</v>
      </c>
      <c r="V104" s="263"/>
      <c r="W104" s="80">
        <v>3</v>
      </c>
      <c r="X104" s="185" t="s">
        <v>245</v>
      </c>
      <c r="Y104" s="117"/>
      <c r="Z104" s="262"/>
      <c r="AA104" s="84"/>
      <c r="AB104" s="39" t="s">
        <v>639</v>
      </c>
      <c r="AC104" s="194"/>
      <c r="AD104" s="194"/>
      <c r="AE104" s="194"/>
      <c r="AF104" s="194"/>
      <c r="AG104" s="194"/>
      <c r="AH104" s="263" t="s">
        <v>1</v>
      </c>
      <c r="AI104" s="473" t="s">
        <v>202</v>
      </c>
      <c r="AJ104" s="197">
        <v>42579</v>
      </c>
      <c r="AK104" s="421">
        <v>244</v>
      </c>
      <c r="AL104" s="312">
        <v>2.6640000000000001</v>
      </c>
      <c r="AM104" s="312" t="s">
        <v>641</v>
      </c>
      <c r="AN104" s="312">
        <v>2.3919999999999999</v>
      </c>
      <c r="AO104" s="312" t="s">
        <v>49</v>
      </c>
      <c r="AP104" s="101"/>
      <c r="AQ104" s="101"/>
      <c r="AR104" s="415"/>
      <c r="AS104" s="101"/>
      <c r="AT104" s="256"/>
      <c r="AU104" s="101"/>
    </row>
    <row r="105" spans="4:59" ht="32.25" customHeight="1" x14ac:dyDescent="0.25">
      <c r="D105" s="246" t="s">
        <v>2</v>
      </c>
      <c r="G105" s="96">
        <v>43283</v>
      </c>
      <c r="H105" s="195" t="s">
        <v>37</v>
      </c>
      <c r="I105" s="232" t="s">
        <v>31</v>
      </c>
      <c r="J105" s="189" t="s">
        <v>291</v>
      </c>
      <c r="K105" s="29" t="s">
        <v>18</v>
      </c>
      <c r="L105" s="29" t="s">
        <v>17</v>
      </c>
      <c r="M105" s="29" t="s">
        <v>3365</v>
      </c>
      <c r="N105" s="29" t="s">
        <v>45</v>
      </c>
      <c r="O105" s="114" t="s">
        <v>46</v>
      </c>
      <c r="P105" s="114" t="s">
        <v>47</v>
      </c>
      <c r="Q105" s="114"/>
      <c r="R105" s="192" t="s">
        <v>640</v>
      </c>
      <c r="S105" s="41" t="s">
        <v>1129</v>
      </c>
      <c r="T105" s="41" t="s">
        <v>20</v>
      </c>
      <c r="U105" s="84" t="s">
        <v>72</v>
      </c>
      <c r="V105" s="263"/>
      <c r="W105" s="80">
        <v>3</v>
      </c>
      <c r="X105" s="185" t="s">
        <v>245</v>
      </c>
      <c r="Y105" s="117"/>
      <c r="Z105" s="262"/>
      <c r="AA105" s="84"/>
      <c r="AB105" s="39" t="s">
        <v>640</v>
      </c>
      <c r="AC105" s="194"/>
      <c r="AD105" s="194"/>
      <c r="AE105" s="194"/>
      <c r="AF105" s="194"/>
      <c r="AG105" s="194"/>
      <c r="AH105" s="263" t="s">
        <v>1</v>
      </c>
      <c r="AI105" s="473" t="s">
        <v>202</v>
      </c>
      <c r="AJ105" s="197">
        <v>42579</v>
      </c>
      <c r="AK105" s="420">
        <v>245</v>
      </c>
      <c r="AL105" s="312">
        <v>2.5859999999999999</v>
      </c>
      <c r="AM105" s="312" t="s">
        <v>642</v>
      </c>
      <c r="AN105" s="313">
        <v>1.93</v>
      </c>
      <c r="AO105" s="313" t="s">
        <v>1131</v>
      </c>
      <c r="AP105" s="101"/>
      <c r="AQ105" s="101"/>
      <c r="AR105" s="415"/>
      <c r="AS105" s="101"/>
      <c r="AT105" s="256"/>
      <c r="AU105" s="101"/>
    </row>
    <row r="106" spans="4:59" ht="32.25" customHeight="1" x14ac:dyDescent="0.25">
      <c r="D106" s="246" t="s">
        <v>2</v>
      </c>
      <c r="G106" s="96">
        <v>43283</v>
      </c>
      <c r="H106" s="195" t="s">
        <v>37</v>
      </c>
      <c r="I106" s="232" t="s">
        <v>31</v>
      </c>
      <c r="J106" s="189" t="s">
        <v>291</v>
      </c>
      <c r="K106" s="29" t="s">
        <v>18</v>
      </c>
      <c r="L106" s="29" t="s">
        <v>17</v>
      </c>
      <c r="M106" s="29" t="s">
        <v>3365</v>
      </c>
      <c r="N106" s="29" t="s">
        <v>45</v>
      </c>
      <c r="O106" s="114" t="s">
        <v>46</v>
      </c>
      <c r="P106" s="114" t="s">
        <v>47</v>
      </c>
      <c r="Q106" s="114" t="s">
        <v>2611</v>
      </c>
      <c r="R106" s="192" t="s">
        <v>2180</v>
      </c>
      <c r="S106" s="41" t="s">
        <v>2181</v>
      </c>
      <c r="T106" s="41" t="s">
        <v>20</v>
      </c>
      <c r="U106" s="84" t="s">
        <v>1800</v>
      </c>
      <c r="V106" s="263"/>
      <c r="W106" s="80">
        <v>2</v>
      </c>
      <c r="X106" s="185" t="s">
        <v>80</v>
      </c>
      <c r="Y106" s="117"/>
      <c r="Z106" s="262"/>
      <c r="AA106" s="262"/>
      <c r="AB106" s="39" t="str">
        <f>R106</f>
        <v>M 0426</v>
      </c>
      <c r="AC106" s="194"/>
      <c r="AD106" s="194"/>
      <c r="AE106" s="194"/>
      <c r="AF106" s="194"/>
      <c r="AG106" s="194"/>
      <c r="AH106" s="263" t="s">
        <v>1</v>
      </c>
      <c r="AI106" s="473" t="s">
        <v>202</v>
      </c>
      <c r="AJ106" s="197">
        <v>42565</v>
      </c>
      <c r="AK106" s="423"/>
      <c r="AL106" s="312">
        <v>2.2730000000000001</v>
      </c>
      <c r="AM106" s="312" t="s">
        <v>641</v>
      </c>
      <c r="AN106" s="312">
        <v>2.2360000000000002</v>
      </c>
      <c r="AO106" s="312" t="s">
        <v>2890</v>
      </c>
      <c r="AP106" s="101"/>
      <c r="AQ106" s="101"/>
      <c r="AR106" s="415"/>
      <c r="AS106" s="101"/>
      <c r="AT106" s="256"/>
      <c r="AU106" s="101"/>
    </row>
    <row r="107" spans="4:59" ht="32.25" customHeight="1" x14ac:dyDescent="0.25">
      <c r="D107" s="246" t="s">
        <v>2</v>
      </c>
      <c r="G107" s="96">
        <v>43283</v>
      </c>
      <c r="H107" s="195" t="s">
        <v>37</v>
      </c>
      <c r="I107" s="232" t="s">
        <v>31</v>
      </c>
      <c r="J107" s="189" t="s">
        <v>291</v>
      </c>
      <c r="K107" s="29" t="s">
        <v>18</v>
      </c>
      <c r="L107" s="29" t="s">
        <v>17</v>
      </c>
      <c r="M107" s="29" t="s">
        <v>3365</v>
      </c>
      <c r="N107" s="29" t="s">
        <v>45</v>
      </c>
      <c r="O107" s="114" t="s">
        <v>46</v>
      </c>
      <c r="P107" s="114" t="s">
        <v>47</v>
      </c>
      <c r="Q107" s="114"/>
      <c r="R107" s="192" t="s">
        <v>2185</v>
      </c>
      <c r="S107" s="41" t="s">
        <v>2186</v>
      </c>
      <c r="T107" s="41" t="s">
        <v>20</v>
      </c>
      <c r="U107" s="84" t="s">
        <v>1800</v>
      </c>
      <c r="V107" s="263"/>
      <c r="W107" s="80">
        <v>2</v>
      </c>
      <c r="X107" s="185" t="s">
        <v>80</v>
      </c>
      <c r="Y107" s="117"/>
      <c r="Z107" s="262"/>
      <c r="AA107" s="84"/>
      <c r="AB107" s="39" t="str">
        <f>R107</f>
        <v>M 0431</v>
      </c>
      <c r="AC107" s="194"/>
      <c r="AD107" s="194"/>
      <c r="AE107" s="194"/>
      <c r="AF107" s="194"/>
      <c r="AG107" s="194"/>
      <c r="AH107" s="263" t="s">
        <v>1</v>
      </c>
      <c r="AI107" s="473" t="s">
        <v>202</v>
      </c>
      <c r="AJ107" s="197">
        <v>42611</v>
      </c>
      <c r="AK107" s="423"/>
      <c r="AL107" s="312">
        <v>2.1949999999999998</v>
      </c>
      <c r="AM107" s="312" t="s">
        <v>274</v>
      </c>
      <c r="AN107" s="313">
        <v>1.7809999999999999</v>
      </c>
      <c r="AO107" s="313" t="s">
        <v>1403</v>
      </c>
      <c r="AP107" s="101"/>
      <c r="AQ107" s="101"/>
      <c r="AR107" s="415"/>
      <c r="AS107" s="101"/>
      <c r="AT107" s="256"/>
      <c r="AU107" s="101"/>
    </row>
    <row r="108" spans="4:59" ht="32.25" customHeight="1" x14ac:dyDescent="0.25">
      <c r="D108" s="246" t="s">
        <v>2</v>
      </c>
      <c r="G108" s="96">
        <v>43283</v>
      </c>
      <c r="H108" s="195" t="s">
        <v>37</v>
      </c>
      <c r="I108" s="232" t="s">
        <v>31</v>
      </c>
      <c r="J108" s="189" t="s">
        <v>291</v>
      </c>
      <c r="K108" s="29" t="s">
        <v>18</v>
      </c>
      <c r="L108" s="29" t="s">
        <v>17</v>
      </c>
      <c r="M108" s="29" t="s">
        <v>3365</v>
      </c>
      <c r="N108" s="29" t="s">
        <v>45</v>
      </c>
      <c r="O108" s="114" t="s">
        <v>46</v>
      </c>
      <c r="P108" s="114" t="s">
        <v>47</v>
      </c>
      <c r="Q108" s="114"/>
      <c r="R108" s="192" t="s">
        <v>765</v>
      </c>
      <c r="S108" s="41" t="s">
        <v>1009</v>
      </c>
      <c r="T108" s="41" t="s">
        <v>20</v>
      </c>
      <c r="U108" s="84" t="s">
        <v>1010</v>
      </c>
      <c r="V108" s="263"/>
      <c r="W108" s="80">
        <v>3</v>
      </c>
      <c r="X108" s="185" t="s">
        <v>80</v>
      </c>
      <c r="Y108" s="117"/>
      <c r="Z108" s="262"/>
      <c r="AA108" s="84"/>
      <c r="AB108" s="39" t="s">
        <v>765</v>
      </c>
      <c r="AC108" s="194"/>
      <c r="AD108" s="194"/>
      <c r="AE108" s="194"/>
      <c r="AF108" s="194"/>
      <c r="AG108" s="194"/>
      <c r="AH108" s="263" t="s">
        <v>1</v>
      </c>
      <c r="AI108" s="473" t="s">
        <v>202</v>
      </c>
      <c r="AJ108" s="197">
        <v>42559</v>
      </c>
      <c r="AK108" s="421">
        <v>315</v>
      </c>
      <c r="AL108" s="312">
        <v>2.4910000000000001</v>
      </c>
      <c r="AM108" s="312" t="s">
        <v>1403</v>
      </c>
      <c r="AN108" s="313">
        <v>1.986</v>
      </c>
      <c r="AO108" s="313" t="s">
        <v>1182</v>
      </c>
      <c r="AP108" s="101"/>
      <c r="AQ108" s="101"/>
      <c r="AR108" s="415"/>
      <c r="AS108" s="101"/>
      <c r="AT108" s="256"/>
      <c r="AU108" s="101"/>
    </row>
    <row r="109" spans="4:59" ht="32.25" customHeight="1" x14ac:dyDescent="0.25">
      <c r="D109" s="246" t="s">
        <v>2</v>
      </c>
      <c r="G109" s="96">
        <v>43283</v>
      </c>
      <c r="H109" s="195" t="s">
        <v>37</v>
      </c>
      <c r="I109" s="232" t="s">
        <v>31</v>
      </c>
      <c r="J109" s="189" t="s">
        <v>291</v>
      </c>
      <c r="K109" s="29" t="s">
        <v>18</v>
      </c>
      <c r="L109" s="29" t="s">
        <v>17</v>
      </c>
      <c r="M109" s="29" t="s">
        <v>3365</v>
      </c>
      <c r="N109" s="29" t="s">
        <v>45</v>
      </c>
      <c r="O109" s="114" t="s">
        <v>46</v>
      </c>
      <c r="P109" s="114" t="s">
        <v>47</v>
      </c>
      <c r="Q109" s="114"/>
      <c r="R109" s="192" t="s">
        <v>2226</v>
      </c>
      <c r="S109" s="41" t="s">
        <v>1491</v>
      </c>
      <c r="T109" s="41" t="s">
        <v>20</v>
      </c>
      <c r="U109" s="84" t="s">
        <v>72</v>
      </c>
      <c r="V109" s="263"/>
      <c r="W109" s="80">
        <v>3</v>
      </c>
      <c r="X109" s="185" t="s">
        <v>245</v>
      </c>
      <c r="Y109" s="117"/>
      <c r="Z109" s="262"/>
      <c r="AA109" s="84"/>
      <c r="AB109" s="39" t="str">
        <f>R109</f>
        <v>M 0524</v>
      </c>
      <c r="AC109" s="194"/>
      <c r="AD109" s="194"/>
      <c r="AE109" s="194"/>
      <c r="AF109" s="194"/>
      <c r="AG109" s="194"/>
      <c r="AH109" s="263" t="s">
        <v>1</v>
      </c>
      <c r="AI109" s="473" t="s">
        <v>202</v>
      </c>
      <c r="AJ109" s="197">
        <v>42716</v>
      </c>
      <c r="AK109" s="423"/>
      <c r="AL109" s="312">
        <v>2.2200000000000002</v>
      </c>
      <c r="AM109" s="312" t="s">
        <v>1135</v>
      </c>
      <c r="AN109" s="312">
        <v>2.1869999999999998</v>
      </c>
      <c r="AO109" s="312" t="s">
        <v>3497</v>
      </c>
      <c r="AP109" s="101"/>
      <c r="AQ109" s="101"/>
      <c r="AR109" s="415"/>
      <c r="AS109" s="101"/>
      <c r="AT109" s="256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</row>
    <row r="110" spans="4:59" ht="32.25" customHeight="1" x14ac:dyDescent="0.25">
      <c r="D110" s="246" t="s">
        <v>2</v>
      </c>
      <c r="G110" s="96">
        <v>43283</v>
      </c>
      <c r="H110" s="195" t="s">
        <v>37</v>
      </c>
      <c r="I110" s="232" t="s">
        <v>31</v>
      </c>
      <c r="J110" s="189" t="s">
        <v>291</v>
      </c>
      <c r="K110" s="29" t="s">
        <v>18</v>
      </c>
      <c r="L110" s="29" t="s">
        <v>17</v>
      </c>
      <c r="M110" s="29" t="s">
        <v>3365</v>
      </c>
      <c r="N110" s="29" t="s">
        <v>45</v>
      </c>
      <c r="O110" s="114" t="s">
        <v>46</v>
      </c>
      <c r="P110" s="114" t="s">
        <v>47</v>
      </c>
      <c r="Q110" s="114"/>
      <c r="R110" s="192" t="s">
        <v>2229</v>
      </c>
      <c r="S110" s="41" t="s">
        <v>1491</v>
      </c>
      <c r="T110" s="41" t="s">
        <v>20</v>
      </c>
      <c r="U110" s="84" t="s">
        <v>72</v>
      </c>
      <c r="V110" s="263"/>
      <c r="W110" s="80">
        <v>2</v>
      </c>
      <c r="X110" s="185" t="s">
        <v>80</v>
      </c>
      <c r="Y110" s="117"/>
      <c r="Z110" s="262"/>
      <c r="AA110" s="84"/>
      <c r="AB110" s="39" t="str">
        <f>R110</f>
        <v>M 0526</v>
      </c>
      <c r="AC110" s="194"/>
      <c r="AD110" s="194"/>
      <c r="AE110" s="194"/>
      <c r="AF110" s="194"/>
      <c r="AG110" s="194"/>
      <c r="AH110" s="263" t="s">
        <v>1</v>
      </c>
      <c r="AI110" s="473" t="s">
        <v>202</v>
      </c>
      <c r="AJ110" s="197">
        <v>42717</v>
      </c>
      <c r="AK110" s="425"/>
      <c r="AL110" s="312">
        <v>2.3039999999999998</v>
      </c>
      <c r="AM110" s="312" t="s">
        <v>3483</v>
      </c>
      <c r="AN110" s="312">
        <v>2.298</v>
      </c>
      <c r="AO110" s="312" t="s">
        <v>3494</v>
      </c>
      <c r="AP110" s="101"/>
      <c r="AQ110" s="101"/>
      <c r="AR110" s="415"/>
      <c r="AS110" s="101"/>
      <c r="AT110" s="256"/>
      <c r="AU110" s="101"/>
    </row>
    <row r="111" spans="4:59" ht="32.25" customHeight="1" x14ac:dyDescent="0.25">
      <c r="D111" s="246" t="s">
        <v>2</v>
      </c>
      <c r="G111" s="96">
        <v>43283</v>
      </c>
      <c r="H111" s="195" t="s">
        <v>37</v>
      </c>
      <c r="I111" s="232" t="s">
        <v>31</v>
      </c>
      <c r="J111" s="189" t="s">
        <v>291</v>
      </c>
      <c r="K111" s="29" t="s">
        <v>18</v>
      </c>
      <c r="L111" s="29" t="s">
        <v>17</v>
      </c>
      <c r="M111" s="29" t="s">
        <v>3365</v>
      </c>
      <c r="N111" s="29" t="s">
        <v>45</v>
      </c>
      <c r="O111" s="114" t="s">
        <v>46</v>
      </c>
      <c r="P111" s="114" t="s">
        <v>47</v>
      </c>
      <c r="Q111" s="114"/>
      <c r="R111" s="192" t="s">
        <v>2230</v>
      </c>
      <c r="S111" s="41" t="s">
        <v>1491</v>
      </c>
      <c r="T111" s="41" t="s">
        <v>20</v>
      </c>
      <c r="U111" s="84" t="s">
        <v>72</v>
      </c>
      <c r="V111" s="263"/>
      <c r="W111" s="80">
        <v>2</v>
      </c>
      <c r="X111" s="185" t="s">
        <v>80</v>
      </c>
      <c r="Y111" s="117"/>
      <c r="Z111" s="262"/>
      <c r="AA111" s="84"/>
      <c r="AB111" s="39" t="str">
        <f>R111</f>
        <v>M 0527</v>
      </c>
      <c r="AC111" s="194"/>
      <c r="AD111" s="194"/>
      <c r="AE111" s="194"/>
      <c r="AF111" s="194"/>
      <c r="AG111" s="194"/>
      <c r="AH111" s="263" t="s">
        <v>1</v>
      </c>
      <c r="AI111" s="473" t="s">
        <v>202</v>
      </c>
      <c r="AJ111" s="197">
        <v>42717</v>
      </c>
      <c r="AK111" s="425"/>
      <c r="AL111" s="312">
        <v>2.0779999999999998</v>
      </c>
      <c r="AM111" s="312" t="s">
        <v>1194</v>
      </c>
      <c r="AN111" s="312">
        <v>2.0219999999999998</v>
      </c>
      <c r="AO111" s="312" t="s">
        <v>71</v>
      </c>
      <c r="AP111" s="101"/>
      <c r="AQ111" s="101"/>
      <c r="AR111" s="415"/>
      <c r="AS111" s="101"/>
      <c r="AT111" s="256"/>
      <c r="AU111" s="101"/>
    </row>
    <row r="112" spans="4:59" ht="32.25" customHeight="1" x14ac:dyDescent="0.25">
      <c r="D112" s="246" t="s">
        <v>2</v>
      </c>
      <c r="G112" s="96">
        <v>43283</v>
      </c>
      <c r="H112" s="195" t="s">
        <v>37</v>
      </c>
      <c r="I112" s="232" t="s">
        <v>31</v>
      </c>
      <c r="J112" s="189" t="s">
        <v>291</v>
      </c>
      <c r="K112" s="29" t="s">
        <v>18</v>
      </c>
      <c r="L112" s="29" t="s">
        <v>17</v>
      </c>
      <c r="M112" s="29" t="s">
        <v>3365</v>
      </c>
      <c r="N112" s="29" t="s">
        <v>45</v>
      </c>
      <c r="O112" s="114" t="s">
        <v>46</v>
      </c>
      <c r="P112" s="114" t="s">
        <v>47</v>
      </c>
      <c r="Q112" s="114"/>
      <c r="R112" s="192" t="s">
        <v>2295</v>
      </c>
      <c r="S112" s="41" t="s">
        <v>2296</v>
      </c>
      <c r="T112" s="41" t="s">
        <v>20</v>
      </c>
      <c r="U112" s="84" t="s">
        <v>72</v>
      </c>
      <c r="V112" s="263"/>
      <c r="W112" s="80">
        <v>2</v>
      </c>
      <c r="X112" s="185" t="s">
        <v>80</v>
      </c>
      <c r="Y112" s="117"/>
      <c r="Z112" s="262"/>
      <c r="AA112" s="84"/>
      <c r="AB112" s="39" t="str">
        <f>R112</f>
        <v>M 0631</v>
      </c>
      <c r="AC112" s="194"/>
      <c r="AD112" s="194"/>
      <c r="AE112" s="194"/>
      <c r="AF112" s="194"/>
      <c r="AG112" s="194"/>
      <c r="AH112" s="263" t="s">
        <v>1</v>
      </c>
      <c r="AI112" s="473" t="s">
        <v>202</v>
      </c>
      <c r="AJ112" s="197">
        <v>43116</v>
      </c>
      <c r="AK112" s="425"/>
      <c r="AL112" s="313">
        <v>1.944</v>
      </c>
      <c r="AM112" s="313" t="s">
        <v>274</v>
      </c>
      <c r="AN112" s="313">
        <v>1.8839999999999999</v>
      </c>
      <c r="AO112" s="313" t="s">
        <v>1403</v>
      </c>
      <c r="AP112" s="101"/>
      <c r="AQ112" s="101"/>
      <c r="AR112" s="415"/>
      <c r="AS112" s="101"/>
      <c r="AT112" s="256"/>
      <c r="AU112" s="101"/>
    </row>
    <row r="113" spans="4:59" ht="32.25" customHeight="1" x14ac:dyDescent="0.25">
      <c r="D113" s="246" t="s">
        <v>2</v>
      </c>
      <c r="G113" s="96">
        <v>43503</v>
      </c>
      <c r="H113" s="195" t="s">
        <v>37</v>
      </c>
      <c r="I113" s="232" t="s">
        <v>31</v>
      </c>
      <c r="J113" s="189" t="s">
        <v>291</v>
      </c>
      <c r="K113" s="29" t="s">
        <v>18</v>
      </c>
      <c r="L113" s="29" t="s">
        <v>17</v>
      </c>
      <c r="M113" s="29" t="s">
        <v>3365</v>
      </c>
      <c r="N113" s="29" t="s">
        <v>45</v>
      </c>
      <c r="O113" s="114" t="s">
        <v>46</v>
      </c>
      <c r="P113" s="114" t="s">
        <v>47</v>
      </c>
      <c r="Q113" s="114" t="s">
        <v>2887</v>
      </c>
      <c r="R113" s="192" t="s">
        <v>2888</v>
      </c>
      <c r="S113" s="41" t="s">
        <v>2889</v>
      </c>
      <c r="T113" s="41" t="s">
        <v>776</v>
      </c>
      <c r="U113" s="84"/>
      <c r="V113" s="263"/>
      <c r="W113" s="80">
        <v>3</v>
      </c>
      <c r="X113" s="261" t="s">
        <v>245</v>
      </c>
      <c r="Y113" s="261"/>
      <c r="Z113" s="262"/>
      <c r="AA113" s="262"/>
      <c r="AB113" s="39" t="s">
        <v>2888</v>
      </c>
      <c r="AC113" s="194"/>
      <c r="AD113" s="194"/>
      <c r="AE113" s="194"/>
      <c r="AF113" s="194"/>
      <c r="AG113" s="194"/>
      <c r="AH113" s="263" t="s">
        <v>1</v>
      </c>
      <c r="AI113" s="473" t="s">
        <v>202</v>
      </c>
      <c r="AJ113" s="197">
        <v>43497</v>
      </c>
      <c r="AK113" s="206">
        <v>1204</v>
      </c>
      <c r="AL113" s="312">
        <v>2.3490000000000002</v>
      </c>
      <c r="AM113" s="312" t="s">
        <v>2890</v>
      </c>
      <c r="AN113" s="312">
        <v>2.23</v>
      </c>
      <c r="AO113" s="312" t="s">
        <v>48</v>
      </c>
      <c r="AP113" s="101"/>
      <c r="AQ113" s="101"/>
      <c r="AR113" s="415"/>
      <c r="AS113" s="101"/>
      <c r="AT113" s="256"/>
      <c r="AU113" s="101"/>
    </row>
    <row r="114" spans="4:59" ht="32.25" customHeight="1" x14ac:dyDescent="0.25">
      <c r="D114" s="246" t="s">
        <v>2</v>
      </c>
      <c r="G114" s="96">
        <v>43283</v>
      </c>
      <c r="H114" s="195" t="s">
        <v>37</v>
      </c>
      <c r="I114" s="232" t="s">
        <v>31</v>
      </c>
      <c r="J114" s="189" t="s">
        <v>291</v>
      </c>
      <c r="K114" s="29" t="s">
        <v>18</v>
      </c>
      <c r="L114" s="29" t="s">
        <v>17</v>
      </c>
      <c r="M114" s="29" t="s">
        <v>3365</v>
      </c>
      <c r="N114" s="29" t="s">
        <v>45</v>
      </c>
      <c r="O114" s="114" t="s">
        <v>46</v>
      </c>
      <c r="P114" s="114" t="s">
        <v>47</v>
      </c>
      <c r="Q114" s="114"/>
      <c r="R114" s="192" t="s">
        <v>2327</v>
      </c>
      <c r="S114" s="41" t="s">
        <v>1491</v>
      </c>
      <c r="T114" s="41" t="s">
        <v>20</v>
      </c>
      <c r="U114" s="84" t="s">
        <v>72</v>
      </c>
      <c r="V114" s="263"/>
      <c r="W114" s="80">
        <v>2</v>
      </c>
      <c r="X114" s="185" t="s">
        <v>80</v>
      </c>
      <c r="Y114" s="117"/>
      <c r="Z114" s="262"/>
      <c r="AA114" s="84"/>
      <c r="AB114" s="39" t="str">
        <f t="shared" ref="AB114:AB145" si="3">R114</f>
        <v>M 3003</v>
      </c>
      <c r="AC114" s="194"/>
      <c r="AD114" s="194"/>
      <c r="AE114" s="194"/>
      <c r="AF114" s="194"/>
      <c r="AG114" s="194"/>
      <c r="AH114" s="263" t="s">
        <v>1</v>
      </c>
      <c r="AI114" s="473" t="s">
        <v>202</v>
      </c>
      <c r="AJ114" s="197" t="s">
        <v>2328</v>
      </c>
      <c r="AK114" s="425"/>
      <c r="AL114" s="312">
        <v>2.3759999999999999</v>
      </c>
      <c r="AM114" s="312" t="s">
        <v>274</v>
      </c>
      <c r="AN114" s="313">
        <v>1.9419999999999999</v>
      </c>
      <c r="AO114" s="313" t="s">
        <v>1403</v>
      </c>
      <c r="AP114" s="101"/>
      <c r="AQ114" s="101"/>
      <c r="AR114" s="415"/>
      <c r="AS114" s="101"/>
      <c r="AT114" s="256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</row>
    <row r="115" spans="4:59" ht="32.25" customHeight="1" x14ac:dyDescent="0.25">
      <c r="D115" s="246" t="s">
        <v>2</v>
      </c>
      <c r="G115" s="96">
        <v>43283</v>
      </c>
      <c r="H115" s="195" t="s">
        <v>37</v>
      </c>
      <c r="I115" s="232" t="s">
        <v>31</v>
      </c>
      <c r="J115" s="189" t="s">
        <v>291</v>
      </c>
      <c r="K115" s="29" t="s">
        <v>18</v>
      </c>
      <c r="L115" s="29" t="s">
        <v>17</v>
      </c>
      <c r="M115" s="29" t="s">
        <v>3365</v>
      </c>
      <c r="N115" s="29" t="s">
        <v>45</v>
      </c>
      <c r="O115" s="114" t="s">
        <v>46</v>
      </c>
      <c r="P115" s="114" t="s">
        <v>47</v>
      </c>
      <c r="Q115" s="114"/>
      <c r="R115" s="192" t="s">
        <v>2340</v>
      </c>
      <c r="S115" s="41" t="s">
        <v>1491</v>
      </c>
      <c r="T115" s="41" t="s">
        <v>20</v>
      </c>
      <c r="U115" s="84" t="s">
        <v>72</v>
      </c>
      <c r="V115" s="263"/>
      <c r="W115" s="80">
        <v>2</v>
      </c>
      <c r="X115" s="185" t="s">
        <v>80</v>
      </c>
      <c r="Y115" s="117"/>
      <c r="Z115" s="262"/>
      <c r="AA115" s="84"/>
      <c r="AB115" s="39" t="str">
        <f t="shared" si="3"/>
        <v>M 3013</v>
      </c>
      <c r="AC115" s="194"/>
      <c r="AD115" s="194"/>
      <c r="AE115" s="194"/>
      <c r="AF115" s="194"/>
      <c r="AG115" s="194"/>
      <c r="AH115" s="263" t="s">
        <v>1</v>
      </c>
      <c r="AI115" s="473" t="s">
        <v>202</v>
      </c>
      <c r="AJ115" s="197" t="s">
        <v>2339</v>
      </c>
      <c r="AK115" s="425"/>
      <c r="AL115" s="312">
        <v>2.181</v>
      </c>
      <c r="AM115" s="312" t="s">
        <v>1403</v>
      </c>
      <c r="AN115" s="312">
        <v>2.0499999999999998</v>
      </c>
      <c r="AO115" s="312" t="s">
        <v>71</v>
      </c>
      <c r="AP115" s="101"/>
      <c r="AQ115" s="101"/>
      <c r="AR115" s="415"/>
      <c r="AS115" s="101"/>
      <c r="AT115" s="256"/>
      <c r="AU115" s="101"/>
    </row>
    <row r="116" spans="4:59" ht="32.25" customHeight="1" x14ac:dyDescent="0.25">
      <c r="D116" s="246" t="s">
        <v>2</v>
      </c>
      <c r="G116" s="96">
        <v>43283</v>
      </c>
      <c r="H116" s="195" t="s">
        <v>37</v>
      </c>
      <c r="I116" s="232" t="s">
        <v>31</v>
      </c>
      <c r="J116" s="189" t="s">
        <v>291</v>
      </c>
      <c r="K116" s="29" t="s">
        <v>18</v>
      </c>
      <c r="L116" s="29" t="s">
        <v>17</v>
      </c>
      <c r="M116" s="29" t="s">
        <v>3365</v>
      </c>
      <c r="N116" s="29" t="s">
        <v>45</v>
      </c>
      <c r="O116" s="114" t="s">
        <v>46</v>
      </c>
      <c r="P116" s="114" t="s">
        <v>47</v>
      </c>
      <c r="Q116" s="114"/>
      <c r="R116" s="192" t="s">
        <v>2341</v>
      </c>
      <c r="S116" s="41" t="s">
        <v>1491</v>
      </c>
      <c r="T116" s="41" t="s">
        <v>20</v>
      </c>
      <c r="U116" s="84" t="s">
        <v>72</v>
      </c>
      <c r="V116" s="263"/>
      <c r="W116" s="80">
        <v>2</v>
      </c>
      <c r="X116" s="185" t="s">
        <v>80</v>
      </c>
      <c r="Y116" s="117"/>
      <c r="Z116" s="262"/>
      <c r="AA116" s="84"/>
      <c r="AB116" s="39" t="str">
        <f t="shared" si="3"/>
        <v>M 3014</v>
      </c>
      <c r="AC116" s="194"/>
      <c r="AD116" s="194"/>
      <c r="AE116" s="194"/>
      <c r="AF116" s="194"/>
      <c r="AG116" s="194"/>
      <c r="AH116" s="263" t="s">
        <v>1</v>
      </c>
      <c r="AI116" s="473" t="s">
        <v>202</v>
      </c>
      <c r="AJ116" s="197" t="s">
        <v>2339</v>
      </c>
      <c r="AK116" s="423"/>
      <c r="AL116" s="312">
        <v>2.33</v>
      </c>
      <c r="AM116" s="312" t="s">
        <v>1403</v>
      </c>
      <c r="AN116" s="312">
        <v>2.2730000000000001</v>
      </c>
      <c r="AO116" s="312" t="s">
        <v>1182</v>
      </c>
      <c r="AP116" s="101"/>
      <c r="AQ116" s="101"/>
      <c r="AR116" s="415"/>
      <c r="AS116" s="101"/>
      <c r="AT116" s="256"/>
      <c r="AU116" s="101"/>
    </row>
    <row r="117" spans="4:59" ht="32.25" customHeight="1" x14ac:dyDescent="0.25">
      <c r="D117" s="246" t="s">
        <v>2</v>
      </c>
      <c r="G117" s="96">
        <v>43283</v>
      </c>
      <c r="H117" s="195" t="s">
        <v>37</v>
      </c>
      <c r="I117" s="232" t="s">
        <v>31</v>
      </c>
      <c r="J117" s="189" t="s">
        <v>291</v>
      </c>
      <c r="K117" s="29" t="s">
        <v>18</v>
      </c>
      <c r="L117" s="29" t="s">
        <v>17</v>
      </c>
      <c r="M117" s="29" t="s">
        <v>3365</v>
      </c>
      <c r="N117" s="29" t="s">
        <v>45</v>
      </c>
      <c r="O117" s="259" t="s">
        <v>46</v>
      </c>
      <c r="P117" s="259" t="s">
        <v>47</v>
      </c>
      <c r="Q117" s="259"/>
      <c r="R117" s="192" t="s">
        <v>2345</v>
      </c>
      <c r="S117" s="41" t="s">
        <v>1491</v>
      </c>
      <c r="T117" s="41" t="s">
        <v>20</v>
      </c>
      <c r="U117" s="84" t="s">
        <v>72</v>
      </c>
      <c r="V117" s="263"/>
      <c r="W117" s="80">
        <v>2</v>
      </c>
      <c r="X117" s="185" t="s">
        <v>80</v>
      </c>
      <c r="Y117" s="117"/>
      <c r="Z117" s="262"/>
      <c r="AA117" s="84"/>
      <c r="AB117" s="39" t="str">
        <f t="shared" si="3"/>
        <v>M 3019</v>
      </c>
      <c r="AC117" s="194"/>
      <c r="AD117" s="194"/>
      <c r="AE117" s="194"/>
      <c r="AF117" s="194"/>
      <c r="AG117" s="194"/>
      <c r="AH117" s="263" t="s">
        <v>1</v>
      </c>
      <c r="AI117" s="473" t="s">
        <v>202</v>
      </c>
      <c r="AJ117" s="197" t="s">
        <v>2346</v>
      </c>
      <c r="AK117" s="423"/>
      <c r="AL117" s="312">
        <v>2.3559999999999999</v>
      </c>
      <c r="AM117" s="312" t="s">
        <v>3497</v>
      </c>
      <c r="AN117" s="312">
        <v>2.2709999999999999</v>
      </c>
      <c r="AO117" s="312" t="s">
        <v>1135</v>
      </c>
      <c r="AP117" s="101"/>
      <c r="AQ117" s="101"/>
      <c r="AR117" s="415"/>
      <c r="AS117" s="101"/>
      <c r="AT117" s="256"/>
      <c r="AU117" s="101"/>
    </row>
    <row r="118" spans="4:59" ht="32.25" customHeight="1" x14ac:dyDescent="0.25">
      <c r="D118" s="246" t="s">
        <v>2</v>
      </c>
      <c r="G118" s="96">
        <v>43283</v>
      </c>
      <c r="H118" s="195" t="s">
        <v>37</v>
      </c>
      <c r="I118" s="232" t="s">
        <v>31</v>
      </c>
      <c r="J118" s="189" t="s">
        <v>291</v>
      </c>
      <c r="K118" s="29" t="s">
        <v>18</v>
      </c>
      <c r="L118" s="29" t="s">
        <v>17</v>
      </c>
      <c r="M118" s="29" t="s">
        <v>3365</v>
      </c>
      <c r="N118" s="29" t="s">
        <v>45</v>
      </c>
      <c r="O118" s="114" t="s">
        <v>46</v>
      </c>
      <c r="P118" s="114" t="s">
        <v>47</v>
      </c>
      <c r="Q118" s="114"/>
      <c r="R118" s="192" t="s">
        <v>2369</v>
      </c>
      <c r="S118" s="41" t="s">
        <v>1491</v>
      </c>
      <c r="T118" s="41" t="s">
        <v>20</v>
      </c>
      <c r="U118" s="84" t="s">
        <v>72</v>
      </c>
      <c r="V118" s="263"/>
      <c r="W118" s="80">
        <v>2</v>
      </c>
      <c r="X118" s="185" t="s">
        <v>80</v>
      </c>
      <c r="Y118" s="117"/>
      <c r="Z118" s="262"/>
      <c r="AA118" s="84"/>
      <c r="AB118" s="39" t="str">
        <f t="shared" si="3"/>
        <v>M 3044</v>
      </c>
      <c r="AC118" s="194"/>
      <c r="AD118" s="194"/>
      <c r="AE118" s="194"/>
      <c r="AF118" s="194"/>
      <c r="AG118" s="194"/>
      <c r="AH118" s="263" t="s">
        <v>1</v>
      </c>
      <c r="AI118" s="473" t="s">
        <v>202</v>
      </c>
      <c r="AJ118" s="197" t="s">
        <v>2370</v>
      </c>
      <c r="AK118" s="423"/>
      <c r="AL118" s="312">
        <v>2.024</v>
      </c>
      <c r="AM118" s="312" t="s">
        <v>48</v>
      </c>
      <c r="AN118" s="313">
        <v>1.9590000000000001</v>
      </c>
      <c r="AO118" s="313" t="s">
        <v>3497</v>
      </c>
      <c r="AP118" s="101"/>
      <c r="AQ118" s="101"/>
      <c r="AR118" s="415"/>
      <c r="AS118" s="101"/>
      <c r="AT118" s="256"/>
      <c r="AU118" s="101"/>
    </row>
    <row r="119" spans="4:59" ht="32.25" customHeight="1" x14ac:dyDescent="0.25">
      <c r="D119" s="246" t="s">
        <v>2</v>
      </c>
      <c r="G119" s="96">
        <v>43283</v>
      </c>
      <c r="H119" s="195" t="s">
        <v>37</v>
      </c>
      <c r="I119" s="232" t="s">
        <v>31</v>
      </c>
      <c r="J119" s="189" t="s">
        <v>291</v>
      </c>
      <c r="K119" s="29" t="s">
        <v>18</v>
      </c>
      <c r="L119" s="29" t="s">
        <v>17</v>
      </c>
      <c r="M119" s="29" t="s">
        <v>3365</v>
      </c>
      <c r="N119" s="29" t="s">
        <v>45</v>
      </c>
      <c r="O119" s="114" t="s">
        <v>46</v>
      </c>
      <c r="P119" s="114" t="s">
        <v>47</v>
      </c>
      <c r="Q119" s="114"/>
      <c r="R119" s="192" t="s">
        <v>2374</v>
      </c>
      <c r="S119" s="41" t="s">
        <v>1491</v>
      </c>
      <c r="T119" s="41" t="s">
        <v>20</v>
      </c>
      <c r="U119" s="84" t="s">
        <v>72</v>
      </c>
      <c r="V119" s="263"/>
      <c r="W119" s="80">
        <v>2</v>
      </c>
      <c r="X119" s="185" t="s">
        <v>80</v>
      </c>
      <c r="Y119" s="117"/>
      <c r="Z119" s="262"/>
      <c r="AA119" s="84"/>
      <c r="AB119" s="265" t="str">
        <f t="shared" si="3"/>
        <v>M 3049</v>
      </c>
      <c r="AC119" s="194"/>
      <c r="AD119" s="194"/>
      <c r="AE119" s="194"/>
      <c r="AF119" s="194"/>
      <c r="AG119" s="194"/>
      <c r="AH119" s="263" t="s">
        <v>1</v>
      </c>
      <c r="AI119" s="473" t="s">
        <v>202</v>
      </c>
      <c r="AJ119" s="197" t="s">
        <v>2370</v>
      </c>
      <c r="AK119" s="425"/>
      <c r="AL119" s="312">
        <v>2.3340000000000001</v>
      </c>
      <c r="AM119" s="312" t="s">
        <v>1182</v>
      </c>
      <c r="AN119" s="312">
        <v>2.1829999999999998</v>
      </c>
      <c r="AO119" s="312" t="s">
        <v>3497</v>
      </c>
      <c r="AP119" s="101"/>
      <c r="AQ119" s="101"/>
      <c r="AR119" s="415"/>
      <c r="AS119" s="101"/>
      <c r="AT119" s="256"/>
      <c r="AU119" s="101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</row>
    <row r="120" spans="4:59" ht="32.25" customHeight="1" x14ac:dyDescent="0.25">
      <c r="D120" s="246" t="s">
        <v>2</v>
      </c>
      <c r="G120" s="96">
        <v>43283</v>
      </c>
      <c r="H120" s="195" t="s">
        <v>37</v>
      </c>
      <c r="I120" s="232" t="s">
        <v>31</v>
      </c>
      <c r="J120" s="189" t="s">
        <v>291</v>
      </c>
      <c r="K120" s="29" t="s">
        <v>18</v>
      </c>
      <c r="L120" s="29" t="s">
        <v>17</v>
      </c>
      <c r="M120" s="29" t="s">
        <v>3365</v>
      </c>
      <c r="N120" s="29" t="s">
        <v>45</v>
      </c>
      <c r="O120" s="114" t="s">
        <v>46</v>
      </c>
      <c r="P120" s="114" t="s">
        <v>47</v>
      </c>
      <c r="Q120" s="114"/>
      <c r="R120" s="192" t="s">
        <v>2375</v>
      </c>
      <c r="S120" s="41" t="s">
        <v>1491</v>
      </c>
      <c r="T120" s="41" t="s">
        <v>20</v>
      </c>
      <c r="U120" s="84" t="s">
        <v>72</v>
      </c>
      <c r="V120" s="263"/>
      <c r="W120" s="80">
        <v>3</v>
      </c>
      <c r="X120" s="185" t="s">
        <v>245</v>
      </c>
      <c r="Y120" s="117"/>
      <c r="Z120" s="262"/>
      <c r="AA120" s="84"/>
      <c r="AB120" s="265" t="str">
        <f t="shared" si="3"/>
        <v>M 3050</v>
      </c>
      <c r="AC120" s="194"/>
      <c r="AD120" s="194"/>
      <c r="AE120" s="194"/>
      <c r="AF120" s="194"/>
      <c r="AG120" s="194"/>
      <c r="AH120" s="263" t="s">
        <v>1</v>
      </c>
      <c r="AI120" s="473" t="s">
        <v>202</v>
      </c>
      <c r="AJ120" s="197" t="s">
        <v>2376</v>
      </c>
      <c r="AK120" s="425"/>
      <c r="AL120" s="312">
        <v>2.4289999999999998</v>
      </c>
      <c r="AM120" s="312" t="s">
        <v>641</v>
      </c>
      <c r="AN120" s="312">
        <v>2.3959999999999999</v>
      </c>
      <c r="AO120" s="312" t="s">
        <v>1131</v>
      </c>
      <c r="AP120" s="101"/>
      <c r="AQ120" s="101"/>
      <c r="AR120" s="415"/>
      <c r="AS120" s="101"/>
      <c r="AT120" s="256"/>
      <c r="AU120" s="101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</row>
    <row r="121" spans="4:59" ht="32.25" customHeight="1" x14ac:dyDescent="0.25">
      <c r="D121" s="246" t="s">
        <v>2</v>
      </c>
      <c r="G121" s="96">
        <v>43283</v>
      </c>
      <c r="H121" s="195" t="s">
        <v>37</v>
      </c>
      <c r="I121" s="232" t="s">
        <v>31</v>
      </c>
      <c r="J121" s="189" t="s">
        <v>291</v>
      </c>
      <c r="K121" s="29" t="s">
        <v>18</v>
      </c>
      <c r="L121" s="29" t="s">
        <v>17</v>
      </c>
      <c r="M121" s="29" t="s">
        <v>3365</v>
      </c>
      <c r="N121" s="29" t="s">
        <v>45</v>
      </c>
      <c r="O121" s="259" t="s">
        <v>46</v>
      </c>
      <c r="P121" s="259" t="s">
        <v>47</v>
      </c>
      <c r="Q121" s="259"/>
      <c r="R121" s="192" t="s">
        <v>2377</v>
      </c>
      <c r="S121" s="41" t="s">
        <v>1491</v>
      </c>
      <c r="T121" s="41" t="s">
        <v>20</v>
      </c>
      <c r="U121" s="84" t="s">
        <v>72</v>
      </c>
      <c r="V121" s="263"/>
      <c r="W121" s="80">
        <v>3</v>
      </c>
      <c r="X121" s="185" t="s">
        <v>245</v>
      </c>
      <c r="Y121" s="117"/>
      <c r="Z121" s="262"/>
      <c r="AA121" s="84"/>
      <c r="AB121" s="39" t="str">
        <f t="shared" si="3"/>
        <v>M 3051</v>
      </c>
      <c r="AC121" s="194"/>
      <c r="AD121" s="194"/>
      <c r="AE121" s="194"/>
      <c r="AF121" s="194"/>
      <c r="AG121" s="194"/>
      <c r="AH121" s="263" t="s">
        <v>1</v>
      </c>
      <c r="AI121" s="473" t="s">
        <v>202</v>
      </c>
      <c r="AJ121" s="197" t="s">
        <v>2376</v>
      </c>
      <c r="AK121" s="425"/>
      <c r="AL121" s="312">
        <v>2.3540000000000001</v>
      </c>
      <c r="AM121" s="312" t="s">
        <v>1194</v>
      </c>
      <c r="AN121" s="312">
        <v>2.246</v>
      </c>
      <c r="AO121" s="312" t="s">
        <v>1191</v>
      </c>
      <c r="AP121" s="101"/>
      <c r="AQ121" s="101"/>
      <c r="AR121" s="415"/>
      <c r="AS121" s="101"/>
      <c r="AT121" s="256"/>
      <c r="AU121" s="101"/>
    </row>
    <row r="122" spans="4:59" ht="32.25" customHeight="1" x14ac:dyDescent="0.25">
      <c r="D122" s="246" t="s">
        <v>2</v>
      </c>
      <c r="G122" s="96">
        <v>43283</v>
      </c>
      <c r="H122" s="195" t="s">
        <v>37</v>
      </c>
      <c r="I122" s="232" t="s">
        <v>31</v>
      </c>
      <c r="J122" s="189" t="s">
        <v>291</v>
      </c>
      <c r="K122" s="29" t="s">
        <v>18</v>
      </c>
      <c r="L122" s="29" t="s">
        <v>17</v>
      </c>
      <c r="M122" s="29" t="s">
        <v>3365</v>
      </c>
      <c r="N122" s="29" t="s">
        <v>45</v>
      </c>
      <c r="O122" s="114" t="s">
        <v>46</v>
      </c>
      <c r="P122" s="114" t="s">
        <v>47</v>
      </c>
      <c r="Q122" s="114"/>
      <c r="R122" s="192" t="s">
        <v>2378</v>
      </c>
      <c r="S122" s="41" t="s">
        <v>1491</v>
      </c>
      <c r="T122" s="41" t="s">
        <v>20</v>
      </c>
      <c r="U122" s="84" t="s">
        <v>72</v>
      </c>
      <c r="V122" s="263"/>
      <c r="W122" s="80">
        <v>3</v>
      </c>
      <c r="X122" s="185" t="s">
        <v>245</v>
      </c>
      <c r="Y122" s="117"/>
      <c r="Z122" s="262"/>
      <c r="AA122" s="84"/>
      <c r="AB122" s="39" t="str">
        <f t="shared" si="3"/>
        <v>M 3053</v>
      </c>
      <c r="AC122" s="194"/>
      <c r="AD122" s="194"/>
      <c r="AE122" s="194"/>
      <c r="AF122" s="194"/>
      <c r="AG122" s="194"/>
      <c r="AH122" s="263" t="s">
        <v>1</v>
      </c>
      <c r="AI122" s="473" t="s">
        <v>202</v>
      </c>
      <c r="AJ122" s="197" t="s">
        <v>2376</v>
      </c>
      <c r="AK122" s="425"/>
      <c r="AL122" s="312">
        <v>2.3250000000000002</v>
      </c>
      <c r="AM122" s="312" t="s">
        <v>1131</v>
      </c>
      <c r="AN122" s="312">
        <v>2.306</v>
      </c>
      <c r="AO122" s="312" t="s">
        <v>1130</v>
      </c>
      <c r="AP122" s="101"/>
      <c r="AQ122" s="101"/>
      <c r="AR122" s="415"/>
      <c r="AS122" s="101"/>
      <c r="AT122" s="256"/>
      <c r="AU122" s="101"/>
    </row>
    <row r="123" spans="4:59" ht="32.25" customHeight="1" x14ac:dyDescent="0.25">
      <c r="D123" s="246" t="s">
        <v>2</v>
      </c>
      <c r="G123" s="96">
        <v>43283</v>
      </c>
      <c r="H123" s="195" t="s">
        <v>37</v>
      </c>
      <c r="I123" s="232" t="s">
        <v>31</v>
      </c>
      <c r="J123" s="189" t="s">
        <v>291</v>
      </c>
      <c r="K123" s="29" t="s">
        <v>18</v>
      </c>
      <c r="L123" s="29" t="s">
        <v>17</v>
      </c>
      <c r="M123" s="29" t="s">
        <v>3365</v>
      </c>
      <c r="N123" s="29" t="s">
        <v>45</v>
      </c>
      <c r="O123" s="114" t="s">
        <v>46</v>
      </c>
      <c r="P123" s="114" t="s">
        <v>47</v>
      </c>
      <c r="Q123" s="114"/>
      <c r="R123" s="192" t="s">
        <v>2380</v>
      </c>
      <c r="S123" s="41" t="s">
        <v>1491</v>
      </c>
      <c r="T123" s="41" t="s">
        <v>20</v>
      </c>
      <c r="U123" s="84" t="s">
        <v>72</v>
      </c>
      <c r="V123" s="263"/>
      <c r="W123" s="80">
        <v>3</v>
      </c>
      <c r="X123" s="185" t="s">
        <v>245</v>
      </c>
      <c r="Y123" s="117"/>
      <c r="Z123" s="262"/>
      <c r="AA123" s="84"/>
      <c r="AB123" s="265" t="str">
        <f t="shared" si="3"/>
        <v>M 3055</v>
      </c>
      <c r="AC123" s="194"/>
      <c r="AD123" s="194"/>
      <c r="AE123" s="194"/>
      <c r="AF123" s="194"/>
      <c r="AG123" s="194"/>
      <c r="AH123" s="263" t="s">
        <v>1</v>
      </c>
      <c r="AI123" s="473" t="s">
        <v>202</v>
      </c>
      <c r="AJ123" s="197" t="s">
        <v>2351</v>
      </c>
      <c r="AK123" s="425"/>
      <c r="AL123" s="312">
        <v>2.2559999999999998</v>
      </c>
      <c r="AM123" s="312" t="s">
        <v>49</v>
      </c>
      <c r="AN123" s="312">
        <v>2.145</v>
      </c>
      <c r="AO123" s="312" t="s">
        <v>48</v>
      </c>
      <c r="AP123" s="101"/>
      <c r="AQ123" s="101"/>
      <c r="AR123" s="415"/>
      <c r="AS123" s="101"/>
      <c r="AT123" s="256"/>
      <c r="AU123" s="101"/>
    </row>
    <row r="124" spans="4:59" ht="32.25" customHeight="1" x14ac:dyDescent="0.25">
      <c r="D124" s="246" t="s">
        <v>2</v>
      </c>
      <c r="G124" s="96">
        <v>43283</v>
      </c>
      <c r="H124" s="195" t="s">
        <v>37</v>
      </c>
      <c r="I124" s="232" t="s">
        <v>31</v>
      </c>
      <c r="J124" s="189" t="s">
        <v>291</v>
      </c>
      <c r="K124" s="29" t="s">
        <v>18</v>
      </c>
      <c r="L124" s="29" t="s">
        <v>17</v>
      </c>
      <c r="M124" s="29" t="s">
        <v>3365</v>
      </c>
      <c r="N124" s="29" t="s">
        <v>45</v>
      </c>
      <c r="O124" s="114" t="s">
        <v>46</v>
      </c>
      <c r="P124" s="114" t="s">
        <v>47</v>
      </c>
      <c r="Q124" s="114"/>
      <c r="R124" s="192" t="s">
        <v>2389</v>
      </c>
      <c r="S124" s="41" t="s">
        <v>1491</v>
      </c>
      <c r="T124" s="41" t="s">
        <v>20</v>
      </c>
      <c r="U124" s="84" t="s">
        <v>72</v>
      </c>
      <c r="V124" s="263"/>
      <c r="W124" s="80">
        <v>3</v>
      </c>
      <c r="X124" s="185" t="s">
        <v>245</v>
      </c>
      <c r="Y124" s="117"/>
      <c r="Z124" s="262"/>
      <c r="AA124" s="84"/>
      <c r="AB124" s="39" t="str">
        <f t="shared" si="3"/>
        <v>M 3061</v>
      </c>
      <c r="AC124" s="194"/>
      <c r="AD124" s="194"/>
      <c r="AE124" s="194"/>
      <c r="AF124" s="194"/>
      <c r="AG124" s="194"/>
      <c r="AH124" s="263" t="s">
        <v>1</v>
      </c>
      <c r="AI124" s="473" t="s">
        <v>202</v>
      </c>
      <c r="AJ124" s="197" t="s">
        <v>2386</v>
      </c>
      <c r="AK124" s="425"/>
      <c r="AL124" s="313">
        <v>1.954</v>
      </c>
      <c r="AM124" s="313" t="s">
        <v>48</v>
      </c>
      <c r="AN124" s="313">
        <v>1.92</v>
      </c>
      <c r="AO124" s="313" t="s">
        <v>2890</v>
      </c>
      <c r="AP124" s="101"/>
      <c r="AQ124" s="101"/>
      <c r="AR124" s="415"/>
      <c r="AS124" s="101"/>
      <c r="AT124" s="256"/>
      <c r="AU124" s="101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256"/>
      <c r="BF124" s="256"/>
      <c r="BG124" s="256"/>
    </row>
    <row r="125" spans="4:59" ht="32.25" customHeight="1" x14ac:dyDescent="0.25">
      <c r="D125" s="246" t="s">
        <v>2</v>
      </c>
      <c r="G125" s="96">
        <v>43283</v>
      </c>
      <c r="H125" s="195" t="s">
        <v>37</v>
      </c>
      <c r="I125" s="232" t="s">
        <v>31</v>
      </c>
      <c r="J125" s="189" t="s">
        <v>291</v>
      </c>
      <c r="K125" s="29" t="s">
        <v>18</v>
      </c>
      <c r="L125" s="29" t="s">
        <v>17</v>
      </c>
      <c r="M125" s="29" t="s">
        <v>3365</v>
      </c>
      <c r="N125" s="29" t="s">
        <v>45</v>
      </c>
      <c r="O125" s="114" t="s">
        <v>46</v>
      </c>
      <c r="P125" s="114" t="s">
        <v>47</v>
      </c>
      <c r="Q125" s="114"/>
      <c r="R125" s="192" t="s">
        <v>2394</v>
      </c>
      <c r="S125" s="41" t="s">
        <v>1491</v>
      </c>
      <c r="T125" s="41" t="s">
        <v>20</v>
      </c>
      <c r="U125" s="84" t="s">
        <v>72</v>
      </c>
      <c r="V125" s="263"/>
      <c r="W125" s="80">
        <v>3</v>
      </c>
      <c r="X125" s="185" t="s">
        <v>245</v>
      </c>
      <c r="Y125" s="117"/>
      <c r="Z125" s="262"/>
      <c r="AA125" s="84"/>
      <c r="AB125" s="265" t="str">
        <f t="shared" si="3"/>
        <v>M 3065</v>
      </c>
      <c r="AC125" s="194"/>
      <c r="AD125" s="194"/>
      <c r="AE125" s="194"/>
      <c r="AF125" s="194"/>
      <c r="AG125" s="194"/>
      <c r="AH125" s="263" t="s">
        <v>1</v>
      </c>
      <c r="AI125" s="473" t="s">
        <v>202</v>
      </c>
      <c r="AJ125" s="197" t="s">
        <v>1942</v>
      </c>
      <c r="AK125" s="425"/>
      <c r="AL125" s="312">
        <v>2.395</v>
      </c>
      <c r="AM125" s="312" t="s">
        <v>1131</v>
      </c>
      <c r="AN125" s="312">
        <v>2.2589999999999999</v>
      </c>
      <c r="AO125" s="312" t="s">
        <v>1135</v>
      </c>
      <c r="AP125" s="101"/>
      <c r="AQ125" s="101"/>
      <c r="AR125" s="415"/>
      <c r="AS125" s="101"/>
      <c r="AT125" s="256"/>
      <c r="AU125" s="101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</row>
    <row r="126" spans="4:59" ht="32.25" customHeight="1" x14ac:dyDescent="0.25">
      <c r="D126" s="246" t="s">
        <v>2</v>
      </c>
      <c r="G126" s="96">
        <v>43283</v>
      </c>
      <c r="H126" s="195" t="s">
        <v>37</v>
      </c>
      <c r="I126" s="232" t="s">
        <v>31</v>
      </c>
      <c r="J126" s="189" t="s">
        <v>291</v>
      </c>
      <c r="K126" s="29" t="s">
        <v>18</v>
      </c>
      <c r="L126" s="29" t="s">
        <v>17</v>
      </c>
      <c r="M126" s="29" t="s">
        <v>3365</v>
      </c>
      <c r="N126" s="29" t="s">
        <v>45</v>
      </c>
      <c r="O126" s="259" t="s">
        <v>46</v>
      </c>
      <c r="P126" s="114" t="s">
        <v>47</v>
      </c>
      <c r="Q126" s="114"/>
      <c r="R126" s="192" t="s">
        <v>2406</v>
      </c>
      <c r="S126" s="41" t="s">
        <v>1491</v>
      </c>
      <c r="T126" s="41" t="s">
        <v>20</v>
      </c>
      <c r="U126" s="84" t="s">
        <v>72</v>
      </c>
      <c r="V126" s="263"/>
      <c r="W126" s="80">
        <v>3</v>
      </c>
      <c r="X126" s="185" t="s">
        <v>245</v>
      </c>
      <c r="Y126" s="117"/>
      <c r="Z126" s="262"/>
      <c r="AA126" s="84"/>
      <c r="AB126" s="39" t="str">
        <f t="shared" si="3"/>
        <v>M 3088</v>
      </c>
      <c r="AC126" s="194"/>
      <c r="AD126" s="194"/>
      <c r="AE126" s="194"/>
      <c r="AF126" s="194"/>
      <c r="AG126" s="194"/>
      <c r="AH126" s="263" t="s">
        <v>1</v>
      </c>
      <c r="AI126" s="473" t="s">
        <v>202</v>
      </c>
      <c r="AJ126" s="197" t="s">
        <v>2401</v>
      </c>
      <c r="AK126" s="425"/>
      <c r="AL126" s="312">
        <v>2.0819999999999999</v>
      </c>
      <c r="AM126" s="312" t="s">
        <v>1268</v>
      </c>
      <c r="AN126" s="313">
        <v>1.7130000000000001</v>
      </c>
      <c r="AO126" s="313" t="s">
        <v>881</v>
      </c>
      <c r="AP126" s="101"/>
      <c r="AQ126" s="101"/>
      <c r="AR126" s="415"/>
      <c r="AS126" s="101"/>
      <c r="AT126" s="256"/>
      <c r="AU126" s="101"/>
    </row>
    <row r="127" spans="4:59" ht="32.25" customHeight="1" x14ac:dyDescent="0.25">
      <c r="D127" s="246" t="s">
        <v>2</v>
      </c>
      <c r="G127" s="96">
        <v>43283</v>
      </c>
      <c r="H127" s="195" t="s">
        <v>37</v>
      </c>
      <c r="I127" s="232" t="s">
        <v>31</v>
      </c>
      <c r="J127" s="189" t="s">
        <v>291</v>
      </c>
      <c r="K127" s="29" t="s">
        <v>18</v>
      </c>
      <c r="L127" s="29" t="s">
        <v>17</v>
      </c>
      <c r="M127" s="29" t="s">
        <v>3365</v>
      </c>
      <c r="N127" s="29" t="s">
        <v>45</v>
      </c>
      <c r="O127" s="259" t="s">
        <v>46</v>
      </c>
      <c r="P127" s="114" t="s">
        <v>47</v>
      </c>
      <c r="Q127" s="114"/>
      <c r="R127" s="192" t="s">
        <v>2409</v>
      </c>
      <c r="S127" s="41" t="s">
        <v>1491</v>
      </c>
      <c r="T127" s="41" t="s">
        <v>20</v>
      </c>
      <c r="U127" s="84" t="s">
        <v>72</v>
      </c>
      <c r="V127" s="263"/>
      <c r="W127" s="80">
        <v>3</v>
      </c>
      <c r="X127" s="185" t="s">
        <v>245</v>
      </c>
      <c r="Y127" s="117"/>
      <c r="Z127" s="262"/>
      <c r="AA127" s="84"/>
      <c r="AB127" s="265" t="str">
        <f t="shared" si="3"/>
        <v>M 3091</v>
      </c>
      <c r="AC127" s="194"/>
      <c r="AD127" s="194"/>
      <c r="AE127" s="194"/>
      <c r="AF127" s="194"/>
      <c r="AG127" s="194"/>
      <c r="AH127" s="263" t="s">
        <v>1</v>
      </c>
      <c r="AI127" s="473" t="s">
        <v>202</v>
      </c>
      <c r="AJ127" s="197" t="s">
        <v>2401</v>
      </c>
      <c r="AK127" s="425"/>
      <c r="AL127" s="313">
        <v>1.919</v>
      </c>
      <c r="AM127" s="313" t="s">
        <v>642</v>
      </c>
      <c r="AN127" s="313">
        <v>1.764</v>
      </c>
      <c r="AO127" s="313" t="s">
        <v>1403</v>
      </c>
      <c r="AP127" s="101"/>
      <c r="AQ127" s="101"/>
      <c r="AR127" s="415"/>
      <c r="AS127" s="101"/>
      <c r="AT127" s="256"/>
      <c r="AU127" s="101"/>
    </row>
    <row r="128" spans="4:59" ht="32.25" customHeight="1" x14ac:dyDescent="0.25">
      <c r="D128" s="246" t="s">
        <v>2</v>
      </c>
      <c r="G128" s="96">
        <v>43283</v>
      </c>
      <c r="H128" s="195" t="s">
        <v>37</v>
      </c>
      <c r="I128" s="232" t="s">
        <v>31</v>
      </c>
      <c r="J128" s="189" t="s">
        <v>291</v>
      </c>
      <c r="K128" s="29" t="s">
        <v>18</v>
      </c>
      <c r="L128" s="29" t="s">
        <v>17</v>
      </c>
      <c r="M128" s="29" t="s">
        <v>3365</v>
      </c>
      <c r="N128" s="29" t="s">
        <v>45</v>
      </c>
      <c r="O128" s="259" t="s">
        <v>46</v>
      </c>
      <c r="P128" s="114" t="s">
        <v>47</v>
      </c>
      <c r="Q128" s="114"/>
      <c r="R128" s="192" t="s">
        <v>2455</v>
      </c>
      <c r="S128" s="41" t="s">
        <v>1491</v>
      </c>
      <c r="T128" s="41" t="s">
        <v>20</v>
      </c>
      <c r="U128" s="84" t="s">
        <v>1800</v>
      </c>
      <c r="V128" s="263"/>
      <c r="W128" s="80">
        <v>2</v>
      </c>
      <c r="X128" s="185" t="s">
        <v>80</v>
      </c>
      <c r="Y128" s="117"/>
      <c r="Z128" s="262"/>
      <c r="AA128" s="84"/>
      <c r="AB128" s="39" t="str">
        <f t="shared" si="3"/>
        <v>M 3130</v>
      </c>
      <c r="AC128" s="194"/>
      <c r="AD128" s="194"/>
      <c r="AE128" s="194"/>
      <c r="AF128" s="194"/>
      <c r="AG128" s="194"/>
      <c r="AH128" s="263" t="s">
        <v>1</v>
      </c>
      <c r="AI128" s="473" t="s">
        <v>202</v>
      </c>
      <c r="AJ128" s="197" t="s">
        <v>2425</v>
      </c>
      <c r="AK128" s="425"/>
      <c r="AL128" s="312">
        <v>2.1219999999999999</v>
      </c>
      <c r="AM128" s="312" t="s">
        <v>1403</v>
      </c>
      <c r="AN128" s="312">
        <v>2.0449999999999999</v>
      </c>
      <c r="AO128" s="312" t="s">
        <v>274</v>
      </c>
      <c r="AP128" s="101"/>
      <c r="AQ128" s="101"/>
      <c r="AR128" s="415"/>
      <c r="AS128" s="101"/>
      <c r="AT128" s="256"/>
      <c r="AU128" s="101"/>
    </row>
    <row r="129" spans="4:59" ht="32.25" customHeight="1" x14ac:dyDescent="0.25">
      <c r="D129" s="246" t="s">
        <v>2</v>
      </c>
      <c r="G129" s="96">
        <v>43283</v>
      </c>
      <c r="H129" s="195" t="s">
        <v>37</v>
      </c>
      <c r="I129" s="232" t="s">
        <v>31</v>
      </c>
      <c r="J129" s="189" t="s">
        <v>291</v>
      </c>
      <c r="K129" s="29" t="s">
        <v>18</v>
      </c>
      <c r="L129" s="29" t="s">
        <v>17</v>
      </c>
      <c r="M129" s="29" t="s">
        <v>3365</v>
      </c>
      <c r="N129" s="29" t="s">
        <v>45</v>
      </c>
      <c r="O129" s="259" t="s">
        <v>46</v>
      </c>
      <c r="P129" s="114" t="s">
        <v>47</v>
      </c>
      <c r="Q129" s="114"/>
      <c r="R129" s="192" t="s">
        <v>2456</v>
      </c>
      <c r="S129" s="41" t="s">
        <v>1491</v>
      </c>
      <c r="T129" s="41" t="s">
        <v>20</v>
      </c>
      <c r="U129" s="84" t="s">
        <v>1800</v>
      </c>
      <c r="V129" s="263"/>
      <c r="W129" s="80">
        <v>2</v>
      </c>
      <c r="X129" s="185" t="s">
        <v>80</v>
      </c>
      <c r="Y129" s="117"/>
      <c r="Z129" s="262"/>
      <c r="AA129" s="84"/>
      <c r="AB129" s="39" t="str">
        <f t="shared" si="3"/>
        <v>M 3131</v>
      </c>
      <c r="AC129" s="194"/>
      <c r="AD129" s="194"/>
      <c r="AE129" s="194"/>
      <c r="AF129" s="194"/>
      <c r="AG129" s="194"/>
      <c r="AH129" s="263" t="s">
        <v>1</v>
      </c>
      <c r="AI129" s="473" t="s">
        <v>202</v>
      </c>
      <c r="AJ129" s="197" t="s">
        <v>2425</v>
      </c>
      <c r="AK129" s="425"/>
      <c r="AL129" s="312">
        <v>2.125</v>
      </c>
      <c r="AM129" s="312" t="s">
        <v>48</v>
      </c>
      <c r="AN129" s="312">
        <v>2.0790000000000002</v>
      </c>
      <c r="AO129" s="312" t="s">
        <v>2890</v>
      </c>
      <c r="AP129" s="101"/>
      <c r="AQ129" s="101"/>
      <c r="AR129" s="415"/>
      <c r="AS129" s="101"/>
      <c r="AT129" s="256"/>
      <c r="AU129" s="101"/>
    </row>
    <row r="130" spans="4:59" ht="32.25" customHeight="1" x14ac:dyDescent="0.25">
      <c r="D130" s="246" t="s">
        <v>2</v>
      </c>
      <c r="G130" s="96">
        <v>43283</v>
      </c>
      <c r="H130" s="195" t="s">
        <v>37</v>
      </c>
      <c r="I130" s="232" t="s">
        <v>31</v>
      </c>
      <c r="J130" s="189" t="s">
        <v>291</v>
      </c>
      <c r="K130" s="29" t="s">
        <v>18</v>
      </c>
      <c r="L130" s="29" t="s">
        <v>17</v>
      </c>
      <c r="M130" s="29" t="s">
        <v>3365</v>
      </c>
      <c r="N130" s="29" t="s">
        <v>45</v>
      </c>
      <c r="O130" s="259" t="s">
        <v>46</v>
      </c>
      <c r="P130" s="114" t="s">
        <v>47</v>
      </c>
      <c r="Q130" s="114"/>
      <c r="R130" s="192" t="s">
        <v>2457</v>
      </c>
      <c r="S130" s="41" t="s">
        <v>1491</v>
      </c>
      <c r="T130" s="41" t="s">
        <v>20</v>
      </c>
      <c r="U130" s="84" t="s">
        <v>1800</v>
      </c>
      <c r="V130" s="263"/>
      <c r="W130" s="80">
        <v>2</v>
      </c>
      <c r="X130" s="185" t="s">
        <v>80</v>
      </c>
      <c r="Y130" s="117"/>
      <c r="Z130" s="262"/>
      <c r="AA130" s="84"/>
      <c r="AB130" s="39" t="str">
        <f t="shared" si="3"/>
        <v>M 3132</v>
      </c>
      <c r="AC130" s="194"/>
      <c r="AD130" s="194"/>
      <c r="AE130" s="194"/>
      <c r="AF130" s="194"/>
      <c r="AG130" s="194"/>
      <c r="AH130" s="263" t="s">
        <v>1</v>
      </c>
      <c r="AI130" s="473" t="s">
        <v>202</v>
      </c>
      <c r="AJ130" s="197" t="s">
        <v>2425</v>
      </c>
      <c r="AK130" s="425"/>
      <c r="AL130" s="312">
        <v>2.169</v>
      </c>
      <c r="AM130" s="312" t="s">
        <v>1403</v>
      </c>
      <c r="AN130" s="313">
        <v>1.97</v>
      </c>
      <c r="AO130" s="313" t="s">
        <v>1182</v>
      </c>
      <c r="AP130" s="101"/>
      <c r="AQ130" s="101"/>
      <c r="AR130" s="415"/>
      <c r="AS130" s="101"/>
      <c r="AT130" s="256"/>
      <c r="AU130" s="101"/>
    </row>
    <row r="131" spans="4:59" ht="32.25" customHeight="1" x14ac:dyDescent="0.25">
      <c r="D131" s="246" t="s">
        <v>2</v>
      </c>
      <c r="G131" s="96">
        <v>43283</v>
      </c>
      <c r="H131" s="195" t="s">
        <v>37</v>
      </c>
      <c r="I131" s="232" t="s">
        <v>31</v>
      </c>
      <c r="J131" s="189" t="s">
        <v>291</v>
      </c>
      <c r="K131" s="29" t="s">
        <v>18</v>
      </c>
      <c r="L131" s="29" t="s">
        <v>17</v>
      </c>
      <c r="M131" s="29" t="s">
        <v>3365</v>
      </c>
      <c r="N131" s="29" t="s">
        <v>45</v>
      </c>
      <c r="O131" s="259" t="s">
        <v>46</v>
      </c>
      <c r="P131" s="114" t="s">
        <v>47</v>
      </c>
      <c r="Q131" s="259"/>
      <c r="R131" s="192" t="s">
        <v>2458</v>
      </c>
      <c r="S131" s="41" t="s">
        <v>1491</v>
      </c>
      <c r="T131" s="41" t="s">
        <v>20</v>
      </c>
      <c r="U131" s="84" t="s">
        <v>1800</v>
      </c>
      <c r="V131" s="263"/>
      <c r="W131" s="80">
        <v>2</v>
      </c>
      <c r="X131" s="185" t="s">
        <v>80</v>
      </c>
      <c r="Y131" s="117"/>
      <c r="Z131" s="262"/>
      <c r="AA131" s="84"/>
      <c r="AB131" s="39" t="str">
        <f t="shared" si="3"/>
        <v>M 3133</v>
      </c>
      <c r="AC131" s="194"/>
      <c r="AD131" s="194"/>
      <c r="AE131" s="194"/>
      <c r="AF131" s="194"/>
      <c r="AG131" s="194"/>
      <c r="AH131" s="263" t="s">
        <v>1</v>
      </c>
      <c r="AI131" s="473" t="s">
        <v>202</v>
      </c>
      <c r="AJ131" s="197" t="s">
        <v>2425</v>
      </c>
      <c r="AK131" s="423"/>
      <c r="AL131" s="312">
        <v>2.2679999999999998</v>
      </c>
      <c r="AM131" s="312" t="s">
        <v>881</v>
      </c>
      <c r="AN131" s="312">
        <v>2.2549999999999999</v>
      </c>
      <c r="AO131" s="312" t="s">
        <v>641</v>
      </c>
      <c r="AP131" s="101"/>
      <c r="AQ131" s="101"/>
      <c r="AR131" s="415"/>
      <c r="AS131" s="101"/>
      <c r="AT131" s="256"/>
      <c r="AU131" s="101"/>
    </row>
    <row r="132" spans="4:59" ht="32.25" customHeight="1" x14ac:dyDescent="0.25">
      <c r="D132" s="246" t="s">
        <v>2</v>
      </c>
      <c r="G132" s="96">
        <v>43283</v>
      </c>
      <c r="H132" s="195" t="s">
        <v>37</v>
      </c>
      <c r="I132" s="232" t="s">
        <v>31</v>
      </c>
      <c r="J132" s="189" t="s">
        <v>291</v>
      </c>
      <c r="K132" s="29" t="s">
        <v>18</v>
      </c>
      <c r="L132" s="29" t="s">
        <v>17</v>
      </c>
      <c r="M132" s="29" t="s">
        <v>3365</v>
      </c>
      <c r="N132" s="29" t="s">
        <v>45</v>
      </c>
      <c r="O132" s="259" t="s">
        <v>46</v>
      </c>
      <c r="P132" s="114" t="s">
        <v>47</v>
      </c>
      <c r="Q132" s="259"/>
      <c r="R132" s="192" t="s">
        <v>2459</v>
      </c>
      <c r="S132" s="41" t="s">
        <v>1491</v>
      </c>
      <c r="T132" s="41" t="s">
        <v>20</v>
      </c>
      <c r="U132" s="84" t="s">
        <v>1800</v>
      </c>
      <c r="V132" s="263"/>
      <c r="W132" s="80">
        <v>2</v>
      </c>
      <c r="X132" s="185" t="s">
        <v>80</v>
      </c>
      <c r="Y132" s="117"/>
      <c r="Z132" s="262"/>
      <c r="AA132" s="84"/>
      <c r="AB132" s="39" t="str">
        <f t="shared" si="3"/>
        <v>M 3134</v>
      </c>
      <c r="AC132" s="194"/>
      <c r="AD132" s="194"/>
      <c r="AE132" s="194"/>
      <c r="AF132" s="194"/>
      <c r="AG132" s="194"/>
      <c r="AH132" s="263" t="s">
        <v>1</v>
      </c>
      <c r="AI132" s="473" t="s">
        <v>202</v>
      </c>
      <c r="AJ132" s="197" t="s">
        <v>2425</v>
      </c>
      <c r="AK132" s="423"/>
      <c r="AL132" s="312">
        <v>2.1949999999999998</v>
      </c>
      <c r="AM132" s="312" t="s">
        <v>1403</v>
      </c>
      <c r="AN132" s="312">
        <v>2.1819999999999999</v>
      </c>
      <c r="AO132" s="312" t="s">
        <v>1182</v>
      </c>
      <c r="AP132" s="101"/>
      <c r="AQ132" s="101"/>
      <c r="AR132" s="415"/>
      <c r="AS132" s="101"/>
      <c r="AT132" s="256"/>
      <c r="AU132" s="101"/>
    </row>
    <row r="133" spans="4:59" ht="32.25" customHeight="1" x14ac:dyDescent="0.25">
      <c r="D133" s="246" t="s">
        <v>2</v>
      </c>
      <c r="G133" s="96">
        <v>43283</v>
      </c>
      <c r="H133" s="195" t="s">
        <v>37</v>
      </c>
      <c r="I133" s="232" t="s">
        <v>31</v>
      </c>
      <c r="J133" s="189" t="s">
        <v>291</v>
      </c>
      <c r="K133" s="29" t="s">
        <v>18</v>
      </c>
      <c r="L133" s="29" t="s">
        <v>17</v>
      </c>
      <c r="M133" s="29" t="s">
        <v>3365</v>
      </c>
      <c r="N133" s="29" t="s">
        <v>45</v>
      </c>
      <c r="O133" s="259" t="s">
        <v>46</v>
      </c>
      <c r="P133" s="259" t="s">
        <v>47</v>
      </c>
      <c r="Q133" s="259"/>
      <c r="R133" s="192" t="s">
        <v>2460</v>
      </c>
      <c r="S133" s="41" t="s">
        <v>1491</v>
      </c>
      <c r="T133" s="41" t="s">
        <v>20</v>
      </c>
      <c r="U133" s="84" t="s">
        <v>1800</v>
      </c>
      <c r="V133" s="263"/>
      <c r="W133" s="80">
        <v>2</v>
      </c>
      <c r="X133" s="185" t="s">
        <v>80</v>
      </c>
      <c r="Y133" s="117"/>
      <c r="Z133" s="262"/>
      <c r="AA133" s="84"/>
      <c r="AB133" s="39" t="str">
        <f t="shared" si="3"/>
        <v>M 3135</v>
      </c>
      <c r="AC133" s="194"/>
      <c r="AD133" s="194"/>
      <c r="AE133" s="194"/>
      <c r="AF133" s="194"/>
      <c r="AG133" s="194"/>
      <c r="AH133" s="263" t="s">
        <v>1</v>
      </c>
      <c r="AI133" s="473" t="s">
        <v>202</v>
      </c>
      <c r="AJ133" s="197" t="s">
        <v>2425</v>
      </c>
      <c r="AK133" s="423"/>
      <c r="AL133" s="312">
        <v>2.3370000000000002</v>
      </c>
      <c r="AM133" s="312" t="s">
        <v>1403</v>
      </c>
      <c r="AN133" s="312">
        <v>2.2109999999999999</v>
      </c>
      <c r="AO133" s="312" t="s">
        <v>274</v>
      </c>
      <c r="AP133" s="101"/>
      <c r="AQ133" s="101"/>
      <c r="AR133" s="415"/>
      <c r="AS133" s="101"/>
      <c r="AT133" s="256"/>
      <c r="AU133" s="101"/>
    </row>
    <row r="134" spans="4:59" ht="32.25" customHeight="1" x14ac:dyDescent="0.25">
      <c r="D134" s="246" t="s">
        <v>2</v>
      </c>
      <c r="G134" s="96">
        <v>43283</v>
      </c>
      <c r="H134" s="195" t="s">
        <v>37</v>
      </c>
      <c r="I134" s="232" t="s">
        <v>31</v>
      </c>
      <c r="J134" s="189" t="s">
        <v>291</v>
      </c>
      <c r="K134" s="29" t="s">
        <v>18</v>
      </c>
      <c r="L134" s="29" t="s">
        <v>17</v>
      </c>
      <c r="M134" s="29" t="s">
        <v>3365</v>
      </c>
      <c r="N134" s="29" t="s">
        <v>45</v>
      </c>
      <c r="O134" s="259" t="s">
        <v>46</v>
      </c>
      <c r="P134" s="114" t="s">
        <v>47</v>
      </c>
      <c r="Q134" s="114"/>
      <c r="R134" s="192" t="s">
        <v>2461</v>
      </c>
      <c r="S134" s="41" t="s">
        <v>1491</v>
      </c>
      <c r="T134" s="41" t="s">
        <v>20</v>
      </c>
      <c r="U134" s="84" t="s">
        <v>1800</v>
      </c>
      <c r="V134" s="263"/>
      <c r="W134" s="80">
        <v>2</v>
      </c>
      <c r="X134" s="185" t="s">
        <v>80</v>
      </c>
      <c r="Y134" s="117"/>
      <c r="Z134" s="262"/>
      <c r="AA134" s="84"/>
      <c r="AB134" s="39" t="str">
        <f t="shared" si="3"/>
        <v>M 3136</v>
      </c>
      <c r="AC134" s="194"/>
      <c r="AD134" s="194"/>
      <c r="AE134" s="194"/>
      <c r="AF134" s="194"/>
      <c r="AG134" s="194"/>
      <c r="AH134" s="263" t="s">
        <v>1</v>
      </c>
      <c r="AI134" s="473" t="s">
        <v>202</v>
      </c>
      <c r="AJ134" s="197" t="s">
        <v>2425</v>
      </c>
      <c r="AK134" s="423"/>
      <c r="AL134" s="313">
        <v>1.982</v>
      </c>
      <c r="AM134" s="313" t="s">
        <v>1403</v>
      </c>
      <c r="AN134" s="313">
        <v>1.667</v>
      </c>
      <c r="AO134" s="313" t="s">
        <v>1182</v>
      </c>
      <c r="AP134" s="101"/>
      <c r="AQ134" s="101"/>
      <c r="AR134" s="415"/>
      <c r="AS134" s="101"/>
      <c r="AT134" s="256"/>
      <c r="AU134" s="101"/>
    </row>
    <row r="135" spans="4:59" ht="32.25" customHeight="1" x14ac:dyDescent="0.25">
      <c r="D135" s="246" t="s">
        <v>2</v>
      </c>
      <c r="G135" s="96">
        <v>43283</v>
      </c>
      <c r="H135" s="195" t="s">
        <v>37</v>
      </c>
      <c r="I135" s="232" t="s">
        <v>31</v>
      </c>
      <c r="J135" s="189" t="s">
        <v>291</v>
      </c>
      <c r="K135" s="29" t="s">
        <v>18</v>
      </c>
      <c r="L135" s="29" t="s">
        <v>17</v>
      </c>
      <c r="M135" s="29" t="s">
        <v>3365</v>
      </c>
      <c r="N135" s="29" t="s">
        <v>45</v>
      </c>
      <c r="O135" s="259" t="s">
        <v>46</v>
      </c>
      <c r="P135" s="114" t="s">
        <v>47</v>
      </c>
      <c r="Q135" s="114"/>
      <c r="R135" s="192" t="s">
        <v>2462</v>
      </c>
      <c r="S135" s="41" t="s">
        <v>1491</v>
      </c>
      <c r="T135" s="41" t="s">
        <v>20</v>
      </c>
      <c r="U135" s="84" t="s">
        <v>1800</v>
      </c>
      <c r="V135" s="263"/>
      <c r="W135" s="80">
        <v>2</v>
      </c>
      <c r="X135" s="185" t="s">
        <v>80</v>
      </c>
      <c r="Y135" s="117"/>
      <c r="Z135" s="262"/>
      <c r="AA135" s="84"/>
      <c r="AB135" s="39" t="str">
        <f t="shared" si="3"/>
        <v>M 3137</v>
      </c>
      <c r="AC135" s="194"/>
      <c r="AD135" s="194"/>
      <c r="AE135" s="194"/>
      <c r="AF135" s="194"/>
      <c r="AG135" s="194"/>
      <c r="AH135" s="263" t="s">
        <v>1</v>
      </c>
      <c r="AI135" s="473" t="s">
        <v>202</v>
      </c>
      <c r="AJ135" s="197" t="s">
        <v>2425</v>
      </c>
      <c r="AK135" s="423"/>
      <c r="AL135" s="312">
        <v>2.0099999999999998</v>
      </c>
      <c r="AM135" s="312" t="s">
        <v>3497</v>
      </c>
      <c r="AN135" s="313">
        <v>1.958</v>
      </c>
      <c r="AO135" s="313" t="s">
        <v>1182</v>
      </c>
      <c r="AP135" s="101"/>
      <c r="AQ135" s="101"/>
      <c r="AR135" s="415"/>
      <c r="AS135" s="101"/>
      <c r="AT135" s="256"/>
      <c r="AU135" s="101"/>
    </row>
    <row r="136" spans="4:59" ht="32.25" customHeight="1" x14ac:dyDescent="0.25">
      <c r="D136" s="246" t="s">
        <v>2</v>
      </c>
      <c r="G136" s="96">
        <v>43283</v>
      </c>
      <c r="H136" s="195" t="s">
        <v>37</v>
      </c>
      <c r="I136" s="232" t="s">
        <v>31</v>
      </c>
      <c r="J136" s="189" t="s">
        <v>291</v>
      </c>
      <c r="K136" s="29" t="s">
        <v>18</v>
      </c>
      <c r="L136" s="29" t="s">
        <v>17</v>
      </c>
      <c r="M136" s="29" t="s">
        <v>3365</v>
      </c>
      <c r="N136" s="29" t="s">
        <v>45</v>
      </c>
      <c r="O136" s="259" t="s">
        <v>46</v>
      </c>
      <c r="P136" s="114" t="s">
        <v>47</v>
      </c>
      <c r="Q136" s="114"/>
      <c r="R136" s="192" t="s">
        <v>2463</v>
      </c>
      <c r="S136" s="41" t="s">
        <v>1491</v>
      </c>
      <c r="T136" s="41" t="s">
        <v>20</v>
      </c>
      <c r="U136" s="84" t="s">
        <v>1800</v>
      </c>
      <c r="V136" s="263"/>
      <c r="W136" s="80">
        <v>2</v>
      </c>
      <c r="X136" s="185" t="s">
        <v>80</v>
      </c>
      <c r="Y136" s="117"/>
      <c r="Z136" s="262"/>
      <c r="AA136" s="84"/>
      <c r="AB136" s="39" t="str">
        <f t="shared" si="3"/>
        <v>M 3138</v>
      </c>
      <c r="AC136" s="194"/>
      <c r="AD136" s="194"/>
      <c r="AE136" s="194"/>
      <c r="AF136" s="194"/>
      <c r="AG136" s="194"/>
      <c r="AH136" s="263" t="s">
        <v>1</v>
      </c>
      <c r="AI136" s="473" t="s">
        <v>202</v>
      </c>
      <c r="AJ136" s="197" t="s">
        <v>2425</v>
      </c>
      <c r="AK136" s="425"/>
      <c r="AL136" s="312">
        <v>2.278</v>
      </c>
      <c r="AM136" s="312" t="s">
        <v>274</v>
      </c>
      <c r="AN136" s="312">
        <v>2.2469999999999999</v>
      </c>
      <c r="AO136" s="312" t="s">
        <v>1403</v>
      </c>
      <c r="AP136" s="101"/>
      <c r="AQ136" s="101"/>
      <c r="AR136" s="415"/>
      <c r="AS136" s="101"/>
      <c r="AT136" s="256"/>
      <c r="AU136" s="101"/>
    </row>
    <row r="137" spans="4:59" ht="32.25" customHeight="1" x14ac:dyDescent="0.25">
      <c r="D137" s="246" t="s">
        <v>2</v>
      </c>
      <c r="G137" s="96">
        <v>43283</v>
      </c>
      <c r="H137" s="195" t="s">
        <v>37</v>
      </c>
      <c r="I137" s="232" t="s">
        <v>31</v>
      </c>
      <c r="J137" s="189" t="s">
        <v>291</v>
      </c>
      <c r="K137" s="29" t="s">
        <v>18</v>
      </c>
      <c r="L137" s="29" t="s">
        <v>17</v>
      </c>
      <c r="M137" s="29" t="s">
        <v>3365</v>
      </c>
      <c r="N137" s="29" t="s">
        <v>45</v>
      </c>
      <c r="O137" s="259" t="s">
        <v>46</v>
      </c>
      <c r="P137" s="114" t="s">
        <v>47</v>
      </c>
      <c r="Q137" s="114"/>
      <c r="R137" s="192" t="s">
        <v>2464</v>
      </c>
      <c r="S137" s="41" t="s">
        <v>1491</v>
      </c>
      <c r="T137" s="41" t="s">
        <v>20</v>
      </c>
      <c r="U137" s="84" t="s">
        <v>1800</v>
      </c>
      <c r="V137" s="263"/>
      <c r="W137" s="80">
        <v>2</v>
      </c>
      <c r="X137" s="185" t="s">
        <v>80</v>
      </c>
      <c r="Y137" s="117"/>
      <c r="Z137" s="262"/>
      <c r="AA137" s="84"/>
      <c r="AB137" s="39" t="str">
        <f t="shared" si="3"/>
        <v>M 3139</v>
      </c>
      <c r="AC137" s="194"/>
      <c r="AD137" s="194"/>
      <c r="AE137" s="194"/>
      <c r="AF137" s="194"/>
      <c r="AG137" s="194"/>
      <c r="AH137" s="263" t="s">
        <v>1</v>
      </c>
      <c r="AI137" s="473" t="s">
        <v>202</v>
      </c>
      <c r="AJ137" s="197" t="s">
        <v>2425</v>
      </c>
      <c r="AK137" s="423"/>
      <c r="AL137" s="312">
        <v>2.0750000000000002</v>
      </c>
      <c r="AM137" s="312" t="s">
        <v>1403</v>
      </c>
      <c r="AN137" s="313">
        <v>1.8979999999999999</v>
      </c>
      <c r="AO137" s="313" t="s">
        <v>274</v>
      </c>
      <c r="AP137" s="101"/>
      <c r="AQ137" s="101"/>
      <c r="AR137" s="415"/>
      <c r="AS137" s="101"/>
      <c r="AT137" s="256"/>
      <c r="AU137" s="101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</row>
    <row r="138" spans="4:59" ht="32.25" customHeight="1" x14ac:dyDescent="0.25">
      <c r="D138" s="246" t="s">
        <v>2</v>
      </c>
      <c r="G138" s="96">
        <v>43283</v>
      </c>
      <c r="H138" s="195" t="s">
        <v>37</v>
      </c>
      <c r="I138" s="232" t="s">
        <v>31</v>
      </c>
      <c r="J138" s="189" t="s">
        <v>291</v>
      </c>
      <c r="K138" s="29" t="s">
        <v>18</v>
      </c>
      <c r="L138" s="29" t="s">
        <v>17</v>
      </c>
      <c r="M138" s="29" t="s">
        <v>3365</v>
      </c>
      <c r="N138" s="29" t="s">
        <v>45</v>
      </c>
      <c r="O138" s="259" t="s">
        <v>46</v>
      </c>
      <c r="P138" s="114" t="s">
        <v>47</v>
      </c>
      <c r="Q138" s="114"/>
      <c r="R138" s="192" t="s">
        <v>2470</v>
      </c>
      <c r="S138" s="41" t="s">
        <v>2471</v>
      </c>
      <c r="T138" s="41" t="s">
        <v>20</v>
      </c>
      <c r="U138" s="84" t="s">
        <v>1800</v>
      </c>
      <c r="V138" s="263"/>
      <c r="W138" s="80">
        <v>2</v>
      </c>
      <c r="X138" s="185" t="s">
        <v>80</v>
      </c>
      <c r="Y138" s="117"/>
      <c r="Z138" s="262"/>
      <c r="AA138" s="84"/>
      <c r="AB138" s="39" t="str">
        <f t="shared" si="3"/>
        <v>M 3147</v>
      </c>
      <c r="AC138" s="194"/>
      <c r="AD138" s="194"/>
      <c r="AE138" s="194"/>
      <c r="AF138" s="194"/>
      <c r="AG138" s="194"/>
      <c r="AH138" s="263" t="s">
        <v>1</v>
      </c>
      <c r="AI138" s="473" t="s">
        <v>202</v>
      </c>
      <c r="AJ138" s="197" t="s">
        <v>2466</v>
      </c>
      <c r="AK138" s="423"/>
      <c r="AL138" s="312">
        <v>2.0830000000000002</v>
      </c>
      <c r="AM138" s="312" t="s">
        <v>3497</v>
      </c>
      <c r="AN138" s="312">
        <v>2.056</v>
      </c>
      <c r="AO138" s="312" t="s">
        <v>1135</v>
      </c>
      <c r="AP138" s="101"/>
      <c r="AQ138" s="101"/>
      <c r="AR138" s="415"/>
      <c r="AS138" s="101"/>
      <c r="AT138" s="256"/>
      <c r="AU138" s="101"/>
      <c r="AV138" s="256"/>
      <c r="AW138" s="256"/>
      <c r="AX138" s="256"/>
      <c r="AY138" s="256"/>
      <c r="AZ138" s="256"/>
      <c r="BA138" s="256"/>
      <c r="BB138" s="256"/>
      <c r="BC138" s="256"/>
      <c r="BD138" s="256"/>
      <c r="BE138" s="256"/>
      <c r="BF138" s="256"/>
      <c r="BG138" s="256"/>
    </row>
    <row r="139" spans="4:59" ht="32.25" customHeight="1" x14ac:dyDescent="0.25">
      <c r="D139" s="246" t="s">
        <v>2</v>
      </c>
      <c r="G139" s="96">
        <v>43283</v>
      </c>
      <c r="H139" s="195" t="s">
        <v>37</v>
      </c>
      <c r="I139" s="232" t="s">
        <v>31</v>
      </c>
      <c r="J139" s="189" t="s">
        <v>291</v>
      </c>
      <c r="K139" s="29" t="s">
        <v>18</v>
      </c>
      <c r="L139" s="29" t="s">
        <v>17</v>
      </c>
      <c r="M139" s="29" t="s">
        <v>3365</v>
      </c>
      <c r="N139" s="29" t="s">
        <v>45</v>
      </c>
      <c r="O139" s="259" t="s">
        <v>46</v>
      </c>
      <c r="P139" s="114" t="s">
        <v>47</v>
      </c>
      <c r="Q139" s="114"/>
      <c r="R139" s="192" t="s">
        <v>2472</v>
      </c>
      <c r="S139" s="41" t="s">
        <v>2471</v>
      </c>
      <c r="T139" s="41" t="s">
        <v>20</v>
      </c>
      <c r="U139" s="84" t="s">
        <v>1800</v>
      </c>
      <c r="V139" s="263"/>
      <c r="W139" s="80">
        <v>2</v>
      </c>
      <c r="X139" s="185" t="s">
        <v>80</v>
      </c>
      <c r="Y139" s="117"/>
      <c r="Z139" s="262"/>
      <c r="AA139" s="84"/>
      <c r="AB139" s="39" t="str">
        <f t="shared" si="3"/>
        <v>M 3148</v>
      </c>
      <c r="AC139" s="194"/>
      <c r="AD139" s="194"/>
      <c r="AE139" s="194"/>
      <c r="AF139" s="194"/>
      <c r="AG139" s="194"/>
      <c r="AH139" s="263" t="s">
        <v>1</v>
      </c>
      <c r="AI139" s="473" t="s">
        <v>202</v>
      </c>
      <c r="AJ139" s="197" t="s">
        <v>2466</v>
      </c>
      <c r="AK139" s="423"/>
      <c r="AL139" s="313">
        <v>1.9510000000000001</v>
      </c>
      <c r="AM139" s="313" t="s">
        <v>49</v>
      </c>
      <c r="AN139" s="313">
        <v>1.9379999999999999</v>
      </c>
      <c r="AO139" s="313" t="s">
        <v>3497</v>
      </c>
      <c r="AP139" s="101"/>
      <c r="AQ139" s="101"/>
      <c r="AR139" s="415"/>
      <c r="AS139" s="101"/>
      <c r="AT139" s="256"/>
      <c r="AU139" s="101"/>
    </row>
    <row r="140" spans="4:59" ht="32.25" customHeight="1" x14ac:dyDescent="0.25">
      <c r="D140" s="246" t="s">
        <v>2</v>
      </c>
      <c r="G140" s="96">
        <v>43283</v>
      </c>
      <c r="H140" s="195" t="s">
        <v>37</v>
      </c>
      <c r="I140" s="232" t="s">
        <v>31</v>
      </c>
      <c r="J140" s="189" t="s">
        <v>291</v>
      </c>
      <c r="K140" s="29" t="s">
        <v>18</v>
      </c>
      <c r="L140" s="29" t="s">
        <v>17</v>
      </c>
      <c r="M140" s="29" t="s">
        <v>3365</v>
      </c>
      <c r="N140" s="29" t="s">
        <v>45</v>
      </c>
      <c r="O140" s="259" t="s">
        <v>46</v>
      </c>
      <c r="P140" s="114" t="s">
        <v>47</v>
      </c>
      <c r="Q140" s="114"/>
      <c r="R140" s="192" t="s">
        <v>2478</v>
      </c>
      <c r="S140" s="41" t="s">
        <v>1572</v>
      </c>
      <c r="T140" s="41" t="s">
        <v>20</v>
      </c>
      <c r="U140" s="84" t="s">
        <v>1800</v>
      </c>
      <c r="V140" s="263"/>
      <c r="W140" s="80">
        <v>1</v>
      </c>
      <c r="X140" s="185" t="s">
        <v>80</v>
      </c>
      <c r="Y140" s="117"/>
      <c r="Z140" s="262"/>
      <c r="AA140" s="84"/>
      <c r="AB140" s="39" t="str">
        <f t="shared" si="3"/>
        <v>M 3153</v>
      </c>
      <c r="AC140" s="194"/>
      <c r="AD140" s="194"/>
      <c r="AE140" s="194"/>
      <c r="AF140" s="194"/>
      <c r="AG140" s="194"/>
      <c r="AH140" s="263" t="s">
        <v>1</v>
      </c>
      <c r="AI140" s="473" t="s">
        <v>202</v>
      </c>
      <c r="AJ140" s="197" t="s">
        <v>2466</v>
      </c>
      <c r="AK140" s="423"/>
      <c r="AL140" s="312">
        <v>2.13</v>
      </c>
      <c r="AM140" s="312" t="s">
        <v>1403</v>
      </c>
      <c r="AN140" s="313">
        <v>1.992</v>
      </c>
      <c r="AO140" s="313" t="s">
        <v>1182</v>
      </c>
      <c r="AP140" s="101"/>
      <c r="AQ140" s="101"/>
      <c r="AR140" s="415"/>
      <c r="AS140" s="101"/>
      <c r="AT140" s="256"/>
      <c r="AU140" s="101"/>
    </row>
    <row r="141" spans="4:59" ht="32.25" customHeight="1" x14ac:dyDescent="0.25">
      <c r="D141" s="246" t="s">
        <v>2</v>
      </c>
      <c r="G141" s="96">
        <v>43283</v>
      </c>
      <c r="H141" s="195" t="s">
        <v>37</v>
      </c>
      <c r="I141" s="232" t="s">
        <v>31</v>
      </c>
      <c r="J141" s="189" t="s">
        <v>291</v>
      </c>
      <c r="K141" s="29" t="s">
        <v>18</v>
      </c>
      <c r="L141" s="29" t="s">
        <v>17</v>
      </c>
      <c r="M141" s="29" t="s">
        <v>3365</v>
      </c>
      <c r="N141" s="29" t="s">
        <v>45</v>
      </c>
      <c r="O141" s="259" t="s">
        <v>46</v>
      </c>
      <c r="P141" s="114" t="s">
        <v>47</v>
      </c>
      <c r="Q141" s="114"/>
      <c r="R141" s="192" t="s">
        <v>2488</v>
      </c>
      <c r="S141" s="41" t="s">
        <v>1973</v>
      </c>
      <c r="T141" s="41" t="s">
        <v>20</v>
      </c>
      <c r="U141" s="84" t="s">
        <v>72</v>
      </c>
      <c r="V141" s="263"/>
      <c r="W141" s="80">
        <v>3</v>
      </c>
      <c r="X141" s="185" t="s">
        <v>245</v>
      </c>
      <c r="Y141" s="117"/>
      <c r="Z141" s="84"/>
      <c r="AA141" s="84"/>
      <c r="AB141" s="39" t="str">
        <f t="shared" si="3"/>
        <v>M 3162</v>
      </c>
      <c r="AC141" s="194"/>
      <c r="AD141" s="194"/>
      <c r="AE141" s="194"/>
      <c r="AF141" s="194"/>
      <c r="AG141" s="194"/>
      <c r="AH141" s="263" t="s">
        <v>1</v>
      </c>
      <c r="AI141" s="473" t="s">
        <v>202</v>
      </c>
      <c r="AJ141" s="197">
        <v>42397</v>
      </c>
      <c r="AK141" s="425"/>
      <c r="AL141" s="312">
        <v>2.1869999999999998</v>
      </c>
      <c r="AM141" s="312" t="s">
        <v>641</v>
      </c>
      <c r="AN141" s="312">
        <v>2.137</v>
      </c>
      <c r="AO141" s="312" t="s">
        <v>2890</v>
      </c>
      <c r="AP141" s="101"/>
      <c r="AQ141" s="101"/>
      <c r="AR141" s="415"/>
      <c r="AS141" s="101"/>
      <c r="AT141" s="256"/>
      <c r="AU141" s="101"/>
    </row>
    <row r="142" spans="4:59" ht="32.25" customHeight="1" x14ac:dyDescent="0.25">
      <c r="D142" s="246" t="s">
        <v>2</v>
      </c>
      <c r="G142" s="96">
        <v>43283</v>
      </c>
      <c r="H142" s="195" t="s">
        <v>37</v>
      </c>
      <c r="I142" s="232" t="s">
        <v>31</v>
      </c>
      <c r="J142" s="189" t="s">
        <v>291</v>
      </c>
      <c r="K142" s="29" t="s">
        <v>18</v>
      </c>
      <c r="L142" s="29" t="s">
        <v>17</v>
      </c>
      <c r="M142" s="29" t="s">
        <v>3365</v>
      </c>
      <c r="N142" s="29" t="s">
        <v>45</v>
      </c>
      <c r="O142" s="259" t="s">
        <v>46</v>
      </c>
      <c r="P142" s="114" t="s">
        <v>47</v>
      </c>
      <c r="Q142" s="114"/>
      <c r="R142" s="192" t="s">
        <v>2489</v>
      </c>
      <c r="S142" s="41" t="s">
        <v>2490</v>
      </c>
      <c r="T142" s="41" t="s">
        <v>20</v>
      </c>
      <c r="U142" s="84" t="s">
        <v>72</v>
      </c>
      <c r="V142" s="263"/>
      <c r="W142" s="80">
        <v>3</v>
      </c>
      <c r="X142" s="185" t="s">
        <v>245</v>
      </c>
      <c r="Y142" s="117"/>
      <c r="Z142" s="84"/>
      <c r="AA142" s="84"/>
      <c r="AB142" s="39" t="str">
        <f t="shared" si="3"/>
        <v>M 3163</v>
      </c>
      <c r="AC142" s="194"/>
      <c r="AD142" s="194"/>
      <c r="AE142" s="194"/>
      <c r="AF142" s="194"/>
      <c r="AG142" s="194"/>
      <c r="AH142" s="263" t="s">
        <v>1</v>
      </c>
      <c r="AI142" s="473" t="s">
        <v>202</v>
      </c>
      <c r="AJ142" s="197">
        <v>42397</v>
      </c>
      <c r="AK142" s="425"/>
      <c r="AL142" s="312">
        <v>2.0059999999999998</v>
      </c>
      <c r="AM142" s="312" t="s">
        <v>49</v>
      </c>
      <c r="AN142" s="313">
        <v>1.905</v>
      </c>
      <c r="AO142" s="313" t="s">
        <v>641</v>
      </c>
      <c r="AP142" s="101"/>
      <c r="AQ142" s="101"/>
      <c r="AR142" s="415"/>
      <c r="AS142" s="101"/>
      <c r="AT142" s="256"/>
      <c r="AU142" s="101"/>
    </row>
    <row r="143" spans="4:59" ht="32.25" customHeight="1" x14ac:dyDescent="0.25">
      <c r="D143" s="246" t="s">
        <v>2</v>
      </c>
      <c r="G143" s="96">
        <v>43283</v>
      </c>
      <c r="H143" s="195" t="s">
        <v>37</v>
      </c>
      <c r="I143" s="232" t="s">
        <v>31</v>
      </c>
      <c r="J143" s="189" t="s">
        <v>291</v>
      </c>
      <c r="K143" s="29" t="s">
        <v>18</v>
      </c>
      <c r="L143" s="29" t="s">
        <v>17</v>
      </c>
      <c r="M143" s="29" t="s">
        <v>3365</v>
      </c>
      <c r="N143" s="29" t="s">
        <v>45</v>
      </c>
      <c r="O143" s="259" t="s">
        <v>46</v>
      </c>
      <c r="P143" s="114" t="s">
        <v>47</v>
      </c>
      <c r="Q143" s="114"/>
      <c r="R143" s="192" t="s">
        <v>2492</v>
      </c>
      <c r="S143" s="41" t="s">
        <v>2490</v>
      </c>
      <c r="T143" s="41" t="s">
        <v>20</v>
      </c>
      <c r="U143" s="84" t="s">
        <v>72</v>
      </c>
      <c r="V143" s="263"/>
      <c r="W143" s="80">
        <v>3</v>
      </c>
      <c r="X143" s="185" t="s">
        <v>245</v>
      </c>
      <c r="Y143" s="117"/>
      <c r="Z143" s="84"/>
      <c r="AA143" s="84"/>
      <c r="AB143" s="39" t="str">
        <f t="shared" si="3"/>
        <v>M 3165</v>
      </c>
      <c r="AC143" s="194"/>
      <c r="AD143" s="194"/>
      <c r="AE143" s="194"/>
      <c r="AF143" s="194"/>
      <c r="AG143" s="194"/>
      <c r="AH143" s="263" t="s">
        <v>1</v>
      </c>
      <c r="AI143" s="473" t="s">
        <v>202</v>
      </c>
      <c r="AJ143" s="197">
        <v>42397</v>
      </c>
      <c r="AK143" s="423"/>
      <c r="AL143" s="312">
        <v>2.0089999999999999</v>
      </c>
      <c r="AM143" s="312" t="s">
        <v>48</v>
      </c>
      <c r="AN143" s="313">
        <v>1.9930000000000001</v>
      </c>
      <c r="AO143" s="313" t="s">
        <v>881</v>
      </c>
      <c r="AP143" s="101"/>
      <c r="AQ143" s="101"/>
      <c r="AR143" s="415"/>
      <c r="AS143" s="101"/>
      <c r="AT143" s="256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</row>
    <row r="144" spans="4:59" ht="32.25" customHeight="1" x14ac:dyDescent="0.25">
      <c r="D144" s="246" t="s">
        <v>2</v>
      </c>
      <c r="G144" s="96">
        <v>43283</v>
      </c>
      <c r="H144" s="195" t="s">
        <v>37</v>
      </c>
      <c r="I144" s="232" t="s">
        <v>31</v>
      </c>
      <c r="J144" s="189" t="s">
        <v>291</v>
      </c>
      <c r="K144" s="29" t="s">
        <v>18</v>
      </c>
      <c r="L144" s="29" t="s">
        <v>17</v>
      </c>
      <c r="M144" s="29" t="s">
        <v>3365</v>
      </c>
      <c r="N144" s="29" t="s">
        <v>45</v>
      </c>
      <c r="O144" s="259" t="s">
        <v>46</v>
      </c>
      <c r="P144" s="259" t="s">
        <v>47</v>
      </c>
      <c r="Q144" s="259"/>
      <c r="R144" s="192" t="s">
        <v>2499</v>
      </c>
      <c r="S144" s="41" t="s">
        <v>1921</v>
      </c>
      <c r="T144" s="41" t="s">
        <v>20</v>
      </c>
      <c r="U144" s="84" t="s">
        <v>72</v>
      </c>
      <c r="V144" s="263"/>
      <c r="W144" s="80">
        <v>3</v>
      </c>
      <c r="X144" s="185" t="s">
        <v>245</v>
      </c>
      <c r="Y144" s="117"/>
      <c r="Z144" s="84"/>
      <c r="AA144" s="84"/>
      <c r="AB144" s="39" t="str">
        <f t="shared" si="3"/>
        <v>M 3172</v>
      </c>
      <c r="AC144" s="194"/>
      <c r="AD144" s="194"/>
      <c r="AE144" s="194"/>
      <c r="AF144" s="194"/>
      <c r="AG144" s="194"/>
      <c r="AH144" s="263" t="s">
        <v>1</v>
      </c>
      <c r="AI144" s="473" t="s">
        <v>202</v>
      </c>
      <c r="AJ144" s="197">
        <v>42397</v>
      </c>
      <c r="AK144" s="423"/>
      <c r="AL144" s="312">
        <v>2.31</v>
      </c>
      <c r="AM144" s="312" t="s">
        <v>48</v>
      </c>
      <c r="AN144" s="312">
        <v>2.1269999999999998</v>
      </c>
      <c r="AO144" s="312" t="s">
        <v>1130</v>
      </c>
      <c r="AP144" s="101"/>
      <c r="AQ144" s="101"/>
      <c r="AR144" s="415"/>
      <c r="AS144" s="101"/>
      <c r="AT144" s="256"/>
      <c r="AU144" s="101"/>
      <c r="AV144" s="203"/>
      <c r="AW144" s="202"/>
      <c r="AX144" s="202"/>
      <c r="AY144" s="204"/>
      <c r="AZ144" s="203"/>
      <c r="BA144" s="203"/>
      <c r="BB144" s="202"/>
      <c r="BC144" s="202"/>
      <c r="BD144" s="57"/>
      <c r="BE144" s="57"/>
      <c r="BF144" s="57"/>
      <c r="BG144" s="57"/>
    </row>
    <row r="145" spans="4:59" ht="32.25" customHeight="1" x14ac:dyDescent="0.25">
      <c r="D145" s="246" t="s">
        <v>2</v>
      </c>
      <c r="G145" s="96">
        <v>43283</v>
      </c>
      <c r="H145" s="195" t="s">
        <v>37</v>
      </c>
      <c r="I145" s="232" t="s">
        <v>31</v>
      </c>
      <c r="J145" s="189" t="s">
        <v>291</v>
      </c>
      <c r="K145" s="29" t="s">
        <v>18</v>
      </c>
      <c r="L145" s="29" t="s">
        <v>17</v>
      </c>
      <c r="M145" s="29" t="s">
        <v>3365</v>
      </c>
      <c r="N145" s="29" t="s">
        <v>45</v>
      </c>
      <c r="O145" s="259" t="s">
        <v>46</v>
      </c>
      <c r="P145" s="259" t="s">
        <v>47</v>
      </c>
      <c r="Q145" s="259"/>
      <c r="R145" s="192" t="s">
        <v>2500</v>
      </c>
      <c r="S145" s="41" t="s">
        <v>2501</v>
      </c>
      <c r="T145" s="41" t="s">
        <v>20</v>
      </c>
      <c r="U145" s="84" t="s">
        <v>72</v>
      </c>
      <c r="V145" s="263"/>
      <c r="W145" s="80">
        <v>3</v>
      </c>
      <c r="X145" s="185" t="s">
        <v>245</v>
      </c>
      <c r="Y145" s="117"/>
      <c r="Z145" s="84"/>
      <c r="AA145" s="84"/>
      <c r="AB145" s="39" t="str">
        <f t="shared" si="3"/>
        <v>M 3173</v>
      </c>
      <c r="AC145" s="194"/>
      <c r="AD145" s="194"/>
      <c r="AE145" s="194"/>
      <c r="AF145" s="194"/>
      <c r="AG145" s="194"/>
      <c r="AH145" s="263" t="s">
        <v>1</v>
      </c>
      <c r="AI145" s="473" t="s">
        <v>202</v>
      </c>
      <c r="AJ145" s="197">
        <v>42398</v>
      </c>
      <c r="AK145" s="423"/>
      <c r="AL145" s="312">
        <v>2.085</v>
      </c>
      <c r="AM145" s="312" t="s">
        <v>49</v>
      </c>
      <c r="AN145" s="312">
        <v>2.0640000000000001</v>
      </c>
      <c r="AO145" s="312" t="s">
        <v>642</v>
      </c>
      <c r="AP145" s="101"/>
      <c r="AQ145" s="101"/>
      <c r="AR145" s="415"/>
      <c r="AS145" s="101"/>
      <c r="AT145" s="256"/>
      <c r="AU145" s="101"/>
    </row>
    <row r="146" spans="4:59" ht="32.25" customHeight="1" x14ac:dyDescent="0.25">
      <c r="D146" s="246" t="s">
        <v>2</v>
      </c>
      <c r="G146" s="96">
        <v>43283</v>
      </c>
      <c r="H146" s="195" t="s">
        <v>37</v>
      </c>
      <c r="I146" s="232" t="s">
        <v>31</v>
      </c>
      <c r="J146" s="189" t="s">
        <v>291</v>
      </c>
      <c r="K146" s="29" t="s">
        <v>18</v>
      </c>
      <c r="L146" s="29" t="s">
        <v>17</v>
      </c>
      <c r="M146" s="29" t="s">
        <v>3365</v>
      </c>
      <c r="N146" s="29" t="s">
        <v>45</v>
      </c>
      <c r="O146" s="259" t="s">
        <v>46</v>
      </c>
      <c r="P146" s="114" t="s">
        <v>47</v>
      </c>
      <c r="Q146" s="114"/>
      <c r="R146" s="192" t="s">
        <v>2502</v>
      </c>
      <c r="S146" s="41" t="s">
        <v>1973</v>
      </c>
      <c r="T146" s="41" t="s">
        <v>20</v>
      </c>
      <c r="U146" s="84" t="s">
        <v>72</v>
      </c>
      <c r="V146" s="263"/>
      <c r="W146" s="80">
        <v>3</v>
      </c>
      <c r="X146" s="185" t="s">
        <v>245</v>
      </c>
      <c r="Y146" s="117"/>
      <c r="Z146" s="84"/>
      <c r="AA146" s="84"/>
      <c r="AB146" s="39" t="str">
        <f t="shared" ref="AB146:AB166" si="4">R146</f>
        <v>M 3174</v>
      </c>
      <c r="AC146" s="194"/>
      <c r="AD146" s="194"/>
      <c r="AE146" s="194"/>
      <c r="AF146" s="194"/>
      <c r="AG146" s="194"/>
      <c r="AH146" s="263" t="s">
        <v>1</v>
      </c>
      <c r="AI146" s="473" t="s">
        <v>202</v>
      </c>
      <c r="AJ146" s="197">
        <v>42398</v>
      </c>
      <c r="AK146" s="423"/>
      <c r="AL146" s="313">
        <v>1.845</v>
      </c>
      <c r="AM146" s="313" t="s">
        <v>71</v>
      </c>
      <c r="AN146" s="313">
        <v>1.647</v>
      </c>
      <c r="AO146" s="313" t="s">
        <v>1403</v>
      </c>
      <c r="AP146" s="101"/>
      <c r="AQ146" s="101"/>
      <c r="AR146" s="415"/>
      <c r="AS146" s="101"/>
      <c r="AT146" s="256"/>
      <c r="AU146" s="101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</row>
    <row r="147" spans="4:59" ht="32.25" customHeight="1" x14ac:dyDescent="0.25">
      <c r="D147" s="246" t="s">
        <v>2</v>
      </c>
      <c r="G147" s="96">
        <v>43283</v>
      </c>
      <c r="H147" s="195" t="s">
        <v>37</v>
      </c>
      <c r="I147" s="232" t="s">
        <v>31</v>
      </c>
      <c r="J147" s="189" t="s">
        <v>291</v>
      </c>
      <c r="K147" s="29" t="s">
        <v>18</v>
      </c>
      <c r="L147" s="29" t="s">
        <v>17</v>
      </c>
      <c r="M147" s="29" t="s">
        <v>3365</v>
      </c>
      <c r="N147" s="29" t="s">
        <v>45</v>
      </c>
      <c r="O147" s="259" t="s">
        <v>46</v>
      </c>
      <c r="P147" s="114" t="s">
        <v>47</v>
      </c>
      <c r="Q147" s="114"/>
      <c r="R147" s="192" t="s">
        <v>2503</v>
      </c>
      <c r="S147" s="41" t="s">
        <v>1919</v>
      </c>
      <c r="T147" s="41" t="s">
        <v>20</v>
      </c>
      <c r="U147" s="84" t="s">
        <v>72</v>
      </c>
      <c r="V147" s="263"/>
      <c r="W147" s="80">
        <v>3</v>
      </c>
      <c r="X147" s="185" t="s">
        <v>245</v>
      </c>
      <c r="Y147" s="117"/>
      <c r="Z147" s="84"/>
      <c r="AA147" s="84"/>
      <c r="AB147" s="39" t="str">
        <f t="shared" si="4"/>
        <v>M 3175</v>
      </c>
      <c r="AC147" s="194"/>
      <c r="AD147" s="194"/>
      <c r="AE147" s="194"/>
      <c r="AF147" s="194"/>
      <c r="AG147" s="194"/>
      <c r="AH147" s="263" t="s">
        <v>1</v>
      </c>
      <c r="AI147" s="473" t="s">
        <v>202</v>
      </c>
      <c r="AJ147" s="197">
        <v>42398</v>
      </c>
      <c r="AK147" s="425"/>
      <c r="AL147" s="312">
        <v>2.3039999999999998</v>
      </c>
      <c r="AM147" s="312" t="s">
        <v>1131</v>
      </c>
      <c r="AN147" s="312">
        <v>2.278</v>
      </c>
      <c r="AO147" s="312" t="s">
        <v>1130</v>
      </c>
      <c r="AP147" s="101"/>
      <c r="AQ147" s="101"/>
      <c r="AR147" s="415"/>
      <c r="AS147" s="101"/>
      <c r="AT147" s="256"/>
      <c r="AU147" s="101"/>
      <c r="AV147" s="256"/>
      <c r="AW147" s="256"/>
      <c r="AX147" s="256"/>
      <c r="AY147" s="256"/>
      <c r="AZ147" s="256"/>
      <c r="BA147" s="256"/>
      <c r="BB147" s="256"/>
      <c r="BC147" s="256"/>
      <c r="BD147" s="256"/>
      <c r="BE147" s="256"/>
      <c r="BF147" s="256"/>
      <c r="BG147" s="256"/>
    </row>
    <row r="148" spans="4:59" ht="32.25" customHeight="1" x14ac:dyDescent="0.25">
      <c r="D148" s="246" t="s">
        <v>2</v>
      </c>
      <c r="G148" s="96">
        <v>43283</v>
      </c>
      <c r="H148" s="195" t="s">
        <v>37</v>
      </c>
      <c r="I148" s="232" t="s">
        <v>31</v>
      </c>
      <c r="J148" s="189" t="s">
        <v>291</v>
      </c>
      <c r="K148" s="29" t="s">
        <v>18</v>
      </c>
      <c r="L148" s="29" t="s">
        <v>17</v>
      </c>
      <c r="M148" s="29" t="s">
        <v>3365</v>
      </c>
      <c r="N148" s="29" t="s">
        <v>45</v>
      </c>
      <c r="O148" s="259" t="s">
        <v>46</v>
      </c>
      <c r="P148" s="114" t="s">
        <v>47</v>
      </c>
      <c r="Q148" s="114"/>
      <c r="R148" s="192" t="s">
        <v>2504</v>
      </c>
      <c r="S148" s="41" t="s">
        <v>2501</v>
      </c>
      <c r="T148" s="41" t="s">
        <v>20</v>
      </c>
      <c r="U148" s="84" t="s">
        <v>72</v>
      </c>
      <c r="V148" s="263"/>
      <c r="W148" s="80">
        <v>3</v>
      </c>
      <c r="X148" s="185" t="s">
        <v>245</v>
      </c>
      <c r="Y148" s="117"/>
      <c r="Z148" s="84"/>
      <c r="AA148" s="84"/>
      <c r="AB148" s="39" t="str">
        <f t="shared" si="4"/>
        <v>M 3176</v>
      </c>
      <c r="AC148" s="194"/>
      <c r="AD148" s="194"/>
      <c r="AE148" s="194"/>
      <c r="AF148" s="194"/>
      <c r="AG148" s="194"/>
      <c r="AH148" s="263" t="s">
        <v>1</v>
      </c>
      <c r="AI148" s="473" t="s">
        <v>202</v>
      </c>
      <c r="AJ148" s="197">
        <v>42398</v>
      </c>
      <c r="AK148" s="425"/>
      <c r="AL148" s="312">
        <v>2.3809999999999998</v>
      </c>
      <c r="AM148" s="312" t="s">
        <v>641</v>
      </c>
      <c r="AN148" s="312">
        <v>2.319</v>
      </c>
      <c r="AO148" s="312" t="s">
        <v>2890</v>
      </c>
      <c r="AP148" s="101"/>
      <c r="AQ148" s="101"/>
      <c r="AR148" s="415"/>
      <c r="AS148" s="101"/>
      <c r="AT148" s="256"/>
      <c r="AU148" s="101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</row>
    <row r="149" spans="4:59" ht="32.25" customHeight="1" x14ac:dyDescent="0.25">
      <c r="D149" s="246" t="s">
        <v>2</v>
      </c>
      <c r="G149" s="96">
        <v>43283</v>
      </c>
      <c r="H149" s="195" t="s">
        <v>37</v>
      </c>
      <c r="I149" s="232" t="s">
        <v>31</v>
      </c>
      <c r="J149" s="189" t="s">
        <v>291</v>
      </c>
      <c r="K149" s="29" t="s">
        <v>18</v>
      </c>
      <c r="L149" s="29" t="s">
        <v>17</v>
      </c>
      <c r="M149" s="29" t="s">
        <v>3365</v>
      </c>
      <c r="N149" s="29" t="s">
        <v>45</v>
      </c>
      <c r="O149" s="259" t="s">
        <v>46</v>
      </c>
      <c r="P149" s="114" t="s">
        <v>47</v>
      </c>
      <c r="Q149" s="114"/>
      <c r="R149" s="192" t="s">
        <v>2505</v>
      </c>
      <c r="S149" s="41" t="s">
        <v>1491</v>
      </c>
      <c r="T149" s="41" t="s">
        <v>20</v>
      </c>
      <c r="U149" s="84" t="s">
        <v>72</v>
      </c>
      <c r="V149" s="263"/>
      <c r="W149" s="80">
        <v>3</v>
      </c>
      <c r="X149" s="185" t="s">
        <v>245</v>
      </c>
      <c r="Y149" s="117"/>
      <c r="Z149" s="84"/>
      <c r="AA149" s="84"/>
      <c r="AB149" s="39" t="str">
        <f t="shared" si="4"/>
        <v>M 3177</v>
      </c>
      <c r="AC149" s="194"/>
      <c r="AD149" s="194"/>
      <c r="AE149" s="194"/>
      <c r="AF149" s="194"/>
      <c r="AG149" s="194"/>
      <c r="AH149" s="263" t="s">
        <v>1</v>
      </c>
      <c r="AI149" s="473" t="s">
        <v>202</v>
      </c>
      <c r="AJ149" s="197">
        <v>42398</v>
      </c>
      <c r="AK149" s="425"/>
      <c r="AL149" s="312">
        <v>2.2509999999999999</v>
      </c>
      <c r="AM149" s="312" t="s">
        <v>71</v>
      </c>
      <c r="AN149" s="312">
        <v>2.1019999999999999</v>
      </c>
      <c r="AO149" s="312" t="s">
        <v>3494</v>
      </c>
      <c r="AP149" s="101"/>
      <c r="AQ149" s="101"/>
      <c r="AR149" s="415"/>
      <c r="AS149" s="101"/>
      <c r="AT149" s="256"/>
      <c r="AU149" s="101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</row>
    <row r="150" spans="4:59" ht="32.25" customHeight="1" x14ac:dyDescent="0.25">
      <c r="D150" s="246" t="s">
        <v>2</v>
      </c>
      <c r="G150" s="96">
        <v>43283</v>
      </c>
      <c r="H150" s="195" t="s">
        <v>37</v>
      </c>
      <c r="I150" s="232" t="s">
        <v>31</v>
      </c>
      <c r="J150" s="189" t="s">
        <v>291</v>
      </c>
      <c r="K150" s="29" t="s">
        <v>18</v>
      </c>
      <c r="L150" s="29" t="s">
        <v>17</v>
      </c>
      <c r="M150" s="29" t="s">
        <v>3365</v>
      </c>
      <c r="N150" s="29" t="s">
        <v>45</v>
      </c>
      <c r="O150" s="259" t="s">
        <v>46</v>
      </c>
      <c r="P150" s="114" t="s">
        <v>47</v>
      </c>
      <c r="Q150" s="114"/>
      <c r="R150" s="192" t="s">
        <v>2506</v>
      </c>
      <c r="S150" s="41" t="s">
        <v>1491</v>
      </c>
      <c r="T150" s="41" t="s">
        <v>20</v>
      </c>
      <c r="U150" s="84" t="s">
        <v>72</v>
      </c>
      <c r="V150" s="263"/>
      <c r="W150" s="80">
        <v>3</v>
      </c>
      <c r="X150" s="185" t="s">
        <v>245</v>
      </c>
      <c r="Y150" s="117"/>
      <c r="Z150" s="84"/>
      <c r="AA150" s="84"/>
      <c r="AB150" s="39" t="str">
        <f t="shared" si="4"/>
        <v>M 3178</v>
      </c>
      <c r="AC150" s="194"/>
      <c r="AD150" s="194"/>
      <c r="AE150" s="194"/>
      <c r="AF150" s="194"/>
      <c r="AG150" s="194"/>
      <c r="AH150" s="263" t="s">
        <v>1</v>
      </c>
      <c r="AI150" s="473" t="s">
        <v>202</v>
      </c>
      <c r="AJ150" s="197">
        <v>42398</v>
      </c>
      <c r="AK150" s="425"/>
      <c r="AL150" s="313">
        <v>1.976</v>
      </c>
      <c r="AM150" s="313" t="s">
        <v>881</v>
      </c>
      <c r="AN150" s="313">
        <v>1.9430000000000001</v>
      </c>
      <c r="AO150" s="313" t="s">
        <v>48</v>
      </c>
      <c r="AP150" s="101"/>
      <c r="AQ150" s="101"/>
      <c r="AR150" s="415"/>
      <c r="AS150" s="101"/>
      <c r="AT150" s="256"/>
      <c r="AU150" s="101"/>
      <c r="AV150" s="256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</row>
    <row r="151" spans="4:59" ht="32.25" customHeight="1" x14ac:dyDescent="0.25">
      <c r="D151" s="246" t="s">
        <v>2</v>
      </c>
      <c r="G151" s="96">
        <v>43283</v>
      </c>
      <c r="H151" s="195" t="s">
        <v>37</v>
      </c>
      <c r="I151" s="232" t="s">
        <v>31</v>
      </c>
      <c r="J151" s="189" t="s">
        <v>291</v>
      </c>
      <c r="K151" s="29" t="s">
        <v>18</v>
      </c>
      <c r="L151" s="29" t="s">
        <v>17</v>
      </c>
      <c r="M151" s="29" t="s">
        <v>3365</v>
      </c>
      <c r="N151" s="29" t="s">
        <v>45</v>
      </c>
      <c r="O151" s="259" t="s">
        <v>46</v>
      </c>
      <c r="P151" s="114" t="s">
        <v>47</v>
      </c>
      <c r="Q151" s="114"/>
      <c r="R151" s="192" t="s">
        <v>2507</v>
      </c>
      <c r="S151" s="41" t="s">
        <v>1921</v>
      </c>
      <c r="T151" s="41" t="s">
        <v>20</v>
      </c>
      <c r="U151" s="84" t="s">
        <v>72</v>
      </c>
      <c r="V151" s="263"/>
      <c r="W151" s="80">
        <v>3</v>
      </c>
      <c r="X151" s="185" t="s">
        <v>245</v>
      </c>
      <c r="Y151" s="117"/>
      <c r="Z151" s="84"/>
      <c r="AA151" s="84"/>
      <c r="AB151" s="39" t="str">
        <f t="shared" si="4"/>
        <v>M 3179</v>
      </c>
      <c r="AC151" s="194"/>
      <c r="AD151" s="194"/>
      <c r="AE151" s="194"/>
      <c r="AF151" s="194"/>
      <c r="AG151" s="194"/>
      <c r="AH151" s="263" t="s">
        <v>1</v>
      </c>
      <c r="AI151" s="473" t="s">
        <v>202</v>
      </c>
      <c r="AJ151" s="197">
        <v>42398</v>
      </c>
      <c r="AK151" s="425"/>
      <c r="AL151" s="312">
        <v>2.1720000000000002</v>
      </c>
      <c r="AM151" s="312" t="s">
        <v>1131</v>
      </c>
      <c r="AN151" s="312">
        <v>2.1360000000000001</v>
      </c>
      <c r="AO151" s="312" t="s">
        <v>1130</v>
      </c>
      <c r="AP151" s="101"/>
      <c r="AQ151" s="101"/>
      <c r="AR151" s="415"/>
      <c r="AS151" s="101"/>
      <c r="AT151" s="256"/>
      <c r="AU151" s="101"/>
      <c r="AV151" s="256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</row>
    <row r="152" spans="4:59" ht="32.25" customHeight="1" x14ac:dyDescent="0.25">
      <c r="D152" s="246" t="s">
        <v>2</v>
      </c>
      <c r="G152" s="96">
        <v>43283</v>
      </c>
      <c r="H152" s="195" t="s">
        <v>37</v>
      </c>
      <c r="I152" s="232" t="s">
        <v>31</v>
      </c>
      <c r="J152" s="189" t="s">
        <v>291</v>
      </c>
      <c r="K152" s="29" t="s">
        <v>18</v>
      </c>
      <c r="L152" s="29" t="s">
        <v>17</v>
      </c>
      <c r="M152" s="29" t="s">
        <v>3365</v>
      </c>
      <c r="N152" s="29" t="s">
        <v>45</v>
      </c>
      <c r="O152" s="259" t="s">
        <v>46</v>
      </c>
      <c r="P152" s="114" t="s">
        <v>47</v>
      </c>
      <c r="Q152" s="114"/>
      <c r="R152" s="192" t="s">
        <v>2508</v>
      </c>
      <c r="S152" s="41" t="s">
        <v>2509</v>
      </c>
      <c r="T152" s="41" t="s">
        <v>20</v>
      </c>
      <c r="U152" s="84" t="s">
        <v>72</v>
      </c>
      <c r="V152" s="263"/>
      <c r="W152" s="80">
        <v>3</v>
      </c>
      <c r="X152" s="185" t="s">
        <v>245</v>
      </c>
      <c r="Y152" s="117"/>
      <c r="Z152" s="84"/>
      <c r="AA152" s="84"/>
      <c r="AB152" s="39" t="str">
        <f t="shared" si="4"/>
        <v>M 3180</v>
      </c>
      <c r="AC152" s="194"/>
      <c r="AD152" s="194"/>
      <c r="AE152" s="194"/>
      <c r="AF152" s="194"/>
      <c r="AG152" s="194"/>
      <c r="AH152" s="263" t="s">
        <v>1</v>
      </c>
      <c r="AI152" s="473" t="s">
        <v>202</v>
      </c>
      <c r="AJ152" s="197">
        <v>42398</v>
      </c>
      <c r="AK152" s="425"/>
      <c r="AL152" s="312">
        <v>2.3149999999999999</v>
      </c>
      <c r="AM152" s="312" t="s">
        <v>3497</v>
      </c>
      <c r="AN152" s="312">
        <v>2.2949999999999999</v>
      </c>
      <c r="AO152" s="312" t="s">
        <v>1191</v>
      </c>
      <c r="AP152" s="101"/>
      <c r="AQ152" s="101"/>
      <c r="AR152" s="415"/>
      <c r="AS152" s="101"/>
      <c r="AT152" s="256"/>
      <c r="AU152" s="101"/>
    </row>
    <row r="153" spans="4:59" ht="32.25" customHeight="1" x14ac:dyDescent="0.25">
      <c r="D153" s="246" t="s">
        <v>2</v>
      </c>
      <c r="G153" s="96">
        <v>43283</v>
      </c>
      <c r="H153" s="195" t="s">
        <v>37</v>
      </c>
      <c r="I153" s="232" t="s">
        <v>31</v>
      </c>
      <c r="J153" s="189" t="s">
        <v>291</v>
      </c>
      <c r="K153" s="29" t="s">
        <v>18</v>
      </c>
      <c r="L153" s="29" t="s">
        <v>17</v>
      </c>
      <c r="M153" s="29" t="s">
        <v>3365</v>
      </c>
      <c r="N153" s="29" t="s">
        <v>45</v>
      </c>
      <c r="O153" s="259" t="s">
        <v>46</v>
      </c>
      <c r="P153" s="114" t="s">
        <v>47</v>
      </c>
      <c r="Q153" s="114"/>
      <c r="R153" s="192" t="s">
        <v>2510</v>
      </c>
      <c r="S153" s="41" t="s">
        <v>2511</v>
      </c>
      <c r="T153" s="41" t="s">
        <v>20</v>
      </c>
      <c r="U153" s="84" t="s">
        <v>72</v>
      </c>
      <c r="V153" s="263"/>
      <c r="W153" s="80">
        <v>3</v>
      </c>
      <c r="X153" s="185" t="s">
        <v>245</v>
      </c>
      <c r="Y153" s="117"/>
      <c r="Z153" s="84"/>
      <c r="AA153" s="84"/>
      <c r="AB153" s="39" t="str">
        <f t="shared" si="4"/>
        <v>M 3181</v>
      </c>
      <c r="AC153" s="194"/>
      <c r="AD153" s="194"/>
      <c r="AE153" s="194"/>
      <c r="AF153" s="194"/>
      <c r="AG153" s="194"/>
      <c r="AH153" s="263" t="s">
        <v>1</v>
      </c>
      <c r="AI153" s="473" t="s">
        <v>202</v>
      </c>
      <c r="AJ153" s="197">
        <v>42398</v>
      </c>
      <c r="AK153" s="425"/>
      <c r="AL153" s="312">
        <v>2.1880000000000002</v>
      </c>
      <c r="AM153" s="312" t="s">
        <v>48</v>
      </c>
      <c r="AN153" s="312">
        <v>2.1269999999999998</v>
      </c>
      <c r="AO153" s="312" t="s">
        <v>2890</v>
      </c>
      <c r="AP153" s="101"/>
      <c r="AQ153" s="101"/>
      <c r="AR153" s="415"/>
      <c r="AS153" s="101"/>
      <c r="AT153" s="256"/>
      <c r="AU153" s="101"/>
    </row>
    <row r="154" spans="4:59" ht="32.25" customHeight="1" x14ac:dyDescent="0.25">
      <c r="D154" s="246" t="s">
        <v>2</v>
      </c>
      <c r="G154" s="96">
        <v>43283</v>
      </c>
      <c r="H154" s="195" t="s">
        <v>37</v>
      </c>
      <c r="I154" s="232" t="s">
        <v>31</v>
      </c>
      <c r="J154" s="189" t="s">
        <v>291</v>
      </c>
      <c r="K154" s="29" t="s">
        <v>18</v>
      </c>
      <c r="L154" s="29" t="s">
        <v>17</v>
      </c>
      <c r="M154" s="29" t="s">
        <v>3365</v>
      </c>
      <c r="N154" s="29" t="s">
        <v>45</v>
      </c>
      <c r="O154" s="259" t="s">
        <v>46</v>
      </c>
      <c r="P154" s="114" t="s">
        <v>47</v>
      </c>
      <c r="Q154" s="114"/>
      <c r="R154" s="192" t="s">
        <v>2512</v>
      </c>
      <c r="S154" s="41" t="s">
        <v>2513</v>
      </c>
      <c r="T154" s="41" t="s">
        <v>20</v>
      </c>
      <c r="U154" s="84" t="s">
        <v>72</v>
      </c>
      <c r="V154" s="263"/>
      <c r="W154" s="80">
        <v>3</v>
      </c>
      <c r="X154" s="185" t="s">
        <v>245</v>
      </c>
      <c r="Y154" s="117"/>
      <c r="Z154" s="84"/>
      <c r="AA154" s="84"/>
      <c r="AB154" s="39" t="str">
        <f t="shared" si="4"/>
        <v>M 3182</v>
      </c>
      <c r="AC154" s="194"/>
      <c r="AD154" s="194"/>
      <c r="AE154" s="194"/>
      <c r="AF154" s="194"/>
      <c r="AG154" s="194"/>
      <c r="AH154" s="263" t="s">
        <v>1</v>
      </c>
      <c r="AI154" s="473" t="s">
        <v>202</v>
      </c>
      <c r="AJ154" s="197">
        <v>42409</v>
      </c>
      <c r="AK154" s="425"/>
      <c r="AL154" s="312">
        <v>2.0049999999999999</v>
      </c>
      <c r="AM154" s="312" t="s">
        <v>1131</v>
      </c>
      <c r="AN154" s="316">
        <v>2.0019999999999998</v>
      </c>
      <c r="AO154" s="316" t="s">
        <v>3352</v>
      </c>
      <c r="AP154" s="101"/>
      <c r="AQ154" s="101"/>
      <c r="AR154" s="415"/>
      <c r="AS154" s="101"/>
      <c r="AT154" s="256"/>
      <c r="AU154" s="101"/>
    </row>
    <row r="155" spans="4:59" ht="32.25" customHeight="1" x14ac:dyDescent="0.25">
      <c r="D155" s="246" t="s">
        <v>2</v>
      </c>
      <c r="G155" s="96">
        <v>43283</v>
      </c>
      <c r="H155" s="195" t="s">
        <v>37</v>
      </c>
      <c r="I155" s="232" t="s">
        <v>31</v>
      </c>
      <c r="J155" s="189" t="s">
        <v>291</v>
      </c>
      <c r="K155" s="29" t="s">
        <v>18</v>
      </c>
      <c r="L155" s="29" t="s">
        <v>17</v>
      </c>
      <c r="M155" s="29" t="s">
        <v>3365</v>
      </c>
      <c r="N155" s="29" t="s">
        <v>45</v>
      </c>
      <c r="O155" s="259" t="s">
        <v>46</v>
      </c>
      <c r="P155" s="114" t="s">
        <v>47</v>
      </c>
      <c r="Q155" s="114"/>
      <c r="R155" s="192" t="s">
        <v>2514</v>
      </c>
      <c r="S155" s="41" t="s">
        <v>1921</v>
      </c>
      <c r="T155" s="41" t="s">
        <v>20</v>
      </c>
      <c r="U155" s="84" t="s">
        <v>72</v>
      </c>
      <c r="V155" s="263"/>
      <c r="W155" s="80">
        <v>3</v>
      </c>
      <c r="X155" s="185" t="s">
        <v>245</v>
      </c>
      <c r="Y155" s="117"/>
      <c r="Z155" s="84"/>
      <c r="AA155" s="84"/>
      <c r="AB155" s="39" t="str">
        <f t="shared" si="4"/>
        <v>M 3183</v>
      </c>
      <c r="AC155" s="194"/>
      <c r="AD155" s="194"/>
      <c r="AE155" s="194"/>
      <c r="AF155" s="194"/>
      <c r="AG155" s="194"/>
      <c r="AH155" s="263" t="s">
        <v>1</v>
      </c>
      <c r="AI155" s="473" t="s">
        <v>202</v>
      </c>
      <c r="AJ155" s="197">
        <v>42398</v>
      </c>
      <c r="AK155" s="425"/>
      <c r="AL155" s="312">
        <v>2.4849999999999999</v>
      </c>
      <c r="AM155" s="312" t="s">
        <v>642</v>
      </c>
      <c r="AN155" s="313">
        <v>1.8080000000000001</v>
      </c>
      <c r="AO155" s="313" t="s">
        <v>1182</v>
      </c>
      <c r="AP155" s="101"/>
      <c r="AQ155" s="101"/>
      <c r="AR155" s="415"/>
      <c r="AS155" s="101"/>
      <c r="AT155" s="256"/>
      <c r="AU155" s="101"/>
    </row>
    <row r="156" spans="4:59" ht="32.25" customHeight="1" x14ac:dyDescent="0.25">
      <c r="D156" s="246" t="s">
        <v>2</v>
      </c>
      <c r="G156" s="96">
        <v>43283</v>
      </c>
      <c r="H156" s="195" t="s">
        <v>37</v>
      </c>
      <c r="I156" s="232" t="s">
        <v>31</v>
      </c>
      <c r="J156" s="189" t="s">
        <v>291</v>
      </c>
      <c r="K156" s="29" t="s">
        <v>18</v>
      </c>
      <c r="L156" s="29" t="s">
        <v>17</v>
      </c>
      <c r="M156" s="29" t="s">
        <v>3365</v>
      </c>
      <c r="N156" s="29" t="s">
        <v>45</v>
      </c>
      <c r="O156" s="114" t="s">
        <v>46</v>
      </c>
      <c r="P156" s="114" t="s">
        <v>47</v>
      </c>
      <c r="Q156" s="114"/>
      <c r="R156" s="192" t="s">
        <v>2567</v>
      </c>
      <c r="S156" s="41" t="s">
        <v>1973</v>
      </c>
      <c r="T156" s="41" t="s">
        <v>20</v>
      </c>
      <c r="U156" s="84" t="s">
        <v>72</v>
      </c>
      <c r="V156" s="263"/>
      <c r="W156" s="80">
        <v>3</v>
      </c>
      <c r="X156" s="185" t="s">
        <v>245</v>
      </c>
      <c r="Y156" s="117"/>
      <c r="Z156" s="84"/>
      <c r="AA156" s="84"/>
      <c r="AB156" s="265" t="str">
        <f t="shared" si="4"/>
        <v>M 3224</v>
      </c>
      <c r="AC156" s="194"/>
      <c r="AD156" s="194"/>
      <c r="AE156" s="194"/>
      <c r="AF156" s="194"/>
      <c r="AG156" s="194"/>
      <c r="AH156" s="263" t="s">
        <v>1</v>
      </c>
      <c r="AI156" s="473" t="s">
        <v>202</v>
      </c>
      <c r="AJ156" s="197">
        <v>42418</v>
      </c>
      <c r="AK156" s="425"/>
      <c r="AL156" s="312">
        <v>2.2989999999999999</v>
      </c>
      <c r="AM156" s="312" t="s">
        <v>1194</v>
      </c>
      <c r="AN156" s="312">
        <v>2.1589999999999998</v>
      </c>
      <c r="AO156" s="312" t="s">
        <v>1191</v>
      </c>
      <c r="AP156" s="101"/>
      <c r="AQ156" s="101"/>
      <c r="AR156" s="415"/>
      <c r="AS156" s="101"/>
      <c r="AT156" s="256"/>
      <c r="AU156" s="101"/>
    </row>
    <row r="157" spans="4:59" ht="32.25" customHeight="1" x14ac:dyDescent="0.25">
      <c r="D157" s="246" t="s">
        <v>2</v>
      </c>
      <c r="G157" s="96">
        <v>43283</v>
      </c>
      <c r="H157" s="195" t="s">
        <v>37</v>
      </c>
      <c r="I157" s="232" t="s">
        <v>31</v>
      </c>
      <c r="J157" s="189" t="s">
        <v>291</v>
      </c>
      <c r="K157" s="29" t="s">
        <v>18</v>
      </c>
      <c r="L157" s="29" t="s">
        <v>17</v>
      </c>
      <c r="M157" s="29" t="s">
        <v>3365</v>
      </c>
      <c r="N157" s="29" t="s">
        <v>45</v>
      </c>
      <c r="O157" s="114" t="s">
        <v>46</v>
      </c>
      <c r="P157" s="114" t="s">
        <v>47</v>
      </c>
      <c r="Q157" s="114"/>
      <c r="R157" s="192" t="s">
        <v>2568</v>
      </c>
      <c r="S157" s="41" t="s">
        <v>1491</v>
      </c>
      <c r="T157" s="41" t="s">
        <v>20</v>
      </c>
      <c r="U157" s="84" t="s">
        <v>72</v>
      </c>
      <c r="V157" s="263"/>
      <c r="W157" s="80">
        <v>3</v>
      </c>
      <c r="X157" s="185" t="s">
        <v>245</v>
      </c>
      <c r="Y157" s="117"/>
      <c r="Z157" s="84"/>
      <c r="AA157" s="84"/>
      <c r="AB157" s="39" t="str">
        <f t="shared" si="4"/>
        <v>M 3225</v>
      </c>
      <c r="AC157" s="194"/>
      <c r="AD157" s="194"/>
      <c r="AE157" s="194"/>
      <c r="AF157" s="194"/>
      <c r="AG157" s="194"/>
      <c r="AH157" s="263" t="s">
        <v>1</v>
      </c>
      <c r="AI157" s="473" t="s">
        <v>202</v>
      </c>
      <c r="AJ157" s="197">
        <v>42418</v>
      </c>
      <c r="AK157" s="425"/>
      <c r="AL157" s="312">
        <v>2.052</v>
      </c>
      <c r="AM157" s="312" t="s">
        <v>3497</v>
      </c>
      <c r="AN157" s="313">
        <v>1.9950000000000001</v>
      </c>
      <c r="AO157" s="313" t="s">
        <v>1403</v>
      </c>
      <c r="AP157" s="101"/>
      <c r="AQ157" s="101"/>
      <c r="AR157" s="415"/>
      <c r="AS157" s="101"/>
      <c r="AT157" s="256"/>
      <c r="AU157" s="101"/>
    </row>
    <row r="158" spans="4:59" ht="32.25" customHeight="1" x14ac:dyDescent="0.25">
      <c r="D158" s="246" t="s">
        <v>2</v>
      </c>
      <c r="G158" s="96">
        <v>43283</v>
      </c>
      <c r="H158" s="195" t="s">
        <v>37</v>
      </c>
      <c r="I158" s="232" t="s">
        <v>31</v>
      </c>
      <c r="J158" s="189" t="s">
        <v>291</v>
      </c>
      <c r="K158" s="29" t="s">
        <v>18</v>
      </c>
      <c r="L158" s="29" t="s">
        <v>17</v>
      </c>
      <c r="M158" s="29" t="s">
        <v>3365</v>
      </c>
      <c r="N158" s="29" t="s">
        <v>45</v>
      </c>
      <c r="O158" s="114" t="s">
        <v>46</v>
      </c>
      <c r="P158" s="114" t="s">
        <v>47</v>
      </c>
      <c r="Q158" s="114"/>
      <c r="R158" s="192" t="s">
        <v>2569</v>
      </c>
      <c r="S158" s="41" t="s">
        <v>1491</v>
      </c>
      <c r="T158" s="41" t="s">
        <v>20</v>
      </c>
      <c r="U158" s="84" t="s">
        <v>72</v>
      </c>
      <c r="V158" s="263"/>
      <c r="W158" s="80">
        <v>3</v>
      </c>
      <c r="X158" s="185" t="s">
        <v>245</v>
      </c>
      <c r="Y158" s="117"/>
      <c r="Z158" s="84"/>
      <c r="AA158" s="84"/>
      <c r="AB158" s="39" t="str">
        <f t="shared" si="4"/>
        <v>M 3226</v>
      </c>
      <c r="AC158" s="194"/>
      <c r="AD158" s="194"/>
      <c r="AE158" s="194"/>
      <c r="AF158" s="194"/>
      <c r="AG158" s="194"/>
      <c r="AH158" s="263" t="s">
        <v>1</v>
      </c>
      <c r="AI158" s="473" t="s">
        <v>202</v>
      </c>
      <c r="AJ158" s="197">
        <v>42418</v>
      </c>
      <c r="AK158" s="425"/>
      <c r="AL158" s="312">
        <v>2.262</v>
      </c>
      <c r="AM158" s="312" t="s">
        <v>1130</v>
      </c>
      <c r="AN158" s="312">
        <v>2.2400000000000002</v>
      </c>
      <c r="AO158" s="312" t="s">
        <v>1131</v>
      </c>
      <c r="AP158" s="101"/>
      <c r="AQ158" s="101"/>
      <c r="AR158" s="415"/>
      <c r="AS158" s="101"/>
      <c r="AT158" s="256"/>
      <c r="AU158" s="101"/>
    </row>
    <row r="159" spans="4:59" ht="32.25" customHeight="1" x14ac:dyDescent="0.25">
      <c r="D159" s="246" t="s">
        <v>2</v>
      </c>
      <c r="G159" s="96">
        <v>43283</v>
      </c>
      <c r="H159" s="195" t="s">
        <v>37</v>
      </c>
      <c r="I159" s="232" t="s">
        <v>31</v>
      </c>
      <c r="J159" s="189" t="s">
        <v>291</v>
      </c>
      <c r="K159" s="29" t="s">
        <v>18</v>
      </c>
      <c r="L159" s="29" t="s">
        <v>17</v>
      </c>
      <c r="M159" s="29" t="s">
        <v>3365</v>
      </c>
      <c r="N159" s="29" t="s">
        <v>45</v>
      </c>
      <c r="O159" s="114" t="s">
        <v>46</v>
      </c>
      <c r="P159" s="114" t="s">
        <v>47</v>
      </c>
      <c r="Q159" s="114"/>
      <c r="R159" s="192" t="s">
        <v>2570</v>
      </c>
      <c r="S159" s="41" t="s">
        <v>2571</v>
      </c>
      <c r="T159" s="41" t="s">
        <v>20</v>
      </c>
      <c r="U159" s="84" t="s">
        <v>72</v>
      </c>
      <c r="V159" s="263"/>
      <c r="W159" s="80">
        <v>3</v>
      </c>
      <c r="X159" s="185" t="s">
        <v>245</v>
      </c>
      <c r="Y159" s="117"/>
      <c r="Z159" s="84"/>
      <c r="AA159" s="84"/>
      <c r="AB159" s="265" t="str">
        <f t="shared" si="4"/>
        <v>M 3227</v>
      </c>
      <c r="AC159" s="194"/>
      <c r="AD159" s="194"/>
      <c r="AE159" s="194"/>
      <c r="AF159" s="194"/>
      <c r="AG159" s="194"/>
      <c r="AH159" s="263" t="s">
        <v>1</v>
      </c>
      <c r="AI159" s="473" t="s">
        <v>202</v>
      </c>
      <c r="AJ159" s="197">
        <v>42423</v>
      </c>
      <c r="AK159" s="425"/>
      <c r="AL159" s="313">
        <v>1.885</v>
      </c>
      <c r="AM159" s="313" t="s">
        <v>1268</v>
      </c>
      <c r="AN159" s="313">
        <v>1.647</v>
      </c>
      <c r="AO159" s="313" t="s">
        <v>71</v>
      </c>
      <c r="AP159" s="101"/>
      <c r="AQ159" s="101"/>
      <c r="AR159" s="415"/>
      <c r="AS159" s="101"/>
      <c r="AT159" s="256"/>
      <c r="AU159" s="101"/>
      <c r="AV159" s="257"/>
      <c r="AW159" s="257"/>
      <c r="AX159" s="257"/>
      <c r="AY159" s="257"/>
      <c r="AZ159" s="257"/>
      <c r="BA159" s="257"/>
      <c r="BB159" s="257"/>
      <c r="BC159" s="257"/>
      <c r="BD159" s="257"/>
      <c r="BE159" s="257"/>
      <c r="BF159" s="57"/>
      <c r="BG159" s="57"/>
    </row>
    <row r="160" spans="4:59" ht="32.25" customHeight="1" x14ac:dyDescent="0.25">
      <c r="D160" s="246" t="s">
        <v>2</v>
      </c>
      <c r="G160" s="96">
        <v>43283</v>
      </c>
      <c r="H160" s="195" t="s">
        <v>37</v>
      </c>
      <c r="I160" s="232" t="s">
        <v>31</v>
      </c>
      <c r="J160" s="189" t="s">
        <v>291</v>
      </c>
      <c r="K160" s="29" t="s">
        <v>18</v>
      </c>
      <c r="L160" s="29" t="s">
        <v>17</v>
      </c>
      <c r="M160" s="29" t="s">
        <v>3365</v>
      </c>
      <c r="N160" s="29" t="s">
        <v>45</v>
      </c>
      <c r="O160" s="114" t="s">
        <v>46</v>
      </c>
      <c r="P160" s="114" t="s">
        <v>47</v>
      </c>
      <c r="Q160" s="114"/>
      <c r="R160" s="192" t="s">
        <v>2572</v>
      </c>
      <c r="S160" s="41" t="s">
        <v>1491</v>
      </c>
      <c r="T160" s="41" t="s">
        <v>20</v>
      </c>
      <c r="U160" s="84" t="s">
        <v>72</v>
      </c>
      <c r="V160" s="263"/>
      <c r="W160" s="80">
        <v>3</v>
      </c>
      <c r="X160" s="185" t="s">
        <v>245</v>
      </c>
      <c r="Y160" s="117"/>
      <c r="Z160" s="84"/>
      <c r="AA160" s="84"/>
      <c r="AB160" s="265" t="str">
        <f t="shared" si="4"/>
        <v>M 3228</v>
      </c>
      <c r="AC160" s="194"/>
      <c r="AD160" s="194"/>
      <c r="AE160" s="194"/>
      <c r="AF160" s="194"/>
      <c r="AG160" s="194"/>
      <c r="AH160" s="263" t="s">
        <v>1</v>
      </c>
      <c r="AI160" s="473" t="s">
        <v>202</v>
      </c>
      <c r="AJ160" s="197">
        <v>42423</v>
      </c>
      <c r="AK160" s="425"/>
      <c r="AL160" s="312">
        <v>2.004</v>
      </c>
      <c r="AM160" s="312" t="s">
        <v>48</v>
      </c>
      <c r="AN160" s="313">
        <v>1.893</v>
      </c>
      <c r="AO160" s="313" t="s">
        <v>71</v>
      </c>
      <c r="AP160" s="101"/>
      <c r="AQ160" s="101"/>
      <c r="AR160" s="415"/>
      <c r="AS160" s="101"/>
      <c r="AT160" s="256"/>
      <c r="AU160" s="101"/>
    </row>
    <row r="161" spans="4:59" ht="32.25" customHeight="1" x14ac:dyDescent="0.25">
      <c r="D161" s="246" t="s">
        <v>2</v>
      </c>
      <c r="G161" s="96">
        <v>43283</v>
      </c>
      <c r="H161" s="195" t="s">
        <v>37</v>
      </c>
      <c r="I161" s="232" t="s">
        <v>31</v>
      </c>
      <c r="J161" s="189" t="s">
        <v>291</v>
      </c>
      <c r="K161" s="29" t="s">
        <v>18</v>
      </c>
      <c r="L161" s="29" t="s">
        <v>17</v>
      </c>
      <c r="M161" s="29" t="s">
        <v>3365</v>
      </c>
      <c r="N161" s="29" t="s">
        <v>45</v>
      </c>
      <c r="O161" s="114" t="s">
        <v>46</v>
      </c>
      <c r="P161" s="114" t="s">
        <v>47</v>
      </c>
      <c r="Q161" s="114"/>
      <c r="R161" s="192" t="s">
        <v>2573</v>
      </c>
      <c r="S161" s="41" t="s">
        <v>2574</v>
      </c>
      <c r="T161" s="41" t="s">
        <v>20</v>
      </c>
      <c r="U161" s="84" t="s">
        <v>72</v>
      </c>
      <c r="V161" s="263"/>
      <c r="W161" s="80">
        <v>3</v>
      </c>
      <c r="X161" s="185" t="s">
        <v>245</v>
      </c>
      <c r="Y161" s="117"/>
      <c r="Z161" s="84"/>
      <c r="AA161" s="84"/>
      <c r="AB161" s="265" t="str">
        <f t="shared" si="4"/>
        <v>M 3229</v>
      </c>
      <c r="AC161" s="194"/>
      <c r="AD161" s="194"/>
      <c r="AE161" s="194"/>
      <c r="AF161" s="194"/>
      <c r="AG161" s="194"/>
      <c r="AH161" s="263" t="s">
        <v>1</v>
      </c>
      <c r="AI161" s="473" t="s">
        <v>202</v>
      </c>
      <c r="AJ161" s="197">
        <v>42423</v>
      </c>
      <c r="AK161" s="425"/>
      <c r="AL161" s="312">
        <v>2.3639999999999999</v>
      </c>
      <c r="AM161" s="312" t="s">
        <v>3494</v>
      </c>
      <c r="AN161" s="312">
        <v>2.351</v>
      </c>
      <c r="AO161" s="312" t="s">
        <v>3497</v>
      </c>
      <c r="AP161" s="101"/>
      <c r="AQ161" s="101"/>
      <c r="AR161" s="415"/>
      <c r="AS161" s="101"/>
      <c r="AT161" s="256"/>
      <c r="AU161" s="101"/>
    </row>
    <row r="162" spans="4:59" ht="32.25" customHeight="1" x14ac:dyDescent="0.25">
      <c r="D162" s="246" t="s">
        <v>2</v>
      </c>
      <c r="G162" s="96">
        <v>43283</v>
      </c>
      <c r="H162" s="195" t="s">
        <v>37</v>
      </c>
      <c r="I162" s="232" t="s">
        <v>31</v>
      </c>
      <c r="J162" s="189" t="s">
        <v>291</v>
      </c>
      <c r="K162" s="29" t="s">
        <v>18</v>
      </c>
      <c r="L162" s="29" t="s">
        <v>17</v>
      </c>
      <c r="M162" s="29" t="s">
        <v>3365</v>
      </c>
      <c r="N162" s="29" t="s">
        <v>45</v>
      </c>
      <c r="O162" s="114" t="s">
        <v>46</v>
      </c>
      <c r="P162" s="114" t="s">
        <v>47</v>
      </c>
      <c r="Q162" s="114"/>
      <c r="R162" s="192" t="s">
        <v>2575</v>
      </c>
      <c r="S162" s="41" t="s">
        <v>1973</v>
      </c>
      <c r="T162" s="41" t="s">
        <v>20</v>
      </c>
      <c r="U162" s="84" t="s">
        <v>72</v>
      </c>
      <c r="V162" s="263"/>
      <c r="W162" s="80">
        <v>3</v>
      </c>
      <c r="X162" s="185" t="s">
        <v>245</v>
      </c>
      <c r="Y162" s="117"/>
      <c r="Z162" s="84"/>
      <c r="AA162" s="84"/>
      <c r="AB162" s="265" t="str">
        <f t="shared" si="4"/>
        <v>M 3230</v>
      </c>
      <c r="AC162" s="194"/>
      <c r="AD162" s="194"/>
      <c r="AE162" s="194"/>
      <c r="AF162" s="194"/>
      <c r="AG162" s="194"/>
      <c r="AH162" s="263" t="s">
        <v>1</v>
      </c>
      <c r="AI162" s="473" t="s">
        <v>202</v>
      </c>
      <c r="AJ162" s="197">
        <v>42423</v>
      </c>
      <c r="AK162" s="425"/>
      <c r="AL162" s="312">
        <v>2.2690000000000001</v>
      </c>
      <c r="AM162" s="312" t="s">
        <v>1191</v>
      </c>
      <c r="AN162" s="312">
        <v>2.2010000000000001</v>
      </c>
      <c r="AO162" s="312" t="s">
        <v>71</v>
      </c>
      <c r="AP162" s="101"/>
      <c r="AQ162" s="101"/>
      <c r="AR162" s="415"/>
      <c r="AS162" s="101"/>
      <c r="AT162" s="256"/>
      <c r="AU162" s="101"/>
    </row>
    <row r="163" spans="4:59" ht="32.25" customHeight="1" x14ac:dyDescent="0.25">
      <c r="D163" s="246" t="s">
        <v>2</v>
      </c>
      <c r="G163" s="96">
        <v>43283</v>
      </c>
      <c r="H163" s="195" t="s">
        <v>37</v>
      </c>
      <c r="I163" s="232" t="s">
        <v>31</v>
      </c>
      <c r="J163" s="189" t="s">
        <v>291</v>
      </c>
      <c r="K163" s="29" t="s">
        <v>18</v>
      </c>
      <c r="L163" s="29" t="s">
        <v>17</v>
      </c>
      <c r="M163" s="29" t="s">
        <v>3365</v>
      </c>
      <c r="N163" s="29" t="s">
        <v>45</v>
      </c>
      <c r="O163" s="114" t="s">
        <v>46</v>
      </c>
      <c r="P163" s="114" t="s">
        <v>47</v>
      </c>
      <c r="Q163" s="114"/>
      <c r="R163" s="192" t="s">
        <v>2576</v>
      </c>
      <c r="S163" s="41" t="s">
        <v>1973</v>
      </c>
      <c r="T163" s="41" t="s">
        <v>20</v>
      </c>
      <c r="U163" s="84" t="s">
        <v>72</v>
      </c>
      <c r="V163" s="263"/>
      <c r="W163" s="80">
        <v>3</v>
      </c>
      <c r="X163" s="185" t="s">
        <v>245</v>
      </c>
      <c r="Y163" s="117"/>
      <c r="Z163" s="84"/>
      <c r="AA163" s="84"/>
      <c r="AB163" s="265" t="str">
        <f t="shared" si="4"/>
        <v>M 3231</v>
      </c>
      <c r="AC163" s="194"/>
      <c r="AD163" s="194"/>
      <c r="AE163" s="194"/>
      <c r="AF163" s="194"/>
      <c r="AG163" s="194"/>
      <c r="AH163" s="263" t="s">
        <v>1</v>
      </c>
      <c r="AI163" s="473" t="s">
        <v>202</v>
      </c>
      <c r="AJ163" s="197">
        <v>42423</v>
      </c>
      <c r="AK163" s="425"/>
      <c r="AL163" s="312">
        <v>2.153</v>
      </c>
      <c r="AM163" s="312" t="s">
        <v>71</v>
      </c>
      <c r="AN163" s="312">
        <v>2.008</v>
      </c>
      <c r="AO163" s="312" t="s">
        <v>3494</v>
      </c>
      <c r="AP163" s="101"/>
      <c r="AQ163" s="101"/>
      <c r="AR163" s="415"/>
      <c r="AS163" s="101"/>
      <c r="AT163" s="256"/>
      <c r="AU163" s="101"/>
    </row>
    <row r="164" spans="4:59" ht="32.25" customHeight="1" x14ac:dyDescent="0.25">
      <c r="D164" s="246" t="s">
        <v>2</v>
      </c>
      <c r="G164" s="96">
        <v>43283</v>
      </c>
      <c r="H164" s="195" t="s">
        <v>37</v>
      </c>
      <c r="I164" s="232" t="s">
        <v>31</v>
      </c>
      <c r="J164" s="189" t="s">
        <v>291</v>
      </c>
      <c r="K164" s="29" t="s">
        <v>18</v>
      </c>
      <c r="L164" s="29" t="s">
        <v>17</v>
      </c>
      <c r="M164" s="29" t="s">
        <v>3365</v>
      </c>
      <c r="N164" s="29" t="s">
        <v>45</v>
      </c>
      <c r="O164" s="114" t="s">
        <v>46</v>
      </c>
      <c r="P164" s="114" t="s">
        <v>47</v>
      </c>
      <c r="Q164" s="114"/>
      <c r="R164" s="192" t="s">
        <v>2577</v>
      </c>
      <c r="S164" s="41" t="s">
        <v>2578</v>
      </c>
      <c r="T164" s="41" t="s">
        <v>20</v>
      </c>
      <c r="U164" s="84" t="s">
        <v>72</v>
      </c>
      <c r="V164" s="263"/>
      <c r="W164" s="80">
        <v>3</v>
      </c>
      <c r="X164" s="185" t="s">
        <v>245</v>
      </c>
      <c r="Y164" s="117"/>
      <c r="Z164" s="84"/>
      <c r="AA164" s="84"/>
      <c r="AB164" s="39" t="str">
        <f t="shared" si="4"/>
        <v>M 3232</v>
      </c>
      <c r="AC164" s="194"/>
      <c r="AD164" s="194"/>
      <c r="AE164" s="194"/>
      <c r="AF164" s="194"/>
      <c r="AG164" s="194"/>
      <c r="AH164" s="263" t="s">
        <v>1</v>
      </c>
      <c r="AI164" s="473" t="s">
        <v>202</v>
      </c>
      <c r="AJ164" s="197">
        <v>42423</v>
      </c>
      <c r="AK164" s="425"/>
      <c r="AL164" s="312">
        <v>2.161</v>
      </c>
      <c r="AM164" s="312" t="s">
        <v>49</v>
      </c>
      <c r="AN164" s="312">
        <v>2.1080000000000001</v>
      </c>
      <c r="AO164" s="312" t="s">
        <v>48</v>
      </c>
      <c r="AP164" s="101"/>
      <c r="AQ164" s="101"/>
      <c r="AR164" s="415"/>
      <c r="AS164" s="101"/>
      <c r="AT164" s="256"/>
      <c r="AU164" s="101"/>
    </row>
    <row r="165" spans="4:59" ht="32.25" customHeight="1" x14ac:dyDescent="0.25">
      <c r="D165" s="246" t="s">
        <v>2</v>
      </c>
      <c r="G165" s="96">
        <v>43283</v>
      </c>
      <c r="H165" s="195" t="s">
        <v>37</v>
      </c>
      <c r="I165" s="232" t="s">
        <v>31</v>
      </c>
      <c r="J165" s="189" t="s">
        <v>291</v>
      </c>
      <c r="K165" s="29" t="s">
        <v>18</v>
      </c>
      <c r="L165" s="29" t="s">
        <v>17</v>
      </c>
      <c r="M165" s="29" t="s">
        <v>3365</v>
      </c>
      <c r="N165" s="29" t="s">
        <v>45</v>
      </c>
      <c r="O165" s="114" t="s">
        <v>46</v>
      </c>
      <c r="P165" s="114" t="s">
        <v>47</v>
      </c>
      <c r="Q165" s="114"/>
      <c r="R165" s="192" t="s">
        <v>2579</v>
      </c>
      <c r="S165" s="41" t="s">
        <v>2580</v>
      </c>
      <c r="T165" s="41" t="s">
        <v>20</v>
      </c>
      <c r="U165" s="84" t="s">
        <v>72</v>
      </c>
      <c r="V165" s="263"/>
      <c r="W165" s="80">
        <v>3</v>
      </c>
      <c r="X165" s="185" t="s">
        <v>245</v>
      </c>
      <c r="Y165" s="117"/>
      <c r="Z165" s="84"/>
      <c r="AA165" s="84"/>
      <c r="AB165" s="39" t="str">
        <f t="shared" si="4"/>
        <v>M 3233</v>
      </c>
      <c r="AC165" s="194"/>
      <c r="AD165" s="194"/>
      <c r="AE165" s="194"/>
      <c r="AF165" s="194"/>
      <c r="AG165" s="194"/>
      <c r="AH165" s="263" t="s">
        <v>1</v>
      </c>
      <c r="AI165" s="473" t="s">
        <v>202</v>
      </c>
      <c r="AJ165" s="197">
        <v>42423</v>
      </c>
      <c r="AK165" s="425"/>
      <c r="AL165" s="312">
        <v>2.3199999999999998</v>
      </c>
      <c r="AM165" s="312" t="s">
        <v>1131</v>
      </c>
      <c r="AN165" s="312">
        <v>2.278</v>
      </c>
      <c r="AO165" s="312" t="s">
        <v>1130</v>
      </c>
      <c r="AP165" s="101"/>
      <c r="AQ165" s="101"/>
      <c r="AR165" s="415"/>
      <c r="AS165" s="101"/>
      <c r="AT165" s="256"/>
      <c r="AU165" s="101"/>
    </row>
    <row r="166" spans="4:59" ht="32.25" customHeight="1" x14ac:dyDescent="0.25">
      <c r="D166" s="246" t="s">
        <v>2</v>
      </c>
      <c r="G166" s="96">
        <v>43283</v>
      </c>
      <c r="H166" s="195" t="s">
        <v>37</v>
      </c>
      <c r="I166" s="232" t="s">
        <v>31</v>
      </c>
      <c r="J166" s="189" t="s">
        <v>291</v>
      </c>
      <c r="K166" s="29" t="s">
        <v>18</v>
      </c>
      <c r="L166" s="29" t="s">
        <v>17</v>
      </c>
      <c r="M166" s="29" t="s">
        <v>3365</v>
      </c>
      <c r="N166" s="29" t="s">
        <v>45</v>
      </c>
      <c r="O166" s="259" t="s">
        <v>46</v>
      </c>
      <c r="P166" s="259" t="s">
        <v>47</v>
      </c>
      <c r="Q166" s="259"/>
      <c r="R166" s="192" t="s">
        <v>2590</v>
      </c>
      <c r="S166" s="41" t="s">
        <v>2591</v>
      </c>
      <c r="T166" s="41" t="s">
        <v>20</v>
      </c>
      <c r="U166" s="84" t="s">
        <v>72</v>
      </c>
      <c r="V166" s="263"/>
      <c r="W166" s="80">
        <v>3</v>
      </c>
      <c r="X166" s="185" t="s">
        <v>245</v>
      </c>
      <c r="Y166" s="117"/>
      <c r="Z166" s="84"/>
      <c r="AA166" s="84"/>
      <c r="AB166" s="39" t="str">
        <f t="shared" si="4"/>
        <v>M 3241</v>
      </c>
      <c r="AC166" s="194"/>
      <c r="AD166" s="194"/>
      <c r="AE166" s="194"/>
      <c r="AF166" s="194"/>
      <c r="AG166" s="194"/>
      <c r="AH166" s="263" t="s">
        <v>1</v>
      </c>
      <c r="AI166" s="473" t="s">
        <v>202</v>
      </c>
      <c r="AJ166" s="197">
        <v>42431</v>
      </c>
      <c r="AK166" s="425"/>
      <c r="AL166" s="312">
        <v>2.2330000000000001</v>
      </c>
      <c r="AM166" s="312" t="s">
        <v>48</v>
      </c>
      <c r="AN166" s="312">
        <v>2.089</v>
      </c>
      <c r="AO166" s="312" t="s">
        <v>641</v>
      </c>
      <c r="AP166" s="101"/>
      <c r="AQ166" s="101"/>
      <c r="AR166" s="415"/>
      <c r="AS166" s="101"/>
      <c r="AT166" s="256"/>
      <c r="AU166" s="101"/>
    </row>
    <row r="167" spans="4:59" ht="32.25" customHeight="1" x14ac:dyDescent="0.25">
      <c r="D167" s="246" t="s">
        <v>2</v>
      </c>
      <c r="G167" s="96">
        <v>43283</v>
      </c>
      <c r="H167" s="195" t="s">
        <v>37</v>
      </c>
      <c r="I167" s="232" t="s">
        <v>31</v>
      </c>
      <c r="J167" s="189" t="s">
        <v>291</v>
      </c>
      <c r="K167" s="29" t="s">
        <v>18</v>
      </c>
      <c r="L167" s="29" t="s">
        <v>17</v>
      </c>
      <c r="M167" s="29" t="s">
        <v>3365</v>
      </c>
      <c r="N167" s="29" t="s">
        <v>45</v>
      </c>
      <c r="O167" s="259" t="s">
        <v>46</v>
      </c>
      <c r="P167" s="259" t="s">
        <v>47</v>
      </c>
      <c r="Q167" s="259"/>
      <c r="R167" s="192" t="s">
        <v>842</v>
      </c>
      <c r="S167" s="41" t="s">
        <v>871</v>
      </c>
      <c r="T167" s="41" t="s">
        <v>20</v>
      </c>
      <c r="U167" s="84" t="s">
        <v>72</v>
      </c>
      <c r="V167" s="263"/>
      <c r="W167" s="80">
        <v>3</v>
      </c>
      <c r="X167" s="185" t="s">
        <v>819</v>
      </c>
      <c r="Y167" s="117"/>
      <c r="Z167" s="84"/>
      <c r="AA167" s="84"/>
      <c r="AB167" s="39" t="s">
        <v>842</v>
      </c>
      <c r="AC167" s="194"/>
      <c r="AD167" s="194"/>
      <c r="AE167" s="194"/>
      <c r="AF167" s="194"/>
      <c r="AG167" s="194"/>
      <c r="AH167" s="263" t="s">
        <v>1</v>
      </c>
      <c r="AI167" s="473" t="s">
        <v>202</v>
      </c>
      <c r="AJ167" s="197">
        <v>42656</v>
      </c>
      <c r="AK167" s="421">
        <v>371</v>
      </c>
      <c r="AL167" s="312">
        <v>2.806</v>
      </c>
      <c r="AM167" s="312" t="s">
        <v>843</v>
      </c>
      <c r="AN167" s="313">
        <v>1.3759999999999999</v>
      </c>
      <c r="AO167" s="313" t="s">
        <v>3483</v>
      </c>
      <c r="AP167" s="101"/>
      <c r="AQ167" s="101"/>
      <c r="AR167" s="415"/>
      <c r="AS167" s="101"/>
      <c r="AT167" s="256"/>
      <c r="AU167" s="101"/>
    </row>
    <row r="168" spans="4:59" ht="32.25" customHeight="1" x14ac:dyDescent="0.25">
      <c r="D168" s="246" t="s">
        <v>2</v>
      </c>
      <c r="G168" s="96">
        <v>43283</v>
      </c>
      <c r="H168" s="195" t="s">
        <v>37</v>
      </c>
      <c r="I168" s="232" t="s">
        <v>31</v>
      </c>
      <c r="J168" s="189" t="s">
        <v>291</v>
      </c>
      <c r="K168" s="29" t="s">
        <v>18</v>
      </c>
      <c r="L168" s="29" t="s">
        <v>17</v>
      </c>
      <c r="M168" s="29" t="s">
        <v>3365</v>
      </c>
      <c r="N168" s="29" t="s">
        <v>45</v>
      </c>
      <c r="O168" s="114" t="s">
        <v>268</v>
      </c>
      <c r="P168" s="114" t="s">
        <v>269</v>
      </c>
      <c r="Q168" s="114" t="s">
        <v>651</v>
      </c>
      <c r="R168" s="192" t="s">
        <v>270</v>
      </c>
      <c r="S168" s="41" t="s">
        <v>1317</v>
      </c>
      <c r="T168" s="41" t="s">
        <v>288</v>
      </c>
      <c r="U168" s="84" t="s">
        <v>72</v>
      </c>
      <c r="V168" s="263"/>
      <c r="W168" s="80">
        <v>3</v>
      </c>
      <c r="X168" s="185" t="s">
        <v>245</v>
      </c>
      <c r="Y168" s="117"/>
      <c r="Z168" s="84"/>
      <c r="AA168" s="84"/>
      <c r="AB168" s="39" t="s">
        <v>270</v>
      </c>
      <c r="AC168" s="194"/>
      <c r="AD168" s="194"/>
      <c r="AE168" s="194"/>
      <c r="AF168" s="194"/>
      <c r="AG168" s="194"/>
      <c r="AH168" s="263" t="s">
        <v>1</v>
      </c>
      <c r="AI168" s="473" t="s">
        <v>202</v>
      </c>
      <c r="AJ168" s="197">
        <v>42416</v>
      </c>
      <c r="AK168" s="421">
        <v>114</v>
      </c>
      <c r="AL168" s="312">
        <v>2.4969999999999999</v>
      </c>
      <c r="AM168" s="312" t="s">
        <v>3509</v>
      </c>
      <c r="AN168" s="313">
        <v>1.7010000000000001</v>
      </c>
      <c r="AO168" s="313" t="s">
        <v>533</v>
      </c>
      <c r="AP168" s="101"/>
      <c r="AQ168" s="101"/>
      <c r="AR168" s="415"/>
      <c r="AS168" s="101"/>
      <c r="AT168" s="256"/>
      <c r="AU168" s="101"/>
    </row>
    <row r="169" spans="4:59" ht="32.25" customHeight="1" x14ac:dyDescent="0.25">
      <c r="D169" s="246" t="s">
        <v>2</v>
      </c>
      <c r="G169" s="96">
        <v>43283</v>
      </c>
      <c r="H169" s="195" t="s">
        <v>37</v>
      </c>
      <c r="I169" s="232" t="s">
        <v>31</v>
      </c>
      <c r="J169" s="189" t="s">
        <v>291</v>
      </c>
      <c r="K169" s="29" t="s">
        <v>18</v>
      </c>
      <c r="L169" s="29" t="s">
        <v>50</v>
      </c>
      <c r="M169" s="29" t="s">
        <v>466</v>
      </c>
      <c r="N169" s="29" t="s">
        <v>467</v>
      </c>
      <c r="O169" s="114" t="s">
        <v>1351</v>
      </c>
      <c r="P169" s="114" t="s">
        <v>1613</v>
      </c>
      <c r="Q169" s="114"/>
      <c r="R169" s="192" t="s">
        <v>1614</v>
      </c>
      <c r="S169" s="41" t="s">
        <v>1620</v>
      </c>
      <c r="T169" s="41" t="s">
        <v>20</v>
      </c>
      <c r="U169" s="84" t="s">
        <v>72</v>
      </c>
      <c r="V169" s="263"/>
      <c r="W169" s="80">
        <v>3</v>
      </c>
      <c r="X169" s="185" t="s">
        <v>245</v>
      </c>
      <c r="Y169" s="117"/>
      <c r="Z169" s="84"/>
      <c r="AA169" s="84"/>
      <c r="AB169" s="39" t="s">
        <v>1614</v>
      </c>
      <c r="AC169" s="194"/>
      <c r="AD169" s="194"/>
      <c r="AE169" s="194"/>
      <c r="AF169" s="194"/>
      <c r="AG169" s="194"/>
      <c r="AH169" s="263" t="s">
        <v>1</v>
      </c>
      <c r="AI169" s="473" t="s">
        <v>202</v>
      </c>
      <c r="AJ169" s="197">
        <v>42508</v>
      </c>
      <c r="AK169" s="421">
        <v>728</v>
      </c>
      <c r="AL169" s="312">
        <v>2.6389999999999998</v>
      </c>
      <c r="AM169" s="312" t="s">
        <v>1616</v>
      </c>
      <c r="AN169" s="313">
        <v>1.8819999999999999</v>
      </c>
      <c r="AO169" s="313" t="s">
        <v>2818</v>
      </c>
      <c r="AP169" s="101"/>
      <c r="AQ169" s="101"/>
      <c r="AR169" s="415"/>
      <c r="AS169" s="101"/>
      <c r="AT169" s="256"/>
      <c r="AU169" s="101"/>
    </row>
    <row r="170" spans="4:59" ht="32.25" customHeight="1" x14ac:dyDescent="0.25">
      <c r="D170" s="246" t="s">
        <v>2</v>
      </c>
      <c r="G170" s="96">
        <v>43283</v>
      </c>
      <c r="H170" s="195" t="s">
        <v>37</v>
      </c>
      <c r="I170" s="232" t="s">
        <v>31</v>
      </c>
      <c r="J170" s="189" t="s">
        <v>291</v>
      </c>
      <c r="K170" s="29" t="s">
        <v>18</v>
      </c>
      <c r="L170" s="29" t="s">
        <v>50</v>
      </c>
      <c r="M170" s="29" t="s">
        <v>466</v>
      </c>
      <c r="N170" s="29" t="s">
        <v>467</v>
      </c>
      <c r="O170" s="114" t="s">
        <v>1351</v>
      </c>
      <c r="P170" s="114" t="s">
        <v>1613</v>
      </c>
      <c r="Q170" s="114"/>
      <c r="R170" s="192" t="s">
        <v>1618</v>
      </c>
      <c r="S170" s="41" t="s">
        <v>1620</v>
      </c>
      <c r="T170" s="41" t="s">
        <v>20</v>
      </c>
      <c r="U170" s="84" t="s">
        <v>72</v>
      </c>
      <c r="V170" s="263"/>
      <c r="W170" s="80">
        <v>3</v>
      </c>
      <c r="X170" s="185" t="s">
        <v>245</v>
      </c>
      <c r="Y170" s="117"/>
      <c r="Z170" s="84"/>
      <c r="AA170" s="84"/>
      <c r="AB170" s="39" t="s">
        <v>1618</v>
      </c>
      <c r="AC170" s="194"/>
      <c r="AD170" s="194"/>
      <c r="AE170" s="194"/>
      <c r="AF170" s="194"/>
      <c r="AG170" s="194"/>
      <c r="AH170" s="263" t="s">
        <v>1</v>
      </c>
      <c r="AI170" s="473" t="s">
        <v>202</v>
      </c>
      <c r="AJ170" s="197">
        <v>42600</v>
      </c>
      <c r="AK170" s="421">
        <v>729</v>
      </c>
      <c r="AL170" s="312">
        <v>2.4369999999999998</v>
      </c>
      <c r="AM170" s="312" t="s">
        <v>1619</v>
      </c>
      <c r="AN170" s="313">
        <v>1.7270000000000001</v>
      </c>
      <c r="AO170" s="313" t="s">
        <v>2818</v>
      </c>
      <c r="AP170" s="101"/>
      <c r="AQ170" s="101"/>
      <c r="AR170" s="415"/>
      <c r="AS170" s="101"/>
      <c r="AT170" s="256"/>
      <c r="AU170" s="101"/>
    </row>
    <row r="171" spans="4:59" ht="32.25" customHeight="1" x14ac:dyDescent="0.25">
      <c r="D171" s="246" t="s">
        <v>2</v>
      </c>
      <c r="G171" s="96">
        <v>43864</v>
      </c>
      <c r="H171" s="195" t="s">
        <v>37</v>
      </c>
      <c r="I171" s="232" t="s">
        <v>31</v>
      </c>
      <c r="J171" s="189" t="s">
        <v>291</v>
      </c>
      <c r="K171" s="29" t="s">
        <v>18</v>
      </c>
      <c r="L171" s="29" t="s">
        <v>50</v>
      </c>
      <c r="M171" s="29" t="s">
        <v>466</v>
      </c>
      <c r="N171" s="29" t="s">
        <v>467</v>
      </c>
      <c r="O171" s="114" t="s">
        <v>1351</v>
      </c>
      <c r="P171" s="114" t="s">
        <v>1613</v>
      </c>
      <c r="Q171" s="114"/>
      <c r="R171" s="192" t="s">
        <v>3180</v>
      </c>
      <c r="S171" s="41" t="s">
        <v>1620</v>
      </c>
      <c r="T171" s="41" t="s">
        <v>20</v>
      </c>
      <c r="U171" s="84" t="s">
        <v>72</v>
      </c>
      <c r="V171" s="263"/>
      <c r="W171" s="80">
        <v>3</v>
      </c>
      <c r="X171" s="185" t="s">
        <v>245</v>
      </c>
      <c r="Y171" s="117"/>
      <c r="Z171" s="84"/>
      <c r="AA171" s="84"/>
      <c r="AB171" s="39" t="s">
        <v>3180</v>
      </c>
      <c r="AC171" s="194"/>
      <c r="AD171" s="194"/>
      <c r="AE171" s="194"/>
      <c r="AF171" s="194"/>
      <c r="AG171" s="194"/>
      <c r="AH171" s="263" t="s">
        <v>1</v>
      </c>
      <c r="AI171" s="473" t="s">
        <v>202</v>
      </c>
      <c r="AJ171" s="197">
        <v>43355</v>
      </c>
      <c r="AK171" s="424"/>
      <c r="AL171" s="312">
        <v>2.3180000000000001</v>
      </c>
      <c r="AM171" s="312" t="s">
        <v>1619</v>
      </c>
      <c r="AN171" s="312">
        <v>2.1219999999999999</v>
      </c>
      <c r="AO171" s="312" t="s">
        <v>2818</v>
      </c>
      <c r="AP171" s="101"/>
      <c r="AQ171" s="101"/>
      <c r="AR171" s="415"/>
      <c r="AS171" s="101"/>
      <c r="AT171" s="256"/>
      <c r="AU171" s="101"/>
    </row>
    <row r="172" spans="4:59" ht="32.25" customHeight="1" x14ac:dyDescent="0.25">
      <c r="D172" s="246" t="s">
        <v>2</v>
      </c>
      <c r="G172" s="96">
        <v>43864</v>
      </c>
      <c r="H172" s="195" t="s">
        <v>37</v>
      </c>
      <c r="I172" s="232" t="s">
        <v>31</v>
      </c>
      <c r="J172" s="189" t="s">
        <v>291</v>
      </c>
      <c r="K172" s="29" t="s">
        <v>18</v>
      </c>
      <c r="L172" s="29" t="s">
        <v>50</v>
      </c>
      <c r="M172" s="29" t="s">
        <v>466</v>
      </c>
      <c r="N172" s="29" t="s">
        <v>467</v>
      </c>
      <c r="O172" s="114" t="s">
        <v>1351</v>
      </c>
      <c r="P172" s="114" t="s">
        <v>1613</v>
      </c>
      <c r="Q172" s="114"/>
      <c r="R172" s="192" t="s">
        <v>3181</v>
      </c>
      <c r="S172" s="41" t="s">
        <v>1620</v>
      </c>
      <c r="T172" s="41" t="s">
        <v>20</v>
      </c>
      <c r="U172" s="84" t="s">
        <v>72</v>
      </c>
      <c r="V172" s="263"/>
      <c r="W172" s="80">
        <v>3</v>
      </c>
      <c r="X172" s="185" t="s">
        <v>245</v>
      </c>
      <c r="Y172" s="117"/>
      <c r="Z172" s="84"/>
      <c r="AA172" s="84"/>
      <c r="AB172" s="39" t="s">
        <v>3181</v>
      </c>
      <c r="AC172" s="194"/>
      <c r="AD172" s="194"/>
      <c r="AE172" s="194"/>
      <c r="AF172" s="194"/>
      <c r="AG172" s="194"/>
      <c r="AH172" s="263" t="s">
        <v>1</v>
      </c>
      <c r="AI172" s="473" t="s">
        <v>202</v>
      </c>
      <c r="AJ172" s="197">
        <v>43360</v>
      </c>
      <c r="AK172" s="424"/>
      <c r="AL172" s="312">
        <v>2.3319999999999999</v>
      </c>
      <c r="AM172" s="312" t="s">
        <v>1619</v>
      </c>
      <c r="AN172" s="312">
        <v>2.024</v>
      </c>
      <c r="AO172" s="312" t="s">
        <v>2818</v>
      </c>
      <c r="AP172" s="101"/>
      <c r="AQ172" s="101"/>
      <c r="AR172" s="415"/>
      <c r="AS172" s="101"/>
      <c r="AT172" s="256"/>
      <c r="AU172" s="101"/>
    </row>
    <row r="173" spans="4:59" ht="32.25" customHeight="1" x14ac:dyDescent="0.25">
      <c r="D173" s="246" t="s">
        <v>2</v>
      </c>
      <c r="G173" s="96">
        <v>43406</v>
      </c>
      <c r="H173" s="195" t="s">
        <v>37</v>
      </c>
      <c r="I173" s="232" t="s">
        <v>31</v>
      </c>
      <c r="J173" s="189" t="s">
        <v>291</v>
      </c>
      <c r="K173" s="29" t="s">
        <v>18</v>
      </c>
      <c r="L173" s="29" t="s">
        <v>50</v>
      </c>
      <c r="M173" s="29" t="s">
        <v>466</v>
      </c>
      <c r="N173" s="29" t="s">
        <v>467</v>
      </c>
      <c r="O173" s="114" t="s">
        <v>1351</v>
      </c>
      <c r="P173" s="114" t="s">
        <v>1613</v>
      </c>
      <c r="Q173" s="114"/>
      <c r="R173" s="192" t="s">
        <v>2817</v>
      </c>
      <c r="S173" s="41" t="s">
        <v>1620</v>
      </c>
      <c r="T173" s="41" t="s">
        <v>3169</v>
      </c>
      <c r="U173" s="84"/>
      <c r="V173" s="263"/>
      <c r="W173" s="80">
        <v>3</v>
      </c>
      <c r="X173" s="185" t="s">
        <v>245</v>
      </c>
      <c r="Y173" s="117"/>
      <c r="Z173" s="84"/>
      <c r="AA173" s="84"/>
      <c r="AB173" s="39" t="s">
        <v>2817</v>
      </c>
      <c r="AC173" s="194"/>
      <c r="AD173" s="194"/>
      <c r="AE173" s="194"/>
      <c r="AF173" s="194"/>
      <c r="AG173" s="194"/>
      <c r="AH173" s="263" t="s">
        <v>1</v>
      </c>
      <c r="AI173" s="473" t="s">
        <v>202</v>
      </c>
      <c r="AJ173" s="197">
        <v>43360</v>
      </c>
      <c r="AK173" s="305">
        <v>1102</v>
      </c>
      <c r="AL173" s="312">
        <v>2.5579999999999998</v>
      </c>
      <c r="AM173" s="312" t="s">
        <v>2818</v>
      </c>
      <c r="AN173" s="313">
        <v>1.9390000000000001</v>
      </c>
      <c r="AO173" s="313" t="s">
        <v>1619</v>
      </c>
      <c r="AP173" s="101"/>
      <c r="AQ173" s="101"/>
      <c r="AR173" s="415"/>
      <c r="AS173" s="101"/>
      <c r="AT173" s="256"/>
      <c r="AU173" s="101"/>
    </row>
    <row r="174" spans="4:59" ht="32.25" customHeight="1" x14ac:dyDescent="0.25">
      <c r="D174" s="246" t="s">
        <v>2</v>
      </c>
      <c r="G174" s="96">
        <v>43283</v>
      </c>
      <c r="H174" s="195" t="s">
        <v>37</v>
      </c>
      <c r="I174" s="232" t="s">
        <v>31</v>
      </c>
      <c r="J174" s="189" t="s">
        <v>291</v>
      </c>
      <c r="K174" s="29" t="s">
        <v>18</v>
      </c>
      <c r="L174" s="29" t="s">
        <v>50</v>
      </c>
      <c r="M174" s="29" t="s">
        <v>466</v>
      </c>
      <c r="N174" s="29" t="s">
        <v>467</v>
      </c>
      <c r="O174" s="114" t="s">
        <v>1351</v>
      </c>
      <c r="P174" s="114" t="s">
        <v>1352</v>
      </c>
      <c r="Q174" s="114"/>
      <c r="R174" s="192" t="s">
        <v>716</v>
      </c>
      <c r="S174" s="41" t="s">
        <v>1615</v>
      </c>
      <c r="T174" s="41" t="s">
        <v>1554</v>
      </c>
      <c r="U174" s="84" t="s">
        <v>624</v>
      </c>
      <c r="V174" s="263"/>
      <c r="W174" s="80">
        <v>3</v>
      </c>
      <c r="X174" s="185" t="s">
        <v>245</v>
      </c>
      <c r="Y174" s="117"/>
      <c r="Z174" s="84"/>
      <c r="AA174" s="84"/>
      <c r="AB174" s="39" t="s">
        <v>716</v>
      </c>
      <c r="AC174" s="261"/>
      <c r="AD174" s="261"/>
      <c r="AE174" s="261"/>
      <c r="AF174" s="261"/>
      <c r="AG174" s="261"/>
      <c r="AH174" s="263" t="s">
        <v>1</v>
      </c>
      <c r="AI174" s="473" t="s">
        <v>202</v>
      </c>
      <c r="AJ174" s="197">
        <v>42410</v>
      </c>
      <c r="AK174" s="420">
        <v>275</v>
      </c>
      <c r="AL174" s="312">
        <v>2.411</v>
      </c>
      <c r="AM174" s="312" t="s">
        <v>717</v>
      </c>
      <c r="AN174" s="313">
        <v>1.972</v>
      </c>
      <c r="AO174" s="313" t="s">
        <v>2818</v>
      </c>
      <c r="AP174" s="101"/>
      <c r="AQ174" s="101"/>
      <c r="AR174" s="415"/>
      <c r="AS174" s="101"/>
      <c r="AT174" s="256"/>
      <c r="AU174" s="101"/>
      <c r="AV174" s="203"/>
      <c r="AW174" s="202"/>
      <c r="AX174" s="202"/>
      <c r="AY174" s="204"/>
      <c r="AZ174" s="203"/>
      <c r="BA174" s="203"/>
      <c r="BB174" s="202"/>
      <c r="BC174" s="202"/>
      <c r="BD174" s="208"/>
      <c r="BE174" s="57"/>
      <c r="BF174" s="57"/>
      <c r="BG174" s="57"/>
    </row>
    <row r="175" spans="4:59" ht="32.25" customHeight="1" x14ac:dyDescent="0.25">
      <c r="D175" s="246" t="s">
        <v>2</v>
      </c>
      <c r="G175" s="96">
        <v>43283</v>
      </c>
      <c r="H175" s="195" t="s">
        <v>37</v>
      </c>
      <c r="I175" s="232" t="s">
        <v>31</v>
      </c>
      <c r="J175" s="189" t="s">
        <v>291</v>
      </c>
      <c r="K175" s="29" t="s">
        <v>18</v>
      </c>
      <c r="L175" s="29" t="s">
        <v>50</v>
      </c>
      <c r="M175" s="29" t="s">
        <v>1591</v>
      </c>
      <c r="N175" s="29" t="s">
        <v>1592</v>
      </c>
      <c r="O175" s="259" t="s">
        <v>3028</v>
      </c>
      <c r="P175" s="259" t="s">
        <v>1593</v>
      </c>
      <c r="Q175" s="259"/>
      <c r="R175" s="192" t="s">
        <v>1594</v>
      </c>
      <c r="S175" s="41" t="s">
        <v>1595</v>
      </c>
      <c r="T175" s="41" t="s">
        <v>20</v>
      </c>
      <c r="U175" s="84" t="s">
        <v>72</v>
      </c>
      <c r="V175" s="263"/>
      <c r="W175" s="80">
        <v>3</v>
      </c>
      <c r="X175" s="185" t="s">
        <v>245</v>
      </c>
      <c r="Y175" s="117"/>
      <c r="Z175" s="84"/>
      <c r="AA175" s="84"/>
      <c r="AB175" s="39" t="s">
        <v>1594</v>
      </c>
      <c r="AC175" s="194"/>
      <c r="AD175" s="194"/>
      <c r="AE175" s="194"/>
      <c r="AF175" s="194"/>
      <c r="AG175" s="194"/>
      <c r="AH175" s="263" t="s">
        <v>1</v>
      </c>
      <c r="AI175" s="473" t="s">
        <v>202</v>
      </c>
      <c r="AJ175" s="197">
        <v>42543</v>
      </c>
      <c r="AK175" s="420">
        <v>723</v>
      </c>
      <c r="AL175" s="312">
        <v>2.4550000000000001</v>
      </c>
      <c r="AM175" s="312" t="s">
        <v>1596</v>
      </c>
      <c r="AN175" s="313">
        <v>1.534</v>
      </c>
      <c r="AO175" s="313" t="s">
        <v>3033</v>
      </c>
      <c r="AP175" s="101"/>
      <c r="AQ175" s="101"/>
      <c r="AR175" s="415"/>
      <c r="AS175" s="101"/>
      <c r="AT175" s="256"/>
      <c r="AU175" s="101"/>
    </row>
    <row r="176" spans="4:59" ht="32.25" customHeight="1" x14ac:dyDescent="0.25">
      <c r="D176" s="246" t="s">
        <v>2</v>
      </c>
      <c r="G176" s="96">
        <v>43313</v>
      </c>
      <c r="H176" s="195" t="s">
        <v>37</v>
      </c>
      <c r="I176" s="232" t="s">
        <v>31</v>
      </c>
      <c r="J176" s="189" t="s">
        <v>291</v>
      </c>
      <c r="K176" s="29" t="s">
        <v>18</v>
      </c>
      <c r="L176" s="29" t="s">
        <v>17</v>
      </c>
      <c r="M176" s="29" t="s">
        <v>3365</v>
      </c>
      <c r="N176" s="29" t="s">
        <v>45</v>
      </c>
      <c r="O176" s="114" t="s">
        <v>2658</v>
      </c>
      <c r="P176" s="114" t="s">
        <v>2659</v>
      </c>
      <c r="Q176" s="114"/>
      <c r="R176" s="192" t="s">
        <v>2661</v>
      </c>
      <c r="S176" s="41" t="s">
        <v>2660</v>
      </c>
      <c r="T176" s="41" t="s">
        <v>1895</v>
      </c>
      <c r="U176" s="84" t="s">
        <v>72</v>
      </c>
      <c r="V176" s="263"/>
      <c r="W176" s="80">
        <v>3</v>
      </c>
      <c r="X176" s="185" t="s">
        <v>245</v>
      </c>
      <c r="Y176" s="117"/>
      <c r="Z176" s="84"/>
      <c r="AA176" s="84"/>
      <c r="AB176" s="39" t="s">
        <v>2661</v>
      </c>
      <c r="AC176" s="194"/>
      <c r="AD176" s="194"/>
      <c r="AE176" s="194"/>
      <c r="AF176" s="194"/>
      <c r="AG176" s="194"/>
      <c r="AH176" s="263" t="s">
        <v>1</v>
      </c>
      <c r="AI176" s="473" t="s">
        <v>202</v>
      </c>
      <c r="AJ176" s="197">
        <v>43290</v>
      </c>
      <c r="AK176" s="420">
        <v>1000</v>
      </c>
      <c r="AL176" s="312">
        <v>2.5579999999999998</v>
      </c>
      <c r="AM176" s="312" t="s">
        <v>2662</v>
      </c>
      <c r="AN176" s="312">
        <v>2.33</v>
      </c>
      <c r="AO176" s="312" t="s">
        <v>2915</v>
      </c>
      <c r="AP176" s="101"/>
      <c r="AQ176" s="101"/>
      <c r="AR176" s="415"/>
      <c r="AS176" s="101"/>
      <c r="AT176" s="256"/>
      <c r="AU176" s="101"/>
      <c r="AV176" s="257"/>
      <c r="AW176" s="257"/>
      <c r="AX176" s="257"/>
      <c r="AY176" s="257"/>
      <c r="AZ176" s="257"/>
      <c r="BA176" s="257"/>
      <c r="BB176" s="257"/>
      <c r="BC176" s="257"/>
      <c r="BD176" s="257"/>
      <c r="BE176" s="257"/>
      <c r="BF176" s="101"/>
      <c r="BG176" s="101"/>
    </row>
    <row r="177" spans="1:59" ht="32.25" customHeight="1" x14ac:dyDescent="0.25">
      <c r="D177" s="246" t="s">
        <v>2</v>
      </c>
      <c r="G177" s="96">
        <v>43580</v>
      </c>
      <c r="H177" s="195" t="s">
        <v>37</v>
      </c>
      <c r="I177" s="232" t="s">
        <v>31</v>
      </c>
      <c r="J177" s="189" t="s">
        <v>291</v>
      </c>
      <c r="K177" s="29" t="s">
        <v>18</v>
      </c>
      <c r="L177" s="29" t="s">
        <v>17</v>
      </c>
      <c r="M177" s="29" t="s">
        <v>3365</v>
      </c>
      <c r="N177" s="29" t="s">
        <v>45</v>
      </c>
      <c r="O177" s="114" t="s">
        <v>2658</v>
      </c>
      <c r="P177" s="114" t="s">
        <v>2659</v>
      </c>
      <c r="Q177" s="114" t="s">
        <v>2659</v>
      </c>
      <c r="R177" s="192" t="s">
        <v>2913</v>
      </c>
      <c r="S177" s="41" t="s">
        <v>2914</v>
      </c>
      <c r="T177" s="41" t="s">
        <v>288</v>
      </c>
      <c r="U177" s="84" t="s">
        <v>72</v>
      </c>
      <c r="V177" s="263"/>
      <c r="W177" s="80">
        <v>3</v>
      </c>
      <c r="X177" s="185" t="s">
        <v>245</v>
      </c>
      <c r="Y177" s="117"/>
      <c r="Z177" s="84"/>
      <c r="AA177" s="84"/>
      <c r="AB177" s="39" t="s">
        <v>2913</v>
      </c>
      <c r="AC177" s="194"/>
      <c r="AD177" s="194"/>
      <c r="AE177" s="194"/>
      <c r="AF177" s="194"/>
      <c r="AG177" s="194"/>
      <c r="AH177" s="263" t="s">
        <v>1</v>
      </c>
      <c r="AI177" s="473" t="s">
        <v>202</v>
      </c>
      <c r="AJ177" s="197">
        <v>43420</v>
      </c>
      <c r="AK177" s="420">
        <v>1312</v>
      </c>
      <c r="AL177" s="312">
        <v>2.6309999999999998</v>
      </c>
      <c r="AM177" s="312" t="s">
        <v>2915</v>
      </c>
      <c r="AN177" s="312">
        <v>2.2589999999999999</v>
      </c>
      <c r="AO177" s="312" t="s">
        <v>2662</v>
      </c>
      <c r="AP177" s="101"/>
      <c r="AQ177" s="101"/>
      <c r="AR177" s="415"/>
      <c r="AS177" s="101"/>
      <c r="AT177" s="256"/>
      <c r="AU177" s="101"/>
    </row>
    <row r="178" spans="1:59" ht="32.25" customHeight="1" x14ac:dyDescent="0.25">
      <c r="D178" s="246" t="s">
        <v>2</v>
      </c>
      <c r="G178" s="96">
        <v>43580</v>
      </c>
      <c r="H178" s="195" t="s">
        <v>37</v>
      </c>
      <c r="I178" s="232" t="s">
        <v>31</v>
      </c>
      <c r="J178" s="189" t="s">
        <v>291</v>
      </c>
      <c r="K178" s="29" t="s">
        <v>18</v>
      </c>
      <c r="L178" s="29" t="s">
        <v>17</v>
      </c>
      <c r="M178" s="29" t="s">
        <v>3365</v>
      </c>
      <c r="N178" s="29" t="s">
        <v>45</v>
      </c>
      <c r="O178" s="114" t="s">
        <v>2658</v>
      </c>
      <c r="P178" s="114" t="s">
        <v>2659</v>
      </c>
      <c r="Q178" s="259" t="s">
        <v>2659</v>
      </c>
      <c r="R178" s="192" t="s">
        <v>2956</v>
      </c>
      <c r="S178" s="41" t="s">
        <v>2914</v>
      </c>
      <c r="T178" s="41" t="s">
        <v>20</v>
      </c>
      <c r="U178" s="84" t="s">
        <v>72</v>
      </c>
      <c r="V178" s="263"/>
      <c r="W178" s="80">
        <v>3</v>
      </c>
      <c r="X178" s="185" t="s">
        <v>245</v>
      </c>
      <c r="Y178" s="117"/>
      <c r="Z178" s="84"/>
      <c r="AA178" s="84"/>
      <c r="AB178" s="39" t="s">
        <v>2956</v>
      </c>
      <c r="AC178" s="194"/>
      <c r="AD178" s="194"/>
      <c r="AE178" s="194"/>
      <c r="AF178" s="194"/>
      <c r="AG178" s="194"/>
      <c r="AH178" s="263" t="s">
        <v>1</v>
      </c>
      <c r="AI178" s="473" t="s">
        <v>202</v>
      </c>
      <c r="AJ178" s="197">
        <v>43445</v>
      </c>
      <c r="AK178" s="420">
        <v>1323</v>
      </c>
      <c r="AL178" s="312">
        <v>2.504</v>
      </c>
      <c r="AM178" s="312" t="s">
        <v>2957</v>
      </c>
      <c r="AN178" s="312">
        <v>2.4180000000000001</v>
      </c>
      <c r="AO178" s="312" t="s">
        <v>2915</v>
      </c>
      <c r="AP178" s="101"/>
      <c r="AQ178" s="101"/>
      <c r="AR178" s="415"/>
      <c r="AS178" s="101"/>
      <c r="AT178" s="256"/>
      <c r="AU178" s="101"/>
    </row>
    <row r="179" spans="1:59" ht="32.25" customHeight="1" x14ac:dyDescent="0.25">
      <c r="D179" s="246" t="s">
        <v>2</v>
      </c>
      <c r="G179" s="96">
        <v>43283</v>
      </c>
      <c r="H179" s="195" t="s">
        <v>37</v>
      </c>
      <c r="I179" s="232" t="s">
        <v>31</v>
      </c>
      <c r="J179" s="189" t="s">
        <v>291</v>
      </c>
      <c r="K179" s="29" t="s">
        <v>18</v>
      </c>
      <c r="L179" s="29" t="s">
        <v>50</v>
      </c>
      <c r="M179" s="29" t="s">
        <v>426</v>
      </c>
      <c r="N179" s="29" t="s">
        <v>1037</v>
      </c>
      <c r="O179" s="114" t="s">
        <v>1361</v>
      </c>
      <c r="P179" s="114" t="s">
        <v>1038</v>
      </c>
      <c r="Q179" s="114"/>
      <c r="R179" s="192" t="s">
        <v>2037</v>
      </c>
      <c r="S179" s="41" t="s">
        <v>2038</v>
      </c>
      <c r="T179" s="41" t="s">
        <v>1554</v>
      </c>
      <c r="U179" s="84" t="s">
        <v>72</v>
      </c>
      <c r="V179" s="263"/>
      <c r="W179" s="80">
        <v>3</v>
      </c>
      <c r="X179" s="185" t="s">
        <v>245</v>
      </c>
      <c r="Y179" s="117"/>
      <c r="Z179" s="84"/>
      <c r="AA179" s="84"/>
      <c r="AB179" s="39" t="str">
        <f>R179</f>
        <v>M 0229</v>
      </c>
      <c r="AC179" s="194"/>
      <c r="AD179" s="194"/>
      <c r="AE179" s="194"/>
      <c r="AF179" s="194"/>
      <c r="AG179" s="194"/>
      <c r="AH179" s="263" t="s">
        <v>1</v>
      </c>
      <c r="AI179" s="473" t="s">
        <v>202</v>
      </c>
      <c r="AJ179" s="197">
        <v>42600</v>
      </c>
      <c r="AK179" s="425"/>
      <c r="AL179" s="312">
        <v>2.004</v>
      </c>
      <c r="AM179" s="312" t="s">
        <v>1041</v>
      </c>
      <c r="AN179" s="313">
        <v>1.6679999999999999</v>
      </c>
      <c r="AO179" s="313" t="s">
        <v>3428</v>
      </c>
      <c r="AP179" s="101"/>
      <c r="AQ179" s="101"/>
      <c r="AR179" s="415"/>
      <c r="AS179" s="101"/>
      <c r="AT179" s="256"/>
      <c r="AU179" s="101"/>
    </row>
    <row r="180" spans="1:59" ht="32.25" customHeight="1" x14ac:dyDescent="0.25">
      <c r="D180" s="246" t="s">
        <v>2</v>
      </c>
      <c r="G180" s="96">
        <v>43283</v>
      </c>
      <c r="H180" s="195" t="s">
        <v>37</v>
      </c>
      <c r="I180" s="232" t="s">
        <v>31</v>
      </c>
      <c r="J180" s="189" t="s">
        <v>291</v>
      </c>
      <c r="K180" s="29" t="s">
        <v>18</v>
      </c>
      <c r="L180" s="29" t="s">
        <v>50</v>
      </c>
      <c r="M180" s="29" t="s">
        <v>426</v>
      </c>
      <c r="N180" s="29" t="s">
        <v>1037</v>
      </c>
      <c r="O180" s="114" t="s">
        <v>1361</v>
      </c>
      <c r="P180" s="114" t="s">
        <v>1038</v>
      </c>
      <c r="Q180" s="259"/>
      <c r="R180" s="192" t="s">
        <v>1039</v>
      </c>
      <c r="S180" s="41" t="s">
        <v>1040</v>
      </c>
      <c r="T180" s="41" t="s">
        <v>20</v>
      </c>
      <c r="U180" s="84" t="s">
        <v>72</v>
      </c>
      <c r="V180" s="263"/>
      <c r="W180" s="80">
        <v>3</v>
      </c>
      <c r="X180" s="185" t="s">
        <v>245</v>
      </c>
      <c r="Y180" s="117"/>
      <c r="Z180" s="84"/>
      <c r="AA180" s="84"/>
      <c r="AB180" s="39" t="s">
        <v>1039</v>
      </c>
      <c r="AC180" s="261"/>
      <c r="AD180" s="261"/>
      <c r="AE180" s="261"/>
      <c r="AF180" s="261"/>
      <c r="AG180" s="261"/>
      <c r="AH180" s="263" t="s">
        <v>1</v>
      </c>
      <c r="AI180" s="473" t="s">
        <v>202</v>
      </c>
      <c r="AJ180" s="197">
        <v>42649</v>
      </c>
      <c r="AK180" s="421">
        <v>425</v>
      </c>
      <c r="AL180" s="312">
        <v>2.6179999999999999</v>
      </c>
      <c r="AM180" s="312" t="s">
        <v>1041</v>
      </c>
      <c r="AN180" s="313">
        <v>1.673</v>
      </c>
      <c r="AO180" s="313" t="s">
        <v>717</v>
      </c>
      <c r="AP180" s="101"/>
      <c r="AQ180" s="101"/>
      <c r="AR180" s="415"/>
      <c r="AS180" s="101"/>
      <c r="AT180" s="256"/>
      <c r="AU180" s="101"/>
    </row>
    <row r="181" spans="1:59" ht="32.25" customHeight="1" x14ac:dyDescent="0.25">
      <c r="D181" s="246" t="s">
        <v>2</v>
      </c>
      <c r="G181" s="96">
        <v>43283</v>
      </c>
      <c r="H181" s="195" t="s">
        <v>37</v>
      </c>
      <c r="I181" s="232" t="s">
        <v>31</v>
      </c>
      <c r="J181" s="189" t="s">
        <v>291</v>
      </c>
      <c r="K181" s="29" t="s">
        <v>18</v>
      </c>
      <c r="L181" s="29" t="s">
        <v>50</v>
      </c>
      <c r="M181" s="29" t="s">
        <v>2794</v>
      </c>
      <c r="N181" s="29" t="s">
        <v>383</v>
      </c>
      <c r="O181" s="114" t="s">
        <v>635</v>
      </c>
      <c r="P181" s="114" t="s">
        <v>636</v>
      </c>
      <c r="Q181" s="259"/>
      <c r="R181" s="192" t="s">
        <v>751</v>
      </c>
      <c r="S181" s="41" t="s">
        <v>1298</v>
      </c>
      <c r="T181" s="41" t="s">
        <v>20</v>
      </c>
      <c r="U181" s="84" t="s">
        <v>1290</v>
      </c>
      <c r="V181" s="263"/>
      <c r="W181" s="80">
        <v>3</v>
      </c>
      <c r="X181" s="185" t="s">
        <v>245</v>
      </c>
      <c r="Y181" s="117"/>
      <c r="Z181" s="84"/>
      <c r="AA181" s="84"/>
      <c r="AB181" s="39" t="s">
        <v>751</v>
      </c>
      <c r="AC181" s="194"/>
      <c r="AD181" s="194"/>
      <c r="AE181" s="194"/>
      <c r="AF181" s="194"/>
      <c r="AG181" s="194"/>
      <c r="AH181" s="263" t="s">
        <v>1</v>
      </c>
      <c r="AI181" s="473" t="s">
        <v>202</v>
      </c>
      <c r="AJ181" s="197">
        <v>42279</v>
      </c>
      <c r="AK181" s="421">
        <v>304</v>
      </c>
      <c r="AL181" s="312">
        <v>2.3719999999999999</v>
      </c>
      <c r="AM181" s="312" t="s">
        <v>752</v>
      </c>
      <c r="AN181" s="312">
        <v>2.0609999999999999</v>
      </c>
      <c r="AO181" s="312" t="s">
        <v>638</v>
      </c>
      <c r="AP181" s="101"/>
      <c r="AQ181" s="101"/>
      <c r="AR181" s="415"/>
      <c r="AS181" s="101"/>
      <c r="AT181" s="256"/>
      <c r="AU181" s="101"/>
    </row>
    <row r="182" spans="1:59" ht="32.25" customHeight="1" x14ac:dyDescent="0.25">
      <c r="D182" s="246" t="s">
        <v>2</v>
      </c>
      <c r="G182" s="96">
        <v>43283</v>
      </c>
      <c r="H182" s="195" t="s">
        <v>37</v>
      </c>
      <c r="I182" s="232" t="s">
        <v>31</v>
      </c>
      <c r="J182" s="189" t="s">
        <v>291</v>
      </c>
      <c r="K182" s="29" t="s">
        <v>18</v>
      </c>
      <c r="L182" s="29" t="s">
        <v>50</v>
      </c>
      <c r="M182" s="29" t="s">
        <v>2794</v>
      </c>
      <c r="N182" s="29" t="s">
        <v>383</v>
      </c>
      <c r="O182" s="114" t="s">
        <v>635</v>
      </c>
      <c r="P182" s="114" t="s">
        <v>636</v>
      </c>
      <c r="Q182" s="114"/>
      <c r="R182" s="192" t="s">
        <v>637</v>
      </c>
      <c r="S182" s="41" t="s">
        <v>1301</v>
      </c>
      <c r="T182" s="41" t="s">
        <v>20</v>
      </c>
      <c r="U182" s="84" t="s">
        <v>72</v>
      </c>
      <c r="V182" s="263"/>
      <c r="W182" s="80">
        <v>3</v>
      </c>
      <c r="X182" s="185" t="s">
        <v>245</v>
      </c>
      <c r="Y182" s="117"/>
      <c r="Z182" s="84"/>
      <c r="AA182" s="84"/>
      <c r="AB182" s="39" t="s">
        <v>637</v>
      </c>
      <c r="AC182" s="194"/>
      <c r="AD182" s="194"/>
      <c r="AE182" s="194"/>
      <c r="AF182" s="194"/>
      <c r="AG182" s="194"/>
      <c r="AH182" s="263" t="s">
        <v>1</v>
      </c>
      <c r="AI182" s="473" t="s">
        <v>202</v>
      </c>
      <c r="AJ182" s="197">
        <v>42368</v>
      </c>
      <c r="AK182" s="421">
        <v>243</v>
      </c>
      <c r="AL182" s="312">
        <v>2.5750000000000002</v>
      </c>
      <c r="AM182" s="312" t="s">
        <v>638</v>
      </c>
      <c r="AN182" s="313">
        <v>1.9910000000000001</v>
      </c>
      <c r="AO182" s="313" t="s">
        <v>782</v>
      </c>
      <c r="AP182" s="101"/>
      <c r="AQ182" s="101"/>
      <c r="AR182" s="415"/>
      <c r="AS182" s="101"/>
      <c r="AT182" s="256"/>
      <c r="AU182" s="101"/>
    </row>
    <row r="183" spans="1:59" ht="32.25" customHeight="1" x14ac:dyDescent="0.25">
      <c r="A183" s="256"/>
      <c r="B183" s="256"/>
      <c r="C183" s="256"/>
      <c r="D183" s="246" t="s">
        <v>2</v>
      </c>
      <c r="E183" s="256"/>
      <c r="F183" s="256"/>
      <c r="G183" s="96">
        <v>43283</v>
      </c>
      <c r="H183" s="195" t="s">
        <v>37</v>
      </c>
      <c r="I183" s="232" t="s">
        <v>31</v>
      </c>
      <c r="J183" s="189" t="s">
        <v>291</v>
      </c>
      <c r="K183" s="29" t="s">
        <v>18</v>
      </c>
      <c r="L183" s="29" t="s">
        <v>50</v>
      </c>
      <c r="M183" s="29" t="s">
        <v>2794</v>
      </c>
      <c r="N183" s="29" t="s">
        <v>383</v>
      </c>
      <c r="O183" s="259" t="s">
        <v>635</v>
      </c>
      <c r="P183" s="259" t="s">
        <v>636</v>
      </c>
      <c r="Q183" s="259"/>
      <c r="R183" s="192" t="s">
        <v>2042</v>
      </c>
      <c r="S183" s="41" t="s">
        <v>2043</v>
      </c>
      <c r="T183" s="41" t="s">
        <v>20</v>
      </c>
      <c r="U183" s="84" t="s">
        <v>72</v>
      </c>
      <c r="V183" s="263"/>
      <c r="W183" s="80">
        <v>3</v>
      </c>
      <c r="X183" s="185" t="s">
        <v>245</v>
      </c>
      <c r="Y183" s="117"/>
      <c r="Z183" s="84"/>
      <c r="AA183" s="84"/>
      <c r="AB183" s="39" t="str">
        <f>R183</f>
        <v>M 0237</v>
      </c>
      <c r="AC183" s="194"/>
      <c r="AD183" s="194"/>
      <c r="AE183" s="194"/>
      <c r="AF183" s="194"/>
      <c r="AG183" s="194"/>
      <c r="AH183" s="263" t="s">
        <v>1</v>
      </c>
      <c r="AI183" s="473" t="s">
        <v>202</v>
      </c>
      <c r="AJ183" s="197">
        <v>42600</v>
      </c>
      <c r="AK183" s="425"/>
      <c r="AL183" s="312">
        <v>2.254</v>
      </c>
      <c r="AM183" s="312" t="s">
        <v>638</v>
      </c>
      <c r="AN183" s="316">
        <v>2.1819999999999999</v>
      </c>
      <c r="AO183" s="316" t="s">
        <v>1281</v>
      </c>
      <c r="AP183" s="101"/>
      <c r="AQ183" s="101"/>
      <c r="AR183" s="415"/>
      <c r="AS183" s="101"/>
      <c r="AT183" s="256"/>
      <c r="AU183" s="101"/>
    </row>
    <row r="184" spans="1:59" ht="32.25" customHeight="1" x14ac:dyDescent="0.25">
      <c r="D184" s="246" t="s">
        <v>2</v>
      </c>
      <c r="G184" s="96">
        <v>43283</v>
      </c>
      <c r="H184" s="195" t="s">
        <v>37</v>
      </c>
      <c r="I184" s="232" t="s">
        <v>31</v>
      </c>
      <c r="J184" s="189" t="s">
        <v>291</v>
      </c>
      <c r="K184" s="29" t="s">
        <v>18</v>
      </c>
      <c r="L184" s="29" t="s">
        <v>50</v>
      </c>
      <c r="M184" s="29" t="s">
        <v>2794</v>
      </c>
      <c r="N184" s="29" t="s">
        <v>383</v>
      </c>
      <c r="O184" s="114" t="s">
        <v>635</v>
      </c>
      <c r="P184" s="114" t="s">
        <v>636</v>
      </c>
      <c r="Q184" s="114"/>
      <c r="R184" s="192" t="s">
        <v>2046</v>
      </c>
      <c r="S184" s="41" t="s">
        <v>2043</v>
      </c>
      <c r="T184" s="41" t="s">
        <v>20</v>
      </c>
      <c r="U184" s="84" t="s">
        <v>72</v>
      </c>
      <c r="V184" s="263"/>
      <c r="W184" s="80">
        <v>3</v>
      </c>
      <c r="X184" s="185" t="s">
        <v>245</v>
      </c>
      <c r="Y184" s="117"/>
      <c r="Z184" s="84"/>
      <c r="AA184" s="84"/>
      <c r="AB184" s="39" t="str">
        <f>R184</f>
        <v>M 0249</v>
      </c>
      <c r="AC184" s="194"/>
      <c r="AD184" s="194"/>
      <c r="AE184" s="194"/>
      <c r="AF184" s="194"/>
      <c r="AG184" s="194"/>
      <c r="AH184" s="263" t="s">
        <v>1</v>
      </c>
      <c r="AI184" s="473" t="s">
        <v>202</v>
      </c>
      <c r="AJ184" s="197">
        <v>42600</v>
      </c>
      <c r="AK184" s="423"/>
      <c r="AL184" s="312">
        <v>2.2370000000000001</v>
      </c>
      <c r="AM184" s="312" t="s">
        <v>638</v>
      </c>
      <c r="AN184" s="313">
        <v>1.9330000000000001</v>
      </c>
      <c r="AO184" s="313" t="s">
        <v>752</v>
      </c>
      <c r="AP184" s="101"/>
      <c r="AQ184" s="101"/>
      <c r="AR184" s="415"/>
      <c r="AS184" s="101"/>
      <c r="AT184" s="256"/>
      <c r="AU184" s="101"/>
    </row>
    <row r="185" spans="1:59" ht="32.25" customHeight="1" x14ac:dyDescent="0.25">
      <c r="D185" s="246" t="s">
        <v>2</v>
      </c>
      <c r="G185" s="96">
        <v>43283</v>
      </c>
      <c r="H185" s="195" t="s">
        <v>37</v>
      </c>
      <c r="I185" s="232" t="s">
        <v>31</v>
      </c>
      <c r="J185" s="189" t="s">
        <v>291</v>
      </c>
      <c r="K185" s="29" t="s">
        <v>18</v>
      </c>
      <c r="L185" s="29" t="s">
        <v>50</v>
      </c>
      <c r="M185" s="29" t="s">
        <v>433</v>
      </c>
      <c r="N185" s="29" t="s">
        <v>1434</v>
      </c>
      <c r="O185" s="114" t="s">
        <v>3027</v>
      </c>
      <c r="P185" s="114" t="s">
        <v>1560</v>
      </c>
      <c r="Q185" s="114"/>
      <c r="R185" s="192" t="s">
        <v>1561</v>
      </c>
      <c r="S185" s="41" t="s">
        <v>1562</v>
      </c>
      <c r="T185" s="41" t="s">
        <v>20</v>
      </c>
      <c r="U185" s="84" t="s">
        <v>72</v>
      </c>
      <c r="V185" s="263"/>
      <c r="W185" s="80">
        <v>3</v>
      </c>
      <c r="X185" s="185" t="s">
        <v>245</v>
      </c>
      <c r="Y185" s="117"/>
      <c r="Z185" s="84"/>
      <c r="AA185" s="84"/>
      <c r="AB185" s="39" t="s">
        <v>1561</v>
      </c>
      <c r="AC185" s="194"/>
      <c r="AD185" s="194"/>
      <c r="AE185" s="194"/>
      <c r="AF185" s="194"/>
      <c r="AG185" s="194"/>
      <c r="AH185" s="263" t="s">
        <v>1</v>
      </c>
      <c r="AI185" s="473" t="s">
        <v>202</v>
      </c>
      <c r="AJ185" s="197">
        <v>42535</v>
      </c>
      <c r="AK185" s="420">
        <v>679</v>
      </c>
      <c r="AL185" s="312">
        <v>2.3220000000000001</v>
      </c>
      <c r="AM185" s="312" t="s">
        <v>1563</v>
      </c>
      <c r="AN185" s="313">
        <v>1.679</v>
      </c>
      <c r="AO185" s="313" t="s">
        <v>2809</v>
      </c>
      <c r="AP185" s="101"/>
      <c r="AQ185" s="101"/>
      <c r="AR185" s="415"/>
      <c r="AS185" s="101"/>
      <c r="AT185" s="256"/>
      <c r="AU185" s="101"/>
      <c r="AV185" s="203"/>
      <c r="AW185" s="202"/>
      <c r="AX185" s="202"/>
      <c r="AY185" s="204"/>
      <c r="AZ185" s="203"/>
      <c r="BA185" s="203"/>
      <c r="BB185" s="202"/>
      <c r="BC185" s="202"/>
      <c r="BD185" s="208"/>
      <c r="BE185" s="57"/>
      <c r="BF185" s="57"/>
      <c r="BG185" s="57"/>
    </row>
    <row r="186" spans="1:59" ht="32.25" customHeight="1" x14ac:dyDescent="0.25">
      <c r="D186" s="246" t="s">
        <v>2</v>
      </c>
      <c r="G186" s="96">
        <v>43406</v>
      </c>
      <c r="H186" s="195" t="s">
        <v>37</v>
      </c>
      <c r="I186" s="232" t="s">
        <v>31</v>
      </c>
      <c r="J186" s="189" t="s">
        <v>291</v>
      </c>
      <c r="K186" s="29" t="s">
        <v>18</v>
      </c>
      <c r="L186" s="29" t="s">
        <v>50</v>
      </c>
      <c r="M186" s="29" t="s">
        <v>712</v>
      </c>
      <c r="N186" s="28" t="s">
        <v>713</v>
      </c>
      <c r="O186" s="114" t="s">
        <v>1759</v>
      </c>
      <c r="P186" s="114" t="s">
        <v>2826</v>
      </c>
      <c r="Q186" s="114"/>
      <c r="R186" s="192" t="s">
        <v>2827</v>
      </c>
      <c r="S186" s="41" t="s">
        <v>2828</v>
      </c>
      <c r="T186" s="41" t="s">
        <v>3020</v>
      </c>
      <c r="U186" s="84" t="s">
        <v>72</v>
      </c>
      <c r="V186" s="263"/>
      <c r="W186" s="80">
        <v>3</v>
      </c>
      <c r="X186" s="185" t="s">
        <v>245</v>
      </c>
      <c r="Y186" s="117"/>
      <c r="Z186" s="84"/>
      <c r="AA186" s="84"/>
      <c r="AB186" s="39" t="s">
        <v>2827</v>
      </c>
      <c r="AC186" s="194"/>
      <c r="AD186" s="194"/>
      <c r="AE186" s="194"/>
      <c r="AF186" s="194"/>
      <c r="AG186" s="194"/>
      <c r="AH186" s="263" t="s">
        <v>1</v>
      </c>
      <c r="AI186" s="473" t="s">
        <v>202</v>
      </c>
      <c r="AJ186" s="197">
        <v>43360</v>
      </c>
      <c r="AK186" s="305">
        <v>1105</v>
      </c>
      <c r="AL186" s="312">
        <v>2.5390000000000001</v>
      </c>
      <c r="AM186" s="312" t="s">
        <v>2829</v>
      </c>
      <c r="AN186" s="316">
        <v>2.1890000000000001</v>
      </c>
      <c r="AO186" s="316" t="s">
        <v>1763</v>
      </c>
      <c r="AP186" s="101"/>
      <c r="AQ186" s="101"/>
      <c r="AR186" s="415"/>
      <c r="AS186" s="101"/>
      <c r="AT186" s="256"/>
      <c r="AU186" s="101"/>
      <c r="AV186" s="256"/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</row>
    <row r="187" spans="1:59" ht="32.25" customHeight="1" x14ac:dyDescent="0.25">
      <c r="D187" s="246" t="s">
        <v>2</v>
      </c>
      <c r="G187" s="96">
        <v>43283</v>
      </c>
      <c r="H187" s="195" t="s">
        <v>37</v>
      </c>
      <c r="I187" s="232" t="s">
        <v>31</v>
      </c>
      <c r="J187" s="189" t="s">
        <v>291</v>
      </c>
      <c r="K187" s="29" t="s">
        <v>18</v>
      </c>
      <c r="L187" s="29" t="s">
        <v>50</v>
      </c>
      <c r="M187" s="29" t="s">
        <v>712</v>
      </c>
      <c r="N187" s="28" t="s">
        <v>713</v>
      </c>
      <c r="O187" s="114" t="s">
        <v>1759</v>
      </c>
      <c r="P187" s="114" t="s">
        <v>1760</v>
      </c>
      <c r="Q187" s="114"/>
      <c r="R187" s="192" t="s">
        <v>1761</v>
      </c>
      <c r="S187" s="41" t="s">
        <v>1762</v>
      </c>
      <c r="T187" s="41" t="s">
        <v>1554</v>
      </c>
      <c r="U187" s="84" t="s">
        <v>72</v>
      </c>
      <c r="V187" s="263"/>
      <c r="W187" s="80">
        <v>3</v>
      </c>
      <c r="X187" s="185" t="s">
        <v>245</v>
      </c>
      <c r="Y187" s="117"/>
      <c r="Z187" s="84"/>
      <c r="AA187" s="84"/>
      <c r="AB187" s="39" t="s">
        <v>1761</v>
      </c>
      <c r="AC187" s="194"/>
      <c r="AD187" s="194"/>
      <c r="AE187" s="194"/>
      <c r="AF187" s="194"/>
      <c r="AG187" s="194"/>
      <c r="AH187" s="263" t="s">
        <v>1</v>
      </c>
      <c r="AI187" s="473" t="s">
        <v>202</v>
      </c>
      <c r="AJ187" s="197">
        <v>42810</v>
      </c>
      <c r="AK187" s="420">
        <v>805</v>
      </c>
      <c r="AL187" s="312">
        <v>2.6779999999999999</v>
      </c>
      <c r="AM187" s="312" t="s">
        <v>1763</v>
      </c>
      <c r="AN187" s="316">
        <v>2.1040000000000001</v>
      </c>
      <c r="AO187" s="316" t="s">
        <v>2829</v>
      </c>
      <c r="AP187" s="101"/>
      <c r="AQ187" s="101"/>
      <c r="AR187" s="415"/>
      <c r="AS187" s="101"/>
      <c r="AT187" s="256"/>
      <c r="AU187" s="101"/>
      <c r="AV187" s="256"/>
      <c r="AW187" s="256"/>
      <c r="AX187" s="256"/>
      <c r="AY187" s="256"/>
      <c r="AZ187" s="256"/>
      <c r="BA187" s="256"/>
      <c r="BB187" s="256"/>
      <c r="BC187" s="256"/>
      <c r="BD187" s="256"/>
      <c r="BE187" s="256"/>
      <c r="BF187" s="256"/>
      <c r="BG187" s="256"/>
    </row>
    <row r="188" spans="1:59" ht="32.25" customHeight="1" x14ac:dyDescent="0.25">
      <c r="D188" s="246" t="s">
        <v>2</v>
      </c>
      <c r="G188" s="96">
        <v>43313</v>
      </c>
      <c r="H188" s="195" t="s">
        <v>37</v>
      </c>
      <c r="I188" s="232" t="s">
        <v>31</v>
      </c>
      <c r="J188" s="189" t="s">
        <v>291</v>
      </c>
      <c r="K188" s="29" t="s">
        <v>18</v>
      </c>
      <c r="L188" s="29" t="s">
        <v>505</v>
      </c>
      <c r="M188" s="29" t="s">
        <v>1150</v>
      </c>
      <c r="N188" s="29" t="s">
        <v>1151</v>
      </c>
      <c r="O188" s="114" t="s">
        <v>2697</v>
      </c>
      <c r="P188" s="114" t="s">
        <v>2698</v>
      </c>
      <c r="Q188" s="114"/>
      <c r="R188" s="192" t="s">
        <v>2699</v>
      </c>
      <c r="S188" s="41" t="s">
        <v>2700</v>
      </c>
      <c r="T188" s="41" t="s">
        <v>1554</v>
      </c>
      <c r="U188" s="84" t="s">
        <v>72</v>
      </c>
      <c r="V188" s="263"/>
      <c r="W188" s="80">
        <v>3</v>
      </c>
      <c r="X188" s="185" t="s">
        <v>245</v>
      </c>
      <c r="Y188" s="117"/>
      <c r="Z188" s="84"/>
      <c r="AA188" s="84"/>
      <c r="AB188" s="39" t="s">
        <v>2699</v>
      </c>
      <c r="AC188" s="194"/>
      <c r="AD188" s="194"/>
      <c r="AE188" s="194"/>
      <c r="AF188" s="194"/>
      <c r="AG188" s="194"/>
      <c r="AH188" s="263" t="s">
        <v>1</v>
      </c>
      <c r="AI188" s="473" t="s">
        <v>202</v>
      </c>
      <c r="AJ188" s="197">
        <v>43290</v>
      </c>
      <c r="AK188" s="422">
        <v>1007</v>
      </c>
      <c r="AL188" s="314">
        <v>2.3849999999999998</v>
      </c>
      <c r="AM188" s="314" t="s">
        <v>2701</v>
      </c>
      <c r="AN188" s="313">
        <v>1.5189999999999999</v>
      </c>
      <c r="AO188" s="313" t="s">
        <v>1152</v>
      </c>
      <c r="AP188" s="101"/>
      <c r="AQ188" s="101"/>
      <c r="AR188" s="415"/>
      <c r="AS188" s="101"/>
      <c r="AT188" s="256"/>
      <c r="AU188" s="101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</row>
    <row r="189" spans="1:59" ht="32.25" customHeight="1" x14ac:dyDescent="0.25">
      <c r="D189" s="246" t="s">
        <v>2</v>
      </c>
      <c r="G189" s="96">
        <v>43283</v>
      </c>
      <c r="H189" s="195" t="s">
        <v>37</v>
      </c>
      <c r="I189" s="232" t="s">
        <v>31</v>
      </c>
      <c r="J189" s="189" t="s">
        <v>291</v>
      </c>
      <c r="K189" s="29" t="s">
        <v>18</v>
      </c>
      <c r="L189" s="29" t="s">
        <v>50</v>
      </c>
      <c r="M189" s="29" t="s">
        <v>190</v>
      </c>
      <c r="N189" s="29" t="s">
        <v>191</v>
      </c>
      <c r="O189" s="114" t="s">
        <v>1534</v>
      </c>
      <c r="P189" s="114" t="s">
        <v>1535</v>
      </c>
      <c r="Q189" s="114"/>
      <c r="R189" s="192" t="s">
        <v>1409</v>
      </c>
      <c r="S189" s="41" t="s">
        <v>1410</v>
      </c>
      <c r="T189" s="41" t="s">
        <v>20</v>
      </c>
      <c r="U189" s="84" t="s">
        <v>1256</v>
      </c>
      <c r="V189" s="263"/>
      <c r="W189" s="80">
        <v>3</v>
      </c>
      <c r="X189" s="185" t="s">
        <v>104</v>
      </c>
      <c r="Y189" s="117"/>
      <c r="Z189" s="84"/>
      <c r="AA189" s="84"/>
      <c r="AB189" s="39" t="s">
        <v>1409</v>
      </c>
      <c r="AC189" s="194"/>
      <c r="AD189" s="194"/>
      <c r="AE189" s="194"/>
      <c r="AF189" s="194"/>
      <c r="AG189" s="194"/>
      <c r="AH189" s="263" t="s">
        <v>1</v>
      </c>
      <c r="AI189" s="473" t="s">
        <v>202</v>
      </c>
      <c r="AJ189" s="197">
        <v>42781</v>
      </c>
      <c r="AK189" s="422">
        <v>567</v>
      </c>
      <c r="AL189" s="312">
        <v>2.72</v>
      </c>
      <c r="AM189" s="312" t="s">
        <v>1411</v>
      </c>
      <c r="AN189" s="316">
        <v>2.004</v>
      </c>
      <c r="AO189" s="316" t="s">
        <v>2992</v>
      </c>
      <c r="AP189" s="101"/>
      <c r="AQ189" s="101"/>
      <c r="AR189" s="415"/>
      <c r="AS189" s="101"/>
      <c r="AT189" s="256"/>
      <c r="AU189" s="101"/>
    </row>
    <row r="190" spans="1:59" ht="32.25" customHeight="1" x14ac:dyDescent="0.25">
      <c r="D190" s="246" t="s">
        <v>2</v>
      </c>
      <c r="G190" s="96">
        <v>43283</v>
      </c>
      <c r="H190" s="195" t="s">
        <v>37</v>
      </c>
      <c r="I190" s="232" t="s">
        <v>31</v>
      </c>
      <c r="J190" s="189" t="s">
        <v>291</v>
      </c>
      <c r="K190" s="29" t="s">
        <v>18</v>
      </c>
      <c r="L190" s="29" t="s">
        <v>50</v>
      </c>
      <c r="M190" s="29" t="s">
        <v>190</v>
      </c>
      <c r="N190" s="29" t="s">
        <v>191</v>
      </c>
      <c r="O190" s="114" t="s">
        <v>1534</v>
      </c>
      <c r="P190" s="114" t="s">
        <v>1535</v>
      </c>
      <c r="Q190" s="114"/>
      <c r="R190" s="192" t="s">
        <v>1502</v>
      </c>
      <c r="S190" s="41" t="s">
        <v>1410</v>
      </c>
      <c r="T190" s="41" t="s">
        <v>20</v>
      </c>
      <c r="U190" s="84" t="s">
        <v>1256</v>
      </c>
      <c r="V190" s="263"/>
      <c r="W190" s="80">
        <v>3</v>
      </c>
      <c r="X190" s="185" t="s">
        <v>104</v>
      </c>
      <c r="Y190" s="117"/>
      <c r="Z190" s="84"/>
      <c r="AA190" s="84"/>
      <c r="AB190" s="39" t="s">
        <v>1502</v>
      </c>
      <c r="AC190" s="194"/>
      <c r="AD190" s="194"/>
      <c r="AE190" s="194"/>
      <c r="AF190" s="194"/>
      <c r="AG190" s="194"/>
      <c r="AH190" s="263" t="s">
        <v>1</v>
      </c>
      <c r="AI190" s="473" t="s">
        <v>202</v>
      </c>
      <c r="AJ190" s="197">
        <v>42811</v>
      </c>
      <c r="AK190" s="422">
        <v>607</v>
      </c>
      <c r="AL190" s="312">
        <v>2.38</v>
      </c>
      <c r="AM190" s="312" t="s">
        <v>1503</v>
      </c>
      <c r="AN190" s="312">
        <v>2.0070000000000001</v>
      </c>
      <c r="AO190" s="312" t="s">
        <v>1411</v>
      </c>
      <c r="AP190" s="101"/>
      <c r="AQ190" s="101"/>
      <c r="AR190" s="415"/>
      <c r="AS190" s="101"/>
      <c r="AT190" s="256"/>
      <c r="AU190" s="101"/>
    </row>
    <row r="191" spans="1:59" ht="32.25" customHeight="1" x14ac:dyDescent="0.25">
      <c r="D191" s="246" t="s">
        <v>2</v>
      </c>
      <c r="G191" s="96">
        <v>43283</v>
      </c>
      <c r="H191" s="195" t="s">
        <v>37</v>
      </c>
      <c r="I191" s="232" t="s">
        <v>31</v>
      </c>
      <c r="J191" s="189" t="s">
        <v>291</v>
      </c>
      <c r="K191" s="29" t="s">
        <v>18</v>
      </c>
      <c r="L191" s="29" t="s">
        <v>50</v>
      </c>
      <c r="M191" s="29" t="s">
        <v>190</v>
      </c>
      <c r="N191" s="29" t="s">
        <v>191</v>
      </c>
      <c r="O191" s="114" t="s">
        <v>1534</v>
      </c>
      <c r="P191" s="259" t="s">
        <v>1535</v>
      </c>
      <c r="Q191" s="259"/>
      <c r="R191" s="192" t="s">
        <v>1811</v>
      </c>
      <c r="S191" s="41" t="s">
        <v>1410</v>
      </c>
      <c r="T191" s="41" t="s">
        <v>20</v>
      </c>
      <c r="U191" s="84" t="s">
        <v>72</v>
      </c>
      <c r="V191" s="263"/>
      <c r="W191" s="80">
        <v>3</v>
      </c>
      <c r="X191" s="185" t="s">
        <v>1812</v>
      </c>
      <c r="Y191" s="117"/>
      <c r="Z191" s="84"/>
      <c r="AA191" s="84"/>
      <c r="AB191" s="265" t="s">
        <v>1811</v>
      </c>
      <c r="AC191" s="194"/>
      <c r="AD191" s="194"/>
      <c r="AE191" s="194"/>
      <c r="AF191" s="194"/>
      <c r="AG191" s="194"/>
      <c r="AH191" s="263" t="s">
        <v>1</v>
      </c>
      <c r="AI191" s="473" t="s">
        <v>202</v>
      </c>
      <c r="AJ191" s="197">
        <v>43087</v>
      </c>
      <c r="AK191" s="422">
        <v>845</v>
      </c>
      <c r="AL191" s="312">
        <v>2.242</v>
      </c>
      <c r="AM191" s="312" t="s">
        <v>1813</v>
      </c>
      <c r="AN191" s="312">
        <v>2.032</v>
      </c>
      <c r="AO191" s="312" t="s">
        <v>1411</v>
      </c>
      <c r="AP191" s="101"/>
      <c r="AQ191" s="101"/>
      <c r="AR191" s="415"/>
      <c r="AS191" s="101"/>
      <c r="AT191" s="256"/>
      <c r="AU191" s="101"/>
      <c r="AV191" s="257"/>
      <c r="AW191" s="257"/>
      <c r="AX191" s="257"/>
      <c r="AY191" s="257"/>
      <c r="AZ191" s="257"/>
      <c r="BA191" s="257"/>
      <c r="BB191" s="257"/>
      <c r="BC191" s="257"/>
      <c r="BD191" s="257"/>
      <c r="BE191" s="257"/>
      <c r="BF191" s="257"/>
      <c r="BG191" s="257"/>
    </row>
    <row r="192" spans="1:59" ht="32.25" customHeight="1" x14ac:dyDescent="0.25">
      <c r="D192" s="246" t="s">
        <v>2</v>
      </c>
      <c r="G192" s="96">
        <v>43283</v>
      </c>
      <c r="H192" s="258" t="s">
        <v>37</v>
      </c>
      <c r="I192" s="232" t="s">
        <v>31</v>
      </c>
      <c r="J192" s="189" t="s">
        <v>291</v>
      </c>
      <c r="K192" s="29" t="s">
        <v>18</v>
      </c>
      <c r="L192" s="29" t="s">
        <v>50</v>
      </c>
      <c r="M192" s="29" t="s">
        <v>190</v>
      </c>
      <c r="N192" s="29" t="s">
        <v>191</v>
      </c>
      <c r="O192" s="114" t="s">
        <v>1534</v>
      </c>
      <c r="P192" s="114" t="s">
        <v>1535</v>
      </c>
      <c r="Q192" s="259"/>
      <c r="R192" s="192" t="s">
        <v>1830</v>
      </c>
      <c r="S192" s="41" t="s">
        <v>1410</v>
      </c>
      <c r="T192" s="41" t="s">
        <v>1832</v>
      </c>
      <c r="U192" s="84" t="s">
        <v>1256</v>
      </c>
      <c r="V192" s="263"/>
      <c r="W192" s="80">
        <v>3</v>
      </c>
      <c r="X192" s="185" t="s">
        <v>1172</v>
      </c>
      <c r="Y192" s="117"/>
      <c r="Z192" s="84"/>
      <c r="AA192" s="84"/>
      <c r="AB192" s="39" t="s">
        <v>1830</v>
      </c>
      <c r="AC192" s="194"/>
      <c r="AD192" s="194"/>
      <c r="AE192" s="194"/>
      <c r="AF192" s="194"/>
      <c r="AG192" s="194"/>
      <c r="AH192" s="263" t="s">
        <v>1</v>
      </c>
      <c r="AI192" s="473" t="s">
        <v>202</v>
      </c>
      <c r="AJ192" s="197">
        <v>43118</v>
      </c>
      <c r="AK192" s="422">
        <v>889</v>
      </c>
      <c r="AL192" s="312">
        <v>2.6339999999999999</v>
      </c>
      <c r="AM192" s="312" t="s">
        <v>1831</v>
      </c>
      <c r="AN192" s="312">
        <v>2.222</v>
      </c>
      <c r="AO192" s="312" t="s">
        <v>2944</v>
      </c>
      <c r="AP192" s="313"/>
      <c r="AQ192" s="101"/>
      <c r="AR192" s="415"/>
      <c r="AS192" s="101"/>
      <c r="AT192" s="256"/>
      <c r="AU192" s="101"/>
    </row>
    <row r="193" spans="1:59" ht="32.25" customHeight="1" x14ac:dyDescent="0.25">
      <c r="D193" s="246" t="s">
        <v>2</v>
      </c>
      <c r="G193" s="96">
        <v>43283</v>
      </c>
      <c r="H193" s="258" t="s">
        <v>37</v>
      </c>
      <c r="I193" s="232" t="s">
        <v>31</v>
      </c>
      <c r="J193" s="189" t="s">
        <v>291</v>
      </c>
      <c r="K193" s="29" t="s">
        <v>18</v>
      </c>
      <c r="L193" s="29" t="s">
        <v>50</v>
      </c>
      <c r="M193" s="29" t="s">
        <v>190</v>
      </c>
      <c r="N193" s="29" t="s">
        <v>191</v>
      </c>
      <c r="O193" s="114" t="s">
        <v>1534</v>
      </c>
      <c r="P193" s="114" t="s">
        <v>1535</v>
      </c>
      <c r="Q193" s="259"/>
      <c r="R193" s="192" t="s">
        <v>2314</v>
      </c>
      <c r="S193" s="41" t="s">
        <v>2315</v>
      </c>
      <c r="T193" s="41" t="s">
        <v>20</v>
      </c>
      <c r="U193" s="84" t="s">
        <v>1800</v>
      </c>
      <c r="V193" s="263"/>
      <c r="W193" s="80">
        <v>3</v>
      </c>
      <c r="X193" s="185" t="s">
        <v>2239</v>
      </c>
      <c r="Y193" s="117"/>
      <c r="Z193" s="84"/>
      <c r="AA193" s="84"/>
      <c r="AB193" s="39" t="str">
        <f>R193</f>
        <v>M 0653</v>
      </c>
      <c r="AC193" s="194"/>
      <c r="AD193" s="194"/>
      <c r="AE193" s="194"/>
      <c r="AF193" s="194"/>
      <c r="AG193" s="194"/>
      <c r="AH193" s="263" t="s">
        <v>1</v>
      </c>
      <c r="AI193" s="473" t="s">
        <v>202</v>
      </c>
      <c r="AJ193" s="197">
        <v>43158</v>
      </c>
      <c r="AK193" s="427"/>
      <c r="AL193" s="312">
        <v>2.327</v>
      </c>
      <c r="AM193" s="312" t="s">
        <v>1411</v>
      </c>
      <c r="AN193" s="312">
        <v>2.1320000000000001</v>
      </c>
      <c r="AO193" s="312" t="s">
        <v>1813</v>
      </c>
      <c r="AP193" s="101"/>
      <c r="AQ193" s="101"/>
      <c r="AR193" s="415"/>
      <c r="AS193" s="101"/>
      <c r="AT193" s="256"/>
      <c r="AU193" s="101"/>
    </row>
    <row r="194" spans="1:59" ht="32.25" customHeight="1" x14ac:dyDescent="0.25">
      <c r="D194" s="246" t="s">
        <v>2</v>
      </c>
      <c r="G194" s="96">
        <v>43864</v>
      </c>
      <c r="H194" s="195" t="s">
        <v>37</v>
      </c>
      <c r="I194" s="232" t="s">
        <v>31</v>
      </c>
      <c r="J194" s="189" t="s">
        <v>291</v>
      </c>
      <c r="K194" s="29" t="s">
        <v>18</v>
      </c>
      <c r="L194" s="29" t="s">
        <v>50</v>
      </c>
      <c r="M194" s="29" t="s">
        <v>190</v>
      </c>
      <c r="N194" s="29" t="s">
        <v>191</v>
      </c>
      <c r="O194" s="114" t="s">
        <v>1534</v>
      </c>
      <c r="P194" s="114" t="s">
        <v>1535</v>
      </c>
      <c r="Q194" s="114"/>
      <c r="R194" s="192" t="str">
        <f>AB194</f>
        <v>M 0791</v>
      </c>
      <c r="S194" s="41" t="s">
        <v>1410</v>
      </c>
      <c r="T194" s="41" t="s">
        <v>20</v>
      </c>
      <c r="U194" s="84" t="s">
        <v>1256</v>
      </c>
      <c r="V194" s="263"/>
      <c r="W194" s="80">
        <v>2</v>
      </c>
      <c r="X194" s="185"/>
      <c r="Y194" s="117"/>
      <c r="Z194" s="84"/>
      <c r="AA194" s="84"/>
      <c r="AB194" s="39" t="s">
        <v>3171</v>
      </c>
      <c r="AC194" s="194"/>
      <c r="AD194" s="194"/>
      <c r="AE194" s="194"/>
      <c r="AF194" s="194"/>
      <c r="AG194" s="194"/>
      <c r="AH194" s="263" t="s">
        <v>1</v>
      </c>
      <c r="AI194" s="473" t="s">
        <v>202</v>
      </c>
      <c r="AJ194" s="197">
        <v>43760</v>
      </c>
      <c r="AK194" s="428"/>
      <c r="AL194" s="312">
        <v>2.2839999999999998</v>
      </c>
      <c r="AM194" s="312" t="s">
        <v>1411</v>
      </c>
      <c r="AN194" s="312">
        <v>2.1669999999999998</v>
      </c>
      <c r="AO194" s="312" t="s">
        <v>2944</v>
      </c>
      <c r="AP194" s="101"/>
      <c r="AQ194" s="101"/>
      <c r="AR194" s="415"/>
      <c r="AS194" s="101"/>
      <c r="AT194" s="256"/>
      <c r="AU194" s="101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</row>
    <row r="195" spans="1:59" ht="32.25" customHeight="1" x14ac:dyDescent="0.25">
      <c r="D195" s="246" t="s">
        <v>2</v>
      </c>
      <c r="G195" s="96">
        <v>43580</v>
      </c>
      <c r="H195" s="195" t="s">
        <v>37</v>
      </c>
      <c r="I195" s="232" t="s">
        <v>31</v>
      </c>
      <c r="J195" s="189" t="s">
        <v>291</v>
      </c>
      <c r="K195" s="29" t="s">
        <v>18</v>
      </c>
      <c r="L195" s="29" t="s">
        <v>50</v>
      </c>
      <c r="M195" s="29" t="s">
        <v>190</v>
      </c>
      <c r="N195" s="29" t="s">
        <v>191</v>
      </c>
      <c r="O195" s="114" t="s">
        <v>1534</v>
      </c>
      <c r="P195" s="114" t="s">
        <v>1535</v>
      </c>
      <c r="Q195" s="114"/>
      <c r="R195" s="192" t="s">
        <v>2943</v>
      </c>
      <c r="S195" s="41" t="s">
        <v>1410</v>
      </c>
      <c r="T195" s="41" t="s">
        <v>20</v>
      </c>
      <c r="U195" s="84" t="s">
        <v>1256</v>
      </c>
      <c r="V195" s="263"/>
      <c r="W195" s="80">
        <v>3</v>
      </c>
      <c r="X195" s="185" t="s">
        <v>104</v>
      </c>
      <c r="Y195" s="117"/>
      <c r="Z195" s="84"/>
      <c r="AA195" s="84"/>
      <c r="AB195" s="39" t="s">
        <v>2943</v>
      </c>
      <c r="AC195" s="194"/>
      <c r="AD195" s="194"/>
      <c r="AE195" s="194"/>
      <c r="AF195" s="194"/>
      <c r="AG195" s="194"/>
      <c r="AH195" s="263" t="s">
        <v>1</v>
      </c>
      <c r="AI195" s="473" t="s">
        <v>202</v>
      </c>
      <c r="AJ195" s="197">
        <v>43424</v>
      </c>
      <c r="AK195" s="422">
        <v>1319</v>
      </c>
      <c r="AL195" s="312">
        <v>2.3839999999999999</v>
      </c>
      <c r="AM195" s="312" t="s">
        <v>2944</v>
      </c>
      <c r="AN195" s="312">
        <v>2.0720000000000001</v>
      </c>
      <c r="AO195" s="312" t="s">
        <v>2621</v>
      </c>
      <c r="AP195" s="101"/>
      <c r="AQ195" s="101"/>
      <c r="AR195" s="415"/>
      <c r="AS195" s="101"/>
      <c r="AT195" s="256"/>
      <c r="AU195" s="101"/>
      <c r="AV195" s="256"/>
      <c r="AW195" s="256"/>
      <c r="AX195" s="256"/>
      <c r="AY195" s="256"/>
      <c r="AZ195" s="256"/>
      <c r="BA195" s="256"/>
      <c r="BB195" s="256"/>
      <c r="BC195" s="256"/>
      <c r="BD195" s="256"/>
      <c r="BE195" s="256"/>
      <c r="BF195" s="256"/>
      <c r="BG195" s="256"/>
    </row>
    <row r="196" spans="1:59" ht="32.25" customHeight="1" x14ac:dyDescent="0.25">
      <c r="D196" s="246" t="s">
        <v>2</v>
      </c>
      <c r="G196" s="248">
        <v>43892</v>
      </c>
      <c r="H196" s="258" t="s">
        <v>37</v>
      </c>
      <c r="I196" s="232" t="s">
        <v>31</v>
      </c>
      <c r="J196" s="189" t="s">
        <v>291</v>
      </c>
      <c r="K196" s="29" t="s">
        <v>18</v>
      </c>
      <c r="L196" s="29" t="s">
        <v>50</v>
      </c>
      <c r="M196" s="29" t="s">
        <v>190</v>
      </c>
      <c r="N196" s="29" t="s">
        <v>191</v>
      </c>
      <c r="O196" s="114" t="s">
        <v>1534</v>
      </c>
      <c r="P196" s="114" t="s">
        <v>1535</v>
      </c>
      <c r="Q196" s="259"/>
      <c r="R196" s="192" t="str">
        <f>AB196</f>
        <v>M 0792</v>
      </c>
      <c r="S196" s="41" t="s">
        <v>3177</v>
      </c>
      <c r="T196" s="41" t="s">
        <v>20</v>
      </c>
      <c r="U196" s="84" t="s">
        <v>1256</v>
      </c>
      <c r="V196" s="263"/>
      <c r="W196" s="80">
        <v>3</v>
      </c>
      <c r="X196" s="261" t="s">
        <v>104</v>
      </c>
      <c r="Y196" s="117"/>
      <c r="Z196" s="84"/>
      <c r="AA196" s="84"/>
      <c r="AB196" s="39" t="s">
        <v>2943</v>
      </c>
      <c r="AC196" s="194"/>
      <c r="AD196" s="194"/>
      <c r="AE196" s="194"/>
      <c r="AF196" s="194"/>
      <c r="AG196" s="194"/>
      <c r="AH196" s="263" t="s">
        <v>1</v>
      </c>
      <c r="AI196" s="473" t="s">
        <v>202</v>
      </c>
      <c r="AJ196" s="197">
        <v>43760</v>
      </c>
      <c r="AK196" s="207">
        <v>1319</v>
      </c>
      <c r="AL196" s="312">
        <v>2.3839999999999999</v>
      </c>
      <c r="AM196" s="312" t="s">
        <v>2944</v>
      </c>
      <c r="AN196" s="316">
        <v>2.0720000000000001</v>
      </c>
      <c r="AO196" s="316" t="s">
        <v>2621</v>
      </c>
      <c r="AP196" s="101"/>
      <c r="AQ196" s="101"/>
      <c r="AR196" s="415"/>
      <c r="AS196" s="101"/>
      <c r="AT196" s="256"/>
      <c r="AU196" s="101"/>
    </row>
    <row r="197" spans="1:59" ht="32.25" customHeight="1" x14ac:dyDescent="0.25">
      <c r="D197" s="246" t="s">
        <v>2</v>
      </c>
      <c r="G197" s="96">
        <v>43864</v>
      </c>
      <c r="H197" s="258" t="s">
        <v>37</v>
      </c>
      <c r="I197" s="232" t="s">
        <v>31</v>
      </c>
      <c r="J197" s="189" t="s">
        <v>291</v>
      </c>
      <c r="K197" s="29" t="s">
        <v>18</v>
      </c>
      <c r="L197" s="29" t="s">
        <v>50</v>
      </c>
      <c r="M197" s="29" t="s">
        <v>190</v>
      </c>
      <c r="N197" s="29" t="s">
        <v>191</v>
      </c>
      <c r="O197" s="114" t="s">
        <v>1534</v>
      </c>
      <c r="P197" s="114" t="s">
        <v>1535</v>
      </c>
      <c r="Q197" s="259"/>
      <c r="R197" s="192" t="str">
        <f>AB197</f>
        <v>M 0864</v>
      </c>
      <c r="S197" s="41" t="s">
        <v>3189</v>
      </c>
      <c r="T197" s="41" t="s">
        <v>20</v>
      </c>
      <c r="U197" s="84" t="s">
        <v>1256</v>
      </c>
      <c r="V197" s="263"/>
      <c r="W197" s="80">
        <v>2</v>
      </c>
      <c r="X197" s="185"/>
      <c r="Y197" s="117"/>
      <c r="Z197" s="84"/>
      <c r="AA197" s="84"/>
      <c r="AB197" s="39" t="s">
        <v>3172</v>
      </c>
      <c r="AC197" s="194"/>
      <c r="AD197" s="194"/>
      <c r="AE197" s="194"/>
      <c r="AF197" s="194"/>
      <c r="AG197" s="194"/>
      <c r="AH197" s="263" t="s">
        <v>1</v>
      </c>
      <c r="AI197" s="473" t="s">
        <v>202</v>
      </c>
      <c r="AJ197" s="197">
        <v>43760</v>
      </c>
      <c r="AK197" s="428"/>
      <c r="AL197" s="312">
        <v>2.46</v>
      </c>
      <c r="AM197" s="312" t="s">
        <v>2944</v>
      </c>
      <c r="AN197" s="312">
        <v>2.0710000000000002</v>
      </c>
      <c r="AO197" s="312" t="s">
        <v>1831</v>
      </c>
      <c r="AP197" s="101"/>
      <c r="AQ197" s="101"/>
      <c r="AR197" s="415"/>
      <c r="AS197" s="101"/>
      <c r="AT197" s="256"/>
      <c r="AU197" s="101"/>
      <c r="AV197" s="203"/>
      <c r="AW197" s="202"/>
      <c r="AX197" s="202"/>
      <c r="AY197" s="204"/>
      <c r="AZ197" s="203"/>
      <c r="BA197" s="203"/>
      <c r="BB197" s="202"/>
      <c r="BC197" s="202"/>
      <c r="BD197" s="208"/>
      <c r="BE197" s="57"/>
      <c r="BF197" s="57"/>
      <c r="BG197" s="57"/>
    </row>
    <row r="198" spans="1:59" ht="32.25" customHeight="1" x14ac:dyDescent="0.25">
      <c r="A198" s="256"/>
      <c r="B198" s="256"/>
      <c r="C198" s="256"/>
      <c r="D198" s="246" t="s">
        <v>2</v>
      </c>
      <c r="E198" s="256"/>
      <c r="F198" s="256"/>
      <c r="G198" s="96">
        <v>43864</v>
      </c>
      <c r="H198" s="195" t="s">
        <v>37</v>
      </c>
      <c r="I198" s="232" t="s">
        <v>31</v>
      </c>
      <c r="J198" s="189" t="s">
        <v>291</v>
      </c>
      <c r="K198" s="29" t="s">
        <v>18</v>
      </c>
      <c r="L198" s="29" t="s">
        <v>50</v>
      </c>
      <c r="M198" s="29" t="s">
        <v>190</v>
      </c>
      <c r="N198" s="29" t="s">
        <v>191</v>
      </c>
      <c r="O198" s="259" t="s">
        <v>1534</v>
      </c>
      <c r="P198" s="259" t="s">
        <v>1535</v>
      </c>
      <c r="Q198" s="259"/>
      <c r="R198" s="192" t="str">
        <f>AB198</f>
        <v>M 0865</v>
      </c>
      <c r="S198" s="41" t="s">
        <v>3189</v>
      </c>
      <c r="T198" s="41" t="s">
        <v>20</v>
      </c>
      <c r="U198" s="84" t="s">
        <v>1256</v>
      </c>
      <c r="V198" s="263"/>
      <c r="W198" s="80">
        <v>2</v>
      </c>
      <c r="X198" s="185"/>
      <c r="Y198" s="117"/>
      <c r="Z198" s="84"/>
      <c r="AA198" s="84"/>
      <c r="AB198" s="39" t="s">
        <v>3173</v>
      </c>
      <c r="AC198" s="261"/>
      <c r="AD198" s="261"/>
      <c r="AE198" s="261"/>
      <c r="AF198" s="261"/>
      <c r="AG198" s="261"/>
      <c r="AH198" s="263" t="s">
        <v>1</v>
      </c>
      <c r="AI198" s="473" t="s">
        <v>202</v>
      </c>
      <c r="AJ198" s="197">
        <v>43760</v>
      </c>
      <c r="AK198" s="428"/>
      <c r="AL198" s="312">
        <v>2.3780000000000001</v>
      </c>
      <c r="AM198" s="312" t="s">
        <v>2944</v>
      </c>
      <c r="AN198" s="313">
        <v>1.966</v>
      </c>
      <c r="AO198" s="313" t="s">
        <v>1503</v>
      </c>
      <c r="AP198" s="101"/>
      <c r="AQ198" s="101"/>
      <c r="AR198" s="415"/>
      <c r="AS198" s="101"/>
      <c r="AT198" s="256"/>
      <c r="AU198" s="101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</row>
    <row r="199" spans="1:59" ht="32.25" customHeight="1" x14ac:dyDescent="0.25">
      <c r="D199" s="246" t="s">
        <v>2</v>
      </c>
      <c r="G199" s="96">
        <v>43864</v>
      </c>
      <c r="H199" s="195" t="s">
        <v>37</v>
      </c>
      <c r="I199" s="232" t="s">
        <v>31</v>
      </c>
      <c r="J199" s="189" t="s">
        <v>291</v>
      </c>
      <c r="K199" s="29" t="s">
        <v>18</v>
      </c>
      <c r="L199" s="29" t="s">
        <v>50</v>
      </c>
      <c r="M199" s="29" t="s">
        <v>190</v>
      </c>
      <c r="N199" s="29" t="s">
        <v>191</v>
      </c>
      <c r="O199" s="114" t="s">
        <v>1534</v>
      </c>
      <c r="P199" s="114" t="s">
        <v>1535</v>
      </c>
      <c r="Q199" s="259"/>
      <c r="R199" s="192" t="str">
        <f>AB199</f>
        <v>M 0866</v>
      </c>
      <c r="S199" s="41" t="s">
        <v>3189</v>
      </c>
      <c r="T199" s="41" t="s">
        <v>20</v>
      </c>
      <c r="U199" s="84" t="s">
        <v>1256</v>
      </c>
      <c r="V199" s="263"/>
      <c r="W199" s="80">
        <v>2</v>
      </c>
      <c r="X199" s="185"/>
      <c r="Y199" s="117"/>
      <c r="Z199" s="84"/>
      <c r="AA199" s="84"/>
      <c r="AB199" s="39" t="s">
        <v>3174</v>
      </c>
      <c r="AC199" s="261"/>
      <c r="AD199" s="261"/>
      <c r="AE199" s="261"/>
      <c r="AF199" s="261"/>
      <c r="AG199" s="261"/>
      <c r="AH199" s="263" t="s">
        <v>1</v>
      </c>
      <c r="AI199" s="473" t="s">
        <v>202</v>
      </c>
      <c r="AJ199" s="197">
        <v>43760</v>
      </c>
      <c r="AK199" s="428"/>
      <c r="AL199" s="312">
        <v>2.3039999999999998</v>
      </c>
      <c r="AM199" s="312" t="s">
        <v>2944</v>
      </c>
      <c r="AN199" s="312">
        <v>2.0659999999999998</v>
      </c>
      <c r="AO199" s="312" t="s">
        <v>1411</v>
      </c>
      <c r="AP199" s="101"/>
      <c r="AQ199" s="101"/>
      <c r="AR199" s="415"/>
      <c r="AS199" s="101"/>
      <c r="AT199" s="256"/>
      <c r="AU199" s="101"/>
    </row>
    <row r="200" spans="1:59" ht="32.25" customHeight="1" x14ac:dyDescent="0.25">
      <c r="D200" s="246" t="s">
        <v>2</v>
      </c>
      <c r="G200" s="96">
        <v>43283</v>
      </c>
      <c r="H200" s="195" t="s">
        <v>37</v>
      </c>
      <c r="I200" s="232" t="s">
        <v>31</v>
      </c>
      <c r="J200" s="189" t="s">
        <v>291</v>
      </c>
      <c r="K200" s="29" t="s">
        <v>18</v>
      </c>
      <c r="L200" s="29" t="s">
        <v>17</v>
      </c>
      <c r="M200" s="29" t="s">
        <v>3365</v>
      </c>
      <c r="N200" s="29" t="s">
        <v>448</v>
      </c>
      <c r="O200" s="114" t="s">
        <v>449</v>
      </c>
      <c r="P200" s="114" t="s">
        <v>450</v>
      </c>
      <c r="Q200" s="114"/>
      <c r="R200" s="192" t="s">
        <v>451</v>
      </c>
      <c r="S200" s="41" t="s">
        <v>979</v>
      </c>
      <c r="T200" s="41" t="s">
        <v>3169</v>
      </c>
      <c r="U200" s="84" t="s">
        <v>72</v>
      </c>
      <c r="V200" s="263"/>
      <c r="W200" s="80">
        <v>3</v>
      </c>
      <c r="X200" s="185" t="s">
        <v>245</v>
      </c>
      <c r="Y200" s="117"/>
      <c r="Z200" s="84"/>
      <c r="AA200" s="84"/>
      <c r="AB200" s="39" t="s">
        <v>451</v>
      </c>
      <c r="AC200" s="194"/>
      <c r="AD200" s="194"/>
      <c r="AE200" s="194"/>
      <c r="AF200" s="194"/>
      <c r="AG200" s="194"/>
      <c r="AH200" s="263" t="s">
        <v>1</v>
      </c>
      <c r="AI200" s="473" t="s">
        <v>202</v>
      </c>
      <c r="AJ200" s="197">
        <v>42349</v>
      </c>
      <c r="AK200" s="422">
        <v>164</v>
      </c>
      <c r="AL200" s="312">
        <v>2.6059999999999999</v>
      </c>
      <c r="AM200" s="312" t="s">
        <v>453</v>
      </c>
      <c r="AN200" s="312">
        <v>2.4049999999999998</v>
      </c>
      <c r="AO200" s="312" t="s">
        <v>491</v>
      </c>
      <c r="AP200" s="101"/>
      <c r="AQ200" s="101"/>
      <c r="AR200" s="415"/>
      <c r="AS200" s="101"/>
      <c r="AT200" s="256"/>
      <c r="AU200" s="101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</row>
    <row r="201" spans="1:59" ht="32.25" customHeight="1" x14ac:dyDescent="0.25">
      <c r="D201" s="246" t="s">
        <v>2</v>
      </c>
      <c r="G201" s="96">
        <v>43283</v>
      </c>
      <c r="H201" s="195" t="s">
        <v>37</v>
      </c>
      <c r="I201" s="232" t="s">
        <v>31</v>
      </c>
      <c r="J201" s="189" t="s">
        <v>291</v>
      </c>
      <c r="K201" s="29" t="s">
        <v>18</v>
      </c>
      <c r="L201" s="29" t="s">
        <v>17</v>
      </c>
      <c r="M201" s="29" t="s">
        <v>3365</v>
      </c>
      <c r="N201" s="29" t="s">
        <v>448</v>
      </c>
      <c r="O201" s="114" t="s">
        <v>449</v>
      </c>
      <c r="P201" s="114" t="s">
        <v>450</v>
      </c>
      <c r="Q201" s="114"/>
      <c r="R201" s="192" t="s">
        <v>489</v>
      </c>
      <c r="S201" s="41" t="s">
        <v>979</v>
      </c>
      <c r="T201" s="41" t="s">
        <v>490</v>
      </c>
      <c r="U201" s="84" t="s">
        <v>72</v>
      </c>
      <c r="V201" s="263"/>
      <c r="W201" s="80">
        <v>3</v>
      </c>
      <c r="X201" s="185" t="s">
        <v>245</v>
      </c>
      <c r="Y201" s="117"/>
      <c r="Z201" s="84"/>
      <c r="AA201" s="84"/>
      <c r="AB201" s="39" t="s">
        <v>489</v>
      </c>
      <c r="AC201" s="194"/>
      <c r="AD201" s="194"/>
      <c r="AE201" s="194"/>
      <c r="AF201" s="194"/>
      <c r="AG201" s="194"/>
      <c r="AH201" s="263" t="s">
        <v>1</v>
      </c>
      <c r="AI201" s="473" t="s">
        <v>202</v>
      </c>
      <c r="AJ201" s="197">
        <v>42361</v>
      </c>
      <c r="AK201" s="422">
        <v>171</v>
      </c>
      <c r="AL201" s="312">
        <v>2.63</v>
      </c>
      <c r="AM201" s="312" t="s">
        <v>491</v>
      </c>
      <c r="AN201" s="312">
        <v>2.3650000000000002</v>
      </c>
      <c r="AO201" s="312" t="s">
        <v>453</v>
      </c>
      <c r="AP201" s="101"/>
      <c r="AQ201" s="101"/>
      <c r="AR201" s="415"/>
      <c r="AS201" s="101"/>
      <c r="AT201" s="256"/>
      <c r="AU201" s="101"/>
    </row>
    <row r="202" spans="1:59" ht="32.25" customHeight="1" x14ac:dyDescent="0.25">
      <c r="D202" s="246" t="s">
        <v>2</v>
      </c>
      <c r="G202" s="96">
        <v>43283</v>
      </c>
      <c r="H202" s="195" t="s">
        <v>37</v>
      </c>
      <c r="I202" s="232" t="s">
        <v>31</v>
      </c>
      <c r="J202" s="189" t="s">
        <v>291</v>
      </c>
      <c r="K202" s="29" t="s">
        <v>18</v>
      </c>
      <c r="L202" s="29" t="s">
        <v>17</v>
      </c>
      <c r="M202" s="29" t="s">
        <v>3365</v>
      </c>
      <c r="N202" s="29" t="s">
        <v>448</v>
      </c>
      <c r="O202" s="114" t="s">
        <v>449</v>
      </c>
      <c r="P202" s="114" t="s">
        <v>450</v>
      </c>
      <c r="Q202" s="114"/>
      <c r="R202" s="192" t="s">
        <v>683</v>
      </c>
      <c r="S202" s="41" t="s">
        <v>979</v>
      </c>
      <c r="T202" s="41" t="s">
        <v>288</v>
      </c>
      <c r="U202" s="84" t="s">
        <v>72</v>
      </c>
      <c r="V202" s="263"/>
      <c r="W202" s="80">
        <v>3</v>
      </c>
      <c r="X202" s="185" t="s">
        <v>245</v>
      </c>
      <c r="Y202" s="117"/>
      <c r="Z202" s="84"/>
      <c r="AA202" s="84"/>
      <c r="AB202" s="39" t="s">
        <v>683</v>
      </c>
      <c r="AC202" s="194"/>
      <c r="AD202" s="194"/>
      <c r="AE202" s="194"/>
      <c r="AF202" s="194"/>
      <c r="AG202" s="194"/>
      <c r="AH202" s="263" t="s">
        <v>1</v>
      </c>
      <c r="AI202" s="473" t="s">
        <v>202</v>
      </c>
      <c r="AJ202" s="197">
        <v>42548</v>
      </c>
      <c r="AK202" s="422">
        <v>263</v>
      </c>
      <c r="AL202" s="312">
        <v>2.149</v>
      </c>
      <c r="AM202" s="312" t="s">
        <v>684</v>
      </c>
      <c r="AN202" s="313">
        <v>1.998</v>
      </c>
      <c r="AO202" s="313" t="s">
        <v>1082</v>
      </c>
      <c r="AP202" s="101"/>
      <c r="AQ202" s="101"/>
      <c r="AR202" s="415"/>
      <c r="AS202" s="101"/>
      <c r="AT202" s="256"/>
      <c r="AU202" s="101"/>
      <c r="AV202" s="256"/>
      <c r="AW202" s="256"/>
      <c r="AX202" s="256"/>
      <c r="AY202" s="256"/>
      <c r="AZ202" s="256"/>
      <c r="BA202" s="256"/>
      <c r="BB202" s="256"/>
      <c r="BC202" s="256"/>
      <c r="BD202" s="256"/>
      <c r="BE202" s="256"/>
      <c r="BF202" s="256"/>
      <c r="BG202" s="256"/>
    </row>
    <row r="203" spans="1:59" ht="32.25" customHeight="1" x14ac:dyDescent="0.25">
      <c r="D203" s="246" t="s">
        <v>2</v>
      </c>
      <c r="G203" s="96">
        <v>43864</v>
      </c>
      <c r="H203" s="195" t="s">
        <v>37</v>
      </c>
      <c r="I203" s="232" t="s">
        <v>31</v>
      </c>
      <c r="J203" s="189" t="s">
        <v>291</v>
      </c>
      <c r="K203" s="29" t="s">
        <v>18</v>
      </c>
      <c r="L203" s="29" t="s">
        <v>17</v>
      </c>
      <c r="M203" s="29" t="s">
        <v>3365</v>
      </c>
      <c r="N203" s="29" t="s">
        <v>448</v>
      </c>
      <c r="O203" s="114" t="s">
        <v>449</v>
      </c>
      <c r="P203" s="114" t="s">
        <v>450</v>
      </c>
      <c r="Q203" s="114"/>
      <c r="R203" s="192" t="s">
        <v>3516</v>
      </c>
      <c r="S203" s="41" t="s">
        <v>3196</v>
      </c>
      <c r="T203" s="41" t="s">
        <v>20</v>
      </c>
      <c r="U203" s="84" t="s">
        <v>72</v>
      </c>
      <c r="V203" s="263"/>
      <c r="W203" s="95">
        <v>3</v>
      </c>
      <c r="X203" s="261" t="s">
        <v>245</v>
      </c>
      <c r="Y203" s="79"/>
      <c r="Z203" s="84"/>
      <c r="AA203" s="84"/>
      <c r="AB203" s="39" t="s">
        <v>3195</v>
      </c>
      <c r="AC203" s="194"/>
      <c r="AD203" s="194"/>
      <c r="AE203" s="194"/>
      <c r="AF203" s="194"/>
      <c r="AG203" s="194"/>
      <c r="AH203" s="263" t="s">
        <v>1</v>
      </c>
      <c r="AI203" s="473" t="s">
        <v>202</v>
      </c>
      <c r="AJ203" s="197">
        <v>43524</v>
      </c>
      <c r="AK203" s="428"/>
      <c r="AL203" s="312">
        <v>2.254</v>
      </c>
      <c r="AM203" s="312" t="s">
        <v>491</v>
      </c>
      <c r="AN203" s="316">
        <v>2.165</v>
      </c>
      <c r="AO203" s="316" t="s">
        <v>907</v>
      </c>
      <c r="AP203" s="101"/>
      <c r="AQ203" s="101"/>
      <c r="AR203" s="415"/>
      <c r="AS203" s="101"/>
      <c r="AT203" s="256"/>
      <c r="AU203" s="101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</row>
    <row r="204" spans="1:59" ht="32.25" customHeight="1" x14ac:dyDescent="0.25">
      <c r="D204" s="246" t="s">
        <v>2</v>
      </c>
      <c r="G204" s="304">
        <v>43943</v>
      </c>
      <c r="H204" s="195" t="s">
        <v>37</v>
      </c>
      <c r="I204" s="232" t="s">
        <v>31</v>
      </c>
      <c r="J204" s="189" t="s">
        <v>291</v>
      </c>
      <c r="K204" s="29" t="s">
        <v>18</v>
      </c>
      <c r="L204" s="29" t="s">
        <v>17</v>
      </c>
      <c r="M204" s="29" t="s">
        <v>3365</v>
      </c>
      <c r="N204" s="29" t="s">
        <v>448</v>
      </c>
      <c r="O204" s="114" t="s">
        <v>449</v>
      </c>
      <c r="P204" s="114" t="s">
        <v>450</v>
      </c>
      <c r="Q204" s="114"/>
      <c r="R204" s="192" t="s">
        <v>3434</v>
      </c>
      <c r="S204" s="41" t="s">
        <v>3435</v>
      </c>
      <c r="T204" s="41" t="s">
        <v>20</v>
      </c>
      <c r="U204" s="84" t="s">
        <v>72</v>
      </c>
      <c r="V204" s="263"/>
      <c r="W204" s="95">
        <v>3</v>
      </c>
      <c r="X204" s="261" t="s">
        <v>245</v>
      </c>
      <c r="Y204" s="79"/>
      <c r="Z204" s="84"/>
      <c r="AA204" s="84"/>
      <c r="AB204" s="39" t="s">
        <v>3434</v>
      </c>
      <c r="AC204" s="194"/>
      <c r="AD204" s="194"/>
      <c r="AE204" s="194"/>
      <c r="AF204" s="194"/>
      <c r="AG204" s="194"/>
      <c r="AH204" s="263" t="s">
        <v>1</v>
      </c>
      <c r="AI204" s="473" t="s">
        <v>202</v>
      </c>
      <c r="AJ204" s="197">
        <v>43927</v>
      </c>
      <c r="AK204" s="428"/>
      <c r="AL204" s="316">
        <v>2.3929999999999998</v>
      </c>
      <c r="AM204" s="316" t="s">
        <v>907</v>
      </c>
      <c r="AN204" s="312">
        <v>2.069</v>
      </c>
      <c r="AO204" s="312" t="s">
        <v>453</v>
      </c>
      <c r="AP204" s="101"/>
      <c r="AQ204" s="101"/>
      <c r="AR204" s="415"/>
      <c r="AS204" s="101"/>
      <c r="AT204" s="256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</row>
    <row r="205" spans="1:59" ht="32.25" customHeight="1" x14ac:dyDescent="0.25">
      <c r="D205" s="246" t="s">
        <v>2</v>
      </c>
      <c r="G205" s="96">
        <v>43283</v>
      </c>
      <c r="H205" s="195" t="s">
        <v>37</v>
      </c>
      <c r="I205" s="232" t="s">
        <v>31</v>
      </c>
      <c r="J205" s="189" t="s">
        <v>291</v>
      </c>
      <c r="K205" s="29" t="s">
        <v>18</v>
      </c>
      <c r="L205" s="29" t="s">
        <v>17</v>
      </c>
      <c r="M205" s="29" t="s">
        <v>3365</v>
      </c>
      <c r="N205" s="29" t="s">
        <v>448</v>
      </c>
      <c r="O205" s="114" t="s">
        <v>449</v>
      </c>
      <c r="P205" s="114" t="s">
        <v>67</v>
      </c>
      <c r="Q205" s="114"/>
      <c r="R205" s="192" t="s">
        <v>1081</v>
      </c>
      <c r="S205" s="41" t="s">
        <v>1014</v>
      </c>
      <c r="T205" s="41" t="s">
        <v>20</v>
      </c>
      <c r="U205" s="84" t="s">
        <v>1090</v>
      </c>
      <c r="V205" s="263"/>
      <c r="W205" s="80">
        <v>3</v>
      </c>
      <c r="X205" s="185" t="s">
        <v>245</v>
      </c>
      <c r="Y205" s="117"/>
      <c r="Z205" s="84"/>
      <c r="AA205" s="84"/>
      <c r="AB205" s="39" t="s">
        <v>1081</v>
      </c>
      <c r="AC205" s="261"/>
      <c r="AD205" s="261"/>
      <c r="AE205" s="261"/>
      <c r="AF205" s="261"/>
      <c r="AG205" s="261"/>
      <c r="AH205" s="263" t="s">
        <v>1</v>
      </c>
      <c r="AI205" s="473" t="s">
        <v>202</v>
      </c>
      <c r="AJ205" s="197">
        <v>42586</v>
      </c>
      <c r="AK205" s="422">
        <v>439</v>
      </c>
      <c r="AL205" s="312">
        <v>2.2120000000000002</v>
      </c>
      <c r="AM205" s="312" t="s">
        <v>1082</v>
      </c>
      <c r="AN205" s="313">
        <v>1.365</v>
      </c>
      <c r="AO205" s="313" t="s">
        <v>491</v>
      </c>
      <c r="AP205" s="101"/>
      <c r="AQ205" s="101"/>
      <c r="AR205" s="415"/>
      <c r="AS205" s="101"/>
      <c r="AT205" s="256"/>
      <c r="AU205" s="101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</row>
    <row r="206" spans="1:59" ht="32.25" customHeight="1" x14ac:dyDescent="0.25">
      <c r="D206" s="246" t="s">
        <v>2</v>
      </c>
      <c r="G206" s="96">
        <v>43283</v>
      </c>
      <c r="H206" s="195" t="s">
        <v>37</v>
      </c>
      <c r="I206" s="232" t="s">
        <v>31</v>
      </c>
      <c r="J206" s="189" t="s">
        <v>291</v>
      </c>
      <c r="K206" s="29" t="s">
        <v>18</v>
      </c>
      <c r="L206" s="29" t="s">
        <v>17</v>
      </c>
      <c r="M206" s="29" t="s">
        <v>3365</v>
      </c>
      <c r="N206" s="29" t="s">
        <v>448</v>
      </c>
      <c r="O206" s="114" t="s">
        <v>449</v>
      </c>
      <c r="P206" s="114" t="s">
        <v>67</v>
      </c>
      <c r="Q206" s="114"/>
      <c r="R206" s="192" t="s">
        <v>906</v>
      </c>
      <c r="S206" s="41" t="s">
        <v>1014</v>
      </c>
      <c r="T206" s="41" t="s">
        <v>20</v>
      </c>
      <c r="U206" s="84" t="s">
        <v>72</v>
      </c>
      <c r="V206" s="263"/>
      <c r="W206" s="80">
        <v>3</v>
      </c>
      <c r="X206" s="185" t="s">
        <v>245</v>
      </c>
      <c r="Y206" s="117"/>
      <c r="Z206" s="84"/>
      <c r="AA206" s="84"/>
      <c r="AB206" s="39" t="s">
        <v>906</v>
      </c>
      <c r="AC206" s="194"/>
      <c r="AD206" s="194"/>
      <c r="AE206" s="194"/>
      <c r="AF206" s="194"/>
      <c r="AG206" s="194"/>
      <c r="AH206" s="263" t="s">
        <v>1</v>
      </c>
      <c r="AI206" s="473" t="s">
        <v>202</v>
      </c>
      <c r="AJ206" s="197">
        <v>42625</v>
      </c>
      <c r="AK206" s="422">
        <v>380</v>
      </c>
      <c r="AL206" s="312">
        <v>2.4</v>
      </c>
      <c r="AM206" s="312" t="s">
        <v>907</v>
      </c>
      <c r="AN206" s="316">
        <v>2.089</v>
      </c>
      <c r="AO206" s="316" t="s">
        <v>453</v>
      </c>
      <c r="AP206" s="101"/>
      <c r="AQ206" s="101"/>
      <c r="AR206" s="415"/>
      <c r="AS206" s="101"/>
      <c r="AT206" s="256"/>
      <c r="AU206" s="101"/>
    </row>
    <row r="207" spans="1:59" ht="32.25" customHeight="1" x14ac:dyDescent="0.25">
      <c r="D207" s="246" t="s">
        <v>2</v>
      </c>
      <c r="G207" s="96">
        <v>43283</v>
      </c>
      <c r="H207" s="195" t="s">
        <v>37</v>
      </c>
      <c r="I207" s="232" t="s">
        <v>31</v>
      </c>
      <c r="J207" s="189" t="s">
        <v>291</v>
      </c>
      <c r="K207" s="29" t="s">
        <v>18</v>
      </c>
      <c r="L207" s="29" t="s">
        <v>17</v>
      </c>
      <c r="M207" s="29" t="s">
        <v>3365</v>
      </c>
      <c r="N207" s="29" t="s">
        <v>448</v>
      </c>
      <c r="O207" s="114" t="s">
        <v>449</v>
      </c>
      <c r="P207" s="114" t="s">
        <v>67</v>
      </c>
      <c r="Q207" s="114"/>
      <c r="R207" s="192" t="s">
        <v>1654</v>
      </c>
      <c r="S207" s="41" t="s">
        <v>1014</v>
      </c>
      <c r="T207" s="41" t="s">
        <v>20</v>
      </c>
      <c r="U207" s="84" t="s">
        <v>72</v>
      </c>
      <c r="V207" s="263"/>
      <c r="W207" s="80">
        <v>3</v>
      </c>
      <c r="X207" s="185" t="s">
        <v>245</v>
      </c>
      <c r="Y207" s="117"/>
      <c r="Z207" s="84"/>
      <c r="AA207" s="84"/>
      <c r="AB207" s="39" t="s">
        <v>1654</v>
      </c>
      <c r="AC207" s="194"/>
      <c r="AD207" s="194"/>
      <c r="AE207" s="194"/>
      <c r="AF207" s="194"/>
      <c r="AG207" s="194"/>
      <c r="AH207" s="263" t="s">
        <v>1</v>
      </c>
      <c r="AI207" s="473" t="s">
        <v>202</v>
      </c>
      <c r="AJ207" s="197">
        <v>42717</v>
      </c>
      <c r="AK207" s="422">
        <v>752</v>
      </c>
      <c r="AL207" s="312">
        <v>2.492</v>
      </c>
      <c r="AM207" s="312" t="s">
        <v>1655</v>
      </c>
      <c r="AN207" s="313">
        <v>1.91</v>
      </c>
      <c r="AO207" s="313" t="s">
        <v>907</v>
      </c>
      <c r="AP207" s="101"/>
      <c r="AQ207" s="101"/>
      <c r="AR207" s="415"/>
      <c r="AS207" s="101"/>
      <c r="AT207" s="256"/>
      <c r="AU207" s="101"/>
    </row>
    <row r="208" spans="1:59" ht="32.25" customHeight="1" x14ac:dyDescent="0.25">
      <c r="D208" s="246" t="s">
        <v>2</v>
      </c>
      <c r="G208" s="96">
        <v>43447</v>
      </c>
      <c r="H208" s="195" t="s">
        <v>37</v>
      </c>
      <c r="I208" s="232" t="s">
        <v>31</v>
      </c>
      <c r="J208" s="189" t="s">
        <v>291</v>
      </c>
      <c r="K208" s="29" t="s">
        <v>18</v>
      </c>
      <c r="L208" s="29" t="s">
        <v>17</v>
      </c>
      <c r="M208" s="29" t="s">
        <v>3365</v>
      </c>
      <c r="N208" s="29" t="s">
        <v>448</v>
      </c>
      <c r="O208" s="114" t="s">
        <v>449</v>
      </c>
      <c r="P208" s="114" t="s">
        <v>67</v>
      </c>
      <c r="Q208" s="114"/>
      <c r="R208" s="192" t="s">
        <v>2852</v>
      </c>
      <c r="S208" s="41" t="s">
        <v>1014</v>
      </c>
      <c r="T208" s="41" t="s">
        <v>1895</v>
      </c>
      <c r="U208" s="84"/>
      <c r="V208" s="263"/>
      <c r="W208" s="80">
        <v>3</v>
      </c>
      <c r="X208" s="185" t="s">
        <v>245</v>
      </c>
      <c r="Y208" s="117"/>
      <c r="Z208" s="84"/>
      <c r="AA208" s="84"/>
      <c r="AB208" s="39" t="s">
        <v>2852</v>
      </c>
      <c r="AC208" s="194"/>
      <c r="AD208" s="194"/>
      <c r="AE208" s="194"/>
      <c r="AF208" s="194"/>
      <c r="AG208" s="194"/>
      <c r="AH208" s="263" t="s">
        <v>1</v>
      </c>
      <c r="AI208" s="473" t="s">
        <v>202</v>
      </c>
      <c r="AJ208" s="197">
        <v>43391</v>
      </c>
      <c r="AK208" s="422">
        <v>1120</v>
      </c>
      <c r="AL208" s="312">
        <v>2.355</v>
      </c>
      <c r="AM208" s="312" t="s">
        <v>2853</v>
      </c>
      <c r="AN208" s="316">
        <v>2.109</v>
      </c>
      <c r="AO208" s="316" t="s">
        <v>453</v>
      </c>
      <c r="AP208" s="101"/>
      <c r="AQ208" s="101"/>
      <c r="AR208" s="415"/>
      <c r="AS208" s="101"/>
      <c r="AT208" s="256"/>
      <c r="AU208" s="101"/>
      <c r="BG208" s="57"/>
    </row>
    <row r="209" spans="1:59" ht="32.25" customHeight="1" x14ac:dyDescent="0.25">
      <c r="D209" s="246" t="s">
        <v>2</v>
      </c>
      <c r="G209" s="96">
        <v>43283</v>
      </c>
      <c r="H209" s="195" t="s">
        <v>37</v>
      </c>
      <c r="I209" s="232" t="s">
        <v>31</v>
      </c>
      <c r="J209" s="189" t="s">
        <v>291</v>
      </c>
      <c r="K209" s="29" t="s">
        <v>18</v>
      </c>
      <c r="L209" s="29" t="s">
        <v>17</v>
      </c>
      <c r="M209" s="29" t="s">
        <v>216</v>
      </c>
      <c r="N209" s="29" t="s">
        <v>313</v>
      </c>
      <c r="O209" s="114" t="s">
        <v>314</v>
      </c>
      <c r="P209" s="114" t="s">
        <v>315</v>
      </c>
      <c r="Q209" s="114" t="s">
        <v>371</v>
      </c>
      <c r="R209" s="192" t="s">
        <v>372</v>
      </c>
      <c r="S209" s="41" t="s">
        <v>969</v>
      </c>
      <c r="T209" s="41" t="s">
        <v>20</v>
      </c>
      <c r="U209" s="84" t="s">
        <v>72</v>
      </c>
      <c r="V209" s="263"/>
      <c r="W209" s="80">
        <v>3</v>
      </c>
      <c r="X209" s="185" t="s">
        <v>245</v>
      </c>
      <c r="Y209" s="117"/>
      <c r="Z209" s="84"/>
      <c r="AA209" s="84"/>
      <c r="AB209" s="39" t="s">
        <v>372</v>
      </c>
      <c r="AC209" s="194"/>
      <c r="AD209" s="194"/>
      <c r="AE209" s="194"/>
      <c r="AF209" s="194"/>
      <c r="AG209" s="194"/>
      <c r="AH209" s="263" t="s">
        <v>1</v>
      </c>
      <c r="AI209" s="473" t="s">
        <v>202</v>
      </c>
      <c r="AJ209" s="197">
        <v>42361</v>
      </c>
      <c r="AK209" s="422">
        <v>148</v>
      </c>
      <c r="AL209" s="314">
        <v>2.3929999999999998</v>
      </c>
      <c r="AM209" s="314" t="s">
        <v>373</v>
      </c>
      <c r="AN209" s="314">
        <v>2.2919999999999998</v>
      </c>
      <c r="AO209" s="314" t="s">
        <v>317</v>
      </c>
      <c r="AP209" s="101"/>
      <c r="AQ209" s="101"/>
      <c r="AR209" s="415"/>
      <c r="AS209" s="101"/>
      <c r="AT209" s="256"/>
      <c r="AU209" s="101"/>
    </row>
    <row r="210" spans="1:59" ht="32.25" customHeight="1" x14ac:dyDescent="0.25">
      <c r="D210" s="246" t="s">
        <v>2</v>
      </c>
      <c r="G210" s="96">
        <v>43283</v>
      </c>
      <c r="H210" s="195" t="s">
        <v>37</v>
      </c>
      <c r="I210" s="232" t="s">
        <v>31</v>
      </c>
      <c r="J210" s="189" t="s">
        <v>291</v>
      </c>
      <c r="K210" s="29" t="s">
        <v>18</v>
      </c>
      <c r="L210" s="29" t="s">
        <v>17</v>
      </c>
      <c r="M210" s="29" t="s">
        <v>216</v>
      </c>
      <c r="N210" s="29" t="s">
        <v>313</v>
      </c>
      <c r="O210" s="259" t="s">
        <v>314</v>
      </c>
      <c r="P210" s="259" t="s">
        <v>315</v>
      </c>
      <c r="Q210" s="259" t="s">
        <v>371</v>
      </c>
      <c r="R210" s="192" t="s">
        <v>2000</v>
      </c>
      <c r="S210" s="41" t="s">
        <v>2001</v>
      </c>
      <c r="T210" s="41" t="s">
        <v>20</v>
      </c>
      <c r="U210" s="84" t="s">
        <v>72</v>
      </c>
      <c r="V210" s="263"/>
      <c r="W210" s="80">
        <v>3</v>
      </c>
      <c r="X210" s="185" t="s">
        <v>245</v>
      </c>
      <c r="Y210" s="117"/>
      <c r="Z210" s="84"/>
      <c r="AA210" s="84"/>
      <c r="AB210" s="39" t="str">
        <f>R210</f>
        <v>M 0176</v>
      </c>
      <c r="AC210" s="194"/>
      <c r="AD210" s="194"/>
      <c r="AE210" s="194"/>
      <c r="AF210" s="194"/>
      <c r="AG210" s="194"/>
      <c r="AH210" s="263" t="s">
        <v>1</v>
      </c>
      <c r="AI210" s="473" t="s">
        <v>202</v>
      </c>
      <c r="AJ210" s="197">
        <v>42412</v>
      </c>
      <c r="AK210" s="427"/>
      <c r="AL210" s="314">
        <v>2.3719999999999999</v>
      </c>
      <c r="AM210" s="314" t="s">
        <v>373</v>
      </c>
      <c r="AN210" s="314">
        <v>2.2639999999999998</v>
      </c>
      <c r="AO210" s="314" t="s">
        <v>317</v>
      </c>
      <c r="AP210" s="101"/>
      <c r="AQ210" s="101"/>
      <c r="AR210" s="415"/>
      <c r="AS210" s="101"/>
      <c r="AT210" s="256"/>
      <c r="AU210" s="101"/>
    </row>
    <row r="211" spans="1:59" ht="32.25" customHeight="1" x14ac:dyDescent="0.25">
      <c r="D211" s="246" t="s">
        <v>2</v>
      </c>
      <c r="G211" s="96">
        <v>43283</v>
      </c>
      <c r="H211" s="195" t="s">
        <v>37</v>
      </c>
      <c r="I211" s="232" t="s">
        <v>31</v>
      </c>
      <c r="J211" s="189" t="s">
        <v>291</v>
      </c>
      <c r="K211" s="29" t="s">
        <v>18</v>
      </c>
      <c r="L211" s="29" t="s">
        <v>17</v>
      </c>
      <c r="M211" s="29" t="s">
        <v>216</v>
      </c>
      <c r="N211" s="29" t="s">
        <v>313</v>
      </c>
      <c r="O211" s="259" t="s">
        <v>314</v>
      </c>
      <c r="P211" s="259" t="s">
        <v>315</v>
      </c>
      <c r="Q211" s="259" t="s">
        <v>371</v>
      </c>
      <c r="R211" s="192" t="s">
        <v>2017</v>
      </c>
      <c r="S211" s="41" t="s">
        <v>2001</v>
      </c>
      <c r="T211" s="41" t="s">
        <v>20</v>
      </c>
      <c r="U211" s="84" t="s">
        <v>72</v>
      </c>
      <c r="V211" s="263"/>
      <c r="W211" s="80">
        <v>3</v>
      </c>
      <c r="X211" s="185" t="s">
        <v>245</v>
      </c>
      <c r="Y211" s="117"/>
      <c r="Z211" s="84"/>
      <c r="AA211" s="84"/>
      <c r="AB211" s="39" t="str">
        <f>R211</f>
        <v>M 0194</v>
      </c>
      <c r="AC211" s="261"/>
      <c r="AD211" s="261"/>
      <c r="AE211" s="261"/>
      <c r="AF211" s="261"/>
      <c r="AG211" s="261"/>
      <c r="AH211" s="263" t="s">
        <v>1</v>
      </c>
      <c r="AI211" s="473" t="s">
        <v>202</v>
      </c>
      <c r="AJ211" s="197">
        <v>42409</v>
      </c>
      <c r="AK211" s="427"/>
      <c r="AL211" s="314">
        <v>2.2690000000000001</v>
      </c>
      <c r="AM211" s="314" t="s">
        <v>322</v>
      </c>
      <c r="AN211" s="314">
        <v>2.2509999999999999</v>
      </c>
      <c r="AO211" s="314" t="s">
        <v>357</v>
      </c>
      <c r="AP211" s="101"/>
      <c r="AQ211" s="101"/>
      <c r="AR211" s="415"/>
      <c r="AS211" s="101"/>
      <c r="AT211" s="256"/>
      <c r="AU211" s="101"/>
    </row>
    <row r="212" spans="1:59" ht="32.25" customHeight="1" x14ac:dyDescent="0.25">
      <c r="D212" s="246" t="s">
        <v>2</v>
      </c>
      <c r="G212" s="96">
        <v>43283</v>
      </c>
      <c r="H212" s="195" t="s">
        <v>37</v>
      </c>
      <c r="I212" s="232" t="s">
        <v>31</v>
      </c>
      <c r="J212" s="189" t="s">
        <v>291</v>
      </c>
      <c r="K212" s="29" t="s">
        <v>18</v>
      </c>
      <c r="L212" s="29" t="s">
        <v>17</v>
      </c>
      <c r="M212" s="29" t="s">
        <v>216</v>
      </c>
      <c r="N212" s="29" t="s">
        <v>313</v>
      </c>
      <c r="O212" s="259" t="s">
        <v>314</v>
      </c>
      <c r="P212" s="259" t="s">
        <v>315</v>
      </c>
      <c r="Q212" s="259" t="s">
        <v>315</v>
      </c>
      <c r="R212" s="192" t="s">
        <v>356</v>
      </c>
      <c r="S212" s="41" t="s">
        <v>1308</v>
      </c>
      <c r="T212" s="41" t="s">
        <v>288</v>
      </c>
      <c r="U212" s="84" t="s">
        <v>72</v>
      </c>
      <c r="V212" s="263"/>
      <c r="W212" s="80">
        <v>3</v>
      </c>
      <c r="X212" s="185" t="s">
        <v>245</v>
      </c>
      <c r="Y212" s="117"/>
      <c r="Z212" s="84"/>
      <c r="AA212" s="84"/>
      <c r="AB212" s="39" t="s">
        <v>356</v>
      </c>
      <c r="AC212" s="261"/>
      <c r="AD212" s="261"/>
      <c r="AE212" s="261"/>
      <c r="AF212" s="261"/>
      <c r="AG212" s="261"/>
      <c r="AH212" s="263" t="s">
        <v>1</v>
      </c>
      <c r="AI212" s="473" t="s">
        <v>202</v>
      </c>
      <c r="AJ212" s="197">
        <v>42417</v>
      </c>
      <c r="AK212" s="422">
        <v>144</v>
      </c>
      <c r="AL212" s="314">
        <v>2.6680000000000001</v>
      </c>
      <c r="AM212" s="314" t="s">
        <v>357</v>
      </c>
      <c r="AN212" s="314">
        <v>2.4870000000000001</v>
      </c>
      <c r="AO212" s="314" t="s">
        <v>322</v>
      </c>
      <c r="AP212" s="101"/>
      <c r="AQ212" s="101"/>
      <c r="AR212" s="415"/>
      <c r="AS212" s="101"/>
      <c r="AT212" s="256"/>
      <c r="AU212" s="101"/>
    </row>
    <row r="213" spans="1:59" ht="32.25" customHeight="1" x14ac:dyDescent="0.25">
      <c r="D213" s="246" t="s">
        <v>2</v>
      </c>
      <c r="G213" s="96">
        <v>43283</v>
      </c>
      <c r="H213" s="195" t="s">
        <v>37</v>
      </c>
      <c r="I213" s="232" t="s">
        <v>31</v>
      </c>
      <c r="J213" s="189" t="s">
        <v>291</v>
      </c>
      <c r="K213" s="29" t="s">
        <v>18</v>
      </c>
      <c r="L213" s="29" t="s">
        <v>17</v>
      </c>
      <c r="M213" s="29" t="s">
        <v>216</v>
      </c>
      <c r="N213" s="29" t="s">
        <v>313</v>
      </c>
      <c r="O213" s="259" t="s">
        <v>314</v>
      </c>
      <c r="P213" s="259" t="s">
        <v>315</v>
      </c>
      <c r="Q213" s="259" t="s">
        <v>315</v>
      </c>
      <c r="R213" s="192" t="s">
        <v>321</v>
      </c>
      <c r="S213" s="41" t="s">
        <v>1308</v>
      </c>
      <c r="T213" s="41" t="s">
        <v>288</v>
      </c>
      <c r="U213" s="84" t="s">
        <v>72</v>
      </c>
      <c r="V213" s="263"/>
      <c r="W213" s="80">
        <v>3</v>
      </c>
      <c r="X213" s="185" t="s">
        <v>245</v>
      </c>
      <c r="Y213" s="117"/>
      <c r="Z213" s="84"/>
      <c r="AA213" s="84"/>
      <c r="AB213" s="39" t="s">
        <v>321</v>
      </c>
      <c r="AC213" s="194"/>
      <c r="AD213" s="194"/>
      <c r="AE213" s="194"/>
      <c r="AF213" s="194"/>
      <c r="AG213" s="194"/>
      <c r="AH213" s="263" t="s">
        <v>1</v>
      </c>
      <c r="AI213" s="473" t="s">
        <v>202</v>
      </c>
      <c r="AJ213" s="197">
        <v>42417</v>
      </c>
      <c r="AK213" s="422">
        <v>133</v>
      </c>
      <c r="AL213" s="314">
        <v>2.7</v>
      </c>
      <c r="AM213" s="314" t="s">
        <v>322</v>
      </c>
      <c r="AN213" s="314">
        <v>2.4510000000000001</v>
      </c>
      <c r="AO213" s="314" t="s">
        <v>373</v>
      </c>
      <c r="AP213" s="101"/>
      <c r="AQ213" s="101"/>
      <c r="AR213" s="415"/>
      <c r="AS213" s="101"/>
      <c r="AT213" s="256"/>
      <c r="AU213" s="101"/>
    </row>
    <row r="214" spans="1:59" ht="32.25" customHeight="1" x14ac:dyDescent="0.25">
      <c r="D214" s="246" t="s">
        <v>2</v>
      </c>
      <c r="G214" s="96">
        <v>43283</v>
      </c>
      <c r="H214" s="258" t="s">
        <v>37</v>
      </c>
      <c r="I214" s="232" t="s">
        <v>31</v>
      </c>
      <c r="J214" s="189" t="s">
        <v>291</v>
      </c>
      <c r="K214" s="29" t="s">
        <v>18</v>
      </c>
      <c r="L214" s="29" t="s">
        <v>17</v>
      </c>
      <c r="M214" s="29" t="s">
        <v>216</v>
      </c>
      <c r="N214" s="29" t="s">
        <v>313</v>
      </c>
      <c r="O214" s="259" t="s">
        <v>314</v>
      </c>
      <c r="P214" s="259" t="s">
        <v>315</v>
      </c>
      <c r="Q214" s="259" t="s">
        <v>315</v>
      </c>
      <c r="R214" s="192" t="s">
        <v>316</v>
      </c>
      <c r="S214" s="41" t="s">
        <v>1308</v>
      </c>
      <c r="T214" s="41" t="s">
        <v>288</v>
      </c>
      <c r="U214" s="84" t="s">
        <v>72</v>
      </c>
      <c r="V214" s="263"/>
      <c r="W214" s="80">
        <v>3</v>
      </c>
      <c r="X214" s="185" t="s">
        <v>245</v>
      </c>
      <c r="Y214" s="117"/>
      <c r="Z214" s="84"/>
      <c r="AA214" s="84"/>
      <c r="AB214" s="265" t="s">
        <v>316</v>
      </c>
      <c r="AC214" s="194"/>
      <c r="AD214" s="194"/>
      <c r="AE214" s="194"/>
      <c r="AF214" s="194"/>
      <c r="AG214" s="194"/>
      <c r="AH214" s="263" t="s">
        <v>1</v>
      </c>
      <c r="AI214" s="473" t="s">
        <v>202</v>
      </c>
      <c r="AJ214" s="197">
        <v>42417</v>
      </c>
      <c r="AK214" s="422">
        <v>132</v>
      </c>
      <c r="AL214" s="314">
        <v>2.69</v>
      </c>
      <c r="AM214" s="314" t="s">
        <v>317</v>
      </c>
      <c r="AN214" s="314">
        <v>2.35</v>
      </c>
      <c r="AO214" s="314" t="s">
        <v>357</v>
      </c>
      <c r="AP214" s="101"/>
      <c r="AQ214" s="101"/>
      <c r="AR214" s="415"/>
      <c r="AS214" s="101"/>
      <c r="AT214" s="256"/>
      <c r="AU214" s="101"/>
      <c r="AV214" s="203"/>
      <c r="AW214" s="202"/>
      <c r="AX214" s="202"/>
      <c r="AY214" s="204"/>
      <c r="AZ214" s="203"/>
      <c r="BA214" s="203"/>
      <c r="BB214" s="202"/>
      <c r="BC214" s="202"/>
      <c r="BD214" s="208"/>
      <c r="BE214" s="57"/>
      <c r="BF214" s="57"/>
      <c r="BG214" s="57"/>
    </row>
    <row r="215" spans="1:59" ht="32.25" customHeight="1" x14ac:dyDescent="0.25">
      <c r="D215" s="246" t="s">
        <v>2</v>
      </c>
      <c r="G215" s="96">
        <v>43283</v>
      </c>
      <c r="H215" s="195" t="s">
        <v>37</v>
      </c>
      <c r="I215" s="232" t="s">
        <v>31</v>
      </c>
      <c r="J215" s="189" t="s">
        <v>291</v>
      </c>
      <c r="K215" s="29" t="s">
        <v>18</v>
      </c>
      <c r="L215" s="29" t="s">
        <v>17</v>
      </c>
      <c r="M215" s="29" t="s">
        <v>216</v>
      </c>
      <c r="N215" s="29" t="s">
        <v>313</v>
      </c>
      <c r="O215" s="259" t="s">
        <v>314</v>
      </c>
      <c r="P215" s="259" t="s">
        <v>315</v>
      </c>
      <c r="Q215" s="259" t="s">
        <v>371</v>
      </c>
      <c r="R215" s="192" t="s">
        <v>2031</v>
      </c>
      <c r="S215" s="41" t="s">
        <v>2032</v>
      </c>
      <c r="T215" s="41" t="s">
        <v>20</v>
      </c>
      <c r="U215" s="84" t="s">
        <v>72</v>
      </c>
      <c r="V215" s="263"/>
      <c r="W215" s="80">
        <v>3</v>
      </c>
      <c r="X215" s="185" t="s">
        <v>245</v>
      </c>
      <c r="Y215" s="117"/>
      <c r="Z215" s="84"/>
      <c r="AA215" s="84"/>
      <c r="AB215" s="39" t="str">
        <f t="shared" ref="AB215:AB236" si="5">R215</f>
        <v>M 0221</v>
      </c>
      <c r="AC215" s="261"/>
      <c r="AD215" s="261"/>
      <c r="AE215" s="261"/>
      <c r="AF215" s="261"/>
      <c r="AG215" s="261"/>
      <c r="AH215" s="263" t="s">
        <v>1</v>
      </c>
      <c r="AI215" s="473" t="s">
        <v>202</v>
      </c>
      <c r="AJ215" s="197" t="s">
        <v>2024</v>
      </c>
      <c r="AK215" s="427"/>
      <c r="AL215" s="314">
        <v>2.294</v>
      </c>
      <c r="AM215" s="314" t="s">
        <v>373</v>
      </c>
      <c r="AN215" s="314">
        <v>2.2170000000000001</v>
      </c>
      <c r="AO215" s="314" t="s">
        <v>317</v>
      </c>
      <c r="AP215" s="101"/>
      <c r="AQ215" s="101"/>
      <c r="AR215" s="415"/>
      <c r="AS215" s="101"/>
      <c r="AT215" s="256"/>
      <c r="AU215" s="101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</row>
    <row r="216" spans="1:59" ht="32.25" customHeight="1" x14ac:dyDescent="0.25">
      <c r="D216" s="246" t="s">
        <v>2</v>
      </c>
      <c r="G216" s="96">
        <v>43283</v>
      </c>
      <c r="H216" s="195" t="s">
        <v>37</v>
      </c>
      <c r="I216" s="232" t="s">
        <v>31</v>
      </c>
      <c r="J216" s="189" t="s">
        <v>291</v>
      </c>
      <c r="K216" s="29" t="s">
        <v>18</v>
      </c>
      <c r="L216" s="29" t="s">
        <v>17</v>
      </c>
      <c r="M216" s="29" t="s">
        <v>216</v>
      </c>
      <c r="N216" s="29" t="s">
        <v>313</v>
      </c>
      <c r="O216" s="114" t="s">
        <v>314</v>
      </c>
      <c r="P216" s="114" t="s">
        <v>315</v>
      </c>
      <c r="Q216" s="114" t="s">
        <v>371</v>
      </c>
      <c r="R216" s="192" t="s">
        <v>2065</v>
      </c>
      <c r="S216" s="41" t="s">
        <v>2001</v>
      </c>
      <c r="T216" s="41" t="s">
        <v>20</v>
      </c>
      <c r="U216" s="84" t="s">
        <v>72</v>
      </c>
      <c r="V216" s="263"/>
      <c r="W216" s="80">
        <v>3</v>
      </c>
      <c r="X216" s="185" t="s">
        <v>245</v>
      </c>
      <c r="Y216" s="117"/>
      <c r="Z216" s="84"/>
      <c r="AA216" s="84"/>
      <c r="AB216" s="39" t="str">
        <f t="shared" si="5"/>
        <v>M 0280</v>
      </c>
      <c r="AC216" s="194"/>
      <c r="AD216" s="194"/>
      <c r="AE216" s="194"/>
      <c r="AF216" s="194"/>
      <c r="AG216" s="194"/>
      <c r="AH216" s="263" t="s">
        <v>1</v>
      </c>
      <c r="AI216" s="473" t="s">
        <v>202</v>
      </c>
      <c r="AJ216" s="197">
        <v>42508</v>
      </c>
      <c r="AK216" s="427"/>
      <c r="AL216" s="314">
        <v>2.3639999999999999</v>
      </c>
      <c r="AM216" s="314" t="s">
        <v>317</v>
      </c>
      <c r="AN216" s="314">
        <v>2.2829999999999999</v>
      </c>
      <c r="AO216" s="314" t="s">
        <v>357</v>
      </c>
      <c r="AP216" s="101"/>
      <c r="AQ216" s="101"/>
      <c r="AR216" s="415"/>
      <c r="AS216" s="101"/>
      <c r="AT216" s="256"/>
      <c r="AU216" s="101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</row>
    <row r="217" spans="1:59" ht="32.25" customHeight="1" x14ac:dyDescent="0.25">
      <c r="D217" s="246" t="s">
        <v>2</v>
      </c>
      <c r="G217" s="96">
        <v>43283</v>
      </c>
      <c r="H217" s="195" t="s">
        <v>37</v>
      </c>
      <c r="I217" s="232" t="s">
        <v>31</v>
      </c>
      <c r="J217" s="189" t="s">
        <v>291</v>
      </c>
      <c r="K217" s="29" t="s">
        <v>18</v>
      </c>
      <c r="L217" s="29" t="s">
        <v>17</v>
      </c>
      <c r="M217" s="29" t="s">
        <v>216</v>
      </c>
      <c r="N217" s="29" t="s">
        <v>313</v>
      </c>
      <c r="O217" s="114" t="s">
        <v>314</v>
      </c>
      <c r="P217" s="259" t="s">
        <v>315</v>
      </c>
      <c r="Q217" s="259" t="s">
        <v>371</v>
      </c>
      <c r="R217" s="192" t="s">
        <v>2066</v>
      </c>
      <c r="S217" s="41" t="s">
        <v>2067</v>
      </c>
      <c r="T217" s="41" t="s">
        <v>20</v>
      </c>
      <c r="U217" s="84" t="s">
        <v>72</v>
      </c>
      <c r="V217" s="263"/>
      <c r="W217" s="80">
        <v>3</v>
      </c>
      <c r="X217" s="185" t="s">
        <v>245</v>
      </c>
      <c r="Y217" s="117"/>
      <c r="Z217" s="84"/>
      <c r="AA217" s="84"/>
      <c r="AB217" s="265" t="str">
        <f t="shared" si="5"/>
        <v>M 0285</v>
      </c>
      <c r="AC217" s="261"/>
      <c r="AD217" s="261"/>
      <c r="AE217" s="261"/>
      <c r="AF217" s="261"/>
      <c r="AG217" s="261"/>
      <c r="AH217" s="263" t="s">
        <v>1</v>
      </c>
      <c r="AI217" s="473" t="s">
        <v>202</v>
      </c>
      <c r="AJ217" s="197">
        <v>43228</v>
      </c>
      <c r="AK217" s="427"/>
      <c r="AL217" s="314">
        <v>2.0059999999999998</v>
      </c>
      <c r="AM217" s="314" t="s">
        <v>357</v>
      </c>
      <c r="AN217" s="315">
        <v>1.99</v>
      </c>
      <c r="AO217" s="315" t="s">
        <v>1430</v>
      </c>
      <c r="AP217" s="101"/>
      <c r="AQ217" s="101"/>
      <c r="AR217" s="415"/>
      <c r="AS217" s="101"/>
      <c r="AT217" s="256"/>
      <c r="AU217" s="101"/>
      <c r="AV217" s="203"/>
      <c r="AW217" s="202"/>
      <c r="AX217" s="202"/>
      <c r="AY217" s="204"/>
      <c r="AZ217" s="203"/>
      <c r="BA217" s="203"/>
      <c r="BB217" s="202"/>
      <c r="BC217" s="202"/>
      <c r="BD217" s="59"/>
      <c r="BE217" s="59"/>
      <c r="BF217" s="59"/>
      <c r="BG217" s="59"/>
    </row>
    <row r="218" spans="1:59" ht="32.25" customHeight="1" x14ac:dyDescent="0.25">
      <c r="D218" s="246" t="s">
        <v>2</v>
      </c>
      <c r="G218" s="96">
        <v>43283</v>
      </c>
      <c r="H218" s="195" t="s">
        <v>37</v>
      </c>
      <c r="I218" s="232" t="s">
        <v>31</v>
      </c>
      <c r="J218" s="189" t="s">
        <v>291</v>
      </c>
      <c r="K218" s="29" t="s">
        <v>18</v>
      </c>
      <c r="L218" s="29" t="s">
        <v>17</v>
      </c>
      <c r="M218" s="29" t="s">
        <v>216</v>
      </c>
      <c r="N218" s="29" t="s">
        <v>313</v>
      </c>
      <c r="O218" s="114" t="s">
        <v>314</v>
      </c>
      <c r="P218" s="114" t="s">
        <v>315</v>
      </c>
      <c r="Q218" s="114" t="s">
        <v>371</v>
      </c>
      <c r="R218" s="192" t="s">
        <v>2118</v>
      </c>
      <c r="S218" s="41" t="s">
        <v>41</v>
      </c>
      <c r="T218" s="41" t="s">
        <v>20</v>
      </c>
      <c r="U218" s="84" t="s">
        <v>72</v>
      </c>
      <c r="V218" s="263"/>
      <c r="W218" s="80">
        <v>3</v>
      </c>
      <c r="X218" s="185" t="s">
        <v>245</v>
      </c>
      <c r="Y218" s="117"/>
      <c r="Z218" s="84"/>
      <c r="AA218" s="84"/>
      <c r="AB218" s="265" t="str">
        <f t="shared" si="5"/>
        <v>M 0345</v>
      </c>
      <c r="AC218" s="194"/>
      <c r="AD218" s="194"/>
      <c r="AE218" s="194"/>
      <c r="AF218" s="194"/>
      <c r="AG218" s="194"/>
      <c r="AH218" s="263" t="s">
        <v>1</v>
      </c>
      <c r="AI218" s="473" t="s">
        <v>202</v>
      </c>
      <c r="AJ218" s="197">
        <v>42605</v>
      </c>
      <c r="AK218" s="427"/>
      <c r="AL218" s="314">
        <v>2.4209999999999998</v>
      </c>
      <c r="AM218" s="314" t="s">
        <v>317</v>
      </c>
      <c r="AN218" s="314">
        <v>2.3170000000000002</v>
      </c>
      <c r="AO218" s="314" t="s">
        <v>357</v>
      </c>
      <c r="AP218" s="101"/>
      <c r="AQ218" s="101"/>
      <c r="AR218" s="415"/>
      <c r="AS218" s="101"/>
      <c r="AT218" s="256"/>
      <c r="AU218" s="101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</row>
    <row r="219" spans="1:59" ht="32.25" customHeight="1" x14ac:dyDescent="0.25">
      <c r="D219" s="246" t="s">
        <v>2</v>
      </c>
      <c r="G219" s="96">
        <v>43283</v>
      </c>
      <c r="H219" s="195" t="s">
        <v>37</v>
      </c>
      <c r="I219" s="232" t="s">
        <v>31</v>
      </c>
      <c r="J219" s="189" t="s">
        <v>291</v>
      </c>
      <c r="K219" s="29" t="s">
        <v>18</v>
      </c>
      <c r="L219" s="29" t="s">
        <v>17</v>
      </c>
      <c r="M219" s="29" t="s">
        <v>216</v>
      </c>
      <c r="N219" s="29" t="s">
        <v>313</v>
      </c>
      <c r="O219" s="114" t="s">
        <v>314</v>
      </c>
      <c r="P219" s="114" t="s">
        <v>315</v>
      </c>
      <c r="Q219" s="114" t="s">
        <v>371</v>
      </c>
      <c r="R219" s="192" t="s">
        <v>2143</v>
      </c>
      <c r="S219" s="41" t="s">
        <v>2144</v>
      </c>
      <c r="T219" s="41" t="s">
        <v>20</v>
      </c>
      <c r="U219" s="84" t="s">
        <v>72</v>
      </c>
      <c r="V219" s="263"/>
      <c r="W219" s="80">
        <v>3</v>
      </c>
      <c r="X219" s="185" t="s">
        <v>245</v>
      </c>
      <c r="Y219" s="117"/>
      <c r="Z219" s="84"/>
      <c r="AA219" s="84"/>
      <c r="AB219" s="39" t="str">
        <f t="shared" si="5"/>
        <v>M 0369</v>
      </c>
      <c r="AC219" s="194"/>
      <c r="AD219" s="194"/>
      <c r="AE219" s="194"/>
      <c r="AF219" s="194"/>
      <c r="AG219" s="194"/>
      <c r="AH219" s="263" t="s">
        <v>1</v>
      </c>
      <c r="AI219" s="473" t="s">
        <v>202</v>
      </c>
      <c r="AJ219" s="197">
        <v>42605</v>
      </c>
      <c r="AK219" s="427"/>
      <c r="AL219" s="315">
        <v>1.8460000000000001</v>
      </c>
      <c r="AM219" s="315" t="s">
        <v>1430</v>
      </c>
      <c r="AN219" s="315">
        <v>1.831</v>
      </c>
      <c r="AO219" s="315" t="s">
        <v>373</v>
      </c>
      <c r="AP219" s="101"/>
      <c r="AQ219" s="101"/>
      <c r="AR219" s="415"/>
      <c r="AS219" s="101"/>
      <c r="AT219" s="256"/>
      <c r="AU219" s="101"/>
      <c r="AV219" s="256"/>
      <c r="AW219" s="256"/>
      <c r="AX219" s="256"/>
      <c r="AY219" s="256"/>
      <c r="AZ219" s="256"/>
      <c r="BA219" s="256"/>
      <c r="BB219" s="256"/>
      <c r="BC219" s="256"/>
      <c r="BD219" s="256"/>
      <c r="BE219" s="256"/>
      <c r="BF219" s="256"/>
      <c r="BG219" s="256"/>
    </row>
    <row r="220" spans="1:59" ht="32.25" customHeight="1" x14ac:dyDescent="0.25">
      <c r="D220" s="246" t="s">
        <v>2</v>
      </c>
      <c r="G220" s="96">
        <v>43283</v>
      </c>
      <c r="H220" s="258" t="s">
        <v>37</v>
      </c>
      <c r="I220" s="232" t="s">
        <v>31</v>
      </c>
      <c r="J220" s="189" t="s">
        <v>291</v>
      </c>
      <c r="K220" s="29" t="s">
        <v>18</v>
      </c>
      <c r="L220" s="29" t="s">
        <v>17</v>
      </c>
      <c r="M220" s="29" t="s">
        <v>216</v>
      </c>
      <c r="N220" s="29" t="s">
        <v>313</v>
      </c>
      <c r="O220" s="114" t="s">
        <v>314</v>
      </c>
      <c r="P220" s="114" t="s">
        <v>315</v>
      </c>
      <c r="Q220" s="259" t="s">
        <v>315</v>
      </c>
      <c r="R220" s="192" t="s">
        <v>2157</v>
      </c>
      <c r="S220" s="41" t="s">
        <v>1308</v>
      </c>
      <c r="T220" s="41" t="s">
        <v>288</v>
      </c>
      <c r="U220" s="84" t="s">
        <v>72</v>
      </c>
      <c r="V220" s="263"/>
      <c r="W220" s="80">
        <v>3</v>
      </c>
      <c r="X220" s="185" t="s">
        <v>245</v>
      </c>
      <c r="Y220" s="117"/>
      <c r="Z220" s="84"/>
      <c r="AA220" s="84"/>
      <c r="AB220" s="39" t="str">
        <f t="shared" si="5"/>
        <v>M 0393</v>
      </c>
      <c r="AC220" s="194"/>
      <c r="AD220" s="194"/>
      <c r="AE220" s="194"/>
      <c r="AF220" s="194"/>
      <c r="AG220" s="194"/>
      <c r="AH220" s="263" t="s">
        <v>1</v>
      </c>
      <c r="AI220" s="473" t="s">
        <v>202</v>
      </c>
      <c r="AJ220" s="197">
        <v>42548</v>
      </c>
      <c r="AK220" s="427"/>
      <c r="AL220" s="314">
        <v>2.274</v>
      </c>
      <c r="AM220" s="314" t="s">
        <v>373</v>
      </c>
      <c r="AN220" s="314">
        <v>2.1920000000000002</v>
      </c>
      <c r="AO220" s="314" t="s">
        <v>322</v>
      </c>
      <c r="AP220" s="101"/>
      <c r="AQ220" s="101"/>
      <c r="AR220" s="415"/>
      <c r="AS220" s="101"/>
      <c r="AT220" s="256"/>
      <c r="AU220" s="101"/>
    </row>
    <row r="221" spans="1:59" ht="32.25" customHeight="1" x14ac:dyDescent="0.25">
      <c r="D221" s="246" t="s">
        <v>2</v>
      </c>
      <c r="G221" s="96">
        <v>43283</v>
      </c>
      <c r="H221" s="258" t="s">
        <v>37</v>
      </c>
      <c r="I221" s="232" t="s">
        <v>31</v>
      </c>
      <c r="J221" s="189" t="s">
        <v>291</v>
      </c>
      <c r="K221" s="29" t="s">
        <v>18</v>
      </c>
      <c r="L221" s="29" t="s">
        <v>17</v>
      </c>
      <c r="M221" s="29" t="s">
        <v>216</v>
      </c>
      <c r="N221" s="29" t="s">
        <v>313</v>
      </c>
      <c r="O221" s="114" t="s">
        <v>314</v>
      </c>
      <c r="P221" s="114" t="s">
        <v>315</v>
      </c>
      <c r="Q221" s="259" t="s">
        <v>315</v>
      </c>
      <c r="R221" s="192" t="s">
        <v>2158</v>
      </c>
      <c r="S221" s="41" t="s">
        <v>1308</v>
      </c>
      <c r="T221" s="41" t="s">
        <v>288</v>
      </c>
      <c r="U221" s="84" t="s">
        <v>72</v>
      </c>
      <c r="V221" s="263"/>
      <c r="W221" s="80">
        <v>3</v>
      </c>
      <c r="X221" s="185" t="s">
        <v>245</v>
      </c>
      <c r="Y221" s="117"/>
      <c r="Z221" s="84"/>
      <c r="AA221" s="84"/>
      <c r="AB221" s="39" t="str">
        <f t="shared" si="5"/>
        <v>M 0394</v>
      </c>
      <c r="AC221" s="194"/>
      <c r="AD221" s="194"/>
      <c r="AE221" s="194"/>
      <c r="AF221" s="194"/>
      <c r="AG221" s="194"/>
      <c r="AH221" s="263" t="s">
        <v>1</v>
      </c>
      <c r="AI221" s="473" t="s">
        <v>202</v>
      </c>
      <c r="AJ221" s="197">
        <v>42548</v>
      </c>
      <c r="AK221" s="427"/>
      <c r="AL221" s="314">
        <v>2.3570000000000002</v>
      </c>
      <c r="AM221" s="314" t="s">
        <v>322</v>
      </c>
      <c r="AN221" s="314">
        <v>2.202</v>
      </c>
      <c r="AO221" s="314" t="s">
        <v>373</v>
      </c>
      <c r="AP221" s="101"/>
      <c r="AQ221" s="101"/>
      <c r="AR221" s="415"/>
      <c r="AS221" s="101"/>
      <c r="AT221" s="256"/>
      <c r="AU221" s="101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</row>
    <row r="222" spans="1:59" ht="32.25" customHeight="1" x14ac:dyDescent="0.25">
      <c r="D222" s="246" t="s">
        <v>2</v>
      </c>
      <c r="G222" s="96">
        <v>43283</v>
      </c>
      <c r="H222" s="195" t="s">
        <v>37</v>
      </c>
      <c r="I222" s="232" t="s">
        <v>31</v>
      </c>
      <c r="J222" s="189" t="s">
        <v>291</v>
      </c>
      <c r="K222" s="29" t="s">
        <v>18</v>
      </c>
      <c r="L222" s="29" t="s">
        <v>17</v>
      </c>
      <c r="M222" s="29" t="s">
        <v>216</v>
      </c>
      <c r="N222" s="29" t="s">
        <v>313</v>
      </c>
      <c r="O222" s="114" t="s">
        <v>314</v>
      </c>
      <c r="P222" s="114" t="s">
        <v>315</v>
      </c>
      <c r="Q222" s="114" t="s">
        <v>315</v>
      </c>
      <c r="R222" s="192" t="s">
        <v>2159</v>
      </c>
      <c r="S222" s="41" t="s">
        <v>1308</v>
      </c>
      <c r="T222" s="41" t="s">
        <v>288</v>
      </c>
      <c r="U222" s="84" t="s">
        <v>72</v>
      </c>
      <c r="V222" s="263"/>
      <c r="W222" s="80">
        <v>3</v>
      </c>
      <c r="X222" s="185" t="s">
        <v>245</v>
      </c>
      <c r="Y222" s="117"/>
      <c r="Z222" s="84"/>
      <c r="AA222" s="84"/>
      <c r="AB222" s="39" t="str">
        <f t="shared" si="5"/>
        <v>M 0395</v>
      </c>
      <c r="AC222" s="194"/>
      <c r="AD222" s="194"/>
      <c r="AE222" s="194"/>
      <c r="AF222" s="194"/>
      <c r="AG222" s="194"/>
      <c r="AH222" s="263" t="s">
        <v>1</v>
      </c>
      <c r="AI222" s="473" t="s">
        <v>202</v>
      </c>
      <c r="AJ222" s="197">
        <v>42548</v>
      </c>
      <c r="AK222" s="427"/>
      <c r="AL222" s="314">
        <v>2.29</v>
      </c>
      <c r="AM222" s="314" t="s">
        <v>373</v>
      </c>
      <c r="AN222" s="314">
        <v>2.2149999999999999</v>
      </c>
      <c r="AO222" s="314" t="s">
        <v>322</v>
      </c>
      <c r="AP222" s="101"/>
      <c r="AQ222" s="101"/>
      <c r="AR222" s="415"/>
      <c r="AS222" s="101"/>
      <c r="AT222" s="256"/>
      <c r="AU222" s="101"/>
      <c r="AV222" s="256"/>
      <c r="AW222" s="256"/>
      <c r="AX222" s="256"/>
      <c r="AY222" s="256"/>
      <c r="AZ222" s="256"/>
      <c r="BA222" s="256"/>
      <c r="BB222" s="256"/>
      <c r="BC222" s="256"/>
      <c r="BD222" s="256"/>
      <c r="BE222" s="256"/>
      <c r="BF222" s="256"/>
      <c r="BG222" s="256"/>
    </row>
    <row r="223" spans="1:59" ht="32.25" customHeight="1" x14ac:dyDescent="0.25">
      <c r="D223" s="246" t="s">
        <v>2</v>
      </c>
      <c r="G223" s="96">
        <v>43283</v>
      </c>
      <c r="H223" s="195" t="s">
        <v>37</v>
      </c>
      <c r="I223" s="232" t="s">
        <v>31</v>
      </c>
      <c r="J223" s="189" t="s">
        <v>291</v>
      </c>
      <c r="K223" s="29" t="s">
        <v>18</v>
      </c>
      <c r="L223" s="29" t="s">
        <v>17</v>
      </c>
      <c r="M223" s="29" t="s">
        <v>216</v>
      </c>
      <c r="N223" s="29" t="s">
        <v>313</v>
      </c>
      <c r="O223" s="114" t="s">
        <v>314</v>
      </c>
      <c r="P223" s="114" t="s">
        <v>315</v>
      </c>
      <c r="Q223" s="259" t="s">
        <v>315</v>
      </c>
      <c r="R223" s="192" t="s">
        <v>2160</v>
      </c>
      <c r="S223" s="41" t="s">
        <v>1308</v>
      </c>
      <c r="T223" s="41" t="s">
        <v>288</v>
      </c>
      <c r="U223" s="84" t="s">
        <v>72</v>
      </c>
      <c r="V223" s="263"/>
      <c r="W223" s="80">
        <v>3</v>
      </c>
      <c r="X223" s="185" t="s">
        <v>245</v>
      </c>
      <c r="Y223" s="117"/>
      <c r="Z223" s="84"/>
      <c r="AA223" s="84"/>
      <c r="AB223" s="265" t="str">
        <f t="shared" si="5"/>
        <v>M 0396</v>
      </c>
      <c r="AC223" s="261"/>
      <c r="AD223" s="261"/>
      <c r="AE223" s="261"/>
      <c r="AF223" s="261"/>
      <c r="AG223" s="261"/>
      <c r="AH223" s="263" t="s">
        <v>1</v>
      </c>
      <c r="AI223" s="473" t="s">
        <v>202</v>
      </c>
      <c r="AJ223" s="197">
        <v>42548</v>
      </c>
      <c r="AK223" s="427"/>
      <c r="AL223" s="314">
        <v>2.371</v>
      </c>
      <c r="AM223" s="314" t="s">
        <v>373</v>
      </c>
      <c r="AN223" s="314">
        <v>2.1669999999999998</v>
      </c>
      <c r="AO223" s="314" t="s">
        <v>322</v>
      </c>
      <c r="AP223" s="101"/>
      <c r="AQ223" s="101"/>
      <c r="AR223" s="415"/>
      <c r="AS223" s="101"/>
      <c r="AT223" s="256"/>
      <c r="AU223" s="101"/>
    </row>
    <row r="224" spans="1:59" ht="32.25" customHeight="1" x14ac:dyDescent="0.25">
      <c r="A224" s="256"/>
      <c r="B224" s="256"/>
      <c r="C224" s="256"/>
      <c r="D224" s="246" t="s">
        <v>2</v>
      </c>
      <c r="G224" s="96">
        <v>43283</v>
      </c>
      <c r="H224" s="258" t="s">
        <v>37</v>
      </c>
      <c r="I224" s="232" t="s">
        <v>31</v>
      </c>
      <c r="J224" s="189" t="s">
        <v>291</v>
      </c>
      <c r="K224" s="29" t="s">
        <v>18</v>
      </c>
      <c r="L224" s="29" t="s">
        <v>17</v>
      </c>
      <c r="M224" s="29" t="s">
        <v>216</v>
      </c>
      <c r="N224" s="29" t="s">
        <v>313</v>
      </c>
      <c r="O224" s="114" t="s">
        <v>314</v>
      </c>
      <c r="P224" s="114" t="s">
        <v>315</v>
      </c>
      <c r="Q224" s="259" t="s">
        <v>315</v>
      </c>
      <c r="R224" s="192" t="s">
        <v>2161</v>
      </c>
      <c r="S224" s="41" t="s">
        <v>1308</v>
      </c>
      <c r="T224" s="41" t="s">
        <v>288</v>
      </c>
      <c r="U224" s="84" t="s">
        <v>72</v>
      </c>
      <c r="V224" s="263"/>
      <c r="W224" s="80">
        <v>3</v>
      </c>
      <c r="X224" s="185" t="s">
        <v>245</v>
      </c>
      <c r="Y224" s="117"/>
      <c r="Z224" s="84"/>
      <c r="AA224" s="84"/>
      <c r="AB224" s="265" t="str">
        <f t="shared" si="5"/>
        <v>M 0397</v>
      </c>
      <c r="AC224" s="194"/>
      <c r="AD224" s="194"/>
      <c r="AE224" s="194"/>
      <c r="AF224" s="194"/>
      <c r="AG224" s="194"/>
      <c r="AH224" s="263" t="s">
        <v>1</v>
      </c>
      <c r="AI224" s="473" t="s">
        <v>202</v>
      </c>
      <c r="AJ224" s="197">
        <v>42548</v>
      </c>
      <c r="AK224" s="427"/>
      <c r="AL224" s="314">
        <v>2.2789999999999999</v>
      </c>
      <c r="AM224" s="314" t="s">
        <v>322</v>
      </c>
      <c r="AN224" s="314">
        <v>2.2519999999999998</v>
      </c>
      <c r="AO224" s="314" t="s">
        <v>357</v>
      </c>
      <c r="AP224" s="101"/>
      <c r="AQ224" s="101"/>
      <c r="AR224" s="415"/>
      <c r="AS224" s="101"/>
      <c r="AT224" s="256"/>
      <c r="AU224" s="101"/>
    </row>
    <row r="225" spans="1:59" ht="32.25" customHeight="1" x14ac:dyDescent="0.25">
      <c r="D225" s="246" t="s">
        <v>2</v>
      </c>
      <c r="G225" s="96">
        <v>43283</v>
      </c>
      <c r="H225" s="195" t="s">
        <v>37</v>
      </c>
      <c r="I225" s="232" t="s">
        <v>31</v>
      </c>
      <c r="J225" s="189" t="s">
        <v>291</v>
      </c>
      <c r="K225" s="29" t="s">
        <v>18</v>
      </c>
      <c r="L225" s="29" t="s">
        <v>17</v>
      </c>
      <c r="M225" s="29" t="s">
        <v>216</v>
      </c>
      <c r="N225" s="29" t="s">
        <v>313</v>
      </c>
      <c r="O225" s="114" t="s">
        <v>314</v>
      </c>
      <c r="P225" s="114" t="s">
        <v>315</v>
      </c>
      <c r="Q225" s="114" t="s">
        <v>315</v>
      </c>
      <c r="R225" s="192" t="s">
        <v>2162</v>
      </c>
      <c r="S225" s="41" t="s">
        <v>1308</v>
      </c>
      <c r="T225" s="41" t="s">
        <v>288</v>
      </c>
      <c r="U225" s="84" t="s">
        <v>72</v>
      </c>
      <c r="V225" s="263"/>
      <c r="W225" s="80">
        <v>3</v>
      </c>
      <c r="X225" s="185" t="s">
        <v>245</v>
      </c>
      <c r="Y225" s="117"/>
      <c r="Z225" s="84"/>
      <c r="AA225" s="84"/>
      <c r="AB225" s="39" t="str">
        <f t="shared" si="5"/>
        <v>M 0398</v>
      </c>
      <c r="AC225" s="194"/>
      <c r="AD225" s="194"/>
      <c r="AE225" s="194"/>
      <c r="AF225" s="194"/>
      <c r="AG225" s="194"/>
      <c r="AH225" s="263" t="s">
        <v>1</v>
      </c>
      <c r="AI225" s="473" t="s">
        <v>202</v>
      </c>
      <c r="AJ225" s="197">
        <v>42548</v>
      </c>
      <c r="AK225" s="427"/>
      <c r="AL225" s="314">
        <v>2.3370000000000002</v>
      </c>
      <c r="AM225" s="314" t="s">
        <v>373</v>
      </c>
      <c r="AN225" s="314">
        <v>2.173</v>
      </c>
      <c r="AO225" s="314" t="s">
        <v>322</v>
      </c>
      <c r="AP225" s="101"/>
      <c r="AQ225" s="101"/>
      <c r="AR225" s="415"/>
      <c r="AS225" s="101"/>
      <c r="AT225" s="256"/>
      <c r="AU225" s="101"/>
      <c r="AV225" s="203"/>
      <c r="AW225" s="202"/>
      <c r="AX225" s="202"/>
      <c r="AY225" s="204"/>
      <c r="AZ225" s="203"/>
      <c r="BA225" s="203"/>
      <c r="BB225" s="202"/>
      <c r="BC225" s="202"/>
      <c r="BD225" s="208"/>
      <c r="BE225" s="57"/>
      <c r="BF225" s="57"/>
      <c r="BG225" s="57"/>
    </row>
    <row r="226" spans="1:59" ht="32.25" customHeight="1" x14ac:dyDescent="0.25">
      <c r="D226" s="246" t="s">
        <v>2</v>
      </c>
      <c r="G226" s="96">
        <v>43283</v>
      </c>
      <c r="H226" s="195" t="s">
        <v>37</v>
      </c>
      <c r="I226" s="232" t="s">
        <v>31</v>
      </c>
      <c r="J226" s="189" t="s">
        <v>291</v>
      </c>
      <c r="K226" s="29" t="s">
        <v>18</v>
      </c>
      <c r="L226" s="29" t="s">
        <v>17</v>
      </c>
      <c r="M226" s="29" t="s">
        <v>216</v>
      </c>
      <c r="N226" s="29" t="s">
        <v>313</v>
      </c>
      <c r="O226" s="259" t="s">
        <v>314</v>
      </c>
      <c r="P226" s="259" t="s">
        <v>315</v>
      </c>
      <c r="Q226" s="259" t="s">
        <v>371</v>
      </c>
      <c r="R226" s="192" t="s">
        <v>2196</v>
      </c>
      <c r="S226" s="41" t="s">
        <v>2001</v>
      </c>
      <c r="T226" s="41" t="s">
        <v>20</v>
      </c>
      <c r="U226" s="84" t="s">
        <v>72</v>
      </c>
      <c r="V226" s="263"/>
      <c r="W226" s="80">
        <v>3</v>
      </c>
      <c r="X226" s="185" t="s">
        <v>245</v>
      </c>
      <c r="Y226" s="117"/>
      <c r="Z226" s="84"/>
      <c r="AA226" s="84"/>
      <c r="AB226" s="265" t="str">
        <f t="shared" si="5"/>
        <v>M 0453</v>
      </c>
      <c r="AC226" s="194"/>
      <c r="AD226" s="194"/>
      <c r="AE226" s="194"/>
      <c r="AF226" s="194"/>
      <c r="AG226" s="194"/>
      <c r="AH226" s="263" t="s">
        <v>1</v>
      </c>
      <c r="AI226" s="473" t="s">
        <v>202</v>
      </c>
      <c r="AJ226" s="197">
        <v>42625</v>
      </c>
      <c r="AK226" s="427"/>
      <c r="AL226" s="314">
        <v>2.23</v>
      </c>
      <c r="AM226" s="314" t="s">
        <v>373</v>
      </c>
      <c r="AN226" s="314">
        <v>2.077</v>
      </c>
      <c r="AO226" s="314" t="s">
        <v>357</v>
      </c>
      <c r="AP226" s="101"/>
      <c r="AQ226" s="101"/>
      <c r="AR226" s="415"/>
      <c r="AS226" s="101"/>
      <c r="AT226" s="256"/>
      <c r="AU226" s="101"/>
    </row>
    <row r="227" spans="1:59" ht="32.25" customHeight="1" x14ac:dyDescent="0.25">
      <c r="D227" s="246" t="s">
        <v>2</v>
      </c>
      <c r="G227" s="96">
        <v>43283</v>
      </c>
      <c r="H227" s="195" t="s">
        <v>37</v>
      </c>
      <c r="I227" s="232" t="s">
        <v>31</v>
      </c>
      <c r="J227" s="189" t="s">
        <v>291</v>
      </c>
      <c r="K227" s="29" t="s">
        <v>18</v>
      </c>
      <c r="L227" s="29" t="s">
        <v>17</v>
      </c>
      <c r="M227" s="29" t="s">
        <v>216</v>
      </c>
      <c r="N227" s="29" t="s">
        <v>313</v>
      </c>
      <c r="O227" s="114" t="s">
        <v>314</v>
      </c>
      <c r="P227" s="114" t="s">
        <v>315</v>
      </c>
      <c r="Q227" s="114" t="s">
        <v>371</v>
      </c>
      <c r="R227" s="192" t="s">
        <v>2231</v>
      </c>
      <c r="S227" s="41" t="s">
        <v>2001</v>
      </c>
      <c r="T227" s="41" t="s">
        <v>20</v>
      </c>
      <c r="U227" s="84" t="s">
        <v>72</v>
      </c>
      <c r="V227" s="263"/>
      <c r="W227" s="80">
        <v>3</v>
      </c>
      <c r="X227" s="185" t="s">
        <v>245</v>
      </c>
      <c r="Y227" s="117"/>
      <c r="Z227" s="84"/>
      <c r="AA227" s="84"/>
      <c r="AB227" s="39" t="str">
        <f t="shared" si="5"/>
        <v>M 0529</v>
      </c>
      <c r="AC227" s="194"/>
      <c r="AD227" s="194"/>
      <c r="AE227" s="194"/>
      <c r="AF227" s="194"/>
      <c r="AG227" s="194"/>
      <c r="AH227" s="263" t="s">
        <v>1</v>
      </c>
      <c r="AI227" s="473" t="s">
        <v>202</v>
      </c>
      <c r="AJ227" s="197">
        <v>42717</v>
      </c>
      <c r="AK227" s="423"/>
      <c r="AL227" s="314">
        <v>2.3050000000000002</v>
      </c>
      <c r="AM227" s="314" t="s">
        <v>373</v>
      </c>
      <c r="AN227" s="314">
        <v>2.0859999999999999</v>
      </c>
      <c r="AO227" s="314" t="s">
        <v>322</v>
      </c>
      <c r="AP227" s="101"/>
      <c r="AQ227" s="101"/>
      <c r="AR227" s="415"/>
      <c r="AS227" s="101"/>
      <c r="AT227" s="256"/>
      <c r="AU227" s="101"/>
      <c r="AV227" s="203"/>
      <c r="AW227" s="202"/>
      <c r="AX227" s="202"/>
      <c r="AY227" s="202"/>
      <c r="AZ227" s="203"/>
      <c r="BA227" s="203"/>
      <c r="BB227" s="202"/>
      <c r="BC227" s="202"/>
      <c r="BD227" s="57"/>
      <c r="BE227" s="57"/>
      <c r="BF227" s="57"/>
      <c r="BG227" s="57"/>
    </row>
    <row r="228" spans="1:59" ht="32.25" customHeight="1" x14ac:dyDescent="0.25">
      <c r="D228" s="246" t="s">
        <v>2</v>
      </c>
      <c r="G228" s="96">
        <v>43283</v>
      </c>
      <c r="H228" s="195" t="s">
        <v>37</v>
      </c>
      <c r="I228" s="232" t="s">
        <v>31</v>
      </c>
      <c r="J228" s="189" t="s">
        <v>291</v>
      </c>
      <c r="K228" s="29" t="s">
        <v>18</v>
      </c>
      <c r="L228" s="29" t="s">
        <v>17</v>
      </c>
      <c r="M228" s="29" t="s">
        <v>216</v>
      </c>
      <c r="N228" s="29" t="s">
        <v>313</v>
      </c>
      <c r="O228" s="114" t="s">
        <v>314</v>
      </c>
      <c r="P228" s="114" t="s">
        <v>315</v>
      </c>
      <c r="Q228" s="114" t="s">
        <v>371</v>
      </c>
      <c r="R228" s="192" t="s">
        <v>2317</v>
      </c>
      <c r="S228" s="41" t="s">
        <v>2318</v>
      </c>
      <c r="T228" s="41" t="s">
        <v>1895</v>
      </c>
      <c r="U228" s="84"/>
      <c r="V228" s="263"/>
      <c r="W228" s="80">
        <v>3</v>
      </c>
      <c r="X228" s="185" t="s">
        <v>245</v>
      </c>
      <c r="Y228" s="117"/>
      <c r="Z228" s="84"/>
      <c r="AA228" s="84"/>
      <c r="AB228" s="39" t="str">
        <f t="shared" si="5"/>
        <v>M 0658</v>
      </c>
      <c r="AC228" s="194"/>
      <c r="AD228" s="194"/>
      <c r="AE228" s="194"/>
      <c r="AF228" s="194"/>
      <c r="AG228" s="194"/>
      <c r="AH228" s="263" t="s">
        <v>1</v>
      </c>
      <c r="AI228" s="473" t="s">
        <v>202</v>
      </c>
      <c r="AJ228" s="197">
        <v>43206</v>
      </c>
      <c r="AK228" s="423"/>
      <c r="AL228" s="314">
        <v>2.238</v>
      </c>
      <c r="AM228" s="314" t="s">
        <v>322</v>
      </c>
      <c r="AN228" s="314">
        <v>2.218</v>
      </c>
      <c r="AO228" s="314" t="s">
        <v>357</v>
      </c>
      <c r="AP228" s="101"/>
      <c r="AQ228" s="101"/>
      <c r="AR228" s="415"/>
      <c r="AS228" s="101"/>
      <c r="AT228" s="256"/>
      <c r="AU228" s="101"/>
    </row>
    <row r="229" spans="1:59" ht="32.25" customHeight="1" x14ac:dyDescent="0.25">
      <c r="D229" s="246" t="s">
        <v>2</v>
      </c>
      <c r="G229" s="96">
        <v>43283</v>
      </c>
      <c r="H229" s="195" t="s">
        <v>37</v>
      </c>
      <c r="I229" s="232" t="s">
        <v>31</v>
      </c>
      <c r="J229" s="189" t="s">
        <v>291</v>
      </c>
      <c r="K229" s="29" t="s">
        <v>18</v>
      </c>
      <c r="L229" s="29" t="s">
        <v>17</v>
      </c>
      <c r="M229" s="29" t="s">
        <v>216</v>
      </c>
      <c r="N229" s="29" t="s">
        <v>313</v>
      </c>
      <c r="O229" s="114" t="s">
        <v>314</v>
      </c>
      <c r="P229" s="114" t="s">
        <v>315</v>
      </c>
      <c r="Q229" s="114" t="s">
        <v>371</v>
      </c>
      <c r="R229" s="192" t="s">
        <v>2321</v>
      </c>
      <c r="S229" s="41" t="s">
        <v>2322</v>
      </c>
      <c r="T229" s="41" t="s">
        <v>1895</v>
      </c>
      <c r="U229" s="84"/>
      <c r="V229" s="263"/>
      <c r="W229" s="80">
        <v>3</v>
      </c>
      <c r="X229" s="185" t="s">
        <v>245</v>
      </c>
      <c r="Y229" s="117"/>
      <c r="Z229" s="84"/>
      <c r="AA229" s="84"/>
      <c r="AB229" s="39" t="str">
        <f t="shared" si="5"/>
        <v>M 0664</v>
      </c>
      <c r="AC229" s="194"/>
      <c r="AD229" s="194"/>
      <c r="AE229" s="194"/>
      <c r="AF229" s="194"/>
      <c r="AG229" s="194"/>
      <c r="AH229" s="263" t="s">
        <v>1</v>
      </c>
      <c r="AI229" s="473" t="s">
        <v>202</v>
      </c>
      <c r="AJ229" s="197">
        <v>43206</v>
      </c>
      <c r="AK229" s="423"/>
      <c r="AL229" s="314">
        <v>2.1960000000000002</v>
      </c>
      <c r="AM229" s="314" t="s">
        <v>357</v>
      </c>
      <c r="AN229" s="314">
        <v>2.1589999999999998</v>
      </c>
      <c r="AO229" s="314" t="s">
        <v>322</v>
      </c>
      <c r="AP229" s="101"/>
      <c r="AQ229" s="101"/>
      <c r="AR229" s="415"/>
      <c r="AS229" s="101"/>
      <c r="AT229" s="256"/>
      <c r="AU229" s="101"/>
    </row>
    <row r="230" spans="1:59" ht="31.5" customHeight="1" x14ac:dyDescent="0.25">
      <c r="D230" s="246" t="s">
        <v>2</v>
      </c>
      <c r="G230" s="96">
        <v>43283</v>
      </c>
      <c r="H230" s="195" t="s">
        <v>37</v>
      </c>
      <c r="I230" s="232" t="s">
        <v>31</v>
      </c>
      <c r="J230" s="189" t="s">
        <v>291</v>
      </c>
      <c r="K230" s="29" t="s">
        <v>18</v>
      </c>
      <c r="L230" s="29" t="s">
        <v>17</v>
      </c>
      <c r="M230" s="29" t="s">
        <v>216</v>
      </c>
      <c r="N230" s="29" t="s">
        <v>313</v>
      </c>
      <c r="O230" s="259" t="s">
        <v>314</v>
      </c>
      <c r="P230" s="259" t="s">
        <v>315</v>
      </c>
      <c r="Q230" s="259" t="s">
        <v>371</v>
      </c>
      <c r="R230" s="192" t="s">
        <v>2323</v>
      </c>
      <c r="S230" s="41" t="s">
        <v>2324</v>
      </c>
      <c r="T230" s="41" t="s">
        <v>20</v>
      </c>
      <c r="U230" s="84" t="s">
        <v>72</v>
      </c>
      <c r="V230" s="263"/>
      <c r="W230" s="80">
        <v>3</v>
      </c>
      <c r="X230" s="185" t="s">
        <v>245</v>
      </c>
      <c r="Y230" s="117"/>
      <c r="Z230" s="84"/>
      <c r="AA230" s="84"/>
      <c r="AB230" s="39" t="str">
        <f t="shared" si="5"/>
        <v>M 0668</v>
      </c>
      <c r="AC230" s="194"/>
      <c r="AD230" s="194"/>
      <c r="AE230" s="194"/>
      <c r="AF230" s="194"/>
      <c r="AG230" s="194"/>
      <c r="AH230" s="263" t="s">
        <v>1</v>
      </c>
      <c r="AI230" s="473" t="s">
        <v>202</v>
      </c>
      <c r="AJ230" s="197">
        <v>43228</v>
      </c>
      <c r="AK230" s="423"/>
      <c r="AL230" s="314">
        <v>2.1139999999999999</v>
      </c>
      <c r="AM230" s="314" t="s">
        <v>373</v>
      </c>
      <c r="AN230" s="314">
        <v>2.0419999999999998</v>
      </c>
      <c r="AO230" s="314" t="s">
        <v>317</v>
      </c>
      <c r="AP230" s="101"/>
      <c r="AQ230" s="101"/>
      <c r="AR230" s="415"/>
      <c r="AS230" s="101"/>
      <c r="AT230" s="256"/>
      <c r="AU230" s="101"/>
    </row>
    <row r="231" spans="1:59" ht="32.25" customHeight="1" x14ac:dyDescent="0.25">
      <c r="D231" s="246" t="s">
        <v>2</v>
      </c>
      <c r="G231" s="96">
        <v>43864</v>
      </c>
      <c r="H231" s="195" t="s">
        <v>37</v>
      </c>
      <c r="I231" s="232" t="s">
        <v>31</v>
      </c>
      <c r="J231" s="189" t="s">
        <v>291</v>
      </c>
      <c r="K231" s="29" t="s">
        <v>18</v>
      </c>
      <c r="L231" s="29" t="s">
        <v>17</v>
      </c>
      <c r="M231" s="29" t="s">
        <v>216</v>
      </c>
      <c r="N231" s="29" t="s">
        <v>313</v>
      </c>
      <c r="O231" s="114" t="s">
        <v>314</v>
      </c>
      <c r="P231" s="114" t="s">
        <v>315</v>
      </c>
      <c r="Q231" s="114" t="s">
        <v>315</v>
      </c>
      <c r="R231" s="192" t="s">
        <v>3209</v>
      </c>
      <c r="S231" s="41" t="s">
        <v>3210</v>
      </c>
      <c r="T231" s="41" t="s">
        <v>1895</v>
      </c>
      <c r="U231" s="84" t="s">
        <v>72</v>
      </c>
      <c r="V231" s="263"/>
      <c r="W231" s="80">
        <v>3</v>
      </c>
      <c r="X231" s="185" t="s">
        <v>245</v>
      </c>
      <c r="Y231" s="117"/>
      <c r="Z231" s="84"/>
      <c r="AA231" s="84"/>
      <c r="AB231" s="39" t="str">
        <f t="shared" si="5"/>
        <v>M 0685</v>
      </c>
      <c r="AC231" s="194"/>
      <c r="AD231" s="194"/>
      <c r="AE231" s="194"/>
      <c r="AF231" s="194"/>
      <c r="AG231" s="194"/>
      <c r="AH231" s="263" t="s">
        <v>1</v>
      </c>
      <c r="AI231" s="473" t="s">
        <v>202</v>
      </c>
      <c r="AJ231" s="197">
        <v>42548</v>
      </c>
      <c r="AK231" s="423"/>
      <c r="AL231" s="314">
        <v>2.391</v>
      </c>
      <c r="AM231" s="314" t="s">
        <v>373</v>
      </c>
      <c r="AN231" s="314">
        <v>2.2440000000000002</v>
      </c>
      <c r="AO231" s="314" t="s">
        <v>357</v>
      </c>
      <c r="AP231" s="101"/>
      <c r="AQ231" s="101"/>
      <c r="AR231" s="415"/>
      <c r="AS231" s="101"/>
      <c r="AT231" s="256"/>
      <c r="AU231" s="101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</row>
    <row r="232" spans="1:59" ht="32.25" customHeight="1" x14ac:dyDescent="0.25">
      <c r="D232" s="246" t="s">
        <v>2</v>
      </c>
      <c r="G232" s="96">
        <v>43864</v>
      </c>
      <c r="H232" s="195" t="s">
        <v>37</v>
      </c>
      <c r="I232" s="232" t="s">
        <v>31</v>
      </c>
      <c r="J232" s="189" t="s">
        <v>291</v>
      </c>
      <c r="K232" s="29" t="s">
        <v>18</v>
      </c>
      <c r="L232" s="29" t="s">
        <v>17</v>
      </c>
      <c r="M232" s="29" t="s">
        <v>216</v>
      </c>
      <c r="N232" s="29" t="s">
        <v>313</v>
      </c>
      <c r="O232" s="114" t="s">
        <v>314</v>
      </c>
      <c r="P232" s="114" t="s">
        <v>315</v>
      </c>
      <c r="Q232" s="114" t="s">
        <v>371</v>
      </c>
      <c r="R232" s="192" t="s">
        <v>3207</v>
      </c>
      <c r="S232" s="41" t="s">
        <v>3208</v>
      </c>
      <c r="T232" s="41" t="s">
        <v>3197</v>
      </c>
      <c r="U232" s="84"/>
      <c r="V232" s="263"/>
      <c r="W232" s="80">
        <v>3</v>
      </c>
      <c r="X232" s="185" t="s">
        <v>245</v>
      </c>
      <c r="Y232" s="117"/>
      <c r="Z232" s="84"/>
      <c r="AA232" s="84"/>
      <c r="AB232" s="39" t="str">
        <f t="shared" si="5"/>
        <v>M 0742</v>
      </c>
      <c r="AC232" s="194"/>
      <c r="AD232" s="194"/>
      <c r="AE232" s="194"/>
      <c r="AF232" s="194"/>
      <c r="AG232" s="194"/>
      <c r="AH232" s="263" t="s">
        <v>1</v>
      </c>
      <c r="AI232" s="473" t="s">
        <v>202</v>
      </c>
      <c r="AJ232" s="197">
        <v>43228</v>
      </c>
      <c r="AK232" s="423"/>
      <c r="AL232" s="314">
        <v>2.2429999999999999</v>
      </c>
      <c r="AM232" s="314" t="s">
        <v>317</v>
      </c>
      <c r="AN232" s="314">
        <v>2.161</v>
      </c>
      <c r="AO232" s="314" t="s">
        <v>373</v>
      </c>
      <c r="AP232" s="101"/>
      <c r="AQ232" s="101"/>
      <c r="AR232" s="415"/>
      <c r="AS232" s="101"/>
      <c r="AT232" s="256"/>
      <c r="AU232" s="101"/>
    </row>
    <row r="233" spans="1:59" ht="32.25" customHeight="1" x14ac:dyDescent="0.25">
      <c r="A233" s="152"/>
      <c r="B233" s="152"/>
      <c r="C233" s="152"/>
      <c r="D233" s="267" t="s">
        <v>2</v>
      </c>
      <c r="E233" s="152"/>
      <c r="F233" s="152"/>
      <c r="G233" s="248">
        <v>43892</v>
      </c>
      <c r="H233" s="195" t="s">
        <v>37</v>
      </c>
      <c r="I233" s="232" t="s">
        <v>31</v>
      </c>
      <c r="J233" s="116" t="s">
        <v>291</v>
      </c>
      <c r="K233" s="28" t="s">
        <v>18</v>
      </c>
      <c r="L233" s="28" t="s">
        <v>17</v>
      </c>
      <c r="M233" s="28" t="s">
        <v>216</v>
      </c>
      <c r="N233" s="28" t="s">
        <v>313</v>
      </c>
      <c r="O233" s="114" t="s">
        <v>314</v>
      </c>
      <c r="P233" s="114" t="s">
        <v>315</v>
      </c>
      <c r="Q233" s="114" t="s">
        <v>371</v>
      </c>
      <c r="R233" s="192" t="s">
        <v>3260</v>
      </c>
      <c r="S233" s="41" t="s">
        <v>41</v>
      </c>
      <c r="T233" s="41" t="s">
        <v>3259</v>
      </c>
      <c r="U233" s="84" t="s">
        <v>72</v>
      </c>
      <c r="V233" s="263"/>
      <c r="W233" s="95">
        <v>3</v>
      </c>
      <c r="X233" s="261" t="s">
        <v>245</v>
      </c>
      <c r="Y233" s="75"/>
      <c r="Z233" s="84"/>
      <c r="AA233" s="84" t="s">
        <v>3333</v>
      </c>
      <c r="AB233" s="39" t="str">
        <f t="shared" si="5"/>
        <v>M 0893</v>
      </c>
      <c r="AC233" s="262"/>
      <c r="AD233" s="262"/>
      <c r="AE233" s="262"/>
      <c r="AF233" s="262"/>
      <c r="AG233" s="262"/>
      <c r="AH233" s="263" t="s">
        <v>1</v>
      </c>
      <c r="AI233" s="474" t="s">
        <v>202</v>
      </c>
      <c r="AJ233" s="197">
        <v>43811</v>
      </c>
      <c r="AK233" s="423"/>
      <c r="AL233" s="316">
        <v>2.33</v>
      </c>
      <c r="AM233" s="316" t="s">
        <v>3299</v>
      </c>
      <c r="AN233" s="314">
        <v>2.1549999999999998</v>
      </c>
      <c r="AO233" s="314" t="s">
        <v>317</v>
      </c>
      <c r="AP233" s="101"/>
      <c r="AQ233" s="101"/>
      <c r="AR233" s="415"/>
      <c r="AS233" s="101"/>
      <c r="AT233" s="256"/>
      <c r="AU233" s="101"/>
    </row>
    <row r="234" spans="1:59" ht="32.25" customHeight="1" x14ac:dyDescent="0.25">
      <c r="A234" s="152"/>
      <c r="B234" s="152"/>
      <c r="C234" s="152"/>
      <c r="D234" s="267" t="s">
        <v>2</v>
      </c>
      <c r="E234" s="152"/>
      <c r="F234" s="152"/>
      <c r="G234" s="248">
        <v>43892</v>
      </c>
      <c r="H234" s="195" t="s">
        <v>37</v>
      </c>
      <c r="I234" s="232" t="s">
        <v>31</v>
      </c>
      <c r="J234" s="116" t="s">
        <v>291</v>
      </c>
      <c r="K234" s="28" t="s">
        <v>18</v>
      </c>
      <c r="L234" s="28" t="s">
        <v>17</v>
      </c>
      <c r="M234" s="28" t="s">
        <v>216</v>
      </c>
      <c r="N234" s="28" t="s">
        <v>313</v>
      </c>
      <c r="O234" s="114" t="s">
        <v>314</v>
      </c>
      <c r="P234" s="114" t="s">
        <v>315</v>
      </c>
      <c r="Q234" s="114" t="s">
        <v>371</v>
      </c>
      <c r="R234" s="192" t="s">
        <v>3261</v>
      </c>
      <c r="S234" s="41" t="s">
        <v>41</v>
      </c>
      <c r="T234" s="41" t="s">
        <v>3259</v>
      </c>
      <c r="U234" s="84" t="s">
        <v>72</v>
      </c>
      <c r="V234" s="263"/>
      <c r="W234" s="95">
        <v>3</v>
      </c>
      <c r="X234" s="261" t="s">
        <v>245</v>
      </c>
      <c r="Y234" s="75"/>
      <c r="Z234" s="84"/>
      <c r="AA234" s="84" t="s">
        <v>3333</v>
      </c>
      <c r="AB234" s="39" t="str">
        <f t="shared" si="5"/>
        <v>M 0894</v>
      </c>
      <c r="AC234" s="262"/>
      <c r="AD234" s="262"/>
      <c r="AE234" s="262"/>
      <c r="AF234" s="262"/>
      <c r="AG234" s="262"/>
      <c r="AH234" s="263" t="s">
        <v>1</v>
      </c>
      <c r="AI234" s="474" t="s">
        <v>202</v>
      </c>
      <c r="AJ234" s="197">
        <v>43811</v>
      </c>
      <c r="AK234" s="423"/>
      <c r="AL234" s="314">
        <v>2.351</v>
      </c>
      <c r="AM234" s="314" t="s">
        <v>373</v>
      </c>
      <c r="AN234" s="314">
        <v>2.2549999999999999</v>
      </c>
      <c r="AO234" s="314" t="s">
        <v>322</v>
      </c>
      <c r="AP234" s="101"/>
      <c r="AQ234" s="101"/>
      <c r="AR234" s="415"/>
      <c r="AS234" s="101"/>
      <c r="AT234" s="256"/>
      <c r="AU234" s="101"/>
    </row>
    <row r="235" spans="1:59" ht="32.25" customHeight="1" x14ac:dyDescent="0.25">
      <c r="A235" s="152"/>
      <c r="B235" s="152"/>
      <c r="C235" s="152"/>
      <c r="D235" s="267" t="s">
        <v>2</v>
      </c>
      <c r="E235" s="152"/>
      <c r="F235" s="152"/>
      <c r="G235" s="248">
        <v>43892</v>
      </c>
      <c r="H235" s="195" t="s">
        <v>37</v>
      </c>
      <c r="I235" s="232" t="s">
        <v>31</v>
      </c>
      <c r="J235" s="116" t="s">
        <v>291</v>
      </c>
      <c r="K235" s="28" t="s">
        <v>18</v>
      </c>
      <c r="L235" s="28" t="s">
        <v>17</v>
      </c>
      <c r="M235" s="28" t="s">
        <v>216</v>
      </c>
      <c r="N235" s="28" t="s">
        <v>313</v>
      </c>
      <c r="O235" s="114" t="s">
        <v>314</v>
      </c>
      <c r="P235" s="114" t="s">
        <v>315</v>
      </c>
      <c r="Q235" s="252" t="s">
        <v>371</v>
      </c>
      <c r="R235" s="192" t="s">
        <v>3262</v>
      </c>
      <c r="S235" s="41" t="s">
        <v>41</v>
      </c>
      <c r="T235" s="41" t="s">
        <v>3259</v>
      </c>
      <c r="U235" s="84" t="s">
        <v>72</v>
      </c>
      <c r="V235" s="263"/>
      <c r="W235" s="95">
        <v>3</v>
      </c>
      <c r="X235" s="261" t="s">
        <v>245</v>
      </c>
      <c r="Y235" s="75"/>
      <c r="Z235" s="84"/>
      <c r="AA235" s="84" t="s">
        <v>3334</v>
      </c>
      <c r="AB235" s="39" t="str">
        <f t="shared" si="5"/>
        <v>M 0895</v>
      </c>
      <c r="AC235" s="262"/>
      <c r="AD235" s="262"/>
      <c r="AE235" s="262"/>
      <c r="AF235" s="262"/>
      <c r="AG235" s="262"/>
      <c r="AH235" s="263" t="s">
        <v>1</v>
      </c>
      <c r="AI235" s="474" t="s">
        <v>202</v>
      </c>
      <c r="AJ235" s="197">
        <v>43811</v>
      </c>
      <c r="AK235" s="423"/>
      <c r="AL235" s="316">
        <v>2.1579999999999999</v>
      </c>
      <c r="AM235" s="316" t="s">
        <v>3299</v>
      </c>
      <c r="AN235" s="314">
        <v>2.044</v>
      </c>
      <c r="AO235" s="314" t="s">
        <v>373</v>
      </c>
      <c r="AP235" s="101"/>
      <c r="AQ235" s="101"/>
      <c r="AR235" s="415"/>
      <c r="AS235" s="101"/>
      <c r="AT235" s="256"/>
      <c r="AU235" s="101"/>
    </row>
    <row r="236" spans="1:59" ht="32.25" customHeight="1" x14ac:dyDescent="0.25">
      <c r="D236" s="246" t="s">
        <v>2</v>
      </c>
      <c r="G236" s="96">
        <v>43864</v>
      </c>
      <c r="H236" s="195" t="s">
        <v>37</v>
      </c>
      <c r="I236" s="232" t="s">
        <v>31</v>
      </c>
      <c r="J236" s="189" t="s">
        <v>291</v>
      </c>
      <c r="K236" s="29" t="s">
        <v>18</v>
      </c>
      <c r="L236" s="29" t="s">
        <v>17</v>
      </c>
      <c r="M236" s="29" t="s">
        <v>3365</v>
      </c>
      <c r="N236" s="29" t="s">
        <v>45</v>
      </c>
      <c r="O236" s="114" t="s">
        <v>62</v>
      </c>
      <c r="P236" s="114" t="s">
        <v>63</v>
      </c>
      <c r="Q236" s="252"/>
      <c r="R236" s="192" t="s">
        <v>166</v>
      </c>
      <c r="S236" s="41" t="s">
        <v>3227</v>
      </c>
      <c r="T236" s="41" t="s">
        <v>20</v>
      </c>
      <c r="U236" s="84" t="s">
        <v>1800</v>
      </c>
      <c r="V236" s="263"/>
      <c r="W236" s="80">
        <v>2</v>
      </c>
      <c r="X236" s="185" t="s">
        <v>80</v>
      </c>
      <c r="Y236" s="117"/>
      <c r="Z236" s="84"/>
      <c r="AA236" s="84"/>
      <c r="AB236" s="39" t="str">
        <f t="shared" si="5"/>
        <v>M 0031</v>
      </c>
      <c r="AC236" s="194"/>
      <c r="AD236" s="194"/>
      <c r="AE236" s="194"/>
      <c r="AF236" s="194"/>
      <c r="AG236" s="194"/>
      <c r="AH236" s="263" t="s">
        <v>1</v>
      </c>
      <c r="AI236" s="473" t="s">
        <v>202</v>
      </c>
      <c r="AJ236" s="197">
        <v>42254</v>
      </c>
      <c r="AK236" s="420">
        <v>30</v>
      </c>
      <c r="AL236" s="312">
        <v>2.3730000000000002</v>
      </c>
      <c r="AM236" s="312" t="s">
        <v>74</v>
      </c>
      <c r="AN236" s="313">
        <v>1.998</v>
      </c>
      <c r="AO236" s="313" t="s">
        <v>293</v>
      </c>
      <c r="AP236" s="101"/>
      <c r="AQ236" s="101"/>
      <c r="AR236" s="415"/>
      <c r="AS236" s="101"/>
      <c r="AT236" s="256"/>
      <c r="AU236" s="101"/>
    </row>
    <row r="237" spans="1:59" ht="32.25" customHeight="1" x14ac:dyDescent="0.25">
      <c r="D237" s="246" t="s">
        <v>2</v>
      </c>
      <c r="G237" s="96">
        <v>43042</v>
      </c>
      <c r="H237" s="258" t="s">
        <v>37</v>
      </c>
      <c r="I237" s="232" t="s">
        <v>31</v>
      </c>
      <c r="J237" s="189" t="s">
        <v>291</v>
      </c>
      <c r="K237" s="29" t="s">
        <v>18</v>
      </c>
      <c r="L237" s="29" t="s">
        <v>17</v>
      </c>
      <c r="M237" s="29" t="s">
        <v>3365</v>
      </c>
      <c r="N237" s="29" t="s">
        <v>45</v>
      </c>
      <c r="O237" s="114" t="s">
        <v>62</v>
      </c>
      <c r="P237" s="114" t="s">
        <v>63</v>
      </c>
      <c r="Q237" s="114"/>
      <c r="R237" s="192" t="s">
        <v>154</v>
      </c>
      <c r="S237" s="41" t="s">
        <v>1288</v>
      </c>
      <c r="T237" s="41" t="s">
        <v>20</v>
      </c>
      <c r="U237" s="84" t="s">
        <v>72</v>
      </c>
      <c r="V237" s="263"/>
      <c r="W237" s="80">
        <v>3</v>
      </c>
      <c r="X237" s="185" t="s">
        <v>245</v>
      </c>
      <c r="Y237" s="117"/>
      <c r="Z237" s="84"/>
      <c r="AA237" s="84"/>
      <c r="AB237" s="265" t="s">
        <v>154</v>
      </c>
      <c r="AC237" s="194"/>
      <c r="AD237" s="194"/>
      <c r="AE237" s="194"/>
      <c r="AF237" s="194"/>
      <c r="AG237" s="194"/>
      <c r="AH237" s="263" t="s">
        <v>235</v>
      </c>
      <c r="AI237" s="473" t="s">
        <v>202</v>
      </c>
      <c r="AJ237" s="197">
        <v>42256</v>
      </c>
      <c r="AK237" s="421">
        <v>31</v>
      </c>
      <c r="AL237" s="312">
        <v>2.282</v>
      </c>
      <c r="AM237" s="312" t="s">
        <v>64</v>
      </c>
      <c r="AN237" s="316">
        <v>2.0830000000000002</v>
      </c>
      <c r="AO237" s="316" t="s">
        <v>804</v>
      </c>
      <c r="AP237" s="101"/>
      <c r="AQ237" s="101"/>
      <c r="AR237" s="415"/>
      <c r="AS237" s="101"/>
      <c r="AT237" s="256"/>
      <c r="AU237" s="101"/>
    </row>
    <row r="238" spans="1:59" ht="32.25" customHeight="1" x14ac:dyDescent="0.25">
      <c r="D238" s="246" t="s">
        <v>2</v>
      </c>
      <c r="G238" s="96">
        <v>43042</v>
      </c>
      <c r="H238" s="195" t="s">
        <v>37</v>
      </c>
      <c r="I238" s="232" t="s">
        <v>31</v>
      </c>
      <c r="J238" s="189" t="s">
        <v>291</v>
      </c>
      <c r="K238" s="29" t="s">
        <v>18</v>
      </c>
      <c r="L238" s="29" t="s">
        <v>17</v>
      </c>
      <c r="M238" s="29" t="s">
        <v>3365</v>
      </c>
      <c r="N238" s="29" t="s">
        <v>45</v>
      </c>
      <c r="O238" s="114" t="s">
        <v>62</v>
      </c>
      <c r="P238" s="114" t="s">
        <v>63</v>
      </c>
      <c r="Q238" s="114"/>
      <c r="R238" s="192" t="s">
        <v>604</v>
      </c>
      <c r="S238" s="41" t="s">
        <v>1288</v>
      </c>
      <c r="T238" s="41" t="s">
        <v>20</v>
      </c>
      <c r="U238" s="84" t="s">
        <v>72</v>
      </c>
      <c r="V238" s="263"/>
      <c r="W238" s="80">
        <v>3</v>
      </c>
      <c r="X238" s="185" t="s">
        <v>245</v>
      </c>
      <c r="Y238" s="117"/>
      <c r="Z238" s="84"/>
      <c r="AA238" s="84"/>
      <c r="AB238" s="265" t="s">
        <v>604</v>
      </c>
      <c r="AC238" s="194"/>
      <c r="AD238" s="194"/>
      <c r="AE238" s="194"/>
      <c r="AF238" s="194"/>
      <c r="AG238" s="194"/>
      <c r="AH238" s="263" t="s">
        <v>235</v>
      </c>
      <c r="AI238" s="473" t="s">
        <v>202</v>
      </c>
      <c r="AJ238" s="197">
        <v>42489</v>
      </c>
      <c r="AK238" s="421">
        <v>216</v>
      </c>
      <c r="AL238" s="312">
        <v>2.5659999999999998</v>
      </c>
      <c r="AM238" s="312" t="s">
        <v>605</v>
      </c>
      <c r="AN238" s="316">
        <v>2.3029999999999999</v>
      </c>
      <c r="AO238" s="316" t="s">
        <v>293</v>
      </c>
      <c r="AP238" s="101"/>
      <c r="AQ238" s="101"/>
      <c r="AR238" s="415"/>
      <c r="AS238" s="101"/>
      <c r="AT238" s="256"/>
      <c r="AU238" s="101"/>
    </row>
    <row r="239" spans="1:59" ht="32.25" customHeight="1" x14ac:dyDescent="0.25">
      <c r="D239" s="246" t="s">
        <v>2</v>
      </c>
      <c r="G239" s="96">
        <v>43283</v>
      </c>
      <c r="H239" s="195" t="s">
        <v>37</v>
      </c>
      <c r="I239" s="232" t="s">
        <v>31</v>
      </c>
      <c r="J239" s="189" t="s">
        <v>291</v>
      </c>
      <c r="K239" s="29" t="s">
        <v>18</v>
      </c>
      <c r="L239" s="29" t="s">
        <v>17</v>
      </c>
      <c r="M239" s="29" t="s">
        <v>3365</v>
      </c>
      <c r="N239" s="29" t="s">
        <v>45</v>
      </c>
      <c r="O239" s="114" t="s">
        <v>62</v>
      </c>
      <c r="P239" s="259" t="s">
        <v>63</v>
      </c>
      <c r="Q239" s="259"/>
      <c r="R239" s="192" t="s">
        <v>1970</v>
      </c>
      <c r="S239" s="41" t="s">
        <v>1971</v>
      </c>
      <c r="T239" s="41" t="s">
        <v>20</v>
      </c>
      <c r="U239" s="84" t="s">
        <v>72</v>
      </c>
      <c r="V239" s="263"/>
      <c r="W239" s="80">
        <v>3</v>
      </c>
      <c r="X239" s="185" t="s">
        <v>245</v>
      </c>
      <c r="Y239" s="117"/>
      <c r="Z239" s="84"/>
      <c r="AA239" s="84"/>
      <c r="AB239" s="265" t="str">
        <f t="shared" ref="AB239:AB254" si="6">R239</f>
        <v>M 0121</v>
      </c>
      <c r="AC239" s="194"/>
      <c r="AD239" s="194"/>
      <c r="AE239" s="194"/>
      <c r="AF239" s="194"/>
      <c r="AG239" s="194"/>
      <c r="AH239" s="263" t="s">
        <v>1</v>
      </c>
      <c r="AI239" s="473" t="s">
        <v>202</v>
      </c>
      <c r="AJ239" s="197">
        <v>42368</v>
      </c>
      <c r="AK239" s="425"/>
      <c r="AL239" s="312">
        <v>2.4119999999999999</v>
      </c>
      <c r="AM239" s="312" t="s">
        <v>515</v>
      </c>
      <c r="AN239" s="312">
        <v>2.2810000000000001</v>
      </c>
      <c r="AO239" s="312" t="s">
        <v>605</v>
      </c>
      <c r="AP239" s="101"/>
      <c r="AQ239" s="101"/>
      <c r="AR239" s="415"/>
      <c r="AS239" s="101"/>
      <c r="AT239" s="256"/>
      <c r="AU239" s="101"/>
    </row>
    <row r="240" spans="1:59" ht="32.25" customHeight="1" x14ac:dyDescent="0.25">
      <c r="D240" s="246" t="s">
        <v>2</v>
      </c>
      <c r="G240" s="96">
        <v>43283</v>
      </c>
      <c r="H240" s="258" t="s">
        <v>37</v>
      </c>
      <c r="I240" s="232" t="s">
        <v>31</v>
      </c>
      <c r="J240" s="189" t="s">
        <v>291</v>
      </c>
      <c r="K240" s="29" t="s">
        <v>18</v>
      </c>
      <c r="L240" s="29" t="s">
        <v>17</v>
      </c>
      <c r="M240" s="29" t="s">
        <v>3365</v>
      </c>
      <c r="N240" s="29" t="s">
        <v>45</v>
      </c>
      <c r="O240" s="114" t="s">
        <v>62</v>
      </c>
      <c r="P240" s="259" t="s">
        <v>63</v>
      </c>
      <c r="Q240" s="259"/>
      <c r="R240" s="192" t="s">
        <v>1977</v>
      </c>
      <c r="S240" s="41" t="s">
        <v>1978</v>
      </c>
      <c r="T240" s="41" t="s">
        <v>20</v>
      </c>
      <c r="U240" s="84" t="s">
        <v>72</v>
      </c>
      <c r="V240" s="263"/>
      <c r="W240" s="80">
        <v>3</v>
      </c>
      <c r="X240" s="185" t="s">
        <v>245</v>
      </c>
      <c r="Y240" s="117"/>
      <c r="Z240" s="84"/>
      <c r="AA240" s="84"/>
      <c r="AB240" s="265" t="str">
        <f t="shared" si="6"/>
        <v>M 0127</v>
      </c>
      <c r="AC240" s="194"/>
      <c r="AD240" s="194"/>
      <c r="AE240" s="194"/>
      <c r="AF240" s="194"/>
      <c r="AG240" s="194"/>
      <c r="AH240" s="263" t="s">
        <v>1</v>
      </c>
      <c r="AI240" s="473" t="s">
        <v>202</v>
      </c>
      <c r="AJ240" s="197">
        <v>42368</v>
      </c>
      <c r="AK240" s="425"/>
      <c r="AL240" s="316">
        <v>2.3849999999999998</v>
      </c>
      <c r="AM240" s="316" t="s">
        <v>804</v>
      </c>
      <c r="AN240" s="312">
        <v>2.3220000000000001</v>
      </c>
      <c r="AO240" s="312" t="s">
        <v>515</v>
      </c>
      <c r="AP240" s="101"/>
      <c r="AQ240" s="101"/>
      <c r="AR240" s="415"/>
      <c r="AS240" s="101"/>
      <c r="AT240" s="256"/>
      <c r="AU240" s="101"/>
    </row>
    <row r="241" spans="4:59" ht="32.25" customHeight="1" x14ac:dyDescent="0.25">
      <c r="D241" s="246" t="s">
        <v>2</v>
      </c>
      <c r="G241" s="96">
        <v>43283</v>
      </c>
      <c r="H241" s="258" t="s">
        <v>37</v>
      </c>
      <c r="I241" s="232" t="s">
        <v>31</v>
      </c>
      <c r="J241" s="189" t="s">
        <v>291</v>
      </c>
      <c r="K241" s="29" t="s">
        <v>18</v>
      </c>
      <c r="L241" s="29" t="s">
        <v>17</v>
      </c>
      <c r="M241" s="29" t="s">
        <v>3365</v>
      </c>
      <c r="N241" s="29" t="s">
        <v>45</v>
      </c>
      <c r="O241" s="114" t="s">
        <v>62</v>
      </c>
      <c r="P241" s="114" t="s">
        <v>63</v>
      </c>
      <c r="Q241" s="259"/>
      <c r="R241" s="192" t="s">
        <v>2004</v>
      </c>
      <c r="S241" s="41" t="s">
        <v>1971</v>
      </c>
      <c r="T241" s="41" t="s">
        <v>20</v>
      </c>
      <c r="U241" s="84" t="s">
        <v>72</v>
      </c>
      <c r="V241" s="263"/>
      <c r="W241" s="80">
        <v>3</v>
      </c>
      <c r="X241" s="185" t="s">
        <v>245</v>
      </c>
      <c r="Y241" s="117"/>
      <c r="Z241" s="84"/>
      <c r="AA241" s="84"/>
      <c r="AB241" s="265" t="str">
        <f t="shared" si="6"/>
        <v>M 0179</v>
      </c>
      <c r="AC241" s="194"/>
      <c r="AD241" s="194"/>
      <c r="AE241" s="194"/>
      <c r="AF241" s="194"/>
      <c r="AG241" s="194"/>
      <c r="AH241" s="263" t="s">
        <v>1</v>
      </c>
      <c r="AI241" s="473" t="s">
        <v>202</v>
      </c>
      <c r="AJ241" s="197">
        <v>42412</v>
      </c>
      <c r="AK241" s="425"/>
      <c r="AL241" s="312">
        <v>2.0369999999999999</v>
      </c>
      <c r="AM241" s="312" t="s">
        <v>74</v>
      </c>
      <c r="AN241" s="313">
        <v>1.923</v>
      </c>
      <c r="AO241" s="313" t="s">
        <v>736</v>
      </c>
      <c r="AP241" s="101"/>
      <c r="AQ241" s="101"/>
      <c r="AR241" s="415"/>
      <c r="AS241" s="101"/>
      <c r="AT241" s="256"/>
      <c r="AU241" s="101"/>
    </row>
    <row r="242" spans="4:59" ht="32.25" customHeight="1" x14ac:dyDescent="0.25">
      <c r="D242" s="246" t="s">
        <v>2</v>
      </c>
      <c r="G242" s="96">
        <v>43283</v>
      </c>
      <c r="H242" s="258" t="s">
        <v>37</v>
      </c>
      <c r="I242" s="232" t="s">
        <v>31</v>
      </c>
      <c r="J242" s="189" t="s">
        <v>291</v>
      </c>
      <c r="K242" s="29" t="s">
        <v>18</v>
      </c>
      <c r="L242" s="29" t="s">
        <v>17</v>
      </c>
      <c r="M242" s="29" t="s">
        <v>3365</v>
      </c>
      <c r="N242" s="29" t="s">
        <v>45</v>
      </c>
      <c r="O242" s="114" t="s">
        <v>62</v>
      </c>
      <c r="P242" s="114" t="s">
        <v>63</v>
      </c>
      <c r="Q242" s="259"/>
      <c r="R242" s="192" t="s">
        <v>2007</v>
      </c>
      <c r="S242" s="41" t="s">
        <v>1971</v>
      </c>
      <c r="T242" s="41" t="s">
        <v>20</v>
      </c>
      <c r="U242" s="84" t="s">
        <v>72</v>
      </c>
      <c r="V242" s="263"/>
      <c r="W242" s="80">
        <v>3</v>
      </c>
      <c r="X242" s="185" t="s">
        <v>245</v>
      </c>
      <c r="Y242" s="117"/>
      <c r="Z242" s="84"/>
      <c r="AA242" s="84"/>
      <c r="AB242" s="265" t="str">
        <f t="shared" si="6"/>
        <v>M 0182</v>
      </c>
      <c r="AC242" s="194"/>
      <c r="AD242" s="194"/>
      <c r="AE242" s="194"/>
      <c r="AF242" s="194"/>
      <c r="AG242" s="194"/>
      <c r="AH242" s="263" t="s">
        <v>1</v>
      </c>
      <c r="AI242" s="473" t="s">
        <v>202</v>
      </c>
      <c r="AJ242" s="197">
        <v>42412</v>
      </c>
      <c r="AK242" s="425"/>
      <c r="AL242" s="316">
        <v>2.093</v>
      </c>
      <c r="AM242" s="316" t="s">
        <v>804</v>
      </c>
      <c r="AN242" s="313">
        <v>1.9730000000000001</v>
      </c>
      <c r="AO242" s="313" t="s">
        <v>515</v>
      </c>
      <c r="AP242" s="101"/>
      <c r="AQ242" s="101"/>
      <c r="AR242" s="415"/>
      <c r="AS242" s="101"/>
      <c r="AT242" s="256"/>
      <c r="AU242" s="101"/>
    </row>
    <row r="243" spans="4:59" ht="32.25" customHeight="1" x14ac:dyDescent="0.25">
      <c r="D243" s="246" t="s">
        <v>2</v>
      </c>
      <c r="G243" s="96">
        <v>43283</v>
      </c>
      <c r="H243" s="195" t="s">
        <v>37</v>
      </c>
      <c r="I243" s="232" t="s">
        <v>31</v>
      </c>
      <c r="J243" s="189" t="s">
        <v>291</v>
      </c>
      <c r="K243" s="29" t="s">
        <v>18</v>
      </c>
      <c r="L243" s="29" t="s">
        <v>17</v>
      </c>
      <c r="M243" s="29" t="s">
        <v>3365</v>
      </c>
      <c r="N243" s="29" t="s">
        <v>45</v>
      </c>
      <c r="O243" s="114" t="s">
        <v>62</v>
      </c>
      <c r="P243" s="114" t="s">
        <v>63</v>
      </c>
      <c r="Q243" s="114"/>
      <c r="R243" s="192" t="s">
        <v>2078</v>
      </c>
      <c r="S243" s="41" t="s">
        <v>1971</v>
      </c>
      <c r="T243" s="41" t="s">
        <v>20</v>
      </c>
      <c r="U243" s="84" t="s">
        <v>72</v>
      </c>
      <c r="V243" s="263"/>
      <c r="W243" s="80">
        <v>3</v>
      </c>
      <c r="X243" s="185" t="s">
        <v>245</v>
      </c>
      <c r="Y243" s="117"/>
      <c r="Z243" s="84"/>
      <c r="AA243" s="84"/>
      <c r="AB243" s="265" t="str">
        <f t="shared" si="6"/>
        <v>M 0300</v>
      </c>
      <c r="AC243" s="194"/>
      <c r="AD243" s="194"/>
      <c r="AE243" s="194"/>
      <c r="AF243" s="194"/>
      <c r="AG243" s="194"/>
      <c r="AH243" s="263" t="s">
        <v>1</v>
      </c>
      <c r="AI243" s="473" t="s">
        <v>202</v>
      </c>
      <c r="AJ243" s="197">
        <v>42508</v>
      </c>
      <c r="AK243" s="425"/>
      <c r="AL243" s="316">
        <v>2.2829999999999999</v>
      </c>
      <c r="AM243" s="316" t="s">
        <v>804</v>
      </c>
      <c r="AN243" s="316">
        <v>2.161</v>
      </c>
      <c r="AO243" s="316" t="s">
        <v>298</v>
      </c>
      <c r="AP243" s="101"/>
      <c r="AQ243" s="101"/>
      <c r="AR243" s="415"/>
      <c r="AS243" s="101"/>
      <c r="AT243" s="256"/>
      <c r="AU243" s="101"/>
    </row>
    <row r="244" spans="4:59" ht="32.25" customHeight="1" x14ac:dyDescent="0.25">
      <c r="D244" s="246" t="s">
        <v>2</v>
      </c>
      <c r="G244" s="96">
        <v>43283</v>
      </c>
      <c r="H244" s="258" t="s">
        <v>37</v>
      </c>
      <c r="I244" s="232" t="s">
        <v>31</v>
      </c>
      <c r="J244" s="189" t="s">
        <v>291</v>
      </c>
      <c r="K244" s="29" t="s">
        <v>18</v>
      </c>
      <c r="L244" s="29" t="s">
        <v>17</v>
      </c>
      <c r="M244" s="29" t="s">
        <v>3365</v>
      </c>
      <c r="N244" s="29" t="s">
        <v>45</v>
      </c>
      <c r="O244" s="114" t="s">
        <v>62</v>
      </c>
      <c r="P244" s="114" t="s">
        <v>63</v>
      </c>
      <c r="Q244" s="259"/>
      <c r="R244" s="192" t="s">
        <v>2079</v>
      </c>
      <c r="S244" s="41" t="s">
        <v>1971</v>
      </c>
      <c r="T244" s="41" t="s">
        <v>20</v>
      </c>
      <c r="U244" s="84" t="s">
        <v>72</v>
      </c>
      <c r="V244" s="263"/>
      <c r="W244" s="80">
        <v>3</v>
      </c>
      <c r="X244" s="185" t="s">
        <v>245</v>
      </c>
      <c r="Y244" s="117"/>
      <c r="Z244" s="84"/>
      <c r="AA244" s="84"/>
      <c r="AB244" s="265" t="str">
        <f t="shared" si="6"/>
        <v>M 0301</v>
      </c>
      <c r="AC244" s="194"/>
      <c r="AD244" s="194"/>
      <c r="AE244" s="194"/>
      <c r="AF244" s="194"/>
      <c r="AG244" s="194"/>
      <c r="AH244" s="263" t="s">
        <v>1</v>
      </c>
      <c r="AI244" s="473" t="s">
        <v>202</v>
      </c>
      <c r="AJ244" s="197">
        <v>42508</v>
      </c>
      <c r="AK244" s="423"/>
      <c r="AL244" s="312">
        <v>2.2480000000000002</v>
      </c>
      <c r="AM244" s="312" t="s">
        <v>515</v>
      </c>
      <c r="AN244" s="313">
        <v>1.9450000000000001</v>
      </c>
      <c r="AO244" s="313" t="s">
        <v>749</v>
      </c>
      <c r="AP244" s="101"/>
      <c r="AQ244" s="101"/>
      <c r="AR244" s="415"/>
      <c r="AS244" s="101"/>
      <c r="AT244" s="256"/>
      <c r="AU244" s="101"/>
    </row>
    <row r="245" spans="4:59" ht="32.25" customHeight="1" x14ac:dyDescent="0.25">
      <c r="D245" s="246" t="s">
        <v>2</v>
      </c>
      <c r="G245" s="96">
        <v>43283</v>
      </c>
      <c r="H245" s="258" t="s">
        <v>37</v>
      </c>
      <c r="I245" s="232" t="s">
        <v>31</v>
      </c>
      <c r="J245" s="189" t="s">
        <v>291</v>
      </c>
      <c r="K245" s="29" t="s">
        <v>18</v>
      </c>
      <c r="L245" s="29" t="s">
        <v>17</v>
      </c>
      <c r="M245" s="29" t="s">
        <v>3365</v>
      </c>
      <c r="N245" s="29" t="s">
        <v>45</v>
      </c>
      <c r="O245" s="114" t="s">
        <v>62</v>
      </c>
      <c r="P245" s="114" t="s">
        <v>63</v>
      </c>
      <c r="Q245" s="259"/>
      <c r="R245" s="192" t="s">
        <v>2080</v>
      </c>
      <c r="S245" s="41" t="s">
        <v>1971</v>
      </c>
      <c r="T245" s="41" t="s">
        <v>20</v>
      </c>
      <c r="U245" s="84" t="s">
        <v>72</v>
      </c>
      <c r="V245" s="263"/>
      <c r="W245" s="80">
        <v>3</v>
      </c>
      <c r="X245" s="185" t="s">
        <v>2610</v>
      </c>
      <c r="Y245" s="117"/>
      <c r="Z245" s="84"/>
      <c r="AA245" s="84"/>
      <c r="AB245" s="265" t="str">
        <f t="shared" si="6"/>
        <v>M 0302</v>
      </c>
      <c r="AC245" s="194"/>
      <c r="AD245" s="194"/>
      <c r="AE245" s="194"/>
      <c r="AF245" s="194"/>
      <c r="AG245" s="194"/>
      <c r="AH245" s="263" t="s">
        <v>1</v>
      </c>
      <c r="AI245" s="473" t="s">
        <v>202</v>
      </c>
      <c r="AJ245" s="197">
        <v>42508</v>
      </c>
      <c r="AK245" s="423"/>
      <c r="AL245" s="316">
        <v>2.327</v>
      </c>
      <c r="AM245" s="316" t="s">
        <v>804</v>
      </c>
      <c r="AN245" s="312">
        <v>2.093</v>
      </c>
      <c r="AO245" s="312" t="s">
        <v>74</v>
      </c>
      <c r="AP245" s="101"/>
      <c r="AQ245" s="101"/>
      <c r="AR245" s="415"/>
      <c r="AS245" s="101"/>
      <c r="AT245" s="256"/>
      <c r="AU245" s="101"/>
      <c r="AV245" s="203"/>
      <c r="AW245" s="202"/>
      <c r="AX245" s="202"/>
      <c r="AY245" s="202"/>
      <c r="AZ245" s="203"/>
      <c r="BA245" s="203"/>
      <c r="BB245" s="202"/>
      <c r="BC245" s="202"/>
      <c r="BD245" s="57"/>
      <c r="BE245" s="57"/>
      <c r="BF245" s="57"/>
      <c r="BG245" s="57"/>
    </row>
    <row r="246" spans="4:59" ht="32.25" customHeight="1" x14ac:dyDescent="0.25">
      <c r="D246" s="246" t="s">
        <v>2</v>
      </c>
      <c r="G246" s="96">
        <v>43283</v>
      </c>
      <c r="H246" s="258" t="s">
        <v>37</v>
      </c>
      <c r="I246" s="232" t="s">
        <v>31</v>
      </c>
      <c r="J246" s="189" t="s">
        <v>291</v>
      </c>
      <c r="K246" s="29" t="s">
        <v>18</v>
      </c>
      <c r="L246" s="29" t="s">
        <v>17</v>
      </c>
      <c r="M246" s="29" t="s">
        <v>3365</v>
      </c>
      <c r="N246" s="29" t="s">
        <v>45</v>
      </c>
      <c r="O246" s="114" t="s">
        <v>62</v>
      </c>
      <c r="P246" s="114" t="s">
        <v>63</v>
      </c>
      <c r="Q246" s="259"/>
      <c r="R246" s="192" t="s">
        <v>2081</v>
      </c>
      <c r="S246" s="41" t="s">
        <v>1971</v>
      </c>
      <c r="T246" s="41" t="s">
        <v>20</v>
      </c>
      <c r="U246" s="84" t="s">
        <v>72</v>
      </c>
      <c r="V246" s="263"/>
      <c r="W246" s="80">
        <v>3</v>
      </c>
      <c r="X246" s="185" t="s">
        <v>2610</v>
      </c>
      <c r="Y246" s="117"/>
      <c r="Z246" s="84"/>
      <c r="AA246" s="84"/>
      <c r="AB246" s="265" t="str">
        <f t="shared" si="6"/>
        <v>M 0303</v>
      </c>
      <c r="AC246" s="194"/>
      <c r="AD246" s="194"/>
      <c r="AE246" s="194"/>
      <c r="AF246" s="194"/>
      <c r="AG246" s="194"/>
      <c r="AH246" s="263" t="s">
        <v>1</v>
      </c>
      <c r="AI246" s="473" t="s">
        <v>202</v>
      </c>
      <c r="AJ246" s="197">
        <v>42508</v>
      </c>
      <c r="AK246" s="423"/>
      <c r="AL246" s="316">
        <v>2.17</v>
      </c>
      <c r="AM246" s="316" t="s">
        <v>804</v>
      </c>
      <c r="AN246" s="313">
        <v>1.988</v>
      </c>
      <c r="AO246" s="313" t="s">
        <v>515</v>
      </c>
      <c r="AP246" s="101"/>
      <c r="AQ246" s="101"/>
      <c r="AR246" s="415"/>
      <c r="AS246" s="101"/>
      <c r="AT246" s="256"/>
      <c r="AU246" s="101"/>
    </row>
    <row r="247" spans="4:59" ht="32.25" customHeight="1" x14ac:dyDescent="0.25">
      <c r="D247" s="246" t="s">
        <v>2</v>
      </c>
      <c r="G247" s="96">
        <v>43283</v>
      </c>
      <c r="H247" s="195" t="s">
        <v>37</v>
      </c>
      <c r="I247" s="232" t="s">
        <v>31</v>
      </c>
      <c r="J247" s="189" t="s">
        <v>291</v>
      </c>
      <c r="K247" s="29" t="s">
        <v>18</v>
      </c>
      <c r="L247" s="29" t="s">
        <v>17</v>
      </c>
      <c r="M247" s="29" t="s">
        <v>3365</v>
      </c>
      <c r="N247" s="29" t="s">
        <v>45</v>
      </c>
      <c r="O247" s="114" t="s">
        <v>62</v>
      </c>
      <c r="P247" s="114" t="s">
        <v>63</v>
      </c>
      <c r="Q247" s="259"/>
      <c r="R247" s="192" t="s">
        <v>2119</v>
      </c>
      <c r="S247" s="41" t="s">
        <v>1971</v>
      </c>
      <c r="T247" s="41" t="s">
        <v>20</v>
      </c>
      <c r="U247" s="84" t="s">
        <v>72</v>
      </c>
      <c r="V247" s="263"/>
      <c r="W247" s="80">
        <v>3</v>
      </c>
      <c r="X247" s="185" t="s">
        <v>2610</v>
      </c>
      <c r="Y247" s="117"/>
      <c r="Z247" s="84"/>
      <c r="AA247" s="84"/>
      <c r="AB247" s="265" t="str">
        <f t="shared" si="6"/>
        <v>M 0347</v>
      </c>
      <c r="AC247" s="261"/>
      <c r="AD247" s="261"/>
      <c r="AE247" s="261"/>
      <c r="AF247" s="261"/>
      <c r="AG247" s="261"/>
      <c r="AH247" s="263" t="s">
        <v>1</v>
      </c>
      <c r="AI247" s="473" t="s">
        <v>202</v>
      </c>
      <c r="AJ247" s="197">
        <v>42605</v>
      </c>
      <c r="AK247" s="423"/>
      <c r="AL247" s="316">
        <v>2.1110000000000002</v>
      </c>
      <c r="AM247" s="316" t="s">
        <v>293</v>
      </c>
      <c r="AN247" s="312">
        <v>2.0750000000000002</v>
      </c>
      <c r="AO247" s="312" t="s">
        <v>515</v>
      </c>
      <c r="AP247" s="101"/>
      <c r="AQ247" s="101"/>
      <c r="AR247" s="415"/>
      <c r="AS247" s="101"/>
      <c r="AT247" s="256"/>
      <c r="AU247" s="101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</row>
    <row r="248" spans="4:59" ht="32.25" customHeight="1" x14ac:dyDescent="0.25">
      <c r="D248" s="246" t="s">
        <v>2</v>
      </c>
      <c r="G248" s="96">
        <v>43283</v>
      </c>
      <c r="H248" s="195" t="s">
        <v>37</v>
      </c>
      <c r="I248" s="232" t="s">
        <v>31</v>
      </c>
      <c r="J248" s="189" t="s">
        <v>291</v>
      </c>
      <c r="K248" s="29" t="s">
        <v>18</v>
      </c>
      <c r="L248" s="29" t="s">
        <v>17</v>
      </c>
      <c r="M248" s="29" t="s">
        <v>3365</v>
      </c>
      <c r="N248" s="29" t="s">
        <v>45</v>
      </c>
      <c r="O248" s="114" t="s">
        <v>62</v>
      </c>
      <c r="P248" s="114" t="s">
        <v>63</v>
      </c>
      <c r="Q248" s="259"/>
      <c r="R248" s="192" t="s">
        <v>2122</v>
      </c>
      <c r="S248" s="41" t="s">
        <v>1971</v>
      </c>
      <c r="T248" s="41" t="s">
        <v>20</v>
      </c>
      <c r="U248" s="84" t="s">
        <v>72</v>
      </c>
      <c r="V248" s="263"/>
      <c r="W248" s="80">
        <v>3</v>
      </c>
      <c r="X248" s="185" t="s">
        <v>2610</v>
      </c>
      <c r="Y248" s="117"/>
      <c r="Z248" s="84"/>
      <c r="AA248" s="84"/>
      <c r="AB248" s="265" t="str">
        <f t="shared" si="6"/>
        <v>M 0351</v>
      </c>
      <c r="AC248" s="261"/>
      <c r="AD248" s="261"/>
      <c r="AE248" s="261"/>
      <c r="AF248" s="261"/>
      <c r="AG248" s="261"/>
      <c r="AH248" s="263" t="s">
        <v>1</v>
      </c>
      <c r="AI248" s="473" t="s">
        <v>202</v>
      </c>
      <c r="AJ248" s="197">
        <v>42605</v>
      </c>
      <c r="AK248" s="425"/>
      <c r="AL248" s="312">
        <v>2.379</v>
      </c>
      <c r="AM248" s="312" t="s">
        <v>515</v>
      </c>
      <c r="AN248" s="312">
        <v>2.234</v>
      </c>
      <c r="AO248" s="312" t="s">
        <v>605</v>
      </c>
      <c r="AP248" s="101"/>
      <c r="AQ248" s="101"/>
      <c r="AR248" s="415"/>
      <c r="AS248" s="101"/>
      <c r="AT248" s="256"/>
      <c r="AU248" s="101"/>
    </row>
    <row r="249" spans="4:59" ht="32.25" customHeight="1" x14ac:dyDescent="0.25">
      <c r="D249" s="246" t="s">
        <v>2</v>
      </c>
      <c r="G249" s="96">
        <v>43283</v>
      </c>
      <c r="H249" s="195" t="s">
        <v>37</v>
      </c>
      <c r="I249" s="232" t="s">
        <v>31</v>
      </c>
      <c r="J249" s="189" t="s">
        <v>291</v>
      </c>
      <c r="K249" s="29" t="s">
        <v>18</v>
      </c>
      <c r="L249" s="29" t="s">
        <v>17</v>
      </c>
      <c r="M249" s="29" t="s">
        <v>3365</v>
      </c>
      <c r="N249" s="29" t="s">
        <v>45</v>
      </c>
      <c r="O249" s="114" t="s">
        <v>62</v>
      </c>
      <c r="P249" s="114" t="s">
        <v>63</v>
      </c>
      <c r="Q249" s="114"/>
      <c r="R249" s="192" t="s">
        <v>2147</v>
      </c>
      <c r="S249" s="41" t="s">
        <v>1971</v>
      </c>
      <c r="T249" s="41" t="s">
        <v>20</v>
      </c>
      <c r="U249" s="84" t="s">
        <v>72</v>
      </c>
      <c r="V249" s="263"/>
      <c r="W249" s="80">
        <v>3</v>
      </c>
      <c r="X249" s="185" t="s">
        <v>2610</v>
      </c>
      <c r="Y249" s="117"/>
      <c r="Z249" s="84"/>
      <c r="AA249" s="84"/>
      <c r="AB249" s="265" t="str">
        <f t="shared" si="6"/>
        <v>M 0376</v>
      </c>
      <c r="AC249" s="194"/>
      <c r="AD249" s="194"/>
      <c r="AE249" s="194"/>
      <c r="AF249" s="194"/>
      <c r="AG249" s="194"/>
      <c r="AH249" s="263" t="s">
        <v>1</v>
      </c>
      <c r="AI249" s="473" t="s">
        <v>202</v>
      </c>
      <c r="AJ249" s="197">
        <v>42586</v>
      </c>
      <c r="AK249" s="425"/>
      <c r="AL249" s="312">
        <v>2.077</v>
      </c>
      <c r="AM249" s="312" t="s">
        <v>605</v>
      </c>
      <c r="AN249" s="313">
        <v>1.9670000000000001</v>
      </c>
      <c r="AO249" s="313" t="s">
        <v>293</v>
      </c>
      <c r="AP249" s="101"/>
      <c r="AQ249" s="101"/>
      <c r="AR249" s="415"/>
      <c r="AS249" s="101"/>
      <c r="AT249" s="256"/>
      <c r="AU249" s="101"/>
    </row>
    <row r="250" spans="4:59" ht="32.25" customHeight="1" x14ac:dyDescent="0.25">
      <c r="D250" s="246" t="s">
        <v>2</v>
      </c>
      <c r="G250" s="96">
        <v>43283</v>
      </c>
      <c r="H250" s="195" t="s">
        <v>37</v>
      </c>
      <c r="I250" s="232" t="s">
        <v>31</v>
      </c>
      <c r="J250" s="189" t="s">
        <v>291</v>
      </c>
      <c r="K250" s="29" t="s">
        <v>18</v>
      </c>
      <c r="L250" s="29" t="s">
        <v>17</v>
      </c>
      <c r="M250" s="29" t="s">
        <v>3365</v>
      </c>
      <c r="N250" s="29" t="s">
        <v>45</v>
      </c>
      <c r="O250" s="114" t="s">
        <v>62</v>
      </c>
      <c r="P250" s="114" t="s">
        <v>63</v>
      </c>
      <c r="Q250" s="114"/>
      <c r="R250" s="192" t="s">
        <v>2148</v>
      </c>
      <c r="S250" s="41" t="s">
        <v>1971</v>
      </c>
      <c r="T250" s="41" t="s">
        <v>20</v>
      </c>
      <c r="U250" s="84" t="s">
        <v>72</v>
      </c>
      <c r="V250" s="263"/>
      <c r="W250" s="80">
        <v>3</v>
      </c>
      <c r="X250" s="185" t="s">
        <v>2610</v>
      </c>
      <c r="Y250" s="117"/>
      <c r="Z250" s="84"/>
      <c r="AA250" s="84"/>
      <c r="AB250" s="265" t="str">
        <f t="shared" si="6"/>
        <v>M 0377</v>
      </c>
      <c r="AC250" s="194"/>
      <c r="AD250" s="194"/>
      <c r="AE250" s="194"/>
      <c r="AF250" s="194"/>
      <c r="AG250" s="194"/>
      <c r="AH250" s="263" t="s">
        <v>1</v>
      </c>
      <c r="AI250" s="473" t="s">
        <v>202</v>
      </c>
      <c r="AJ250" s="197">
        <v>42586</v>
      </c>
      <c r="AK250" s="425"/>
      <c r="AL250" s="312">
        <v>2.3010000000000002</v>
      </c>
      <c r="AM250" s="312" t="s">
        <v>64</v>
      </c>
      <c r="AN250" s="316">
        <v>2.262</v>
      </c>
      <c r="AO250" s="316" t="s">
        <v>293</v>
      </c>
      <c r="AP250" s="101"/>
      <c r="AQ250" s="101"/>
      <c r="AR250" s="415"/>
      <c r="AS250" s="101"/>
      <c r="AT250" s="256"/>
      <c r="AU250" s="101"/>
    </row>
    <row r="251" spans="4:59" ht="32.25" customHeight="1" x14ac:dyDescent="0.25">
      <c r="D251" s="246" t="s">
        <v>2</v>
      </c>
      <c r="G251" s="96">
        <v>43283</v>
      </c>
      <c r="H251" s="195" t="s">
        <v>37</v>
      </c>
      <c r="I251" s="232" t="s">
        <v>31</v>
      </c>
      <c r="J251" s="189" t="s">
        <v>291</v>
      </c>
      <c r="K251" s="29" t="s">
        <v>18</v>
      </c>
      <c r="L251" s="29" t="s">
        <v>17</v>
      </c>
      <c r="M251" s="29" t="s">
        <v>3365</v>
      </c>
      <c r="N251" s="29" t="s">
        <v>45</v>
      </c>
      <c r="O251" s="114" t="s">
        <v>62</v>
      </c>
      <c r="P251" s="114" t="s">
        <v>63</v>
      </c>
      <c r="Q251" s="114"/>
      <c r="R251" s="192" t="s">
        <v>2202</v>
      </c>
      <c r="S251" s="41" t="s">
        <v>1971</v>
      </c>
      <c r="T251" s="41" t="s">
        <v>20</v>
      </c>
      <c r="U251" s="84" t="s">
        <v>72</v>
      </c>
      <c r="V251" s="263"/>
      <c r="W251" s="80">
        <v>3</v>
      </c>
      <c r="X251" s="185" t="s">
        <v>2610</v>
      </c>
      <c r="Y251" s="117"/>
      <c r="Z251" s="84"/>
      <c r="AA251" s="84"/>
      <c r="AB251" s="265" t="str">
        <f t="shared" si="6"/>
        <v>M 0459</v>
      </c>
      <c r="AC251" s="194"/>
      <c r="AD251" s="194"/>
      <c r="AE251" s="194"/>
      <c r="AF251" s="194"/>
      <c r="AG251" s="194"/>
      <c r="AH251" s="263" t="s">
        <v>1</v>
      </c>
      <c r="AI251" s="473" t="s">
        <v>202</v>
      </c>
      <c r="AJ251" s="197">
        <v>42625</v>
      </c>
      <c r="AK251" s="425"/>
      <c r="AL251" s="312">
        <v>2.2810000000000001</v>
      </c>
      <c r="AM251" s="312" t="s">
        <v>515</v>
      </c>
      <c r="AN251" s="316">
        <v>2.218</v>
      </c>
      <c r="AO251" s="316" t="s">
        <v>298</v>
      </c>
      <c r="AP251" s="101"/>
      <c r="AQ251" s="101"/>
      <c r="AR251" s="415"/>
      <c r="AS251" s="101"/>
      <c r="AT251" s="256"/>
      <c r="AU251" s="101"/>
    </row>
    <row r="252" spans="4:59" ht="32.25" customHeight="1" x14ac:dyDescent="0.25">
      <c r="D252" s="246" t="s">
        <v>2</v>
      </c>
      <c r="G252" s="96">
        <v>43864</v>
      </c>
      <c r="H252" s="195" t="s">
        <v>37</v>
      </c>
      <c r="I252" s="232" t="s">
        <v>31</v>
      </c>
      <c r="J252" s="189" t="s">
        <v>291</v>
      </c>
      <c r="K252" s="29" t="s">
        <v>18</v>
      </c>
      <c r="L252" s="29" t="s">
        <v>17</v>
      </c>
      <c r="M252" s="29" t="s">
        <v>3365</v>
      </c>
      <c r="N252" s="29" t="s">
        <v>45</v>
      </c>
      <c r="O252" s="114" t="s">
        <v>62</v>
      </c>
      <c r="P252" s="114" t="s">
        <v>63</v>
      </c>
      <c r="Q252" s="114"/>
      <c r="R252" s="192" t="s">
        <v>3228</v>
      </c>
      <c r="S252" s="41" t="s">
        <v>3229</v>
      </c>
      <c r="T252" s="41" t="s">
        <v>288</v>
      </c>
      <c r="U252" s="84" t="s">
        <v>72</v>
      </c>
      <c r="V252" s="263"/>
      <c r="W252" s="80">
        <v>2</v>
      </c>
      <c r="X252" s="185" t="s">
        <v>245</v>
      </c>
      <c r="Y252" s="117"/>
      <c r="Z252" s="84"/>
      <c r="AA252" s="84"/>
      <c r="AB252" s="265" t="str">
        <f t="shared" si="6"/>
        <v>M 0751</v>
      </c>
      <c r="AC252" s="194"/>
      <c r="AD252" s="194"/>
      <c r="AE252" s="194"/>
      <c r="AF252" s="194"/>
      <c r="AG252" s="194"/>
      <c r="AH252" s="263" t="s">
        <v>1</v>
      </c>
      <c r="AI252" s="473" t="s">
        <v>202</v>
      </c>
      <c r="AJ252" s="197">
        <v>43419</v>
      </c>
      <c r="AK252" s="425"/>
      <c r="AL252" s="316">
        <v>2.423</v>
      </c>
      <c r="AM252" s="316" t="s">
        <v>298</v>
      </c>
      <c r="AN252" s="312">
        <v>2.2989999999999999</v>
      </c>
      <c r="AO252" s="312" t="s">
        <v>515</v>
      </c>
      <c r="AP252" s="101"/>
      <c r="AQ252" s="101"/>
      <c r="AR252" s="415"/>
      <c r="AS252" s="101"/>
      <c r="AT252" s="256"/>
      <c r="AU252" s="101"/>
    </row>
    <row r="253" spans="4:59" ht="32.25" customHeight="1" x14ac:dyDescent="0.25">
      <c r="D253" s="246" t="s">
        <v>2</v>
      </c>
      <c r="G253" s="96">
        <v>43283</v>
      </c>
      <c r="H253" s="195" t="s">
        <v>37</v>
      </c>
      <c r="I253" s="232" t="s">
        <v>31</v>
      </c>
      <c r="J253" s="189" t="s">
        <v>291</v>
      </c>
      <c r="K253" s="29" t="s">
        <v>18</v>
      </c>
      <c r="L253" s="29" t="s">
        <v>17</v>
      </c>
      <c r="M253" s="29" t="s">
        <v>3365</v>
      </c>
      <c r="N253" s="29" t="s">
        <v>45</v>
      </c>
      <c r="O253" s="114" t="s">
        <v>62</v>
      </c>
      <c r="P253" s="114" t="s">
        <v>63</v>
      </c>
      <c r="Q253" s="114"/>
      <c r="R253" s="192" t="s">
        <v>2332</v>
      </c>
      <c r="S253" s="41" t="s">
        <v>1971</v>
      </c>
      <c r="T253" s="41" t="s">
        <v>20</v>
      </c>
      <c r="U253" s="84" t="s">
        <v>72</v>
      </c>
      <c r="V253" s="263"/>
      <c r="W253" s="80">
        <v>3</v>
      </c>
      <c r="X253" s="185" t="s">
        <v>2610</v>
      </c>
      <c r="Y253" s="117"/>
      <c r="Z253" s="84"/>
      <c r="AA253" s="84"/>
      <c r="AB253" s="39" t="str">
        <f t="shared" si="6"/>
        <v>M 3006</v>
      </c>
      <c r="AC253" s="194"/>
      <c r="AD253" s="194"/>
      <c r="AE253" s="194"/>
      <c r="AF253" s="194"/>
      <c r="AG253" s="194"/>
      <c r="AH253" s="263" t="s">
        <v>1</v>
      </c>
      <c r="AI253" s="473" t="s">
        <v>202</v>
      </c>
      <c r="AJ253" s="197" t="s">
        <v>2333</v>
      </c>
      <c r="AK253" s="425"/>
      <c r="AL253" s="313">
        <v>1.7669999999999999</v>
      </c>
      <c r="AM253" s="313" t="s">
        <v>3258</v>
      </c>
      <c r="AN253" s="313">
        <v>1.702</v>
      </c>
      <c r="AO253" s="313" t="s">
        <v>64</v>
      </c>
      <c r="AP253" s="101"/>
      <c r="AQ253" s="101"/>
      <c r="AR253" s="415"/>
      <c r="AS253" s="101"/>
      <c r="AT253" s="256"/>
      <c r="AU253" s="101"/>
      <c r="AV253" s="256"/>
      <c r="AW253" s="256"/>
      <c r="AX253" s="256"/>
      <c r="AY253" s="256"/>
      <c r="AZ253" s="256"/>
      <c r="BA253" s="256"/>
      <c r="BB253" s="256"/>
      <c r="BC253" s="256"/>
      <c r="BD253" s="256"/>
      <c r="BE253" s="256"/>
      <c r="BF253" s="256"/>
      <c r="BG253" s="256"/>
    </row>
    <row r="254" spans="4:59" ht="32.25" customHeight="1" x14ac:dyDescent="0.25">
      <c r="D254" s="246" t="s">
        <v>2</v>
      </c>
      <c r="G254" s="96">
        <v>43283</v>
      </c>
      <c r="H254" s="195" t="s">
        <v>37</v>
      </c>
      <c r="I254" s="232" t="s">
        <v>31</v>
      </c>
      <c r="J254" s="189" t="s">
        <v>291</v>
      </c>
      <c r="K254" s="29" t="s">
        <v>18</v>
      </c>
      <c r="L254" s="29" t="s">
        <v>17</v>
      </c>
      <c r="M254" s="29" t="s">
        <v>3365</v>
      </c>
      <c r="N254" s="29" t="s">
        <v>45</v>
      </c>
      <c r="O254" s="114" t="s">
        <v>62</v>
      </c>
      <c r="P254" s="114" t="s">
        <v>63</v>
      </c>
      <c r="Q254" s="114"/>
      <c r="R254" s="192" t="s">
        <v>2335</v>
      </c>
      <c r="S254" s="41" t="s">
        <v>1971</v>
      </c>
      <c r="T254" s="41" t="s">
        <v>20</v>
      </c>
      <c r="U254" s="84" t="s">
        <v>72</v>
      </c>
      <c r="V254" s="263"/>
      <c r="W254" s="80">
        <v>3</v>
      </c>
      <c r="X254" s="185" t="s">
        <v>2610</v>
      </c>
      <c r="Y254" s="117"/>
      <c r="Z254" s="84"/>
      <c r="AA254" s="84"/>
      <c r="AB254" s="39" t="str">
        <f t="shared" si="6"/>
        <v>M 3009</v>
      </c>
      <c r="AC254" s="194"/>
      <c r="AD254" s="194"/>
      <c r="AE254" s="194"/>
      <c r="AF254" s="194"/>
      <c r="AG254" s="194"/>
      <c r="AH254" s="263" t="s">
        <v>1</v>
      </c>
      <c r="AI254" s="473" t="s">
        <v>202</v>
      </c>
      <c r="AJ254" s="197" t="s">
        <v>2333</v>
      </c>
      <c r="AK254" s="423"/>
      <c r="AL254" s="312">
        <v>2.2189999999999999</v>
      </c>
      <c r="AM254" s="312" t="s">
        <v>605</v>
      </c>
      <c r="AN254" s="312">
        <v>2.16</v>
      </c>
      <c r="AO254" s="312" t="s">
        <v>515</v>
      </c>
      <c r="AP254" s="101"/>
      <c r="AQ254" s="101"/>
      <c r="AR254" s="415"/>
      <c r="AS254" s="101"/>
      <c r="AT254" s="256"/>
      <c r="AU254" s="101"/>
    </row>
    <row r="255" spans="4:59" ht="32.25" customHeight="1" x14ac:dyDescent="0.25">
      <c r="D255" s="246" t="s">
        <v>2</v>
      </c>
      <c r="G255" s="96">
        <v>43283</v>
      </c>
      <c r="H255" s="195" t="s">
        <v>37</v>
      </c>
      <c r="I255" s="232" t="s">
        <v>31</v>
      </c>
      <c r="J255" s="189" t="s">
        <v>291</v>
      </c>
      <c r="K255" s="29" t="s">
        <v>18</v>
      </c>
      <c r="L255" s="29" t="s">
        <v>17</v>
      </c>
      <c r="M255" s="29" t="s">
        <v>3365</v>
      </c>
      <c r="N255" s="29" t="s">
        <v>45</v>
      </c>
      <c r="O255" s="114" t="s">
        <v>62</v>
      </c>
      <c r="P255" s="114" t="s">
        <v>63</v>
      </c>
      <c r="Q255" s="114"/>
      <c r="R255" s="192" t="s">
        <v>514</v>
      </c>
      <c r="S255" s="41" t="s">
        <v>1288</v>
      </c>
      <c r="T255" s="41" t="s">
        <v>20</v>
      </c>
      <c r="U255" s="84" t="s">
        <v>72</v>
      </c>
      <c r="V255" s="263"/>
      <c r="W255" s="80">
        <v>3</v>
      </c>
      <c r="X255" s="185" t="s">
        <v>245</v>
      </c>
      <c r="Y255" s="117"/>
      <c r="Z255" s="84"/>
      <c r="AA255" s="84"/>
      <c r="AB255" s="39" t="s">
        <v>514</v>
      </c>
      <c r="AC255" s="194"/>
      <c r="AD255" s="194"/>
      <c r="AE255" s="194"/>
      <c r="AF255" s="194"/>
      <c r="AG255" s="194"/>
      <c r="AH255" s="263" t="s">
        <v>1</v>
      </c>
      <c r="AI255" s="473" t="s">
        <v>202</v>
      </c>
      <c r="AJ255" s="197">
        <v>42349</v>
      </c>
      <c r="AK255" s="420">
        <v>176</v>
      </c>
      <c r="AL255" s="312">
        <v>2.6440000000000001</v>
      </c>
      <c r="AM255" s="312" t="s">
        <v>515</v>
      </c>
      <c r="AN255" s="316">
        <v>2.1520000000000001</v>
      </c>
      <c r="AO255" s="316" t="s">
        <v>298</v>
      </c>
      <c r="AP255" s="101"/>
      <c r="AQ255" s="101"/>
      <c r="AR255" s="415"/>
      <c r="AS255" s="101"/>
      <c r="AT255" s="256"/>
      <c r="AU255" s="101"/>
      <c r="AV255" s="203"/>
      <c r="AW255" s="202"/>
      <c r="AX255" s="202"/>
      <c r="AY255" s="204"/>
      <c r="AZ255" s="203"/>
      <c r="BA255" s="203"/>
      <c r="BB255" s="202"/>
      <c r="BC255" s="202"/>
      <c r="BD255" s="57"/>
      <c r="BE255" s="57"/>
      <c r="BF255" s="57"/>
      <c r="BG255" s="57"/>
    </row>
    <row r="256" spans="4:59" ht="32.25" customHeight="1" x14ac:dyDescent="0.25">
      <c r="D256" s="246" t="s">
        <v>2</v>
      </c>
      <c r="G256" s="96">
        <v>43283</v>
      </c>
      <c r="H256" s="195" t="s">
        <v>37</v>
      </c>
      <c r="I256" s="232" t="s">
        <v>31</v>
      </c>
      <c r="J256" s="189" t="s">
        <v>291</v>
      </c>
      <c r="K256" s="29" t="s">
        <v>18</v>
      </c>
      <c r="L256" s="29" t="s">
        <v>17</v>
      </c>
      <c r="M256" s="29" t="s">
        <v>3365</v>
      </c>
      <c r="N256" s="29" t="s">
        <v>45</v>
      </c>
      <c r="O256" s="114" t="s">
        <v>62</v>
      </c>
      <c r="P256" s="114" t="s">
        <v>63</v>
      </c>
      <c r="Q256" s="114"/>
      <c r="R256" s="192" t="s">
        <v>2392</v>
      </c>
      <c r="S256" s="41" t="s">
        <v>2393</v>
      </c>
      <c r="T256" s="41" t="s">
        <v>20</v>
      </c>
      <c r="U256" s="84" t="s">
        <v>72</v>
      </c>
      <c r="V256" s="263"/>
      <c r="W256" s="80">
        <v>3</v>
      </c>
      <c r="X256" s="185" t="s">
        <v>2610</v>
      </c>
      <c r="Y256" s="117"/>
      <c r="Z256" s="84"/>
      <c r="AA256" s="84"/>
      <c r="AB256" s="39" t="str">
        <f t="shared" ref="AB256:AB261" si="7">R256</f>
        <v>M 3064</v>
      </c>
      <c r="AC256" s="194"/>
      <c r="AD256" s="194"/>
      <c r="AE256" s="194"/>
      <c r="AF256" s="194"/>
      <c r="AG256" s="194"/>
      <c r="AH256" s="263" t="s">
        <v>1</v>
      </c>
      <c r="AI256" s="473" t="s">
        <v>202</v>
      </c>
      <c r="AJ256" s="197" t="s">
        <v>1942</v>
      </c>
      <c r="AK256" s="423"/>
      <c r="AL256" s="312">
        <v>2.242</v>
      </c>
      <c r="AM256" s="312" t="s">
        <v>64</v>
      </c>
      <c r="AN256" s="316">
        <v>2.1909999999999998</v>
      </c>
      <c r="AO256" s="316" t="s">
        <v>736</v>
      </c>
      <c r="AP256" s="101"/>
      <c r="AQ256" s="101"/>
      <c r="AR256" s="415"/>
      <c r="AS256" s="101"/>
      <c r="AT256" s="256"/>
      <c r="AU256" s="101"/>
    </row>
    <row r="257" spans="4:59" ht="32.25" customHeight="1" x14ac:dyDescent="0.25">
      <c r="D257" s="246" t="s">
        <v>2</v>
      </c>
      <c r="G257" s="96">
        <v>43283</v>
      </c>
      <c r="H257" s="195" t="s">
        <v>37</v>
      </c>
      <c r="I257" s="232" t="s">
        <v>31</v>
      </c>
      <c r="J257" s="189" t="s">
        <v>291</v>
      </c>
      <c r="K257" s="29" t="s">
        <v>18</v>
      </c>
      <c r="L257" s="29" t="s">
        <v>17</v>
      </c>
      <c r="M257" s="29" t="s">
        <v>3365</v>
      </c>
      <c r="N257" s="29" t="s">
        <v>45</v>
      </c>
      <c r="O257" s="114" t="s">
        <v>62</v>
      </c>
      <c r="P257" s="114" t="s">
        <v>63</v>
      </c>
      <c r="Q257" s="114"/>
      <c r="R257" s="192" t="s">
        <v>2484</v>
      </c>
      <c r="S257" s="41" t="s">
        <v>1971</v>
      </c>
      <c r="T257" s="41" t="s">
        <v>20</v>
      </c>
      <c r="U257" s="84" t="s">
        <v>72</v>
      </c>
      <c r="V257" s="263"/>
      <c r="W257" s="80">
        <v>3</v>
      </c>
      <c r="X257" s="185" t="s">
        <v>245</v>
      </c>
      <c r="Y257" s="117"/>
      <c r="Z257" s="84"/>
      <c r="AA257" s="84"/>
      <c r="AB257" s="39" t="str">
        <f t="shared" si="7"/>
        <v>M 3157</v>
      </c>
      <c r="AC257" s="194"/>
      <c r="AD257" s="194"/>
      <c r="AE257" s="194"/>
      <c r="AF257" s="194"/>
      <c r="AG257" s="194"/>
      <c r="AH257" s="263" t="s">
        <v>1</v>
      </c>
      <c r="AI257" s="473" t="s">
        <v>202</v>
      </c>
      <c r="AJ257" s="197">
        <v>42412</v>
      </c>
      <c r="AK257" s="423"/>
      <c r="AL257" s="316">
        <v>2.2570000000000001</v>
      </c>
      <c r="AM257" s="316" t="s">
        <v>293</v>
      </c>
      <c r="AN257" s="316">
        <v>2.21</v>
      </c>
      <c r="AO257" s="316" t="s">
        <v>298</v>
      </c>
      <c r="AP257" s="101"/>
      <c r="AQ257" s="101"/>
      <c r="AR257" s="415"/>
      <c r="AS257" s="101"/>
      <c r="AT257" s="256"/>
      <c r="AU257" s="101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</row>
    <row r="258" spans="4:59" ht="32.25" customHeight="1" x14ac:dyDescent="0.25">
      <c r="D258" s="246" t="s">
        <v>2</v>
      </c>
      <c r="G258" s="96">
        <v>43283</v>
      </c>
      <c r="H258" s="195" t="s">
        <v>37</v>
      </c>
      <c r="I258" s="232" t="s">
        <v>31</v>
      </c>
      <c r="J258" s="189" t="s">
        <v>291</v>
      </c>
      <c r="K258" s="29" t="s">
        <v>18</v>
      </c>
      <c r="L258" s="29" t="s">
        <v>17</v>
      </c>
      <c r="M258" s="29" t="s">
        <v>3365</v>
      </c>
      <c r="N258" s="29" t="s">
        <v>45</v>
      </c>
      <c r="O258" s="114" t="s">
        <v>62</v>
      </c>
      <c r="P258" s="114" t="s">
        <v>63</v>
      </c>
      <c r="Q258" s="114"/>
      <c r="R258" s="192" t="s">
        <v>2491</v>
      </c>
      <c r="S258" s="41" t="s">
        <v>1971</v>
      </c>
      <c r="T258" s="41" t="s">
        <v>20</v>
      </c>
      <c r="U258" s="84" t="s">
        <v>72</v>
      </c>
      <c r="V258" s="263"/>
      <c r="W258" s="80">
        <v>3</v>
      </c>
      <c r="X258" s="185" t="s">
        <v>245</v>
      </c>
      <c r="Y258" s="117"/>
      <c r="Z258" s="84"/>
      <c r="AA258" s="84"/>
      <c r="AB258" s="39" t="str">
        <f t="shared" si="7"/>
        <v>M 3164</v>
      </c>
      <c r="AC258" s="194"/>
      <c r="AD258" s="194"/>
      <c r="AE258" s="194"/>
      <c r="AF258" s="194"/>
      <c r="AG258" s="194"/>
      <c r="AH258" s="263" t="s">
        <v>1</v>
      </c>
      <c r="AI258" s="473" t="s">
        <v>202</v>
      </c>
      <c r="AJ258" s="197">
        <v>42409</v>
      </c>
      <c r="AK258" s="423"/>
      <c r="AL258" s="312">
        <v>2.3220000000000001</v>
      </c>
      <c r="AM258" s="312" t="s">
        <v>515</v>
      </c>
      <c r="AN258" s="316">
        <v>2.1040000000000001</v>
      </c>
      <c r="AO258" s="316" t="s">
        <v>298</v>
      </c>
      <c r="AP258" s="101"/>
      <c r="AQ258" s="101"/>
      <c r="AR258" s="415"/>
      <c r="AS258" s="101"/>
      <c r="AT258" s="256"/>
      <c r="AU258" s="101"/>
      <c r="AV258" s="256"/>
      <c r="AW258" s="256"/>
      <c r="AX258" s="256"/>
      <c r="AY258" s="256"/>
      <c r="AZ258" s="256"/>
      <c r="BA258" s="256"/>
      <c r="BB258" s="256"/>
      <c r="BC258" s="256"/>
      <c r="BD258" s="256"/>
      <c r="BE258" s="256"/>
      <c r="BF258" s="256"/>
      <c r="BG258" s="256"/>
    </row>
    <row r="259" spans="4:59" ht="32.25" customHeight="1" x14ac:dyDescent="0.25">
      <c r="D259" s="246" t="s">
        <v>2</v>
      </c>
      <c r="G259" s="96">
        <v>43283</v>
      </c>
      <c r="H259" s="258" t="s">
        <v>37</v>
      </c>
      <c r="I259" s="232" t="s">
        <v>31</v>
      </c>
      <c r="J259" s="189" t="s">
        <v>291</v>
      </c>
      <c r="K259" s="29" t="s">
        <v>18</v>
      </c>
      <c r="L259" s="29" t="s">
        <v>17</v>
      </c>
      <c r="M259" s="29" t="s">
        <v>3365</v>
      </c>
      <c r="N259" s="29" t="s">
        <v>45</v>
      </c>
      <c r="O259" s="114" t="s">
        <v>62</v>
      </c>
      <c r="P259" s="114" t="s">
        <v>63</v>
      </c>
      <c r="Q259" s="259"/>
      <c r="R259" s="192" t="s">
        <v>2552</v>
      </c>
      <c r="S259" s="41" t="s">
        <v>2553</v>
      </c>
      <c r="T259" s="41" t="s">
        <v>20</v>
      </c>
      <c r="U259" s="84" t="s">
        <v>72</v>
      </c>
      <c r="V259" s="263"/>
      <c r="W259" s="80">
        <v>3</v>
      </c>
      <c r="X259" s="185" t="s">
        <v>245</v>
      </c>
      <c r="Y259" s="117"/>
      <c r="Z259" s="84"/>
      <c r="AA259" s="84"/>
      <c r="AB259" s="39" t="str">
        <f t="shared" si="7"/>
        <v>M 3213</v>
      </c>
      <c r="AC259" s="194"/>
      <c r="AD259" s="194"/>
      <c r="AE259" s="194"/>
      <c r="AF259" s="194"/>
      <c r="AG259" s="194"/>
      <c r="AH259" s="263" t="s">
        <v>1</v>
      </c>
      <c r="AI259" s="473" t="s">
        <v>202</v>
      </c>
      <c r="AJ259" s="197">
        <v>42415</v>
      </c>
      <c r="AK259" s="423"/>
      <c r="AL259" s="312">
        <v>2.2690000000000001</v>
      </c>
      <c r="AM259" s="312" t="s">
        <v>515</v>
      </c>
      <c r="AN259" s="316">
        <v>2.14</v>
      </c>
      <c r="AO259" s="316" t="s">
        <v>804</v>
      </c>
      <c r="AP259" s="101"/>
      <c r="AQ259" s="101"/>
      <c r="AR259" s="415"/>
      <c r="AS259" s="101"/>
      <c r="AT259" s="256"/>
      <c r="AU259" s="101"/>
    </row>
    <row r="260" spans="4:59" ht="32.25" customHeight="1" x14ac:dyDescent="0.25">
      <c r="D260" s="246" t="s">
        <v>2</v>
      </c>
      <c r="G260" s="96">
        <v>43283</v>
      </c>
      <c r="H260" s="195" t="s">
        <v>37</v>
      </c>
      <c r="I260" s="232" t="s">
        <v>31</v>
      </c>
      <c r="J260" s="189" t="s">
        <v>291</v>
      </c>
      <c r="K260" s="29" t="s">
        <v>18</v>
      </c>
      <c r="L260" s="29" t="s">
        <v>17</v>
      </c>
      <c r="M260" s="29" t="s">
        <v>3365</v>
      </c>
      <c r="N260" s="29" t="s">
        <v>45</v>
      </c>
      <c r="O260" s="114" t="s">
        <v>62</v>
      </c>
      <c r="P260" s="114" t="s">
        <v>63</v>
      </c>
      <c r="Q260" s="114"/>
      <c r="R260" s="192" t="s">
        <v>2554</v>
      </c>
      <c r="S260" s="41" t="s">
        <v>2555</v>
      </c>
      <c r="T260" s="41" t="s">
        <v>20</v>
      </c>
      <c r="U260" s="84" t="s">
        <v>72</v>
      </c>
      <c r="V260" s="263"/>
      <c r="W260" s="80">
        <v>3</v>
      </c>
      <c r="X260" s="185" t="s">
        <v>245</v>
      </c>
      <c r="Y260" s="117"/>
      <c r="Z260" s="84"/>
      <c r="AA260" s="84"/>
      <c r="AB260" s="39" t="str">
        <f t="shared" si="7"/>
        <v>M 3214</v>
      </c>
      <c r="AC260" s="194"/>
      <c r="AD260" s="194"/>
      <c r="AE260" s="194"/>
      <c r="AF260" s="194"/>
      <c r="AG260" s="194"/>
      <c r="AH260" s="263" t="s">
        <v>1</v>
      </c>
      <c r="AI260" s="473" t="s">
        <v>202</v>
      </c>
      <c r="AJ260" s="197">
        <v>42415</v>
      </c>
      <c r="AK260" s="425"/>
      <c r="AL260" s="312">
        <v>2.246</v>
      </c>
      <c r="AM260" s="312" t="s">
        <v>515</v>
      </c>
      <c r="AN260" s="316">
        <v>2.214</v>
      </c>
      <c r="AO260" s="316" t="s">
        <v>293</v>
      </c>
      <c r="AP260" s="101"/>
      <c r="AQ260" s="101"/>
      <c r="AR260" s="415"/>
      <c r="AS260" s="101"/>
      <c r="AT260" s="256"/>
      <c r="AU260" s="101"/>
    </row>
    <row r="261" spans="4:59" ht="32.25" customHeight="1" x14ac:dyDescent="0.25">
      <c r="D261" s="246" t="s">
        <v>2</v>
      </c>
      <c r="G261" s="96">
        <v>43283</v>
      </c>
      <c r="H261" s="195" t="s">
        <v>37</v>
      </c>
      <c r="I261" s="232" t="s">
        <v>31</v>
      </c>
      <c r="J261" s="189" t="s">
        <v>291</v>
      </c>
      <c r="K261" s="29" t="s">
        <v>18</v>
      </c>
      <c r="L261" s="29" t="s">
        <v>17</v>
      </c>
      <c r="M261" s="29" t="s">
        <v>3365</v>
      </c>
      <c r="N261" s="29" t="s">
        <v>45</v>
      </c>
      <c r="O261" s="114" t="s">
        <v>62</v>
      </c>
      <c r="P261" s="114" t="s">
        <v>63</v>
      </c>
      <c r="Q261" s="114"/>
      <c r="R261" s="192" t="s">
        <v>2581</v>
      </c>
      <c r="S261" s="41" t="s">
        <v>2582</v>
      </c>
      <c r="T261" s="41" t="s">
        <v>20</v>
      </c>
      <c r="U261" s="84" t="s">
        <v>72</v>
      </c>
      <c r="V261" s="263"/>
      <c r="W261" s="80">
        <v>3</v>
      </c>
      <c r="X261" s="185" t="s">
        <v>245</v>
      </c>
      <c r="Y261" s="117"/>
      <c r="Z261" s="84"/>
      <c r="AA261" s="84"/>
      <c r="AB261" s="39" t="str">
        <f t="shared" si="7"/>
        <v>M 3234</v>
      </c>
      <c r="AC261" s="194"/>
      <c r="AD261" s="194"/>
      <c r="AE261" s="194"/>
      <c r="AF261" s="194"/>
      <c r="AG261" s="194"/>
      <c r="AH261" s="263" t="s">
        <v>1</v>
      </c>
      <c r="AI261" s="473" t="s">
        <v>202</v>
      </c>
      <c r="AJ261" s="197">
        <v>42423</v>
      </c>
      <c r="AK261" s="423"/>
      <c r="AL261" s="316">
        <v>2.2330000000000001</v>
      </c>
      <c r="AM261" s="316" t="s">
        <v>804</v>
      </c>
      <c r="AN261" s="312">
        <v>2.1669999999999998</v>
      </c>
      <c r="AO261" s="312" t="s">
        <v>74</v>
      </c>
      <c r="AP261" s="101"/>
      <c r="AQ261" s="101"/>
      <c r="AR261" s="415"/>
      <c r="AS261" s="101"/>
      <c r="AT261" s="256"/>
      <c r="AU261" s="101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</row>
    <row r="262" spans="4:59" ht="32.25" customHeight="1" x14ac:dyDescent="0.25">
      <c r="D262" s="246" t="s">
        <v>2</v>
      </c>
      <c r="G262" s="96">
        <v>43283</v>
      </c>
      <c r="H262" s="195" t="s">
        <v>37</v>
      </c>
      <c r="I262" s="232" t="s">
        <v>31</v>
      </c>
      <c r="J262" s="189" t="s">
        <v>291</v>
      </c>
      <c r="K262" s="29" t="s">
        <v>18</v>
      </c>
      <c r="L262" s="29" t="s">
        <v>17</v>
      </c>
      <c r="M262" s="29" t="s">
        <v>3365</v>
      </c>
      <c r="N262" s="29" t="s">
        <v>45</v>
      </c>
      <c r="O262" s="114" t="s">
        <v>62</v>
      </c>
      <c r="P262" s="114" t="s">
        <v>296</v>
      </c>
      <c r="Q262" s="114"/>
      <c r="R262" s="192" t="s">
        <v>297</v>
      </c>
      <c r="S262" s="41" t="s">
        <v>1310</v>
      </c>
      <c r="T262" s="41" t="s">
        <v>288</v>
      </c>
      <c r="U262" s="84" t="s">
        <v>72</v>
      </c>
      <c r="V262" s="263"/>
      <c r="W262" s="80">
        <v>3</v>
      </c>
      <c r="X262" s="185" t="s">
        <v>245</v>
      </c>
      <c r="Y262" s="117"/>
      <c r="Z262" s="84"/>
      <c r="AA262" s="84"/>
      <c r="AB262" s="39" t="s">
        <v>297</v>
      </c>
      <c r="AC262" s="194"/>
      <c r="AD262" s="194"/>
      <c r="AE262" s="194"/>
      <c r="AF262" s="194"/>
      <c r="AG262" s="194"/>
      <c r="AH262" s="263" t="s">
        <v>1</v>
      </c>
      <c r="AI262" s="473" t="s">
        <v>202</v>
      </c>
      <c r="AJ262" s="197">
        <v>42416</v>
      </c>
      <c r="AK262" s="420">
        <v>121</v>
      </c>
      <c r="AL262" s="316">
        <v>2.6389999999999998</v>
      </c>
      <c r="AM262" s="316" t="s">
        <v>298</v>
      </c>
      <c r="AN262" s="316">
        <v>2.3439999999999999</v>
      </c>
      <c r="AO262" s="316" t="s">
        <v>293</v>
      </c>
      <c r="AP262" s="101"/>
      <c r="AQ262" s="101"/>
      <c r="AR262" s="415"/>
      <c r="AS262" s="101"/>
      <c r="AT262" s="256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</row>
    <row r="263" spans="4:59" ht="32.25" customHeight="1" x14ac:dyDescent="0.25">
      <c r="D263" s="246" t="s">
        <v>2</v>
      </c>
      <c r="G263" s="96">
        <v>43283</v>
      </c>
      <c r="H263" s="258" t="s">
        <v>37</v>
      </c>
      <c r="I263" s="232" t="s">
        <v>31</v>
      </c>
      <c r="J263" s="189" t="s">
        <v>291</v>
      </c>
      <c r="K263" s="29" t="s">
        <v>18</v>
      </c>
      <c r="L263" s="29" t="s">
        <v>17</v>
      </c>
      <c r="M263" s="29" t="s">
        <v>3365</v>
      </c>
      <c r="N263" s="29" t="s">
        <v>45</v>
      </c>
      <c r="O263" s="114" t="s">
        <v>62</v>
      </c>
      <c r="P263" s="114" t="s">
        <v>295</v>
      </c>
      <c r="Q263" s="259" t="s">
        <v>295</v>
      </c>
      <c r="R263" s="192" t="s">
        <v>289</v>
      </c>
      <c r="S263" s="41" t="s">
        <v>1311</v>
      </c>
      <c r="T263" s="41" t="s">
        <v>288</v>
      </c>
      <c r="U263" s="84" t="s">
        <v>72</v>
      </c>
      <c r="V263" s="263"/>
      <c r="W263" s="80">
        <v>3</v>
      </c>
      <c r="X263" s="185" t="s">
        <v>245</v>
      </c>
      <c r="Y263" s="117"/>
      <c r="Z263" s="84"/>
      <c r="AA263" s="84"/>
      <c r="AB263" s="39" t="s">
        <v>289</v>
      </c>
      <c r="AC263" s="194"/>
      <c r="AD263" s="194"/>
      <c r="AE263" s="194"/>
      <c r="AF263" s="194"/>
      <c r="AG263" s="194"/>
      <c r="AH263" s="263" t="s">
        <v>1</v>
      </c>
      <c r="AI263" s="473" t="s">
        <v>202</v>
      </c>
      <c r="AJ263" s="197">
        <v>42416</v>
      </c>
      <c r="AK263" s="421">
        <v>122</v>
      </c>
      <c r="AL263" s="312">
        <v>2.6459999999999999</v>
      </c>
      <c r="AM263" s="312" t="s">
        <v>293</v>
      </c>
      <c r="AN263" s="312">
        <v>2.2679999999999998</v>
      </c>
      <c r="AO263" s="312" t="s">
        <v>804</v>
      </c>
      <c r="AP263" s="101"/>
      <c r="AQ263" s="101"/>
      <c r="AR263" s="415"/>
      <c r="AS263" s="101"/>
      <c r="AT263" s="256"/>
      <c r="AU263" s="101"/>
    </row>
    <row r="264" spans="4:59" ht="32.25" customHeight="1" x14ac:dyDescent="0.25">
      <c r="D264" s="246" t="s">
        <v>2</v>
      </c>
      <c r="G264" s="96">
        <v>43283</v>
      </c>
      <c r="H264" s="195" t="s">
        <v>37</v>
      </c>
      <c r="I264" s="232" t="s">
        <v>31</v>
      </c>
      <c r="J264" s="189" t="s">
        <v>291</v>
      </c>
      <c r="K264" s="29" t="s">
        <v>18</v>
      </c>
      <c r="L264" s="29" t="s">
        <v>17</v>
      </c>
      <c r="M264" s="29" t="s">
        <v>3365</v>
      </c>
      <c r="N264" s="29" t="s">
        <v>45</v>
      </c>
      <c r="O264" s="114" t="s">
        <v>62</v>
      </c>
      <c r="P264" s="114" t="s">
        <v>295</v>
      </c>
      <c r="Q264" s="114" t="s">
        <v>295</v>
      </c>
      <c r="R264" s="192" t="s">
        <v>803</v>
      </c>
      <c r="S264" s="41" t="s">
        <v>1295</v>
      </c>
      <c r="T264" s="41" t="s">
        <v>1554</v>
      </c>
      <c r="U264" s="84" t="s">
        <v>72</v>
      </c>
      <c r="V264" s="263"/>
      <c r="W264" s="80">
        <v>3</v>
      </c>
      <c r="X264" s="185" t="s">
        <v>245</v>
      </c>
      <c r="Y264" s="117"/>
      <c r="Z264" s="84"/>
      <c r="AA264" s="84"/>
      <c r="AB264" s="39" t="s">
        <v>803</v>
      </c>
      <c r="AC264" s="194"/>
      <c r="AD264" s="194"/>
      <c r="AE264" s="194"/>
      <c r="AF264" s="194"/>
      <c r="AG264" s="194"/>
      <c r="AH264" s="263" t="s">
        <v>1</v>
      </c>
      <c r="AI264" s="473" t="s">
        <v>202</v>
      </c>
      <c r="AJ264" s="197">
        <v>42625</v>
      </c>
      <c r="AK264" s="420">
        <v>349</v>
      </c>
      <c r="AL264" s="312">
        <v>2.5110000000000001</v>
      </c>
      <c r="AM264" s="312" t="s">
        <v>804</v>
      </c>
      <c r="AN264" s="312">
        <v>2.1960000000000002</v>
      </c>
      <c r="AO264" s="312" t="s">
        <v>293</v>
      </c>
      <c r="AP264" s="101"/>
      <c r="AQ264" s="101"/>
      <c r="AR264" s="415"/>
      <c r="AS264" s="101"/>
      <c r="AT264" s="256"/>
      <c r="AU264" s="101"/>
    </row>
    <row r="265" spans="4:59" ht="32.25" customHeight="1" x14ac:dyDescent="0.25">
      <c r="D265" s="246" t="s">
        <v>2</v>
      </c>
      <c r="G265" s="96">
        <v>43378</v>
      </c>
      <c r="H265" s="258" t="s">
        <v>37</v>
      </c>
      <c r="I265" s="232" t="s">
        <v>31</v>
      </c>
      <c r="J265" s="189" t="s">
        <v>291</v>
      </c>
      <c r="K265" s="29" t="s">
        <v>18</v>
      </c>
      <c r="L265" s="29" t="s">
        <v>17</v>
      </c>
      <c r="M265" s="29" t="s">
        <v>3365</v>
      </c>
      <c r="N265" s="29" t="s">
        <v>45</v>
      </c>
      <c r="O265" s="114" t="s">
        <v>62</v>
      </c>
      <c r="P265" s="114" t="s">
        <v>295</v>
      </c>
      <c r="Q265" s="259"/>
      <c r="R265" s="192" t="s">
        <v>2759</v>
      </c>
      <c r="S265" s="41" t="s">
        <v>1311</v>
      </c>
      <c r="T265" s="41" t="s">
        <v>776</v>
      </c>
      <c r="U265" s="84" t="s">
        <v>72</v>
      </c>
      <c r="V265" s="263"/>
      <c r="W265" s="80">
        <v>3</v>
      </c>
      <c r="X265" s="185" t="s">
        <v>245</v>
      </c>
      <c r="Y265" s="117"/>
      <c r="Z265" s="84"/>
      <c r="AA265" s="84"/>
      <c r="AB265" s="39" t="s">
        <v>2759</v>
      </c>
      <c r="AC265" s="194"/>
      <c r="AD265" s="194"/>
      <c r="AE265" s="194"/>
      <c r="AF265" s="194"/>
      <c r="AG265" s="194"/>
      <c r="AH265" s="263" t="s">
        <v>1</v>
      </c>
      <c r="AI265" s="473" t="s">
        <v>202</v>
      </c>
      <c r="AJ265" s="197">
        <v>43355</v>
      </c>
      <c r="AK265" s="305">
        <v>1075</v>
      </c>
      <c r="AL265" s="312">
        <v>2.5059999999999998</v>
      </c>
      <c r="AM265" s="312" t="s">
        <v>2761</v>
      </c>
      <c r="AN265" s="316">
        <v>2.1640000000000001</v>
      </c>
      <c r="AO265" s="316" t="s">
        <v>298</v>
      </c>
      <c r="AP265" s="101"/>
      <c r="AQ265" s="101"/>
      <c r="AR265" s="415"/>
      <c r="AS265" s="101"/>
      <c r="AT265" s="256"/>
      <c r="AU265" s="101"/>
    </row>
    <row r="266" spans="4:59" ht="32.25" customHeight="1" x14ac:dyDescent="0.25">
      <c r="D266" s="246" t="s">
        <v>2</v>
      </c>
      <c r="G266" s="96">
        <v>43283</v>
      </c>
      <c r="H266" s="258" t="s">
        <v>37</v>
      </c>
      <c r="I266" s="232" t="s">
        <v>31</v>
      </c>
      <c r="J266" s="189" t="s">
        <v>291</v>
      </c>
      <c r="K266" s="29" t="s">
        <v>18</v>
      </c>
      <c r="L266" s="29" t="s">
        <v>17</v>
      </c>
      <c r="M266" s="29" t="s">
        <v>3365</v>
      </c>
      <c r="N266" s="29" t="s">
        <v>59</v>
      </c>
      <c r="O266" s="114" t="s">
        <v>643</v>
      </c>
      <c r="P266" s="114" t="s">
        <v>60</v>
      </c>
      <c r="Q266" s="259"/>
      <c r="R266" s="192" t="s">
        <v>155</v>
      </c>
      <c r="S266" s="41" t="s">
        <v>987</v>
      </c>
      <c r="T266" s="41" t="s">
        <v>20</v>
      </c>
      <c r="U266" s="84" t="s">
        <v>72</v>
      </c>
      <c r="V266" s="263"/>
      <c r="W266" s="80">
        <v>3</v>
      </c>
      <c r="X266" s="185" t="s">
        <v>245</v>
      </c>
      <c r="Y266" s="117"/>
      <c r="Z266" s="84"/>
      <c r="AA266" s="84"/>
      <c r="AB266" s="39" t="s">
        <v>155</v>
      </c>
      <c r="AC266" s="194"/>
      <c r="AD266" s="194"/>
      <c r="AE266" s="194"/>
      <c r="AF266" s="194"/>
      <c r="AG266" s="194"/>
      <c r="AH266" s="263" t="s">
        <v>1</v>
      </c>
      <c r="AI266" s="473" t="s">
        <v>202</v>
      </c>
      <c r="AJ266" s="197">
        <v>42256</v>
      </c>
      <c r="AK266" s="420">
        <v>32</v>
      </c>
      <c r="AL266" s="314">
        <v>2.2829999999999999</v>
      </c>
      <c r="AM266" s="314" t="s">
        <v>61</v>
      </c>
      <c r="AN266" s="314">
        <v>2.0680000000000001</v>
      </c>
      <c r="AO266" s="314" t="s">
        <v>303</v>
      </c>
      <c r="AP266" s="101"/>
      <c r="AQ266" s="101"/>
      <c r="AR266" s="415"/>
      <c r="AS266" s="101"/>
      <c r="AT266" s="256"/>
      <c r="AU266" s="101"/>
    </row>
    <row r="267" spans="4:59" ht="32.25" customHeight="1" x14ac:dyDescent="0.25">
      <c r="D267" s="246" t="s">
        <v>2</v>
      </c>
      <c r="G267" s="96">
        <v>43283</v>
      </c>
      <c r="H267" s="195" t="s">
        <v>37</v>
      </c>
      <c r="I267" s="232" t="s">
        <v>31</v>
      </c>
      <c r="J267" s="189" t="s">
        <v>291</v>
      </c>
      <c r="K267" s="29" t="s">
        <v>18</v>
      </c>
      <c r="L267" s="29" t="s">
        <v>17</v>
      </c>
      <c r="M267" s="29" t="s">
        <v>3365</v>
      </c>
      <c r="N267" s="29" t="s">
        <v>59</v>
      </c>
      <c r="O267" s="114" t="s">
        <v>643</v>
      </c>
      <c r="P267" s="114" t="s">
        <v>60</v>
      </c>
      <c r="Q267" s="114"/>
      <c r="R267" s="192" t="s">
        <v>137</v>
      </c>
      <c r="S267" s="41" t="s">
        <v>1307</v>
      </c>
      <c r="T267" s="41" t="s">
        <v>20</v>
      </c>
      <c r="U267" s="84" t="s">
        <v>1330</v>
      </c>
      <c r="V267" s="263"/>
      <c r="W267" s="80">
        <v>3</v>
      </c>
      <c r="X267" s="185" t="s">
        <v>245</v>
      </c>
      <c r="Y267" s="117"/>
      <c r="Z267" s="84"/>
      <c r="AA267" s="84"/>
      <c r="AB267" s="39" t="s">
        <v>137</v>
      </c>
      <c r="AC267" s="194"/>
      <c r="AD267" s="194"/>
      <c r="AE267" s="194"/>
      <c r="AF267" s="194"/>
      <c r="AG267" s="194"/>
      <c r="AH267" s="263" t="s">
        <v>1</v>
      </c>
      <c r="AI267" s="473" t="s">
        <v>202</v>
      </c>
      <c r="AJ267" s="197">
        <v>42313</v>
      </c>
      <c r="AK267" s="420">
        <v>79</v>
      </c>
      <c r="AL267" s="314">
        <v>2.1800000000000002</v>
      </c>
      <c r="AM267" s="314" t="s">
        <v>135</v>
      </c>
      <c r="AN267" s="314">
        <v>2.085</v>
      </c>
      <c r="AO267" s="314" t="s">
        <v>1505</v>
      </c>
      <c r="AP267" s="101"/>
      <c r="AQ267" s="101"/>
      <c r="AR267" s="415"/>
      <c r="AS267" s="101"/>
      <c r="AT267" s="256"/>
      <c r="AU267" s="101"/>
    </row>
    <row r="268" spans="4:59" ht="32.25" customHeight="1" x14ac:dyDescent="0.25">
      <c r="D268" s="246" t="s">
        <v>2</v>
      </c>
      <c r="G268" s="96">
        <v>43283</v>
      </c>
      <c r="H268" s="195" t="s">
        <v>37</v>
      </c>
      <c r="I268" s="232" t="s">
        <v>31</v>
      </c>
      <c r="J268" s="189" t="s">
        <v>291</v>
      </c>
      <c r="K268" s="29" t="s">
        <v>18</v>
      </c>
      <c r="L268" s="29" t="s">
        <v>17</v>
      </c>
      <c r="M268" s="29" t="s">
        <v>3365</v>
      </c>
      <c r="N268" s="29" t="s">
        <v>59</v>
      </c>
      <c r="O268" s="114" t="s">
        <v>643</v>
      </c>
      <c r="P268" s="114" t="s">
        <v>60</v>
      </c>
      <c r="Q268" s="114"/>
      <c r="R268" s="192" t="s">
        <v>1911</v>
      </c>
      <c r="S268" s="41" t="s">
        <v>1930</v>
      </c>
      <c r="T268" s="41" t="s">
        <v>20</v>
      </c>
      <c r="U268" s="84" t="s">
        <v>72</v>
      </c>
      <c r="V268" s="263"/>
      <c r="W268" s="80">
        <v>3</v>
      </c>
      <c r="X268" s="185" t="s">
        <v>1910</v>
      </c>
      <c r="Y268" s="117"/>
      <c r="Z268" s="84"/>
      <c r="AA268" s="84"/>
      <c r="AB268" s="39" t="str">
        <f>R268</f>
        <v>M 0082</v>
      </c>
      <c r="AC268" s="194"/>
      <c r="AD268" s="194"/>
      <c r="AE268" s="194"/>
      <c r="AF268" s="194"/>
      <c r="AG268" s="194"/>
      <c r="AH268" s="263" t="s">
        <v>1</v>
      </c>
      <c r="AI268" s="473" t="s">
        <v>202</v>
      </c>
      <c r="AJ268" s="197">
        <v>42340</v>
      </c>
      <c r="AK268" s="423"/>
      <c r="AL268" s="314">
        <v>2.347</v>
      </c>
      <c r="AM268" s="314" t="s">
        <v>303</v>
      </c>
      <c r="AN268" s="314">
        <v>2.2000000000000002</v>
      </c>
      <c r="AO268" s="314" t="s">
        <v>377</v>
      </c>
      <c r="AP268" s="101"/>
      <c r="AQ268" s="101"/>
      <c r="AR268" s="415"/>
      <c r="AS268" s="101"/>
      <c r="AT268" s="256"/>
      <c r="AU268" s="101"/>
      <c r="AV268" s="203"/>
      <c r="AW268" s="202"/>
      <c r="AX268" s="202"/>
      <c r="AY268" s="204"/>
      <c r="AZ268" s="203"/>
      <c r="BA268" s="203"/>
      <c r="BB268" s="202"/>
      <c r="BC268" s="202"/>
      <c r="BD268" s="208"/>
      <c r="BE268" s="57"/>
      <c r="BF268" s="57"/>
      <c r="BG268" s="57"/>
    </row>
    <row r="269" spans="4:59" ht="32.25" customHeight="1" x14ac:dyDescent="0.25">
      <c r="D269" s="246" t="s">
        <v>2</v>
      </c>
      <c r="G269" s="96">
        <v>43283</v>
      </c>
      <c r="H269" s="195" t="s">
        <v>37</v>
      </c>
      <c r="I269" s="232" t="s">
        <v>31</v>
      </c>
      <c r="J269" s="189" t="s">
        <v>291</v>
      </c>
      <c r="K269" s="29" t="s">
        <v>18</v>
      </c>
      <c r="L269" s="29" t="s">
        <v>17</v>
      </c>
      <c r="M269" s="29" t="s">
        <v>3365</v>
      </c>
      <c r="N269" s="29" t="s">
        <v>59</v>
      </c>
      <c r="O269" s="114" t="s">
        <v>643</v>
      </c>
      <c r="P269" s="114" t="s">
        <v>60</v>
      </c>
      <c r="Q269" s="114"/>
      <c r="R269" s="192" t="s">
        <v>376</v>
      </c>
      <c r="S269" s="41" t="s">
        <v>1307</v>
      </c>
      <c r="T269" s="41" t="s">
        <v>20</v>
      </c>
      <c r="U269" s="84" t="s">
        <v>72</v>
      </c>
      <c r="V269" s="263"/>
      <c r="W269" s="80">
        <v>3</v>
      </c>
      <c r="X269" s="185" t="s">
        <v>245</v>
      </c>
      <c r="Y269" s="117"/>
      <c r="Z269" s="84"/>
      <c r="AA269" s="84"/>
      <c r="AB269" s="39" t="s">
        <v>376</v>
      </c>
      <c r="AC269" s="194"/>
      <c r="AD269" s="194"/>
      <c r="AE269" s="194"/>
      <c r="AF269" s="194"/>
      <c r="AG269" s="194"/>
      <c r="AH269" s="263" t="s">
        <v>1</v>
      </c>
      <c r="AI269" s="473" t="s">
        <v>202</v>
      </c>
      <c r="AJ269" s="197">
        <v>42368</v>
      </c>
      <c r="AK269" s="420">
        <v>149</v>
      </c>
      <c r="AL269" s="314">
        <v>2.5070000000000001</v>
      </c>
      <c r="AM269" s="314" t="s">
        <v>377</v>
      </c>
      <c r="AN269" s="314">
        <v>2.0409999999999999</v>
      </c>
      <c r="AO269" s="314" t="s">
        <v>303</v>
      </c>
      <c r="AP269" s="101"/>
      <c r="AQ269" s="101"/>
      <c r="AR269" s="415"/>
      <c r="AS269" s="101"/>
      <c r="AT269" s="256"/>
      <c r="AU269" s="101"/>
      <c r="AV269" s="59"/>
      <c r="AW269" s="59"/>
      <c r="AX269" s="59"/>
      <c r="AY269" s="59"/>
      <c r="AZ269" s="59"/>
      <c r="BA269" s="59"/>
      <c r="BB269" s="59"/>
      <c r="BC269" s="59"/>
      <c r="BD269" s="59"/>
      <c r="BE269" s="59"/>
      <c r="BF269" s="59"/>
      <c r="BG269" s="59"/>
    </row>
    <row r="270" spans="4:59" ht="32.25" customHeight="1" x14ac:dyDescent="0.25">
      <c r="D270" s="246" t="s">
        <v>2</v>
      </c>
      <c r="G270" s="96">
        <v>43283</v>
      </c>
      <c r="H270" s="195" t="s">
        <v>37</v>
      </c>
      <c r="I270" s="232" t="s">
        <v>31</v>
      </c>
      <c r="J270" s="189" t="s">
        <v>291</v>
      </c>
      <c r="K270" s="29" t="s">
        <v>18</v>
      </c>
      <c r="L270" s="29" t="s">
        <v>17</v>
      </c>
      <c r="M270" s="29" t="s">
        <v>3365</v>
      </c>
      <c r="N270" s="29" t="s">
        <v>59</v>
      </c>
      <c r="O270" s="114" t="s">
        <v>643</v>
      </c>
      <c r="P270" s="114" t="s">
        <v>60</v>
      </c>
      <c r="Q270" s="114"/>
      <c r="R270" s="192" t="s">
        <v>1965</v>
      </c>
      <c r="S270" s="41" t="s">
        <v>1966</v>
      </c>
      <c r="T270" s="41" t="s">
        <v>20</v>
      </c>
      <c r="U270" s="84" t="s">
        <v>72</v>
      </c>
      <c r="V270" s="263"/>
      <c r="W270" s="80">
        <v>3</v>
      </c>
      <c r="X270" s="185" t="s">
        <v>2610</v>
      </c>
      <c r="Y270" s="117"/>
      <c r="Z270" s="84"/>
      <c r="AA270" s="84"/>
      <c r="AB270" s="39" t="str">
        <f>R270</f>
        <v>M 0112</v>
      </c>
      <c r="AC270" s="194"/>
      <c r="AD270" s="194"/>
      <c r="AE270" s="194"/>
      <c r="AF270" s="194"/>
      <c r="AG270" s="194"/>
      <c r="AH270" s="263" t="s">
        <v>1</v>
      </c>
      <c r="AI270" s="473" t="s">
        <v>202</v>
      </c>
      <c r="AJ270" s="197">
        <v>42368</v>
      </c>
      <c r="AK270" s="423"/>
      <c r="AL270" s="314">
        <v>2.2050000000000001</v>
      </c>
      <c r="AM270" s="314" t="s">
        <v>1498</v>
      </c>
      <c r="AN270" s="314">
        <v>2.1030000000000002</v>
      </c>
      <c r="AO270" s="314" t="s">
        <v>1505</v>
      </c>
      <c r="AP270" s="101"/>
      <c r="AQ270" s="101"/>
      <c r="AR270" s="415"/>
      <c r="AS270" s="101"/>
      <c r="AT270" s="256"/>
      <c r="AU270" s="101"/>
    </row>
    <row r="271" spans="4:59" ht="32.25" customHeight="1" x14ac:dyDescent="0.25">
      <c r="D271" s="246" t="s">
        <v>2</v>
      </c>
      <c r="G271" s="96">
        <v>43283</v>
      </c>
      <c r="H271" s="195" t="s">
        <v>37</v>
      </c>
      <c r="I271" s="232" t="s">
        <v>31</v>
      </c>
      <c r="J271" s="189" t="s">
        <v>291</v>
      </c>
      <c r="K271" s="29" t="s">
        <v>18</v>
      </c>
      <c r="L271" s="29" t="s">
        <v>17</v>
      </c>
      <c r="M271" s="29" t="s">
        <v>3365</v>
      </c>
      <c r="N271" s="29" t="s">
        <v>59</v>
      </c>
      <c r="O271" s="114" t="s">
        <v>643</v>
      </c>
      <c r="P271" s="114" t="s">
        <v>60</v>
      </c>
      <c r="Q271" s="114"/>
      <c r="R271" s="192" t="s">
        <v>302</v>
      </c>
      <c r="S271" s="41" t="s">
        <v>1307</v>
      </c>
      <c r="T271" s="41" t="s">
        <v>288</v>
      </c>
      <c r="U271" s="84" t="s">
        <v>72</v>
      </c>
      <c r="V271" s="263"/>
      <c r="W271" s="80">
        <v>3</v>
      </c>
      <c r="X271" s="185" t="s">
        <v>245</v>
      </c>
      <c r="Y271" s="117"/>
      <c r="Z271" s="84"/>
      <c r="AA271" s="84"/>
      <c r="AB271" s="39" t="s">
        <v>302</v>
      </c>
      <c r="AC271" s="194"/>
      <c r="AD271" s="194"/>
      <c r="AE271" s="194"/>
      <c r="AF271" s="194"/>
      <c r="AG271" s="194"/>
      <c r="AH271" s="263" t="s">
        <v>1</v>
      </c>
      <c r="AI271" s="473" t="s">
        <v>202</v>
      </c>
      <c r="AJ271" s="197">
        <v>42417</v>
      </c>
      <c r="AK271" s="420">
        <v>130</v>
      </c>
      <c r="AL271" s="314">
        <v>2.6560000000000001</v>
      </c>
      <c r="AM271" s="314" t="s">
        <v>303</v>
      </c>
      <c r="AN271" s="314">
        <v>2.2959999999999998</v>
      </c>
      <c r="AO271" s="314" t="s">
        <v>377</v>
      </c>
      <c r="AP271" s="101"/>
      <c r="AQ271" s="101"/>
      <c r="AR271" s="415"/>
      <c r="AS271" s="101"/>
      <c r="AT271" s="256"/>
      <c r="AU271" s="101"/>
      <c r="AV271" s="203"/>
      <c r="AW271" s="202"/>
      <c r="AX271" s="202"/>
      <c r="AY271" s="204"/>
      <c r="AZ271" s="203"/>
      <c r="BA271" s="203"/>
      <c r="BB271" s="202"/>
      <c r="BC271" s="202"/>
      <c r="BD271" s="208"/>
      <c r="BE271" s="57"/>
      <c r="BF271" s="57"/>
      <c r="BG271" s="57"/>
    </row>
    <row r="272" spans="4:59" ht="32.25" customHeight="1" x14ac:dyDescent="0.25">
      <c r="D272" s="246" t="s">
        <v>2</v>
      </c>
      <c r="G272" s="96">
        <v>43283</v>
      </c>
      <c r="H272" s="195" t="s">
        <v>37</v>
      </c>
      <c r="I272" s="232" t="s">
        <v>31</v>
      </c>
      <c r="J272" s="189" t="s">
        <v>291</v>
      </c>
      <c r="K272" s="29" t="s">
        <v>18</v>
      </c>
      <c r="L272" s="29" t="s">
        <v>17</v>
      </c>
      <c r="M272" s="29" t="s">
        <v>3365</v>
      </c>
      <c r="N272" s="29" t="s">
        <v>59</v>
      </c>
      <c r="O272" s="114" t="s">
        <v>643</v>
      </c>
      <c r="P272" s="114" t="s">
        <v>60</v>
      </c>
      <c r="Q272" s="114"/>
      <c r="R272" s="192" t="s">
        <v>2033</v>
      </c>
      <c r="S272" s="41" t="s">
        <v>1930</v>
      </c>
      <c r="T272" s="41" t="s">
        <v>20</v>
      </c>
      <c r="U272" s="84" t="s">
        <v>72</v>
      </c>
      <c r="V272" s="263"/>
      <c r="W272" s="80">
        <v>3</v>
      </c>
      <c r="X272" s="185" t="s">
        <v>2610</v>
      </c>
      <c r="Y272" s="117"/>
      <c r="Z272" s="84"/>
      <c r="AA272" s="84"/>
      <c r="AB272" s="39" t="str">
        <f t="shared" ref="AB272:AB288" si="8">R272</f>
        <v>M 0223</v>
      </c>
      <c r="AC272" s="194"/>
      <c r="AD272" s="194"/>
      <c r="AE272" s="194"/>
      <c r="AF272" s="194"/>
      <c r="AG272" s="194"/>
      <c r="AH272" s="263" t="s">
        <v>1</v>
      </c>
      <c r="AI272" s="473" t="s">
        <v>202</v>
      </c>
      <c r="AJ272" s="197">
        <v>42934</v>
      </c>
      <c r="AK272" s="423"/>
      <c r="AL272" s="314">
        <v>2.3279999999999998</v>
      </c>
      <c r="AM272" s="314" t="s">
        <v>1869</v>
      </c>
      <c r="AN272" s="314">
        <v>2.081</v>
      </c>
      <c r="AO272" s="314" t="s">
        <v>1498</v>
      </c>
      <c r="AP272" s="101"/>
      <c r="AQ272" s="101"/>
      <c r="AR272" s="415"/>
      <c r="AS272" s="101"/>
      <c r="AT272" s="256"/>
      <c r="AU272" s="101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</row>
    <row r="273" spans="4:59" ht="32.25" customHeight="1" x14ac:dyDescent="0.25">
      <c r="D273" s="246" t="s">
        <v>2</v>
      </c>
      <c r="G273" s="96">
        <v>43283</v>
      </c>
      <c r="H273" s="195" t="s">
        <v>37</v>
      </c>
      <c r="I273" s="232" t="s">
        <v>31</v>
      </c>
      <c r="J273" s="189" t="s">
        <v>291</v>
      </c>
      <c r="K273" s="29" t="s">
        <v>18</v>
      </c>
      <c r="L273" s="29" t="s">
        <v>17</v>
      </c>
      <c r="M273" s="29" t="s">
        <v>3365</v>
      </c>
      <c r="N273" s="29" t="s">
        <v>59</v>
      </c>
      <c r="O273" s="114" t="s">
        <v>643</v>
      </c>
      <c r="P273" s="114" t="s">
        <v>60</v>
      </c>
      <c r="Q273" s="114"/>
      <c r="R273" s="192" t="s">
        <v>2034</v>
      </c>
      <c r="S273" s="41" t="s">
        <v>1930</v>
      </c>
      <c r="T273" s="41" t="s">
        <v>20</v>
      </c>
      <c r="U273" s="84" t="s">
        <v>72</v>
      </c>
      <c r="V273" s="263"/>
      <c r="W273" s="80">
        <v>3</v>
      </c>
      <c r="X273" s="185" t="s">
        <v>2610</v>
      </c>
      <c r="Y273" s="117"/>
      <c r="Z273" s="84"/>
      <c r="AA273" s="84"/>
      <c r="AB273" s="39" t="str">
        <f t="shared" si="8"/>
        <v>M 0224</v>
      </c>
      <c r="AC273" s="194"/>
      <c r="AD273" s="194"/>
      <c r="AE273" s="194"/>
      <c r="AF273" s="194"/>
      <c r="AG273" s="194"/>
      <c r="AH273" s="263" t="s">
        <v>1</v>
      </c>
      <c r="AI273" s="473" t="s">
        <v>202</v>
      </c>
      <c r="AJ273" s="197">
        <v>42508</v>
      </c>
      <c r="AK273" s="423"/>
      <c r="AL273" s="314">
        <v>2.137</v>
      </c>
      <c r="AM273" s="314" t="s">
        <v>1505</v>
      </c>
      <c r="AN273" s="314">
        <v>2.1070000000000002</v>
      </c>
      <c r="AO273" s="314" t="s">
        <v>1498</v>
      </c>
      <c r="AP273" s="101"/>
      <c r="AQ273" s="101"/>
      <c r="AR273" s="415"/>
      <c r="AS273" s="101"/>
      <c r="AT273" s="256"/>
      <c r="AU273" s="101"/>
    </row>
    <row r="274" spans="4:59" ht="32.25" customHeight="1" x14ac:dyDescent="0.25">
      <c r="D274" s="246" t="s">
        <v>2</v>
      </c>
      <c r="G274" s="96">
        <v>43283</v>
      </c>
      <c r="H274" s="195" t="s">
        <v>37</v>
      </c>
      <c r="I274" s="232" t="s">
        <v>31</v>
      </c>
      <c r="J274" s="189" t="s">
        <v>291</v>
      </c>
      <c r="K274" s="29" t="s">
        <v>18</v>
      </c>
      <c r="L274" s="29" t="s">
        <v>17</v>
      </c>
      <c r="M274" s="29" t="s">
        <v>3365</v>
      </c>
      <c r="N274" s="29" t="s">
        <v>59</v>
      </c>
      <c r="O274" s="114" t="s">
        <v>643</v>
      </c>
      <c r="P274" s="114" t="s">
        <v>60</v>
      </c>
      <c r="Q274" s="114"/>
      <c r="R274" s="192" t="s">
        <v>2036</v>
      </c>
      <c r="S274" s="41" t="s">
        <v>1930</v>
      </c>
      <c r="T274" s="41" t="s">
        <v>20</v>
      </c>
      <c r="U274" s="84" t="s">
        <v>72</v>
      </c>
      <c r="V274" s="263"/>
      <c r="W274" s="80">
        <v>3</v>
      </c>
      <c r="X274" s="185" t="s">
        <v>2610</v>
      </c>
      <c r="Y274" s="117"/>
      <c r="Z274" s="84"/>
      <c r="AA274" s="84"/>
      <c r="AB274" s="39" t="str">
        <f t="shared" si="8"/>
        <v>M 0227</v>
      </c>
      <c r="AC274" s="194"/>
      <c r="AD274" s="194"/>
      <c r="AE274" s="194"/>
      <c r="AF274" s="194"/>
      <c r="AG274" s="194"/>
      <c r="AH274" s="263" t="s">
        <v>1</v>
      </c>
      <c r="AI274" s="473" t="s">
        <v>202</v>
      </c>
      <c r="AJ274" s="197">
        <v>42520</v>
      </c>
      <c r="AK274" s="423"/>
      <c r="AL274" s="314">
        <v>2.1139999999999999</v>
      </c>
      <c r="AM274" s="314" t="s">
        <v>1505</v>
      </c>
      <c r="AN274" s="314">
        <v>2.0009999999999999</v>
      </c>
      <c r="AO274" s="314" t="s">
        <v>1498</v>
      </c>
      <c r="AP274" s="101"/>
      <c r="AQ274" s="101"/>
      <c r="AR274" s="415"/>
      <c r="AS274" s="101"/>
      <c r="AT274" s="256"/>
      <c r="AU274" s="101"/>
    </row>
    <row r="275" spans="4:59" ht="32.25" customHeight="1" x14ac:dyDescent="0.25">
      <c r="D275" s="246" t="s">
        <v>2</v>
      </c>
      <c r="G275" s="96">
        <v>43283</v>
      </c>
      <c r="H275" s="195" t="s">
        <v>37</v>
      </c>
      <c r="I275" s="232" t="s">
        <v>31</v>
      </c>
      <c r="J275" s="189" t="s">
        <v>291</v>
      </c>
      <c r="K275" s="29" t="s">
        <v>18</v>
      </c>
      <c r="L275" s="29" t="s">
        <v>17</v>
      </c>
      <c r="M275" s="29" t="s">
        <v>3365</v>
      </c>
      <c r="N275" s="29" t="s">
        <v>59</v>
      </c>
      <c r="O275" s="114" t="s">
        <v>643</v>
      </c>
      <c r="P275" s="114" t="s">
        <v>60</v>
      </c>
      <c r="Q275" s="114"/>
      <c r="R275" s="192" t="s">
        <v>2039</v>
      </c>
      <c r="S275" s="41" t="s">
        <v>1930</v>
      </c>
      <c r="T275" s="41" t="s">
        <v>20</v>
      </c>
      <c r="U275" s="84" t="s">
        <v>72</v>
      </c>
      <c r="V275" s="263"/>
      <c r="W275" s="80">
        <v>3</v>
      </c>
      <c r="X275" s="185" t="s">
        <v>2610</v>
      </c>
      <c r="Y275" s="117"/>
      <c r="Z275" s="84"/>
      <c r="AA275" s="84"/>
      <c r="AB275" s="39" t="str">
        <f t="shared" si="8"/>
        <v>M 0230</v>
      </c>
      <c r="AC275" s="194"/>
      <c r="AD275" s="194"/>
      <c r="AE275" s="194"/>
      <c r="AF275" s="194"/>
      <c r="AG275" s="194"/>
      <c r="AH275" s="263" t="s">
        <v>1</v>
      </c>
      <c r="AI275" s="473" t="s">
        <v>202</v>
      </c>
      <c r="AJ275" s="197">
        <v>42507</v>
      </c>
      <c r="AK275" s="423"/>
      <c r="AL275" s="314">
        <v>2.2770000000000001</v>
      </c>
      <c r="AM275" s="314" t="s">
        <v>377</v>
      </c>
      <c r="AN275" s="314">
        <v>2.1709999999999998</v>
      </c>
      <c r="AO275" s="314" t="s">
        <v>303</v>
      </c>
      <c r="AP275" s="101"/>
      <c r="AQ275" s="101"/>
      <c r="AR275" s="415"/>
      <c r="AS275" s="101"/>
      <c r="AT275" s="256"/>
      <c r="AU275" s="101"/>
      <c r="AV275" s="59"/>
      <c r="AW275" s="59"/>
      <c r="AX275" s="59"/>
      <c r="AY275" s="59"/>
      <c r="AZ275" s="59"/>
      <c r="BA275" s="59"/>
      <c r="BB275" s="59"/>
      <c r="BC275" s="59"/>
      <c r="BD275" s="59"/>
      <c r="BE275" s="59"/>
      <c r="BF275" s="59"/>
      <c r="BG275" s="59"/>
    </row>
    <row r="276" spans="4:59" ht="32.25" customHeight="1" x14ac:dyDescent="0.25">
      <c r="D276" s="246" t="s">
        <v>2</v>
      </c>
      <c r="G276" s="96">
        <v>43283</v>
      </c>
      <c r="H276" s="195" t="s">
        <v>37</v>
      </c>
      <c r="I276" s="232" t="s">
        <v>31</v>
      </c>
      <c r="J276" s="189" t="s">
        <v>291</v>
      </c>
      <c r="K276" s="29" t="s">
        <v>18</v>
      </c>
      <c r="L276" s="29" t="s">
        <v>17</v>
      </c>
      <c r="M276" s="29" t="s">
        <v>3365</v>
      </c>
      <c r="N276" s="29" t="s">
        <v>59</v>
      </c>
      <c r="O276" s="114" t="s">
        <v>643</v>
      </c>
      <c r="P276" s="114" t="s">
        <v>60</v>
      </c>
      <c r="Q276" s="114"/>
      <c r="R276" s="192" t="s">
        <v>2041</v>
      </c>
      <c r="S276" s="41" t="s">
        <v>1930</v>
      </c>
      <c r="T276" s="41" t="s">
        <v>20</v>
      </c>
      <c r="U276" s="84" t="s">
        <v>72</v>
      </c>
      <c r="V276" s="263"/>
      <c r="W276" s="80">
        <v>3</v>
      </c>
      <c r="X276" s="185" t="s">
        <v>2610</v>
      </c>
      <c r="Y276" s="117"/>
      <c r="Z276" s="84"/>
      <c r="AA276" s="84"/>
      <c r="AB276" s="39" t="str">
        <f t="shared" si="8"/>
        <v>M 0236</v>
      </c>
      <c r="AC276" s="194"/>
      <c r="AD276" s="194"/>
      <c r="AE276" s="194"/>
      <c r="AF276" s="194"/>
      <c r="AG276" s="194"/>
      <c r="AH276" s="263" t="s">
        <v>1</v>
      </c>
      <c r="AI276" s="473" t="s">
        <v>202</v>
      </c>
      <c r="AJ276" s="197">
        <v>42507</v>
      </c>
      <c r="AK276" s="423"/>
      <c r="AL276" s="314">
        <v>2.0550000000000002</v>
      </c>
      <c r="AM276" s="314" t="s">
        <v>303</v>
      </c>
      <c r="AN276" s="315">
        <v>1.972</v>
      </c>
      <c r="AO276" s="315" t="s">
        <v>1157</v>
      </c>
      <c r="AP276" s="101"/>
      <c r="AQ276" s="101"/>
      <c r="AR276" s="415"/>
      <c r="AS276" s="101"/>
      <c r="AT276" s="256"/>
      <c r="AU276" s="101"/>
      <c r="AV276" s="256"/>
      <c r="AW276" s="256"/>
      <c r="AX276" s="256"/>
      <c r="AY276" s="256"/>
      <c r="AZ276" s="256"/>
      <c r="BA276" s="256"/>
      <c r="BB276" s="256"/>
      <c r="BC276" s="256"/>
      <c r="BD276" s="256"/>
      <c r="BE276" s="256"/>
      <c r="BF276" s="256"/>
      <c r="BG276" s="256"/>
    </row>
    <row r="277" spans="4:59" ht="32.25" customHeight="1" x14ac:dyDescent="0.25">
      <c r="D277" s="246" t="s">
        <v>2</v>
      </c>
      <c r="G277" s="96">
        <v>43283</v>
      </c>
      <c r="H277" s="195" t="s">
        <v>37</v>
      </c>
      <c r="I277" s="232" t="s">
        <v>31</v>
      </c>
      <c r="J277" s="189" t="s">
        <v>291</v>
      </c>
      <c r="K277" s="29" t="s">
        <v>18</v>
      </c>
      <c r="L277" s="29" t="s">
        <v>17</v>
      </c>
      <c r="M277" s="29" t="s">
        <v>3365</v>
      </c>
      <c r="N277" s="29" t="s">
        <v>59</v>
      </c>
      <c r="O277" s="114" t="s">
        <v>643</v>
      </c>
      <c r="P277" s="114" t="s">
        <v>60</v>
      </c>
      <c r="Q277" s="114"/>
      <c r="R277" s="192" t="s">
        <v>2044</v>
      </c>
      <c r="S277" s="41" t="s">
        <v>1930</v>
      </c>
      <c r="T277" s="41" t="s">
        <v>20</v>
      </c>
      <c r="U277" s="84" t="s">
        <v>72</v>
      </c>
      <c r="V277" s="263"/>
      <c r="W277" s="80">
        <v>3</v>
      </c>
      <c r="X277" s="185" t="s">
        <v>2610</v>
      </c>
      <c r="Y277" s="117"/>
      <c r="Z277" s="84"/>
      <c r="AA277" s="84"/>
      <c r="AB277" s="39" t="str">
        <f t="shared" si="8"/>
        <v>M 0239</v>
      </c>
      <c r="AC277" s="194"/>
      <c r="AD277" s="194"/>
      <c r="AE277" s="194"/>
      <c r="AF277" s="194"/>
      <c r="AG277" s="194"/>
      <c r="AH277" s="263" t="s">
        <v>1</v>
      </c>
      <c r="AI277" s="473" t="s">
        <v>202</v>
      </c>
      <c r="AJ277" s="197" t="s">
        <v>411</v>
      </c>
      <c r="AK277" s="427"/>
      <c r="AL277" s="314">
        <v>2.302</v>
      </c>
      <c r="AM277" s="314" t="s">
        <v>377</v>
      </c>
      <c r="AN277" s="314">
        <v>2.2250000000000001</v>
      </c>
      <c r="AO277" s="314" t="s">
        <v>303</v>
      </c>
      <c r="AP277" s="101"/>
      <c r="AQ277" s="101"/>
      <c r="AR277" s="415"/>
      <c r="AS277" s="101"/>
      <c r="AT277" s="256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</row>
    <row r="278" spans="4:59" ht="32.25" customHeight="1" x14ac:dyDescent="0.25">
      <c r="D278" s="246" t="s">
        <v>2</v>
      </c>
      <c r="G278" s="96">
        <v>43283</v>
      </c>
      <c r="H278" s="195" t="s">
        <v>37</v>
      </c>
      <c r="I278" s="232" t="s">
        <v>31</v>
      </c>
      <c r="J278" s="189" t="s">
        <v>291</v>
      </c>
      <c r="K278" s="29" t="s">
        <v>18</v>
      </c>
      <c r="L278" s="29" t="s">
        <v>17</v>
      </c>
      <c r="M278" s="29" t="s">
        <v>3365</v>
      </c>
      <c r="N278" s="29" t="s">
        <v>59</v>
      </c>
      <c r="O278" s="114" t="s">
        <v>643</v>
      </c>
      <c r="P278" s="114" t="s">
        <v>60</v>
      </c>
      <c r="Q278" s="114"/>
      <c r="R278" s="192" t="s">
        <v>2045</v>
      </c>
      <c r="S278" s="41" t="s">
        <v>1930</v>
      </c>
      <c r="T278" s="41" t="s">
        <v>20</v>
      </c>
      <c r="U278" s="84" t="s">
        <v>72</v>
      </c>
      <c r="V278" s="263"/>
      <c r="W278" s="80">
        <v>3</v>
      </c>
      <c r="X278" s="185" t="s">
        <v>2610</v>
      </c>
      <c r="Y278" s="117"/>
      <c r="Z278" s="84"/>
      <c r="AA278" s="84"/>
      <c r="AB278" s="39" t="str">
        <f t="shared" si="8"/>
        <v>M 0240</v>
      </c>
      <c r="AC278" s="194"/>
      <c r="AD278" s="194"/>
      <c r="AE278" s="194"/>
      <c r="AF278" s="194"/>
      <c r="AG278" s="194"/>
      <c r="AH278" s="263" t="s">
        <v>1</v>
      </c>
      <c r="AI278" s="473" t="s">
        <v>202</v>
      </c>
      <c r="AJ278" s="197" t="s">
        <v>411</v>
      </c>
      <c r="AK278" s="427"/>
      <c r="AL278" s="314">
        <v>2.1760000000000002</v>
      </c>
      <c r="AM278" s="314" t="s">
        <v>377</v>
      </c>
      <c r="AN278" s="314">
        <v>2.101</v>
      </c>
      <c r="AO278" s="314" t="s">
        <v>303</v>
      </c>
      <c r="AP278" s="101"/>
      <c r="AQ278" s="101"/>
      <c r="AR278" s="415"/>
      <c r="AS278" s="101"/>
      <c r="AT278" s="256"/>
      <c r="AU278" s="101"/>
    </row>
    <row r="279" spans="4:59" ht="32.25" customHeight="1" x14ac:dyDescent="0.25">
      <c r="D279" s="246" t="s">
        <v>2</v>
      </c>
      <c r="G279" s="96">
        <v>43283</v>
      </c>
      <c r="H279" s="195" t="s">
        <v>37</v>
      </c>
      <c r="I279" s="232" t="s">
        <v>31</v>
      </c>
      <c r="J279" s="189" t="s">
        <v>291</v>
      </c>
      <c r="K279" s="29" t="s">
        <v>18</v>
      </c>
      <c r="L279" s="29" t="s">
        <v>17</v>
      </c>
      <c r="M279" s="29" t="s">
        <v>3365</v>
      </c>
      <c r="N279" s="29" t="s">
        <v>59</v>
      </c>
      <c r="O279" s="114" t="s">
        <v>643</v>
      </c>
      <c r="P279" s="114" t="s">
        <v>60</v>
      </c>
      <c r="Q279" s="114"/>
      <c r="R279" s="192" t="s">
        <v>2082</v>
      </c>
      <c r="S279" s="41" t="s">
        <v>1930</v>
      </c>
      <c r="T279" s="41" t="s">
        <v>20</v>
      </c>
      <c r="U279" s="84" t="s">
        <v>72</v>
      </c>
      <c r="V279" s="263"/>
      <c r="W279" s="80">
        <v>3</v>
      </c>
      <c r="X279" s="185" t="s">
        <v>2610</v>
      </c>
      <c r="Y279" s="117"/>
      <c r="Z279" s="84"/>
      <c r="AA279" s="84"/>
      <c r="AB279" s="39" t="str">
        <f t="shared" si="8"/>
        <v>M 0305</v>
      </c>
      <c r="AC279" s="261"/>
      <c r="AD279" s="261"/>
      <c r="AE279" s="261"/>
      <c r="AF279" s="261"/>
      <c r="AG279" s="261"/>
      <c r="AH279" s="263" t="s">
        <v>1</v>
      </c>
      <c r="AI279" s="473" t="s">
        <v>202</v>
      </c>
      <c r="AJ279" s="197">
        <v>42507</v>
      </c>
      <c r="AK279" s="427"/>
      <c r="AL279" s="314">
        <v>2.3420000000000001</v>
      </c>
      <c r="AM279" s="314" t="s">
        <v>1498</v>
      </c>
      <c r="AN279" s="314">
        <v>2.129</v>
      </c>
      <c r="AO279" s="314" t="s">
        <v>2739</v>
      </c>
      <c r="AP279" s="101"/>
      <c r="AQ279" s="101"/>
      <c r="AR279" s="415"/>
      <c r="AS279" s="101"/>
      <c r="AT279" s="256"/>
      <c r="AU279" s="101"/>
    </row>
    <row r="280" spans="4:59" ht="32.25" customHeight="1" x14ac:dyDescent="0.25">
      <c r="D280" s="246" t="s">
        <v>2</v>
      </c>
      <c r="G280" s="96">
        <v>43283</v>
      </c>
      <c r="H280" s="195" t="s">
        <v>37</v>
      </c>
      <c r="I280" s="232" t="s">
        <v>31</v>
      </c>
      <c r="J280" s="189" t="s">
        <v>291</v>
      </c>
      <c r="K280" s="29" t="s">
        <v>18</v>
      </c>
      <c r="L280" s="29" t="s">
        <v>17</v>
      </c>
      <c r="M280" s="29" t="s">
        <v>3365</v>
      </c>
      <c r="N280" s="29" t="s">
        <v>59</v>
      </c>
      <c r="O280" s="114" t="s">
        <v>643</v>
      </c>
      <c r="P280" s="114" t="s">
        <v>60</v>
      </c>
      <c r="Q280" s="114"/>
      <c r="R280" s="192" t="s">
        <v>2083</v>
      </c>
      <c r="S280" s="41" t="s">
        <v>1930</v>
      </c>
      <c r="T280" s="41" t="s">
        <v>20</v>
      </c>
      <c r="U280" s="84" t="s">
        <v>72</v>
      </c>
      <c r="V280" s="263"/>
      <c r="W280" s="80">
        <v>3</v>
      </c>
      <c r="X280" s="185" t="s">
        <v>2610</v>
      </c>
      <c r="Y280" s="117"/>
      <c r="Z280" s="84"/>
      <c r="AA280" s="84"/>
      <c r="AB280" s="39" t="str">
        <f t="shared" si="8"/>
        <v>M 0306</v>
      </c>
      <c r="AC280" s="194"/>
      <c r="AD280" s="194"/>
      <c r="AE280" s="194"/>
      <c r="AF280" s="194"/>
      <c r="AG280" s="194"/>
      <c r="AH280" s="263" t="s">
        <v>1</v>
      </c>
      <c r="AI280" s="473" t="s">
        <v>202</v>
      </c>
      <c r="AJ280" s="197">
        <v>42507</v>
      </c>
      <c r="AK280" s="427"/>
      <c r="AL280" s="314">
        <v>2.214</v>
      </c>
      <c r="AM280" s="314" t="s">
        <v>135</v>
      </c>
      <c r="AN280" s="314">
        <v>2.1789999999999998</v>
      </c>
      <c r="AO280" s="314" t="s">
        <v>1869</v>
      </c>
      <c r="AP280" s="101"/>
      <c r="AQ280" s="101"/>
      <c r="AR280" s="415"/>
      <c r="AS280" s="101"/>
      <c r="AT280" s="256"/>
      <c r="AU280" s="101"/>
    </row>
    <row r="281" spans="4:59" ht="32.25" customHeight="1" x14ac:dyDescent="0.25">
      <c r="D281" s="246" t="s">
        <v>2</v>
      </c>
      <c r="G281" s="96">
        <v>43283</v>
      </c>
      <c r="H281" s="195" t="s">
        <v>37</v>
      </c>
      <c r="I281" s="232" t="s">
        <v>31</v>
      </c>
      <c r="J281" s="189" t="s">
        <v>291</v>
      </c>
      <c r="K281" s="29" t="s">
        <v>18</v>
      </c>
      <c r="L281" s="29" t="s">
        <v>17</v>
      </c>
      <c r="M281" s="29" t="s">
        <v>3365</v>
      </c>
      <c r="N281" s="29" t="s">
        <v>59</v>
      </c>
      <c r="O281" s="114" t="s">
        <v>643</v>
      </c>
      <c r="P281" s="114" t="s">
        <v>60</v>
      </c>
      <c r="Q281" s="114"/>
      <c r="R281" s="192" t="s">
        <v>2114</v>
      </c>
      <c r="S281" s="41" t="s">
        <v>1966</v>
      </c>
      <c r="T281" s="41" t="s">
        <v>20</v>
      </c>
      <c r="U281" s="84" t="s">
        <v>72</v>
      </c>
      <c r="V281" s="263"/>
      <c r="W281" s="80">
        <v>3</v>
      </c>
      <c r="X281" s="185" t="s">
        <v>2610</v>
      </c>
      <c r="Y281" s="117"/>
      <c r="Z281" s="84"/>
      <c r="AA281" s="84"/>
      <c r="AB281" s="39" t="str">
        <f t="shared" si="8"/>
        <v>M 0339</v>
      </c>
      <c r="AC281" s="194"/>
      <c r="AD281" s="194"/>
      <c r="AE281" s="194"/>
      <c r="AF281" s="194"/>
      <c r="AG281" s="194"/>
      <c r="AH281" s="263" t="s">
        <v>1</v>
      </c>
      <c r="AI281" s="473" t="s">
        <v>202</v>
      </c>
      <c r="AJ281" s="197">
        <v>42605</v>
      </c>
      <c r="AK281" s="427"/>
      <c r="AL281" s="314">
        <v>2.133</v>
      </c>
      <c r="AM281" s="314" t="s">
        <v>377</v>
      </c>
      <c r="AN281" s="314">
        <v>2.077</v>
      </c>
      <c r="AO281" s="314" t="s">
        <v>303</v>
      </c>
      <c r="AP281" s="101"/>
      <c r="AQ281" s="101"/>
      <c r="AR281" s="415"/>
      <c r="AS281" s="101"/>
      <c r="AT281" s="256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</row>
    <row r="282" spans="4:59" ht="32.25" customHeight="1" x14ac:dyDescent="0.25">
      <c r="D282" s="246" t="s">
        <v>2</v>
      </c>
      <c r="G282" s="96">
        <v>43283</v>
      </c>
      <c r="H282" s="195" t="s">
        <v>37</v>
      </c>
      <c r="I282" s="232" t="s">
        <v>31</v>
      </c>
      <c r="J282" s="189" t="s">
        <v>291</v>
      </c>
      <c r="K282" s="29" t="s">
        <v>18</v>
      </c>
      <c r="L282" s="29" t="s">
        <v>17</v>
      </c>
      <c r="M282" s="29" t="s">
        <v>3365</v>
      </c>
      <c r="N282" s="29" t="s">
        <v>59</v>
      </c>
      <c r="O282" s="114" t="s">
        <v>643</v>
      </c>
      <c r="P282" s="114" t="s">
        <v>60</v>
      </c>
      <c r="Q282" s="114"/>
      <c r="R282" s="192" t="s">
        <v>2145</v>
      </c>
      <c r="S282" s="41" t="s">
        <v>1930</v>
      </c>
      <c r="T282" s="41" t="s">
        <v>20</v>
      </c>
      <c r="U282" s="84" t="s">
        <v>72</v>
      </c>
      <c r="V282" s="263"/>
      <c r="W282" s="80">
        <v>3</v>
      </c>
      <c r="X282" s="185" t="s">
        <v>2610</v>
      </c>
      <c r="Y282" s="117"/>
      <c r="Z282" s="84"/>
      <c r="AA282" s="84"/>
      <c r="AB282" s="39" t="str">
        <f t="shared" si="8"/>
        <v>M 0372</v>
      </c>
      <c r="AC282" s="194"/>
      <c r="AD282" s="194"/>
      <c r="AE282" s="194"/>
      <c r="AF282" s="194"/>
      <c r="AG282" s="194"/>
      <c r="AH282" s="263" t="s">
        <v>1</v>
      </c>
      <c r="AI282" s="473" t="s">
        <v>202</v>
      </c>
      <c r="AJ282" s="197">
        <v>42647</v>
      </c>
      <c r="AK282" s="427"/>
      <c r="AL282" s="314">
        <v>2.3740000000000001</v>
      </c>
      <c r="AM282" s="314" t="s">
        <v>1869</v>
      </c>
      <c r="AN282" s="314">
        <v>2.1040000000000001</v>
      </c>
      <c r="AO282" s="314" t="s">
        <v>1498</v>
      </c>
      <c r="AP282" s="101"/>
      <c r="AQ282" s="101"/>
      <c r="AR282" s="415"/>
      <c r="AS282" s="101"/>
      <c r="AT282" s="256"/>
      <c r="AU282" s="101"/>
    </row>
    <row r="283" spans="4:59" ht="32.25" customHeight="1" x14ac:dyDescent="0.25">
      <c r="D283" s="246" t="s">
        <v>2</v>
      </c>
      <c r="G283" s="96">
        <v>43283</v>
      </c>
      <c r="H283" s="195" t="s">
        <v>37</v>
      </c>
      <c r="I283" s="232" t="s">
        <v>31</v>
      </c>
      <c r="J283" s="189" t="s">
        <v>291</v>
      </c>
      <c r="K283" s="29" t="s">
        <v>18</v>
      </c>
      <c r="L283" s="29" t="s">
        <v>17</v>
      </c>
      <c r="M283" s="29" t="s">
        <v>3365</v>
      </c>
      <c r="N283" s="29" t="s">
        <v>59</v>
      </c>
      <c r="O283" s="114" t="s">
        <v>643</v>
      </c>
      <c r="P283" s="114" t="s">
        <v>60</v>
      </c>
      <c r="Q283" s="114"/>
      <c r="R283" s="192" t="s">
        <v>2146</v>
      </c>
      <c r="S283" s="41" t="s">
        <v>1930</v>
      </c>
      <c r="T283" s="41" t="s">
        <v>20</v>
      </c>
      <c r="U283" s="84" t="s">
        <v>72</v>
      </c>
      <c r="V283" s="263"/>
      <c r="W283" s="80">
        <v>3</v>
      </c>
      <c r="X283" s="185" t="s">
        <v>2610</v>
      </c>
      <c r="Y283" s="117"/>
      <c r="Z283" s="84"/>
      <c r="AA283" s="84"/>
      <c r="AB283" s="39" t="str">
        <f t="shared" si="8"/>
        <v>M 0373</v>
      </c>
      <c r="AC283" s="194"/>
      <c r="AD283" s="194"/>
      <c r="AE283" s="194"/>
      <c r="AF283" s="194"/>
      <c r="AG283" s="194"/>
      <c r="AH283" s="263" t="s">
        <v>1</v>
      </c>
      <c r="AI283" s="473" t="s">
        <v>202</v>
      </c>
      <c r="AJ283" s="197">
        <v>42586</v>
      </c>
      <c r="AK283" s="427"/>
      <c r="AL283" s="314">
        <v>2.2989999999999999</v>
      </c>
      <c r="AM283" s="314" t="s">
        <v>303</v>
      </c>
      <c r="AN283" s="314">
        <v>2.274</v>
      </c>
      <c r="AO283" s="314" t="s">
        <v>377</v>
      </c>
      <c r="AP283" s="101"/>
      <c r="AQ283" s="101"/>
      <c r="AR283" s="415"/>
      <c r="AS283" s="101"/>
      <c r="AT283" s="256"/>
      <c r="AU283" s="101"/>
    </row>
    <row r="284" spans="4:59" ht="32.25" customHeight="1" x14ac:dyDescent="0.25">
      <c r="D284" s="246" t="s">
        <v>2</v>
      </c>
      <c r="G284" s="96">
        <v>43283</v>
      </c>
      <c r="H284" s="195" t="s">
        <v>37</v>
      </c>
      <c r="I284" s="232" t="s">
        <v>31</v>
      </c>
      <c r="J284" s="189" t="s">
        <v>291</v>
      </c>
      <c r="K284" s="29" t="s">
        <v>18</v>
      </c>
      <c r="L284" s="29" t="s">
        <v>17</v>
      </c>
      <c r="M284" s="29" t="s">
        <v>3365</v>
      </c>
      <c r="N284" s="29" t="s">
        <v>59</v>
      </c>
      <c r="O284" s="114" t="s">
        <v>643</v>
      </c>
      <c r="P284" s="114" t="s">
        <v>60</v>
      </c>
      <c r="Q284" s="114"/>
      <c r="R284" s="192" t="s">
        <v>2194</v>
      </c>
      <c r="S284" s="41" t="s">
        <v>1930</v>
      </c>
      <c r="T284" s="41" t="s">
        <v>20</v>
      </c>
      <c r="U284" s="84" t="s">
        <v>72</v>
      </c>
      <c r="V284" s="263"/>
      <c r="W284" s="80">
        <v>3</v>
      </c>
      <c r="X284" s="185" t="s">
        <v>2610</v>
      </c>
      <c r="Y284" s="117"/>
      <c r="Z284" s="84"/>
      <c r="AA284" s="84"/>
      <c r="AB284" s="39" t="str">
        <f t="shared" si="8"/>
        <v>M 0449</v>
      </c>
      <c r="AC284" s="194"/>
      <c r="AD284" s="194"/>
      <c r="AE284" s="194"/>
      <c r="AF284" s="194"/>
      <c r="AG284" s="194"/>
      <c r="AH284" s="263" t="s">
        <v>1</v>
      </c>
      <c r="AI284" s="473" t="s">
        <v>202</v>
      </c>
      <c r="AJ284" s="197">
        <v>42625</v>
      </c>
      <c r="AK284" s="427"/>
      <c r="AL284" s="314">
        <v>2.298</v>
      </c>
      <c r="AM284" s="314" t="s">
        <v>377</v>
      </c>
      <c r="AN284" s="314">
        <v>2.1419999999999999</v>
      </c>
      <c r="AO284" s="314" t="s">
        <v>303</v>
      </c>
      <c r="AP284" s="101"/>
      <c r="AQ284" s="101"/>
      <c r="AR284" s="415"/>
      <c r="AS284" s="101"/>
      <c r="AT284" s="256"/>
      <c r="AU284" s="101"/>
    </row>
    <row r="285" spans="4:59" ht="32.25" customHeight="1" x14ac:dyDescent="0.25">
      <c r="D285" s="246" t="s">
        <v>2</v>
      </c>
      <c r="G285" s="96">
        <v>43283</v>
      </c>
      <c r="H285" s="195" t="s">
        <v>37</v>
      </c>
      <c r="I285" s="232" t="s">
        <v>31</v>
      </c>
      <c r="J285" s="189" t="s">
        <v>291</v>
      </c>
      <c r="K285" s="29" t="s">
        <v>18</v>
      </c>
      <c r="L285" s="29" t="s">
        <v>17</v>
      </c>
      <c r="M285" s="29" t="s">
        <v>3365</v>
      </c>
      <c r="N285" s="29" t="s">
        <v>59</v>
      </c>
      <c r="O285" s="114" t="s">
        <v>643</v>
      </c>
      <c r="P285" s="114" t="s">
        <v>60</v>
      </c>
      <c r="Q285" s="114"/>
      <c r="R285" s="192" t="s">
        <v>2214</v>
      </c>
      <c r="S285" s="41" t="s">
        <v>2215</v>
      </c>
      <c r="T285" s="41" t="s">
        <v>20</v>
      </c>
      <c r="U285" s="84" t="s">
        <v>72</v>
      </c>
      <c r="V285" s="263"/>
      <c r="W285" s="80">
        <v>3</v>
      </c>
      <c r="X285" s="185" t="s">
        <v>2610</v>
      </c>
      <c r="Y285" s="117"/>
      <c r="Z285" s="84"/>
      <c r="AA285" s="84"/>
      <c r="AB285" s="39" t="str">
        <f t="shared" si="8"/>
        <v>M 0477</v>
      </c>
      <c r="AC285" s="194"/>
      <c r="AD285" s="194"/>
      <c r="AE285" s="194"/>
      <c r="AF285" s="194"/>
      <c r="AG285" s="194"/>
      <c r="AH285" s="263" t="s">
        <v>1</v>
      </c>
      <c r="AI285" s="473" t="s">
        <v>202</v>
      </c>
      <c r="AJ285" s="197">
        <v>42662</v>
      </c>
      <c r="AK285" s="427"/>
      <c r="AL285" s="314">
        <v>2.2759999999999998</v>
      </c>
      <c r="AM285" s="314" t="s">
        <v>377</v>
      </c>
      <c r="AN285" s="314">
        <v>2.202</v>
      </c>
      <c r="AO285" s="314" t="s">
        <v>303</v>
      </c>
      <c r="AP285" s="101"/>
      <c r="AQ285" s="101"/>
      <c r="AR285" s="415"/>
      <c r="AS285" s="101"/>
      <c r="AT285" s="256"/>
      <c r="AU285" s="101"/>
    </row>
    <row r="286" spans="4:59" ht="32.25" customHeight="1" x14ac:dyDescent="0.25">
      <c r="D286" s="246" t="s">
        <v>2</v>
      </c>
      <c r="G286" s="96">
        <v>43283</v>
      </c>
      <c r="H286" s="195" t="s">
        <v>37</v>
      </c>
      <c r="I286" s="232" t="s">
        <v>31</v>
      </c>
      <c r="J286" s="189" t="s">
        <v>291</v>
      </c>
      <c r="K286" s="29" t="s">
        <v>18</v>
      </c>
      <c r="L286" s="29" t="s">
        <v>17</v>
      </c>
      <c r="M286" s="29" t="s">
        <v>3365</v>
      </c>
      <c r="N286" s="29" t="s">
        <v>59</v>
      </c>
      <c r="O286" s="114" t="s">
        <v>643</v>
      </c>
      <c r="P286" s="114" t="s">
        <v>60</v>
      </c>
      <c r="Q286" s="114"/>
      <c r="R286" s="192" t="s">
        <v>2216</v>
      </c>
      <c r="S286" s="41" t="s">
        <v>2217</v>
      </c>
      <c r="T286" s="41" t="s">
        <v>20</v>
      </c>
      <c r="U286" s="84" t="s">
        <v>72</v>
      </c>
      <c r="V286" s="263"/>
      <c r="W286" s="80">
        <v>3</v>
      </c>
      <c r="X286" s="185" t="s">
        <v>2610</v>
      </c>
      <c r="Y286" s="117"/>
      <c r="Z286" s="84"/>
      <c r="AA286" s="84"/>
      <c r="AB286" s="39" t="str">
        <f t="shared" si="8"/>
        <v>M 0478</v>
      </c>
      <c r="AC286" s="194"/>
      <c r="AD286" s="194"/>
      <c r="AE286" s="194"/>
      <c r="AF286" s="194"/>
      <c r="AG286" s="194"/>
      <c r="AH286" s="263" t="s">
        <v>1</v>
      </c>
      <c r="AI286" s="473" t="s">
        <v>202</v>
      </c>
      <c r="AJ286" s="197">
        <v>42662</v>
      </c>
      <c r="AK286" s="425"/>
      <c r="AL286" s="314">
        <v>2.2589999999999999</v>
      </c>
      <c r="AM286" s="314" t="s">
        <v>303</v>
      </c>
      <c r="AN286" s="314">
        <v>2.1560000000000001</v>
      </c>
      <c r="AO286" s="314" t="s">
        <v>377</v>
      </c>
      <c r="AP286" s="101"/>
      <c r="AQ286" s="101"/>
      <c r="AR286" s="415"/>
      <c r="AS286" s="101"/>
      <c r="AT286" s="256"/>
      <c r="AU286" s="101"/>
    </row>
    <row r="287" spans="4:59" ht="32.25" customHeight="1" x14ac:dyDescent="0.25">
      <c r="D287" s="246" t="s">
        <v>2</v>
      </c>
      <c r="G287" s="96">
        <v>43283</v>
      </c>
      <c r="H287" s="195" t="s">
        <v>37</v>
      </c>
      <c r="I287" s="232" t="s">
        <v>31</v>
      </c>
      <c r="J287" s="189" t="s">
        <v>291</v>
      </c>
      <c r="K287" s="29" t="s">
        <v>18</v>
      </c>
      <c r="L287" s="29" t="s">
        <v>17</v>
      </c>
      <c r="M287" s="29" t="s">
        <v>3365</v>
      </c>
      <c r="N287" s="29" t="s">
        <v>59</v>
      </c>
      <c r="O287" s="114" t="s">
        <v>643</v>
      </c>
      <c r="P287" s="114" t="s">
        <v>60</v>
      </c>
      <c r="Q287" s="114"/>
      <c r="R287" s="192" t="s">
        <v>2223</v>
      </c>
      <c r="S287" s="41" t="s">
        <v>2224</v>
      </c>
      <c r="T287" s="41" t="s">
        <v>3169</v>
      </c>
      <c r="U287" s="84" t="s">
        <v>72</v>
      </c>
      <c r="V287" s="263"/>
      <c r="W287" s="80">
        <v>3</v>
      </c>
      <c r="X287" s="185" t="s">
        <v>2610</v>
      </c>
      <c r="Y287" s="117"/>
      <c r="Z287" s="84"/>
      <c r="AA287" s="84"/>
      <c r="AB287" s="39" t="str">
        <f t="shared" si="8"/>
        <v>M 0500</v>
      </c>
      <c r="AC287" s="194"/>
      <c r="AD287" s="194"/>
      <c r="AE287" s="194"/>
      <c r="AF287" s="194"/>
      <c r="AG287" s="194"/>
      <c r="AH287" s="263" t="s">
        <v>1</v>
      </c>
      <c r="AI287" s="473" t="s">
        <v>202</v>
      </c>
      <c r="AJ287" s="197">
        <v>42684</v>
      </c>
      <c r="AK287" s="425"/>
      <c r="AL287" s="314">
        <v>2.2400000000000002</v>
      </c>
      <c r="AM287" s="314" t="s">
        <v>1505</v>
      </c>
      <c r="AN287" s="314">
        <v>2.117</v>
      </c>
      <c r="AO287" s="314" t="s">
        <v>1869</v>
      </c>
      <c r="AP287" s="101"/>
      <c r="AQ287" s="101"/>
      <c r="AR287" s="415"/>
      <c r="AS287" s="101"/>
      <c r="AT287" s="256"/>
      <c r="AU287" s="101"/>
    </row>
    <row r="288" spans="4:59" ht="32.25" customHeight="1" x14ac:dyDescent="0.25">
      <c r="D288" s="246" t="s">
        <v>2</v>
      </c>
      <c r="G288" s="96">
        <v>43283</v>
      </c>
      <c r="H288" s="195" t="s">
        <v>37</v>
      </c>
      <c r="I288" s="232" t="s">
        <v>31</v>
      </c>
      <c r="J288" s="189" t="s">
        <v>291</v>
      </c>
      <c r="K288" s="29" t="s">
        <v>18</v>
      </c>
      <c r="L288" s="29" t="s">
        <v>17</v>
      </c>
      <c r="M288" s="29" t="s">
        <v>3365</v>
      </c>
      <c r="N288" s="29" t="s">
        <v>59</v>
      </c>
      <c r="O288" s="114" t="s">
        <v>643</v>
      </c>
      <c r="P288" s="114" t="s">
        <v>60</v>
      </c>
      <c r="Q288" s="114"/>
      <c r="R288" s="192" t="s">
        <v>2225</v>
      </c>
      <c r="S288" s="41" t="s">
        <v>1930</v>
      </c>
      <c r="T288" s="41" t="s">
        <v>3169</v>
      </c>
      <c r="U288" s="84" t="s">
        <v>72</v>
      </c>
      <c r="V288" s="263"/>
      <c r="W288" s="80">
        <v>3</v>
      </c>
      <c r="X288" s="185" t="s">
        <v>2610</v>
      </c>
      <c r="Y288" s="117"/>
      <c r="Z288" s="84"/>
      <c r="AA288" s="84"/>
      <c r="AB288" s="39" t="str">
        <f t="shared" si="8"/>
        <v>M 0503</v>
      </c>
      <c r="AC288" s="194"/>
      <c r="AD288" s="194"/>
      <c r="AE288" s="194"/>
      <c r="AF288" s="194"/>
      <c r="AG288" s="194"/>
      <c r="AH288" s="263" t="s">
        <v>1</v>
      </c>
      <c r="AI288" s="473" t="s">
        <v>202</v>
      </c>
      <c r="AJ288" s="197">
        <v>42684</v>
      </c>
      <c r="AK288" s="423"/>
      <c r="AL288" s="314">
        <v>2.37</v>
      </c>
      <c r="AM288" s="314" t="s">
        <v>377</v>
      </c>
      <c r="AN288" s="314">
        <v>2.302</v>
      </c>
      <c r="AO288" s="314" t="s">
        <v>61</v>
      </c>
      <c r="AP288" s="101"/>
      <c r="AQ288" s="101"/>
      <c r="AR288" s="415"/>
      <c r="AS288" s="101"/>
      <c r="AT288" s="256"/>
      <c r="AU288" s="101"/>
    </row>
    <row r="289" spans="1:59" ht="32.25" customHeight="1" x14ac:dyDescent="0.25">
      <c r="D289" s="246" t="s">
        <v>2</v>
      </c>
      <c r="G289" s="96">
        <v>43283</v>
      </c>
      <c r="H289" s="195" t="s">
        <v>37</v>
      </c>
      <c r="I289" s="232" t="s">
        <v>31</v>
      </c>
      <c r="J289" s="189" t="s">
        <v>291</v>
      </c>
      <c r="K289" s="29" t="s">
        <v>18</v>
      </c>
      <c r="L289" s="29" t="s">
        <v>17</v>
      </c>
      <c r="M289" s="29" t="s">
        <v>3365</v>
      </c>
      <c r="N289" s="29" t="s">
        <v>59</v>
      </c>
      <c r="O289" s="114" t="s">
        <v>643</v>
      </c>
      <c r="P289" s="114" t="s">
        <v>60</v>
      </c>
      <c r="Q289" s="114"/>
      <c r="R289" s="192" t="s">
        <v>1156</v>
      </c>
      <c r="S289" s="41" t="s">
        <v>987</v>
      </c>
      <c r="T289" s="41" t="s">
        <v>20</v>
      </c>
      <c r="U289" s="84" t="s">
        <v>72</v>
      </c>
      <c r="V289" s="263"/>
      <c r="W289" s="80">
        <v>3</v>
      </c>
      <c r="X289" s="185" t="s">
        <v>104</v>
      </c>
      <c r="Y289" s="117"/>
      <c r="Z289" s="84"/>
      <c r="AA289" s="84"/>
      <c r="AB289" s="265" t="s">
        <v>1156</v>
      </c>
      <c r="AC289" s="194"/>
      <c r="AD289" s="194"/>
      <c r="AE289" s="194"/>
      <c r="AF289" s="194"/>
      <c r="AG289" s="194"/>
      <c r="AH289" s="263" t="s">
        <v>1</v>
      </c>
      <c r="AI289" s="473" t="s">
        <v>202</v>
      </c>
      <c r="AJ289" s="197">
        <v>42692</v>
      </c>
      <c r="AK289" s="421">
        <v>498</v>
      </c>
      <c r="AL289" s="314">
        <v>2.444</v>
      </c>
      <c r="AM289" s="314" t="s">
        <v>1157</v>
      </c>
      <c r="AN289" s="314">
        <v>2.2400000000000002</v>
      </c>
      <c r="AO289" s="314" t="s">
        <v>135</v>
      </c>
      <c r="AP289" s="101"/>
      <c r="AQ289" s="101"/>
      <c r="AR289" s="415"/>
      <c r="AS289" s="101"/>
      <c r="AT289" s="256"/>
      <c r="AU289" s="101"/>
      <c r="AV289" s="203"/>
      <c r="AW289" s="202"/>
      <c r="AX289" s="202"/>
      <c r="AY289" s="202"/>
      <c r="AZ289" s="203"/>
      <c r="BA289" s="203"/>
      <c r="BB289" s="202"/>
      <c r="BC289" s="202"/>
      <c r="BD289" s="57"/>
      <c r="BE289" s="57"/>
      <c r="BF289" s="57"/>
      <c r="BG289" s="57"/>
    </row>
    <row r="290" spans="1:59" ht="32.25" customHeight="1" x14ac:dyDescent="0.25">
      <c r="D290" s="246" t="s">
        <v>2</v>
      </c>
      <c r="G290" s="96">
        <v>43283</v>
      </c>
      <c r="H290" s="195" t="s">
        <v>37</v>
      </c>
      <c r="I290" s="232" t="s">
        <v>31</v>
      </c>
      <c r="J290" s="189" t="s">
        <v>291</v>
      </c>
      <c r="K290" s="29" t="s">
        <v>18</v>
      </c>
      <c r="L290" s="29" t="s">
        <v>17</v>
      </c>
      <c r="M290" s="29" t="s">
        <v>3365</v>
      </c>
      <c r="N290" s="29" t="s">
        <v>59</v>
      </c>
      <c r="O290" s="114" t="s">
        <v>643</v>
      </c>
      <c r="P290" s="114" t="s">
        <v>60</v>
      </c>
      <c r="Q290" s="114"/>
      <c r="R290" s="192" t="s">
        <v>1497</v>
      </c>
      <c r="S290" s="41" t="s">
        <v>987</v>
      </c>
      <c r="T290" s="41" t="s">
        <v>20</v>
      </c>
      <c r="U290" s="84" t="s">
        <v>1256</v>
      </c>
      <c r="V290" s="263"/>
      <c r="W290" s="80">
        <v>3</v>
      </c>
      <c r="X290" s="185" t="s">
        <v>104</v>
      </c>
      <c r="Y290" s="117"/>
      <c r="Z290" s="84"/>
      <c r="AA290" s="84"/>
      <c r="AB290" s="265" t="s">
        <v>1497</v>
      </c>
      <c r="AC290" s="194"/>
      <c r="AD290" s="194"/>
      <c r="AE290" s="194"/>
      <c r="AF290" s="194"/>
      <c r="AG290" s="194"/>
      <c r="AH290" s="263" t="s">
        <v>1</v>
      </c>
      <c r="AI290" s="473" t="s">
        <v>202</v>
      </c>
      <c r="AJ290" s="197">
        <v>42759</v>
      </c>
      <c r="AK290" s="421">
        <v>606</v>
      </c>
      <c r="AL290" s="314">
        <v>2.5310000000000001</v>
      </c>
      <c r="AM290" s="314" t="s">
        <v>1498</v>
      </c>
      <c r="AN290" s="314">
        <v>2.137</v>
      </c>
      <c r="AO290" s="314" t="s">
        <v>2739</v>
      </c>
      <c r="AP290" s="101"/>
      <c r="AQ290" s="101"/>
      <c r="AR290" s="415"/>
      <c r="AS290" s="101"/>
      <c r="AT290" s="256"/>
      <c r="AU290" s="101"/>
      <c r="AV290" s="256"/>
      <c r="AW290" s="256"/>
      <c r="AX290" s="256"/>
      <c r="AY290" s="256"/>
      <c r="AZ290" s="256"/>
      <c r="BA290" s="256"/>
      <c r="BB290" s="256"/>
      <c r="BC290" s="256"/>
      <c r="BD290" s="256"/>
      <c r="BE290" s="256"/>
      <c r="BF290" s="256"/>
      <c r="BG290" s="256"/>
    </row>
    <row r="291" spans="1:59" ht="32.25" customHeight="1" x14ac:dyDescent="0.25">
      <c r="D291" s="246" t="s">
        <v>2</v>
      </c>
      <c r="G291" s="96">
        <v>43283</v>
      </c>
      <c r="H291" s="195" t="s">
        <v>37</v>
      </c>
      <c r="I291" s="232" t="s">
        <v>31</v>
      </c>
      <c r="J291" s="189" t="s">
        <v>291</v>
      </c>
      <c r="K291" s="29" t="s">
        <v>18</v>
      </c>
      <c r="L291" s="29" t="s">
        <v>17</v>
      </c>
      <c r="M291" s="29" t="s">
        <v>3365</v>
      </c>
      <c r="N291" s="29" t="s">
        <v>59</v>
      </c>
      <c r="O291" s="114" t="s">
        <v>643</v>
      </c>
      <c r="P291" s="114" t="s">
        <v>60</v>
      </c>
      <c r="Q291" s="114"/>
      <c r="R291" s="192" t="s">
        <v>1504</v>
      </c>
      <c r="S291" s="41" t="s">
        <v>987</v>
      </c>
      <c r="T291" s="41" t="s">
        <v>20</v>
      </c>
      <c r="U291" s="84" t="s">
        <v>1256</v>
      </c>
      <c r="V291" s="263"/>
      <c r="W291" s="80">
        <v>3</v>
      </c>
      <c r="X291" s="185" t="s">
        <v>1172</v>
      </c>
      <c r="Y291" s="117"/>
      <c r="Z291" s="84"/>
      <c r="AA291" s="84"/>
      <c r="AB291" s="265" t="s">
        <v>1504</v>
      </c>
      <c r="AC291" s="194"/>
      <c r="AD291" s="194"/>
      <c r="AE291" s="194"/>
      <c r="AF291" s="194"/>
      <c r="AG291" s="194"/>
      <c r="AH291" s="263" t="s">
        <v>1</v>
      </c>
      <c r="AI291" s="473" t="s">
        <v>202</v>
      </c>
      <c r="AJ291" s="197">
        <v>42710</v>
      </c>
      <c r="AK291" s="420">
        <v>609</v>
      </c>
      <c r="AL291" s="314">
        <v>2.3809999999999998</v>
      </c>
      <c r="AM291" s="314" t="s">
        <v>1505</v>
      </c>
      <c r="AN291" s="314">
        <v>2.23</v>
      </c>
      <c r="AO291" s="314" t="s">
        <v>1498</v>
      </c>
      <c r="AP291" s="101"/>
      <c r="AQ291" s="101"/>
      <c r="AR291" s="415"/>
      <c r="AS291" s="101"/>
      <c r="AT291" s="256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57"/>
    </row>
    <row r="292" spans="1:59" ht="32.25" customHeight="1" x14ac:dyDescent="0.25">
      <c r="D292" s="246" t="s">
        <v>2</v>
      </c>
      <c r="G292" s="96">
        <v>43283</v>
      </c>
      <c r="H292" s="195" t="s">
        <v>37</v>
      </c>
      <c r="I292" s="232" t="s">
        <v>31</v>
      </c>
      <c r="J292" s="189" t="s">
        <v>291</v>
      </c>
      <c r="K292" s="29" t="s">
        <v>18</v>
      </c>
      <c r="L292" s="29" t="s">
        <v>17</v>
      </c>
      <c r="M292" s="29" t="s">
        <v>3365</v>
      </c>
      <c r="N292" s="29" t="s">
        <v>59</v>
      </c>
      <c r="O292" s="114" t="s">
        <v>643</v>
      </c>
      <c r="P292" s="114" t="s">
        <v>60</v>
      </c>
      <c r="Q292" s="114"/>
      <c r="R292" s="192" t="s">
        <v>2279</v>
      </c>
      <c r="S292" s="41" t="s">
        <v>2280</v>
      </c>
      <c r="T292" s="41" t="s">
        <v>1784</v>
      </c>
      <c r="U292" s="84" t="s">
        <v>1800</v>
      </c>
      <c r="V292" s="263"/>
      <c r="W292" s="80">
        <v>2</v>
      </c>
      <c r="X292" s="185" t="s">
        <v>80</v>
      </c>
      <c r="Y292" s="117"/>
      <c r="Z292" s="84"/>
      <c r="AA292" s="84"/>
      <c r="AB292" s="265" t="str">
        <f>R292</f>
        <v>M 0606</v>
      </c>
      <c r="AC292" s="194"/>
      <c r="AD292" s="194"/>
      <c r="AE292" s="194"/>
      <c r="AF292" s="194"/>
      <c r="AG292" s="194"/>
      <c r="AH292" s="263" t="s">
        <v>1</v>
      </c>
      <c r="AI292" s="473" t="s">
        <v>202</v>
      </c>
      <c r="AJ292" s="197">
        <v>43032</v>
      </c>
      <c r="AK292" s="423"/>
      <c r="AL292" s="314">
        <v>2.246</v>
      </c>
      <c r="AM292" s="314" t="s">
        <v>1498</v>
      </c>
      <c r="AN292" s="314">
        <v>2.0489999999999999</v>
      </c>
      <c r="AO292" s="314" t="s">
        <v>1505</v>
      </c>
      <c r="AP292" s="101"/>
      <c r="AQ292" s="101"/>
      <c r="AR292" s="415"/>
      <c r="AS292" s="101"/>
      <c r="AT292" s="256"/>
      <c r="AU292" s="101"/>
    </row>
    <row r="293" spans="1:59" ht="32.25" customHeight="1" x14ac:dyDescent="0.25">
      <c r="D293" s="246" t="s">
        <v>2</v>
      </c>
      <c r="G293" s="96">
        <v>43283</v>
      </c>
      <c r="H293" s="195" t="s">
        <v>37</v>
      </c>
      <c r="I293" s="232" t="s">
        <v>31</v>
      </c>
      <c r="J293" s="189" t="s">
        <v>291</v>
      </c>
      <c r="K293" s="29" t="s">
        <v>18</v>
      </c>
      <c r="L293" s="29" t="s">
        <v>17</v>
      </c>
      <c r="M293" s="29" t="s">
        <v>3365</v>
      </c>
      <c r="N293" s="29" t="s">
        <v>59</v>
      </c>
      <c r="O293" s="114" t="s">
        <v>643</v>
      </c>
      <c r="P293" s="114" t="s">
        <v>60</v>
      </c>
      <c r="Q293" s="114"/>
      <c r="R293" s="192" t="s">
        <v>2286</v>
      </c>
      <c r="S293" s="41" t="s">
        <v>2287</v>
      </c>
      <c r="T293" s="41" t="s">
        <v>20</v>
      </c>
      <c r="U293" s="84" t="s">
        <v>1800</v>
      </c>
      <c r="V293" s="263"/>
      <c r="W293" s="80">
        <v>3</v>
      </c>
      <c r="X293" s="185" t="s">
        <v>2239</v>
      </c>
      <c r="Y293" s="117"/>
      <c r="Z293" s="84"/>
      <c r="AA293" s="84"/>
      <c r="AB293" s="265" t="str">
        <f>R293</f>
        <v>M 0615</v>
      </c>
      <c r="AC293" s="194"/>
      <c r="AD293" s="194"/>
      <c r="AE293" s="194"/>
      <c r="AF293" s="194"/>
      <c r="AG293" s="194"/>
      <c r="AH293" s="263" t="s">
        <v>1</v>
      </c>
      <c r="AI293" s="473" t="s">
        <v>202</v>
      </c>
      <c r="AJ293" s="197">
        <v>42975</v>
      </c>
      <c r="AK293" s="423"/>
      <c r="AL293" s="314">
        <v>2.109</v>
      </c>
      <c r="AM293" s="314" t="s">
        <v>1869</v>
      </c>
      <c r="AN293" s="314">
        <v>2.0510000000000002</v>
      </c>
      <c r="AO293" s="314" t="s">
        <v>135</v>
      </c>
      <c r="AP293" s="101"/>
      <c r="AQ293" s="101"/>
      <c r="AR293" s="415"/>
      <c r="AS293" s="101"/>
      <c r="AT293" s="256"/>
      <c r="AU293" s="101"/>
      <c r="AV293" s="256"/>
      <c r="AW293" s="256"/>
      <c r="AX293" s="256"/>
      <c r="AY293" s="256"/>
      <c r="AZ293" s="256"/>
      <c r="BA293" s="256"/>
      <c r="BB293" s="256"/>
      <c r="BC293" s="256"/>
      <c r="BD293" s="256"/>
      <c r="BE293" s="256"/>
      <c r="BF293" s="256"/>
      <c r="BG293" s="256"/>
    </row>
    <row r="294" spans="1:59" ht="32.25" customHeight="1" x14ac:dyDescent="0.25">
      <c r="D294" s="246" t="s">
        <v>2</v>
      </c>
      <c r="G294" s="96">
        <v>43283</v>
      </c>
      <c r="H294" s="195" t="s">
        <v>37</v>
      </c>
      <c r="I294" s="232" t="s">
        <v>31</v>
      </c>
      <c r="J294" s="189" t="s">
        <v>291</v>
      </c>
      <c r="K294" s="29" t="s">
        <v>18</v>
      </c>
      <c r="L294" s="29" t="s">
        <v>17</v>
      </c>
      <c r="M294" s="29" t="s">
        <v>3365</v>
      </c>
      <c r="N294" s="29" t="s">
        <v>59</v>
      </c>
      <c r="O294" s="114" t="s">
        <v>643</v>
      </c>
      <c r="P294" s="114" t="s">
        <v>60</v>
      </c>
      <c r="Q294" s="114"/>
      <c r="R294" s="192" t="s">
        <v>1867</v>
      </c>
      <c r="S294" s="41" t="s">
        <v>1868</v>
      </c>
      <c r="T294" s="41" t="s">
        <v>20</v>
      </c>
      <c r="U294" s="84" t="s">
        <v>72</v>
      </c>
      <c r="V294" s="263"/>
      <c r="W294" s="80">
        <v>3</v>
      </c>
      <c r="X294" s="185" t="s">
        <v>245</v>
      </c>
      <c r="Y294" s="117"/>
      <c r="Z294" s="84"/>
      <c r="AA294" s="84"/>
      <c r="AB294" s="265" t="s">
        <v>1867</v>
      </c>
      <c r="AC294" s="261"/>
      <c r="AD294" s="261"/>
      <c r="AE294" s="261"/>
      <c r="AF294" s="261"/>
      <c r="AG294" s="261"/>
      <c r="AH294" s="263" t="s">
        <v>1</v>
      </c>
      <c r="AI294" s="473" t="s">
        <v>202</v>
      </c>
      <c r="AJ294" s="197">
        <v>43144</v>
      </c>
      <c r="AK294" s="420">
        <v>919</v>
      </c>
      <c r="AL294" s="314">
        <v>2.6269999999999998</v>
      </c>
      <c r="AM294" s="314" t="s">
        <v>1869</v>
      </c>
      <c r="AN294" s="316">
        <v>2.04</v>
      </c>
      <c r="AO294" s="316" t="s">
        <v>1155</v>
      </c>
      <c r="AP294" s="101"/>
      <c r="AQ294" s="101"/>
      <c r="AR294" s="415"/>
      <c r="AS294" s="101"/>
      <c r="AT294" s="256"/>
      <c r="AU294" s="101"/>
      <c r="AV294" s="256"/>
      <c r="AW294" s="256"/>
      <c r="AX294" s="256"/>
      <c r="AY294" s="256"/>
      <c r="AZ294" s="256"/>
      <c r="BA294" s="256"/>
      <c r="BB294" s="256"/>
      <c r="BC294" s="256"/>
      <c r="BD294" s="256"/>
      <c r="BE294" s="256"/>
      <c r="BF294" s="256"/>
      <c r="BG294" s="256"/>
    </row>
    <row r="295" spans="1:59" ht="32.25" customHeight="1" x14ac:dyDescent="0.25">
      <c r="D295" s="246" t="s">
        <v>2</v>
      </c>
      <c r="G295" s="96">
        <v>43283</v>
      </c>
      <c r="H295" s="195" t="s">
        <v>37</v>
      </c>
      <c r="I295" s="232" t="s">
        <v>31</v>
      </c>
      <c r="J295" s="189" t="s">
        <v>291</v>
      </c>
      <c r="K295" s="29" t="s">
        <v>18</v>
      </c>
      <c r="L295" s="29" t="s">
        <v>17</v>
      </c>
      <c r="M295" s="29" t="s">
        <v>3365</v>
      </c>
      <c r="N295" s="29" t="s">
        <v>59</v>
      </c>
      <c r="O295" s="114" t="s">
        <v>643</v>
      </c>
      <c r="P295" s="114" t="s">
        <v>60</v>
      </c>
      <c r="Q295" s="114"/>
      <c r="R295" s="192" t="s">
        <v>2309</v>
      </c>
      <c r="S295" s="41" t="s">
        <v>1930</v>
      </c>
      <c r="T295" s="41" t="s">
        <v>20</v>
      </c>
      <c r="U295" s="84" t="s">
        <v>72</v>
      </c>
      <c r="V295" s="263"/>
      <c r="W295" s="80">
        <v>3</v>
      </c>
      <c r="X295" s="185" t="s">
        <v>2610</v>
      </c>
      <c r="Y295" s="117"/>
      <c r="Z295" s="392"/>
      <c r="AA295" s="84"/>
      <c r="AB295" s="265" t="str">
        <f t="shared" ref="AB295:AB301" si="9">R295</f>
        <v>M 0648</v>
      </c>
      <c r="AC295" s="261"/>
      <c r="AD295" s="261"/>
      <c r="AE295" s="261"/>
      <c r="AF295" s="261"/>
      <c r="AG295" s="261"/>
      <c r="AH295" s="263" t="s">
        <v>1</v>
      </c>
      <c r="AI295" s="473" t="s">
        <v>202</v>
      </c>
      <c r="AJ295" s="197">
        <v>43172</v>
      </c>
      <c r="AK295" s="423"/>
      <c r="AL295" s="314">
        <v>2.294</v>
      </c>
      <c r="AM295" s="314" t="s">
        <v>1505</v>
      </c>
      <c r="AN295" s="314">
        <v>2.2410000000000001</v>
      </c>
      <c r="AO295" s="314" t="s">
        <v>303</v>
      </c>
      <c r="AP295" s="101"/>
      <c r="AQ295" s="101"/>
      <c r="AR295" s="415"/>
      <c r="AS295" s="101"/>
      <c r="AT295" s="256"/>
      <c r="AU295" s="101"/>
      <c r="AV295" s="152"/>
      <c r="AW295" s="152"/>
      <c r="AX295" s="152"/>
      <c r="AY295" s="152"/>
      <c r="AZ295" s="152"/>
      <c r="BA295" s="152"/>
      <c r="BB295" s="152"/>
      <c r="BC295" s="152"/>
      <c r="BD295" s="152"/>
      <c r="BE295" s="152"/>
      <c r="BF295" s="152"/>
      <c r="BG295" s="152"/>
    </row>
    <row r="296" spans="1:59" ht="32.25" customHeight="1" x14ac:dyDescent="0.25">
      <c r="D296" s="246" t="s">
        <v>2</v>
      </c>
      <c r="G296" s="304">
        <v>43943</v>
      </c>
      <c r="H296" s="195" t="s">
        <v>37</v>
      </c>
      <c r="I296" s="232" t="s">
        <v>31</v>
      </c>
      <c r="J296" s="189" t="s">
        <v>291</v>
      </c>
      <c r="K296" s="29" t="s">
        <v>18</v>
      </c>
      <c r="L296" s="29" t="s">
        <v>17</v>
      </c>
      <c r="M296" s="29" t="s">
        <v>3365</v>
      </c>
      <c r="N296" s="29" t="s">
        <v>59</v>
      </c>
      <c r="O296" s="114" t="s">
        <v>643</v>
      </c>
      <c r="P296" s="114" t="s">
        <v>60</v>
      </c>
      <c r="Q296" s="114"/>
      <c r="R296" s="192" t="s">
        <v>3437</v>
      </c>
      <c r="S296" s="41" t="s">
        <v>987</v>
      </c>
      <c r="T296" s="41" t="s">
        <v>20</v>
      </c>
      <c r="U296" s="84" t="s">
        <v>1256</v>
      </c>
      <c r="V296" s="263"/>
      <c r="W296" s="80">
        <v>3</v>
      </c>
      <c r="X296" s="187" t="s">
        <v>104</v>
      </c>
      <c r="Y296" s="117"/>
      <c r="Z296" s="84"/>
      <c r="AA296" s="84"/>
      <c r="AB296" s="265" t="str">
        <f t="shared" si="9"/>
        <v>M 0869</v>
      </c>
      <c r="AC296" s="194"/>
      <c r="AD296" s="194"/>
      <c r="AE296" s="194"/>
      <c r="AF296" s="194"/>
      <c r="AG296" s="194"/>
      <c r="AH296" s="263" t="s">
        <v>1</v>
      </c>
      <c r="AI296" s="473" t="s">
        <v>202</v>
      </c>
      <c r="AJ296" s="197">
        <v>43927</v>
      </c>
      <c r="AK296" s="427"/>
      <c r="AL296" s="314">
        <v>2.1829999999999998</v>
      </c>
      <c r="AM296" s="314" t="s">
        <v>1498</v>
      </c>
      <c r="AN296" s="315">
        <v>1.9750000000000001</v>
      </c>
      <c r="AO296" s="315" t="s">
        <v>1167</v>
      </c>
      <c r="AP296" s="101"/>
      <c r="AQ296" s="101"/>
      <c r="AR296" s="415"/>
      <c r="AS296" s="101"/>
      <c r="AT296" s="256"/>
      <c r="AU296" s="101"/>
      <c r="AV296" s="256"/>
      <c r="AW296" s="256"/>
      <c r="AX296" s="256"/>
      <c r="AY296" s="256"/>
      <c r="AZ296" s="256"/>
      <c r="BA296" s="256"/>
      <c r="BB296" s="256"/>
      <c r="BC296" s="256"/>
      <c r="BD296" s="256"/>
      <c r="BE296" s="256"/>
      <c r="BF296" s="256"/>
      <c r="BG296" s="256"/>
    </row>
    <row r="297" spans="1:59" ht="32.25" customHeight="1" x14ac:dyDescent="0.25">
      <c r="D297" s="246" t="s">
        <v>2</v>
      </c>
      <c r="G297" s="304">
        <v>43943</v>
      </c>
      <c r="H297" s="195" t="s">
        <v>37</v>
      </c>
      <c r="I297" s="232" t="s">
        <v>31</v>
      </c>
      <c r="J297" s="189" t="s">
        <v>291</v>
      </c>
      <c r="K297" s="29" t="s">
        <v>18</v>
      </c>
      <c r="L297" s="29" t="s">
        <v>17</v>
      </c>
      <c r="M297" s="29" t="s">
        <v>3365</v>
      </c>
      <c r="N297" s="29" t="s">
        <v>59</v>
      </c>
      <c r="O297" s="259" t="s">
        <v>643</v>
      </c>
      <c r="P297" s="259" t="s">
        <v>60</v>
      </c>
      <c r="Q297" s="259"/>
      <c r="R297" s="192" t="s">
        <v>3438</v>
      </c>
      <c r="S297" s="41" t="s">
        <v>987</v>
      </c>
      <c r="T297" s="41" t="s">
        <v>20</v>
      </c>
      <c r="U297" s="84" t="s">
        <v>1256</v>
      </c>
      <c r="V297" s="263"/>
      <c r="W297" s="80">
        <v>1</v>
      </c>
      <c r="X297" s="185" t="s">
        <v>819</v>
      </c>
      <c r="Y297" s="117"/>
      <c r="Z297" s="84"/>
      <c r="AA297" s="84"/>
      <c r="AB297" s="265" t="str">
        <f t="shared" si="9"/>
        <v>M 0896</v>
      </c>
      <c r="AC297" s="194"/>
      <c r="AD297" s="194"/>
      <c r="AE297" s="194"/>
      <c r="AF297" s="194"/>
      <c r="AG297" s="194"/>
      <c r="AH297" s="263" t="s">
        <v>1</v>
      </c>
      <c r="AI297" s="473" t="s">
        <v>202</v>
      </c>
      <c r="AJ297" s="197">
        <v>43809</v>
      </c>
      <c r="AK297" s="427"/>
      <c r="AL297" s="314">
        <v>2.242</v>
      </c>
      <c r="AM297" s="314" t="s">
        <v>1498</v>
      </c>
      <c r="AN297" s="316">
        <v>2.0489999999999999</v>
      </c>
      <c r="AO297" s="316" t="s">
        <v>2739</v>
      </c>
      <c r="AP297" s="101"/>
      <c r="AQ297" s="101"/>
      <c r="AR297" s="415"/>
      <c r="AS297" s="101"/>
      <c r="AT297" s="256"/>
      <c r="AU297" s="101"/>
      <c r="AV297" s="256"/>
      <c r="AW297" s="256"/>
      <c r="AX297" s="256"/>
      <c r="AY297" s="256"/>
      <c r="AZ297" s="256"/>
      <c r="BA297" s="256"/>
      <c r="BB297" s="256"/>
      <c r="BC297" s="256"/>
      <c r="BD297" s="256"/>
      <c r="BE297" s="256"/>
      <c r="BF297" s="256"/>
      <c r="BG297" s="256"/>
    </row>
    <row r="298" spans="1:59" ht="32.25" customHeight="1" x14ac:dyDescent="0.25">
      <c r="D298" s="246" t="s">
        <v>2</v>
      </c>
      <c r="G298" s="304">
        <v>43943</v>
      </c>
      <c r="H298" s="195" t="s">
        <v>37</v>
      </c>
      <c r="I298" s="232" t="s">
        <v>31</v>
      </c>
      <c r="J298" s="189" t="s">
        <v>291</v>
      </c>
      <c r="K298" s="29" t="s">
        <v>18</v>
      </c>
      <c r="L298" s="29" t="s">
        <v>17</v>
      </c>
      <c r="M298" s="29" t="s">
        <v>3365</v>
      </c>
      <c r="N298" s="29" t="s">
        <v>59</v>
      </c>
      <c r="O298" s="114" t="s">
        <v>643</v>
      </c>
      <c r="P298" s="114" t="s">
        <v>60</v>
      </c>
      <c r="Q298" s="114"/>
      <c r="R298" s="192" t="s">
        <v>3439</v>
      </c>
      <c r="S298" s="41" t="s">
        <v>987</v>
      </c>
      <c r="T298" s="41" t="s">
        <v>20</v>
      </c>
      <c r="U298" s="84" t="s">
        <v>1256</v>
      </c>
      <c r="V298" s="263"/>
      <c r="W298" s="80">
        <v>1</v>
      </c>
      <c r="X298" s="185" t="s">
        <v>819</v>
      </c>
      <c r="Y298" s="117"/>
      <c r="Z298" s="84"/>
      <c r="AA298" s="84"/>
      <c r="AB298" s="265" t="str">
        <f t="shared" si="9"/>
        <v>M 0897</v>
      </c>
      <c r="AC298" s="194"/>
      <c r="AD298" s="194"/>
      <c r="AE298" s="194"/>
      <c r="AF298" s="194"/>
      <c r="AG298" s="194"/>
      <c r="AH298" s="263" t="s">
        <v>1</v>
      </c>
      <c r="AI298" s="473" t="s">
        <v>202</v>
      </c>
      <c r="AJ298" s="197">
        <v>43809</v>
      </c>
      <c r="AK298" s="427"/>
      <c r="AL298" s="314">
        <v>2.3199999999999998</v>
      </c>
      <c r="AM298" s="314" t="s">
        <v>1498</v>
      </c>
      <c r="AN298" s="316">
        <v>2.177</v>
      </c>
      <c r="AO298" s="316" t="s">
        <v>2739</v>
      </c>
      <c r="AP298" s="101"/>
      <c r="AQ298" s="101"/>
      <c r="AR298" s="415"/>
      <c r="AS298" s="101"/>
      <c r="AT298" s="256"/>
      <c r="AU298" s="101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</row>
    <row r="299" spans="1:59" ht="32.25" customHeight="1" x14ac:dyDescent="0.25">
      <c r="D299" s="246" t="s">
        <v>2</v>
      </c>
      <c r="G299" s="304">
        <v>43943</v>
      </c>
      <c r="H299" s="195" t="s">
        <v>37</v>
      </c>
      <c r="I299" s="232" t="s">
        <v>31</v>
      </c>
      <c r="J299" s="189" t="s">
        <v>291</v>
      </c>
      <c r="K299" s="29" t="s">
        <v>18</v>
      </c>
      <c r="L299" s="29" t="s">
        <v>17</v>
      </c>
      <c r="M299" s="29" t="s">
        <v>3365</v>
      </c>
      <c r="N299" s="29" t="s">
        <v>59</v>
      </c>
      <c r="O299" s="114" t="s">
        <v>643</v>
      </c>
      <c r="P299" s="114" t="s">
        <v>60</v>
      </c>
      <c r="Q299" s="114"/>
      <c r="R299" s="192" t="s">
        <v>3440</v>
      </c>
      <c r="S299" s="41" t="s">
        <v>987</v>
      </c>
      <c r="T299" s="41" t="s">
        <v>20</v>
      </c>
      <c r="U299" s="84" t="s">
        <v>1256</v>
      </c>
      <c r="V299" s="263"/>
      <c r="W299" s="80">
        <v>1</v>
      </c>
      <c r="X299" s="185" t="s">
        <v>819</v>
      </c>
      <c r="Y299" s="117"/>
      <c r="Z299" s="84"/>
      <c r="AA299" s="84"/>
      <c r="AB299" s="265" t="str">
        <f t="shared" si="9"/>
        <v>M 0898</v>
      </c>
      <c r="AC299" s="194"/>
      <c r="AD299" s="194"/>
      <c r="AE299" s="194"/>
      <c r="AF299" s="194"/>
      <c r="AG299" s="194"/>
      <c r="AH299" s="263" t="s">
        <v>1</v>
      </c>
      <c r="AI299" s="473" t="s">
        <v>202</v>
      </c>
      <c r="AJ299" s="197">
        <v>43803</v>
      </c>
      <c r="AK299" s="427"/>
      <c r="AL299" s="314">
        <v>2.3029999999999999</v>
      </c>
      <c r="AM299" s="314" t="s">
        <v>1505</v>
      </c>
      <c r="AN299" s="314">
        <v>2.12</v>
      </c>
      <c r="AO299" s="314" t="s">
        <v>1498</v>
      </c>
      <c r="AP299" s="101"/>
      <c r="AQ299" s="101"/>
      <c r="AR299" s="415"/>
      <c r="AS299" s="101"/>
      <c r="AT299" s="256"/>
      <c r="AU299" s="101"/>
    </row>
    <row r="300" spans="1:59" ht="32.25" customHeight="1" x14ac:dyDescent="0.25">
      <c r="D300" s="246" t="s">
        <v>2</v>
      </c>
      <c r="G300" s="304">
        <v>43943</v>
      </c>
      <c r="H300" s="195" t="s">
        <v>37</v>
      </c>
      <c r="I300" s="232" t="s">
        <v>31</v>
      </c>
      <c r="J300" s="189" t="s">
        <v>291</v>
      </c>
      <c r="K300" s="29" t="s">
        <v>18</v>
      </c>
      <c r="L300" s="29" t="s">
        <v>17</v>
      </c>
      <c r="M300" s="29" t="s">
        <v>3365</v>
      </c>
      <c r="N300" s="29" t="s">
        <v>59</v>
      </c>
      <c r="O300" s="114" t="s">
        <v>643</v>
      </c>
      <c r="P300" s="114" t="s">
        <v>60</v>
      </c>
      <c r="Q300" s="114"/>
      <c r="R300" s="192" t="s">
        <v>3441</v>
      </c>
      <c r="S300" s="41" t="s">
        <v>987</v>
      </c>
      <c r="T300" s="41" t="s">
        <v>20</v>
      </c>
      <c r="U300" s="84" t="s">
        <v>1256</v>
      </c>
      <c r="V300" s="263"/>
      <c r="W300" s="80">
        <v>1</v>
      </c>
      <c r="X300" s="185" t="s">
        <v>819</v>
      </c>
      <c r="Y300" s="117"/>
      <c r="Z300" s="84"/>
      <c r="AA300" s="84"/>
      <c r="AB300" s="265" t="str">
        <f t="shared" si="9"/>
        <v>M 0901</v>
      </c>
      <c r="AC300" s="194"/>
      <c r="AD300" s="194"/>
      <c r="AE300" s="194"/>
      <c r="AF300" s="194"/>
      <c r="AG300" s="194"/>
      <c r="AH300" s="263" t="s">
        <v>1</v>
      </c>
      <c r="AI300" s="473" t="s">
        <v>202</v>
      </c>
      <c r="AJ300" s="197">
        <v>43809</v>
      </c>
      <c r="AK300" s="427"/>
      <c r="AL300" s="314">
        <v>2.2799999999999998</v>
      </c>
      <c r="AM300" s="314" t="s">
        <v>1505</v>
      </c>
      <c r="AN300" s="314">
        <v>2.0960000000000001</v>
      </c>
      <c r="AO300" s="314" t="s">
        <v>1498</v>
      </c>
      <c r="AP300" s="101"/>
      <c r="AQ300" s="101"/>
      <c r="AR300" s="415"/>
      <c r="AS300" s="101"/>
      <c r="AT300" s="256"/>
      <c r="AU300" s="101"/>
      <c r="AV300" s="256"/>
      <c r="AW300" s="256"/>
      <c r="AX300" s="256"/>
      <c r="AY300" s="256"/>
      <c r="AZ300" s="256"/>
      <c r="BA300" s="256"/>
      <c r="BB300" s="256"/>
      <c r="BC300" s="256"/>
      <c r="BD300" s="256"/>
      <c r="BE300" s="256"/>
      <c r="BF300" s="256"/>
      <c r="BG300" s="256"/>
    </row>
    <row r="301" spans="1:59" ht="32.25" customHeight="1" x14ac:dyDescent="0.25">
      <c r="D301" s="246" t="s">
        <v>2</v>
      </c>
      <c r="G301" s="304">
        <v>43943</v>
      </c>
      <c r="H301" s="195" t="s">
        <v>37</v>
      </c>
      <c r="I301" s="232" t="s">
        <v>31</v>
      </c>
      <c r="J301" s="189" t="s">
        <v>291</v>
      </c>
      <c r="K301" s="29" t="s">
        <v>18</v>
      </c>
      <c r="L301" s="29" t="s">
        <v>17</v>
      </c>
      <c r="M301" s="29" t="s">
        <v>3365</v>
      </c>
      <c r="N301" s="29" t="s">
        <v>59</v>
      </c>
      <c r="O301" s="114" t="s">
        <v>643</v>
      </c>
      <c r="P301" s="114" t="s">
        <v>60</v>
      </c>
      <c r="Q301" s="114"/>
      <c r="R301" s="192" t="s">
        <v>3442</v>
      </c>
      <c r="S301" s="41" t="s">
        <v>987</v>
      </c>
      <c r="T301" s="41" t="s">
        <v>20</v>
      </c>
      <c r="U301" s="84" t="s">
        <v>1256</v>
      </c>
      <c r="V301" s="263"/>
      <c r="W301" s="80">
        <v>1</v>
      </c>
      <c r="X301" s="185" t="s">
        <v>819</v>
      </c>
      <c r="Y301" s="117"/>
      <c r="Z301" s="84"/>
      <c r="AA301" s="84"/>
      <c r="AB301" s="265" t="str">
        <f t="shared" si="9"/>
        <v>M 0902</v>
      </c>
      <c r="AC301" s="194"/>
      <c r="AD301" s="194"/>
      <c r="AE301" s="194"/>
      <c r="AF301" s="194"/>
      <c r="AG301" s="194"/>
      <c r="AH301" s="263" t="s">
        <v>1</v>
      </c>
      <c r="AI301" s="473" t="s">
        <v>202</v>
      </c>
      <c r="AJ301" s="197">
        <v>43809</v>
      </c>
      <c r="AK301" s="427"/>
      <c r="AL301" s="314">
        <v>2.2589999999999999</v>
      </c>
      <c r="AM301" s="314" t="s">
        <v>1498</v>
      </c>
      <c r="AN301" s="315">
        <v>1.9930000000000001</v>
      </c>
      <c r="AO301" s="315" t="s">
        <v>2739</v>
      </c>
      <c r="AP301" s="101"/>
      <c r="AQ301" s="101"/>
      <c r="AR301" s="415"/>
      <c r="AS301" s="101"/>
      <c r="AT301" s="256"/>
      <c r="AU301" s="101"/>
      <c r="AV301" s="256"/>
      <c r="AW301" s="256"/>
      <c r="AX301" s="256"/>
      <c r="AY301" s="256"/>
      <c r="AZ301" s="256"/>
      <c r="BA301" s="256"/>
      <c r="BB301" s="256"/>
      <c r="BC301" s="256"/>
      <c r="BD301" s="256"/>
      <c r="BE301" s="256"/>
      <c r="BF301" s="256"/>
      <c r="BG301" s="256"/>
    </row>
    <row r="302" spans="1:59" ht="32.25" customHeight="1" x14ac:dyDescent="0.25">
      <c r="D302" s="246" t="s">
        <v>2</v>
      </c>
      <c r="G302" s="96">
        <v>43283</v>
      </c>
      <c r="H302" s="195" t="s">
        <v>37</v>
      </c>
      <c r="I302" s="232" t="s">
        <v>31</v>
      </c>
      <c r="J302" s="189" t="s">
        <v>291</v>
      </c>
      <c r="K302" s="29" t="s">
        <v>18</v>
      </c>
      <c r="L302" s="29" t="s">
        <v>17</v>
      </c>
      <c r="M302" s="29" t="s">
        <v>216</v>
      </c>
      <c r="N302" s="29" t="s">
        <v>254</v>
      </c>
      <c r="O302" s="114" t="s">
        <v>600</v>
      </c>
      <c r="P302" s="114" t="s">
        <v>601</v>
      </c>
      <c r="Q302" s="114"/>
      <c r="R302" s="192" t="s">
        <v>602</v>
      </c>
      <c r="S302" s="41" t="s">
        <v>991</v>
      </c>
      <c r="T302" s="41" t="s">
        <v>288</v>
      </c>
      <c r="U302" s="84" t="s">
        <v>72</v>
      </c>
      <c r="V302" s="263"/>
      <c r="W302" s="80">
        <v>3</v>
      </c>
      <c r="X302" s="185" t="s">
        <v>245</v>
      </c>
      <c r="Y302" s="117"/>
      <c r="Z302" s="84"/>
      <c r="AA302" s="84"/>
      <c r="AB302" s="265" t="s">
        <v>602</v>
      </c>
      <c r="AC302" s="194"/>
      <c r="AD302" s="194"/>
      <c r="AE302" s="194"/>
      <c r="AF302" s="194"/>
      <c r="AG302" s="194"/>
      <c r="AH302" s="263" t="s">
        <v>1</v>
      </c>
      <c r="AI302" s="473" t="s">
        <v>202</v>
      </c>
      <c r="AJ302" s="197">
        <v>42548</v>
      </c>
      <c r="AK302" s="422">
        <v>215</v>
      </c>
      <c r="AL302" s="314">
        <v>2.6070000000000002</v>
      </c>
      <c r="AM302" s="314" t="s">
        <v>603</v>
      </c>
      <c r="AN302" s="316">
        <v>2.1749999999999998</v>
      </c>
      <c r="AO302" s="316" t="s">
        <v>2953</v>
      </c>
      <c r="AP302" s="101"/>
      <c r="AQ302" s="101"/>
      <c r="AR302" s="415"/>
      <c r="AS302" s="101"/>
      <c r="AT302" s="256"/>
      <c r="AU302" s="101"/>
    </row>
    <row r="303" spans="1:59" ht="32.25" customHeight="1" x14ac:dyDescent="0.25">
      <c r="A303" s="256"/>
      <c r="B303" s="256"/>
      <c r="C303" s="256"/>
      <c r="D303" s="246" t="s">
        <v>2</v>
      </c>
      <c r="E303" s="256"/>
      <c r="F303" s="256"/>
      <c r="G303" s="96">
        <v>43580</v>
      </c>
      <c r="H303" s="195" t="s">
        <v>37</v>
      </c>
      <c r="I303" s="232" t="s">
        <v>31</v>
      </c>
      <c r="J303" s="189" t="s">
        <v>291</v>
      </c>
      <c r="K303" s="29" t="s">
        <v>18</v>
      </c>
      <c r="L303" s="29" t="s">
        <v>17</v>
      </c>
      <c r="M303" s="29" t="s">
        <v>216</v>
      </c>
      <c r="N303" s="29" t="s">
        <v>254</v>
      </c>
      <c r="O303" s="114" t="s">
        <v>600</v>
      </c>
      <c r="P303" s="114" t="s">
        <v>601</v>
      </c>
      <c r="Q303" s="114"/>
      <c r="R303" s="192" t="s">
        <v>2936</v>
      </c>
      <c r="S303" s="41" t="s">
        <v>991</v>
      </c>
      <c r="T303" s="41" t="s">
        <v>288</v>
      </c>
      <c r="U303" s="84" t="s">
        <v>72</v>
      </c>
      <c r="V303" s="263"/>
      <c r="W303" s="80">
        <v>3</v>
      </c>
      <c r="X303" s="185" t="s">
        <v>245</v>
      </c>
      <c r="Y303" s="117"/>
      <c r="Z303" s="84"/>
      <c r="AA303" s="84"/>
      <c r="AB303" s="265" t="s">
        <v>2936</v>
      </c>
      <c r="AC303" s="194"/>
      <c r="AD303" s="194"/>
      <c r="AE303" s="194"/>
      <c r="AF303" s="194"/>
      <c r="AG303" s="194"/>
      <c r="AH303" s="263" t="s">
        <v>1</v>
      </c>
      <c r="AI303" s="473" t="s">
        <v>202</v>
      </c>
      <c r="AJ303" s="197">
        <v>43419</v>
      </c>
      <c r="AK303" s="420">
        <v>1317</v>
      </c>
      <c r="AL303" s="316">
        <v>2.4489999999999998</v>
      </c>
      <c r="AM303" s="316" t="s">
        <v>2941</v>
      </c>
      <c r="AN303" s="314">
        <v>2.4409999999999998</v>
      </c>
      <c r="AO303" s="314" t="s">
        <v>2937</v>
      </c>
      <c r="AP303" s="101"/>
      <c r="AQ303" s="101"/>
      <c r="AR303" s="415"/>
      <c r="AS303" s="101"/>
      <c r="AT303" s="256"/>
      <c r="AU303" s="101"/>
      <c r="AV303" s="256"/>
      <c r="AW303" s="256"/>
      <c r="AX303" s="256"/>
      <c r="AY303" s="256"/>
      <c r="AZ303" s="256"/>
      <c r="BA303" s="256"/>
      <c r="BB303" s="256"/>
      <c r="BC303" s="256"/>
      <c r="BD303" s="256"/>
      <c r="BE303" s="256"/>
      <c r="BF303" s="256"/>
      <c r="BG303" s="256"/>
    </row>
    <row r="304" spans="1:59" ht="32.25" customHeight="1" x14ac:dyDescent="0.25">
      <c r="D304" s="246" t="s">
        <v>2</v>
      </c>
      <c r="G304" s="96">
        <v>43606</v>
      </c>
      <c r="H304" s="195" t="s">
        <v>37</v>
      </c>
      <c r="I304" s="232" t="s">
        <v>31</v>
      </c>
      <c r="J304" s="189" t="s">
        <v>291</v>
      </c>
      <c r="K304" s="29" t="s">
        <v>18</v>
      </c>
      <c r="L304" s="29" t="s">
        <v>17</v>
      </c>
      <c r="M304" s="29" t="s">
        <v>216</v>
      </c>
      <c r="N304" s="29" t="s">
        <v>254</v>
      </c>
      <c r="O304" s="114" t="s">
        <v>600</v>
      </c>
      <c r="P304" s="114" t="s">
        <v>601</v>
      </c>
      <c r="Q304" s="114"/>
      <c r="R304" s="192" t="s">
        <v>2980</v>
      </c>
      <c r="S304" s="41" t="s">
        <v>991</v>
      </c>
      <c r="T304" s="41" t="s">
        <v>288</v>
      </c>
      <c r="U304" s="84" t="s">
        <v>72</v>
      </c>
      <c r="V304" s="263"/>
      <c r="W304" s="80">
        <v>3</v>
      </c>
      <c r="X304" s="185" t="s">
        <v>245</v>
      </c>
      <c r="Y304" s="117"/>
      <c r="Z304" s="84"/>
      <c r="AA304" s="84"/>
      <c r="AB304" s="265" t="s">
        <v>2980</v>
      </c>
      <c r="AC304" s="194"/>
      <c r="AD304" s="194"/>
      <c r="AE304" s="194"/>
      <c r="AF304" s="194"/>
      <c r="AG304" s="194"/>
      <c r="AH304" s="263" t="s">
        <v>1</v>
      </c>
      <c r="AI304" s="473" t="s">
        <v>202</v>
      </c>
      <c r="AJ304" s="197">
        <v>43584</v>
      </c>
      <c r="AK304" s="422">
        <v>1343</v>
      </c>
      <c r="AL304" s="314">
        <v>2.3860000000000001</v>
      </c>
      <c r="AM304" s="314" t="s">
        <v>2981</v>
      </c>
      <c r="AN304" s="315">
        <v>1.9079999999999999</v>
      </c>
      <c r="AO304" s="315" t="s">
        <v>2878</v>
      </c>
      <c r="AP304" s="101"/>
      <c r="AQ304" s="101"/>
      <c r="AR304" s="415"/>
      <c r="AS304" s="101"/>
      <c r="AT304" s="256"/>
      <c r="AU304" s="101"/>
    </row>
    <row r="305" spans="1:59" ht="32.25" customHeight="1" x14ac:dyDescent="0.25">
      <c r="D305" s="246" t="s">
        <v>2</v>
      </c>
      <c r="G305" s="96">
        <v>43283</v>
      </c>
      <c r="H305" s="195" t="s">
        <v>37</v>
      </c>
      <c r="I305" s="232" t="s">
        <v>31</v>
      </c>
      <c r="J305" s="189" t="s">
        <v>291</v>
      </c>
      <c r="K305" s="29" t="s">
        <v>18</v>
      </c>
      <c r="L305" s="29" t="s">
        <v>50</v>
      </c>
      <c r="M305" s="29" t="s">
        <v>481</v>
      </c>
      <c r="N305" s="29" t="s">
        <v>931</v>
      </c>
      <c r="O305" s="114" t="s">
        <v>1540</v>
      </c>
      <c r="P305" s="114" t="s">
        <v>1541</v>
      </c>
      <c r="Q305" s="114"/>
      <c r="R305" s="192" t="s">
        <v>1469</v>
      </c>
      <c r="S305" s="41" t="s">
        <v>1470</v>
      </c>
      <c r="T305" s="41" t="s">
        <v>1554</v>
      </c>
      <c r="U305" s="84" t="s">
        <v>72</v>
      </c>
      <c r="V305" s="263"/>
      <c r="W305" s="80">
        <v>3</v>
      </c>
      <c r="X305" s="185" t="s">
        <v>245</v>
      </c>
      <c r="Y305" s="117"/>
      <c r="Z305" s="84"/>
      <c r="AA305" s="84"/>
      <c r="AB305" s="39" t="s">
        <v>1469</v>
      </c>
      <c r="AC305" s="194"/>
      <c r="AD305" s="194"/>
      <c r="AE305" s="194"/>
      <c r="AF305" s="194"/>
      <c r="AG305" s="194"/>
      <c r="AH305" s="263" t="s">
        <v>1</v>
      </c>
      <c r="AI305" s="473" t="s">
        <v>202</v>
      </c>
      <c r="AJ305" s="197">
        <v>42600</v>
      </c>
      <c r="AK305" s="421">
        <v>589</v>
      </c>
      <c r="AL305" s="312">
        <v>2.298</v>
      </c>
      <c r="AM305" s="312" t="s">
        <v>1471</v>
      </c>
      <c r="AN305" s="313">
        <v>1.4510000000000001</v>
      </c>
      <c r="AO305" s="313" t="s">
        <v>3488</v>
      </c>
      <c r="AP305" s="101"/>
      <c r="AQ305" s="101"/>
      <c r="AR305" s="415"/>
      <c r="AS305" s="101"/>
      <c r="AT305" s="256"/>
      <c r="AU305" s="101"/>
    </row>
    <row r="306" spans="1:59" ht="32.25" customHeight="1" x14ac:dyDescent="0.25">
      <c r="D306" s="246" t="s">
        <v>2</v>
      </c>
      <c r="G306" s="96">
        <v>43042</v>
      </c>
      <c r="H306" s="195" t="s">
        <v>37</v>
      </c>
      <c r="I306" s="232" t="s">
        <v>31</v>
      </c>
      <c r="J306" s="189" t="s">
        <v>291</v>
      </c>
      <c r="K306" s="29" t="s">
        <v>18</v>
      </c>
      <c r="L306" s="29" t="s">
        <v>505</v>
      </c>
      <c r="M306" s="29" t="s">
        <v>493</v>
      </c>
      <c r="N306" s="29" t="s">
        <v>494</v>
      </c>
      <c r="O306" s="114" t="s">
        <v>495</v>
      </c>
      <c r="P306" s="114" t="s">
        <v>496</v>
      </c>
      <c r="Q306" s="114"/>
      <c r="R306" s="192" t="s">
        <v>497</v>
      </c>
      <c r="S306" s="41" t="s">
        <v>983</v>
      </c>
      <c r="T306" s="41" t="s">
        <v>20</v>
      </c>
      <c r="U306" s="84" t="s">
        <v>72</v>
      </c>
      <c r="V306" s="263"/>
      <c r="W306" s="80">
        <v>3</v>
      </c>
      <c r="X306" s="185" t="s">
        <v>245</v>
      </c>
      <c r="Y306" s="117"/>
      <c r="Z306" s="84"/>
      <c r="AA306" s="84"/>
      <c r="AB306" s="39" t="s">
        <v>497</v>
      </c>
      <c r="AC306" s="194"/>
      <c r="AD306" s="194"/>
      <c r="AE306" s="194"/>
      <c r="AF306" s="194"/>
      <c r="AG306" s="194"/>
      <c r="AH306" s="263" t="s">
        <v>235</v>
      </c>
      <c r="AI306" s="473" t="s">
        <v>202</v>
      </c>
      <c r="AJ306" s="197">
        <v>42368</v>
      </c>
      <c r="AK306" s="422">
        <v>172</v>
      </c>
      <c r="AL306" s="314">
        <v>2.6760000000000002</v>
      </c>
      <c r="AM306" s="314" t="s">
        <v>498</v>
      </c>
      <c r="AN306" s="313">
        <v>1.2170000000000001</v>
      </c>
      <c r="AO306" s="313" t="s">
        <v>1044</v>
      </c>
      <c r="AP306" s="101"/>
      <c r="AQ306" s="101"/>
      <c r="AR306" s="415"/>
      <c r="AS306" s="101"/>
      <c r="AT306" s="256"/>
      <c r="AU306" s="101"/>
    </row>
    <row r="307" spans="1:59" ht="32.25" customHeight="1" x14ac:dyDescent="0.25">
      <c r="D307" s="246" t="s">
        <v>2</v>
      </c>
      <c r="G307" s="96">
        <v>43283</v>
      </c>
      <c r="H307" s="195" t="s">
        <v>37</v>
      </c>
      <c r="I307" s="232" t="s">
        <v>31</v>
      </c>
      <c r="J307" s="189" t="s">
        <v>291</v>
      </c>
      <c r="K307" s="29" t="s">
        <v>18</v>
      </c>
      <c r="L307" s="29" t="s">
        <v>17</v>
      </c>
      <c r="M307" s="29" t="s">
        <v>413</v>
      </c>
      <c r="N307" s="29" t="s">
        <v>414</v>
      </c>
      <c r="O307" s="259" t="s">
        <v>415</v>
      </c>
      <c r="P307" s="259" t="s">
        <v>1585</v>
      </c>
      <c r="Q307" s="114"/>
      <c r="R307" s="192" t="s">
        <v>1586</v>
      </c>
      <c r="S307" s="41" t="s">
        <v>1587</v>
      </c>
      <c r="T307" s="41" t="s">
        <v>1554</v>
      </c>
      <c r="U307" s="84" t="s">
        <v>72</v>
      </c>
      <c r="V307" s="263"/>
      <c r="W307" s="80">
        <v>3</v>
      </c>
      <c r="X307" s="185" t="s">
        <v>245</v>
      </c>
      <c r="Y307" s="117"/>
      <c r="Z307" s="84"/>
      <c r="AA307" s="84"/>
      <c r="AB307" s="39" t="s">
        <v>1586</v>
      </c>
      <c r="AC307" s="194"/>
      <c r="AD307" s="194"/>
      <c r="AE307" s="194"/>
      <c r="AF307" s="194"/>
      <c r="AG307" s="194"/>
      <c r="AH307" s="263" t="s">
        <v>1</v>
      </c>
      <c r="AI307" s="473" t="s">
        <v>202</v>
      </c>
      <c r="AJ307" s="197">
        <v>42898</v>
      </c>
      <c r="AK307" s="422">
        <v>720</v>
      </c>
      <c r="AL307" s="314">
        <v>2.57</v>
      </c>
      <c r="AM307" s="314" t="s">
        <v>1588</v>
      </c>
      <c r="AN307" s="316">
        <v>2.097</v>
      </c>
      <c r="AO307" s="316" t="s">
        <v>418</v>
      </c>
      <c r="AP307" s="101"/>
      <c r="AQ307" s="101"/>
      <c r="AR307" s="415"/>
      <c r="AS307" s="101"/>
      <c r="AT307" s="256"/>
      <c r="AU307" s="101"/>
      <c r="AV307" s="203"/>
      <c r="AW307" s="202"/>
      <c r="AX307" s="202"/>
      <c r="AY307" s="204"/>
      <c r="AZ307" s="203"/>
      <c r="BA307" s="203"/>
      <c r="BB307" s="202"/>
      <c r="BC307" s="202"/>
      <c r="BD307" s="208"/>
      <c r="BE307" s="57"/>
      <c r="BF307" s="57"/>
      <c r="BG307" s="57"/>
    </row>
    <row r="308" spans="1:59" ht="32.25" customHeight="1" x14ac:dyDescent="0.25">
      <c r="A308" s="256"/>
      <c r="B308" s="256"/>
      <c r="C308" s="256"/>
      <c r="D308" s="246" t="s">
        <v>2</v>
      </c>
      <c r="G308" s="96">
        <v>43283</v>
      </c>
      <c r="H308" s="258" t="s">
        <v>37</v>
      </c>
      <c r="I308" s="232" t="s">
        <v>31</v>
      </c>
      <c r="J308" s="189" t="s">
        <v>291</v>
      </c>
      <c r="K308" s="29" t="s">
        <v>18</v>
      </c>
      <c r="L308" s="29" t="s">
        <v>17</v>
      </c>
      <c r="M308" s="29" t="s">
        <v>413</v>
      </c>
      <c r="N308" s="29" t="s">
        <v>414</v>
      </c>
      <c r="O308" s="259" t="s">
        <v>415</v>
      </c>
      <c r="P308" s="259" t="s">
        <v>416</v>
      </c>
      <c r="Q308" s="114"/>
      <c r="R308" s="192" t="s">
        <v>417</v>
      </c>
      <c r="S308" s="41" t="s">
        <v>981</v>
      </c>
      <c r="T308" s="41" t="s">
        <v>288</v>
      </c>
      <c r="U308" s="84" t="s">
        <v>72</v>
      </c>
      <c r="V308" s="263"/>
      <c r="W308" s="80">
        <v>3</v>
      </c>
      <c r="X308" s="185" t="s">
        <v>245</v>
      </c>
      <c r="Y308" s="117"/>
      <c r="Z308" s="84"/>
      <c r="AA308" s="84"/>
      <c r="AB308" s="265" t="s">
        <v>417</v>
      </c>
      <c r="AC308" s="194"/>
      <c r="AD308" s="194"/>
      <c r="AE308" s="194"/>
      <c r="AF308" s="194"/>
      <c r="AG308" s="194"/>
      <c r="AH308" s="263" t="s">
        <v>1</v>
      </c>
      <c r="AI308" s="473" t="s">
        <v>202</v>
      </c>
      <c r="AJ308" s="197">
        <v>42416</v>
      </c>
      <c r="AK308" s="422">
        <v>156</v>
      </c>
      <c r="AL308" s="314">
        <v>2.694</v>
      </c>
      <c r="AM308" s="314" t="s">
        <v>418</v>
      </c>
      <c r="AN308" s="316">
        <v>2.1850000000000001</v>
      </c>
      <c r="AO308" s="316" t="s">
        <v>1588</v>
      </c>
      <c r="AP308" s="101"/>
      <c r="AQ308" s="101"/>
      <c r="AR308" s="415"/>
      <c r="AS308" s="101"/>
      <c r="AT308" s="256"/>
      <c r="AU308" s="101"/>
    </row>
    <row r="309" spans="1:59" ht="32.25" customHeight="1" x14ac:dyDescent="0.25">
      <c r="D309" s="246" t="s">
        <v>2</v>
      </c>
      <c r="G309" s="96">
        <v>43283</v>
      </c>
      <c r="H309" s="195" t="s">
        <v>37</v>
      </c>
      <c r="I309" s="232" t="s">
        <v>31</v>
      </c>
      <c r="J309" s="189" t="s">
        <v>291</v>
      </c>
      <c r="K309" s="29" t="s">
        <v>18</v>
      </c>
      <c r="L309" s="29" t="s">
        <v>17</v>
      </c>
      <c r="M309" s="29" t="s">
        <v>413</v>
      </c>
      <c r="N309" s="29" t="s">
        <v>414</v>
      </c>
      <c r="O309" s="259" t="s">
        <v>415</v>
      </c>
      <c r="P309" s="259" t="s">
        <v>416</v>
      </c>
      <c r="Q309" s="114"/>
      <c r="R309" s="192" t="s">
        <v>915</v>
      </c>
      <c r="S309" s="41" t="s">
        <v>1013</v>
      </c>
      <c r="T309" s="41" t="s">
        <v>20</v>
      </c>
      <c r="U309" s="84" t="s">
        <v>72</v>
      </c>
      <c r="V309" s="263"/>
      <c r="W309" s="80">
        <v>3</v>
      </c>
      <c r="X309" s="185" t="s">
        <v>245</v>
      </c>
      <c r="Y309" s="117"/>
      <c r="Z309" s="84"/>
      <c r="AA309" s="84"/>
      <c r="AB309" s="39" t="s">
        <v>915</v>
      </c>
      <c r="AC309" s="194"/>
      <c r="AD309" s="194"/>
      <c r="AE309" s="194"/>
      <c r="AF309" s="194"/>
      <c r="AG309" s="194"/>
      <c r="AH309" s="263" t="s">
        <v>1</v>
      </c>
      <c r="AI309" s="473" t="s">
        <v>202</v>
      </c>
      <c r="AJ309" s="197">
        <v>42507</v>
      </c>
      <c r="AK309" s="422">
        <v>385</v>
      </c>
      <c r="AL309" s="314">
        <v>2.3159999999999998</v>
      </c>
      <c r="AM309" s="314" t="s">
        <v>916</v>
      </c>
      <c r="AN309" s="316">
        <v>2.09</v>
      </c>
      <c r="AO309" s="316" t="s">
        <v>1588</v>
      </c>
      <c r="AP309" s="101"/>
      <c r="AQ309" s="101"/>
      <c r="AR309" s="415"/>
      <c r="AS309" s="101"/>
      <c r="AT309" s="256"/>
      <c r="AU309" s="101"/>
      <c r="AV309" s="203"/>
      <c r="AW309" s="202"/>
      <c r="AX309" s="202"/>
      <c r="AY309" s="204"/>
      <c r="AZ309" s="203"/>
      <c r="BA309" s="203"/>
      <c r="BB309" s="202"/>
      <c r="BC309" s="202"/>
      <c r="BD309" s="208"/>
      <c r="BE309" s="57"/>
      <c r="BF309" s="57"/>
      <c r="BG309" s="57"/>
    </row>
    <row r="310" spans="1:59" ht="32.25" customHeight="1" x14ac:dyDescent="0.25">
      <c r="D310" s="246" t="s">
        <v>2</v>
      </c>
      <c r="G310" s="96">
        <v>43283</v>
      </c>
      <c r="H310" s="195" t="s">
        <v>37</v>
      </c>
      <c r="I310" s="232" t="s">
        <v>31</v>
      </c>
      <c r="J310" s="189" t="s">
        <v>291</v>
      </c>
      <c r="K310" s="29" t="s">
        <v>18</v>
      </c>
      <c r="L310" s="29" t="s">
        <v>17</v>
      </c>
      <c r="M310" s="29" t="s">
        <v>413</v>
      </c>
      <c r="N310" s="29" t="s">
        <v>414</v>
      </c>
      <c r="O310" s="259" t="s">
        <v>415</v>
      </c>
      <c r="P310" s="259" t="s">
        <v>416</v>
      </c>
      <c r="Q310" s="259"/>
      <c r="R310" s="192" t="s">
        <v>774</v>
      </c>
      <c r="S310" s="41" t="s">
        <v>997</v>
      </c>
      <c r="T310" s="41" t="s">
        <v>20</v>
      </c>
      <c r="U310" s="84" t="s">
        <v>996</v>
      </c>
      <c r="V310" s="263"/>
      <c r="W310" s="80">
        <v>3</v>
      </c>
      <c r="X310" s="185" t="s">
        <v>245</v>
      </c>
      <c r="Y310" s="117"/>
      <c r="Z310" s="84"/>
      <c r="AA310" s="84"/>
      <c r="AB310" s="265" t="s">
        <v>774</v>
      </c>
      <c r="AC310" s="194"/>
      <c r="AD310" s="194"/>
      <c r="AE310" s="194"/>
      <c r="AF310" s="194"/>
      <c r="AG310" s="194"/>
      <c r="AH310" s="263" t="s">
        <v>1</v>
      </c>
      <c r="AI310" s="473" t="s">
        <v>202</v>
      </c>
      <c r="AJ310" s="197">
        <v>42508</v>
      </c>
      <c r="AK310" s="422">
        <v>325</v>
      </c>
      <c r="AL310" s="314">
        <v>2.5430000000000001</v>
      </c>
      <c r="AM310" s="314" t="s">
        <v>775</v>
      </c>
      <c r="AN310" s="314">
        <v>2.1760000000000002</v>
      </c>
      <c r="AO310" s="314" t="s">
        <v>418</v>
      </c>
      <c r="AP310" s="101"/>
      <c r="AQ310" s="101"/>
      <c r="AR310" s="415"/>
      <c r="AS310" s="101"/>
      <c r="AT310" s="256"/>
      <c r="AU310" s="101"/>
      <c r="AV310" s="203"/>
      <c r="AW310" s="202"/>
      <c r="AX310" s="202"/>
      <c r="AY310" s="204"/>
      <c r="AZ310" s="203"/>
      <c r="BA310" s="203"/>
      <c r="BB310" s="202"/>
      <c r="BC310" s="202"/>
      <c r="BD310" s="208"/>
      <c r="BE310" s="57"/>
      <c r="BF310" s="57"/>
      <c r="BG310" s="57"/>
    </row>
    <row r="311" spans="1:59" ht="32.25" customHeight="1" x14ac:dyDescent="0.25">
      <c r="D311" s="246" t="s">
        <v>2</v>
      </c>
      <c r="G311" s="96">
        <v>43283</v>
      </c>
      <c r="H311" s="195" t="s">
        <v>37</v>
      </c>
      <c r="I311" s="232" t="s">
        <v>31</v>
      </c>
      <c r="J311" s="189" t="s">
        <v>291</v>
      </c>
      <c r="K311" s="29" t="s">
        <v>18</v>
      </c>
      <c r="L311" s="29" t="s">
        <v>17</v>
      </c>
      <c r="M311" s="29" t="s">
        <v>413</v>
      </c>
      <c r="N311" s="29" t="s">
        <v>414</v>
      </c>
      <c r="O311" s="259" t="s">
        <v>415</v>
      </c>
      <c r="P311" s="259" t="s">
        <v>416</v>
      </c>
      <c r="Q311" s="259"/>
      <c r="R311" s="192" t="s">
        <v>2242</v>
      </c>
      <c r="S311" s="41" t="s">
        <v>1013</v>
      </c>
      <c r="T311" s="41" t="s">
        <v>20</v>
      </c>
      <c r="U311" s="84" t="s">
        <v>72</v>
      </c>
      <c r="V311" s="263"/>
      <c r="W311" s="80">
        <v>3</v>
      </c>
      <c r="X311" s="185" t="s">
        <v>2610</v>
      </c>
      <c r="Y311" s="117"/>
      <c r="Z311" s="84"/>
      <c r="AA311" s="84"/>
      <c r="AB311" s="265" t="str">
        <f>R311</f>
        <v>M 0544</v>
      </c>
      <c r="AC311" s="261"/>
      <c r="AD311" s="261"/>
      <c r="AE311" s="261"/>
      <c r="AF311" s="261"/>
      <c r="AG311" s="261"/>
      <c r="AH311" s="263" t="s">
        <v>1</v>
      </c>
      <c r="AI311" s="473" t="s">
        <v>202</v>
      </c>
      <c r="AJ311" s="197">
        <v>42786</v>
      </c>
      <c r="AK311" s="425"/>
      <c r="AL311" s="314">
        <v>2.1030000000000002</v>
      </c>
      <c r="AM311" s="314" t="s">
        <v>916</v>
      </c>
      <c r="AN311" s="316">
        <v>2.0630000000000002</v>
      </c>
      <c r="AO311" s="316" t="s">
        <v>1588</v>
      </c>
      <c r="AP311" s="101"/>
      <c r="AQ311" s="101"/>
      <c r="AR311" s="415"/>
      <c r="AS311" s="101"/>
      <c r="AT311" s="256"/>
      <c r="AU311" s="101"/>
    </row>
    <row r="312" spans="1:59" ht="32.25" customHeight="1" x14ac:dyDescent="0.25">
      <c r="D312" s="246" t="s">
        <v>2</v>
      </c>
      <c r="G312" s="96">
        <v>43864</v>
      </c>
      <c r="H312" s="195" t="s">
        <v>37</v>
      </c>
      <c r="I312" s="232" t="s">
        <v>31</v>
      </c>
      <c r="J312" s="189" t="s">
        <v>291</v>
      </c>
      <c r="K312" s="29" t="s">
        <v>18</v>
      </c>
      <c r="L312" s="29" t="s">
        <v>17</v>
      </c>
      <c r="M312" s="29" t="s">
        <v>413</v>
      </c>
      <c r="N312" s="29" t="s">
        <v>414</v>
      </c>
      <c r="O312" s="114" t="s">
        <v>415</v>
      </c>
      <c r="P312" s="114" t="s">
        <v>416</v>
      </c>
      <c r="Q312" s="114"/>
      <c r="R312" s="192" t="s">
        <v>3234</v>
      </c>
      <c r="S312" s="41" t="s">
        <v>997</v>
      </c>
      <c r="T312" s="41" t="s">
        <v>3197</v>
      </c>
      <c r="U312" s="84"/>
      <c r="V312" s="263"/>
      <c r="W312" s="80">
        <v>3</v>
      </c>
      <c r="X312" s="185" t="s">
        <v>245</v>
      </c>
      <c r="Y312" s="117"/>
      <c r="Z312" s="84"/>
      <c r="AA312" s="84"/>
      <c r="AB312" s="39" t="str">
        <f>R312</f>
        <v>M 0743</v>
      </c>
      <c r="AC312" s="261"/>
      <c r="AD312" s="261"/>
      <c r="AE312" s="261"/>
      <c r="AF312" s="261"/>
      <c r="AG312" s="261"/>
      <c r="AH312" s="263" t="s">
        <v>1</v>
      </c>
      <c r="AI312" s="473" t="s">
        <v>202</v>
      </c>
      <c r="AJ312" s="197">
        <v>43390</v>
      </c>
      <c r="AK312" s="426"/>
      <c r="AL312" s="314">
        <v>2.1469999999999998</v>
      </c>
      <c r="AM312" s="314" t="s">
        <v>1588</v>
      </c>
      <c r="AN312" s="313">
        <v>1.986</v>
      </c>
      <c r="AO312" s="313" t="s">
        <v>916</v>
      </c>
      <c r="AP312" s="101"/>
      <c r="AQ312" s="101"/>
      <c r="AR312" s="415"/>
      <c r="AS312" s="101"/>
      <c r="AT312" s="256"/>
      <c r="AU312" s="101"/>
      <c r="AV312" s="256"/>
      <c r="AW312" s="256"/>
      <c r="AX312" s="256"/>
      <c r="AY312" s="256"/>
      <c r="AZ312" s="256"/>
      <c r="BA312" s="256"/>
      <c r="BB312" s="256"/>
      <c r="BC312" s="256"/>
      <c r="BD312" s="256"/>
      <c r="BE312" s="256"/>
      <c r="BF312" s="256"/>
      <c r="BG312" s="256"/>
    </row>
    <row r="313" spans="1:59" ht="32.25" customHeight="1" x14ac:dyDescent="0.25">
      <c r="D313" s="246" t="s">
        <v>2</v>
      </c>
      <c r="G313" s="96">
        <v>43864</v>
      </c>
      <c r="H313" s="258" t="s">
        <v>37</v>
      </c>
      <c r="I313" s="232" t="s">
        <v>31</v>
      </c>
      <c r="J313" s="189" t="s">
        <v>291</v>
      </c>
      <c r="K313" s="29" t="s">
        <v>18</v>
      </c>
      <c r="L313" s="29" t="s">
        <v>17</v>
      </c>
      <c r="M313" s="29" t="s">
        <v>413</v>
      </c>
      <c r="N313" s="29" t="s">
        <v>414</v>
      </c>
      <c r="O313" s="114" t="s">
        <v>415</v>
      </c>
      <c r="P313" s="114" t="s">
        <v>416</v>
      </c>
      <c r="Q313" s="259"/>
      <c r="R313" s="192" t="s">
        <v>3235</v>
      </c>
      <c r="S313" s="41" t="s">
        <v>997</v>
      </c>
      <c r="T313" s="41" t="s">
        <v>288</v>
      </c>
      <c r="U313" s="84" t="s">
        <v>996</v>
      </c>
      <c r="V313" s="263"/>
      <c r="W313" s="80">
        <v>3</v>
      </c>
      <c r="X313" s="185" t="s">
        <v>245</v>
      </c>
      <c r="Y313" s="117"/>
      <c r="Z313" s="84"/>
      <c r="AA313" s="84"/>
      <c r="AB313" s="39" t="str">
        <f>R313</f>
        <v>M 0767</v>
      </c>
      <c r="AC313" s="194"/>
      <c r="AD313" s="194"/>
      <c r="AE313" s="194"/>
      <c r="AF313" s="194"/>
      <c r="AG313" s="194"/>
      <c r="AH313" s="263" t="s">
        <v>1</v>
      </c>
      <c r="AI313" s="473" t="s">
        <v>202</v>
      </c>
      <c r="AJ313" s="197">
        <v>43419</v>
      </c>
      <c r="AK313" s="426"/>
      <c r="AL313" s="314">
        <v>2.2360000000000002</v>
      </c>
      <c r="AM313" s="314" t="s">
        <v>418</v>
      </c>
      <c r="AN313" s="316">
        <v>2.165</v>
      </c>
      <c r="AO313" s="316" t="s">
        <v>1588</v>
      </c>
      <c r="AP313" s="101"/>
      <c r="AQ313" s="101"/>
      <c r="AR313" s="415"/>
      <c r="AS313" s="101"/>
      <c r="AT313" s="256"/>
      <c r="AU313" s="101"/>
    </row>
    <row r="314" spans="1:59" ht="32.25" customHeight="1" x14ac:dyDescent="0.25">
      <c r="D314" s="246" t="s">
        <v>2</v>
      </c>
      <c r="G314" s="96">
        <v>43864</v>
      </c>
      <c r="H314" s="258" t="s">
        <v>37</v>
      </c>
      <c r="I314" s="232" t="s">
        <v>31</v>
      </c>
      <c r="J314" s="189" t="s">
        <v>291</v>
      </c>
      <c r="K314" s="29" t="s">
        <v>18</v>
      </c>
      <c r="L314" s="29" t="s">
        <v>17</v>
      </c>
      <c r="M314" s="29" t="s">
        <v>413</v>
      </c>
      <c r="N314" s="29" t="s">
        <v>414</v>
      </c>
      <c r="O314" s="114" t="s">
        <v>415</v>
      </c>
      <c r="P314" s="114" t="s">
        <v>416</v>
      </c>
      <c r="Q314" s="259"/>
      <c r="R314" s="192" t="s">
        <v>3236</v>
      </c>
      <c r="S314" s="41" t="s">
        <v>997</v>
      </c>
      <c r="T314" s="41" t="s">
        <v>20</v>
      </c>
      <c r="U314" s="84" t="s">
        <v>996</v>
      </c>
      <c r="V314" s="263"/>
      <c r="W314" s="80">
        <v>3</v>
      </c>
      <c r="X314" s="185" t="s">
        <v>245</v>
      </c>
      <c r="Y314" s="117"/>
      <c r="Z314" s="84"/>
      <c r="AA314" s="84"/>
      <c r="AB314" s="39" t="str">
        <f>R314</f>
        <v>M 0785</v>
      </c>
      <c r="AC314" s="194"/>
      <c r="AD314" s="194"/>
      <c r="AE314" s="194"/>
      <c r="AF314" s="194"/>
      <c r="AG314" s="194"/>
      <c r="AH314" s="263" t="s">
        <v>1</v>
      </c>
      <c r="AI314" s="473" t="s">
        <v>202</v>
      </c>
      <c r="AJ314" s="197">
        <v>43445</v>
      </c>
      <c r="AK314" s="426"/>
      <c r="AL314" s="314">
        <v>2.2850000000000001</v>
      </c>
      <c r="AM314" s="314" t="s">
        <v>916</v>
      </c>
      <c r="AN314" s="316">
        <v>2.2309999999999999</v>
      </c>
      <c r="AO314" s="316" t="s">
        <v>1588</v>
      </c>
      <c r="AP314" s="101"/>
      <c r="AQ314" s="101"/>
      <c r="AR314" s="415"/>
      <c r="AS314" s="101"/>
      <c r="AT314" s="256"/>
      <c r="AU314" s="101"/>
    </row>
    <row r="315" spans="1:59" ht="32.25" customHeight="1" x14ac:dyDescent="0.25">
      <c r="D315" s="246" t="s">
        <v>2</v>
      </c>
      <c r="G315" s="96">
        <v>43802</v>
      </c>
      <c r="H315" s="258" t="s">
        <v>37</v>
      </c>
      <c r="I315" s="232" t="s">
        <v>31</v>
      </c>
      <c r="J315" s="189" t="s">
        <v>291</v>
      </c>
      <c r="K315" s="29" t="s">
        <v>18</v>
      </c>
      <c r="L315" s="29" t="s">
        <v>17</v>
      </c>
      <c r="M315" s="29" t="s">
        <v>413</v>
      </c>
      <c r="N315" s="29" t="s">
        <v>414</v>
      </c>
      <c r="O315" s="114" t="s">
        <v>415</v>
      </c>
      <c r="P315" s="114" t="s">
        <v>416</v>
      </c>
      <c r="Q315" s="114"/>
      <c r="R315" s="192" t="s">
        <v>3127</v>
      </c>
      <c r="S315" s="41" t="s">
        <v>981</v>
      </c>
      <c r="T315" s="185" t="s">
        <v>20</v>
      </c>
      <c r="U315" s="84" t="s">
        <v>72</v>
      </c>
      <c r="V315" s="263"/>
      <c r="W315" s="80">
        <v>3</v>
      </c>
      <c r="X315" s="185" t="s">
        <v>245</v>
      </c>
      <c r="Y315" s="117"/>
      <c r="Z315" s="84"/>
      <c r="AA315" s="84"/>
      <c r="AB315" s="39" t="s">
        <v>3127</v>
      </c>
      <c r="AC315" s="194"/>
      <c r="AD315" s="194"/>
      <c r="AE315" s="194"/>
      <c r="AF315" s="194"/>
      <c r="AG315" s="194"/>
      <c r="AH315" s="263" t="s">
        <v>1</v>
      </c>
      <c r="AI315" s="473" t="s">
        <v>202</v>
      </c>
      <c r="AJ315" s="197">
        <v>43755</v>
      </c>
      <c r="AK315" s="206">
        <v>1566</v>
      </c>
      <c r="AL315" s="314">
        <v>2.2410000000000001</v>
      </c>
      <c r="AM315" s="314" t="s">
        <v>3128</v>
      </c>
      <c r="AN315" s="316">
        <v>2.1059999999999999</v>
      </c>
      <c r="AO315" s="316" t="s">
        <v>1588</v>
      </c>
      <c r="AP315" s="101"/>
      <c r="AQ315" s="101"/>
      <c r="AR315" s="415"/>
      <c r="AS315" s="101"/>
      <c r="AT315" s="256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</row>
    <row r="316" spans="1:59" ht="32.25" customHeight="1" x14ac:dyDescent="0.25">
      <c r="D316" s="246" t="s">
        <v>2</v>
      </c>
      <c r="G316" s="96">
        <v>43580</v>
      </c>
      <c r="H316" s="195" t="s">
        <v>37</v>
      </c>
      <c r="I316" s="232" t="s">
        <v>31</v>
      </c>
      <c r="J316" s="189" t="s">
        <v>291</v>
      </c>
      <c r="K316" s="29" t="s">
        <v>18</v>
      </c>
      <c r="L316" s="29" t="s">
        <v>17</v>
      </c>
      <c r="M316" s="29" t="s">
        <v>216</v>
      </c>
      <c r="N316" s="29" t="s">
        <v>254</v>
      </c>
      <c r="O316" s="114" t="s">
        <v>2938</v>
      </c>
      <c r="P316" s="114" t="s">
        <v>2939</v>
      </c>
      <c r="Q316" s="259"/>
      <c r="R316" s="192" t="s">
        <v>2940</v>
      </c>
      <c r="S316" s="41" t="s">
        <v>2942</v>
      </c>
      <c r="T316" s="41" t="s">
        <v>288</v>
      </c>
      <c r="U316" s="84" t="s">
        <v>72</v>
      </c>
      <c r="V316" s="263"/>
      <c r="W316" s="80">
        <v>3</v>
      </c>
      <c r="X316" s="185" t="s">
        <v>245</v>
      </c>
      <c r="Y316" s="117"/>
      <c r="Z316" s="84"/>
      <c r="AA316" s="84"/>
      <c r="AB316" s="265" t="s">
        <v>2940</v>
      </c>
      <c r="AC316" s="261"/>
      <c r="AD316" s="261"/>
      <c r="AE316" s="261"/>
      <c r="AF316" s="261"/>
      <c r="AG316" s="261"/>
      <c r="AH316" s="263" t="s">
        <v>1</v>
      </c>
      <c r="AI316" s="473" t="s">
        <v>202</v>
      </c>
      <c r="AJ316" s="197">
        <v>43419</v>
      </c>
      <c r="AK316" s="421">
        <v>1318</v>
      </c>
      <c r="AL316" s="314">
        <v>2.7050000000000001</v>
      </c>
      <c r="AM316" s="314" t="s">
        <v>2941</v>
      </c>
      <c r="AN316" s="316">
        <v>2.331</v>
      </c>
      <c r="AO316" s="316" t="s">
        <v>2937</v>
      </c>
      <c r="AP316" s="101"/>
      <c r="AQ316" s="101"/>
      <c r="AR316" s="415"/>
      <c r="AS316" s="101"/>
      <c r="AT316" s="256"/>
      <c r="AU316" s="101"/>
    </row>
    <row r="317" spans="1:59" ht="32.25" customHeight="1" x14ac:dyDescent="0.25">
      <c r="A317" s="256"/>
      <c r="B317" s="256"/>
      <c r="C317" s="256"/>
      <c r="D317" s="246" t="s">
        <v>2</v>
      </c>
      <c r="G317" s="96">
        <v>43802</v>
      </c>
      <c r="H317" s="258" t="s">
        <v>37</v>
      </c>
      <c r="I317" s="232" t="s">
        <v>31</v>
      </c>
      <c r="J317" s="189" t="s">
        <v>291</v>
      </c>
      <c r="K317" s="29" t="s">
        <v>18</v>
      </c>
      <c r="L317" s="29" t="s">
        <v>17</v>
      </c>
      <c r="M317" s="29" t="s">
        <v>413</v>
      </c>
      <c r="N317" s="29" t="s">
        <v>500</v>
      </c>
      <c r="O317" s="114" t="s">
        <v>501</v>
      </c>
      <c r="P317" s="114" t="s">
        <v>3103</v>
      </c>
      <c r="Q317" s="114"/>
      <c r="R317" s="192" t="s">
        <v>3104</v>
      </c>
      <c r="S317" s="185" t="s">
        <v>3105</v>
      </c>
      <c r="T317" s="261" t="s">
        <v>1895</v>
      </c>
      <c r="U317" s="84"/>
      <c r="V317" s="263"/>
      <c r="W317" s="80">
        <v>3</v>
      </c>
      <c r="X317" s="185" t="s">
        <v>245</v>
      </c>
      <c r="Y317" s="117"/>
      <c r="Z317" s="84"/>
      <c r="AA317" s="84"/>
      <c r="AB317" s="265" t="s">
        <v>3104</v>
      </c>
      <c r="AC317" s="194"/>
      <c r="AD317" s="194"/>
      <c r="AE317" s="194"/>
      <c r="AF317" s="194"/>
      <c r="AG317" s="194"/>
      <c r="AH317" s="263" t="s">
        <v>1</v>
      </c>
      <c r="AI317" s="473" t="s">
        <v>202</v>
      </c>
      <c r="AJ317" s="197">
        <v>43760</v>
      </c>
      <c r="AK317" s="206">
        <v>1557</v>
      </c>
      <c r="AL317" s="314">
        <v>2.5920000000000001</v>
      </c>
      <c r="AM317" s="314" t="s">
        <v>3106</v>
      </c>
      <c r="AN317" s="313">
        <v>1.849</v>
      </c>
      <c r="AO317" s="313" t="s">
        <v>504</v>
      </c>
      <c r="AP317" s="101"/>
      <c r="AQ317" s="101"/>
      <c r="AR317" s="415"/>
      <c r="AS317" s="101"/>
      <c r="AT317" s="256"/>
      <c r="AU317" s="101"/>
      <c r="AV317" s="256"/>
      <c r="AW317" s="256"/>
      <c r="AX317" s="256"/>
      <c r="AY317" s="256"/>
      <c r="AZ317" s="256"/>
      <c r="BA317" s="256"/>
      <c r="BB317" s="256"/>
      <c r="BC317" s="256"/>
      <c r="BD317" s="256"/>
      <c r="BE317" s="256"/>
      <c r="BF317" s="256"/>
      <c r="BG317" s="256"/>
    </row>
    <row r="318" spans="1:59" ht="32.25" customHeight="1" x14ac:dyDescent="0.25">
      <c r="D318" s="246" t="s">
        <v>2</v>
      </c>
      <c r="G318" s="96">
        <v>43283</v>
      </c>
      <c r="H318" s="195" t="s">
        <v>37</v>
      </c>
      <c r="I318" s="232" t="s">
        <v>31</v>
      </c>
      <c r="J318" s="189" t="s">
        <v>291</v>
      </c>
      <c r="K318" s="29" t="s">
        <v>18</v>
      </c>
      <c r="L318" s="29" t="s">
        <v>17</v>
      </c>
      <c r="M318" s="29" t="s">
        <v>413</v>
      </c>
      <c r="N318" s="29" t="s">
        <v>500</v>
      </c>
      <c r="O318" s="259" t="s">
        <v>501</v>
      </c>
      <c r="P318" s="259" t="s">
        <v>502</v>
      </c>
      <c r="Q318" s="259"/>
      <c r="R318" s="192" t="s">
        <v>503</v>
      </c>
      <c r="S318" s="41" t="s">
        <v>984</v>
      </c>
      <c r="T318" s="41" t="s">
        <v>20</v>
      </c>
      <c r="U318" s="84" t="s">
        <v>1306</v>
      </c>
      <c r="V318" s="263"/>
      <c r="W318" s="80">
        <v>3</v>
      </c>
      <c r="X318" s="185" t="s">
        <v>245</v>
      </c>
      <c r="Y318" s="117"/>
      <c r="Z318" s="84"/>
      <c r="AA318" s="84"/>
      <c r="AB318" s="265" t="s">
        <v>503</v>
      </c>
      <c r="AC318" s="194"/>
      <c r="AD318" s="194"/>
      <c r="AE318" s="194"/>
      <c r="AF318" s="194"/>
      <c r="AG318" s="194"/>
      <c r="AH318" s="263" t="s">
        <v>1</v>
      </c>
      <c r="AI318" s="473" t="s">
        <v>202</v>
      </c>
      <c r="AJ318" s="197">
        <v>42299</v>
      </c>
      <c r="AK318" s="420">
        <v>173</v>
      </c>
      <c r="AL318" s="314">
        <v>2.1120000000000001</v>
      </c>
      <c r="AM318" s="314" t="s">
        <v>504</v>
      </c>
      <c r="AN318" s="313">
        <v>1.5840000000000001</v>
      </c>
      <c r="AO318" s="313" t="s">
        <v>3106</v>
      </c>
      <c r="AP318" s="101"/>
      <c r="AQ318" s="101"/>
      <c r="AR318" s="415"/>
      <c r="AS318" s="101"/>
      <c r="AT318" s="256"/>
      <c r="AU318" s="101"/>
      <c r="AV318" s="256"/>
      <c r="AW318" s="256"/>
      <c r="AX318" s="256"/>
      <c r="AY318" s="256"/>
      <c r="AZ318" s="256"/>
      <c r="BA318" s="256"/>
      <c r="BB318" s="256"/>
      <c r="BC318" s="256"/>
      <c r="BD318" s="256"/>
      <c r="BE318" s="256"/>
      <c r="BF318" s="256"/>
      <c r="BG318" s="256"/>
    </row>
    <row r="319" spans="1:59" ht="32.25" customHeight="1" x14ac:dyDescent="0.25">
      <c r="D319" s="246" t="s">
        <v>2</v>
      </c>
      <c r="G319" s="96">
        <v>43283</v>
      </c>
      <c r="H319" s="195" t="s">
        <v>37</v>
      </c>
      <c r="I319" s="232" t="s">
        <v>31</v>
      </c>
      <c r="J319" s="189" t="s">
        <v>291</v>
      </c>
      <c r="K319" s="29" t="s">
        <v>18</v>
      </c>
      <c r="L319" s="29" t="s">
        <v>17</v>
      </c>
      <c r="M319" s="29" t="s">
        <v>3365</v>
      </c>
      <c r="N319" s="29" t="s">
        <v>45</v>
      </c>
      <c r="O319" s="259" t="s">
        <v>1353</v>
      </c>
      <c r="P319" s="259" t="s">
        <v>719</v>
      </c>
      <c r="Q319" s="259"/>
      <c r="R319" s="192" t="s">
        <v>720</v>
      </c>
      <c r="S319" s="41" t="s">
        <v>1283</v>
      </c>
      <c r="T319" s="41" t="s">
        <v>20</v>
      </c>
      <c r="U319" s="84" t="s">
        <v>72</v>
      </c>
      <c r="V319" s="263"/>
      <c r="W319" s="80">
        <v>3</v>
      </c>
      <c r="X319" s="185" t="s">
        <v>245</v>
      </c>
      <c r="Y319" s="117"/>
      <c r="Z319" s="84"/>
      <c r="AA319" s="84"/>
      <c r="AB319" s="265" t="s">
        <v>720</v>
      </c>
      <c r="AC319" s="194"/>
      <c r="AD319" s="194"/>
      <c r="AE319" s="194"/>
      <c r="AF319" s="194"/>
      <c r="AG319" s="194"/>
      <c r="AH319" s="263" t="s">
        <v>1</v>
      </c>
      <c r="AI319" s="473" t="s">
        <v>202</v>
      </c>
      <c r="AJ319" s="197">
        <v>42507</v>
      </c>
      <c r="AK319" s="421">
        <v>276</v>
      </c>
      <c r="AL319" s="312">
        <v>2.7320000000000002</v>
      </c>
      <c r="AM319" s="312" t="s">
        <v>721</v>
      </c>
      <c r="AN319" s="316">
        <v>2.1</v>
      </c>
      <c r="AO319" s="316" t="s">
        <v>515</v>
      </c>
      <c r="AP319" s="101"/>
      <c r="AQ319" s="101"/>
      <c r="AR319" s="415"/>
      <c r="AS319" s="101"/>
      <c r="AT319" s="256"/>
      <c r="AU319" s="101"/>
      <c r="AV319" s="256"/>
      <c r="AW319" s="256"/>
      <c r="AX319" s="256"/>
      <c r="AY319" s="256"/>
      <c r="AZ319" s="256"/>
      <c r="BA319" s="256"/>
      <c r="BB319" s="256"/>
      <c r="BC319" s="256"/>
      <c r="BD319" s="256"/>
      <c r="BE319" s="256"/>
      <c r="BF319" s="256"/>
      <c r="BG319" s="256"/>
    </row>
    <row r="320" spans="1:59" ht="32.25" customHeight="1" x14ac:dyDescent="0.25">
      <c r="D320" s="246" t="s">
        <v>2</v>
      </c>
      <c r="G320" s="96">
        <v>43378</v>
      </c>
      <c r="H320" s="195" t="s">
        <v>37</v>
      </c>
      <c r="I320" s="232" t="s">
        <v>31</v>
      </c>
      <c r="J320" s="189" t="s">
        <v>291</v>
      </c>
      <c r="K320" s="29" t="s">
        <v>18</v>
      </c>
      <c r="L320" s="29" t="s">
        <v>17</v>
      </c>
      <c r="M320" s="29" t="s">
        <v>113</v>
      </c>
      <c r="N320" s="29" t="s">
        <v>2643</v>
      </c>
      <c r="O320" s="114" t="s">
        <v>2789</v>
      </c>
      <c r="P320" s="114" t="s">
        <v>2790</v>
      </c>
      <c r="Q320" s="114"/>
      <c r="R320" s="192" t="s">
        <v>2791</v>
      </c>
      <c r="S320" s="41" t="s">
        <v>2792</v>
      </c>
      <c r="T320" s="41" t="s">
        <v>3020</v>
      </c>
      <c r="U320" s="84" t="s">
        <v>72</v>
      </c>
      <c r="V320" s="263"/>
      <c r="W320" s="80">
        <v>3</v>
      </c>
      <c r="X320" s="185" t="s">
        <v>245</v>
      </c>
      <c r="Y320" s="117"/>
      <c r="Z320" s="84"/>
      <c r="AA320" s="84"/>
      <c r="AB320" s="39" t="s">
        <v>2791</v>
      </c>
      <c r="AC320" s="194"/>
      <c r="AD320" s="194"/>
      <c r="AE320" s="194"/>
      <c r="AF320" s="194"/>
      <c r="AG320" s="194"/>
      <c r="AH320" s="263" t="s">
        <v>1</v>
      </c>
      <c r="AI320" s="473" t="s">
        <v>202</v>
      </c>
      <c r="AJ320" s="197">
        <v>43360</v>
      </c>
      <c r="AK320" s="206">
        <v>1089</v>
      </c>
      <c r="AL320" s="314">
        <v>2.4289999999999998</v>
      </c>
      <c r="AM320" s="314" t="s">
        <v>2793</v>
      </c>
      <c r="AN320" s="316">
        <v>2.0310000000000001</v>
      </c>
      <c r="AO320" s="316" t="s">
        <v>3309</v>
      </c>
      <c r="AP320" s="101"/>
      <c r="AQ320" s="101"/>
      <c r="AR320" s="415"/>
      <c r="AS320" s="101"/>
      <c r="AT320" s="256"/>
      <c r="AU320" s="101"/>
      <c r="AV320" s="256"/>
      <c r="AW320" s="256"/>
      <c r="AX320" s="256"/>
      <c r="AY320" s="256"/>
      <c r="AZ320" s="256"/>
      <c r="BA320" s="256"/>
      <c r="BB320" s="256"/>
      <c r="BC320" s="256"/>
      <c r="BD320" s="256"/>
      <c r="BE320" s="256"/>
      <c r="BF320" s="256"/>
      <c r="BG320" s="256"/>
    </row>
    <row r="321" spans="4:59" ht="32.25" customHeight="1" x14ac:dyDescent="0.25">
      <c r="D321" s="246" t="s">
        <v>2</v>
      </c>
      <c r="G321" s="96">
        <v>43283</v>
      </c>
      <c r="H321" s="195" t="s">
        <v>37</v>
      </c>
      <c r="I321" s="232" t="s">
        <v>31</v>
      </c>
      <c r="J321" s="189" t="s">
        <v>291</v>
      </c>
      <c r="K321" s="29" t="s">
        <v>18</v>
      </c>
      <c r="L321" s="29" t="s">
        <v>17</v>
      </c>
      <c r="M321" s="29" t="s">
        <v>3365</v>
      </c>
      <c r="N321" s="29" t="s">
        <v>59</v>
      </c>
      <c r="O321" s="114" t="s">
        <v>233</v>
      </c>
      <c r="P321" s="114" t="s">
        <v>1159</v>
      </c>
      <c r="Q321" s="114"/>
      <c r="R321" s="192" t="s">
        <v>1247</v>
      </c>
      <c r="S321" s="41" t="s">
        <v>1161</v>
      </c>
      <c r="T321" s="41" t="s">
        <v>20</v>
      </c>
      <c r="U321" s="84" t="s">
        <v>1256</v>
      </c>
      <c r="V321" s="263"/>
      <c r="W321" s="80">
        <v>3</v>
      </c>
      <c r="X321" s="185" t="s">
        <v>1172</v>
      </c>
      <c r="Y321" s="117"/>
      <c r="Z321" s="84"/>
      <c r="AA321" s="84"/>
      <c r="AB321" s="265" t="s">
        <v>1247</v>
      </c>
      <c r="AC321" s="194"/>
      <c r="AD321" s="194"/>
      <c r="AE321" s="194"/>
      <c r="AF321" s="194"/>
      <c r="AG321" s="194"/>
      <c r="AH321" s="263" t="s">
        <v>1</v>
      </c>
      <c r="AI321" s="473" t="s">
        <v>202</v>
      </c>
      <c r="AJ321" s="197">
        <v>42703</v>
      </c>
      <c r="AK321" s="421">
        <v>525</v>
      </c>
      <c r="AL321" s="314">
        <v>2.58</v>
      </c>
      <c r="AM321" s="314" t="s">
        <v>1248</v>
      </c>
      <c r="AN321" s="314">
        <v>2.2429999999999999</v>
      </c>
      <c r="AO321" s="314" t="s">
        <v>2739</v>
      </c>
      <c r="AP321" s="101"/>
      <c r="AQ321" s="101"/>
      <c r="AR321" s="415"/>
      <c r="AS321" s="101"/>
      <c r="AT321" s="256"/>
      <c r="AU321" s="101"/>
      <c r="AV321" s="256"/>
      <c r="AW321" s="256"/>
      <c r="AX321" s="256"/>
      <c r="AY321" s="256"/>
      <c r="AZ321" s="256"/>
      <c r="BA321" s="256"/>
      <c r="BB321" s="256"/>
      <c r="BC321" s="256"/>
      <c r="BD321" s="256"/>
      <c r="BE321" s="256"/>
      <c r="BF321" s="256"/>
      <c r="BG321" s="256"/>
    </row>
    <row r="322" spans="4:59" ht="32.25" customHeight="1" x14ac:dyDescent="0.25">
      <c r="D322" s="246" t="s">
        <v>2</v>
      </c>
      <c r="G322" s="96">
        <v>43283</v>
      </c>
      <c r="H322" s="195" t="s">
        <v>37</v>
      </c>
      <c r="I322" s="232" t="s">
        <v>31</v>
      </c>
      <c r="J322" s="189" t="s">
        <v>291</v>
      </c>
      <c r="K322" s="29" t="s">
        <v>18</v>
      </c>
      <c r="L322" s="29" t="s">
        <v>17</v>
      </c>
      <c r="M322" s="29" t="s">
        <v>3365</v>
      </c>
      <c r="N322" s="29" t="s">
        <v>59</v>
      </c>
      <c r="O322" s="114" t="s">
        <v>233</v>
      </c>
      <c r="P322" s="114" t="s">
        <v>1159</v>
      </c>
      <c r="Q322" s="114"/>
      <c r="R322" s="192" t="s">
        <v>2237</v>
      </c>
      <c r="S322" s="41" t="s">
        <v>2238</v>
      </c>
      <c r="T322" s="41" t="s">
        <v>20</v>
      </c>
      <c r="U322" s="84" t="s">
        <v>1800</v>
      </c>
      <c r="V322" s="263"/>
      <c r="W322" s="80">
        <v>3</v>
      </c>
      <c r="X322" s="185" t="s">
        <v>2239</v>
      </c>
      <c r="Y322" s="117"/>
      <c r="Z322" s="84"/>
      <c r="AA322" s="84"/>
      <c r="AB322" s="265" t="str">
        <f>R322</f>
        <v>M 0533</v>
      </c>
      <c r="AC322" s="194"/>
      <c r="AD322" s="194"/>
      <c r="AE322" s="194"/>
      <c r="AF322" s="194"/>
      <c r="AG322" s="194"/>
      <c r="AH322" s="263" t="s">
        <v>1</v>
      </c>
      <c r="AI322" s="473" t="s">
        <v>202</v>
      </c>
      <c r="AJ322" s="197">
        <v>42713</v>
      </c>
      <c r="AK322" s="425"/>
      <c r="AL322" s="314">
        <v>2.3420000000000001</v>
      </c>
      <c r="AM322" s="314" t="s">
        <v>1162</v>
      </c>
      <c r="AN322" s="314">
        <v>2.2789999999999999</v>
      </c>
      <c r="AO322" s="314" t="s">
        <v>1166</v>
      </c>
      <c r="AP322" s="101"/>
      <c r="AQ322" s="101"/>
      <c r="AR322" s="415"/>
      <c r="AS322" s="101"/>
      <c r="AT322" s="256"/>
      <c r="AU322" s="101"/>
      <c r="AV322" s="257"/>
      <c r="AW322" s="257"/>
      <c r="AX322" s="257"/>
      <c r="AY322" s="257"/>
      <c r="AZ322" s="257"/>
      <c r="BA322" s="257"/>
      <c r="BB322" s="257"/>
      <c r="BC322" s="257"/>
      <c r="BD322" s="257"/>
      <c r="BE322" s="257"/>
      <c r="BF322" s="57"/>
      <c r="BG322" s="57"/>
    </row>
    <row r="323" spans="4:59" ht="32.25" customHeight="1" x14ac:dyDescent="0.25">
      <c r="D323" s="246" t="s">
        <v>2</v>
      </c>
      <c r="G323" s="96">
        <v>43283</v>
      </c>
      <c r="H323" s="195" t="s">
        <v>37</v>
      </c>
      <c r="I323" s="232" t="s">
        <v>31</v>
      </c>
      <c r="J323" s="189" t="s">
        <v>291</v>
      </c>
      <c r="K323" s="29" t="s">
        <v>18</v>
      </c>
      <c r="L323" s="29" t="s">
        <v>17</v>
      </c>
      <c r="M323" s="29" t="s">
        <v>3365</v>
      </c>
      <c r="N323" s="29" t="s">
        <v>59</v>
      </c>
      <c r="O323" s="114" t="s">
        <v>233</v>
      </c>
      <c r="P323" s="114" t="s">
        <v>1159</v>
      </c>
      <c r="Q323" s="114"/>
      <c r="R323" s="192" t="s">
        <v>1160</v>
      </c>
      <c r="S323" s="41" t="s">
        <v>1161</v>
      </c>
      <c r="T323" s="41" t="s">
        <v>20</v>
      </c>
      <c r="U323" s="84" t="s">
        <v>1173</v>
      </c>
      <c r="V323" s="263"/>
      <c r="W323" s="80">
        <v>3</v>
      </c>
      <c r="X323" s="185" t="s">
        <v>1172</v>
      </c>
      <c r="Y323" s="117"/>
      <c r="Z323" s="84"/>
      <c r="AA323" s="84"/>
      <c r="AB323" s="265" t="s">
        <v>1160</v>
      </c>
      <c r="AC323" s="194"/>
      <c r="AD323" s="194"/>
      <c r="AE323" s="194"/>
      <c r="AF323" s="194"/>
      <c r="AG323" s="194"/>
      <c r="AH323" s="263" t="s">
        <v>1</v>
      </c>
      <c r="AI323" s="473" t="s">
        <v>202</v>
      </c>
      <c r="AJ323" s="197">
        <v>42713</v>
      </c>
      <c r="AK323" s="421">
        <v>499</v>
      </c>
      <c r="AL323" s="314">
        <v>2.645</v>
      </c>
      <c r="AM323" s="314" t="s">
        <v>1162</v>
      </c>
      <c r="AN323" s="314">
        <v>2.3639999999999999</v>
      </c>
      <c r="AO323" s="314" t="s">
        <v>1168</v>
      </c>
      <c r="AP323" s="101"/>
      <c r="AQ323" s="101"/>
      <c r="AR323" s="415"/>
      <c r="AS323" s="101"/>
      <c r="AT323" s="256"/>
      <c r="AU323" s="101"/>
      <c r="AV323" s="256"/>
      <c r="AW323" s="256"/>
      <c r="AX323" s="256"/>
      <c r="AY323" s="256"/>
      <c r="AZ323" s="256"/>
      <c r="BA323" s="256"/>
      <c r="BB323" s="256"/>
      <c r="BC323" s="256"/>
      <c r="BD323" s="256"/>
      <c r="BE323" s="256"/>
      <c r="BF323" s="256"/>
      <c r="BG323" s="256"/>
    </row>
    <row r="324" spans="4:59" ht="32.25" customHeight="1" x14ac:dyDescent="0.25">
      <c r="D324" s="246" t="s">
        <v>2</v>
      </c>
      <c r="G324" s="96">
        <v>43283</v>
      </c>
      <c r="H324" s="195" t="s">
        <v>37</v>
      </c>
      <c r="I324" s="232" t="s">
        <v>31</v>
      </c>
      <c r="J324" s="189" t="s">
        <v>291</v>
      </c>
      <c r="K324" s="29" t="s">
        <v>18</v>
      </c>
      <c r="L324" s="29" t="s">
        <v>17</v>
      </c>
      <c r="M324" s="29" t="s">
        <v>3365</v>
      </c>
      <c r="N324" s="29" t="s">
        <v>59</v>
      </c>
      <c r="O324" s="114" t="s">
        <v>233</v>
      </c>
      <c r="P324" s="114" t="s">
        <v>1159</v>
      </c>
      <c r="Q324" s="114"/>
      <c r="R324" s="192" t="s">
        <v>1163</v>
      </c>
      <c r="S324" s="41" t="s">
        <v>1161</v>
      </c>
      <c r="T324" s="41" t="s">
        <v>20</v>
      </c>
      <c r="U324" s="84" t="s">
        <v>1173</v>
      </c>
      <c r="V324" s="263"/>
      <c r="W324" s="80">
        <v>3</v>
      </c>
      <c r="X324" s="185" t="s">
        <v>1172</v>
      </c>
      <c r="Y324" s="117"/>
      <c r="Z324" s="84"/>
      <c r="AA324" s="84"/>
      <c r="AB324" s="265" t="s">
        <v>1163</v>
      </c>
      <c r="AC324" s="194"/>
      <c r="AD324" s="194"/>
      <c r="AE324" s="194"/>
      <c r="AF324" s="194"/>
      <c r="AG324" s="194"/>
      <c r="AH324" s="263" t="s">
        <v>1</v>
      </c>
      <c r="AI324" s="473" t="s">
        <v>202</v>
      </c>
      <c r="AJ324" s="197">
        <v>42713</v>
      </c>
      <c r="AK324" s="421">
        <v>500</v>
      </c>
      <c r="AL324" s="314">
        <v>2.4460000000000002</v>
      </c>
      <c r="AM324" s="314" t="s">
        <v>1162</v>
      </c>
      <c r="AN324" s="314">
        <v>2.4300000000000002</v>
      </c>
      <c r="AO324" s="314" t="s">
        <v>1166</v>
      </c>
      <c r="AP324" s="101"/>
      <c r="AQ324" s="101"/>
      <c r="AR324" s="415"/>
      <c r="AS324" s="101"/>
      <c r="AT324" s="256"/>
      <c r="AU324" s="101"/>
    </row>
    <row r="325" spans="4:59" ht="32.25" customHeight="1" x14ac:dyDescent="0.25">
      <c r="D325" s="246" t="s">
        <v>2</v>
      </c>
      <c r="G325" s="96">
        <v>43283</v>
      </c>
      <c r="H325" s="195" t="s">
        <v>37</v>
      </c>
      <c r="I325" s="232" t="s">
        <v>31</v>
      </c>
      <c r="J325" s="189" t="s">
        <v>291</v>
      </c>
      <c r="K325" s="29" t="s">
        <v>18</v>
      </c>
      <c r="L325" s="29" t="s">
        <v>17</v>
      </c>
      <c r="M325" s="29" t="s">
        <v>3365</v>
      </c>
      <c r="N325" s="29" t="s">
        <v>59</v>
      </c>
      <c r="O325" s="114" t="s">
        <v>233</v>
      </c>
      <c r="P325" s="114" t="s">
        <v>1159</v>
      </c>
      <c r="Q325" s="114"/>
      <c r="R325" s="192" t="s">
        <v>1164</v>
      </c>
      <c r="S325" s="41" t="s">
        <v>1161</v>
      </c>
      <c r="T325" s="41" t="s">
        <v>20</v>
      </c>
      <c r="U325" s="84" t="s">
        <v>1173</v>
      </c>
      <c r="V325" s="263"/>
      <c r="W325" s="80">
        <v>3</v>
      </c>
      <c r="X325" s="185" t="s">
        <v>1172</v>
      </c>
      <c r="Y325" s="117"/>
      <c r="Z325" s="84"/>
      <c r="AA325" s="84"/>
      <c r="AB325" s="265" t="s">
        <v>1164</v>
      </c>
      <c r="AC325" s="194"/>
      <c r="AD325" s="194"/>
      <c r="AE325" s="194"/>
      <c r="AF325" s="194"/>
      <c r="AG325" s="194"/>
      <c r="AH325" s="263" t="s">
        <v>1</v>
      </c>
      <c r="AI325" s="473" t="s">
        <v>202</v>
      </c>
      <c r="AJ325" s="197">
        <v>42712</v>
      </c>
      <c r="AK325" s="421">
        <v>501</v>
      </c>
      <c r="AL325" s="314">
        <v>2.5819999999999999</v>
      </c>
      <c r="AM325" s="314" t="s">
        <v>1167</v>
      </c>
      <c r="AN325" s="314">
        <v>2.2440000000000002</v>
      </c>
      <c r="AO325" s="314" t="s">
        <v>2739</v>
      </c>
      <c r="AP325" s="101"/>
      <c r="AQ325" s="101"/>
      <c r="AR325" s="415"/>
      <c r="AS325" s="101"/>
      <c r="AT325" s="256"/>
      <c r="AU325" s="101"/>
      <c r="AV325" s="256"/>
      <c r="AW325" s="256"/>
      <c r="AX325" s="256"/>
      <c r="AY325" s="256"/>
      <c r="AZ325" s="256"/>
      <c r="BA325" s="256"/>
      <c r="BB325" s="256"/>
      <c r="BC325" s="256"/>
      <c r="BD325" s="256"/>
      <c r="BE325" s="256"/>
      <c r="BF325" s="256"/>
      <c r="BG325" s="256"/>
    </row>
    <row r="326" spans="4:59" ht="32.25" customHeight="1" x14ac:dyDescent="0.25">
      <c r="D326" s="246" t="s">
        <v>2</v>
      </c>
      <c r="G326" s="96">
        <v>43283</v>
      </c>
      <c r="H326" s="195" t="s">
        <v>37</v>
      </c>
      <c r="I326" s="232" t="s">
        <v>31</v>
      </c>
      <c r="J326" s="189" t="s">
        <v>291</v>
      </c>
      <c r="K326" s="29" t="s">
        <v>18</v>
      </c>
      <c r="L326" s="29" t="s">
        <v>17</v>
      </c>
      <c r="M326" s="29" t="s">
        <v>3365</v>
      </c>
      <c r="N326" s="29" t="s">
        <v>59</v>
      </c>
      <c r="O326" s="114" t="s">
        <v>233</v>
      </c>
      <c r="P326" s="114" t="s">
        <v>1159</v>
      </c>
      <c r="Q326" s="114"/>
      <c r="R326" s="192" t="s">
        <v>1165</v>
      </c>
      <c r="S326" s="41" t="s">
        <v>1161</v>
      </c>
      <c r="T326" s="41" t="s">
        <v>20</v>
      </c>
      <c r="U326" s="84" t="s">
        <v>1173</v>
      </c>
      <c r="V326" s="263"/>
      <c r="W326" s="80">
        <v>3</v>
      </c>
      <c r="X326" s="185" t="s">
        <v>1172</v>
      </c>
      <c r="Y326" s="117"/>
      <c r="Z326" s="84"/>
      <c r="AA326" s="84"/>
      <c r="AB326" s="265" t="s">
        <v>1165</v>
      </c>
      <c r="AC326" s="261"/>
      <c r="AD326" s="261"/>
      <c r="AE326" s="261"/>
      <c r="AF326" s="261"/>
      <c r="AG326" s="261"/>
      <c r="AH326" s="263" t="s">
        <v>1</v>
      </c>
      <c r="AI326" s="473" t="s">
        <v>202</v>
      </c>
      <c r="AJ326" s="197">
        <v>42712</v>
      </c>
      <c r="AK326" s="421">
        <v>502</v>
      </c>
      <c r="AL326" s="314">
        <v>2.516</v>
      </c>
      <c r="AM326" s="314" t="s">
        <v>1168</v>
      </c>
      <c r="AN326" s="314">
        <v>2.4390000000000001</v>
      </c>
      <c r="AO326" s="314" t="s">
        <v>1162</v>
      </c>
      <c r="AP326" s="101"/>
      <c r="AQ326" s="101"/>
      <c r="AR326" s="415"/>
      <c r="AS326" s="101"/>
      <c r="AT326" s="256"/>
      <c r="AU326" s="101"/>
    </row>
    <row r="327" spans="4:59" ht="32.25" customHeight="1" x14ac:dyDescent="0.25">
      <c r="D327" s="246" t="s">
        <v>2</v>
      </c>
      <c r="G327" s="96">
        <v>43283</v>
      </c>
      <c r="H327" s="195" t="s">
        <v>37</v>
      </c>
      <c r="I327" s="232" t="s">
        <v>31</v>
      </c>
      <c r="J327" s="189" t="s">
        <v>291</v>
      </c>
      <c r="K327" s="29" t="s">
        <v>18</v>
      </c>
      <c r="L327" s="29" t="s">
        <v>17</v>
      </c>
      <c r="M327" s="29" t="s">
        <v>3365</v>
      </c>
      <c r="N327" s="29" t="s">
        <v>59</v>
      </c>
      <c r="O327" s="114" t="s">
        <v>233</v>
      </c>
      <c r="P327" s="114" t="s">
        <v>1159</v>
      </c>
      <c r="Q327" s="114"/>
      <c r="R327" s="192" t="s">
        <v>2276</v>
      </c>
      <c r="S327" s="41" t="s">
        <v>2238</v>
      </c>
      <c r="T327" s="41" t="s">
        <v>20</v>
      </c>
      <c r="U327" s="84" t="s">
        <v>1800</v>
      </c>
      <c r="V327" s="263"/>
      <c r="W327" s="80">
        <v>3</v>
      </c>
      <c r="X327" s="185" t="s">
        <v>2239</v>
      </c>
      <c r="Y327" s="117"/>
      <c r="Z327" s="84"/>
      <c r="AA327" s="84"/>
      <c r="AB327" s="39" t="str">
        <f>R327</f>
        <v>M 0602</v>
      </c>
      <c r="AC327" s="261"/>
      <c r="AD327" s="261"/>
      <c r="AE327" s="261"/>
      <c r="AF327" s="261"/>
      <c r="AG327" s="261"/>
      <c r="AH327" s="263" t="s">
        <v>1</v>
      </c>
      <c r="AI327" s="473" t="s">
        <v>202</v>
      </c>
      <c r="AJ327" s="197">
        <v>43004</v>
      </c>
      <c r="AK327" s="425"/>
      <c r="AL327" s="314">
        <v>2.379</v>
      </c>
      <c r="AM327" s="314" t="s">
        <v>1167</v>
      </c>
      <c r="AN327" s="314">
        <v>2.2330000000000001</v>
      </c>
      <c r="AO327" s="314" t="s">
        <v>1162</v>
      </c>
      <c r="AP327" s="101"/>
      <c r="AQ327" s="101"/>
      <c r="AR327" s="415"/>
      <c r="AS327" s="101"/>
      <c r="AT327" s="256"/>
      <c r="AU327" s="101"/>
    </row>
    <row r="328" spans="4:59" ht="32.25" customHeight="1" x14ac:dyDescent="0.25">
      <c r="D328" s="246" t="s">
        <v>2</v>
      </c>
      <c r="G328" s="96">
        <v>43283</v>
      </c>
      <c r="H328" s="195" t="s">
        <v>37</v>
      </c>
      <c r="I328" s="232" t="s">
        <v>31</v>
      </c>
      <c r="J328" s="189" t="s">
        <v>291</v>
      </c>
      <c r="K328" s="29" t="s">
        <v>18</v>
      </c>
      <c r="L328" s="29" t="s">
        <v>17</v>
      </c>
      <c r="M328" s="29" t="s">
        <v>3365</v>
      </c>
      <c r="N328" s="29" t="s">
        <v>59</v>
      </c>
      <c r="O328" s="114" t="s">
        <v>233</v>
      </c>
      <c r="P328" s="114" t="s">
        <v>1159</v>
      </c>
      <c r="Q328" s="114"/>
      <c r="R328" s="192" t="s">
        <v>1768</v>
      </c>
      <c r="S328" s="41" t="s">
        <v>1161</v>
      </c>
      <c r="T328" s="41" t="s">
        <v>1575</v>
      </c>
      <c r="U328" s="84" t="s">
        <v>72</v>
      </c>
      <c r="V328" s="263"/>
      <c r="W328" s="80">
        <v>3</v>
      </c>
      <c r="X328" s="185" t="s">
        <v>245</v>
      </c>
      <c r="Y328" s="117"/>
      <c r="Z328" s="84"/>
      <c r="AA328" s="84"/>
      <c r="AB328" s="39" t="s">
        <v>1768</v>
      </c>
      <c r="AC328" s="194"/>
      <c r="AD328" s="194"/>
      <c r="AE328" s="194"/>
      <c r="AF328" s="194"/>
      <c r="AG328" s="194"/>
      <c r="AH328" s="263" t="s">
        <v>1</v>
      </c>
      <c r="AI328" s="473" t="s">
        <v>202</v>
      </c>
      <c r="AJ328" s="197">
        <v>43046</v>
      </c>
      <c r="AK328" s="421">
        <v>808</v>
      </c>
      <c r="AL328" s="314">
        <v>2.5409999999999999</v>
      </c>
      <c r="AM328" s="314" t="s">
        <v>1769</v>
      </c>
      <c r="AN328" s="315">
        <v>1.978</v>
      </c>
      <c r="AO328" s="315" t="s">
        <v>1167</v>
      </c>
      <c r="AP328" s="101"/>
      <c r="AQ328" s="101"/>
      <c r="AR328" s="415"/>
      <c r="AS328" s="101"/>
      <c r="AT328" s="256"/>
      <c r="AU328" s="101"/>
    </row>
    <row r="329" spans="4:59" ht="32.25" customHeight="1" x14ac:dyDescent="0.25">
      <c r="D329" s="246" t="s">
        <v>2</v>
      </c>
      <c r="G329" s="96">
        <v>43283</v>
      </c>
      <c r="H329" s="195" t="s">
        <v>37</v>
      </c>
      <c r="I329" s="232" t="s">
        <v>31</v>
      </c>
      <c r="J329" s="189" t="s">
        <v>291</v>
      </c>
      <c r="K329" s="29" t="s">
        <v>18</v>
      </c>
      <c r="L329" s="29" t="s">
        <v>17</v>
      </c>
      <c r="M329" s="29" t="s">
        <v>3365</v>
      </c>
      <c r="N329" s="29" t="s">
        <v>59</v>
      </c>
      <c r="O329" s="114" t="s">
        <v>233</v>
      </c>
      <c r="P329" s="114" t="s">
        <v>1159</v>
      </c>
      <c r="Q329" s="114"/>
      <c r="R329" s="192" t="s">
        <v>2284</v>
      </c>
      <c r="S329" s="41" t="s">
        <v>2285</v>
      </c>
      <c r="T329" s="41" t="s">
        <v>20</v>
      </c>
      <c r="U329" s="84" t="s">
        <v>1800</v>
      </c>
      <c r="V329" s="263"/>
      <c r="W329" s="80">
        <v>3</v>
      </c>
      <c r="X329" s="185" t="s">
        <v>2239</v>
      </c>
      <c r="Y329" s="117"/>
      <c r="Z329" s="84"/>
      <c r="AA329" s="84"/>
      <c r="AB329" s="39" t="str">
        <f>R329</f>
        <v>M 0614</v>
      </c>
      <c r="AC329" s="261"/>
      <c r="AD329" s="261"/>
      <c r="AE329" s="261"/>
      <c r="AF329" s="261"/>
      <c r="AG329" s="261"/>
      <c r="AH329" s="263" t="s">
        <v>1</v>
      </c>
      <c r="AI329" s="473" t="s">
        <v>202</v>
      </c>
      <c r="AJ329" s="197">
        <v>43041</v>
      </c>
      <c r="AK329" s="425"/>
      <c r="AL329" s="314">
        <v>2.1480000000000001</v>
      </c>
      <c r="AM329" s="314" t="s">
        <v>1769</v>
      </c>
      <c r="AN329" s="314">
        <v>2.1459999999999999</v>
      </c>
      <c r="AO329" s="314" t="s">
        <v>1167</v>
      </c>
      <c r="AP329" s="101"/>
      <c r="AQ329" s="101"/>
      <c r="AR329" s="415"/>
      <c r="AS329" s="101"/>
      <c r="AT329" s="256"/>
      <c r="AU329" s="101"/>
      <c r="AV329" s="205"/>
      <c r="AW329" s="202"/>
      <c r="AX329" s="202"/>
      <c r="AY329" s="202"/>
      <c r="AZ329" s="202"/>
      <c r="BA329" s="205"/>
      <c r="BB329" s="205"/>
      <c r="BC329" s="202"/>
      <c r="BD329" s="58"/>
      <c r="BE329" s="58"/>
      <c r="BF329" s="58"/>
      <c r="BG329" s="58"/>
    </row>
    <row r="330" spans="4:59" ht="32.25" customHeight="1" x14ac:dyDescent="0.25">
      <c r="D330" s="246" t="s">
        <v>2</v>
      </c>
      <c r="G330" s="96">
        <v>43283</v>
      </c>
      <c r="H330" s="195" t="s">
        <v>37</v>
      </c>
      <c r="I330" s="232" t="s">
        <v>31</v>
      </c>
      <c r="J330" s="189" t="s">
        <v>291</v>
      </c>
      <c r="K330" s="29" t="s">
        <v>18</v>
      </c>
      <c r="L330" s="29" t="s">
        <v>17</v>
      </c>
      <c r="M330" s="29" t="s">
        <v>3365</v>
      </c>
      <c r="N330" s="29" t="s">
        <v>59</v>
      </c>
      <c r="O330" s="114" t="s">
        <v>233</v>
      </c>
      <c r="P330" s="114" t="s">
        <v>1159</v>
      </c>
      <c r="Q330" s="114"/>
      <c r="R330" s="192" t="s">
        <v>1827</v>
      </c>
      <c r="S330" s="41" t="s">
        <v>1161</v>
      </c>
      <c r="T330" s="41" t="s">
        <v>1575</v>
      </c>
      <c r="U330" s="84" t="s">
        <v>72</v>
      </c>
      <c r="V330" s="263"/>
      <c r="W330" s="80">
        <v>3</v>
      </c>
      <c r="X330" s="185" t="s">
        <v>245</v>
      </c>
      <c r="Y330" s="117"/>
      <c r="Z330" s="84"/>
      <c r="AA330" s="84"/>
      <c r="AB330" s="265" t="s">
        <v>1827</v>
      </c>
      <c r="AC330" s="194"/>
      <c r="AD330" s="194"/>
      <c r="AE330" s="194"/>
      <c r="AF330" s="194"/>
      <c r="AG330" s="194"/>
      <c r="AH330" s="263" t="s">
        <v>1</v>
      </c>
      <c r="AI330" s="473" t="s">
        <v>202</v>
      </c>
      <c r="AJ330" s="197">
        <v>43108</v>
      </c>
      <c r="AK330" s="421">
        <v>875</v>
      </c>
      <c r="AL330" s="314">
        <v>2.4119999999999999</v>
      </c>
      <c r="AM330" s="314" t="s">
        <v>3506</v>
      </c>
      <c r="AN330" s="316">
        <v>2.194</v>
      </c>
      <c r="AO330" s="316" t="s">
        <v>236</v>
      </c>
      <c r="AP330" s="101"/>
      <c r="AQ330" s="101"/>
      <c r="AR330" s="415"/>
      <c r="AS330" s="101"/>
      <c r="AT330" s="256"/>
      <c r="AU330" s="101"/>
      <c r="AV330" s="256"/>
      <c r="AW330" s="256"/>
      <c r="AX330" s="256"/>
      <c r="AY330" s="256"/>
      <c r="AZ330" s="256"/>
      <c r="BA330" s="256"/>
      <c r="BB330" s="256"/>
      <c r="BC330" s="256"/>
      <c r="BD330" s="256"/>
      <c r="BE330" s="256"/>
      <c r="BF330" s="256"/>
      <c r="BG330" s="256"/>
    </row>
    <row r="331" spans="4:59" ht="32.25" customHeight="1" x14ac:dyDescent="0.25">
      <c r="D331" s="246" t="s">
        <v>2</v>
      </c>
      <c r="G331" s="96">
        <v>43283</v>
      </c>
      <c r="H331" s="195" t="s">
        <v>37</v>
      </c>
      <c r="I331" s="232" t="s">
        <v>31</v>
      </c>
      <c r="J331" s="189" t="s">
        <v>291</v>
      </c>
      <c r="K331" s="29" t="s">
        <v>18</v>
      </c>
      <c r="L331" s="29" t="s">
        <v>17</v>
      </c>
      <c r="M331" s="29" t="s">
        <v>3365</v>
      </c>
      <c r="N331" s="29" t="s">
        <v>59</v>
      </c>
      <c r="O331" s="114" t="s">
        <v>233</v>
      </c>
      <c r="P331" s="114" t="s">
        <v>1159</v>
      </c>
      <c r="Q331" s="114"/>
      <c r="R331" s="192" t="s">
        <v>2301</v>
      </c>
      <c r="S331" s="41" t="s">
        <v>2289</v>
      </c>
      <c r="T331" s="41" t="s">
        <v>1832</v>
      </c>
      <c r="U331" s="84" t="s">
        <v>72</v>
      </c>
      <c r="V331" s="263"/>
      <c r="W331" s="80">
        <v>1</v>
      </c>
      <c r="X331" s="185" t="s">
        <v>80</v>
      </c>
      <c r="Y331" s="117"/>
      <c r="Z331" s="84"/>
      <c r="AA331" s="84"/>
      <c r="AB331" s="39" t="str">
        <f>R331</f>
        <v>M 0636</v>
      </c>
      <c r="AC331" s="261"/>
      <c r="AD331" s="261"/>
      <c r="AE331" s="261"/>
      <c r="AF331" s="261"/>
      <c r="AG331" s="261"/>
      <c r="AH331" s="263" t="s">
        <v>1</v>
      </c>
      <c r="AI331" s="473" t="s">
        <v>202</v>
      </c>
      <c r="AJ331" s="197">
        <v>43118</v>
      </c>
      <c r="AK331" s="425"/>
      <c r="AL331" s="314">
        <v>2.3079999999999998</v>
      </c>
      <c r="AM331" s="314" t="s">
        <v>1167</v>
      </c>
      <c r="AN331" s="314">
        <v>2.258</v>
      </c>
      <c r="AO331" s="314" t="s">
        <v>2739</v>
      </c>
      <c r="AP331" s="101"/>
      <c r="AQ331" s="101"/>
      <c r="AR331" s="415"/>
      <c r="AS331" s="101"/>
      <c r="AT331" s="256"/>
      <c r="AU331" s="101"/>
      <c r="AV331" s="256"/>
      <c r="AW331" s="256"/>
      <c r="AX331" s="256"/>
      <c r="AY331" s="256"/>
      <c r="AZ331" s="256"/>
      <c r="BA331" s="256"/>
      <c r="BB331" s="256"/>
      <c r="BC331" s="256"/>
      <c r="BD331" s="256"/>
      <c r="BE331" s="256"/>
      <c r="BF331" s="256"/>
      <c r="BG331" s="256"/>
    </row>
    <row r="332" spans="4:59" ht="32.25" customHeight="1" x14ac:dyDescent="0.25">
      <c r="D332" s="246" t="s">
        <v>2</v>
      </c>
      <c r="G332" s="96">
        <v>43283</v>
      </c>
      <c r="H332" s="195" t="s">
        <v>37</v>
      </c>
      <c r="I332" s="232" t="s">
        <v>31</v>
      </c>
      <c r="J332" s="189" t="s">
        <v>291</v>
      </c>
      <c r="K332" s="29" t="s">
        <v>18</v>
      </c>
      <c r="L332" s="29" t="s">
        <v>17</v>
      </c>
      <c r="M332" s="29" t="s">
        <v>3365</v>
      </c>
      <c r="N332" s="29" t="s">
        <v>59</v>
      </c>
      <c r="O332" s="114" t="s">
        <v>233</v>
      </c>
      <c r="P332" s="114" t="s">
        <v>1159</v>
      </c>
      <c r="Q332" s="114"/>
      <c r="R332" s="192" t="s">
        <v>2304</v>
      </c>
      <c r="S332" s="41" t="s">
        <v>2305</v>
      </c>
      <c r="T332" s="41" t="s">
        <v>1575</v>
      </c>
      <c r="U332" s="84" t="s">
        <v>72</v>
      </c>
      <c r="V332" s="263"/>
      <c r="W332" s="80">
        <v>3</v>
      </c>
      <c r="X332" s="185" t="s">
        <v>2610</v>
      </c>
      <c r="Y332" s="117"/>
      <c r="Z332" s="84"/>
      <c r="AA332" s="84"/>
      <c r="AB332" s="39" t="str">
        <f>R332</f>
        <v>M 0640</v>
      </c>
      <c r="AC332" s="194"/>
      <c r="AD332" s="194"/>
      <c r="AE332" s="194"/>
      <c r="AF332" s="194"/>
      <c r="AG332" s="194"/>
      <c r="AH332" s="263" t="s">
        <v>1</v>
      </c>
      <c r="AI332" s="473" t="s">
        <v>202</v>
      </c>
      <c r="AJ332" s="197">
        <v>43144</v>
      </c>
      <c r="AK332" s="425"/>
      <c r="AL332" s="314">
        <v>2.2890000000000001</v>
      </c>
      <c r="AM332" s="314" t="s">
        <v>2739</v>
      </c>
      <c r="AN332" s="314">
        <v>2.1179999999999999</v>
      </c>
      <c r="AO332" s="314" t="s">
        <v>1248</v>
      </c>
      <c r="AP332" s="101"/>
      <c r="AQ332" s="101"/>
      <c r="AR332" s="415"/>
      <c r="AS332" s="101"/>
      <c r="AT332" s="256"/>
      <c r="AU332" s="101"/>
      <c r="AV332" s="256"/>
      <c r="AW332" s="256"/>
      <c r="AX332" s="256"/>
      <c r="AY332" s="256"/>
      <c r="AZ332" s="256"/>
      <c r="BA332" s="256"/>
      <c r="BB332" s="256"/>
      <c r="BC332" s="256"/>
      <c r="BD332" s="256"/>
      <c r="BE332" s="256"/>
      <c r="BF332" s="256"/>
      <c r="BG332" s="256"/>
    </row>
    <row r="333" spans="4:59" ht="32.25" customHeight="1" x14ac:dyDescent="0.25">
      <c r="D333" s="246" t="s">
        <v>2</v>
      </c>
      <c r="G333" s="96">
        <v>43864</v>
      </c>
      <c r="H333" s="195" t="s">
        <v>37</v>
      </c>
      <c r="I333" s="232" t="s">
        <v>31</v>
      </c>
      <c r="J333" s="189" t="s">
        <v>291</v>
      </c>
      <c r="K333" s="29" t="s">
        <v>18</v>
      </c>
      <c r="L333" s="29" t="s">
        <v>17</v>
      </c>
      <c r="M333" s="29" t="s">
        <v>3365</v>
      </c>
      <c r="N333" s="29" t="s">
        <v>59</v>
      </c>
      <c r="O333" s="114" t="s">
        <v>233</v>
      </c>
      <c r="P333" s="114" t="s">
        <v>1159</v>
      </c>
      <c r="Q333" s="114"/>
      <c r="R333" s="192" t="s">
        <v>2738</v>
      </c>
      <c r="S333" s="41" t="s">
        <v>3218</v>
      </c>
      <c r="T333" s="41" t="s">
        <v>20</v>
      </c>
      <c r="U333" s="84" t="s">
        <v>1800</v>
      </c>
      <c r="V333" s="263"/>
      <c r="W333" s="80">
        <v>3</v>
      </c>
      <c r="X333" s="185" t="s">
        <v>2239</v>
      </c>
      <c r="Y333" s="117"/>
      <c r="Z333" s="84"/>
      <c r="AA333" s="84"/>
      <c r="AB333" s="39" t="str">
        <f>R333</f>
        <v>M 0692</v>
      </c>
      <c r="AC333" s="194"/>
      <c r="AD333" s="194"/>
      <c r="AE333" s="194"/>
      <c r="AF333" s="194"/>
      <c r="AG333" s="194"/>
      <c r="AH333" s="263" t="s">
        <v>1</v>
      </c>
      <c r="AI333" s="473" t="s">
        <v>202</v>
      </c>
      <c r="AJ333" s="197">
        <v>43307</v>
      </c>
      <c r="AK333" s="444">
        <v>1042</v>
      </c>
      <c r="AL333" s="314">
        <v>2.7</v>
      </c>
      <c r="AM333" s="314" t="s">
        <v>2739</v>
      </c>
      <c r="AN333" s="314">
        <v>2.3290000000000002</v>
      </c>
      <c r="AO333" s="314" t="s">
        <v>1248</v>
      </c>
      <c r="AP333" s="101"/>
      <c r="AQ333" s="101"/>
      <c r="AR333" s="415"/>
      <c r="AS333" s="101"/>
      <c r="AT333" s="256"/>
      <c r="AU333" s="101"/>
      <c r="AV333" s="257"/>
      <c r="AW333" s="257"/>
      <c r="AX333" s="257"/>
      <c r="AY333" s="257"/>
      <c r="AZ333" s="257"/>
      <c r="BA333" s="257"/>
      <c r="BB333" s="257"/>
      <c r="BC333" s="257"/>
      <c r="BD333" s="257"/>
      <c r="BE333" s="257"/>
      <c r="BF333" s="257"/>
      <c r="BG333" s="257"/>
    </row>
    <row r="334" spans="4:59" ht="32.25" customHeight="1" x14ac:dyDescent="0.25">
      <c r="D334" s="246" t="s">
        <v>2</v>
      </c>
      <c r="G334" s="96">
        <v>43864</v>
      </c>
      <c r="H334" s="195" t="s">
        <v>37</v>
      </c>
      <c r="I334" s="232" t="s">
        <v>31</v>
      </c>
      <c r="J334" s="189" t="s">
        <v>291</v>
      </c>
      <c r="K334" s="29" t="s">
        <v>18</v>
      </c>
      <c r="L334" s="29" t="s">
        <v>17</v>
      </c>
      <c r="M334" s="29" t="s">
        <v>3365</v>
      </c>
      <c r="N334" s="29" t="s">
        <v>59</v>
      </c>
      <c r="O334" s="259" t="s">
        <v>233</v>
      </c>
      <c r="P334" s="259" t="s">
        <v>1159</v>
      </c>
      <c r="Q334" s="259"/>
      <c r="R334" s="192" t="s">
        <v>3212</v>
      </c>
      <c r="S334" s="41" t="s">
        <v>2238</v>
      </c>
      <c r="T334" s="41" t="s">
        <v>3197</v>
      </c>
      <c r="U334" s="84" t="s">
        <v>1800</v>
      </c>
      <c r="V334" s="263"/>
      <c r="W334" s="80">
        <v>3</v>
      </c>
      <c r="X334" s="185" t="s">
        <v>2610</v>
      </c>
      <c r="Y334" s="117"/>
      <c r="Z334" s="84"/>
      <c r="AA334" s="84"/>
      <c r="AB334" s="39" t="str">
        <f>R334</f>
        <v>M 0738</v>
      </c>
      <c r="AC334" s="194"/>
      <c r="AD334" s="194"/>
      <c r="AE334" s="194"/>
      <c r="AF334" s="194"/>
      <c r="AG334" s="194"/>
      <c r="AH334" s="263" t="s">
        <v>1</v>
      </c>
      <c r="AI334" s="473" t="s">
        <v>202</v>
      </c>
      <c r="AJ334" s="197">
        <v>43390</v>
      </c>
      <c r="AK334" s="425"/>
      <c r="AL334" s="314">
        <v>2.3250000000000002</v>
      </c>
      <c r="AM334" s="314" t="s">
        <v>2856</v>
      </c>
      <c r="AN334" s="315">
        <v>1.9730000000000001</v>
      </c>
      <c r="AO334" s="315" t="s">
        <v>2902</v>
      </c>
      <c r="AP334" s="101"/>
      <c r="AQ334" s="101"/>
      <c r="AR334" s="415"/>
      <c r="AS334" s="101"/>
      <c r="AT334" s="256"/>
      <c r="AU334" s="101"/>
      <c r="AV334" s="256"/>
      <c r="AW334" s="256"/>
      <c r="AX334" s="256"/>
      <c r="AY334" s="256"/>
      <c r="AZ334" s="256"/>
      <c r="BA334" s="256"/>
      <c r="BB334" s="256"/>
      <c r="BC334" s="256"/>
      <c r="BD334" s="256"/>
      <c r="BE334" s="256"/>
      <c r="BF334" s="256"/>
      <c r="BG334" s="256"/>
    </row>
    <row r="335" spans="4:59" ht="32.25" customHeight="1" x14ac:dyDescent="0.25">
      <c r="D335" s="246" t="s">
        <v>2</v>
      </c>
      <c r="G335" s="96">
        <v>43447</v>
      </c>
      <c r="H335" s="195" t="s">
        <v>37</v>
      </c>
      <c r="I335" s="232" t="s">
        <v>31</v>
      </c>
      <c r="J335" s="189" t="s">
        <v>291</v>
      </c>
      <c r="K335" s="29" t="s">
        <v>18</v>
      </c>
      <c r="L335" s="29" t="s">
        <v>17</v>
      </c>
      <c r="M335" s="29" t="s">
        <v>3365</v>
      </c>
      <c r="N335" s="29" t="s">
        <v>59</v>
      </c>
      <c r="O335" s="114" t="s">
        <v>233</v>
      </c>
      <c r="P335" s="114" t="s">
        <v>1159</v>
      </c>
      <c r="Q335" s="114"/>
      <c r="R335" s="192" t="s">
        <v>2855</v>
      </c>
      <c r="S335" s="41" t="s">
        <v>2854</v>
      </c>
      <c r="T335" s="41" t="s">
        <v>1895</v>
      </c>
      <c r="U335" s="84"/>
      <c r="V335" s="263"/>
      <c r="W335" s="80">
        <v>3</v>
      </c>
      <c r="X335" s="185" t="s">
        <v>245</v>
      </c>
      <c r="Y335" s="117"/>
      <c r="Z335" s="84"/>
      <c r="AA335" s="84"/>
      <c r="AB335" s="39" t="s">
        <v>2855</v>
      </c>
      <c r="AC335" s="194"/>
      <c r="AD335" s="194"/>
      <c r="AE335" s="194"/>
      <c r="AF335" s="194"/>
      <c r="AG335" s="194"/>
      <c r="AH335" s="263" t="s">
        <v>1</v>
      </c>
      <c r="AI335" s="473" t="s">
        <v>202</v>
      </c>
      <c r="AJ335" s="197">
        <v>43409</v>
      </c>
      <c r="AK335" s="422">
        <v>1121</v>
      </c>
      <c r="AL335" s="314">
        <v>2.5590000000000002</v>
      </c>
      <c r="AM335" s="314" t="s">
        <v>2856</v>
      </c>
      <c r="AN335" s="314">
        <v>2.0259999999999998</v>
      </c>
      <c r="AO335" s="314" t="s">
        <v>1166</v>
      </c>
      <c r="AP335" s="101"/>
      <c r="AQ335" s="101"/>
      <c r="AR335" s="415"/>
      <c r="AS335" s="101"/>
      <c r="AT335" s="256"/>
      <c r="AU335" s="101"/>
    </row>
    <row r="336" spans="4:59" ht="32.25" customHeight="1" x14ac:dyDescent="0.25">
      <c r="D336" s="246" t="s">
        <v>2</v>
      </c>
      <c r="G336" s="96">
        <v>43864</v>
      </c>
      <c r="H336" s="195" t="s">
        <v>37</v>
      </c>
      <c r="I336" s="232" t="s">
        <v>31</v>
      </c>
      <c r="J336" s="189" t="s">
        <v>291</v>
      </c>
      <c r="K336" s="29" t="s">
        <v>18</v>
      </c>
      <c r="L336" s="29" t="s">
        <v>17</v>
      </c>
      <c r="M336" s="29" t="s">
        <v>3365</v>
      </c>
      <c r="N336" s="29" t="s">
        <v>59</v>
      </c>
      <c r="O336" s="114" t="s">
        <v>233</v>
      </c>
      <c r="P336" s="114" t="s">
        <v>1159</v>
      </c>
      <c r="Q336" s="114"/>
      <c r="R336" s="192" t="s">
        <v>3213</v>
      </c>
      <c r="S336" s="41" t="s">
        <v>3219</v>
      </c>
      <c r="T336" s="41" t="s">
        <v>20</v>
      </c>
      <c r="U336" s="84" t="s">
        <v>1800</v>
      </c>
      <c r="V336" s="263"/>
      <c r="W336" s="80">
        <v>3</v>
      </c>
      <c r="X336" s="185" t="s">
        <v>2239</v>
      </c>
      <c r="Y336" s="117"/>
      <c r="Z336" s="84"/>
      <c r="AA336" s="84"/>
      <c r="AB336" s="39" t="str">
        <f>R336</f>
        <v>M 0796</v>
      </c>
      <c r="AC336" s="194"/>
      <c r="AD336" s="194"/>
      <c r="AE336" s="194"/>
      <c r="AF336" s="194"/>
      <c r="AG336" s="194"/>
      <c r="AH336" s="263" t="s">
        <v>1</v>
      </c>
      <c r="AI336" s="473" t="s">
        <v>202</v>
      </c>
      <c r="AJ336" s="197">
        <v>43424</v>
      </c>
      <c r="AK336" s="427"/>
      <c r="AL336" s="314">
        <v>2.149</v>
      </c>
      <c r="AM336" s="314" t="s">
        <v>1769</v>
      </c>
      <c r="AN336" s="314">
        <v>2.11</v>
      </c>
      <c r="AO336" s="314" t="s">
        <v>1167</v>
      </c>
      <c r="AP336" s="101"/>
      <c r="AQ336" s="101"/>
      <c r="AR336" s="415"/>
      <c r="AS336" s="101"/>
      <c r="AT336" s="256"/>
      <c r="AU336" s="101"/>
      <c r="AV336" s="256"/>
      <c r="AW336" s="256"/>
      <c r="AX336" s="256"/>
      <c r="AY336" s="256"/>
      <c r="AZ336" s="256"/>
      <c r="BA336" s="256"/>
      <c r="BB336" s="256"/>
      <c r="BC336" s="256"/>
      <c r="BD336" s="256"/>
      <c r="BE336" s="256"/>
      <c r="BF336" s="256"/>
      <c r="BG336" s="256"/>
    </row>
    <row r="337" spans="1:59" ht="32.25" customHeight="1" x14ac:dyDescent="0.25">
      <c r="D337" s="246" t="s">
        <v>2</v>
      </c>
      <c r="G337" s="96">
        <v>43864</v>
      </c>
      <c r="H337" s="195" t="s">
        <v>37</v>
      </c>
      <c r="I337" s="232" t="s">
        <v>31</v>
      </c>
      <c r="J337" s="189" t="s">
        <v>291</v>
      </c>
      <c r="K337" s="29" t="s">
        <v>18</v>
      </c>
      <c r="L337" s="29" t="s">
        <v>17</v>
      </c>
      <c r="M337" s="29" t="s">
        <v>3365</v>
      </c>
      <c r="N337" s="29" t="s">
        <v>59</v>
      </c>
      <c r="O337" s="114" t="s">
        <v>233</v>
      </c>
      <c r="P337" s="114" t="s">
        <v>1159</v>
      </c>
      <c r="Q337" s="114"/>
      <c r="R337" s="192" t="s">
        <v>3214</v>
      </c>
      <c r="S337" s="41" t="s">
        <v>3220</v>
      </c>
      <c r="T337" s="41" t="s">
        <v>1895</v>
      </c>
      <c r="U337" s="84" t="s">
        <v>1800</v>
      </c>
      <c r="V337" s="263"/>
      <c r="W337" s="80">
        <v>3</v>
      </c>
      <c r="X337" s="185" t="s">
        <v>2610</v>
      </c>
      <c r="Y337" s="117"/>
      <c r="Z337" s="84"/>
      <c r="AA337" s="84"/>
      <c r="AB337" s="39" t="str">
        <f>R337</f>
        <v>M 0829</v>
      </c>
      <c r="AC337" s="194"/>
      <c r="AD337" s="194"/>
      <c r="AE337" s="194"/>
      <c r="AF337" s="194"/>
      <c r="AG337" s="194"/>
      <c r="AH337" s="263" t="s">
        <v>1</v>
      </c>
      <c r="AI337" s="473" t="s">
        <v>202</v>
      </c>
      <c r="AJ337" s="197">
        <v>43760</v>
      </c>
      <c r="AK337" s="427"/>
      <c r="AL337" s="314">
        <v>2.327</v>
      </c>
      <c r="AM337" s="314" t="s">
        <v>2856</v>
      </c>
      <c r="AN337" s="315">
        <v>1.96</v>
      </c>
      <c r="AO337" s="315" t="s">
        <v>1248</v>
      </c>
      <c r="AP337" s="101"/>
      <c r="AQ337" s="101"/>
      <c r="AR337" s="415"/>
      <c r="AS337" s="101"/>
      <c r="AT337" s="256"/>
      <c r="AU337" s="101"/>
      <c r="AV337" s="101"/>
      <c r="AW337" s="101"/>
      <c r="AX337" s="101"/>
      <c r="AY337" s="101"/>
      <c r="AZ337" s="101"/>
      <c r="BA337" s="101"/>
      <c r="BB337" s="101"/>
      <c r="BC337" s="101"/>
      <c r="BD337" s="101"/>
      <c r="BE337" s="101"/>
      <c r="BF337" s="101"/>
      <c r="BG337" s="101"/>
    </row>
    <row r="338" spans="1:59" ht="32.25" customHeight="1" x14ac:dyDescent="0.25">
      <c r="A338" s="257"/>
      <c r="B338" s="152"/>
      <c r="C338" s="152"/>
      <c r="D338" s="267" t="s">
        <v>2</v>
      </c>
      <c r="E338" s="152"/>
      <c r="F338" s="152"/>
      <c r="G338" s="248">
        <v>43892</v>
      </c>
      <c r="H338" s="195" t="s">
        <v>37</v>
      </c>
      <c r="I338" s="232" t="s">
        <v>31</v>
      </c>
      <c r="J338" s="116" t="s">
        <v>291</v>
      </c>
      <c r="K338" s="28" t="s">
        <v>18</v>
      </c>
      <c r="L338" s="28" t="s">
        <v>17</v>
      </c>
      <c r="M338" s="28" t="s">
        <v>3365</v>
      </c>
      <c r="N338" s="28" t="s">
        <v>59</v>
      </c>
      <c r="O338" s="114" t="s">
        <v>233</v>
      </c>
      <c r="P338" s="114" t="s">
        <v>1159</v>
      </c>
      <c r="Q338" s="260"/>
      <c r="R338" s="192" t="s">
        <v>3263</v>
      </c>
      <c r="S338" s="41" t="s">
        <v>3266</v>
      </c>
      <c r="T338" s="41" t="s">
        <v>20</v>
      </c>
      <c r="U338" s="84" t="s">
        <v>1256</v>
      </c>
      <c r="V338" s="263"/>
      <c r="W338" s="95">
        <v>3</v>
      </c>
      <c r="X338" s="261" t="s">
        <v>2239</v>
      </c>
      <c r="Y338" s="75"/>
      <c r="Z338" s="183"/>
      <c r="AA338" s="181"/>
      <c r="AB338" s="39" t="str">
        <f>R338</f>
        <v>M 0868</v>
      </c>
      <c r="AC338" s="262"/>
      <c r="AD338" s="262"/>
      <c r="AE338" s="262"/>
      <c r="AF338" s="262"/>
      <c r="AG338" s="262"/>
      <c r="AH338" s="263" t="s">
        <v>1</v>
      </c>
      <c r="AI338" s="474" t="s">
        <v>202</v>
      </c>
      <c r="AJ338" s="197">
        <v>43788</v>
      </c>
      <c r="AK338" s="427"/>
      <c r="AL338" s="314">
        <v>2.4079999999999999</v>
      </c>
      <c r="AM338" s="314" t="s">
        <v>2739</v>
      </c>
      <c r="AN338" s="314">
        <v>2.0430000000000001</v>
      </c>
      <c r="AO338" s="314" t="s">
        <v>1167</v>
      </c>
      <c r="AP338" s="101"/>
      <c r="AQ338" s="101"/>
      <c r="AR338" s="415"/>
      <c r="AS338" s="101"/>
      <c r="AT338" s="256"/>
      <c r="AU338" s="101"/>
      <c r="AV338" s="203"/>
      <c r="AW338" s="202"/>
      <c r="AX338" s="202"/>
      <c r="AY338" s="204"/>
      <c r="AZ338" s="203"/>
      <c r="BA338" s="203"/>
      <c r="BB338" s="202"/>
      <c r="BC338" s="202"/>
      <c r="BD338" s="208"/>
      <c r="BE338" s="57"/>
      <c r="BF338" s="57"/>
      <c r="BG338" s="57"/>
    </row>
    <row r="339" spans="1:59" ht="32.25" customHeight="1" x14ac:dyDescent="0.25">
      <c r="D339" s="246" t="s">
        <v>2</v>
      </c>
      <c r="G339" s="96">
        <v>43283</v>
      </c>
      <c r="H339" s="195" t="s">
        <v>37</v>
      </c>
      <c r="I339" s="232" t="s">
        <v>31</v>
      </c>
      <c r="J339" s="189" t="s">
        <v>291</v>
      </c>
      <c r="K339" s="29" t="s">
        <v>18</v>
      </c>
      <c r="L339" s="29" t="s">
        <v>17</v>
      </c>
      <c r="M339" s="29" t="s">
        <v>3365</v>
      </c>
      <c r="N339" s="29" t="s">
        <v>59</v>
      </c>
      <c r="O339" s="259" t="s">
        <v>233</v>
      </c>
      <c r="P339" s="259" t="s">
        <v>234</v>
      </c>
      <c r="Q339" s="259"/>
      <c r="R339" s="192" t="s">
        <v>231</v>
      </c>
      <c r="S339" s="41" t="s">
        <v>1324</v>
      </c>
      <c r="T339" s="41" t="s">
        <v>3019</v>
      </c>
      <c r="U339" s="84" t="s">
        <v>72</v>
      </c>
      <c r="V339" s="263"/>
      <c r="W339" s="80">
        <v>3</v>
      </c>
      <c r="X339" s="185" t="s">
        <v>245</v>
      </c>
      <c r="Y339" s="117"/>
      <c r="Z339" s="84"/>
      <c r="AA339" s="84"/>
      <c r="AB339" s="39" t="s">
        <v>231</v>
      </c>
      <c r="AC339" s="194"/>
      <c r="AD339" s="194"/>
      <c r="AE339" s="194"/>
      <c r="AF339" s="194"/>
      <c r="AG339" s="194"/>
      <c r="AH339" s="263" t="s">
        <v>1</v>
      </c>
      <c r="AI339" s="473" t="s">
        <v>202</v>
      </c>
      <c r="AJ339" s="197">
        <v>42349</v>
      </c>
      <c r="AK339" s="422">
        <v>100</v>
      </c>
      <c r="AL339" s="314">
        <v>2.548</v>
      </c>
      <c r="AM339" s="314" t="s">
        <v>236</v>
      </c>
      <c r="AN339" s="314">
        <v>2.2549999999999999</v>
      </c>
      <c r="AO339" s="314" t="s">
        <v>2635</v>
      </c>
      <c r="AP339" s="101"/>
      <c r="AQ339" s="101"/>
      <c r="AR339" s="415"/>
      <c r="AS339" s="101"/>
      <c r="AT339" s="256"/>
      <c r="AU339" s="101"/>
      <c r="AV339" s="256"/>
      <c r="AW339" s="256"/>
      <c r="AX339" s="256"/>
      <c r="AY339" s="256"/>
      <c r="AZ339" s="256"/>
      <c r="BA339" s="256"/>
      <c r="BB339" s="256"/>
      <c r="BC339" s="256"/>
      <c r="BD339" s="256"/>
      <c r="BE339" s="256"/>
      <c r="BF339" s="256"/>
      <c r="BG339" s="256"/>
    </row>
    <row r="340" spans="1:59" ht="32.25" customHeight="1" x14ac:dyDescent="0.25">
      <c r="D340" s="246" t="s">
        <v>2</v>
      </c>
      <c r="G340" s="96">
        <v>43283</v>
      </c>
      <c r="H340" s="195" t="s">
        <v>37</v>
      </c>
      <c r="I340" s="232" t="s">
        <v>31</v>
      </c>
      <c r="J340" s="189" t="s">
        <v>291</v>
      </c>
      <c r="K340" s="29" t="s">
        <v>18</v>
      </c>
      <c r="L340" s="29" t="s">
        <v>17</v>
      </c>
      <c r="M340" s="29" t="s">
        <v>3365</v>
      </c>
      <c r="N340" s="29" t="s">
        <v>59</v>
      </c>
      <c r="O340" s="114" t="s">
        <v>233</v>
      </c>
      <c r="P340" s="114" t="s">
        <v>234</v>
      </c>
      <c r="Q340" s="114" t="s">
        <v>2625</v>
      </c>
      <c r="R340" s="192" t="s">
        <v>626</v>
      </c>
      <c r="S340" s="41" t="s">
        <v>980</v>
      </c>
      <c r="T340" s="41" t="s">
        <v>776</v>
      </c>
      <c r="U340" s="84" t="s">
        <v>72</v>
      </c>
      <c r="V340" s="263"/>
      <c r="W340" s="80">
        <v>3</v>
      </c>
      <c r="X340" s="185" t="s">
        <v>245</v>
      </c>
      <c r="Y340" s="117"/>
      <c r="Z340" s="84"/>
      <c r="AA340" s="84"/>
      <c r="AB340" s="39" t="s">
        <v>626</v>
      </c>
      <c r="AC340" s="194"/>
      <c r="AD340" s="194"/>
      <c r="AE340" s="194"/>
      <c r="AF340" s="194"/>
      <c r="AG340" s="194"/>
      <c r="AH340" s="263" t="s">
        <v>1</v>
      </c>
      <c r="AI340" s="473" t="s">
        <v>202</v>
      </c>
      <c r="AJ340" s="197">
        <v>42507</v>
      </c>
      <c r="AK340" s="422">
        <v>222</v>
      </c>
      <c r="AL340" s="314">
        <v>2.5049999999999999</v>
      </c>
      <c r="AM340" s="314" t="s">
        <v>2626</v>
      </c>
      <c r="AN340" s="316">
        <v>2.0179999999999998</v>
      </c>
      <c r="AO340" s="316" t="s">
        <v>3506</v>
      </c>
      <c r="AP340" s="101"/>
      <c r="AQ340" s="101"/>
      <c r="AR340" s="415"/>
      <c r="AS340" s="101"/>
      <c r="AT340" s="256"/>
      <c r="AU340" s="101"/>
    </row>
    <row r="341" spans="1:59" ht="32.25" customHeight="1" x14ac:dyDescent="0.25">
      <c r="D341" s="246" t="s">
        <v>2</v>
      </c>
      <c r="G341" s="96">
        <v>43313</v>
      </c>
      <c r="H341" s="195" t="s">
        <v>37</v>
      </c>
      <c r="I341" s="232" t="s">
        <v>31</v>
      </c>
      <c r="J341" s="189" t="s">
        <v>291</v>
      </c>
      <c r="K341" s="29" t="s">
        <v>18</v>
      </c>
      <c r="L341" s="29" t="s">
        <v>17</v>
      </c>
      <c r="M341" s="29" t="s">
        <v>3365</v>
      </c>
      <c r="N341" s="29" t="s">
        <v>59</v>
      </c>
      <c r="O341" s="114" t="s">
        <v>233</v>
      </c>
      <c r="P341" s="114" t="s">
        <v>234</v>
      </c>
      <c r="Q341" s="114" t="s">
        <v>2625</v>
      </c>
      <c r="R341" s="192" t="s">
        <v>2634</v>
      </c>
      <c r="S341" s="41" t="s">
        <v>2627</v>
      </c>
      <c r="T341" s="41" t="s">
        <v>1895</v>
      </c>
      <c r="U341" s="84" t="s">
        <v>72</v>
      </c>
      <c r="V341" s="263"/>
      <c r="W341" s="80">
        <v>3</v>
      </c>
      <c r="X341" s="185" t="s">
        <v>245</v>
      </c>
      <c r="Y341" s="117"/>
      <c r="Z341" s="84"/>
      <c r="AA341" s="84"/>
      <c r="AB341" s="39" t="s">
        <v>2634</v>
      </c>
      <c r="AC341" s="194"/>
      <c r="AD341" s="194"/>
      <c r="AE341" s="194"/>
      <c r="AF341" s="194"/>
      <c r="AG341" s="194"/>
      <c r="AH341" s="263" t="s">
        <v>1</v>
      </c>
      <c r="AI341" s="473" t="s">
        <v>202</v>
      </c>
      <c r="AJ341" s="197">
        <v>43280</v>
      </c>
      <c r="AK341" s="422">
        <v>993</v>
      </c>
      <c r="AL341" s="314">
        <v>2.6190000000000002</v>
      </c>
      <c r="AM341" s="314" t="s">
        <v>2635</v>
      </c>
      <c r="AN341" s="316">
        <v>2.1960000000000002</v>
      </c>
      <c r="AO341" s="316" t="s">
        <v>236</v>
      </c>
      <c r="AP341" s="101"/>
      <c r="AQ341" s="101"/>
      <c r="AR341" s="415"/>
      <c r="AS341" s="101"/>
      <c r="AT341" s="256"/>
      <c r="AU341" s="101"/>
    </row>
    <row r="342" spans="1:59" ht="32.25" customHeight="1" x14ac:dyDescent="0.25">
      <c r="D342" s="246" t="s">
        <v>2</v>
      </c>
      <c r="G342" s="96">
        <v>43283</v>
      </c>
      <c r="H342" s="195" t="s">
        <v>37</v>
      </c>
      <c r="I342" s="232" t="s">
        <v>31</v>
      </c>
      <c r="J342" s="189" t="s">
        <v>291</v>
      </c>
      <c r="K342" s="29" t="s">
        <v>18</v>
      </c>
      <c r="L342" s="29" t="s">
        <v>17</v>
      </c>
      <c r="M342" s="29" t="s">
        <v>3365</v>
      </c>
      <c r="N342" s="29" t="s">
        <v>59</v>
      </c>
      <c r="O342" s="114" t="s">
        <v>233</v>
      </c>
      <c r="P342" s="114" t="s">
        <v>1500</v>
      </c>
      <c r="Q342" s="259"/>
      <c r="R342" s="192" t="s">
        <v>2256</v>
      </c>
      <c r="S342" s="41" t="s">
        <v>2257</v>
      </c>
      <c r="T342" s="41" t="s">
        <v>20</v>
      </c>
      <c r="U342" s="84" t="s">
        <v>1800</v>
      </c>
      <c r="V342" s="263"/>
      <c r="W342" s="80">
        <v>2</v>
      </c>
      <c r="X342" s="185" t="s">
        <v>80</v>
      </c>
      <c r="Y342" s="117"/>
      <c r="Z342" s="84"/>
      <c r="AA342" s="84"/>
      <c r="AB342" s="39" t="str">
        <f>R342</f>
        <v>M 0574</v>
      </c>
      <c r="AC342" s="194"/>
      <c r="AD342" s="194"/>
      <c r="AE342" s="194"/>
      <c r="AF342" s="194"/>
      <c r="AG342" s="194"/>
      <c r="AH342" s="263" t="s">
        <v>1</v>
      </c>
      <c r="AI342" s="473" t="s">
        <v>202</v>
      </c>
      <c r="AJ342" s="197">
        <v>42800</v>
      </c>
      <c r="AK342" s="427"/>
      <c r="AL342" s="314">
        <v>2.3410000000000002</v>
      </c>
      <c r="AM342" s="314" t="s">
        <v>2739</v>
      </c>
      <c r="AN342" s="314">
        <v>2.3319999999999999</v>
      </c>
      <c r="AO342" s="314" t="s">
        <v>1166</v>
      </c>
      <c r="AP342" s="101"/>
      <c r="AQ342" s="101"/>
      <c r="AR342" s="415"/>
      <c r="AS342" s="101"/>
      <c r="AT342" s="256"/>
      <c r="AU342" s="101"/>
    </row>
    <row r="343" spans="1:59" ht="32.25" customHeight="1" x14ac:dyDescent="0.25">
      <c r="D343" s="246" t="s">
        <v>2</v>
      </c>
      <c r="G343" s="96">
        <v>43283</v>
      </c>
      <c r="H343" s="195" t="s">
        <v>37</v>
      </c>
      <c r="I343" s="232" t="s">
        <v>31</v>
      </c>
      <c r="J343" s="189" t="s">
        <v>291</v>
      </c>
      <c r="K343" s="29" t="s">
        <v>18</v>
      </c>
      <c r="L343" s="29" t="s">
        <v>17</v>
      </c>
      <c r="M343" s="29" t="s">
        <v>3365</v>
      </c>
      <c r="N343" s="29" t="s">
        <v>59</v>
      </c>
      <c r="O343" s="114" t="s">
        <v>233</v>
      </c>
      <c r="P343" s="114" t="s">
        <v>1500</v>
      </c>
      <c r="Q343" s="259"/>
      <c r="R343" s="192" t="s">
        <v>2288</v>
      </c>
      <c r="S343" s="41" t="s">
        <v>2289</v>
      </c>
      <c r="T343" s="41" t="s">
        <v>20</v>
      </c>
      <c r="U343" s="84" t="s">
        <v>1800</v>
      </c>
      <c r="V343" s="263"/>
      <c r="W343" s="80">
        <v>3</v>
      </c>
      <c r="X343" s="185" t="s">
        <v>2239</v>
      </c>
      <c r="Y343" s="117"/>
      <c r="Z343" s="84"/>
      <c r="AA343" s="84"/>
      <c r="AB343" s="39" t="str">
        <f>R343</f>
        <v>M 0621</v>
      </c>
      <c r="AC343" s="194"/>
      <c r="AD343" s="194"/>
      <c r="AE343" s="194"/>
      <c r="AF343" s="194"/>
      <c r="AG343" s="194"/>
      <c r="AH343" s="263" t="s">
        <v>1</v>
      </c>
      <c r="AI343" s="473" t="s">
        <v>202</v>
      </c>
      <c r="AJ343" s="197">
        <v>43067</v>
      </c>
      <c r="AK343" s="427"/>
      <c r="AL343" s="315">
        <v>1.952</v>
      </c>
      <c r="AM343" s="315" t="s">
        <v>1769</v>
      </c>
      <c r="AN343" s="315">
        <v>1.889</v>
      </c>
      <c r="AO343" s="315" t="s">
        <v>1167</v>
      </c>
      <c r="AP343" s="101"/>
      <c r="AQ343" s="101"/>
      <c r="AR343" s="415"/>
      <c r="AS343" s="101"/>
      <c r="AT343" s="256"/>
      <c r="AU343" s="101"/>
    </row>
    <row r="344" spans="1:59" ht="32.25" customHeight="1" x14ac:dyDescent="0.25">
      <c r="A344" s="256"/>
      <c r="B344" s="256"/>
      <c r="C344" s="256"/>
      <c r="D344" s="246" t="s">
        <v>2</v>
      </c>
      <c r="E344" s="256"/>
      <c r="F344" s="256"/>
      <c r="G344" s="96">
        <v>43283</v>
      </c>
      <c r="H344" s="195" t="s">
        <v>37</v>
      </c>
      <c r="I344" s="232" t="s">
        <v>31</v>
      </c>
      <c r="J344" s="189" t="s">
        <v>291</v>
      </c>
      <c r="K344" s="29" t="s">
        <v>18</v>
      </c>
      <c r="L344" s="29" t="s">
        <v>17</v>
      </c>
      <c r="M344" s="29" t="s">
        <v>3365</v>
      </c>
      <c r="N344" s="29" t="s">
        <v>59</v>
      </c>
      <c r="O344" s="114" t="s">
        <v>233</v>
      </c>
      <c r="P344" s="114" t="s">
        <v>1500</v>
      </c>
      <c r="Q344" s="114"/>
      <c r="R344" s="192" t="s">
        <v>2290</v>
      </c>
      <c r="S344" s="41" t="s">
        <v>2238</v>
      </c>
      <c r="T344" s="41" t="s">
        <v>20</v>
      </c>
      <c r="U344" s="84" t="s">
        <v>1800</v>
      </c>
      <c r="V344" s="263"/>
      <c r="W344" s="80">
        <v>3</v>
      </c>
      <c r="X344" s="185" t="s">
        <v>2239</v>
      </c>
      <c r="Y344" s="117"/>
      <c r="Z344" s="84"/>
      <c r="AA344" s="84"/>
      <c r="AB344" s="39" t="str">
        <f>R344</f>
        <v>M 0623</v>
      </c>
      <c r="AC344" s="194"/>
      <c r="AD344" s="194"/>
      <c r="AE344" s="194"/>
      <c r="AF344" s="194"/>
      <c r="AG344" s="194"/>
      <c r="AH344" s="263" t="s">
        <v>1</v>
      </c>
      <c r="AI344" s="473" t="s">
        <v>202</v>
      </c>
      <c r="AJ344" s="197">
        <v>43081</v>
      </c>
      <c r="AK344" s="427"/>
      <c r="AL344" s="314">
        <v>2.3159999999999998</v>
      </c>
      <c r="AM344" s="314" t="s">
        <v>1248</v>
      </c>
      <c r="AN344" s="314">
        <v>2.2730000000000001</v>
      </c>
      <c r="AO344" s="314" t="s">
        <v>2739</v>
      </c>
      <c r="AP344" s="101"/>
      <c r="AQ344" s="101"/>
      <c r="AR344" s="415"/>
      <c r="AS344" s="101"/>
      <c r="AT344" s="256"/>
      <c r="AU344" s="101"/>
    </row>
    <row r="345" spans="1:59" ht="32.25" customHeight="1" x14ac:dyDescent="0.25">
      <c r="D345" s="246" t="s">
        <v>2</v>
      </c>
      <c r="G345" s="248">
        <v>43892</v>
      </c>
      <c r="H345" s="195" t="s">
        <v>37</v>
      </c>
      <c r="I345" s="232" t="s">
        <v>31</v>
      </c>
      <c r="J345" s="189" t="s">
        <v>291</v>
      </c>
      <c r="K345" s="29" t="s">
        <v>18</v>
      </c>
      <c r="L345" s="29" t="s">
        <v>50</v>
      </c>
      <c r="M345" s="29" t="s">
        <v>712</v>
      </c>
      <c r="N345" s="29" t="s">
        <v>713</v>
      </c>
      <c r="O345" s="114" t="s">
        <v>3292</v>
      </c>
      <c r="P345" s="114" t="s">
        <v>3293</v>
      </c>
      <c r="Q345" s="114" t="s">
        <v>3293</v>
      </c>
      <c r="R345" s="71" t="s">
        <v>3294</v>
      </c>
      <c r="S345" s="185" t="s">
        <v>3295</v>
      </c>
      <c r="T345" s="185" t="s">
        <v>20</v>
      </c>
      <c r="U345" s="84" t="s">
        <v>72</v>
      </c>
      <c r="V345" s="263"/>
      <c r="W345" s="80">
        <v>3</v>
      </c>
      <c r="X345" s="261" t="s">
        <v>245</v>
      </c>
      <c r="Y345" s="251"/>
      <c r="Z345" s="84"/>
      <c r="AA345" s="262"/>
      <c r="AB345" s="39" t="s">
        <v>3294</v>
      </c>
      <c r="AC345" s="194"/>
      <c r="AD345" s="194"/>
      <c r="AE345" s="194"/>
      <c r="AF345" s="194"/>
      <c r="AG345" s="194"/>
      <c r="AH345" s="263" t="s">
        <v>1</v>
      </c>
      <c r="AI345" s="473" t="s">
        <v>202</v>
      </c>
      <c r="AJ345" s="197">
        <v>43781</v>
      </c>
      <c r="AK345" s="206">
        <v>1647</v>
      </c>
      <c r="AL345" s="312">
        <v>2.5129999999999999</v>
      </c>
      <c r="AM345" s="312" t="s">
        <v>3296</v>
      </c>
      <c r="AN345" s="313">
        <v>1.8</v>
      </c>
      <c r="AO345" s="313" t="s">
        <v>823</v>
      </c>
      <c r="AP345" s="101"/>
      <c r="AQ345" s="101"/>
      <c r="AR345" s="415"/>
      <c r="AS345" s="101"/>
      <c r="AT345" s="256"/>
      <c r="AU345" s="101"/>
      <c r="AV345" s="256"/>
      <c r="AW345" s="256"/>
      <c r="AX345" s="256"/>
      <c r="AY345" s="256"/>
      <c r="AZ345" s="256"/>
      <c r="BA345" s="256"/>
      <c r="BB345" s="256"/>
      <c r="BC345" s="256"/>
      <c r="BD345" s="256"/>
      <c r="BE345" s="256"/>
      <c r="BF345" s="256"/>
      <c r="BG345" s="57"/>
    </row>
    <row r="346" spans="1:59" ht="32.25" customHeight="1" x14ac:dyDescent="0.25">
      <c r="D346" s="246" t="s">
        <v>2</v>
      </c>
      <c r="G346" s="96">
        <v>43283</v>
      </c>
      <c r="H346" s="195" t="s">
        <v>37</v>
      </c>
      <c r="I346" s="232" t="s">
        <v>31</v>
      </c>
      <c r="J346" s="189" t="s">
        <v>291</v>
      </c>
      <c r="K346" s="29" t="s">
        <v>18</v>
      </c>
      <c r="L346" s="29" t="s">
        <v>505</v>
      </c>
      <c r="M346" s="29" t="s">
        <v>493</v>
      </c>
      <c r="N346" s="29" t="s">
        <v>1877</v>
      </c>
      <c r="O346" s="114" t="s">
        <v>1878</v>
      </c>
      <c r="P346" s="114" t="s">
        <v>1879</v>
      </c>
      <c r="Q346" s="114"/>
      <c r="R346" s="192" t="s">
        <v>1880</v>
      </c>
      <c r="S346" s="41" t="s">
        <v>1882</v>
      </c>
      <c r="T346" s="41" t="s">
        <v>20</v>
      </c>
      <c r="U346" s="84" t="s">
        <v>72</v>
      </c>
      <c r="V346" s="263"/>
      <c r="W346" s="80">
        <v>3</v>
      </c>
      <c r="X346" s="185" t="s">
        <v>245</v>
      </c>
      <c r="Y346" s="117"/>
      <c r="Z346" s="84"/>
      <c r="AA346" s="84"/>
      <c r="AB346" s="39" t="s">
        <v>1880</v>
      </c>
      <c r="AC346" s="194"/>
      <c r="AD346" s="194"/>
      <c r="AE346" s="194"/>
      <c r="AF346" s="194"/>
      <c r="AG346" s="194"/>
      <c r="AH346" s="263" t="s">
        <v>1</v>
      </c>
      <c r="AI346" s="473" t="s">
        <v>202</v>
      </c>
      <c r="AJ346" s="197">
        <v>43206</v>
      </c>
      <c r="AK346" s="421">
        <v>938</v>
      </c>
      <c r="AL346" s="314">
        <v>2.54</v>
      </c>
      <c r="AM346" s="314" t="s">
        <v>1881</v>
      </c>
      <c r="AN346" s="313">
        <v>1.3979999999999999</v>
      </c>
      <c r="AO346" s="313" t="s">
        <v>3453</v>
      </c>
      <c r="AP346" s="101"/>
      <c r="AQ346" s="101"/>
      <c r="AR346" s="415"/>
      <c r="AS346" s="101"/>
      <c r="AT346" s="256"/>
      <c r="AU346" s="101"/>
    </row>
    <row r="347" spans="1:59" ht="32.25" customHeight="1" x14ac:dyDescent="0.25">
      <c r="D347" s="246" t="s">
        <v>2</v>
      </c>
      <c r="G347" s="96">
        <v>43864</v>
      </c>
      <c r="H347" s="195" t="s">
        <v>37</v>
      </c>
      <c r="I347" s="232" t="s">
        <v>31</v>
      </c>
      <c r="J347" s="189" t="s">
        <v>291</v>
      </c>
      <c r="K347" s="29" t="s">
        <v>18</v>
      </c>
      <c r="L347" s="29" t="s">
        <v>505</v>
      </c>
      <c r="M347" s="29" t="s">
        <v>493</v>
      </c>
      <c r="N347" s="29" t="s">
        <v>1877</v>
      </c>
      <c r="O347" s="114" t="s">
        <v>1878</v>
      </c>
      <c r="P347" s="114" t="s">
        <v>1500</v>
      </c>
      <c r="Q347" s="114"/>
      <c r="R347" s="192" t="s">
        <v>3245</v>
      </c>
      <c r="S347" s="41" t="s">
        <v>3244</v>
      </c>
      <c r="T347" s="41" t="s">
        <v>20</v>
      </c>
      <c r="U347" s="84" t="s">
        <v>72</v>
      </c>
      <c r="V347" s="263"/>
      <c r="W347" s="80">
        <v>3</v>
      </c>
      <c r="X347" s="185" t="s">
        <v>245</v>
      </c>
      <c r="Y347" s="117"/>
      <c r="Z347" s="84"/>
      <c r="AA347" s="84"/>
      <c r="AB347" s="39" t="str">
        <f>R347</f>
        <v>M 0051</v>
      </c>
      <c r="AC347" s="194"/>
      <c r="AD347" s="194"/>
      <c r="AE347" s="194"/>
      <c r="AF347" s="194"/>
      <c r="AG347" s="194"/>
      <c r="AH347" s="263" t="s">
        <v>1</v>
      </c>
      <c r="AI347" s="473" t="s">
        <v>202</v>
      </c>
      <c r="AJ347" s="197">
        <v>43206</v>
      </c>
      <c r="AK347" s="427"/>
      <c r="AL347" s="314">
        <v>2.1509999999999998</v>
      </c>
      <c r="AM347" s="314" t="s">
        <v>3495</v>
      </c>
      <c r="AN347" s="313">
        <v>1.355</v>
      </c>
      <c r="AO347" s="313" t="s">
        <v>1881</v>
      </c>
      <c r="AP347" s="101"/>
      <c r="AQ347" s="101"/>
      <c r="AR347" s="415"/>
      <c r="AS347" s="101"/>
      <c r="AT347" s="256"/>
      <c r="AU347" s="101"/>
      <c r="AV347" s="257"/>
      <c r="AW347" s="257"/>
      <c r="AX347" s="257"/>
      <c r="AY347" s="257"/>
      <c r="AZ347" s="257"/>
      <c r="BA347" s="257"/>
      <c r="BB347" s="257"/>
      <c r="BC347" s="257"/>
      <c r="BD347" s="257"/>
      <c r="BE347" s="257"/>
      <c r="BF347" s="257"/>
      <c r="BG347" s="257"/>
    </row>
    <row r="348" spans="1:59" ht="32.25" customHeight="1" x14ac:dyDescent="0.25">
      <c r="D348" s="246" t="s">
        <v>2</v>
      </c>
      <c r="G348" s="304">
        <v>43922</v>
      </c>
      <c r="H348" s="195" t="s">
        <v>37</v>
      </c>
      <c r="I348" s="232" t="s">
        <v>31</v>
      </c>
      <c r="J348" s="189" t="s">
        <v>291</v>
      </c>
      <c r="K348" s="29" t="s">
        <v>18</v>
      </c>
      <c r="L348" s="29" t="s">
        <v>505</v>
      </c>
      <c r="M348" s="29" t="s">
        <v>493</v>
      </c>
      <c r="N348" s="29" t="s">
        <v>1051</v>
      </c>
      <c r="O348" s="114" t="s">
        <v>3377</v>
      </c>
      <c r="P348" s="114" t="s">
        <v>1608</v>
      </c>
      <c r="Q348" s="114"/>
      <c r="R348" s="71" t="s">
        <v>3378</v>
      </c>
      <c r="S348" s="261" t="s">
        <v>3379</v>
      </c>
      <c r="T348" s="185" t="s">
        <v>288</v>
      </c>
      <c r="U348" s="84" t="s">
        <v>72</v>
      </c>
      <c r="V348" s="263"/>
      <c r="W348" s="80">
        <v>3</v>
      </c>
      <c r="X348" s="185" t="s">
        <v>245</v>
      </c>
      <c r="Y348" s="117"/>
      <c r="Z348" s="158"/>
      <c r="AA348" s="84"/>
      <c r="AB348" s="39" t="s">
        <v>3378</v>
      </c>
      <c r="AC348" s="194"/>
      <c r="AD348" s="194"/>
      <c r="AE348" s="194"/>
      <c r="AF348" s="194"/>
      <c r="AG348" s="194"/>
      <c r="AH348" s="263" t="s">
        <v>1</v>
      </c>
      <c r="AI348" s="473" t="s">
        <v>202</v>
      </c>
      <c r="AJ348" s="197">
        <v>43894</v>
      </c>
      <c r="AK348" s="207">
        <v>1672</v>
      </c>
      <c r="AL348" s="314">
        <v>2.5099999999999998</v>
      </c>
      <c r="AM348" s="314" t="s">
        <v>3380</v>
      </c>
      <c r="AN348" s="313">
        <v>1.631</v>
      </c>
      <c r="AO348" s="313" t="s">
        <v>1680</v>
      </c>
      <c r="AP348" s="101"/>
      <c r="AQ348" s="101"/>
      <c r="AR348" s="415"/>
      <c r="AS348" s="101"/>
      <c r="AT348" s="256"/>
      <c r="AU348" s="101"/>
    </row>
    <row r="349" spans="1:59" ht="32.25" customHeight="1" x14ac:dyDescent="0.25">
      <c r="A349" s="256"/>
      <c r="B349" s="256"/>
      <c r="C349" s="256"/>
      <c r="D349" s="246" t="s">
        <v>2</v>
      </c>
      <c r="E349" s="256"/>
      <c r="F349" s="256"/>
      <c r="G349" s="96">
        <v>43283</v>
      </c>
      <c r="H349" s="195" t="s">
        <v>37</v>
      </c>
      <c r="I349" s="232" t="s">
        <v>31</v>
      </c>
      <c r="J349" s="189" t="s">
        <v>291</v>
      </c>
      <c r="K349" s="29" t="s">
        <v>18</v>
      </c>
      <c r="L349" s="29" t="s">
        <v>17</v>
      </c>
      <c r="M349" s="29" t="s">
        <v>413</v>
      </c>
      <c r="N349" s="29" t="s">
        <v>848</v>
      </c>
      <c r="O349" s="114" t="s">
        <v>850</v>
      </c>
      <c r="P349" s="114" t="s">
        <v>726</v>
      </c>
      <c r="Q349" s="114"/>
      <c r="R349" s="192" t="s">
        <v>849</v>
      </c>
      <c r="S349" s="41" t="s">
        <v>850</v>
      </c>
      <c r="T349" s="41" t="s">
        <v>20</v>
      </c>
      <c r="U349" s="84" t="s">
        <v>72</v>
      </c>
      <c r="V349" s="263"/>
      <c r="W349" s="80">
        <v>3</v>
      </c>
      <c r="X349" s="185" t="s">
        <v>245</v>
      </c>
      <c r="Y349" s="117"/>
      <c r="Z349" s="84"/>
      <c r="AA349" s="84"/>
      <c r="AB349" s="39" t="s">
        <v>849</v>
      </c>
      <c r="AC349" s="261"/>
      <c r="AD349" s="261"/>
      <c r="AE349" s="261"/>
      <c r="AF349" s="261"/>
      <c r="AG349" s="261"/>
      <c r="AH349" s="263" t="s">
        <v>1</v>
      </c>
      <c r="AI349" s="473" t="s">
        <v>202</v>
      </c>
      <c r="AJ349" s="197">
        <v>42535</v>
      </c>
      <c r="AK349" s="422">
        <v>370</v>
      </c>
      <c r="AL349" s="314">
        <v>2.4239999999999999</v>
      </c>
      <c r="AM349" s="314" t="s">
        <v>851</v>
      </c>
      <c r="AN349" s="313">
        <v>2.1760000000000002</v>
      </c>
      <c r="AO349" s="313" t="s">
        <v>3097</v>
      </c>
      <c r="AP349" s="101"/>
      <c r="AQ349" s="101"/>
      <c r="AR349" s="415"/>
      <c r="AS349" s="101"/>
      <c r="AT349" s="256"/>
      <c r="AU349" s="101"/>
      <c r="AV349" s="257"/>
      <c r="AW349" s="257"/>
      <c r="AX349" s="257"/>
      <c r="AY349" s="257"/>
      <c r="AZ349" s="257"/>
      <c r="BA349" s="257"/>
      <c r="BB349" s="257"/>
      <c r="BC349" s="257"/>
      <c r="BD349" s="257"/>
      <c r="BE349" s="257"/>
      <c r="BF349" s="257"/>
      <c r="BG349" s="257"/>
    </row>
    <row r="350" spans="1:59" ht="32.25" customHeight="1" x14ac:dyDescent="0.25">
      <c r="D350" s="246" t="s">
        <v>2</v>
      </c>
      <c r="G350" s="96">
        <v>43802</v>
      </c>
      <c r="H350" s="195" t="s">
        <v>37</v>
      </c>
      <c r="I350" s="232" t="s">
        <v>31</v>
      </c>
      <c r="J350" s="189" t="s">
        <v>291</v>
      </c>
      <c r="K350" s="29" t="s">
        <v>18</v>
      </c>
      <c r="L350" s="29" t="s">
        <v>17</v>
      </c>
      <c r="M350" s="29" t="s">
        <v>413</v>
      </c>
      <c r="N350" s="29" t="s">
        <v>848</v>
      </c>
      <c r="O350" s="114" t="s">
        <v>850</v>
      </c>
      <c r="P350" s="114" t="s">
        <v>726</v>
      </c>
      <c r="Q350" s="114"/>
      <c r="R350" s="192" t="s">
        <v>3096</v>
      </c>
      <c r="S350" s="41" t="s">
        <v>850</v>
      </c>
      <c r="T350" s="41" t="s">
        <v>20</v>
      </c>
      <c r="U350" s="84" t="s">
        <v>72</v>
      </c>
      <c r="V350" s="263"/>
      <c r="W350" s="80">
        <v>3</v>
      </c>
      <c r="X350" s="185" t="s">
        <v>245</v>
      </c>
      <c r="Y350" s="117"/>
      <c r="Z350" s="84"/>
      <c r="AA350" s="84"/>
      <c r="AB350" s="39" t="s">
        <v>3096</v>
      </c>
      <c r="AC350" s="194"/>
      <c r="AD350" s="194"/>
      <c r="AE350" s="194"/>
      <c r="AF350" s="194"/>
      <c r="AG350" s="194"/>
      <c r="AH350" s="263" t="s">
        <v>1</v>
      </c>
      <c r="AI350" s="473" t="s">
        <v>202</v>
      </c>
      <c r="AJ350" s="197">
        <v>43599</v>
      </c>
      <c r="AK350" s="206">
        <v>1554</v>
      </c>
      <c r="AL350" s="314">
        <v>2.456</v>
      </c>
      <c r="AM350" s="314" t="s">
        <v>3097</v>
      </c>
      <c r="AN350" s="313">
        <v>2.1840000000000002</v>
      </c>
      <c r="AO350" s="313" t="s">
        <v>851</v>
      </c>
      <c r="AP350" s="101"/>
      <c r="AQ350" s="101"/>
      <c r="AR350" s="415"/>
      <c r="AS350" s="101"/>
      <c r="AT350" s="256"/>
      <c r="AU350" s="101"/>
      <c r="AV350" s="101"/>
      <c r="AW350" s="101"/>
      <c r="AX350" s="101"/>
      <c r="AY350" s="101"/>
      <c r="AZ350" s="101"/>
      <c r="BA350" s="101"/>
      <c r="BB350" s="101"/>
      <c r="BC350" s="101"/>
      <c r="BD350" s="101"/>
      <c r="BE350" s="101"/>
      <c r="BF350" s="101"/>
      <c r="BG350" s="101"/>
    </row>
    <row r="351" spans="1:59" ht="32.25" customHeight="1" x14ac:dyDescent="0.25">
      <c r="A351" s="256"/>
      <c r="B351" s="256"/>
      <c r="C351" s="256"/>
      <c r="D351" s="246" t="s">
        <v>2</v>
      </c>
      <c r="E351" s="256"/>
      <c r="F351" s="256"/>
      <c r="G351" s="96">
        <v>43406</v>
      </c>
      <c r="H351" s="195" t="s">
        <v>37</v>
      </c>
      <c r="I351" s="232" t="s">
        <v>31</v>
      </c>
      <c r="J351" s="189" t="s">
        <v>291</v>
      </c>
      <c r="K351" s="29" t="s">
        <v>18</v>
      </c>
      <c r="L351" s="29" t="s">
        <v>17</v>
      </c>
      <c r="M351" s="29" t="s">
        <v>2819</v>
      </c>
      <c r="N351" s="29" t="s">
        <v>2820</v>
      </c>
      <c r="O351" s="114" t="s">
        <v>2821</v>
      </c>
      <c r="P351" s="114" t="s">
        <v>2822</v>
      </c>
      <c r="Q351" s="114"/>
      <c r="R351" s="192" t="s">
        <v>2823</v>
      </c>
      <c r="S351" s="41" t="s">
        <v>2824</v>
      </c>
      <c r="T351" s="41" t="s">
        <v>3020</v>
      </c>
      <c r="U351" s="84" t="s">
        <v>72</v>
      </c>
      <c r="V351" s="263"/>
      <c r="W351" s="80">
        <v>3</v>
      </c>
      <c r="X351" s="185" t="s">
        <v>245</v>
      </c>
      <c r="Y351" s="117"/>
      <c r="Z351" s="84"/>
      <c r="AA351" s="84"/>
      <c r="AB351" s="39" t="s">
        <v>2823</v>
      </c>
      <c r="AC351" s="194"/>
      <c r="AD351" s="194"/>
      <c r="AE351" s="194"/>
      <c r="AF351" s="194"/>
      <c r="AG351" s="194"/>
      <c r="AH351" s="263" t="s">
        <v>1</v>
      </c>
      <c r="AI351" s="473" t="s">
        <v>202</v>
      </c>
      <c r="AJ351" s="197">
        <v>43355</v>
      </c>
      <c r="AK351" s="207">
        <v>1103</v>
      </c>
      <c r="AL351" s="314">
        <v>2.4780000000000002</v>
      </c>
      <c r="AM351" s="314" t="s">
        <v>2825</v>
      </c>
      <c r="AN351" s="313">
        <v>1.591</v>
      </c>
      <c r="AO351" s="313" t="s">
        <v>3352</v>
      </c>
      <c r="AP351" s="101"/>
      <c r="AQ351" s="101"/>
      <c r="AR351" s="415"/>
      <c r="AS351" s="101"/>
      <c r="AT351" s="256"/>
      <c r="AU351" s="101"/>
    </row>
    <row r="352" spans="1:59" ht="32.25" customHeight="1" x14ac:dyDescent="0.25">
      <c r="D352" s="246" t="s">
        <v>2</v>
      </c>
      <c r="G352" s="96">
        <v>43283</v>
      </c>
      <c r="H352" s="195" t="s">
        <v>37</v>
      </c>
      <c r="I352" s="232" t="s">
        <v>31</v>
      </c>
      <c r="J352" s="189" t="s">
        <v>291</v>
      </c>
      <c r="K352" s="29" t="s">
        <v>18</v>
      </c>
      <c r="L352" s="29" t="s">
        <v>50</v>
      </c>
      <c r="M352" s="29" t="s">
        <v>51</v>
      </c>
      <c r="N352" s="29" t="s">
        <v>52</v>
      </c>
      <c r="O352" s="114" t="s">
        <v>1372</v>
      </c>
      <c r="P352" s="114" t="s">
        <v>1228</v>
      </c>
      <c r="Q352" s="114"/>
      <c r="R352" s="192" t="s">
        <v>1229</v>
      </c>
      <c r="S352" s="41" t="s">
        <v>1230</v>
      </c>
      <c r="T352" s="41" t="s">
        <v>3169</v>
      </c>
      <c r="U352" s="84" t="s">
        <v>72</v>
      </c>
      <c r="V352" s="263"/>
      <c r="W352" s="80">
        <v>3</v>
      </c>
      <c r="X352" s="185" t="s">
        <v>245</v>
      </c>
      <c r="Y352" s="117"/>
      <c r="Z352" s="84"/>
      <c r="AA352" s="84"/>
      <c r="AB352" s="39" t="s">
        <v>1229</v>
      </c>
      <c r="AC352" s="194"/>
      <c r="AD352" s="194"/>
      <c r="AE352" s="194"/>
      <c r="AF352" s="194"/>
      <c r="AG352" s="194"/>
      <c r="AH352" s="263" t="s">
        <v>1</v>
      </c>
      <c r="AI352" s="473" t="s">
        <v>202</v>
      </c>
      <c r="AJ352" s="197">
        <v>42684</v>
      </c>
      <c r="AK352" s="422">
        <v>519</v>
      </c>
      <c r="AL352" s="312">
        <v>2.5920000000000001</v>
      </c>
      <c r="AM352" s="312" t="s">
        <v>1231</v>
      </c>
      <c r="AN352" s="313">
        <v>1.9410000000000001</v>
      </c>
      <c r="AO352" s="313" t="s">
        <v>3318</v>
      </c>
      <c r="AP352" s="434"/>
      <c r="AQ352" s="101"/>
      <c r="AR352" s="415"/>
      <c r="AS352" s="101"/>
      <c r="AT352" s="256"/>
      <c r="AU352" s="101"/>
    </row>
    <row r="353" spans="1:59" ht="32.25" customHeight="1" x14ac:dyDescent="0.25">
      <c r="D353" s="246" t="s">
        <v>2</v>
      </c>
      <c r="G353" s="96">
        <v>43283</v>
      </c>
      <c r="H353" s="195" t="s">
        <v>37</v>
      </c>
      <c r="I353" s="232" t="s">
        <v>31</v>
      </c>
      <c r="J353" s="189" t="s">
        <v>291</v>
      </c>
      <c r="K353" s="29" t="s">
        <v>18</v>
      </c>
      <c r="L353" s="29" t="s">
        <v>50</v>
      </c>
      <c r="M353" s="29" t="s">
        <v>398</v>
      </c>
      <c r="N353" s="29" t="s">
        <v>399</v>
      </c>
      <c r="O353" s="114" t="s">
        <v>400</v>
      </c>
      <c r="P353" s="114" t="s">
        <v>401</v>
      </c>
      <c r="Q353" s="114"/>
      <c r="R353" s="192" t="s">
        <v>402</v>
      </c>
      <c r="S353" s="41" t="s">
        <v>962</v>
      </c>
      <c r="T353" s="41" t="s">
        <v>288</v>
      </c>
      <c r="U353" s="84" t="s">
        <v>72</v>
      </c>
      <c r="V353" s="263"/>
      <c r="W353" s="80">
        <v>3</v>
      </c>
      <c r="X353" s="185" t="s">
        <v>245</v>
      </c>
      <c r="Y353" s="117"/>
      <c r="Z353" s="84"/>
      <c r="AA353" s="84"/>
      <c r="AB353" s="39" t="s">
        <v>402</v>
      </c>
      <c r="AC353" s="194"/>
      <c r="AD353" s="194"/>
      <c r="AE353" s="194"/>
      <c r="AF353" s="194"/>
      <c r="AG353" s="194"/>
      <c r="AH353" s="263" t="s">
        <v>1</v>
      </c>
      <c r="AI353" s="473" t="s">
        <v>202</v>
      </c>
      <c r="AJ353" s="197">
        <v>42416</v>
      </c>
      <c r="AK353" s="421">
        <v>154</v>
      </c>
      <c r="AL353" s="312">
        <v>2.5739999999999998</v>
      </c>
      <c r="AM353" s="312" t="s">
        <v>403</v>
      </c>
      <c r="AN353" s="313">
        <v>1.6739999999999999</v>
      </c>
      <c r="AO353" s="313" t="s">
        <v>1519</v>
      </c>
      <c r="AP353" s="101"/>
      <c r="AQ353" s="101"/>
      <c r="AR353" s="415"/>
      <c r="AS353" s="101"/>
      <c r="AT353" s="256"/>
      <c r="AU353" s="101"/>
      <c r="AV353" s="201"/>
      <c r="AW353" s="200"/>
      <c r="AX353" s="202"/>
      <c r="AY353" s="202"/>
      <c r="AZ353" s="203"/>
      <c r="BA353" s="203"/>
      <c r="BB353" s="203"/>
      <c r="BC353" s="202"/>
      <c r="BD353" s="57"/>
      <c r="BE353" s="57"/>
      <c r="BF353" s="57"/>
      <c r="BG353" s="57"/>
    </row>
    <row r="354" spans="1:59" ht="32.25" customHeight="1" x14ac:dyDescent="0.25">
      <c r="D354" s="246" t="s">
        <v>2</v>
      </c>
      <c r="G354" s="304">
        <v>43943</v>
      </c>
      <c r="H354" s="195" t="s">
        <v>37</v>
      </c>
      <c r="I354" s="232" t="s">
        <v>31</v>
      </c>
      <c r="J354" s="189" t="s">
        <v>291</v>
      </c>
      <c r="K354" s="29" t="s">
        <v>18</v>
      </c>
      <c r="L354" s="29" t="s">
        <v>50</v>
      </c>
      <c r="M354" s="29" t="s">
        <v>398</v>
      </c>
      <c r="N354" s="28" t="s">
        <v>399</v>
      </c>
      <c r="O354" s="114" t="s">
        <v>400</v>
      </c>
      <c r="P354" s="114" t="s">
        <v>3465</v>
      </c>
      <c r="Q354" s="260"/>
      <c r="R354" s="71" t="s">
        <v>3466</v>
      </c>
      <c r="S354" s="185" t="s">
        <v>3467</v>
      </c>
      <c r="T354" s="185" t="s">
        <v>288</v>
      </c>
      <c r="U354" s="84" t="s">
        <v>72</v>
      </c>
      <c r="V354" s="263"/>
      <c r="W354" s="80">
        <v>3</v>
      </c>
      <c r="X354" s="261" t="s">
        <v>245</v>
      </c>
      <c r="Y354" s="251"/>
      <c r="Z354" s="262"/>
      <c r="AA354" s="262"/>
      <c r="AB354" s="39" t="s">
        <v>3466</v>
      </c>
      <c r="AC354" s="194"/>
      <c r="AD354" s="194"/>
      <c r="AE354" s="194"/>
      <c r="AF354" s="194"/>
      <c r="AG354" s="194"/>
      <c r="AH354" s="263" t="s">
        <v>1</v>
      </c>
      <c r="AI354" s="473" t="s">
        <v>202</v>
      </c>
      <c r="AJ354" s="197">
        <v>43894</v>
      </c>
      <c r="AK354" s="206">
        <v>1685</v>
      </c>
      <c r="AL354" s="312">
        <v>2.492</v>
      </c>
      <c r="AM354" s="312" t="s">
        <v>3468</v>
      </c>
      <c r="AN354" s="312">
        <v>2.2090000000000001</v>
      </c>
      <c r="AO354" s="312" t="s">
        <v>1717</v>
      </c>
      <c r="AP354" s="101"/>
      <c r="AQ354" s="101"/>
      <c r="AR354" s="415"/>
      <c r="AS354" s="101"/>
      <c r="AT354" s="256"/>
      <c r="AU354" s="101"/>
    </row>
    <row r="355" spans="1:59" ht="32.25" customHeight="1" x14ac:dyDescent="0.25">
      <c r="A355" s="256"/>
      <c r="B355" s="256"/>
      <c r="C355" s="256"/>
      <c r="D355" s="246" t="s">
        <v>2</v>
      </c>
      <c r="G355" s="96">
        <v>43283</v>
      </c>
      <c r="H355" s="258" t="s">
        <v>37</v>
      </c>
      <c r="I355" s="232" t="s">
        <v>31</v>
      </c>
      <c r="J355" s="189" t="s">
        <v>291</v>
      </c>
      <c r="K355" s="29" t="s">
        <v>18</v>
      </c>
      <c r="L355" s="29" t="s">
        <v>50</v>
      </c>
      <c r="M355" s="29" t="s">
        <v>398</v>
      </c>
      <c r="N355" s="29" t="s">
        <v>399</v>
      </c>
      <c r="O355" s="114" t="s">
        <v>400</v>
      </c>
      <c r="P355" s="114" t="s">
        <v>844</v>
      </c>
      <c r="Q355" s="114"/>
      <c r="R355" s="192" t="s">
        <v>1991</v>
      </c>
      <c r="S355" s="41" t="s">
        <v>2064</v>
      </c>
      <c r="T355" s="41" t="s">
        <v>20</v>
      </c>
      <c r="U355" s="84" t="s">
        <v>72</v>
      </c>
      <c r="V355" s="263"/>
      <c r="W355" s="80">
        <v>3</v>
      </c>
      <c r="X355" s="185" t="s">
        <v>2610</v>
      </c>
      <c r="Y355" s="117"/>
      <c r="Z355" s="84"/>
      <c r="AA355" s="84"/>
      <c r="AB355" s="265" t="str">
        <f>R355</f>
        <v>M 0158</v>
      </c>
      <c r="AC355" s="194"/>
      <c r="AD355" s="194"/>
      <c r="AE355" s="194"/>
      <c r="AF355" s="194"/>
      <c r="AG355" s="194"/>
      <c r="AH355" s="263" t="s">
        <v>1</v>
      </c>
      <c r="AI355" s="473" t="s">
        <v>202</v>
      </c>
      <c r="AJ355" s="197">
        <v>42410</v>
      </c>
      <c r="AK355" s="425"/>
      <c r="AL355" s="312">
        <v>2.14</v>
      </c>
      <c r="AM355" s="312" t="s">
        <v>1456</v>
      </c>
      <c r="AN355" s="313">
        <v>1.855</v>
      </c>
      <c r="AO355" s="313" t="s">
        <v>847</v>
      </c>
      <c r="AP355" s="101"/>
      <c r="AQ355" s="101"/>
      <c r="AR355" s="415"/>
      <c r="AS355" s="101"/>
      <c r="AT355" s="256"/>
      <c r="AU355" s="101"/>
    </row>
    <row r="356" spans="1:59" ht="32.25" customHeight="1" x14ac:dyDescent="0.25">
      <c r="A356" s="256"/>
      <c r="B356" s="256"/>
      <c r="C356" s="256"/>
      <c r="D356" s="246" t="s">
        <v>2</v>
      </c>
      <c r="G356" s="96">
        <v>43283</v>
      </c>
      <c r="H356" s="258" t="s">
        <v>37</v>
      </c>
      <c r="I356" s="232" t="s">
        <v>31</v>
      </c>
      <c r="J356" s="189" t="s">
        <v>291</v>
      </c>
      <c r="K356" s="29" t="s">
        <v>18</v>
      </c>
      <c r="L356" s="29" t="s">
        <v>50</v>
      </c>
      <c r="M356" s="29" t="s">
        <v>398</v>
      </c>
      <c r="N356" s="29" t="s">
        <v>399</v>
      </c>
      <c r="O356" s="114" t="s">
        <v>400</v>
      </c>
      <c r="P356" s="114" t="s">
        <v>844</v>
      </c>
      <c r="Q356" s="114"/>
      <c r="R356" s="192" t="s">
        <v>845</v>
      </c>
      <c r="S356" s="41" t="s">
        <v>846</v>
      </c>
      <c r="T356" s="41" t="s">
        <v>20</v>
      </c>
      <c r="U356" s="84" t="s">
        <v>72</v>
      </c>
      <c r="V356" s="263"/>
      <c r="W356" s="80">
        <v>3</v>
      </c>
      <c r="X356" s="185" t="s">
        <v>245</v>
      </c>
      <c r="Y356" s="117"/>
      <c r="Z356" s="84"/>
      <c r="AA356" s="84"/>
      <c r="AB356" s="265" t="s">
        <v>845</v>
      </c>
      <c r="AC356" s="194"/>
      <c r="AD356" s="194"/>
      <c r="AE356" s="194"/>
      <c r="AF356" s="194"/>
      <c r="AG356" s="194"/>
      <c r="AH356" s="263" t="s">
        <v>1</v>
      </c>
      <c r="AI356" s="473" t="s">
        <v>202</v>
      </c>
      <c r="AJ356" s="197">
        <v>42412</v>
      </c>
      <c r="AK356" s="421">
        <v>363</v>
      </c>
      <c r="AL356" s="312">
        <v>2.5259999999999998</v>
      </c>
      <c r="AM356" s="312" t="s">
        <v>847</v>
      </c>
      <c r="AN356" s="312">
        <v>2.2829999999999999</v>
      </c>
      <c r="AO356" s="312" t="s">
        <v>1456</v>
      </c>
      <c r="AP356" s="101"/>
      <c r="AQ356" s="101"/>
      <c r="AR356" s="415"/>
      <c r="AS356" s="101"/>
      <c r="AT356" s="256"/>
      <c r="AU356" s="101"/>
    </row>
    <row r="357" spans="1:59" ht="32.25" customHeight="1" x14ac:dyDescent="0.25">
      <c r="D357" s="246" t="s">
        <v>2</v>
      </c>
      <c r="G357" s="96">
        <v>43283</v>
      </c>
      <c r="H357" s="195" t="s">
        <v>37</v>
      </c>
      <c r="I357" s="232" t="s">
        <v>31</v>
      </c>
      <c r="J357" s="189" t="s">
        <v>291</v>
      </c>
      <c r="K357" s="29" t="s">
        <v>18</v>
      </c>
      <c r="L357" s="29" t="s">
        <v>50</v>
      </c>
      <c r="M357" s="29" t="s">
        <v>398</v>
      </c>
      <c r="N357" s="29" t="s">
        <v>399</v>
      </c>
      <c r="O357" s="114" t="s">
        <v>400</v>
      </c>
      <c r="P357" s="114" t="s">
        <v>844</v>
      </c>
      <c r="Q357" s="114"/>
      <c r="R357" s="192" t="s">
        <v>1455</v>
      </c>
      <c r="S357" s="41" t="s">
        <v>846</v>
      </c>
      <c r="T357" s="41" t="s">
        <v>20</v>
      </c>
      <c r="U357" s="84" t="s">
        <v>72</v>
      </c>
      <c r="V357" s="263"/>
      <c r="W357" s="80">
        <v>3</v>
      </c>
      <c r="X357" s="185" t="s">
        <v>245</v>
      </c>
      <c r="Y357" s="117"/>
      <c r="Z357" s="84"/>
      <c r="AA357" s="84"/>
      <c r="AB357" s="39" t="s">
        <v>1455</v>
      </c>
      <c r="AC357" s="194"/>
      <c r="AD357" s="194"/>
      <c r="AE357" s="194"/>
      <c r="AF357" s="194"/>
      <c r="AG357" s="194"/>
      <c r="AH357" s="263" t="s">
        <v>1</v>
      </c>
      <c r="AI357" s="473" t="s">
        <v>202</v>
      </c>
      <c r="AJ357" s="197">
        <v>42600</v>
      </c>
      <c r="AK357" s="421">
        <v>586</v>
      </c>
      <c r="AL357" s="312">
        <v>2.601</v>
      </c>
      <c r="AM357" s="312" t="s">
        <v>1456</v>
      </c>
      <c r="AN357" s="312">
        <v>2.1909999999999998</v>
      </c>
      <c r="AO357" s="312" t="s">
        <v>847</v>
      </c>
      <c r="AP357" s="101"/>
      <c r="AQ357" s="101"/>
      <c r="AR357" s="415"/>
      <c r="AS357" s="101"/>
      <c r="AT357" s="256"/>
      <c r="AU357" s="101"/>
      <c r="AV357" s="203"/>
      <c r="AW357" s="202"/>
      <c r="AX357" s="202"/>
      <c r="AY357" s="204"/>
      <c r="AZ357" s="203"/>
      <c r="BA357" s="203"/>
      <c r="BB357" s="202"/>
      <c r="BC357" s="202"/>
      <c r="BD357" s="208"/>
      <c r="BE357" s="57"/>
      <c r="BF357" s="57"/>
      <c r="BG357" s="57"/>
    </row>
    <row r="358" spans="1:59" ht="32.25" customHeight="1" x14ac:dyDescent="0.25">
      <c r="D358" s="246" t="s">
        <v>2</v>
      </c>
      <c r="G358" s="96">
        <v>43283</v>
      </c>
      <c r="H358" s="195" t="s">
        <v>37</v>
      </c>
      <c r="I358" s="232" t="s">
        <v>31</v>
      </c>
      <c r="J358" s="189" t="s">
        <v>291</v>
      </c>
      <c r="K358" s="29" t="s">
        <v>18</v>
      </c>
      <c r="L358" s="29" t="s">
        <v>50</v>
      </c>
      <c r="M358" s="29" t="s">
        <v>398</v>
      </c>
      <c r="N358" s="29" t="s">
        <v>399</v>
      </c>
      <c r="O358" s="259" t="s">
        <v>400</v>
      </c>
      <c r="P358" s="259" t="s">
        <v>844</v>
      </c>
      <c r="Q358" s="259"/>
      <c r="R358" s="192" t="s">
        <v>2063</v>
      </c>
      <c r="S358" s="41" t="s">
        <v>2064</v>
      </c>
      <c r="T358" s="41" t="s">
        <v>1554</v>
      </c>
      <c r="U358" s="84" t="s">
        <v>72</v>
      </c>
      <c r="V358" s="263"/>
      <c r="W358" s="80">
        <v>3</v>
      </c>
      <c r="X358" s="185" t="s">
        <v>2610</v>
      </c>
      <c r="Y358" s="117"/>
      <c r="Z358" s="84"/>
      <c r="AA358" s="84"/>
      <c r="AB358" s="265" t="str">
        <f>R358</f>
        <v>M 0277</v>
      </c>
      <c r="AC358" s="194"/>
      <c r="AD358" s="194"/>
      <c r="AE358" s="194"/>
      <c r="AF358" s="194"/>
      <c r="AG358" s="194"/>
      <c r="AH358" s="263" t="s">
        <v>1</v>
      </c>
      <c r="AI358" s="473" t="s">
        <v>202</v>
      </c>
      <c r="AJ358" s="197">
        <v>42508</v>
      </c>
      <c r="AK358" s="425"/>
      <c r="AL358" s="312">
        <v>2.3679999999999999</v>
      </c>
      <c r="AM358" s="312" t="s">
        <v>1717</v>
      </c>
      <c r="AN358" s="312">
        <v>2.0840000000000001</v>
      </c>
      <c r="AO358" s="312" t="s">
        <v>847</v>
      </c>
      <c r="AP358" s="101"/>
      <c r="AQ358" s="101"/>
      <c r="AR358" s="415"/>
      <c r="AS358" s="101"/>
      <c r="AT358" s="256"/>
      <c r="AU358" s="101"/>
      <c r="AV358" s="203"/>
      <c r="AW358" s="202"/>
      <c r="AX358" s="202"/>
      <c r="AY358" s="204"/>
      <c r="AZ358" s="203"/>
      <c r="BA358" s="203"/>
      <c r="BB358" s="202"/>
      <c r="BC358" s="202"/>
      <c r="BD358" s="208"/>
      <c r="BE358" s="57"/>
      <c r="BF358" s="57"/>
      <c r="BG358" s="57"/>
    </row>
    <row r="359" spans="1:59" ht="32.25" customHeight="1" x14ac:dyDescent="0.25">
      <c r="A359" s="256"/>
      <c r="B359" s="256"/>
      <c r="C359" s="256"/>
      <c r="D359" s="246" t="s">
        <v>2</v>
      </c>
      <c r="E359" s="256"/>
      <c r="F359" s="256"/>
      <c r="G359" s="96">
        <v>43283</v>
      </c>
      <c r="H359" s="195" t="s">
        <v>37</v>
      </c>
      <c r="I359" s="232" t="s">
        <v>31</v>
      </c>
      <c r="J359" s="189" t="s">
        <v>291</v>
      </c>
      <c r="K359" s="29" t="s">
        <v>18</v>
      </c>
      <c r="L359" s="29" t="s">
        <v>50</v>
      </c>
      <c r="M359" s="29" t="s">
        <v>398</v>
      </c>
      <c r="N359" s="29" t="s">
        <v>399</v>
      </c>
      <c r="O359" s="259" t="s">
        <v>400</v>
      </c>
      <c r="P359" s="259" t="s">
        <v>844</v>
      </c>
      <c r="Q359" s="259"/>
      <c r="R359" s="192" t="s">
        <v>1716</v>
      </c>
      <c r="S359" s="41" t="s">
        <v>846</v>
      </c>
      <c r="T359" s="41" t="s">
        <v>20</v>
      </c>
      <c r="U359" s="84" t="s">
        <v>72</v>
      </c>
      <c r="V359" s="263"/>
      <c r="W359" s="80">
        <v>3</v>
      </c>
      <c r="X359" s="185" t="s">
        <v>245</v>
      </c>
      <c r="Y359" s="117"/>
      <c r="Z359" s="84"/>
      <c r="AA359" s="84"/>
      <c r="AB359" s="265" t="s">
        <v>1716</v>
      </c>
      <c r="AC359" s="194"/>
      <c r="AD359" s="194"/>
      <c r="AE359" s="194"/>
      <c r="AF359" s="194"/>
      <c r="AG359" s="194"/>
      <c r="AH359" s="263" t="s">
        <v>1</v>
      </c>
      <c r="AI359" s="473" t="s">
        <v>202</v>
      </c>
      <c r="AJ359" s="197">
        <v>43004</v>
      </c>
      <c r="AK359" s="421">
        <v>773</v>
      </c>
      <c r="AL359" s="312">
        <v>2.7010000000000001</v>
      </c>
      <c r="AM359" s="312" t="s">
        <v>1717</v>
      </c>
      <c r="AN359" s="312">
        <v>2.0659999999999998</v>
      </c>
      <c r="AO359" s="312" t="s">
        <v>3468</v>
      </c>
      <c r="AP359" s="101"/>
      <c r="AQ359" s="101"/>
      <c r="AR359" s="415"/>
      <c r="AS359" s="101"/>
      <c r="AT359" s="256"/>
      <c r="AU359" s="101"/>
      <c r="AV359" s="256"/>
      <c r="AW359" s="256"/>
      <c r="AX359" s="256"/>
      <c r="AY359" s="256"/>
      <c r="AZ359" s="256"/>
      <c r="BA359" s="256"/>
      <c r="BB359" s="256"/>
      <c r="BC359" s="256"/>
      <c r="BD359" s="256"/>
      <c r="BE359" s="256"/>
      <c r="BF359" s="256"/>
      <c r="BG359" s="256"/>
    </row>
    <row r="360" spans="1:59" ht="32.25" customHeight="1" x14ac:dyDescent="0.25">
      <c r="D360" s="246" t="s">
        <v>2</v>
      </c>
      <c r="G360" s="96">
        <v>43283</v>
      </c>
      <c r="H360" s="195" t="s">
        <v>37</v>
      </c>
      <c r="I360" s="232" t="s">
        <v>31</v>
      </c>
      <c r="J360" s="189" t="s">
        <v>291</v>
      </c>
      <c r="K360" s="29" t="s">
        <v>18</v>
      </c>
      <c r="L360" s="29" t="s">
        <v>50</v>
      </c>
      <c r="M360" s="29" t="s">
        <v>398</v>
      </c>
      <c r="N360" s="29" t="s">
        <v>399</v>
      </c>
      <c r="O360" s="259" t="s">
        <v>400</v>
      </c>
      <c r="P360" s="259" t="s">
        <v>1608</v>
      </c>
      <c r="Q360" s="259"/>
      <c r="R360" s="192" t="s">
        <v>1609</v>
      </c>
      <c r="S360" s="41" t="s">
        <v>1610</v>
      </c>
      <c r="T360" s="41" t="s">
        <v>20</v>
      </c>
      <c r="U360" s="84" t="s">
        <v>72</v>
      </c>
      <c r="V360" s="263"/>
      <c r="W360" s="80">
        <v>3</v>
      </c>
      <c r="X360" s="185" t="s">
        <v>245</v>
      </c>
      <c r="Y360" s="117"/>
      <c r="Z360" s="84"/>
      <c r="AA360" s="84"/>
      <c r="AB360" s="39" t="s">
        <v>1609</v>
      </c>
      <c r="AC360" s="194"/>
      <c r="AD360" s="194"/>
      <c r="AE360" s="194"/>
      <c r="AF360" s="194"/>
      <c r="AG360" s="194"/>
      <c r="AH360" s="263" t="s">
        <v>1</v>
      </c>
      <c r="AI360" s="473" t="s">
        <v>202</v>
      </c>
      <c r="AJ360" s="197">
        <v>42600</v>
      </c>
      <c r="AK360" s="421">
        <v>726</v>
      </c>
      <c r="AL360" s="312">
        <v>2.2850000000000001</v>
      </c>
      <c r="AM360" s="312" t="s">
        <v>1611</v>
      </c>
      <c r="AN360" s="313">
        <v>1.7050000000000001</v>
      </c>
      <c r="AO360" s="313" t="s">
        <v>464</v>
      </c>
      <c r="AP360" s="101"/>
      <c r="AQ360" s="101"/>
      <c r="AR360" s="415"/>
      <c r="AS360" s="101"/>
      <c r="AT360" s="256"/>
      <c r="AU360" s="101"/>
      <c r="AV360" s="256"/>
      <c r="AW360" s="256"/>
      <c r="AX360" s="256"/>
      <c r="AY360" s="256"/>
      <c r="AZ360" s="256"/>
      <c r="BA360" s="256"/>
      <c r="BB360" s="256"/>
      <c r="BC360" s="256"/>
      <c r="BD360" s="256"/>
      <c r="BE360" s="256"/>
      <c r="BF360" s="256"/>
      <c r="BG360" s="256"/>
    </row>
    <row r="361" spans="1:59" ht="32.25" customHeight="1" x14ac:dyDescent="0.25">
      <c r="D361" s="246" t="s">
        <v>2</v>
      </c>
      <c r="G361" s="96">
        <v>43283</v>
      </c>
      <c r="H361" s="195" t="s">
        <v>37</v>
      </c>
      <c r="I361" s="232" t="s">
        <v>31</v>
      </c>
      <c r="J361" s="189" t="s">
        <v>291</v>
      </c>
      <c r="K361" s="29" t="s">
        <v>18</v>
      </c>
      <c r="L361" s="29" t="s">
        <v>50</v>
      </c>
      <c r="M361" s="29" t="s">
        <v>760</v>
      </c>
      <c r="N361" s="29" t="s">
        <v>761</v>
      </c>
      <c r="O361" s="259" t="s">
        <v>758</v>
      </c>
      <c r="P361" s="259" t="s">
        <v>759</v>
      </c>
      <c r="Q361" s="259" t="s">
        <v>43</v>
      </c>
      <c r="R361" s="192" t="s">
        <v>762</v>
      </c>
      <c r="S361" s="41" t="s">
        <v>999</v>
      </c>
      <c r="T361" s="41" t="s">
        <v>20</v>
      </c>
      <c r="U361" s="84" t="s">
        <v>1000</v>
      </c>
      <c r="V361" s="263"/>
      <c r="W361" s="80">
        <v>3</v>
      </c>
      <c r="X361" s="185" t="s">
        <v>245</v>
      </c>
      <c r="Y361" s="117"/>
      <c r="Z361" s="84"/>
      <c r="AA361" s="84"/>
      <c r="AB361" s="39" t="s">
        <v>762</v>
      </c>
      <c r="AC361" s="194"/>
      <c r="AD361" s="194"/>
      <c r="AE361" s="194"/>
      <c r="AF361" s="194"/>
      <c r="AG361" s="194"/>
      <c r="AH361" s="263" t="s">
        <v>1</v>
      </c>
      <c r="AI361" s="473" t="s">
        <v>202</v>
      </c>
      <c r="AJ361" s="197">
        <v>42341</v>
      </c>
      <c r="AK361" s="421">
        <v>312</v>
      </c>
      <c r="AL361" s="312">
        <v>2.5110000000000001</v>
      </c>
      <c r="AM361" s="312" t="s">
        <v>763</v>
      </c>
      <c r="AN361" s="313">
        <v>1.5860000000000001</v>
      </c>
      <c r="AO361" s="313" t="s">
        <v>1707</v>
      </c>
      <c r="AP361" s="101"/>
      <c r="AQ361" s="101"/>
      <c r="AR361" s="415"/>
      <c r="AS361" s="101"/>
      <c r="AT361" s="256"/>
      <c r="AU361" s="101"/>
      <c r="AV361" s="256"/>
      <c r="AW361" s="256"/>
      <c r="AX361" s="256"/>
      <c r="AY361" s="256"/>
      <c r="AZ361" s="256"/>
      <c r="BA361" s="256"/>
      <c r="BB361" s="256"/>
      <c r="BC361" s="256"/>
      <c r="BD361" s="256"/>
      <c r="BE361" s="256"/>
      <c r="BF361" s="256"/>
      <c r="BG361" s="256"/>
    </row>
    <row r="362" spans="1:59" ht="32.25" customHeight="1" x14ac:dyDescent="0.25">
      <c r="D362" s="246" t="s">
        <v>2</v>
      </c>
      <c r="G362" s="96">
        <v>43283</v>
      </c>
      <c r="H362" s="195" t="s">
        <v>37</v>
      </c>
      <c r="I362" s="232" t="s">
        <v>31</v>
      </c>
      <c r="J362" s="189" t="s">
        <v>291</v>
      </c>
      <c r="K362" s="29" t="s">
        <v>18</v>
      </c>
      <c r="L362" s="29" t="s">
        <v>50</v>
      </c>
      <c r="M362" s="29" t="s">
        <v>760</v>
      </c>
      <c r="N362" s="29" t="s">
        <v>761</v>
      </c>
      <c r="O362" s="114" t="s">
        <v>758</v>
      </c>
      <c r="P362" s="114" t="s">
        <v>759</v>
      </c>
      <c r="Q362" s="114" t="s">
        <v>43</v>
      </c>
      <c r="R362" s="192" t="s">
        <v>1787</v>
      </c>
      <c r="S362" s="41" t="s">
        <v>1788</v>
      </c>
      <c r="T362" s="41" t="s">
        <v>20</v>
      </c>
      <c r="U362" s="84" t="s">
        <v>72</v>
      </c>
      <c r="V362" s="263"/>
      <c r="W362" s="80">
        <v>3</v>
      </c>
      <c r="X362" s="185" t="s">
        <v>245</v>
      </c>
      <c r="Y362" s="117"/>
      <c r="Z362" s="84"/>
      <c r="AA362" s="84"/>
      <c r="AB362" s="39" t="s">
        <v>1787</v>
      </c>
      <c r="AC362" s="194"/>
      <c r="AD362" s="194"/>
      <c r="AE362" s="194"/>
      <c r="AF362" s="194"/>
      <c r="AG362" s="194"/>
      <c r="AH362" s="263" t="s">
        <v>1</v>
      </c>
      <c r="AI362" s="473" t="s">
        <v>202</v>
      </c>
      <c r="AJ362" s="197">
        <v>43060</v>
      </c>
      <c r="AK362" s="421">
        <v>831</v>
      </c>
      <c r="AL362" s="312">
        <v>2.593</v>
      </c>
      <c r="AM362" s="312" t="s">
        <v>1789</v>
      </c>
      <c r="AN362" s="313">
        <v>1.897</v>
      </c>
      <c r="AO362" s="313" t="s">
        <v>835</v>
      </c>
      <c r="AP362" s="101"/>
      <c r="AQ362" s="101"/>
      <c r="AR362" s="415"/>
      <c r="AS362" s="101"/>
      <c r="AT362" s="256"/>
      <c r="AU362" s="101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</row>
    <row r="363" spans="1:59" ht="32.25" customHeight="1" x14ac:dyDescent="0.25">
      <c r="D363" s="246" t="s">
        <v>2</v>
      </c>
      <c r="G363" s="96">
        <v>43283</v>
      </c>
      <c r="H363" s="195" t="s">
        <v>37</v>
      </c>
      <c r="I363" s="232" t="s">
        <v>31</v>
      </c>
      <c r="J363" s="189" t="s">
        <v>291</v>
      </c>
      <c r="K363" s="29" t="s">
        <v>18</v>
      </c>
      <c r="L363" s="29" t="s">
        <v>50</v>
      </c>
      <c r="M363" s="29" t="s">
        <v>760</v>
      </c>
      <c r="N363" s="29" t="s">
        <v>761</v>
      </c>
      <c r="O363" s="114" t="s">
        <v>758</v>
      </c>
      <c r="P363" s="114" t="s">
        <v>759</v>
      </c>
      <c r="Q363" s="114" t="s">
        <v>43</v>
      </c>
      <c r="R363" s="192" t="s">
        <v>833</v>
      </c>
      <c r="S363" s="41" t="s">
        <v>834</v>
      </c>
      <c r="T363" s="41" t="s">
        <v>1554</v>
      </c>
      <c r="U363" s="84" t="s">
        <v>72</v>
      </c>
      <c r="V363" s="263"/>
      <c r="W363" s="80">
        <v>3</v>
      </c>
      <c r="X363" s="185" t="s">
        <v>245</v>
      </c>
      <c r="Y363" s="117"/>
      <c r="Z363" s="84"/>
      <c r="AA363" s="84"/>
      <c r="AB363" s="39" t="s">
        <v>833</v>
      </c>
      <c r="AC363" s="194"/>
      <c r="AD363" s="194"/>
      <c r="AE363" s="194"/>
      <c r="AF363" s="194"/>
      <c r="AG363" s="194"/>
      <c r="AH363" s="263" t="s">
        <v>1</v>
      </c>
      <c r="AI363" s="473" t="s">
        <v>202</v>
      </c>
      <c r="AJ363" s="197">
        <v>42412</v>
      </c>
      <c r="AK363" s="421">
        <v>364</v>
      </c>
      <c r="AL363" s="312">
        <v>2.6560000000000001</v>
      </c>
      <c r="AM363" s="312" t="s">
        <v>835</v>
      </c>
      <c r="AN363" s="316">
        <v>2.0590000000000002</v>
      </c>
      <c r="AO363" s="316" t="s">
        <v>1781</v>
      </c>
      <c r="AP363" s="101"/>
      <c r="AQ363" s="101"/>
      <c r="AR363" s="415"/>
      <c r="AS363" s="101"/>
      <c r="AT363" s="256"/>
      <c r="AU363" s="101"/>
      <c r="AV363" s="152"/>
      <c r="AW363" s="152"/>
      <c r="AX363" s="152"/>
      <c r="AY363" s="152"/>
      <c r="AZ363" s="152"/>
      <c r="BA363" s="152"/>
      <c r="BB363" s="152"/>
      <c r="BC363" s="152"/>
      <c r="BD363" s="152"/>
      <c r="BE363" s="152"/>
      <c r="BF363" s="152"/>
      <c r="BG363" s="152"/>
    </row>
    <row r="364" spans="1:59" ht="32.25" customHeight="1" x14ac:dyDescent="0.25">
      <c r="D364" s="246" t="s">
        <v>2</v>
      </c>
      <c r="G364" s="96">
        <v>43283</v>
      </c>
      <c r="H364" s="195" t="s">
        <v>37</v>
      </c>
      <c r="I364" s="232" t="s">
        <v>31</v>
      </c>
      <c r="J364" s="189" t="s">
        <v>291</v>
      </c>
      <c r="K364" s="29" t="s">
        <v>18</v>
      </c>
      <c r="L364" s="29" t="s">
        <v>50</v>
      </c>
      <c r="M364" s="29" t="s">
        <v>760</v>
      </c>
      <c r="N364" s="29" t="s">
        <v>761</v>
      </c>
      <c r="O364" s="114" t="s">
        <v>758</v>
      </c>
      <c r="P364" s="114" t="s">
        <v>759</v>
      </c>
      <c r="Q364" s="114" t="s">
        <v>43</v>
      </c>
      <c r="R364" s="192" t="s">
        <v>1995</v>
      </c>
      <c r="S364" s="41" t="s">
        <v>1945</v>
      </c>
      <c r="T364" s="41" t="s">
        <v>20</v>
      </c>
      <c r="U364" s="84" t="s">
        <v>72</v>
      </c>
      <c r="V364" s="263"/>
      <c r="W364" s="80">
        <v>3</v>
      </c>
      <c r="X364" s="185" t="s">
        <v>2610</v>
      </c>
      <c r="Y364" s="117"/>
      <c r="Z364" s="84"/>
      <c r="AA364" s="84"/>
      <c r="AB364" s="39" t="str">
        <f>R364</f>
        <v>M 0170</v>
      </c>
      <c r="AC364" s="194"/>
      <c r="AD364" s="194"/>
      <c r="AE364" s="194"/>
      <c r="AF364" s="194"/>
      <c r="AG364" s="194"/>
      <c r="AH364" s="263" t="s">
        <v>1</v>
      </c>
      <c r="AI364" s="473" t="s">
        <v>202</v>
      </c>
      <c r="AJ364" s="197">
        <v>42410</v>
      </c>
      <c r="AK364" s="425"/>
      <c r="AL364" s="312">
        <v>2.1720000000000002</v>
      </c>
      <c r="AM364" s="312" t="s">
        <v>1789</v>
      </c>
      <c r="AN364" s="316">
        <v>2.0920000000000001</v>
      </c>
      <c r="AO364" s="316" t="s">
        <v>1781</v>
      </c>
      <c r="AP364" s="101"/>
      <c r="AQ364" s="101"/>
      <c r="AR364" s="415"/>
      <c r="AS364" s="101"/>
      <c r="AT364" s="256"/>
      <c r="AU364" s="101"/>
    </row>
    <row r="365" spans="1:59" ht="32.25" customHeight="1" x14ac:dyDescent="0.25">
      <c r="D365" s="246" t="s">
        <v>2</v>
      </c>
      <c r="G365" s="96">
        <v>43283</v>
      </c>
      <c r="H365" s="195" t="s">
        <v>37</v>
      </c>
      <c r="I365" s="232" t="s">
        <v>31</v>
      </c>
      <c r="J365" s="189" t="s">
        <v>291</v>
      </c>
      <c r="K365" s="29" t="s">
        <v>18</v>
      </c>
      <c r="L365" s="29" t="s">
        <v>50</v>
      </c>
      <c r="M365" s="29" t="s">
        <v>760</v>
      </c>
      <c r="N365" s="29" t="s">
        <v>761</v>
      </c>
      <c r="O365" s="114" t="s">
        <v>758</v>
      </c>
      <c r="P365" s="114" t="s">
        <v>759</v>
      </c>
      <c r="Q365" s="114" t="s">
        <v>43</v>
      </c>
      <c r="R365" s="192" t="s">
        <v>1695</v>
      </c>
      <c r="S365" s="41" t="s">
        <v>999</v>
      </c>
      <c r="T365" s="41" t="s">
        <v>20</v>
      </c>
      <c r="U365" s="84" t="s">
        <v>72</v>
      </c>
      <c r="V365" s="263"/>
      <c r="W365" s="80">
        <v>3</v>
      </c>
      <c r="X365" s="185" t="s">
        <v>245</v>
      </c>
      <c r="Y365" s="117"/>
      <c r="Z365" s="84"/>
      <c r="AA365" s="84"/>
      <c r="AB365" s="39" t="s">
        <v>1695</v>
      </c>
      <c r="AC365" s="194"/>
      <c r="AD365" s="194"/>
      <c r="AE365" s="194"/>
      <c r="AF365" s="194"/>
      <c r="AG365" s="194"/>
      <c r="AH365" s="263" t="s">
        <v>1</v>
      </c>
      <c r="AI365" s="473" t="s">
        <v>202</v>
      </c>
      <c r="AJ365" s="197">
        <v>42605</v>
      </c>
      <c r="AK365" s="421">
        <v>768</v>
      </c>
      <c r="AL365" s="312">
        <v>2.2829999999999999</v>
      </c>
      <c r="AM365" s="312" t="s">
        <v>1696</v>
      </c>
      <c r="AN365" s="313">
        <v>1.952</v>
      </c>
      <c r="AO365" s="313" t="s">
        <v>835</v>
      </c>
      <c r="AP365" s="101"/>
      <c r="AQ365" s="101"/>
      <c r="AR365" s="415"/>
      <c r="AS365" s="101"/>
      <c r="AT365" s="256"/>
      <c r="AU365" s="101"/>
    </row>
    <row r="366" spans="1:59" ht="32.25" customHeight="1" x14ac:dyDescent="0.25">
      <c r="D366" s="246" t="s">
        <v>2</v>
      </c>
      <c r="G366" s="96">
        <v>43283</v>
      </c>
      <c r="H366" s="195" t="s">
        <v>37</v>
      </c>
      <c r="I366" s="232" t="s">
        <v>31</v>
      </c>
      <c r="J366" s="189" t="s">
        <v>291</v>
      </c>
      <c r="K366" s="29" t="s">
        <v>18</v>
      </c>
      <c r="L366" s="29" t="s">
        <v>50</v>
      </c>
      <c r="M366" s="29" t="s">
        <v>760</v>
      </c>
      <c r="N366" s="29" t="s">
        <v>761</v>
      </c>
      <c r="O366" s="114" t="s">
        <v>758</v>
      </c>
      <c r="P366" s="114" t="s">
        <v>759</v>
      </c>
      <c r="Q366" s="114" t="s">
        <v>43</v>
      </c>
      <c r="R366" s="192" t="s">
        <v>2246</v>
      </c>
      <c r="S366" s="41" t="s">
        <v>2247</v>
      </c>
      <c r="T366" s="41" t="s">
        <v>20</v>
      </c>
      <c r="U366" s="84" t="s">
        <v>72</v>
      </c>
      <c r="V366" s="263"/>
      <c r="W366" s="80">
        <v>3</v>
      </c>
      <c r="X366" s="185" t="s">
        <v>2610</v>
      </c>
      <c r="Y366" s="117"/>
      <c r="Z366" s="84"/>
      <c r="AA366" s="84"/>
      <c r="AB366" s="39" t="str">
        <f>R366</f>
        <v>M 0553</v>
      </c>
      <c r="AC366" s="194"/>
      <c r="AD366" s="194"/>
      <c r="AE366" s="194"/>
      <c r="AF366" s="194"/>
      <c r="AG366" s="194"/>
      <c r="AH366" s="263" t="s">
        <v>1</v>
      </c>
      <c r="AI366" s="473" t="s">
        <v>202</v>
      </c>
      <c r="AJ366" s="197">
        <v>42789</v>
      </c>
      <c r="AK366" s="425"/>
      <c r="AL366" s="312">
        <v>2.327</v>
      </c>
      <c r="AM366" s="312" t="s">
        <v>1789</v>
      </c>
      <c r="AN366" s="312">
        <v>2.1219999999999999</v>
      </c>
      <c r="AO366" s="312" t="s">
        <v>1696</v>
      </c>
      <c r="AP366" s="101"/>
      <c r="AQ366" s="101"/>
      <c r="AR366" s="415"/>
      <c r="AS366" s="101"/>
      <c r="AT366" s="256"/>
      <c r="AU366" s="101"/>
    </row>
    <row r="367" spans="1:59" ht="32.25" customHeight="1" x14ac:dyDescent="0.25">
      <c r="D367" s="246" t="s">
        <v>2</v>
      </c>
      <c r="G367" s="96">
        <v>43864</v>
      </c>
      <c r="H367" s="195" t="s">
        <v>37</v>
      </c>
      <c r="I367" s="232" t="s">
        <v>31</v>
      </c>
      <c r="J367" s="189" t="s">
        <v>291</v>
      </c>
      <c r="K367" s="29" t="s">
        <v>18</v>
      </c>
      <c r="L367" s="29" t="s">
        <v>50</v>
      </c>
      <c r="M367" s="29" t="s">
        <v>760</v>
      </c>
      <c r="N367" s="29" t="s">
        <v>761</v>
      </c>
      <c r="O367" s="114" t="s">
        <v>758</v>
      </c>
      <c r="P367" s="114" t="s">
        <v>759</v>
      </c>
      <c r="Q367" s="114" t="s">
        <v>43</v>
      </c>
      <c r="R367" s="192" t="s">
        <v>3182</v>
      </c>
      <c r="S367" s="41" t="s">
        <v>3191</v>
      </c>
      <c r="T367" s="41" t="s">
        <v>20</v>
      </c>
      <c r="U367" s="84" t="s">
        <v>72</v>
      </c>
      <c r="V367" s="263"/>
      <c r="W367" s="80">
        <v>3</v>
      </c>
      <c r="X367" s="185" t="s">
        <v>245</v>
      </c>
      <c r="Y367" s="117"/>
      <c r="Z367" s="84"/>
      <c r="AA367" s="84"/>
      <c r="AB367" s="39" t="s">
        <v>3182</v>
      </c>
      <c r="AC367" s="194"/>
      <c r="AD367" s="194"/>
      <c r="AE367" s="194"/>
      <c r="AF367" s="194"/>
      <c r="AG367" s="194"/>
      <c r="AH367" s="263" t="s">
        <v>1</v>
      </c>
      <c r="AI367" s="473" t="s">
        <v>202</v>
      </c>
      <c r="AJ367" s="197">
        <v>43726</v>
      </c>
      <c r="AK367" s="426"/>
      <c r="AL367" s="312">
        <v>2.23</v>
      </c>
      <c r="AM367" s="312" t="s">
        <v>1789</v>
      </c>
      <c r="AN367" s="313">
        <v>1.9019999999999999</v>
      </c>
      <c r="AO367" s="313" t="s">
        <v>1696</v>
      </c>
      <c r="AP367" s="101"/>
      <c r="AQ367" s="101"/>
      <c r="AR367" s="415"/>
      <c r="AS367" s="101"/>
      <c r="AT367" s="256"/>
      <c r="AU367" s="101"/>
      <c r="AV367" s="256"/>
      <c r="AW367" s="256"/>
      <c r="AX367" s="256"/>
      <c r="AY367" s="256"/>
      <c r="AZ367" s="256"/>
      <c r="BA367" s="256"/>
      <c r="BB367" s="256"/>
      <c r="BC367" s="256"/>
      <c r="BD367" s="256"/>
      <c r="BE367" s="256"/>
      <c r="BF367" s="256"/>
      <c r="BG367" s="256"/>
    </row>
    <row r="368" spans="1:59" ht="32.25" customHeight="1" x14ac:dyDescent="0.25">
      <c r="D368" s="246" t="s">
        <v>2</v>
      </c>
      <c r="G368" s="96">
        <v>43283</v>
      </c>
      <c r="H368" s="195" t="s">
        <v>37</v>
      </c>
      <c r="I368" s="232" t="s">
        <v>31</v>
      </c>
      <c r="J368" s="189" t="s">
        <v>291</v>
      </c>
      <c r="K368" s="29" t="s">
        <v>18</v>
      </c>
      <c r="L368" s="29" t="s">
        <v>50</v>
      </c>
      <c r="M368" s="29" t="s">
        <v>760</v>
      </c>
      <c r="N368" s="29" t="s">
        <v>761</v>
      </c>
      <c r="O368" s="114" t="s">
        <v>758</v>
      </c>
      <c r="P368" s="114" t="s">
        <v>1778</v>
      </c>
      <c r="Q368" s="114"/>
      <c r="R368" s="192" t="s">
        <v>1940</v>
      </c>
      <c r="S368" s="41" t="s">
        <v>1941</v>
      </c>
      <c r="T368" s="41" t="s">
        <v>20</v>
      </c>
      <c r="U368" s="84" t="s">
        <v>72</v>
      </c>
      <c r="V368" s="263"/>
      <c r="W368" s="80">
        <v>3</v>
      </c>
      <c r="X368" s="185" t="s">
        <v>2610</v>
      </c>
      <c r="Y368" s="117"/>
      <c r="Z368" s="84"/>
      <c r="AA368" s="84"/>
      <c r="AB368" s="39" t="str">
        <f>R368</f>
        <v>M 0064</v>
      </c>
      <c r="AC368" s="194"/>
      <c r="AD368" s="194"/>
      <c r="AE368" s="194"/>
      <c r="AF368" s="194"/>
      <c r="AG368" s="194"/>
      <c r="AH368" s="263" t="s">
        <v>1</v>
      </c>
      <c r="AI368" s="473" t="s">
        <v>202</v>
      </c>
      <c r="AJ368" s="197" t="s">
        <v>1942</v>
      </c>
      <c r="AK368" s="425"/>
      <c r="AL368" s="312">
        <v>2.2269999999999999</v>
      </c>
      <c r="AM368" s="312" t="s">
        <v>1781</v>
      </c>
      <c r="AN368" s="312">
        <v>2.048</v>
      </c>
      <c r="AO368" s="312" t="s">
        <v>3167</v>
      </c>
      <c r="AP368" s="101"/>
      <c r="AQ368" s="101"/>
      <c r="AR368" s="415"/>
      <c r="AS368" s="101"/>
      <c r="AT368" s="256"/>
      <c r="AU368" s="101"/>
      <c r="AV368" s="256"/>
      <c r="AW368" s="256"/>
      <c r="AX368" s="256"/>
      <c r="AY368" s="256"/>
      <c r="AZ368" s="256"/>
      <c r="BA368" s="256"/>
      <c r="BB368" s="256"/>
      <c r="BC368" s="256"/>
      <c r="BD368" s="256"/>
      <c r="BE368" s="256"/>
      <c r="BF368" s="256"/>
      <c r="BG368" s="256"/>
    </row>
    <row r="369" spans="4:59" ht="32.25" customHeight="1" x14ac:dyDescent="0.25">
      <c r="D369" s="246" t="s">
        <v>2</v>
      </c>
      <c r="G369" s="96">
        <v>43283</v>
      </c>
      <c r="H369" s="195" t="s">
        <v>37</v>
      </c>
      <c r="I369" s="232" t="s">
        <v>31</v>
      </c>
      <c r="J369" s="189" t="s">
        <v>291</v>
      </c>
      <c r="K369" s="29" t="s">
        <v>18</v>
      </c>
      <c r="L369" s="29" t="s">
        <v>50</v>
      </c>
      <c r="M369" s="29" t="s">
        <v>760</v>
      </c>
      <c r="N369" s="29" t="s">
        <v>761</v>
      </c>
      <c r="O369" s="114" t="s">
        <v>758</v>
      </c>
      <c r="P369" s="114" t="s">
        <v>1778</v>
      </c>
      <c r="Q369" s="114"/>
      <c r="R369" s="192" t="s">
        <v>1779</v>
      </c>
      <c r="S369" s="41" t="s">
        <v>1780</v>
      </c>
      <c r="T369" s="41" t="s">
        <v>20</v>
      </c>
      <c r="U369" s="84" t="s">
        <v>72</v>
      </c>
      <c r="V369" s="263"/>
      <c r="W369" s="80">
        <v>3</v>
      </c>
      <c r="X369" s="185" t="s">
        <v>245</v>
      </c>
      <c r="Y369" s="117"/>
      <c r="Z369" s="84"/>
      <c r="AA369" s="84"/>
      <c r="AB369" s="39" t="s">
        <v>1779</v>
      </c>
      <c r="AC369" s="194"/>
      <c r="AD369" s="194"/>
      <c r="AE369" s="194"/>
      <c r="AF369" s="194"/>
      <c r="AG369" s="194"/>
      <c r="AH369" s="263" t="s">
        <v>1</v>
      </c>
      <c r="AI369" s="473" t="s">
        <v>202</v>
      </c>
      <c r="AJ369" s="197">
        <v>43046</v>
      </c>
      <c r="AK369" s="421">
        <v>812</v>
      </c>
      <c r="AL369" s="312">
        <v>2.2669999999999999</v>
      </c>
      <c r="AM369" s="312" t="s">
        <v>1781</v>
      </c>
      <c r="AN369" s="312">
        <v>2.1179999999999999</v>
      </c>
      <c r="AO369" s="312" t="s">
        <v>1511</v>
      </c>
      <c r="AP369" s="101"/>
      <c r="AQ369" s="101"/>
      <c r="AR369" s="415"/>
      <c r="AS369" s="101"/>
      <c r="AT369" s="256"/>
      <c r="AU369" s="101"/>
      <c r="AV369" s="256"/>
      <c r="AW369" s="256"/>
      <c r="AX369" s="256"/>
      <c r="AY369" s="256"/>
      <c r="AZ369" s="256"/>
      <c r="BA369" s="256"/>
      <c r="BB369" s="256"/>
      <c r="BC369" s="256"/>
      <c r="BD369" s="256"/>
      <c r="BE369" s="256"/>
      <c r="BF369" s="256"/>
      <c r="BG369" s="256"/>
    </row>
    <row r="370" spans="4:59" ht="32.25" customHeight="1" x14ac:dyDescent="0.25">
      <c r="D370" s="246" t="s">
        <v>2</v>
      </c>
      <c r="G370" s="96">
        <v>43283</v>
      </c>
      <c r="H370" s="195" t="s">
        <v>37</v>
      </c>
      <c r="I370" s="232" t="s">
        <v>31</v>
      </c>
      <c r="J370" s="189" t="s">
        <v>291</v>
      </c>
      <c r="K370" s="29" t="s">
        <v>18</v>
      </c>
      <c r="L370" s="29" t="s">
        <v>50</v>
      </c>
      <c r="M370" s="29" t="s">
        <v>760</v>
      </c>
      <c r="N370" s="29" t="s">
        <v>761</v>
      </c>
      <c r="O370" s="114" t="s">
        <v>761</v>
      </c>
      <c r="P370" s="114" t="s">
        <v>1500</v>
      </c>
      <c r="Q370" s="114"/>
      <c r="R370" s="192" t="s">
        <v>1944</v>
      </c>
      <c r="S370" s="41" t="s">
        <v>1945</v>
      </c>
      <c r="T370" s="41"/>
      <c r="U370" s="84" t="s">
        <v>72</v>
      </c>
      <c r="V370" s="263"/>
      <c r="W370" s="80">
        <v>2</v>
      </c>
      <c r="X370" s="185" t="s">
        <v>1910</v>
      </c>
      <c r="Y370" s="117"/>
      <c r="Z370" s="84"/>
      <c r="AA370" s="84"/>
      <c r="AB370" s="39" t="str">
        <f>R370</f>
        <v>M 0080</v>
      </c>
      <c r="AC370" s="194"/>
      <c r="AD370" s="194"/>
      <c r="AE370" s="194"/>
      <c r="AF370" s="194"/>
      <c r="AG370" s="194"/>
      <c r="AH370" s="263" t="s">
        <v>1</v>
      </c>
      <c r="AI370" s="473" t="s">
        <v>202</v>
      </c>
      <c r="AJ370" s="197">
        <v>42340</v>
      </c>
      <c r="AK370" s="425"/>
      <c r="AL370" s="312">
        <v>2.169</v>
      </c>
      <c r="AM370" s="312" t="s">
        <v>763</v>
      </c>
      <c r="AN370" s="313">
        <v>1.835</v>
      </c>
      <c r="AO370" s="313" t="s">
        <v>1781</v>
      </c>
      <c r="AP370" s="101"/>
      <c r="AQ370" s="101"/>
      <c r="AR370" s="415"/>
      <c r="AS370" s="101"/>
      <c r="AT370" s="256"/>
      <c r="AU370" s="101"/>
      <c r="AV370" s="256"/>
      <c r="AW370" s="256"/>
      <c r="AX370" s="256"/>
      <c r="AY370" s="256"/>
      <c r="AZ370" s="256"/>
      <c r="BA370" s="256"/>
      <c r="BB370" s="256"/>
      <c r="BC370" s="256"/>
      <c r="BD370" s="256"/>
      <c r="BE370" s="256"/>
      <c r="BF370" s="256"/>
      <c r="BG370" s="256"/>
    </row>
    <row r="371" spans="4:59" ht="32.25" customHeight="1" x14ac:dyDescent="0.25">
      <c r="D371" s="246" t="s">
        <v>2</v>
      </c>
      <c r="G371" s="96">
        <v>43378</v>
      </c>
      <c r="H371" s="195" t="s">
        <v>37</v>
      </c>
      <c r="I371" s="232" t="s">
        <v>31</v>
      </c>
      <c r="J371" s="189" t="s">
        <v>291</v>
      </c>
      <c r="K371" s="29" t="s">
        <v>18</v>
      </c>
      <c r="L371" s="29" t="s">
        <v>17</v>
      </c>
      <c r="M371" s="29" t="s">
        <v>3365</v>
      </c>
      <c r="N371" s="29" t="s">
        <v>45</v>
      </c>
      <c r="O371" s="114" t="s">
        <v>2775</v>
      </c>
      <c r="P371" s="114" t="s">
        <v>2776</v>
      </c>
      <c r="Q371" s="114"/>
      <c r="R371" s="192" t="s">
        <v>2777</v>
      </c>
      <c r="S371" s="41" t="s">
        <v>2848</v>
      </c>
      <c r="T371" s="41" t="s">
        <v>3169</v>
      </c>
      <c r="U371" s="84" t="s">
        <v>72</v>
      </c>
      <c r="V371" s="263"/>
      <c r="W371" s="80">
        <v>3</v>
      </c>
      <c r="X371" s="185" t="s">
        <v>245</v>
      </c>
      <c r="Y371" s="117"/>
      <c r="Z371" s="84"/>
      <c r="AA371" s="84"/>
      <c r="AB371" s="39" t="s">
        <v>2777</v>
      </c>
      <c r="AC371" s="194"/>
      <c r="AD371" s="194"/>
      <c r="AE371" s="194"/>
      <c r="AF371" s="194"/>
      <c r="AG371" s="194"/>
      <c r="AH371" s="263" t="s">
        <v>1</v>
      </c>
      <c r="AI371" s="473" t="s">
        <v>202</v>
      </c>
      <c r="AJ371" s="197">
        <v>43360</v>
      </c>
      <c r="AK371" s="206">
        <v>1081</v>
      </c>
      <c r="AL371" s="312">
        <v>2.2370000000000001</v>
      </c>
      <c r="AM371" s="312" t="s">
        <v>2779</v>
      </c>
      <c r="AN371" s="313">
        <v>1.994</v>
      </c>
      <c r="AO371" s="313" t="s">
        <v>2915</v>
      </c>
      <c r="AP371" s="101"/>
      <c r="AQ371" s="101"/>
      <c r="AR371" s="415"/>
      <c r="AS371" s="101"/>
      <c r="AT371" s="256"/>
      <c r="AU371" s="101"/>
      <c r="AV371" s="256"/>
      <c r="AW371" s="256"/>
      <c r="AX371" s="256"/>
      <c r="AY371" s="256"/>
      <c r="AZ371" s="256"/>
      <c r="BA371" s="256"/>
      <c r="BB371" s="256"/>
      <c r="BC371" s="256"/>
      <c r="BD371" s="256"/>
      <c r="BE371" s="256"/>
      <c r="BF371" s="256"/>
      <c r="BG371" s="256"/>
    </row>
    <row r="372" spans="4:59" ht="32.25" customHeight="1" x14ac:dyDescent="0.25">
      <c r="D372" s="246" t="s">
        <v>2</v>
      </c>
      <c r="G372" s="96">
        <v>43283</v>
      </c>
      <c r="H372" s="195" t="s">
        <v>37</v>
      </c>
      <c r="I372" s="232" t="s">
        <v>31</v>
      </c>
      <c r="J372" s="189" t="s">
        <v>291</v>
      </c>
      <c r="K372" s="29" t="s">
        <v>18</v>
      </c>
      <c r="L372" s="29" t="s">
        <v>50</v>
      </c>
      <c r="M372" s="29" t="s">
        <v>925</v>
      </c>
      <c r="N372" s="29" t="s">
        <v>924</v>
      </c>
      <c r="O372" s="114" t="s">
        <v>921</v>
      </c>
      <c r="P372" s="114" t="s">
        <v>922</v>
      </c>
      <c r="Q372" s="114"/>
      <c r="R372" s="192" t="s">
        <v>920</v>
      </c>
      <c r="S372" s="41" t="s">
        <v>923</v>
      </c>
      <c r="T372" s="41" t="s">
        <v>1554</v>
      </c>
      <c r="U372" s="84" t="s">
        <v>72</v>
      </c>
      <c r="V372" s="263"/>
      <c r="W372" s="80">
        <v>3</v>
      </c>
      <c r="X372" s="185" t="s">
        <v>245</v>
      </c>
      <c r="Y372" s="117"/>
      <c r="Z372" s="84"/>
      <c r="AA372" s="84"/>
      <c r="AB372" s="39" t="s">
        <v>920</v>
      </c>
      <c r="AC372" s="194"/>
      <c r="AD372" s="194"/>
      <c r="AE372" s="194"/>
      <c r="AF372" s="194"/>
      <c r="AG372" s="194"/>
      <c r="AH372" s="263" t="s">
        <v>1</v>
      </c>
      <c r="AI372" s="473" t="s">
        <v>202</v>
      </c>
      <c r="AJ372" s="197">
        <v>42290</v>
      </c>
      <c r="AK372" s="421">
        <v>388</v>
      </c>
      <c r="AL372" s="312">
        <v>2.0169999999999999</v>
      </c>
      <c r="AM372" s="312" t="s">
        <v>3492</v>
      </c>
      <c r="AN372" s="313">
        <v>1.3979999999999999</v>
      </c>
      <c r="AO372" s="313" t="s">
        <v>471</v>
      </c>
      <c r="AP372" s="101"/>
      <c r="AQ372" s="101"/>
      <c r="AR372" s="415"/>
      <c r="AS372" s="101"/>
      <c r="AT372" s="256"/>
      <c r="AU372" s="101"/>
      <c r="AV372" s="256"/>
      <c r="AW372" s="256"/>
      <c r="AX372" s="256"/>
      <c r="AY372" s="256"/>
      <c r="AZ372" s="256"/>
      <c r="BA372" s="256"/>
      <c r="BB372" s="256"/>
      <c r="BC372" s="256"/>
      <c r="BD372" s="256"/>
      <c r="BE372" s="256"/>
      <c r="BF372" s="256"/>
      <c r="BG372" s="256"/>
    </row>
    <row r="373" spans="4:59" ht="32.25" customHeight="1" x14ac:dyDescent="0.25">
      <c r="D373" s="246" t="s">
        <v>2</v>
      </c>
      <c r="G373" s="96">
        <v>43283</v>
      </c>
      <c r="H373" s="195" t="s">
        <v>37</v>
      </c>
      <c r="I373" s="232" t="s">
        <v>31</v>
      </c>
      <c r="J373" s="189" t="s">
        <v>291</v>
      </c>
      <c r="K373" s="29" t="s">
        <v>18</v>
      </c>
      <c r="L373" s="29" t="s">
        <v>50</v>
      </c>
      <c r="M373" s="29" t="s">
        <v>481</v>
      </c>
      <c r="N373" s="29" t="s">
        <v>664</v>
      </c>
      <c r="O373" s="114" t="s">
        <v>660</v>
      </c>
      <c r="P373" s="114" t="s">
        <v>1599</v>
      </c>
      <c r="Q373" s="114"/>
      <c r="R373" s="192" t="s">
        <v>1600</v>
      </c>
      <c r="S373" s="41" t="s">
        <v>1601</v>
      </c>
      <c r="T373" s="41" t="s">
        <v>20</v>
      </c>
      <c r="U373" s="84" t="s">
        <v>72</v>
      </c>
      <c r="V373" s="263"/>
      <c r="W373" s="80">
        <v>3</v>
      </c>
      <c r="X373" s="185" t="s">
        <v>245</v>
      </c>
      <c r="Y373" s="117"/>
      <c r="Z373" s="84"/>
      <c r="AA373" s="84"/>
      <c r="AB373" s="39" t="s">
        <v>1600</v>
      </c>
      <c r="AC373" s="194"/>
      <c r="AD373" s="194"/>
      <c r="AE373" s="194"/>
      <c r="AF373" s="194"/>
      <c r="AG373" s="194"/>
      <c r="AH373" s="263" t="s">
        <v>1</v>
      </c>
      <c r="AI373" s="473" t="s">
        <v>202</v>
      </c>
      <c r="AJ373" s="197">
        <v>42508</v>
      </c>
      <c r="AK373" s="421">
        <v>724</v>
      </c>
      <c r="AL373" s="312">
        <v>2.6349999999999998</v>
      </c>
      <c r="AM373" s="312" t="s">
        <v>1602</v>
      </c>
      <c r="AN373" s="316">
        <v>2.0369999999999999</v>
      </c>
      <c r="AO373" s="316" t="s">
        <v>3013</v>
      </c>
      <c r="AP373" s="101"/>
      <c r="AQ373" s="101"/>
      <c r="AR373" s="415"/>
      <c r="AS373" s="101"/>
      <c r="AT373" s="256"/>
      <c r="AU373" s="101"/>
      <c r="AV373" s="256"/>
      <c r="AW373" s="256"/>
      <c r="AX373" s="256"/>
      <c r="AY373" s="256"/>
      <c r="AZ373" s="256"/>
      <c r="BA373" s="256"/>
      <c r="BB373" s="256"/>
      <c r="BC373" s="256"/>
      <c r="BD373" s="256"/>
      <c r="BE373" s="256"/>
      <c r="BF373" s="256"/>
      <c r="BG373" s="256"/>
    </row>
    <row r="374" spans="4:59" ht="32.25" customHeight="1" x14ac:dyDescent="0.25">
      <c r="D374" s="246" t="s">
        <v>2</v>
      </c>
      <c r="G374" s="96">
        <v>43606</v>
      </c>
      <c r="H374" s="195" t="s">
        <v>37</v>
      </c>
      <c r="I374" s="232" t="s">
        <v>31</v>
      </c>
      <c r="J374" s="189" t="s">
        <v>291</v>
      </c>
      <c r="K374" s="29" t="s">
        <v>18</v>
      </c>
      <c r="L374" s="29" t="s">
        <v>50</v>
      </c>
      <c r="M374" s="29" t="s">
        <v>481</v>
      </c>
      <c r="N374" s="29" t="s">
        <v>664</v>
      </c>
      <c r="O374" s="114" t="s">
        <v>660</v>
      </c>
      <c r="P374" s="114" t="s">
        <v>3010</v>
      </c>
      <c r="Q374" s="114"/>
      <c r="R374" s="192" t="s">
        <v>3011</v>
      </c>
      <c r="S374" s="41" t="s">
        <v>3012</v>
      </c>
      <c r="T374" s="41" t="s">
        <v>288</v>
      </c>
      <c r="U374" s="84" t="s">
        <v>72</v>
      </c>
      <c r="V374" s="263"/>
      <c r="W374" s="80">
        <v>3</v>
      </c>
      <c r="X374" s="185" t="s">
        <v>245</v>
      </c>
      <c r="Y374" s="117"/>
      <c r="Z374" s="84"/>
      <c r="AA374" s="84"/>
      <c r="AB374" s="39" t="s">
        <v>3011</v>
      </c>
      <c r="AC374" s="194"/>
      <c r="AD374" s="194"/>
      <c r="AE374" s="194"/>
      <c r="AF374" s="194"/>
      <c r="AG374" s="194"/>
      <c r="AH374" s="263" t="s">
        <v>1</v>
      </c>
      <c r="AI374" s="473" t="s">
        <v>202</v>
      </c>
      <c r="AJ374" s="197">
        <v>43420</v>
      </c>
      <c r="AK374" s="421">
        <v>1487</v>
      </c>
      <c r="AL374" s="312">
        <v>2.621</v>
      </c>
      <c r="AM374" s="312" t="s">
        <v>3013</v>
      </c>
      <c r="AN374" s="313">
        <v>1.964</v>
      </c>
      <c r="AO374" s="313" t="s">
        <v>1602</v>
      </c>
      <c r="AP374" s="101"/>
      <c r="AQ374" s="101"/>
      <c r="AR374" s="415"/>
      <c r="AS374" s="101"/>
      <c r="AT374" s="256"/>
      <c r="AU374" s="101"/>
      <c r="AV374" s="256"/>
      <c r="AW374" s="256"/>
      <c r="AX374" s="256"/>
      <c r="AY374" s="256"/>
      <c r="AZ374" s="256"/>
      <c r="BA374" s="256"/>
      <c r="BB374" s="256"/>
      <c r="BC374" s="256"/>
      <c r="BD374" s="256"/>
      <c r="BE374" s="256"/>
      <c r="BF374" s="256"/>
      <c r="BG374" s="256"/>
    </row>
    <row r="375" spans="4:59" ht="32.25" customHeight="1" x14ac:dyDescent="0.25">
      <c r="D375" s="246" t="s">
        <v>2</v>
      </c>
      <c r="G375" s="96">
        <v>43283</v>
      </c>
      <c r="H375" s="195" t="s">
        <v>37</v>
      </c>
      <c r="I375" s="232" t="s">
        <v>31</v>
      </c>
      <c r="J375" s="189" t="s">
        <v>291</v>
      </c>
      <c r="K375" s="29" t="s">
        <v>18</v>
      </c>
      <c r="L375" s="29" t="s">
        <v>50</v>
      </c>
      <c r="M375" s="29" t="s">
        <v>481</v>
      </c>
      <c r="N375" s="29" t="s">
        <v>664</v>
      </c>
      <c r="O375" s="114" t="s">
        <v>660</v>
      </c>
      <c r="P375" s="114" t="s">
        <v>661</v>
      </c>
      <c r="Q375" s="114"/>
      <c r="R375" s="192" t="s">
        <v>662</v>
      </c>
      <c r="S375" s="41" t="s">
        <v>1007</v>
      </c>
      <c r="T375" s="41" t="s">
        <v>20</v>
      </c>
      <c r="U375" s="84" t="s">
        <v>624</v>
      </c>
      <c r="V375" s="263"/>
      <c r="W375" s="80">
        <v>3</v>
      </c>
      <c r="X375" s="185" t="s">
        <v>245</v>
      </c>
      <c r="Y375" s="117"/>
      <c r="Z375" s="84"/>
      <c r="AA375" s="84"/>
      <c r="AB375" s="39" t="s">
        <v>662</v>
      </c>
      <c r="AC375" s="194"/>
      <c r="AD375" s="194"/>
      <c r="AE375" s="194"/>
      <c r="AF375" s="194"/>
      <c r="AG375" s="194"/>
      <c r="AH375" s="263" t="s">
        <v>1</v>
      </c>
      <c r="AI375" s="473" t="s">
        <v>202</v>
      </c>
      <c r="AJ375" s="197">
        <v>42297</v>
      </c>
      <c r="AK375" s="421">
        <v>257</v>
      </c>
      <c r="AL375" s="312">
        <v>2.2610000000000001</v>
      </c>
      <c r="AM375" s="312" t="s">
        <v>663</v>
      </c>
      <c r="AN375" s="313">
        <v>1.6120000000000001</v>
      </c>
      <c r="AO375" s="313" t="s">
        <v>3013</v>
      </c>
      <c r="AP375" s="101"/>
      <c r="AQ375" s="101"/>
      <c r="AR375" s="415"/>
      <c r="AS375" s="101"/>
      <c r="AT375" s="256"/>
      <c r="AU375" s="101"/>
    </row>
    <row r="376" spans="4:59" ht="32.25" customHeight="1" x14ac:dyDescent="0.25">
      <c r="D376" s="246" t="s">
        <v>2</v>
      </c>
      <c r="G376" s="96">
        <v>43283</v>
      </c>
      <c r="H376" s="195" t="s">
        <v>37</v>
      </c>
      <c r="I376" s="232" t="s">
        <v>31</v>
      </c>
      <c r="J376" s="189" t="s">
        <v>291</v>
      </c>
      <c r="K376" s="29" t="s">
        <v>18</v>
      </c>
      <c r="L376" s="29" t="s">
        <v>50</v>
      </c>
      <c r="M376" s="29" t="s">
        <v>481</v>
      </c>
      <c r="N376" s="29" t="s">
        <v>824</v>
      </c>
      <c r="O376" s="114" t="s">
        <v>1378</v>
      </c>
      <c r="P376" s="114" t="s">
        <v>1379</v>
      </c>
      <c r="Q376" s="114"/>
      <c r="R376" s="192" t="s">
        <v>825</v>
      </c>
      <c r="S376" s="41" t="s">
        <v>826</v>
      </c>
      <c r="T376" s="41" t="s">
        <v>1554</v>
      </c>
      <c r="U376" s="84" t="s">
        <v>72</v>
      </c>
      <c r="V376" s="263"/>
      <c r="W376" s="80">
        <v>3</v>
      </c>
      <c r="X376" s="185" t="s">
        <v>245</v>
      </c>
      <c r="Y376" s="117"/>
      <c r="Z376" s="84"/>
      <c r="AA376" s="84"/>
      <c r="AB376" s="39" t="s">
        <v>825</v>
      </c>
      <c r="AC376" s="194"/>
      <c r="AD376" s="194"/>
      <c r="AE376" s="194"/>
      <c r="AF376" s="194"/>
      <c r="AG376" s="194"/>
      <c r="AH376" s="263" t="s">
        <v>1</v>
      </c>
      <c r="AI376" s="473" t="s">
        <v>202</v>
      </c>
      <c r="AJ376" s="197">
        <v>42410</v>
      </c>
      <c r="AK376" s="421">
        <v>365</v>
      </c>
      <c r="AL376" s="312">
        <v>2.6259999999999999</v>
      </c>
      <c r="AM376" s="312" t="s">
        <v>827</v>
      </c>
      <c r="AN376" s="313">
        <v>1.5329999999999999</v>
      </c>
      <c r="AO376" s="313" t="s">
        <v>835</v>
      </c>
      <c r="AP376" s="101"/>
      <c r="AQ376" s="101"/>
      <c r="AR376" s="415"/>
      <c r="AS376" s="101"/>
      <c r="AT376" s="256"/>
      <c r="AU376" s="101"/>
    </row>
    <row r="377" spans="4:59" ht="32.25" customHeight="1" x14ac:dyDescent="0.25">
      <c r="D377" s="246" t="s">
        <v>2</v>
      </c>
      <c r="G377" s="96">
        <v>43283</v>
      </c>
      <c r="H377" s="195" t="s">
        <v>37</v>
      </c>
      <c r="I377" s="232" t="s">
        <v>31</v>
      </c>
      <c r="J377" s="189" t="s">
        <v>291</v>
      </c>
      <c r="K377" s="29" t="s">
        <v>18</v>
      </c>
      <c r="L377" s="29" t="s">
        <v>50</v>
      </c>
      <c r="M377" s="29" t="s">
        <v>51</v>
      </c>
      <c r="N377" s="29" t="s">
        <v>52</v>
      </c>
      <c r="O377" s="114" t="s">
        <v>109</v>
      </c>
      <c r="P377" s="114" t="s">
        <v>548</v>
      </c>
      <c r="Q377" s="114"/>
      <c r="R377" s="192" t="s">
        <v>1197</v>
      </c>
      <c r="S377" s="41" t="s">
        <v>992</v>
      </c>
      <c r="T377" s="41" t="s">
        <v>3169</v>
      </c>
      <c r="U377" s="84" t="s">
        <v>72</v>
      </c>
      <c r="V377" s="263"/>
      <c r="W377" s="80">
        <v>3</v>
      </c>
      <c r="X377" s="185" t="s">
        <v>245</v>
      </c>
      <c r="Y377" s="117"/>
      <c r="Z377" s="84"/>
      <c r="AA377" s="84"/>
      <c r="AB377" s="39" t="s">
        <v>1197</v>
      </c>
      <c r="AC377" s="194"/>
      <c r="AD377" s="194"/>
      <c r="AE377" s="194"/>
      <c r="AF377" s="194"/>
      <c r="AG377" s="194"/>
      <c r="AH377" s="263" t="s">
        <v>1</v>
      </c>
      <c r="AI377" s="473" t="s">
        <v>202</v>
      </c>
      <c r="AJ377" s="197">
        <v>42684</v>
      </c>
      <c r="AK377" s="421">
        <v>512</v>
      </c>
      <c r="AL377" s="312">
        <v>2.222</v>
      </c>
      <c r="AM377" s="312" t="s">
        <v>1198</v>
      </c>
      <c r="AN377" s="313">
        <v>1.907</v>
      </c>
      <c r="AO377" s="313" t="s">
        <v>550</v>
      </c>
      <c r="AP377" s="101"/>
      <c r="AQ377" s="101"/>
      <c r="AR377" s="415"/>
      <c r="AS377" s="101"/>
      <c r="AT377" s="256"/>
      <c r="AU377" s="101"/>
    </row>
    <row r="378" spans="4:59" ht="32.25" customHeight="1" x14ac:dyDescent="0.25">
      <c r="D378" s="246" t="s">
        <v>2</v>
      </c>
      <c r="G378" s="96">
        <v>43283</v>
      </c>
      <c r="H378" s="195" t="s">
        <v>37</v>
      </c>
      <c r="I378" s="232" t="s">
        <v>31</v>
      </c>
      <c r="J378" s="189" t="s">
        <v>291</v>
      </c>
      <c r="K378" s="29" t="s">
        <v>18</v>
      </c>
      <c r="L378" s="29" t="s">
        <v>50</v>
      </c>
      <c r="M378" s="29" t="s">
        <v>51</v>
      </c>
      <c r="N378" s="29" t="s">
        <v>52</v>
      </c>
      <c r="O378" s="114" t="s">
        <v>109</v>
      </c>
      <c r="P378" s="114" t="s">
        <v>548</v>
      </c>
      <c r="Q378" s="114"/>
      <c r="R378" s="192" t="s">
        <v>549</v>
      </c>
      <c r="S378" s="41" t="s">
        <v>992</v>
      </c>
      <c r="T378" s="41" t="s">
        <v>1554</v>
      </c>
      <c r="U378" s="84" t="s">
        <v>72</v>
      </c>
      <c r="V378" s="263"/>
      <c r="W378" s="80">
        <v>3</v>
      </c>
      <c r="X378" s="185" t="s">
        <v>245</v>
      </c>
      <c r="Y378" s="117"/>
      <c r="Z378" s="84"/>
      <c r="AA378" s="84"/>
      <c r="AB378" s="39" t="s">
        <v>549</v>
      </c>
      <c r="AC378" s="194"/>
      <c r="AD378" s="194"/>
      <c r="AE378" s="194"/>
      <c r="AF378" s="194"/>
      <c r="AG378" s="194"/>
      <c r="AH378" s="263" t="s">
        <v>1</v>
      </c>
      <c r="AI378" s="473" t="s">
        <v>202</v>
      </c>
      <c r="AJ378" s="197">
        <v>42474</v>
      </c>
      <c r="AK378" s="421">
        <v>189</v>
      </c>
      <c r="AL378" s="312">
        <v>2.2850000000000001</v>
      </c>
      <c r="AM378" s="312" t="s">
        <v>550</v>
      </c>
      <c r="AN378" s="313">
        <v>1.6339999999999999</v>
      </c>
      <c r="AO378" s="313" t="s">
        <v>540</v>
      </c>
      <c r="AP378" s="101"/>
      <c r="AQ378" s="101"/>
      <c r="AR378" s="415"/>
      <c r="AS378" s="101"/>
      <c r="AT378" s="256"/>
      <c r="AU378" s="101"/>
    </row>
    <row r="379" spans="4:59" ht="32.25" customHeight="1" x14ac:dyDescent="0.25">
      <c r="D379" s="246" t="s">
        <v>2</v>
      </c>
      <c r="G379" s="96">
        <v>43283</v>
      </c>
      <c r="H379" s="195" t="s">
        <v>37</v>
      </c>
      <c r="I379" s="232" t="s">
        <v>31</v>
      </c>
      <c r="J379" s="189" t="s">
        <v>291</v>
      </c>
      <c r="K379" s="29" t="s">
        <v>18</v>
      </c>
      <c r="L379" s="29" t="s">
        <v>50</v>
      </c>
      <c r="M379" s="29" t="s">
        <v>51</v>
      </c>
      <c r="N379" s="29" t="s">
        <v>52</v>
      </c>
      <c r="O379" s="114" t="s">
        <v>109</v>
      </c>
      <c r="P379" s="259" t="s">
        <v>1232</v>
      </c>
      <c r="Q379" s="259"/>
      <c r="R379" s="192" t="s">
        <v>1233</v>
      </c>
      <c r="S379" s="41" t="s">
        <v>1234</v>
      </c>
      <c r="T379" s="41" t="s">
        <v>20</v>
      </c>
      <c r="U379" s="84" t="s">
        <v>624</v>
      </c>
      <c r="V379" s="263"/>
      <c r="W379" s="80">
        <v>3</v>
      </c>
      <c r="X379" s="185" t="s">
        <v>80</v>
      </c>
      <c r="Y379" s="117"/>
      <c r="Z379" s="84"/>
      <c r="AA379" s="84"/>
      <c r="AB379" s="265" t="s">
        <v>1233</v>
      </c>
      <c r="AC379" s="194"/>
      <c r="AD379" s="194"/>
      <c r="AE379" s="194"/>
      <c r="AF379" s="194"/>
      <c r="AG379" s="194"/>
      <c r="AH379" s="263" t="s">
        <v>1</v>
      </c>
      <c r="AI379" s="473" t="s">
        <v>202</v>
      </c>
      <c r="AJ379" s="197">
        <v>42279</v>
      </c>
      <c r="AK379" s="421">
        <v>59</v>
      </c>
      <c r="AL379" s="312">
        <v>2.339</v>
      </c>
      <c r="AM379" s="312" t="s">
        <v>3484</v>
      </c>
      <c r="AN379" s="313">
        <v>1.821</v>
      </c>
      <c r="AO379" s="313" t="s">
        <v>2962</v>
      </c>
      <c r="AP379" s="101"/>
      <c r="AQ379" s="101"/>
      <c r="AR379" s="415"/>
      <c r="AS379" s="101"/>
      <c r="AT379" s="256"/>
      <c r="AU379" s="101"/>
    </row>
    <row r="380" spans="4:59" ht="32.25" customHeight="1" x14ac:dyDescent="0.25">
      <c r="D380" s="246" t="s">
        <v>2</v>
      </c>
      <c r="G380" s="96">
        <v>43283</v>
      </c>
      <c r="H380" s="258" t="s">
        <v>37</v>
      </c>
      <c r="I380" s="232" t="s">
        <v>31</v>
      </c>
      <c r="J380" s="189" t="s">
        <v>291</v>
      </c>
      <c r="K380" s="29" t="s">
        <v>18</v>
      </c>
      <c r="L380" s="29" t="s">
        <v>50</v>
      </c>
      <c r="M380" s="29" t="s">
        <v>51</v>
      </c>
      <c r="N380" s="29" t="s">
        <v>52</v>
      </c>
      <c r="O380" s="114" t="s">
        <v>109</v>
      </c>
      <c r="P380" s="114" t="s">
        <v>1232</v>
      </c>
      <c r="Q380" s="114"/>
      <c r="R380" s="192" t="s">
        <v>2105</v>
      </c>
      <c r="S380" s="41" t="s">
        <v>2106</v>
      </c>
      <c r="T380" s="41" t="s">
        <v>20</v>
      </c>
      <c r="U380" s="84" t="s">
        <v>1800</v>
      </c>
      <c r="V380" s="263"/>
      <c r="W380" s="80">
        <v>2</v>
      </c>
      <c r="X380" s="185" t="s">
        <v>80</v>
      </c>
      <c r="Y380" s="117"/>
      <c r="Z380" s="84"/>
      <c r="AA380" s="84"/>
      <c r="AB380" s="265" t="str">
        <f>R380</f>
        <v>M 0330</v>
      </c>
      <c r="AC380" s="194"/>
      <c r="AD380" s="194"/>
      <c r="AE380" s="194"/>
      <c r="AF380" s="194"/>
      <c r="AG380" s="194"/>
      <c r="AH380" s="263" t="s">
        <v>1</v>
      </c>
      <c r="AI380" s="473" t="s">
        <v>202</v>
      </c>
      <c r="AJ380" s="197" t="s">
        <v>2102</v>
      </c>
      <c r="AK380" s="425"/>
      <c r="AL380" s="312">
        <v>2.1309999999999998</v>
      </c>
      <c r="AM380" s="312" t="s">
        <v>2962</v>
      </c>
      <c r="AN380" s="313">
        <v>1.9530000000000001</v>
      </c>
      <c r="AO380" s="313" t="s">
        <v>3484</v>
      </c>
      <c r="AP380" s="101"/>
      <c r="AQ380" s="101"/>
      <c r="AR380" s="415"/>
      <c r="AS380" s="101"/>
      <c r="AT380" s="256"/>
      <c r="AU380" s="101"/>
    </row>
    <row r="381" spans="4:59" ht="32.25" customHeight="1" x14ac:dyDescent="0.25">
      <c r="D381" s="246" t="s">
        <v>2</v>
      </c>
      <c r="G381" s="96">
        <v>43283</v>
      </c>
      <c r="H381" s="195" t="s">
        <v>37</v>
      </c>
      <c r="I381" s="232" t="s">
        <v>31</v>
      </c>
      <c r="J381" s="189" t="s">
        <v>291</v>
      </c>
      <c r="K381" s="29" t="s">
        <v>18</v>
      </c>
      <c r="L381" s="29" t="s">
        <v>50</v>
      </c>
      <c r="M381" s="29" t="s">
        <v>51</v>
      </c>
      <c r="N381" s="29" t="s">
        <v>52</v>
      </c>
      <c r="O381" s="114" t="s">
        <v>109</v>
      </c>
      <c r="P381" s="114" t="s">
        <v>444</v>
      </c>
      <c r="Q381" s="114"/>
      <c r="R381" s="192" t="s">
        <v>445</v>
      </c>
      <c r="S381" s="41" t="s">
        <v>965</v>
      </c>
      <c r="T381" s="41" t="s">
        <v>20</v>
      </c>
      <c r="U381" s="84" t="s">
        <v>72</v>
      </c>
      <c r="V381" s="263"/>
      <c r="W381" s="80">
        <v>3</v>
      </c>
      <c r="X381" s="185" t="s">
        <v>245</v>
      </c>
      <c r="Y381" s="117"/>
      <c r="Z381" s="84"/>
      <c r="AA381" s="84"/>
      <c r="AB381" s="39" t="s">
        <v>445</v>
      </c>
      <c r="AC381" s="194"/>
      <c r="AD381" s="194"/>
      <c r="AE381" s="194"/>
      <c r="AF381" s="194"/>
      <c r="AG381" s="194"/>
      <c r="AH381" s="263" t="s">
        <v>1</v>
      </c>
      <c r="AI381" s="473" t="s">
        <v>202</v>
      </c>
      <c r="AJ381" s="197">
        <v>42368</v>
      </c>
      <c r="AK381" s="421">
        <v>162</v>
      </c>
      <c r="AL381" s="312">
        <v>2.6869999999999998</v>
      </c>
      <c r="AM381" s="312" t="s">
        <v>446</v>
      </c>
      <c r="AN381" s="313">
        <v>1.6439999999999999</v>
      </c>
      <c r="AO381" s="313" t="s">
        <v>3484</v>
      </c>
      <c r="AP381" s="101"/>
      <c r="AQ381" s="101"/>
      <c r="AR381" s="415"/>
      <c r="AS381" s="101"/>
      <c r="AT381" s="256"/>
      <c r="AU381" s="101"/>
      <c r="AV381" s="257"/>
      <c r="AW381" s="257"/>
      <c r="AX381" s="257"/>
      <c r="AY381" s="257"/>
      <c r="AZ381" s="257"/>
      <c r="BA381" s="257"/>
      <c r="BB381" s="257"/>
      <c r="BC381" s="257"/>
      <c r="BD381" s="257"/>
      <c r="BE381" s="257"/>
      <c r="BF381" s="57"/>
      <c r="BG381" s="57"/>
    </row>
    <row r="382" spans="4:59" ht="32.25" customHeight="1" x14ac:dyDescent="0.25">
      <c r="D382" s="246" t="s">
        <v>2</v>
      </c>
      <c r="G382" s="96">
        <v>43580</v>
      </c>
      <c r="H382" s="258" t="s">
        <v>37</v>
      </c>
      <c r="I382" s="232" t="s">
        <v>31</v>
      </c>
      <c r="J382" s="189" t="s">
        <v>291</v>
      </c>
      <c r="K382" s="29" t="s">
        <v>18</v>
      </c>
      <c r="L382" s="29" t="s">
        <v>50</v>
      </c>
      <c r="M382" s="29" t="s">
        <v>51</v>
      </c>
      <c r="N382" s="29" t="s">
        <v>52</v>
      </c>
      <c r="O382" s="114" t="s">
        <v>109</v>
      </c>
      <c r="P382" s="114" t="s">
        <v>2958</v>
      </c>
      <c r="Q382" s="259"/>
      <c r="R382" s="192" t="s">
        <v>2959</v>
      </c>
      <c r="S382" s="41" t="s">
        <v>2960</v>
      </c>
      <c r="T382" s="41" t="s">
        <v>1554</v>
      </c>
      <c r="U382" s="84" t="s">
        <v>72</v>
      </c>
      <c r="V382" s="263"/>
      <c r="W382" s="80">
        <v>3</v>
      </c>
      <c r="X382" s="185" t="s">
        <v>245</v>
      </c>
      <c r="Y382" s="117"/>
      <c r="Z382" s="84"/>
      <c r="AA382" s="84"/>
      <c r="AB382" s="39" t="s">
        <v>2959</v>
      </c>
      <c r="AC382" s="194"/>
      <c r="AD382" s="194"/>
      <c r="AE382" s="194"/>
      <c r="AF382" s="194"/>
      <c r="AG382" s="194"/>
      <c r="AH382" s="263" t="s">
        <v>1</v>
      </c>
      <c r="AI382" s="473" t="s">
        <v>202</v>
      </c>
      <c r="AJ382" s="197">
        <v>43445</v>
      </c>
      <c r="AK382" s="421">
        <v>1324</v>
      </c>
      <c r="AL382" s="312">
        <v>2.3069999999999999</v>
      </c>
      <c r="AM382" s="312" t="s">
        <v>2962</v>
      </c>
      <c r="AN382" s="313">
        <v>1.845</v>
      </c>
      <c r="AO382" s="313" t="s">
        <v>446</v>
      </c>
      <c r="AP382" s="101"/>
      <c r="AQ382" s="101"/>
      <c r="AR382" s="415"/>
      <c r="AS382" s="101"/>
      <c r="AT382" s="256"/>
      <c r="AU382" s="101"/>
      <c r="AV382" s="257"/>
      <c r="AW382" s="257"/>
      <c r="AX382" s="257"/>
      <c r="AY382" s="257"/>
      <c r="AZ382" s="257"/>
      <c r="BA382" s="257"/>
      <c r="BB382" s="257"/>
      <c r="BC382" s="257"/>
      <c r="BD382" s="257"/>
      <c r="BE382" s="257"/>
      <c r="BF382" s="57"/>
      <c r="BG382" s="57"/>
    </row>
    <row r="383" spans="4:59" ht="32.25" customHeight="1" x14ac:dyDescent="0.25">
      <c r="D383" s="246" t="s">
        <v>2</v>
      </c>
      <c r="G383" s="96">
        <v>43774</v>
      </c>
      <c r="H383" s="258" t="s">
        <v>37</v>
      </c>
      <c r="I383" s="232" t="s">
        <v>31</v>
      </c>
      <c r="J383" s="189" t="s">
        <v>291</v>
      </c>
      <c r="K383" s="29" t="s">
        <v>18</v>
      </c>
      <c r="L383" s="29" t="s">
        <v>17</v>
      </c>
      <c r="M383" s="29" t="s">
        <v>3879</v>
      </c>
      <c r="N383" s="29" t="s">
        <v>3034</v>
      </c>
      <c r="O383" s="259" t="s">
        <v>3035</v>
      </c>
      <c r="P383" s="259" t="s">
        <v>3036</v>
      </c>
      <c r="Q383" s="259"/>
      <c r="R383" s="71" t="s">
        <v>3037</v>
      </c>
      <c r="S383" s="261" t="s">
        <v>3038</v>
      </c>
      <c r="T383" s="185" t="s">
        <v>20</v>
      </c>
      <c r="U383" s="84" t="s">
        <v>72</v>
      </c>
      <c r="V383" s="263"/>
      <c r="W383" s="80">
        <v>3</v>
      </c>
      <c r="X383" s="185" t="s">
        <v>1812</v>
      </c>
      <c r="Y383" s="251"/>
      <c r="Z383" s="84"/>
      <c r="AA383" s="261"/>
      <c r="AB383" s="39" t="s">
        <v>3037</v>
      </c>
      <c r="AC383" s="194"/>
      <c r="AD383" s="194"/>
      <c r="AE383" s="194"/>
      <c r="AF383" s="194"/>
      <c r="AG383" s="194"/>
      <c r="AH383" s="263" t="s">
        <v>1</v>
      </c>
      <c r="AI383" s="474" t="s">
        <v>202</v>
      </c>
      <c r="AJ383" s="197">
        <v>43497</v>
      </c>
      <c r="AK383" s="206">
        <v>1524</v>
      </c>
      <c r="AL383" s="314">
        <v>2.3769999999999998</v>
      </c>
      <c r="AM383" s="314" t="s">
        <v>3039</v>
      </c>
      <c r="AN383" s="313">
        <v>1.151</v>
      </c>
      <c r="AO383" s="313" t="s">
        <v>2883</v>
      </c>
      <c r="AP383" s="101"/>
      <c r="AQ383" s="101"/>
      <c r="AR383" s="415"/>
      <c r="AS383" s="101"/>
      <c r="AT383" s="256"/>
      <c r="AU383" s="101"/>
    </row>
    <row r="384" spans="4:59" ht="32.25" customHeight="1" x14ac:dyDescent="0.25">
      <c r="D384" s="246" t="s">
        <v>2</v>
      </c>
      <c r="G384" s="96">
        <v>43283</v>
      </c>
      <c r="H384" s="195" t="s">
        <v>37</v>
      </c>
      <c r="I384" s="232" t="s">
        <v>31</v>
      </c>
      <c r="J384" s="189" t="s">
        <v>291</v>
      </c>
      <c r="K384" s="29" t="s">
        <v>18</v>
      </c>
      <c r="L384" s="29" t="s">
        <v>505</v>
      </c>
      <c r="M384" s="29" t="s">
        <v>1150</v>
      </c>
      <c r="N384" s="29" t="s">
        <v>1834</v>
      </c>
      <c r="O384" s="114" t="s">
        <v>1835</v>
      </c>
      <c r="P384" s="114" t="s">
        <v>1836</v>
      </c>
      <c r="Q384" s="114"/>
      <c r="R384" s="192" t="s">
        <v>1837</v>
      </c>
      <c r="S384" s="41" t="s">
        <v>1838</v>
      </c>
      <c r="T384" s="41" t="s">
        <v>1832</v>
      </c>
      <c r="U384" s="84" t="s">
        <v>1800</v>
      </c>
      <c r="V384" s="263"/>
      <c r="W384" s="80">
        <v>3</v>
      </c>
      <c r="X384" s="185" t="s">
        <v>1172</v>
      </c>
      <c r="Y384" s="117"/>
      <c r="Z384" s="84"/>
      <c r="AA384" s="84"/>
      <c r="AB384" s="39" t="s">
        <v>1837</v>
      </c>
      <c r="AC384" s="194"/>
      <c r="AD384" s="194"/>
      <c r="AE384" s="194"/>
      <c r="AF384" s="194"/>
      <c r="AG384" s="194"/>
      <c r="AH384" s="263" t="s">
        <v>1</v>
      </c>
      <c r="AI384" s="473" t="s">
        <v>202</v>
      </c>
      <c r="AJ384" s="197">
        <v>43122</v>
      </c>
      <c r="AK384" s="421">
        <v>896</v>
      </c>
      <c r="AL384" s="314">
        <v>2.2490000000000001</v>
      </c>
      <c r="AM384" s="314" t="s">
        <v>1839</v>
      </c>
      <c r="AN384" s="313">
        <v>1.6579999999999999</v>
      </c>
      <c r="AO384" s="313" t="s">
        <v>1152</v>
      </c>
      <c r="AP384" s="101"/>
      <c r="AQ384" s="101"/>
      <c r="AR384" s="415"/>
      <c r="AS384" s="101"/>
      <c r="AT384" s="256"/>
      <c r="AU384" s="101"/>
    </row>
    <row r="385" spans="1:59" ht="32.25" customHeight="1" x14ac:dyDescent="0.25">
      <c r="D385" s="246" t="s">
        <v>2</v>
      </c>
      <c r="G385" s="248">
        <v>43892</v>
      </c>
      <c r="H385" s="195" t="s">
        <v>37</v>
      </c>
      <c r="I385" s="232" t="s">
        <v>31</v>
      </c>
      <c r="J385" s="189" t="s">
        <v>291</v>
      </c>
      <c r="K385" s="29" t="s">
        <v>18</v>
      </c>
      <c r="L385" s="29" t="s">
        <v>505</v>
      </c>
      <c r="M385" s="29" t="s">
        <v>1150</v>
      </c>
      <c r="N385" s="29" t="s">
        <v>1834</v>
      </c>
      <c r="O385" s="114" t="s">
        <v>1835</v>
      </c>
      <c r="P385" s="114" t="s">
        <v>1836</v>
      </c>
      <c r="Q385" s="259"/>
      <c r="R385" s="192" t="s">
        <v>3282</v>
      </c>
      <c r="S385" s="41" t="s">
        <v>1838</v>
      </c>
      <c r="T385" s="41" t="s">
        <v>3259</v>
      </c>
      <c r="U385" s="84" t="s">
        <v>72</v>
      </c>
      <c r="V385" s="263"/>
      <c r="W385" s="80">
        <v>3</v>
      </c>
      <c r="X385" s="261" t="s">
        <v>245</v>
      </c>
      <c r="Y385" s="117"/>
      <c r="Z385" s="84"/>
      <c r="AA385" s="84" t="s">
        <v>3331</v>
      </c>
      <c r="AB385" s="39" t="str">
        <f>R385</f>
        <v>M 0886</v>
      </c>
      <c r="AC385" s="261"/>
      <c r="AD385" s="261"/>
      <c r="AE385" s="261"/>
      <c r="AF385" s="261"/>
      <c r="AG385" s="261"/>
      <c r="AH385" s="263" t="s">
        <v>1</v>
      </c>
      <c r="AI385" s="473" t="s">
        <v>202</v>
      </c>
      <c r="AJ385" s="197">
        <v>43811</v>
      </c>
      <c r="AK385" s="206">
        <v>1650</v>
      </c>
      <c r="AL385" s="314">
        <v>2.1640000000000001</v>
      </c>
      <c r="AM385" s="314" t="s">
        <v>3300</v>
      </c>
      <c r="AN385" s="314">
        <v>2.1379999999999999</v>
      </c>
      <c r="AO385" s="314" t="s">
        <v>1839</v>
      </c>
      <c r="AP385" s="101"/>
      <c r="AQ385" s="101"/>
      <c r="AR385" s="415"/>
      <c r="AS385" s="101"/>
      <c r="AT385" s="256"/>
      <c r="AU385" s="101"/>
      <c r="AV385" s="101"/>
      <c r="AW385" s="101"/>
      <c r="AX385" s="101"/>
      <c r="AY385" s="101"/>
      <c r="AZ385" s="101"/>
      <c r="BA385" s="101"/>
      <c r="BB385" s="101"/>
      <c r="BC385" s="101"/>
      <c r="BD385" s="101"/>
      <c r="BE385" s="101"/>
      <c r="BF385" s="101"/>
      <c r="BG385" s="101"/>
    </row>
    <row r="386" spans="1:59" ht="32.25" customHeight="1" x14ac:dyDescent="0.25">
      <c r="D386" s="246" t="s">
        <v>2</v>
      </c>
      <c r="G386" s="96">
        <v>43864</v>
      </c>
      <c r="H386" s="195" t="s">
        <v>37</v>
      </c>
      <c r="I386" s="232" t="s">
        <v>31</v>
      </c>
      <c r="J386" s="189" t="s">
        <v>291</v>
      </c>
      <c r="K386" s="29" t="s">
        <v>18</v>
      </c>
      <c r="L386" s="29" t="s">
        <v>505</v>
      </c>
      <c r="M386" s="29" t="s">
        <v>1150</v>
      </c>
      <c r="N386" s="29" t="s">
        <v>1834</v>
      </c>
      <c r="O386" s="114" t="s">
        <v>1835</v>
      </c>
      <c r="P386" s="114" t="s">
        <v>2865</v>
      </c>
      <c r="Q386" s="114"/>
      <c r="R386" s="192" t="s">
        <v>2857</v>
      </c>
      <c r="S386" s="261" t="s">
        <v>2864</v>
      </c>
      <c r="T386" s="41" t="s">
        <v>288</v>
      </c>
      <c r="U386" s="84" t="s">
        <v>72</v>
      </c>
      <c r="V386" s="263"/>
      <c r="W386" s="80">
        <v>3</v>
      </c>
      <c r="X386" s="185" t="s">
        <v>245</v>
      </c>
      <c r="Y386" s="117"/>
      <c r="Z386" s="84"/>
      <c r="AA386" s="84"/>
      <c r="AB386" s="265" t="str">
        <f>R386</f>
        <v>M 0760</v>
      </c>
      <c r="AC386" s="194"/>
      <c r="AD386" s="194"/>
      <c r="AE386" s="194"/>
      <c r="AF386" s="194"/>
      <c r="AG386" s="194"/>
      <c r="AH386" s="263" t="s">
        <v>1</v>
      </c>
      <c r="AI386" s="473" t="s">
        <v>202</v>
      </c>
      <c r="AJ386" s="197">
        <v>43423</v>
      </c>
      <c r="AK386" s="421">
        <v>1125</v>
      </c>
      <c r="AL386" s="314">
        <v>2.472</v>
      </c>
      <c r="AM386" s="314" t="s">
        <v>3514</v>
      </c>
      <c r="AN386" s="313">
        <v>1.8740000000000001</v>
      </c>
      <c r="AO386" s="313" t="s">
        <v>1839</v>
      </c>
      <c r="AP386" s="101"/>
      <c r="AQ386" s="101"/>
      <c r="AR386" s="415"/>
      <c r="AS386" s="101"/>
      <c r="AT386" s="256"/>
      <c r="AU386" s="101"/>
      <c r="AV386" s="205"/>
      <c r="AW386" s="202"/>
      <c r="AX386" s="202"/>
      <c r="AY386" s="202"/>
      <c r="AZ386" s="202"/>
      <c r="BA386" s="205"/>
      <c r="BB386" s="205"/>
      <c r="BC386" s="202"/>
      <c r="BD386" s="58"/>
      <c r="BE386" s="58"/>
      <c r="BF386" s="58"/>
      <c r="BG386" s="58"/>
    </row>
    <row r="387" spans="1:59" ht="32.25" customHeight="1" x14ac:dyDescent="0.25">
      <c r="D387" s="246" t="s">
        <v>2</v>
      </c>
      <c r="G387" s="96">
        <v>43283</v>
      </c>
      <c r="H387" s="195" t="s">
        <v>37</v>
      </c>
      <c r="I387" s="232" t="s">
        <v>31</v>
      </c>
      <c r="J387" s="189" t="s">
        <v>291</v>
      </c>
      <c r="K387" s="29" t="s">
        <v>18</v>
      </c>
      <c r="L387" s="29" t="s">
        <v>505</v>
      </c>
      <c r="M387" s="29" t="s">
        <v>688</v>
      </c>
      <c r="N387" s="29" t="s">
        <v>687</v>
      </c>
      <c r="O387" s="114" t="s">
        <v>1345</v>
      </c>
      <c r="P387" s="114" t="s">
        <v>1346</v>
      </c>
      <c r="Q387" s="114" t="s">
        <v>689</v>
      </c>
      <c r="R387" s="192" t="s">
        <v>686</v>
      </c>
      <c r="S387" s="41" t="s">
        <v>978</v>
      </c>
      <c r="T387" s="41" t="s">
        <v>288</v>
      </c>
      <c r="U387" s="84" t="s">
        <v>72</v>
      </c>
      <c r="V387" s="263"/>
      <c r="W387" s="80">
        <v>3</v>
      </c>
      <c r="X387" s="185" t="s">
        <v>245</v>
      </c>
      <c r="Y387" s="117"/>
      <c r="Z387" s="43"/>
      <c r="AA387" s="84"/>
      <c r="AB387" s="39" t="s">
        <v>686</v>
      </c>
      <c r="AC387" s="194"/>
      <c r="AD387" s="194"/>
      <c r="AE387" s="194"/>
      <c r="AF387" s="194"/>
      <c r="AG387" s="194"/>
      <c r="AH387" s="263" t="s">
        <v>1</v>
      </c>
      <c r="AI387" s="473" t="s">
        <v>202</v>
      </c>
      <c r="AJ387" s="197">
        <v>42548</v>
      </c>
      <c r="AK387" s="421">
        <v>264</v>
      </c>
      <c r="AL387" s="314">
        <v>2.4180000000000001</v>
      </c>
      <c r="AM387" s="314" t="s">
        <v>690</v>
      </c>
      <c r="AN387" s="313">
        <v>1.117</v>
      </c>
      <c r="AO387" s="313" t="s">
        <v>1675</v>
      </c>
      <c r="AP387" s="101"/>
      <c r="AQ387" s="101"/>
      <c r="AR387" s="415"/>
      <c r="AS387" s="101"/>
      <c r="AT387" s="256"/>
      <c r="AU387" s="101"/>
      <c r="AV387" s="203"/>
      <c r="AW387" s="202"/>
      <c r="AX387" s="202"/>
      <c r="AY387" s="204"/>
      <c r="AZ387" s="203"/>
      <c r="BA387" s="203"/>
      <c r="BB387" s="202"/>
      <c r="BC387" s="202"/>
      <c r="BD387" s="208"/>
      <c r="BE387" s="57"/>
      <c r="BF387" s="57"/>
      <c r="BG387" s="57"/>
    </row>
    <row r="388" spans="1:59" ht="32.25" customHeight="1" x14ac:dyDescent="0.25">
      <c r="D388" s="246" t="s">
        <v>2</v>
      </c>
      <c r="G388" s="96">
        <v>43283</v>
      </c>
      <c r="H388" s="195" t="s">
        <v>37</v>
      </c>
      <c r="I388" s="232" t="s">
        <v>31</v>
      </c>
      <c r="J388" s="189" t="s">
        <v>291</v>
      </c>
      <c r="K388" s="29" t="s">
        <v>18</v>
      </c>
      <c r="L388" s="29" t="s">
        <v>50</v>
      </c>
      <c r="M388" s="29" t="s">
        <v>712</v>
      </c>
      <c r="N388" s="29" t="s">
        <v>713</v>
      </c>
      <c r="O388" s="114" t="s">
        <v>1382</v>
      </c>
      <c r="P388" s="114" t="s">
        <v>867</v>
      </c>
      <c r="Q388" s="114"/>
      <c r="R388" s="192" t="s">
        <v>868</v>
      </c>
      <c r="S388" s="41" t="s">
        <v>869</v>
      </c>
      <c r="T388" s="41" t="s">
        <v>20</v>
      </c>
      <c r="U388" s="84" t="s">
        <v>72</v>
      </c>
      <c r="V388" s="263"/>
      <c r="W388" s="80">
        <v>3</v>
      </c>
      <c r="X388" s="185" t="s">
        <v>245</v>
      </c>
      <c r="Y388" s="117"/>
      <c r="Z388" s="84"/>
      <c r="AA388" s="84"/>
      <c r="AB388" s="39" t="s">
        <v>868</v>
      </c>
      <c r="AC388" s="194"/>
      <c r="AD388" s="194"/>
      <c r="AE388" s="194"/>
      <c r="AF388" s="194"/>
      <c r="AG388" s="194"/>
      <c r="AH388" s="263" t="s">
        <v>1</v>
      </c>
      <c r="AI388" s="473" t="s">
        <v>202</v>
      </c>
      <c r="AJ388" s="197">
        <v>42683</v>
      </c>
      <c r="AK388" s="422">
        <v>372</v>
      </c>
      <c r="AL388" s="312">
        <v>2.6110000000000002</v>
      </c>
      <c r="AM388" s="312" t="s">
        <v>870</v>
      </c>
      <c r="AN388" s="313">
        <v>1.76</v>
      </c>
      <c r="AO388" s="313" t="s">
        <v>715</v>
      </c>
      <c r="AP388" s="101"/>
      <c r="AQ388" s="101"/>
      <c r="AR388" s="415"/>
      <c r="AS388" s="101"/>
      <c r="AT388" s="256"/>
      <c r="AU388" s="101"/>
      <c r="AV388" s="257"/>
      <c r="AW388" s="257"/>
      <c r="AX388" s="257"/>
      <c r="AY388" s="257"/>
      <c r="AZ388" s="257"/>
      <c r="BA388" s="257"/>
      <c r="BB388" s="257"/>
      <c r="BC388" s="257"/>
      <c r="BD388" s="257"/>
      <c r="BE388" s="257"/>
      <c r="BF388" s="57"/>
      <c r="BG388" s="57"/>
    </row>
    <row r="389" spans="1:59" ht="32.25" customHeight="1" x14ac:dyDescent="0.25">
      <c r="D389" s="246" t="s">
        <v>2</v>
      </c>
      <c r="G389" s="96">
        <v>43283</v>
      </c>
      <c r="H389" s="195" t="s">
        <v>37</v>
      </c>
      <c r="I389" s="232" t="s">
        <v>31</v>
      </c>
      <c r="J389" s="189" t="s">
        <v>291</v>
      </c>
      <c r="K389" s="29" t="s">
        <v>18</v>
      </c>
      <c r="L389" s="29" t="s">
        <v>50</v>
      </c>
      <c r="M389" s="29" t="s">
        <v>190</v>
      </c>
      <c r="N389" s="29" t="s">
        <v>191</v>
      </c>
      <c r="O389" s="114" t="s">
        <v>1641</v>
      </c>
      <c r="P389" s="114" t="s">
        <v>1642</v>
      </c>
      <c r="Q389" s="114"/>
      <c r="R389" s="192" t="s">
        <v>1643</v>
      </c>
      <c r="S389" s="41" t="s">
        <v>1644</v>
      </c>
      <c r="T389" s="41" t="s">
        <v>20</v>
      </c>
      <c r="U389" s="84" t="s">
        <v>72</v>
      </c>
      <c r="V389" s="263"/>
      <c r="W389" s="80">
        <v>3</v>
      </c>
      <c r="X389" s="185" t="s">
        <v>245</v>
      </c>
      <c r="Y389" s="117"/>
      <c r="Z389" s="84"/>
      <c r="AA389" s="84"/>
      <c r="AB389" s="39" t="s">
        <v>1643</v>
      </c>
      <c r="AC389" s="194"/>
      <c r="AD389" s="194"/>
      <c r="AE389" s="194"/>
      <c r="AF389" s="194"/>
      <c r="AG389" s="194"/>
      <c r="AH389" s="263" t="s">
        <v>1</v>
      </c>
      <c r="AI389" s="473" t="s">
        <v>202</v>
      </c>
      <c r="AJ389" s="197">
        <v>42786</v>
      </c>
      <c r="AK389" s="421">
        <v>747</v>
      </c>
      <c r="AL389" s="312">
        <v>2.5609999999999999</v>
      </c>
      <c r="AM389" s="312" t="s">
        <v>1645</v>
      </c>
      <c r="AN389" s="312">
        <v>2.137</v>
      </c>
      <c r="AO389" s="312" t="s">
        <v>3053</v>
      </c>
      <c r="AP389" s="101"/>
      <c r="AQ389" s="101"/>
      <c r="AR389" s="415"/>
      <c r="AS389" s="101"/>
      <c r="AT389" s="256"/>
      <c r="AU389" s="101"/>
      <c r="AV389" s="257"/>
      <c r="AW389" s="257"/>
      <c r="AX389" s="257"/>
      <c r="AY389" s="257"/>
      <c r="AZ389" s="257"/>
      <c r="BA389" s="257"/>
      <c r="BB389" s="257"/>
      <c r="BC389" s="257"/>
      <c r="BD389" s="257"/>
      <c r="BE389" s="257"/>
      <c r="BF389" s="101"/>
      <c r="BG389" s="101"/>
    </row>
    <row r="390" spans="1:59" ht="32.25" customHeight="1" x14ac:dyDescent="0.25">
      <c r="D390" s="246" t="s">
        <v>2</v>
      </c>
      <c r="G390" s="96">
        <v>43774</v>
      </c>
      <c r="H390" s="195" t="s">
        <v>37</v>
      </c>
      <c r="I390" s="232" t="s">
        <v>31</v>
      </c>
      <c r="J390" s="189" t="s">
        <v>291</v>
      </c>
      <c r="K390" s="29" t="s">
        <v>18</v>
      </c>
      <c r="L390" s="29" t="s">
        <v>50</v>
      </c>
      <c r="M390" s="29" t="s">
        <v>190</v>
      </c>
      <c r="N390" s="29" t="s">
        <v>191</v>
      </c>
      <c r="O390" s="114" t="s">
        <v>1641</v>
      </c>
      <c r="P390" s="114" t="s">
        <v>1642</v>
      </c>
      <c r="Q390" s="114"/>
      <c r="R390" s="192" t="s">
        <v>3050</v>
      </c>
      <c r="S390" s="41" t="s">
        <v>1644</v>
      </c>
      <c r="T390" s="41" t="s">
        <v>20</v>
      </c>
      <c r="U390" s="84" t="s">
        <v>72</v>
      </c>
      <c r="V390" s="263"/>
      <c r="W390" s="80">
        <v>3</v>
      </c>
      <c r="X390" s="185" t="s">
        <v>245</v>
      </c>
      <c r="Y390" s="117"/>
      <c r="Z390" s="84"/>
      <c r="AA390" s="84"/>
      <c r="AB390" s="39" t="s">
        <v>3050</v>
      </c>
      <c r="AC390" s="21"/>
      <c r="AD390" s="21"/>
      <c r="AE390" s="21"/>
      <c r="AF390" s="21"/>
      <c r="AG390" s="21"/>
      <c r="AH390" s="263" t="s">
        <v>1</v>
      </c>
      <c r="AI390" s="474" t="s">
        <v>202</v>
      </c>
      <c r="AJ390" s="197">
        <v>43117</v>
      </c>
      <c r="AK390" s="207">
        <v>1534</v>
      </c>
      <c r="AL390" s="312">
        <v>2.6560000000000001</v>
      </c>
      <c r="AM390" s="312" t="s">
        <v>3051</v>
      </c>
      <c r="AN390" s="312">
        <v>2.1379999999999999</v>
      </c>
      <c r="AO390" s="312" t="s">
        <v>1645</v>
      </c>
      <c r="AP390" s="101"/>
      <c r="AQ390" s="101"/>
      <c r="AR390" s="415"/>
      <c r="AS390" s="101"/>
      <c r="AT390" s="256"/>
      <c r="AU390" s="101"/>
      <c r="AV390" s="257"/>
      <c r="AW390" s="257"/>
      <c r="AX390" s="257"/>
      <c r="AY390" s="257"/>
      <c r="AZ390" s="257"/>
      <c r="BA390" s="257"/>
      <c r="BB390" s="257"/>
      <c r="BC390" s="257"/>
      <c r="BD390" s="257"/>
      <c r="BE390" s="257"/>
      <c r="BF390" s="257"/>
      <c r="BG390" s="257"/>
    </row>
    <row r="391" spans="1:59" ht="32.25" customHeight="1" x14ac:dyDescent="0.25">
      <c r="D391" s="246" t="s">
        <v>2</v>
      </c>
      <c r="G391" s="96">
        <v>43774</v>
      </c>
      <c r="H391" s="195" t="s">
        <v>37</v>
      </c>
      <c r="I391" s="232" t="s">
        <v>31</v>
      </c>
      <c r="J391" s="189" t="s">
        <v>291</v>
      </c>
      <c r="K391" s="29" t="s">
        <v>18</v>
      </c>
      <c r="L391" s="29" t="s">
        <v>50</v>
      </c>
      <c r="M391" s="29" t="s">
        <v>190</v>
      </c>
      <c r="N391" s="29" t="s">
        <v>191</v>
      </c>
      <c r="O391" s="114" t="s">
        <v>1641</v>
      </c>
      <c r="P391" s="114" t="s">
        <v>1642</v>
      </c>
      <c r="Q391" s="114"/>
      <c r="R391" s="192" t="s">
        <v>3052</v>
      </c>
      <c r="S391" s="41" t="s">
        <v>1644</v>
      </c>
      <c r="T391" s="41" t="s">
        <v>20</v>
      </c>
      <c r="U391" s="84" t="s">
        <v>72</v>
      </c>
      <c r="V391" s="263"/>
      <c r="W391" s="80">
        <v>3</v>
      </c>
      <c r="X391" s="185" t="s">
        <v>245</v>
      </c>
      <c r="Y391" s="117"/>
      <c r="Z391" s="84"/>
      <c r="AA391" s="84"/>
      <c r="AB391" s="39" t="s">
        <v>3052</v>
      </c>
      <c r="AC391" s="21"/>
      <c r="AD391" s="21"/>
      <c r="AE391" s="21"/>
      <c r="AF391" s="21"/>
      <c r="AG391" s="21"/>
      <c r="AH391" s="263" t="s">
        <v>1</v>
      </c>
      <c r="AI391" s="474" t="s">
        <v>202</v>
      </c>
      <c r="AJ391" s="197">
        <v>43599</v>
      </c>
      <c r="AK391" s="207">
        <v>1535</v>
      </c>
      <c r="AL391" s="312">
        <v>2.7229999999999999</v>
      </c>
      <c r="AM391" s="312" t="s">
        <v>3053</v>
      </c>
      <c r="AN391" s="312">
        <v>2.1749999999999998</v>
      </c>
      <c r="AO391" s="312" t="s">
        <v>1645</v>
      </c>
      <c r="AP391" s="101"/>
      <c r="AQ391" s="101"/>
      <c r="AR391" s="415"/>
      <c r="AS391" s="101"/>
      <c r="AT391" s="256"/>
      <c r="AU391" s="101"/>
      <c r="AV391" s="257"/>
      <c r="AW391" s="257"/>
      <c r="AX391" s="257"/>
      <c r="AY391" s="257"/>
      <c r="AZ391" s="257"/>
      <c r="BA391" s="257"/>
      <c r="BB391" s="257"/>
      <c r="BC391" s="257"/>
      <c r="BD391" s="257"/>
      <c r="BE391" s="257"/>
      <c r="BF391" s="257"/>
      <c r="BG391" s="257"/>
    </row>
    <row r="392" spans="1:59" ht="32.25" customHeight="1" x14ac:dyDescent="0.25">
      <c r="D392" s="246" t="s">
        <v>2</v>
      </c>
      <c r="G392" s="96">
        <v>43283</v>
      </c>
      <c r="H392" s="195" t="s">
        <v>37</v>
      </c>
      <c r="I392" s="232" t="s">
        <v>31</v>
      </c>
      <c r="J392" s="189" t="s">
        <v>291</v>
      </c>
      <c r="K392" s="29" t="s">
        <v>18</v>
      </c>
      <c r="L392" s="29" t="s">
        <v>17</v>
      </c>
      <c r="M392" s="29" t="s">
        <v>3365</v>
      </c>
      <c r="N392" s="29" t="s">
        <v>59</v>
      </c>
      <c r="O392" s="114" t="s">
        <v>306</v>
      </c>
      <c r="P392" s="114" t="s">
        <v>307</v>
      </c>
      <c r="Q392" s="114"/>
      <c r="R392" s="192" t="s">
        <v>308</v>
      </c>
      <c r="S392" s="41" t="s">
        <v>985</v>
      </c>
      <c r="T392" s="41" t="s">
        <v>20</v>
      </c>
      <c r="U392" s="84" t="s">
        <v>72</v>
      </c>
      <c r="V392" s="263"/>
      <c r="W392" s="80">
        <v>3</v>
      </c>
      <c r="X392" s="185" t="s">
        <v>245</v>
      </c>
      <c r="Y392" s="117"/>
      <c r="Z392" s="84"/>
      <c r="AA392" s="84"/>
      <c r="AB392" s="39" t="s">
        <v>309</v>
      </c>
      <c r="AC392" s="194"/>
      <c r="AD392" s="194"/>
      <c r="AE392" s="194"/>
      <c r="AF392" s="194"/>
      <c r="AG392" s="194"/>
      <c r="AH392" s="263" t="s">
        <v>1</v>
      </c>
      <c r="AI392" s="473" t="s">
        <v>202</v>
      </c>
      <c r="AJ392" s="197">
        <v>42368</v>
      </c>
      <c r="AK392" s="421">
        <v>131</v>
      </c>
      <c r="AL392" s="314">
        <v>2.6269999999999998</v>
      </c>
      <c r="AM392" s="314" t="s">
        <v>310</v>
      </c>
      <c r="AN392" s="314">
        <v>2.262</v>
      </c>
      <c r="AO392" s="314" t="s">
        <v>587</v>
      </c>
      <c r="AP392" s="101"/>
      <c r="AQ392" s="101"/>
      <c r="AR392" s="415"/>
      <c r="AS392" s="101"/>
      <c r="AT392" s="256"/>
      <c r="AU392" s="101"/>
      <c r="AV392" s="203"/>
      <c r="AW392" s="202"/>
      <c r="AX392" s="202"/>
      <c r="AY392" s="204"/>
      <c r="AZ392" s="203"/>
      <c r="BA392" s="203"/>
      <c r="BB392" s="202"/>
      <c r="BC392" s="202"/>
      <c r="BD392" s="208"/>
      <c r="BE392" s="57"/>
      <c r="BF392" s="57"/>
      <c r="BG392" s="57"/>
    </row>
    <row r="393" spans="1:59" ht="32.25" customHeight="1" x14ac:dyDescent="0.25">
      <c r="D393" s="246" t="s">
        <v>2</v>
      </c>
      <c r="G393" s="96">
        <v>43283</v>
      </c>
      <c r="H393" s="195" t="s">
        <v>37</v>
      </c>
      <c r="I393" s="232" t="s">
        <v>31</v>
      </c>
      <c r="J393" s="189" t="s">
        <v>291</v>
      </c>
      <c r="K393" s="29" t="s">
        <v>18</v>
      </c>
      <c r="L393" s="29" t="s">
        <v>17</v>
      </c>
      <c r="M393" s="29" t="s">
        <v>3365</v>
      </c>
      <c r="N393" s="29" t="s">
        <v>59</v>
      </c>
      <c r="O393" s="114" t="s">
        <v>306</v>
      </c>
      <c r="P393" s="114" t="s">
        <v>307</v>
      </c>
      <c r="Q393" s="114"/>
      <c r="R393" s="192" t="s">
        <v>2014</v>
      </c>
      <c r="S393" s="41" t="s">
        <v>2015</v>
      </c>
      <c r="T393" s="41" t="s">
        <v>20</v>
      </c>
      <c r="U393" s="84" t="s">
        <v>72</v>
      </c>
      <c r="V393" s="263"/>
      <c r="W393" s="80">
        <v>3</v>
      </c>
      <c r="X393" s="185" t="s">
        <v>2610</v>
      </c>
      <c r="Y393" s="117"/>
      <c r="Z393" s="84"/>
      <c r="AA393" s="84"/>
      <c r="AB393" s="39" t="str">
        <f>R393</f>
        <v>M 0192</v>
      </c>
      <c r="AC393" s="194"/>
      <c r="AD393" s="194"/>
      <c r="AE393" s="194"/>
      <c r="AF393" s="194"/>
      <c r="AG393" s="194"/>
      <c r="AH393" s="263" t="s">
        <v>1</v>
      </c>
      <c r="AI393" s="473" t="s">
        <v>202</v>
      </c>
      <c r="AJ393" s="197">
        <v>42409</v>
      </c>
      <c r="AK393" s="425"/>
      <c r="AL393" s="314">
        <v>2.2469999999999999</v>
      </c>
      <c r="AM393" s="314" t="s">
        <v>310</v>
      </c>
      <c r="AN393" s="314">
        <v>2.2360000000000002</v>
      </c>
      <c r="AO393" s="314" t="s">
        <v>1576</v>
      </c>
      <c r="AP393" s="101"/>
      <c r="AQ393" s="101"/>
      <c r="AR393" s="415"/>
      <c r="AS393" s="101"/>
      <c r="AT393" s="256"/>
      <c r="AU393" s="101"/>
    </row>
    <row r="394" spans="1:59" ht="32.25" customHeight="1" x14ac:dyDescent="0.25">
      <c r="D394" s="246" t="s">
        <v>2</v>
      </c>
      <c r="G394" s="96">
        <v>43283</v>
      </c>
      <c r="H394" s="195" t="s">
        <v>37</v>
      </c>
      <c r="I394" s="232" t="s">
        <v>31</v>
      </c>
      <c r="J394" s="189" t="s">
        <v>291</v>
      </c>
      <c r="K394" s="29" t="s">
        <v>18</v>
      </c>
      <c r="L394" s="29" t="s">
        <v>17</v>
      </c>
      <c r="M394" s="29" t="s">
        <v>3365</v>
      </c>
      <c r="N394" s="29" t="s">
        <v>59</v>
      </c>
      <c r="O394" s="259" t="s">
        <v>306</v>
      </c>
      <c r="P394" s="259" t="s">
        <v>307</v>
      </c>
      <c r="Q394" s="259"/>
      <c r="R394" s="192" t="s">
        <v>586</v>
      </c>
      <c r="S394" s="41" t="s">
        <v>1302</v>
      </c>
      <c r="T394" s="41" t="s">
        <v>20</v>
      </c>
      <c r="U394" s="84" t="s">
        <v>72</v>
      </c>
      <c r="V394" s="263"/>
      <c r="W394" s="80">
        <v>3</v>
      </c>
      <c r="X394" s="185" t="s">
        <v>245</v>
      </c>
      <c r="Y394" s="117"/>
      <c r="Z394" s="84"/>
      <c r="AA394" s="84"/>
      <c r="AB394" s="265" t="s">
        <v>586</v>
      </c>
      <c r="AC394" s="194"/>
      <c r="AD394" s="194"/>
      <c r="AE394" s="194"/>
      <c r="AF394" s="194"/>
      <c r="AG394" s="194"/>
      <c r="AH394" s="263" t="s">
        <v>1</v>
      </c>
      <c r="AI394" s="473" t="s">
        <v>202</v>
      </c>
      <c r="AJ394" s="197">
        <v>42507</v>
      </c>
      <c r="AK394" s="422">
        <v>202</v>
      </c>
      <c r="AL394" s="314">
        <v>2.5030000000000001</v>
      </c>
      <c r="AM394" s="314" t="s">
        <v>587</v>
      </c>
      <c r="AN394" s="315">
        <v>1.8680000000000001</v>
      </c>
      <c r="AO394" s="315" t="s">
        <v>310</v>
      </c>
      <c r="AP394" s="101"/>
      <c r="AQ394" s="101"/>
      <c r="AR394" s="415"/>
      <c r="AS394" s="101"/>
      <c r="AT394" s="256"/>
      <c r="AU394" s="101"/>
    </row>
    <row r="395" spans="1:59" ht="32.25" customHeight="1" x14ac:dyDescent="0.25">
      <c r="A395" s="256"/>
      <c r="B395" s="256"/>
      <c r="C395" s="256"/>
      <c r="D395" s="246" t="s">
        <v>2</v>
      </c>
      <c r="G395" s="96">
        <v>43283</v>
      </c>
      <c r="H395" s="258" t="s">
        <v>37</v>
      </c>
      <c r="I395" s="232" t="s">
        <v>31</v>
      </c>
      <c r="J395" s="189" t="s">
        <v>291</v>
      </c>
      <c r="K395" s="29" t="s">
        <v>18</v>
      </c>
      <c r="L395" s="29" t="s">
        <v>17</v>
      </c>
      <c r="M395" s="29" t="s">
        <v>3365</v>
      </c>
      <c r="N395" s="29" t="s">
        <v>59</v>
      </c>
      <c r="O395" s="114" t="s">
        <v>306</v>
      </c>
      <c r="P395" s="114" t="s">
        <v>307</v>
      </c>
      <c r="Q395" s="114"/>
      <c r="R395" s="192" t="s">
        <v>1154</v>
      </c>
      <c r="S395" s="41" t="s">
        <v>985</v>
      </c>
      <c r="T395" s="41" t="s">
        <v>20</v>
      </c>
      <c r="U395" s="84" t="s">
        <v>1256</v>
      </c>
      <c r="V395" s="263"/>
      <c r="W395" s="80">
        <v>3</v>
      </c>
      <c r="X395" s="185" t="s">
        <v>1172</v>
      </c>
      <c r="Y395" s="117"/>
      <c r="Z395" s="84"/>
      <c r="AA395" s="84"/>
      <c r="AB395" s="265" t="s">
        <v>1154</v>
      </c>
      <c r="AC395" s="194"/>
      <c r="AD395" s="194"/>
      <c r="AE395" s="194"/>
      <c r="AF395" s="194"/>
      <c r="AG395" s="194"/>
      <c r="AH395" s="263" t="s">
        <v>1</v>
      </c>
      <c r="AI395" s="473" t="s">
        <v>202</v>
      </c>
      <c r="AJ395" s="197">
        <v>42692</v>
      </c>
      <c r="AK395" s="422">
        <v>527</v>
      </c>
      <c r="AL395" s="314">
        <v>2.2120000000000002</v>
      </c>
      <c r="AM395" s="314" t="s">
        <v>1155</v>
      </c>
      <c r="AN395" s="314">
        <v>2.1379999999999999</v>
      </c>
      <c r="AO395" s="314" t="s">
        <v>1514</v>
      </c>
      <c r="AP395" s="101"/>
      <c r="AQ395" s="101"/>
      <c r="AR395" s="415"/>
      <c r="AS395" s="101"/>
      <c r="AT395" s="256"/>
      <c r="AU395" s="101"/>
    </row>
    <row r="396" spans="1:59" ht="32.25" customHeight="1" x14ac:dyDescent="0.25">
      <c r="D396" s="246" t="s">
        <v>2</v>
      </c>
      <c r="G396" s="96">
        <v>43283</v>
      </c>
      <c r="H396" s="195" t="s">
        <v>37</v>
      </c>
      <c r="I396" s="232" t="s">
        <v>31</v>
      </c>
      <c r="J396" s="189" t="s">
        <v>291</v>
      </c>
      <c r="K396" s="29" t="s">
        <v>18</v>
      </c>
      <c r="L396" s="29" t="s">
        <v>17</v>
      </c>
      <c r="M396" s="29" t="s">
        <v>3365</v>
      </c>
      <c r="N396" s="29" t="s">
        <v>59</v>
      </c>
      <c r="O396" s="114" t="s">
        <v>306</v>
      </c>
      <c r="P396" s="114" t="s">
        <v>307</v>
      </c>
      <c r="Q396" s="114"/>
      <c r="R396" s="192" t="s">
        <v>1513</v>
      </c>
      <c r="S396" s="41" t="s">
        <v>985</v>
      </c>
      <c r="T396" s="41" t="s">
        <v>20</v>
      </c>
      <c r="U396" s="84" t="s">
        <v>1256</v>
      </c>
      <c r="V396" s="263"/>
      <c r="W396" s="80">
        <v>3</v>
      </c>
      <c r="X396" s="185" t="s">
        <v>1172</v>
      </c>
      <c r="Y396" s="117"/>
      <c r="Z396" s="84"/>
      <c r="AA396" s="84"/>
      <c r="AB396" s="39" t="s">
        <v>1513</v>
      </c>
      <c r="AC396" s="194"/>
      <c r="AD396" s="194"/>
      <c r="AE396" s="194"/>
      <c r="AF396" s="194"/>
      <c r="AG396" s="194"/>
      <c r="AH396" s="263" t="s">
        <v>1</v>
      </c>
      <c r="AI396" s="473" t="s">
        <v>202</v>
      </c>
      <c r="AJ396" s="197">
        <v>42710</v>
      </c>
      <c r="AK396" s="422">
        <v>611</v>
      </c>
      <c r="AL396" s="314">
        <v>2.5350000000000001</v>
      </c>
      <c r="AM396" s="314" t="s">
        <v>1514</v>
      </c>
      <c r="AN396" s="314">
        <v>2.286</v>
      </c>
      <c r="AO396" s="314" t="s">
        <v>1804</v>
      </c>
      <c r="AP396" s="101"/>
      <c r="AQ396" s="101"/>
      <c r="AR396" s="415"/>
      <c r="AS396" s="101"/>
      <c r="AT396" s="256"/>
      <c r="AU396" s="101"/>
    </row>
    <row r="397" spans="1:59" ht="32.25" customHeight="1" x14ac:dyDescent="0.25">
      <c r="D397" s="246" t="s">
        <v>2</v>
      </c>
      <c r="E397" s="256"/>
      <c r="F397" s="256"/>
      <c r="G397" s="96">
        <v>43283</v>
      </c>
      <c r="H397" s="195" t="s">
        <v>37</v>
      </c>
      <c r="I397" s="232" t="s">
        <v>31</v>
      </c>
      <c r="J397" s="189" t="s">
        <v>291</v>
      </c>
      <c r="K397" s="29" t="s">
        <v>18</v>
      </c>
      <c r="L397" s="29" t="s">
        <v>17</v>
      </c>
      <c r="M397" s="29" t="s">
        <v>3365</v>
      </c>
      <c r="N397" s="29" t="s">
        <v>59</v>
      </c>
      <c r="O397" s="114" t="s">
        <v>306</v>
      </c>
      <c r="P397" s="114" t="s">
        <v>307</v>
      </c>
      <c r="Q397" s="259"/>
      <c r="R397" s="192" t="s">
        <v>1524</v>
      </c>
      <c r="S397" s="41" t="s">
        <v>985</v>
      </c>
      <c r="T397" s="41" t="s">
        <v>20</v>
      </c>
      <c r="U397" s="84" t="s">
        <v>1256</v>
      </c>
      <c r="V397" s="263"/>
      <c r="W397" s="80">
        <v>3</v>
      </c>
      <c r="X397" s="185" t="s">
        <v>1172</v>
      </c>
      <c r="Y397" s="117"/>
      <c r="Z397" s="84"/>
      <c r="AA397" s="84"/>
      <c r="AB397" s="39" t="s">
        <v>1524</v>
      </c>
      <c r="AC397" s="261"/>
      <c r="AD397" s="261"/>
      <c r="AE397" s="261"/>
      <c r="AF397" s="261"/>
      <c r="AG397" s="261"/>
      <c r="AH397" s="263" t="s">
        <v>1</v>
      </c>
      <c r="AI397" s="473" t="s">
        <v>202</v>
      </c>
      <c r="AJ397" s="197">
        <v>42732</v>
      </c>
      <c r="AK397" s="422">
        <v>614</v>
      </c>
      <c r="AL397" s="314">
        <v>2.2610000000000001</v>
      </c>
      <c r="AM397" s="314" t="s">
        <v>1525</v>
      </c>
      <c r="AN397" s="315">
        <v>1.7290000000000001</v>
      </c>
      <c r="AO397" s="315" t="s">
        <v>1498</v>
      </c>
      <c r="AP397" s="101"/>
      <c r="AQ397" s="101"/>
      <c r="AR397" s="415"/>
      <c r="AS397" s="101"/>
      <c r="AT397" s="256"/>
      <c r="AU397" s="101"/>
    </row>
    <row r="398" spans="1:59" ht="32.25" customHeight="1" x14ac:dyDescent="0.25">
      <c r="D398" s="246" t="s">
        <v>2</v>
      </c>
      <c r="G398" s="96">
        <v>43283</v>
      </c>
      <c r="H398" s="195" t="s">
        <v>37</v>
      </c>
      <c r="I398" s="232" t="s">
        <v>31</v>
      </c>
      <c r="J398" s="189" t="s">
        <v>291</v>
      </c>
      <c r="K398" s="29" t="s">
        <v>18</v>
      </c>
      <c r="L398" s="29" t="s">
        <v>17</v>
      </c>
      <c r="M398" s="29" t="s">
        <v>3365</v>
      </c>
      <c r="N398" s="29" t="s">
        <v>59</v>
      </c>
      <c r="O398" s="114" t="s">
        <v>306</v>
      </c>
      <c r="P398" s="114" t="s">
        <v>307</v>
      </c>
      <c r="Q398" s="114"/>
      <c r="R398" s="192" t="s">
        <v>1574</v>
      </c>
      <c r="S398" s="41" t="s">
        <v>985</v>
      </c>
      <c r="T398" s="41" t="s">
        <v>1575</v>
      </c>
      <c r="U398" s="84" t="s">
        <v>72</v>
      </c>
      <c r="V398" s="263"/>
      <c r="W398" s="80">
        <v>3</v>
      </c>
      <c r="X398" s="185" t="s">
        <v>245</v>
      </c>
      <c r="Y398" s="117"/>
      <c r="Z398" s="84"/>
      <c r="AA398" s="84"/>
      <c r="AB398" s="39" t="s">
        <v>1574</v>
      </c>
      <c r="AC398" s="194"/>
      <c r="AD398" s="194"/>
      <c r="AE398" s="194"/>
      <c r="AF398" s="194"/>
      <c r="AG398" s="194"/>
      <c r="AH398" s="263" t="s">
        <v>1</v>
      </c>
      <c r="AI398" s="473" t="s">
        <v>202</v>
      </c>
      <c r="AJ398" s="197">
        <v>42811</v>
      </c>
      <c r="AK398" s="421">
        <v>711</v>
      </c>
      <c r="AL398" s="314">
        <v>2.6949999999999998</v>
      </c>
      <c r="AM398" s="314" t="s">
        <v>1576</v>
      </c>
      <c r="AN398" s="314">
        <v>2.1320000000000001</v>
      </c>
      <c r="AO398" s="314" t="s">
        <v>587</v>
      </c>
      <c r="AP398" s="101"/>
      <c r="AQ398" s="101"/>
      <c r="AR398" s="415"/>
      <c r="AS398" s="101"/>
      <c r="AT398" s="256"/>
      <c r="AU398" s="101"/>
    </row>
    <row r="399" spans="1:59" ht="32.25" customHeight="1" x14ac:dyDescent="0.25">
      <c r="D399" s="246" t="s">
        <v>2</v>
      </c>
      <c r="G399" s="96">
        <v>43283</v>
      </c>
      <c r="H399" s="195" t="s">
        <v>37</v>
      </c>
      <c r="I399" s="232" t="s">
        <v>31</v>
      </c>
      <c r="J399" s="189" t="s">
        <v>291</v>
      </c>
      <c r="K399" s="29" t="s">
        <v>18</v>
      </c>
      <c r="L399" s="29" t="s">
        <v>17</v>
      </c>
      <c r="M399" s="29" t="s">
        <v>3365</v>
      </c>
      <c r="N399" s="29" t="s">
        <v>59</v>
      </c>
      <c r="O399" s="114" t="s">
        <v>306</v>
      </c>
      <c r="P399" s="114" t="s">
        <v>307</v>
      </c>
      <c r="Q399" s="114"/>
      <c r="R399" s="192" t="s">
        <v>1803</v>
      </c>
      <c r="S399" s="41" t="s">
        <v>985</v>
      </c>
      <c r="T399" s="41" t="s">
        <v>20</v>
      </c>
      <c r="U399" s="84" t="s">
        <v>1800</v>
      </c>
      <c r="V399" s="263"/>
      <c r="W399" s="80">
        <v>3</v>
      </c>
      <c r="X399" s="185" t="s">
        <v>1172</v>
      </c>
      <c r="Y399" s="117"/>
      <c r="Z399" s="84"/>
      <c r="AA399" s="84"/>
      <c r="AB399" s="39" t="s">
        <v>1803</v>
      </c>
      <c r="AC399" s="194"/>
      <c r="AD399" s="194"/>
      <c r="AE399" s="194"/>
      <c r="AF399" s="194"/>
      <c r="AG399" s="194"/>
      <c r="AH399" s="263" t="s">
        <v>1</v>
      </c>
      <c r="AI399" s="473" t="s">
        <v>202</v>
      </c>
      <c r="AJ399" s="197">
        <v>43080</v>
      </c>
      <c r="AK399" s="420">
        <v>842</v>
      </c>
      <c r="AL399" s="314">
        <v>2.5649999999999999</v>
      </c>
      <c r="AM399" s="314" t="s">
        <v>1804</v>
      </c>
      <c r="AN399" s="316">
        <v>2.2109999999999999</v>
      </c>
      <c r="AO399" s="316" t="s">
        <v>319</v>
      </c>
      <c r="AP399" s="101"/>
      <c r="AQ399" s="101"/>
      <c r="AR399" s="415"/>
      <c r="AS399" s="101"/>
      <c r="AT399" s="256"/>
      <c r="AU399" s="101"/>
    </row>
    <row r="400" spans="1:59" ht="32.25" customHeight="1" x14ac:dyDescent="0.25">
      <c r="D400" s="246" t="s">
        <v>2</v>
      </c>
      <c r="G400" s="96">
        <v>43283</v>
      </c>
      <c r="H400" s="195" t="s">
        <v>37</v>
      </c>
      <c r="I400" s="232" t="s">
        <v>31</v>
      </c>
      <c r="J400" s="189" t="s">
        <v>291</v>
      </c>
      <c r="K400" s="29" t="s">
        <v>18</v>
      </c>
      <c r="L400" s="29" t="s">
        <v>17</v>
      </c>
      <c r="M400" s="29" t="s">
        <v>3365</v>
      </c>
      <c r="N400" s="29" t="s">
        <v>59</v>
      </c>
      <c r="O400" s="114" t="s">
        <v>306</v>
      </c>
      <c r="P400" s="114" t="s">
        <v>307</v>
      </c>
      <c r="Q400" s="114"/>
      <c r="R400" s="192" t="s">
        <v>2302</v>
      </c>
      <c r="S400" s="41" t="s">
        <v>2303</v>
      </c>
      <c r="T400" s="41" t="s">
        <v>1832</v>
      </c>
      <c r="U400" s="84" t="s">
        <v>72</v>
      </c>
      <c r="V400" s="263"/>
      <c r="W400" s="80">
        <v>2</v>
      </c>
      <c r="X400" s="185" t="s">
        <v>80</v>
      </c>
      <c r="Y400" s="117"/>
      <c r="Z400" s="84"/>
      <c r="AA400" s="84"/>
      <c r="AB400" s="39" t="str">
        <f t="shared" ref="AB400:AB407" si="10">R400</f>
        <v>M 0637</v>
      </c>
      <c r="AC400" s="194"/>
      <c r="AD400" s="194"/>
      <c r="AE400" s="194"/>
      <c r="AF400" s="194"/>
      <c r="AG400" s="194"/>
      <c r="AH400" s="263" t="s">
        <v>1</v>
      </c>
      <c r="AI400" s="473" t="s">
        <v>202</v>
      </c>
      <c r="AJ400" s="197">
        <v>43118</v>
      </c>
      <c r="AK400" s="425"/>
      <c r="AL400" s="314">
        <v>2.4350000000000001</v>
      </c>
      <c r="AM400" s="314" t="s">
        <v>1804</v>
      </c>
      <c r="AN400" s="314">
        <v>2.359</v>
      </c>
      <c r="AO400" s="314" t="s">
        <v>1514</v>
      </c>
      <c r="AP400" s="101"/>
      <c r="AQ400" s="101"/>
      <c r="AR400" s="415"/>
      <c r="AS400" s="101"/>
      <c r="AT400" s="256"/>
      <c r="AU400" s="101"/>
    </row>
    <row r="401" spans="1:59" ht="32.25" customHeight="1" x14ac:dyDescent="0.25">
      <c r="D401" s="246" t="s">
        <v>2</v>
      </c>
      <c r="G401" s="96">
        <v>43283</v>
      </c>
      <c r="H401" s="195" t="s">
        <v>37</v>
      </c>
      <c r="I401" s="232" t="s">
        <v>31</v>
      </c>
      <c r="J401" s="189" t="s">
        <v>291</v>
      </c>
      <c r="K401" s="29" t="s">
        <v>18</v>
      </c>
      <c r="L401" s="29" t="s">
        <v>17</v>
      </c>
      <c r="M401" s="29" t="s">
        <v>3365</v>
      </c>
      <c r="N401" s="29" t="s">
        <v>59</v>
      </c>
      <c r="O401" s="114" t="s">
        <v>306</v>
      </c>
      <c r="P401" s="114" t="s">
        <v>307</v>
      </c>
      <c r="Q401" s="114"/>
      <c r="R401" s="192" t="s">
        <v>2311</v>
      </c>
      <c r="S401" s="41" t="s">
        <v>2303</v>
      </c>
      <c r="T401" s="41" t="s">
        <v>20</v>
      </c>
      <c r="U401" s="84" t="s">
        <v>72</v>
      </c>
      <c r="V401" s="263"/>
      <c r="W401" s="80">
        <v>3</v>
      </c>
      <c r="X401" s="185" t="s">
        <v>2610</v>
      </c>
      <c r="Y401" s="117"/>
      <c r="Z401" s="84"/>
      <c r="AA401" s="84"/>
      <c r="AB401" s="265" t="str">
        <f t="shared" si="10"/>
        <v>M 0651</v>
      </c>
      <c r="AC401" s="194"/>
      <c r="AD401" s="194"/>
      <c r="AE401" s="194"/>
      <c r="AF401" s="194"/>
      <c r="AG401" s="194"/>
      <c r="AH401" s="263" t="s">
        <v>1</v>
      </c>
      <c r="AI401" s="473" t="s">
        <v>202</v>
      </c>
      <c r="AJ401" s="197">
        <v>43172</v>
      </c>
      <c r="AK401" s="427"/>
      <c r="AL401" s="314">
        <v>2.2629999999999999</v>
      </c>
      <c r="AM401" s="314" t="s">
        <v>1155</v>
      </c>
      <c r="AN401" s="314">
        <v>2.1819999999999999</v>
      </c>
      <c r="AO401" s="314" t="s">
        <v>1514</v>
      </c>
      <c r="AP401" s="101"/>
      <c r="AQ401" s="101"/>
      <c r="AR401" s="415"/>
      <c r="AS401" s="101"/>
      <c r="AT401" s="256"/>
      <c r="AU401" s="101"/>
    </row>
    <row r="402" spans="1:59" ht="32.25" customHeight="1" x14ac:dyDescent="0.25">
      <c r="D402" s="246" t="s">
        <v>2</v>
      </c>
      <c r="G402" s="96">
        <v>43283</v>
      </c>
      <c r="H402" s="195" t="s">
        <v>37</v>
      </c>
      <c r="I402" s="232" t="s">
        <v>31</v>
      </c>
      <c r="J402" s="189" t="s">
        <v>291</v>
      </c>
      <c r="K402" s="29" t="s">
        <v>18</v>
      </c>
      <c r="L402" s="29" t="s">
        <v>17</v>
      </c>
      <c r="M402" s="29" t="s">
        <v>3365</v>
      </c>
      <c r="N402" s="29" t="s">
        <v>59</v>
      </c>
      <c r="O402" s="114" t="s">
        <v>306</v>
      </c>
      <c r="P402" s="114" t="s">
        <v>307</v>
      </c>
      <c r="Q402" s="114"/>
      <c r="R402" s="192" t="s">
        <v>2319</v>
      </c>
      <c r="S402" s="41" t="s">
        <v>2320</v>
      </c>
      <c r="T402" s="41" t="s">
        <v>1895</v>
      </c>
      <c r="U402" s="84" t="s">
        <v>72</v>
      </c>
      <c r="V402" s="263"/>
      <c r="W402" s="80">
        <v>3</v>
      </c>
      <c r="X402" s="185" t="s">
        <v>2610</v>
      </c>
      <c r="Y402" s="117"/>
      <c r="Z402" s="84"/>
      <c r="AA402" s="84"/>
      <c r="AB402" s="265" t="str">
        <f t="shared" si="10"/>
        <v>M 0661</v>
      </c>
      <c r="AC402" s="194"/>
      <c r="AD402" s="194"/>
      <c r="AE402" s="194"/>
      <c r="AF402" s="194"/>
      <c r="AG402" s="194"/>
      <c r="AH402" s="263" t="s">
        <v>1</v>
      </c>
      <c r="AI402" s="473" t="s">
        <v>202</v>
      </c>
      <c r="AJ402" s="197">
        <v>43206</v>
      </c>
      <c r="AK402" s="425"/>
      <c r="AL402" s="314">
        <v>2.48</v>
      </c>
      <c r="AM402" s="314" t="s">
        <v>1576</v>
      </c>
      <c r="AN402" s="314">
        <v>2.2269999999999999</v>
      </c>
      <c r="AO402" s="314" t="s">
        <v>310</v>
      </c>
      <c r="AP402" s="101"/>
      <c r="AQ402" s="101"/>
      <c r="AR402" s="415"/>
      <c r="AS402" s="101"/>
      <c r="AT402" s="256"/>
      <c r="AU402" s="101"/>
    </row>
    <row r="403" spans="1:59" ht="32.25" customHeight="1" x14ac:dyDescent="0.25">
      <c r="D403" s="246" t="s">
        <v>2</v>
      </c>
      <c r="G403" s="96">
        <v>43864</v>
      </c>
      <c r="H403" s="195" t="s">
        <v>37</v>
      </c>
      <c r="I403" s="232" t="s">
        <v>31</v>
      </c>
      <c r="J403" s="189" t="s">
        <v>291</v>
      </c>
      <c r="K403" s="29" t="s">
        <v>18</v>
      </c>
      <c r="L403" s="29" t="s">
        <v>17</v>
      </c>
      <c r="M403" s="29" t="s">
        <v>3365</v>
      </c>
      <c r="N403" s="29" t="s">
        <v>59</v>
      </c>
      <c r="O403" s="114" t="s">
        <v>306</v>
      </c>
      <c r="P403" s="114" t="s">
        <v>307</v>
      </c>
      <c r="Q403" s="114"/>
      <c r="R403" s="192" t="s">
        <v>3215</v>
      </c>
      <c r="S403" s="41" t="s">
        <v>3221</v>
      </c>
      <c r="T403" s="41" t="s">
        <v>20</v>
      </c>
      <c r="U403" s="84" t="s">
        <v>1256</v>
      </c>
      <c r="V403" s="263"/>
      <c r="W403" s="80">
        <v>3</v>
      </c>
      <c r="X403" s="185" t="s">
        <v>2239</v>
      </c>
      <c r="Y403" s="117"/>
      <c r="Z403" s="84"/>
      <c r="AA403" s="84"/>
      <c r="AB403" s="265" t="str">
        <f t="shared" si="10"/>
        <v>M 0794.2</v>
      </c>
      <c r="AC403" s="194"/>
      <c r="AD403" s="194"/>
      <c r="AE403" s="194"/>
      <c r="AF403" s="194"/>
      <c r="AG403" s="194"/>
      <c r="AH403" s="263" t="s">
        <v>1</v>
      </c>
      <c r="AI403" s="473" t="s">
        <v>202</v>
      </c>
      <c r="AJ403" s="197">
        <v>43760</v>
      </c>
      <c r="AK403" s="425"/>
      <c r="AL403" s="314">
        <v>2.2610000000000001</v>
      </c>
      <c r="AM403" s="314" t="s">
        <v>1525</v>
      </c>
      <c r="AN403" s="314">
        <v>2.1720000000000002</v>
      </c>
      <c r="AO403" s="314" t="s">
        <v>1514</v>
      </c>
      <c r="AP403" s="101"/>
      <c r="AQ403" s="101"/>
      <c r="AR403" s="415"/>
      <c r="AS403" s="101"/>
      <c r="AT403" s="256"/>
      <c r="AU403" s="101"/>
    </row>
    <row r="404" spans="1:59" ht="32.25" customHeight="1" x14ac:dyDescent="0.25">
      <c r="D404" s="246" t="s">
        <v>2</v>
      </c>
      <c r="G404" s="96">
        <v>43864</v>
      </c>
      <c r="H404" s="195" t="s">
        <v>37</v>
      </c>
      <c r="I404" s="232" t="s">
        <v>31</v>
      </c>
      <c r="J404" s="189" t="s">
        <v>291</v>
      </c>
      <c r="K404" s="29" t="s">
        <v>18</v>
      </c>
      <c r="L404" s="29" t="s">
        <v>17</v>
      </c>
      <c r="M404" s="29" t="s">
        <v>3365</v>
      </c>
      <c r="N404" s="29" t="s">
        <v>59</v>
      </c>
      <c r="O404" s="114" t="s">
        <v>306</v>
      </c>
      <c r="P404" s="114" t="s">
        <v>307</v>
      </c>
      <c r="Q404" s="114"/>
      <c r="R404" s="192" t="s">
        <v>3216</v>
      </c>
      <c r="S404" s="41" t="s">
        <v>2303</v>
      </c>
      <c r="T404" s="41" t="s">
        <v>1554</v>
      </c>
      <c r="U404" s="84" t="s">
        <v>72</v>
      </c>
      <c r="V404" s="263"/>
      <c r="W404" s="80">
        <v>3</v>
      </c>
      <c r="X404" s="185" t="s">
        <v>2610</v>
      </c>
      <c r="Y404" s="117"/>
      <c r="Z404" s="84"/>
      <c r="AA404" s="84"/>
      <c r="AB404" s="265" t="str">
        <f t="shared" si="10"/>
        <v>M 0843</v>
      </c>
      <c r="AC404" s="194"/>
      <c r="AD404" s="194"/>
      <c r="AE404" s="194"/>
      <c r="AF404" s="194"/>
      <c r="AG404" s="194"/>
      <c r="AH404" s="263" t="s">
        <v>1</v>
      </c>
      <c r="AI404" s="473" t="s">
        <v>202</v>
      </c>
      <c r="AJ404" s="197">
        <v>43760</v>
      </c>
      <c r="AK404" s="425"/>
      <c r="AL404" s="314">
        <v>2.3450000000000002</v>
      </c>
      <c r="AM404" s="314" t="s">
        <v>1514</v>
      </c>
      <c r="AN404" s="314">
        <v>2.274</v>
      </c>
      <c r="AO404" s="314" t="s">
        <v>1155</v>
      </c>
      <c r="AP404" s="101"/>
      <c r="AQ404" s="101"/>
      <c r="AR404" s="415"/>
      <c r="AS404" s="101"/>
      <c r="AT404" s="256"/>
      <c r="AU404" s="101"/>
    </row>
    <row r="405" spans="1:59" ht="32.25" customHeight="1" x14ac:dyDescent="0.25">
      <c r="D405" s="246" t="s">
        <v>2</v>
      </c>
      <c r="G405" s="96">
        <v>43864</v>
      </c>
      <c r="H405" s="195" t="s">
        <v>37</v>
      </c>
      <c r="I405" s="232" t="s">
        <v>31</v>
      </c>
      <c r="J405" s="189" t="s">
        <v>291</v>
      </c>
      <c r="K405" s="29" t="s">
        <v>18</v>
      </c>
      <c r="L405" s="29" t="s">
        <v>17</v>
      </c>
      <c r="M405" s="29" t="s">
        <v>3365</v>
      </c>
      <c r="N405" s="29" t="s">
        <v>59</v>
      </c>
      <c r="O405" s="114" t="s">
        <v>306</v>
      </c>
      <c r="P405" s="114" t="s">
        <v>307</v>
      </c>
      <c r="Q405" s="114"/>
      <c r="R405" s="192" t="s">
        <v>3217</v>
      </c>
      <c r="S405" s="41" t="s">
        <v>3222</v>
      </c>
      <c r="T405" s="41" t="s">
        <v>20</v>
      </c>
      <c r="U405" s="84" t="s">
        <v>1256</v>
      </c>
      <c r="V405" s="263"/>
      <c r="W405" s="80">
        <v>1</v>
      </c>
      <c r="X405" s="185" t="s">
        <v>80</v>
      </c>
      <c r="Y405" s="117"/>
      <c r="Z405" s="84"/>
      <c r="AA405" s="84"/>
      <c r="AB405" s="265" t="str">
        <f t="shared" si="10"/>
        <v>M 0850</v>
      </c>
      <c r="AC405" s="194"/>
      <c r="AD405" s="194"/>
      <c r="AE405" s="194"/>
      <c r="AF405" s="194"/>
      <c r="AG405" s="194"/>
      <c r="AH405" s="263" t="s">
        <v>1</v>
      </c>
      <c r="AI405" s="473" t="s">
        <v>202</v>
      </c>
      <c r="AJ405" s="197">
        <v>43755</v>
      </c>
      <c r="AK405" s="425"/>
      <c r="AL405" s="314">
        <v>2.2930000000000001</v>
      </c>
      <c r="AM405" s="314" t="s">
        <v>1514</v>
      </c>
      <c r="AN405" s="314">
        <v>2.242</v>
      </c>
      <c r="AO405" s="314" t="s">
        <v>1804</v>
      </c>
      <c r="AP405" s="101"/>
      <c r="AQ405" s="101"/>
      <c r="AR405" s="415"/>
      <c r="AS405" s="101"/>
      <c r="AT405" s="256"/>
      <c r="AU405" s="101"/>
    </row>
    <row r="406" spans="1:59" ht="32.25" customHeight="1" x14ac:dyDescent="0.25">
      <c r="A406" s="257"/>
      <c r="B406" s="152"/>
      <c r="C406" s="152"/>
      <c r="D406" s="267" t="s">
        <v>2</v>
      </c>
      <c r="E406" s="152"/>
      <c r="F406" s="152"/>
      <c r="G406" s="248">
        <v>43892</v>
      </c>
      <c r="H406" s="195" t="s">
        <v>37</v>
      </c>
      <c r="I406" s="232" t="s">
        <v>31</v>
      </c>
      <c r="J406" s="116" t="s">
        <v>291</v>
      </c>
      <c r="K406" s="28" t="s">
        <v>18</v>
      </c>
      <c r="L406" s="28" t="s">
        <v>17</v>
      </c>
      <c r="M406" s="28" t="s">
        <v>3365</v>
      </c>
      <c r="N406" s="28" t="s">
        <v>59</v>
      </c>
      <c r="O406" s="114" t="s">
        <v>306</v>
      </c>
      <c r="P406" s="114" t="s">
        <v>307</v>
      </c>
      <c r="Q406" s="260"/>
      <c r="R406" s="192" t="s">
        <v>3270</v>
      </c>
      <c r="S406" s="41" t="s">
        <v>3271</v>
      </c>
      <c r="T406" s="41" t="s">
        <v>20</v>
      </c>
      <c r="U406" s="84" t="s">
        <v>1256</v>
      </c>
      <c r="V406" s="263"/>
      <c r="W406" s="95">
        <v>2</v>
      </c>
      <c r="X406" s="261" t="s">
        <v>80</v>
      </c>
      <c r="Y406" s="75"/>
      <c r="Z406" s="75"/>
      <c r="AA406" s="181"/>
      <c r="AB406" s="265" t="str">
        <f t="shared" si="10"/>
        <v>M 0870</v>
      </c>
      <c r="AC406" s="262"/>
      <c r="AD406" s="262"/>
      <c r="AE406" s="262"/>
      <c r="AF406" s="262"/>
      <c r="AG406" s="262"/>
      <c r="AH406" s="263" t="s">
        <v>1</v>
      </c>
      <c r="AI406" s="474" t="s">
        <v>202</v>
      </c>
      <c r="AJ406" s="197">
        <v>43788</v>
      </c>
      <c r="AK406" s="425"/>
      <c r="AL406" s="314">
        <v>2.1760000000000002</v>
      </c>
      <c r="AM406" s="314" t="s">
        <v>1804</v>
      </c>
      <c r="AN406" s="314">
        <v>2.0569999999999999</v>
      </c>
      <c r="AO406" s="314" t="s">
        <v>1514</v>
      </c>
      <c r="AP406" s="101"/>
      <c r="AQ406" s="101"/>
      <c r="AR406" s="415"/>
      <c r="AS406" s="101"/>
      <c r="AT406" s="256"/>
      <c r="AU406" s="101"/>
    </row>
    <row r="407" spans="1:59" ht="32.25" customHeight="1" x14ac:dyDescent="0.25">
      <c r="A407" s="257"/>
      <c r="B407" s="152"/>
      <c r="C407" s="152"/>
      <c r="D407" s="267" t="s">
        <v>2</v>
      </c>
      <c r="E407" s="152"/>
      <c r="F407" s="152"/>
      <c r="G407" s="248">
        <v>43892</v>
      </c>
      <c r="H407" s="195" t="s">
        <v>37</v>
      </c>
      <c r="I407" s="232" t="s">
        <v>31</v>
      </c>
      <c r="J407" s="116" t="s">
        <v>291</v>
      </c>
      <c r="K407" s="28" t="s">
        <v>18</v>
      </c>
      <c r="L407" s="28" t="s">
        <v>17</v>
      </c>
      <c r="M407" s="28" t="s">
        <v>3365</v>
      </c>
      <c r="N407" s="28" t="s">
        <v>59</v>
      </c>
      <c r="O407" s="114" t="s">
        <v>306</v>
      </c>
      <c r="P407" s="114" t="s">
        <v>307</v>
      </c>
      <c r="Q407" s="260"/>
      <c r="R407" s="192" t="s">
        <v>3265</v>
      </c>
      <c r="S407" s="41" t="s">
        <v>1302</v>
      </c>
      <c r="T407" s="41" t="s">
        <v>20</v>
      </c>
      <c r="U407" s="84" t="s">
        <v>72</v>
      </c>
      <c r="V407" s="263"/>
      <c r="W407" s="95">
        <v>3</v>
      </c>
      <c r="X407" s="261" t="s">
        <v>245</v>
      </c>
      <c r="Y407" s="75"/>
      <c r="Z407" s="75"/>
      <c r="AA407" s="181"/>
      <c r="AB407" s="265" t="str">
        <f t="shared" si="10"/>
        <v>M 0873</v>
      </c>
      <c r="AC407" s="262"/>
      <c r="AD407" s="262"/>
      <c r="AE407" s="262"/>
      <c r="AF407" s="262"/>
      <c r="AG407" s="262"/>
      <c r="AH407" s="263" t="s">
        <v>1</v>
      </c>
      <c r="AI407" s="474" t="s">
        <v>202</v>
      </c>
      <c r="AJ407" s="197">
        <v>43788</v>
      </c>
      <c r="AK407" s="425"/>
      <c r="AL407" s="314">
        <v>2.0579999999999998</v>
      </c>
      <c r="AM407" s="314" t="s">
        <v>1525</v>
      </c>
      <c r="AN407" s="315">
        <v>1.825</v>
      </c>
      <c r="AO407" s="315" t="s">
        <v>1498</v>
      </c>
      <c r="AP407" s="101"/>
      <c r="AQ407" s="101"/>
      <c r="AR407" s="415"/>
      <c r="AS407" s="101"/>
      <c r="AT407" s="256"/>
      <c r="AU407" s="101"/>
    </row>
    <row r="408" spans="1:59" ht="32.25" customHeight="1" x14ac:dyDescent="0.25">
      <c r="D408" s="246" t="s">
        <v>2</v>
      </c>
      <c r="G408" s="248">
        <v>43892</v>
      </c>
      <c r="H408" s="195" t="s">
        <v>37</v>
      </c>
      <c r="I408" s="232" t="s">
        <v>31</v>
      </c>
      <c r="J408" s="189" t="s">
        <v>291</v>
      </c>
      <c r="K408" s="29" t="s">
        <v>18</v>
      </c>
      <c r="L408" s="29" t="s">
        <v>17</v>
      </c>
      <c r="M408" s="29" t="s">
        <v>3365</v>
      </c>
      <c r="N408" s="29" t="s">
        <v>45</v>
      </c>
      <c r="O408" s="114" t="s">
        <v>3253</v>
      </c>
      <c r="P408" s="114" t="s">
        <v>3254</v>
      </c>
      <c r="Q408" s="114"/>
      <c r="R408" s="192" t="s">
        <v>3255</v>
      </c>
      <c r="S408" s="41" t="s">
        <v>3256</v>
      </c>
      <c r="T408" s="41" t="s">
        <v>3259</v>
      </c>
      <c r="U408" s="84" t="s">
        <v>72</v>
      </c>
      <c r="V408" s="263"/>
      <c r="W408" s="80">
        <v>3</v>
      </c>
      <c r="X408" s="185" t="s">
        <v>245</v>
      </c>
      <c r="Y408" s="117"/>
      <c r="Z408" s="84"/>
      <c r="AA408" s="84" t="s">
        <v>3332</v>
      </c>
      <c r="AB408" s="265" t="s">
        <v>3255</v>
      </c>
      <c r="AC408" s="194"/>
      <c r="AD408" s="194"/>
      <c r="AE408" s="194"/>
      <c r="AF408" s="194"/>
      <c r="AG408" s="194"/>
      <c r="AH408" s="263" t="s">
        <v>1</v>
      </c>
      <c r="AI408" s="473" t="s">
        <v>202</v>
      </c>
      <c r="AJ408" s="197">
        <v>43811</v>
      </c>
      <c r="AK408" s="206">
        <v>1639</v>
      </c>
      <c r="AL408" s="312">
        <v>2.5750000000000002</v>
      </c>
      <c r="AM408" s="312" t="s">
        <v>3258</v>
      </c>
      <c r="AN408" s="313">
        <v>1.7509999999999999</v>
      </c>
      <c r="AO408" s="313" t="s">
        <v>571</v>
      </c>
      <c r="AP408" s="101"/>
      <c r="AQ408" s="101"/>
      <c r="AR408" s="415"/>
      <c r="AS408" s="101"/>
      <c r="AT408" s="256"/>
      <c r="AU408" s="101"/>
      <c r="AV408" s="152"/>
      <c r="AW408" s="152"/>
      <c r="AX408" s="152"/>
      <c r="AY408" s="152"/>
      <c r="AZ408" s="152"/>
      <c r="BA408" s="152"/>
      <c r="BB408" s="152"/>
      <c r="BC408" s="152"/>
      <c r="BD408" s="152"/>
      <c r="BE408" s="152"/>
      <c r="BF408" s="152"/>
      <c r="BG408" s="152"/>
    </row>
    <row r="409" spans="1:59" ht="32.25" customHeight="1" x14ac:dyDescent="0.25">
      <c r="D409" s="246" t="s">
        <v>2</v>
      </c>
      <c r="G409" s="304">
        <v>43922</v>
      </c>
      <c r="H409" s="48" t="s">
        <v>37</v>
      </c>
      <c r="I409" s="232" t="s">
        <v>31</v>
      </c>
      <c r="J409" s="189" t="s">
        <v>291</v>
      </c>
      <c r="K409" s="29" t="s">
        <v>18</v>
      </c>
      <c r="L409" s="29" t="s">
        <v>17</v>
      </c>
      <c r="M409" s="29" t="s">
        <v>405</v>
      </c>
      <c r="N409" s="28" t="s">
        <v>406</v>
      </c>
      <c r="O409" s="114" t="s">
        <v>3341</v>
      </c>
      <c r="P409" s="114" t="s">
        <v>3342</v>
      </c>
      <c r="Q409" s="260"/>
      <c r="R409" s="71" t="s">
        <v>3343</v>
      </c>
      <c r="S409" s="185" t="s">
        <v>3344</v>
      </c>
      <c r="T409" s="41" t="s">
        <v>3259</v>
      </c>
      <c r="U409" s="84" t="s">
        <v>72</v>
      </c>
      <c r="V409" s="263"/>
      <c r="W409" s="80">
        <v>3</v>
      </c>
      <c r="X409" s="261" t="s">
        <v>42</v>
      </c>
      <c r="Y409" s="251"/>
      <c r="Z409" s="84"/>
      <c r="AA409" s="261" t="s">
        <v>3349</v>
      </c>
      <c r="AB409" s="265" t="s">
        <v>3343</v>
      </c>
      <c r="AC409" s="194"/>
      <c r="AD409" s="194"/>
      <c r="AE409" s="194"/>
      <c r="AF409" s="194"/>
      <c r="AG409" s="194"/>
      <c r="AH409" s="263" t="s">
        <v>1</v>
      </c>
      <c r="AI409" s="473" t="s">
        <v>202</v>
      </c>
      <c r="AJ409" s="197">
        <v>43886</v>
      </c>
      <c r="AK409" s="206">
        <v>1659</v>
      </c>
      <c r="AL409" s="314">
        <v>2.3140000000000001</v>
      </c>
      <c r="AM409" s="314" t="s">
        <v>3345</v>
      </c>
      <c r="AN409" s="315">
        <v>1.64</v>
      </c>
      <c r="AO409" s="315" t="s">
        <v>2665</v>
      </c>
      <c r="AP409" s="101"/>
      <c r="AQ409" s="101"/>
      <c r="AR409" s="415"/>
      <c r="AS409" s="101"/>
      <c r="AT409" s="256"/>
      <c r="AU409" s="101"/>
    </row>
    <row r="410" spans="1:59" ht="32.25" customHeight="1" x14ac:dyDescent="0.25">
      <c r="D410" s="246" t="s">
        <v>2</v>
      </c>
      <c r="G410" s="96">
        <v>43406</v>
      </c>
      <c r="H410" s="195" t="s">
        <v>37</v>
      </c>
      <c r="I410" s="232" t="s">
        <v>31</v>
      </c>
      <c r="J410" s="189" t="s">
        <v>291</v>
      </c>
      <c r="K410" s="29" t="s">
        <v>18</v>
      </c>
      <c r="L410" s="29" t="s">
        <v>17</v>
      </c>
      <c r="M410" s="29" t="s">
        <v>413</v>
      </c>
      <c r="N410" s="29" t="s">
        <v>500</v>
      </c>
      <c r="O410" s="114" t="s">
        <v>2810</v>
      </c>
      <c r="P410" s="114" t="s">
        <v>2811</v>
      </c>
      <c r="Q410" s="114"/>
      <c r="R410" s="192" t="s">
        <v>2812</v>
      </c>
      <c r="S410" s="41" t="s">
        <v>2813</v>
      </c>
      <c r="T410" s="41" t="s">
        <v>3169</v>
      </c>
      <c r="U410" s="84"/>
      <c r="V410" s="263"/>
      <c r="W410" s="80">
        <v>3</v>
      </c>
      <c r="X410" s="185" t="s">
        <v>245</v>
      </c>
      <c r="Y410" s="117"/>
      <c r="Z410" s="84"/>
      <c r="AA410" s="84"/>
      <c r="AB410" s="265" t="s">
        <v>2812</v>
      </c>
      <c r="AC410" s="194"/>
      <c r="AD410" s="194"/>
      <c r="AE410" s="194"/>
      <c r="AF410" s="194"/>
      <c r="AG410" s="194"/>
      <c r="AH410" s="263" t="s">
        <v>1</v>
      </c>
      <c r="AI410" s="473" t="s">
        <v>202</v>
      </c>
      <c r="AJ410" s="197">
        <v>43357</v>
      </c>
      <c r="AK410" s="206">
        <v>1099</v>
      </c>
      <c r="AL410" s="314">
        <v>2.4900000000000002</v>
      </c>
      <c r="AM410" s="314" t="s">
        <v>2814</v>
      </c>
      <c r="AN410" s="314">
        <v>2.4710000000000001</v>
      </c>
      <c r="AO410" s="314" t="s">
        <v>2816</v>
      </c>
      <c r="AP410" s="101"/>
      <c r="AQ410" s="101"/>
      <c r="AR410" s="415"/>
      <c r="AS410" s="101"/>
      <c r="AT410" s="256"/>
      <c r="AU410" s="101"/>
    </row>
    <row r="411" spans="1:59" ht="32.25" customHeight="1" x14ac:dyDescent="0.25">
      <c r="D411" s="246" t="s">
        <v>2</v>
      </c>
      <c r="G411" s="96">
        <v>43406</v>
      </c>
      <c r="H411" s="195" t="s">
        <v>37</v>
      </c>
      <c r="I411" s="232" t="s">
        <v>31</v>
      </c>
      <c r="J411" s="189" t="s">
        <v>291</v>
      </c>
      <c r="K411" s="29" t="s">
        <v>18</v>
      </c>
      <c r="L411" s="29" t="s">
        <v>17</v>
      </c>
      <c r="M411" s="29" t="s">
        <v>413</v>
      </c>
      <c r="N411" s="29" t="s">
        <v>500</v>
      </c>
      <c r="O411" s="114" t="s">
        <v>2810</v>
      </c>
      <c r="P411" s="114" t="s">
        <v>2811</v>
      </c>
      <c r="Q411" s="114"/>
      <c r="R411" s="192" t="s">
        <v>2815</v>
      </c>
      <c r="S411" s="41" t="s">
        <v>2813</v>
      </c>
      <c r="T411" s="41" t="s">
        <v>3169</v>
      </c>
      <c r="U411" s="84"/>
      <c r="V411" s="263"/>
      <c r="W411" s="80">
        <v>3</v>
      </c>
      <c r="X411" s="185" t="s">
        <v>245</v>
      </c>
      <c r="Y411" s="117"/>
      <c r="Z411" s="84"/>
      <c r="AA411" s="84"/>
      <c r="AB411" s="265" t="s">
        <v>2815</v>
      </c>
      <c r="AC411" s="194"/>
      <c r="AD411" s="194"/>
      <c r="AE411" s="194"/>
      <c r="AF411" s="194"/>
      <c r="AG411" s="194"/>
      <c r="AH411" s="263" t="s">
        <v>1</v>
      </c>
      <c r="AI411" s="473" t="s">
        <v>202</v>
      </c>
      <c r="AJ411" s="197">
        <v>43357</v>
      </c>
      <c r="AK411" s="206">
        <v>1101</v>
      </c>
      <c r="AL411" s="314">
        <v>2.452</v>
      </c>
      <c r="AM411" s="314" t="s">
        <v>2816</v>
      </c>
      <c r="AN411" s="314">
        <v>2.42</v>
      </c>
      <c r="AO411" s="314" t="s">
        <v>2814</v>
      </c>
      <c r="AP411" s="101"/>
      <c r="AQ411" s="101"/>
      <c r="AR411" s="415"/>
      <c r="AS411" s="101"/>
      <c r="AT411" s="256"/>
      <c r="AU411" s="101"/>
      <c r="AV411" s="256"/>
      <c r="AW411" s="256"/>
      <c r="AX411" s="256"/>
      <c r="AY411" s="256"/>
      <c r="AZ411" s="256"/>
      <c r="BA411" s="256"/>
      <c r="BB411" s="256"/>
      <c r="BC411" s="256"/>
      <c r="BD411" s="256"/>
      <c r="BE411" s="256"/>
      <c r="BF411" s="256"/>
      <c r="BG411" s="256"/>
    </row>
    <row r="412" spans="1:59" ht="32.25" customHeight="1" x14ac:dyDescent="0.25">
      <c r="D412" s="246" t="s">
        <v>2</v>
      </c>
      <c r="G412" s="96">
        <v>43283</v>
      </c>
      <c r="H412" s="195" t="s">
        <v>37</v>
      </c>
      <c r="I412" s="232" t="s">
        <v>31</v>
      </c>
      <c r="J412" s="189" t="s">
        <v>291</v>
      </c>
      <c r="K412" s="29" t="s">
        <v>18</v>
      </c>
      <c r="L412" s="29" t="s">
        <v>50</v>
      </c>
      <c r="M412" s="29" t="s">
        <v>1055</v>
      </c>
      <c r="N412" s="29" t="s">
        <v>1056</v>
      </c>
      <c r="O412" s="259" t="s">
        <v>1364</v>
      </c>
      <c r="P412" s="259" t="s">
        <v>1058</v>
      </c>
      <c r="Q412" s="259"/>
      <c r="R412" s="192" t="s">
        <v>1059</v>
      </c>
      <c r="S412" s="41" t="s">
        <v>1060</v>
      </c>
      <c r="T412" s="41" t="s">
        <v>20</v>
      </c>
      <c r="U412" s="84" t="s">
        <v>72</v>
      </c>
      <c r="V412" s="263"/>
      <c r="W412" s="80">
        <v>3</v>
      </c>
      <c r="X412" s="185" t="s">
        <v>245</v>
      </c>
      <c r="Y412" s="117"/>
      <c r="Z412" s="84"/>
      <c r="AA412" s="84"/>
      <c r="AB412" s="265" t="s">
        <v>1059</v>
      </c>
      <c r="AC412" s="194"/>
      <c r="AD412" s="194"/>
      <c r="AE412" s="194"/>
      <c r="AF412" s="194"/>
      <c r="AG412" s="194"/>
      <c r="AH412" s="263" t="s">
        <v>1</v>
      </c>
      <c r="AI412" s="473" t="s">
        <v>202</v>
      </c>
      <c r="AJ412" s="197">
        <v>42684</v>
      </c>
      <c r="AK412" s="421">
        <v>431</v>
      </c>
      <c r="AL412" s="312">
        <v>2.395</v>
      </c>
      <c r="AM412" s="312" t="s">
        <v>1057</v>
      </c>
      <c r="AN412" s="313">
        <v>1.754</v>
      </c>
      <c r="AO412" s="313" t="s">
        <v>1712</v>
      </c>
      <c r="AP412" s="101"/>
      <c r="AQ412" s="101"/>
      <c r="AR412" s="415"/>
      <c r="AS412" s="101"/>
      <c r="AT412" s="256"/>
      <c r="AU412" s="101"/>
    </row>
    <row r="413" spans="1:59" ht="32.25" customHeight="1" x14ac:dyDescent="0.25">
      <c r="D413" s="246" t="s">
        <v>2</v>
      </c>
      <c r="G413" s="96">
        <v>43283</v>
      </c>
      <c r="H413" s="195" t="s">
        <v>37</v>
      </c>
      <c r="I413" s="232" t="s">
        <v>31</v>
      </c>
      <c r="J413" s="189" t="s">
        <v>291</v>
      </c>
      <c r="K413" s="29" t="s">
        <v>18</v>
      </c>
      <c r="L413" s="29" t="s">
        <v>50</v>
      </c>
      <c r="M413" s="29" t="s">
        <v>712</v>
      </c>
      <c r="N413" s="29" t="s">
        <v>713</v>
      </c>
      <c r="O413" s="114" t="s">
        <v>1538</v>
      </c>
      <c r="P413" s="114" t="s">
        <v>1449</v>
      </c>
      <c r="Q413" s="114"/>
      <c r="R413" s="192" t="s">
        <v>1450</v>
      </c>
      <c r="S413" s="41" t="s">
        <v>1451</v>
      </c>
      <c r="T413" s="41" t="s">
        <v>1554</v>
      </c>
      <c r="U413" s="84" t="s">
        <v>72</v>
      </c>
      <c r="V413" s="263"/>
      <c r="W413" s="80">
        <v>3</v>
      </c>
      <c r="X413" s="185" t="s">
        <v>245</v>
      </c>
      <c r="Y413" s="117"/>
      <c r="Z413" s="84"/>
      <c r="AA413" s="84"/>
      <c r="AB413" s="265" t="s">
        <v>1450</v>
      </c>
      <c r="AC413" s="194"/>
      <c r="AD413" s="194"/>
      <c r="AE413" s="194"/>
      <c r="AF413" s="194"/>
      <c r="AG413" s="194"/>
      <c r="AH413" s="263" t="s">
        <v>1</v>
      </c>
      <c r="AI413" s="473" t="s">
        <v>202</v>
      </c>
      <c r="AJ413" s="197">
        <v>42600</v>
      </c>
      <c r="AK413" s="421">
        <v>585</v>
      </c>
      <c r="AL413" s="312">
        <v>2.6230000000000002</v>
      </c>
      <c r="AM413" s="312" t="s">
        <v>1452</v>
      </c>
      <c r="AN413" s="312">
        <v>2.4180000000000001</v>
      </c>
      <c r="AO413" s="312" t="s">
        <v>1480</v>
      </c>
      <c r="AP413" s="101"/>
      <c r="AQ413" s="101"/>
      <c r="AR413" s="415"/>
      <c r="AS413" s="101"/>
      <c r="AT413" s="256"/>
      <c r="AU413" s="101"/>
      <c r="AV413" s="256"/>
      <c r="AW413" s="256"/>
      <c r="AX413" s="256"/>
      <c r="AY413" s="256"/>
      <c r="AZ413" s="256"/>
      <c r="BA413" s="256"/>
      <c r="BB413" s="256"/>
      <c r="BC413" s="256"/>
      <c r="BD413" s="256"/>
      <c r="BE413" s="256"/>
      <c r="BF413" s="256"/>
      <c r="BG413" s="256"/>
    </row>
    <row r="414" spans="1:59" ht="32.25" customHeight="1" x14ac:dyDescent="0.25">
      <c r="D414" s="246" t="s">
        <v>2</v>
      </c>
      <c r="G414" s="96">
        <v>43283</v>
      </c>
      <c r="H414" s="195" t="s">
        <v>37</v>
      </c>
      <c r="I414" s="232" t="s">
        <v>31</v>
      </c>
      <c r="J414" s="189" t="s">
        <v>291</v>
      </c>
      <c r="K414" s="29" t="s">
        <v>18</v>
      </c>
      <c r="L414" s="29" t="s">
        <v>50</v>
      </c>
      <c r="M414" s="29" t="s">
        <v>712</v>
      </c>
      <c r="N414" s="29" t="s">
        <v>713</v>
      </c>
      <c r="O414" s="114" t="s">
        <v>1538</v>
      </c>
      <c r="P414" s="114" t="s">
        <v>1449</v>
      </c>
      <c r="Q414" s="114"/>
      <c r="R414" s="192" t="s">
        <v>1479</v>
      </c>
      <c r="S414" s="41" t="s">
        <v>1451</v>
      </c>
      <c r="T414" s="41" t="s">
        <v>1554</v>
      </c>
      <c r="U414" s="84" t="s">
        <v>72</v>
      </c>
      <c r="V414" s="263"/>
      <c r="W414" s="80">
        <v>3</v>
      </c>
      <c r="X414" s="185" t="s">
        <v>245</v>
      </c>
      <c r="Y414" s="117"/>
      <c r="Z414" s="84"/>
      <c r="AA414" s="84"/>
      <c r="AB414" s="265" t="s">
        <v>1479</v>
      </c>
      <c r="AC414" s="194"/>
      <c r="AD414" s="194"/>
      <c r="AE414" s="194"/>
      <c r="AF414" s="194"/>
      <c r="AG414" s="194"/>
      <c r="AH414" s="263" t="s">
        <v>1</v>
      </c>
      <c r="AI414" s="473" t="s">
        <v>202</v>
      </c>
      <c r="AJ414" s="197">
        <v>42600</v>
      </c>
      <c r="AK414" s="421">
        <v>591</v>
      </c>
      <c r="AL414" s="312">
        <v>2.722</v>
      </c>
      <c r="AM414" s="312" t="s">
        <v>1480</v>
      </c>
      <c r="AN414" s="312">
        <v>2.3109999999999999</v>
      </c>
      <c r="AO414" s="312" t="s">
        <v>1452</v>
      </c>
      <c r="AP414" s="101"/>
      <c r="AQ414" s="101"/>
      <c r="AR414" s="415"/>
      <c r="AS414" s="101"/>
      <c r="AT414" s="256"/>
      <c r="AU414" s="101"/>
    </row>
    <row r="415" spans="1:59" ht="32.25" customHeight="1" x14ac:dyDescent="0.25">
      <c r="D415" s="246" t="s">
        <v>2</v>
      </c>
      <c r="G415" s="96">
        <v>43313</v>
      </c>
      <c r="H415" s="195" t="s">
        <v>37</v>
      </c>
      <c r="I415" s="232" t="s">
        <v>31</v>
      </c>
      <c r="J415" s="189" t="s">
        <v>291</v>
      </c>
      <c r="K415" s="29" t="s">
        <v>18</v>
      </c>
      <c r="L415" s="29" t="s">
        <v>505</v>
      </c>
      <c r="M415" s="29" t="s">
        <v>688</v>
      </c>
      <c r="N415" s="29" t="s">
        <v>2644</v>
      </c>
      <c r="O415" s="114" t="s">
        <v>2637</v>
      </c>
      <c r="P415" s="114" t="s">
        <v>2638</v>
      </c>
      <c r="Q415" s="114"/>
      <c r="R415" s="192" t="s">
        <v>2639</v>
      </c>
      <c r="S415" s="41" t="s">
        <v>2640</v>
      </c>
      <c r="T415" s="41" t="s">
        <v>1554</v>
      </c>
      <c r="U415" s="84" t="s">
        <v>72</v>
      </c>
      <c r="V415" s="263"/>
      <c r="W415" s="80">
        <v>3</v>
      </c>
      <c r="X415" s="185" t="s">
        <v>245</v>
      </c>
      <c r="Y415" s="117"/>
      <c r="Z415" s="84"/>
      <c r="AA415" s="84"/>
      <c r="AB415" s="39" t="s">
        <v>2639</v>
      </c>
      <c r="AC415" s="194"/>
      <c r="AD415" s="194"/>
      <c r="AE415" s="194"/>
      <c r="AF415" s="194"/>
      <c r="AG415" s="194"/>
      <c r="AH415" s="263" t="s">
        <v>1</v>
      </c>
      <c r="AI415" s="473" t="s">
        <v>202</v>
      </c>
      <c r="AJ415" s="197">
        <v>43290</v>
      </c>
      <c r="AK415" s="421">
        <v>997</v>
      </c>
      <c r="AL415" s="314">
        <v>2.399</v>
      </c>
      <c r="AM415" s="314" t="s">
        <v>2641</v>
      </c>
      <c r="AN415" s="313">
        <v>1.573</v>
      </c>
      <c r="AO415" s="313" t="s">
        <v>1669</v>
      </c>
      <c r="AP415" s="101"/>
      <c r="AQ415" s="101"/>
      <c r="AR415" s="415"/>
      <c r="AS415" s="101"/>
      <c r="AT415" s="256"/>
      <c r="AU415" s="101"/>
    </row>
    <row r="416" spans="1:59" ht="32.25" customHeight="1" x14ac:dyDescent="0.25">
      <c r="D416" s="246" t="s">
        <v>2</v>
      </c>
      <c r="G416" s="96">
        <v>43283</v>
      </c>
      <c r="H416" s="195" t="s">
        <v>37</v>
      </c>
      <c r="I416" s="232" t="s">
        <v>31</v>
      </c>
      <c r="J416" s="189" t="s">
        <v>291</v>
      </c>
      <c r="K416" s="29" t="s">
        <v>18</v>
      </c>
      <c r="L416" s="29" t="s">
        <v>50</v>
      </c>
      <c r="M416" s="29" t="s">
        <v>712</v>
      </c>
      <c r="N416" s="28" t="s">
        <v>713</v>
      </c>
      <c r="O416" s="114" t="s">
        <v>1749</v>
      </c>
      <c r="P416" s="114" t="s">
        <v>1750</v>
      </c>
      <c r="Q416" s="114"/>
      <c r="R416" s="192" t="s">
        <v>1751</v>
      </c>
      <c r="S416" s="41" t="s">
        <v>1757</v>
      </c>
      <c r="T416" s="41" t="s">
        <v>1554</v>
      </c>
      <c r="U416" s="84" t="s">
        <v>72</v>
      </c>
      <c r="V416" s="263"/>
      <c r="W416" s="80">
        <v>3</v>
      </c>
      <c r="X416" s="185" t="s">
        <v>245</v>
      </c>
      <c r="Y416" s="117"/>
      <c r="Z416" s="84"/>
      <c r="AA416" s="84"/>
      <c r="AB416" s="265" t="s">
        <v>1751</v>
      </c>
      <c r="AC416" s="194"/>
      <c r="AD416" s="194"/>
      <c r="AE416" s="194"/>
      <c r="AF416" s="194"/>
      <c r="AG416" s="194"/>
      <c r="AH416" s="263" t="s">
        <v>1</v>
      </c>
      <c r="AI416" s="473" t="s">
        <v>202</v>
      </c>
      <c r="AJ416" s="197">
        <v>42810</v>
      </c>
      <c r="AK416" s="421">
        <v>802</v>
      </c>
      <c r="AL416" s="312">
        <v>2.4159999999999999</v>
      </c>
      <c r="AM416" s="312" t="s">
        <v>1752</v>
      </c>
      <c r="AN416" s="312">
        <v>2.1549999999999998</v>
      </c>
      <c r="AO416" s="312" t="s">
        <v>1756</v>
      </c>
      <c r="AP416" s="101"/>
      <c r="AQ416" s="101"/>
      <c r="AR416" s="415"/>
      <c r="AS416" s="101"/>
      <c r="AT416" s="256"/>
      <c r="AU416" s="101"/>
    </row>
    <row r="417" spans="4:59" ht="32.25" customHeight="1" x14ac:dyDescent="0.25">
      <c r="D417" s="246" t="s">
        <v>2</v>
      </c>
      <c r="G417" s="96">
        <v>43283</v>
      </c>
      <c r="H417" s="195" t="s">
        <v>37</v>
      </c>
      <c r="I417" s="232" t="s">
        <v>31</v>
      </c>
      <c r="J417" s="189" t="s">
        <v>291</v>
      </c>
      <c r="K417" s="29" t="s">
        <v>18</v>
      </c>
      <c r="L417" s="29" t="s">
        <v>50</v>
      </c>
      <c r="M417" s="29" t="s">
        <v>712</v>
      </c>
      <c r="N417" s="28" t="s">
        <v>713</v>
      </c>
      <c r="O417" s="114" t="s">
        <v>1749</v>
      </c>
      <c r="P417" s="114" t="s">
        <v>1750</v>
      </c>
      <c r="Q417" s="114"/>
      <c r="R417" s="192" t="s">
        <v>1755</v>
      </c>
      <c r="S417" s="41" t="s">
        <v>1757</v>
      </c>
      <c r="T417" s="41" t="s">
        <v>1554</v>
      </c>
      <c r="U417" s="84" t="s">
        <v>72</v>
      </c>
      <c r="V417" s="263"/>
      <c r="W417" s="80">
        <v>3</v>
      </c>
      <c r="X417" s="185" t="s">
        <v>245</v>
      </c>
      <c r="Y417" s="117"/>
      <c r="Z417" s="84"/>
      <c r="AA417" s="84"/>
      <c r="AB417" s="265" t="s">
        <v>1755</v>
      </c>
      <c r="AC417" s="194"/>
      <c r="AD417" s="194"/>
      <c r="AE417" s="194"/>
      <c r="AF417" s="194"/>
      <c r="AG417" s="194"/>
      <c r="AH417" s="263" t="s">
        <v>1</v>
      </c>
      <c r="AI417" s="473" t="s">
        <v>202</v>
      </c>
      <c r="AJ417" s="197">
        <v>42810</v>
      </c>
      <c r="AK417" s="421">
        <v>803</v>
      </c>
      <c r="AL417" s="312">
        <v>2.5179999999999998</v>
      </c>
      <c r="AM417" s="312" t="s">
        <v>1756</v>
      </c>
      <c r="AN417" s="313">
        <v>1.919</v>
      </c>
      <c r="AO417" s="313" t="s">
        <v>1752</v>
      </c>
      <c r="AP417" s="101"/>
      <c r="AQ417" s="101"/>
      <c r="AR417" s="415"/>
      <c r="AS417" s="101"/>
      <c r="AT417" s="256"/>
      <c r="AU417" s="101"/>
    </row>
    <row r="418" spans="4:59" ht="32.25" customHeight="1" x14ac:dyDescent="0.25">
      <c r="D418" s="246" t="s">
        <v>2</v>
      </c>
      <c r="E418" s="256"/>
      <c r="F418" s="256"/>
      <c r="G418" s="96">
        <v>43283</v>
      </c>
      <c r="H418" s="195" t="s">
        <v>37</v>
      </c>
      <c r="I418" s="232" t="s">
        <v>31</v>
      </c>
      <c r="J418" s="189" t="s">
        <v>291</v>
      </c>
      <c r="K418" s="29" t="s">
        <v>18</v>
      </c>
      <c r="L418" s="29" t="s">
        <v>17</v>
      </c>
      <c r="M418" s="29" t="s">
        <v>3129</v>
      </c>
      <c r="N418" s="29" t="s">
        <v>65</v>
      </c>
      <c r="O418" s="114" t="s">
        <v>66</v>
      </c>
      <c r="P418" s="114" t="s">
        <v>1416</v>
      </c>
      <c r="Q418" s="259"/>
      <c r="R418" s="192" t="s">
        <v>1417</v>
      </c>
      <c r="S418" s="41" t="s">
        <v>1425</v>
      </c>
      <c r="T418" s="41" t="s">
        <v>1554</v>
      </c>
      <c r="U418" s="84" t="s">
        <v>72</v>
      </c>
      <c r="V418" s="263"/>
      <c r="W418" s="80">
        <v>3</v>
      </c>
      <c r="X418" s="185" t="s">
        <v>245</v>
      </c>
      <c r="Y418" s="117"/>
      <c r="Z418" s="84"/>
      <c r="AA418" s="84"/>
      <c r="AB418" s="265" t="s">
        <v>1417</v>
      </c>
      <c r="AC418" s="261"/>
      <c r="AD418" s="261"/>
      <c r="AE418" s="261"/>
      <c r="AF418" s="261"/>
      <c r="AG418" s="261"/>
      <c r="AH418" s="263" t="s">
        <v>1</v>
      </c>
      <c r="AI418" s="473" t="s">
        <v>202</v>
      </c>
      <c r="AJ418" s="197">
        <v>42697</v>
      </c>
      <c r="AK418" s="421">
        <v>579</v>
      </c>
      <c r="AL418" s="314">
        <v>2.5249999999999999</v>
      </c>
      <c r="AM418" s="314" t="s">
        <v>1418</v>
      </c>
      <c r="AN418" s="316">
        <v>2.4889999999999999</v>
      </c>
      <c r="AO418" s="316" t="s">
        <v>2904</v>
      </c>
      <c r="AP418" s="101"/>
      <c r="AQ418" s="101"/>
      <c r="AR418" s="415"/>
      <c r="AS418" s="101"/>
      <c r="AT418" s="256"/>
      <c r="AU418" s="101"/>
      <c r="AV418" s="256"/>
      <c r="AW418" s="256"/>
      <c r="AX418" s="256"/>
      <c r="AY418" s="256"/>
      <c r="AZ418" s="256"/>
      <c r="BA418" s="256"/>
      <c r="BB418" s="256"/>
      <c r="BC418" s="256"/>
      <c r="BD418" s="256"/>
      <c r="BE418" s="256"/>
      <c r="BF418" s="256"/>
      <c r="BG418" s="256"/>
    </row>
    <row r="419" spans="4:59" ht="32.25" customHeight="1" x14ac:dyDescent="0.25">
      <c r="D419" s="246" t="s">
        <v>2</v>
      </c>
      <c r="E419" s="256"/>
      <c r="F419" s="256"/>
      <c r="G419" s="96">
        <v>43283</v>
      </c>
      <c r="H419" s="195" t="s">
        <v>37</v>
      </c>
      <c r="I419" s="232" t="s">
        <v>31</v>
      </c>
      <c r="J419" s="189" t="s">
        <v>291</v>
      </c>
      <c r="K419" s="29" t="s">
        <v>18</v>
      </c>
      <c r="L419" s="29" t="s">
        <v>17</v>
      </c>
      <c r="M419" s="29" t="s">
        <v>3129</v>
      </c>
      <c r="N419" s="29" t="s">
        <v>65</v>
      </c>
      <c r="O419" s="114" t="s">
        <v>66</v>
      </c>
      <c r="P419" s="114" t="s">
        <v>1416</v>
      </c>
      <c r="Q419" s="259"/>
      <c r="R419" s="192" t="s">
        <v>1419</v>
      </c>
      <c r="S419" s="41" t="s">
        <v>1426</v>
      </c>
      <c r="T419" s="41" t="s">
        <v>20</v>
      </c>
      <c r="U419" s="84" t="s">
        <v>72</v>
      </c>
      <c r="V419" s="263"/>
      <c r="W419" s="80">
        <v>3</v>
      </c>
      <c r="X419" s="185" t="s">
        <v>245</v>
      </c>
      <c r="Y419" s="117"/>
      <c r="Z419" s="84"/>
      <c r="AA419" s="84"/>
      <c r="AB419" s="39" t="s">
        <v>1419</v>
      </c>
      <c r="AC419" s="261"/>
      <c r="AD419" s="261"/>
      <c r="AE419" s="261"/>
      <c r="AF419" s="261"/>
      <c r="AG419" s="261"/>
      <c r="AH419" s="263" t="s">
        <v>1</v>
      </c>
      <c r="AI419" s="473" t="s">
        <v>202</v>
      </c>
      <c r="AJ419" s="197">
        <v>42786</v>
      </c>
      <c r="AK419" s="421">
        <v>580</v>
      </c>
      <c r="AL419" s="314">
        <v>2.36</v>
      </c>
      <c r="AM419" s="314" t="s">
        <v>1420</v>
      </c>
      <c r="AN419" s="314">
        <v>2.1280000000000001</v>
      </c>
      <c r="AO419" s="314" t="s">
        <v>1418</v>
      </c>
      <c r="AP419" s="101"/>
      <c r="AQ419" s="101"/>
      <c r="AR419" s="415"/>
      <c r="AS419" s="101"/>
      <c r="AT419" s="256"/>
      <c r="AU419" s="101"/>
      <c r="AV419" s="256"/>
      <c r="AW419" s="256"/>
      <c r="AX419" s="256"/>
      <c r="AY419" s="256"/>
      <c r="AZ419" s="256"/>
      <c r="BA419" s="256"/>
      <c r="BB419" s="256"/>
      <c r="BC419" s="256"/>
      <c r="BD419" s="256"/>
      <c r="BE419" s="256"/>
      <c r="BF419" s="256"/>
      <c r="BG419" s="256"/>
    </row>
    <row r="420" spans="4:59" ht="32.25" customHeight="1" x14ac:dyDescent="0.25">
      <c r="D420" s="246" t="s">
        <v>2</v>
      </c>
      <c r="G420" s="96">
        <v>43864</v>
      </c>
      <c r="H420" s="195" t="s">
        <v>37</v>
      </c>
      <c r="I420" s="232" t="s">
        <v>31</v>
      </c>
      <c r="J420" s="189" t="s">
        <v>291</v>
      </c>
      <c r="K420" s="29" t="s">
        <v>18</v>
      </c>
      <c r="L420" s="29" t="s">
        <v>17</v>
      </c>
      <c r="M420" s="29" t="s">
        <v>3129</v>
      </c>
      <c r="N420" s="29" t="s">
        <v>65</v>
      </c>
      <c r="O420" s="114" t="s">
        <v>66</v>
      </c>
      <c r="P420" s="114" t="s">
        <v>1416</v>
      </c>
      <c r="Q420" s="114"/>
      <c r="R420" s="192" t="s">
        <v>3198</v>
      </c>
      <c r="S420" s="41" t="s">
        <v>3199</v>
      </c>
      <c r="T420" s="41" t="s">
        <v>3020</v>
      </c>
      <c r="U420" s="84" t="s">
        <v>72</v>
      </c>
      <c r="V420" s="263"/>
      <c r="W420" s="80">
        <v>3</v>
      </c>
      <c r="X420" s="185" t="s">
        <v>245</v>
      </c>
      <c r="Y420" s="117"/>
      <c r="Z420" s="158"/>
      <c r="AA420" s="84"/>
      <c r="AB420" s="265" t="s">
        <v>3198</v>
      </c>
      <c r="AC420" s="194"/>
      <c r="AD420" s="194"/>
      <c r="AE420" s="194"/>
      <c r="AF420" s="194"/>
      <c r="AG420" s="194"/>
      <c r="AH420" s="263" t="s">
        <v>1</v>
      </c>
      <c r="AI420" s="473" t="s">
        <v>202</v>
      </c>
      <c r="AJ420" s="197">
        <v>43360</v>
      </c>
      <c r="AK420" s="426"/>
      <c r="AL420" s="314">
        <v>2.41</v>
      </c>
      <c r="AM420" s="314" t="s">
        <v>1418</v>
      </c>
      <c r="AN420" s="316">
        <v>2.3519999999999999</v>
      </c>
      <c r="AO420" s="316" t="s">
        <v>2964</v>
      </c>
      <c r="AP420" s="101"/>
      <c r="AQ420" s="101"/>
      <c r="AR420" s="415"/>
      <c r="AS420" s="101"/>
      <c r="AT420" s="256"/>
      <c r="AU420" s="101"/>
      <c r="AV420" s="256"/>
      <c r="AW420" s="256"/>
      <c r="AX420" s="256"/>
      <c r="AY420" s="256"/>
      <c r="AZ420" s="256"/>
      <c r="BA420" s="256"/>
      <c r="BB420" s="256"/>
      <c r="BC420" s="256"/>
      <c r="BD420" s="256"/>
      <c r="BE420" s="256"/>
      <c r="BF420" s="256"/>
      <c r="BG420" s="256"/>
    </row>
    <row r="421" spans="4:59" ht="32.25" customHeight="1" x14ac:dyDescent="0.25">
      <c r="D421" s="246" t="s">
        <v>2</v>
      </c>
      <c r="G421" s="96">
        <v>43864</v>
      </c>
      <c r="H421" s="195" t="s">
        <v>37</v>
      </c>
      <c r="I421" s="232" t="s">
        <v>31</v>
      </c>
      <c r="J421" s="189" t="s">
        <v>291</v>
      </c>
      <c r="K421" s="29" t="s">
        <v>18</v>
      </c>
      <c r="L421" s="29" t="s">
        <v>17</v>
      </c>
      <c r="M421" s="29" t="s">
        <v>3129</v>
      </c>
      <c r="N421" s="29" t="s">
        <v>65</v>
      </c>
      <c r="O421" s="259" t="s">
        <v>66</v>
      </c>
      <c r="P421" s="259" t="s">
        <v>1416</v>
      </c>
      <c r="Q421" s="259"/>
      <c r="R421" s="192" t="s">
        <v>3200</v>
      </c>
      <c r="S421" s="41" t="s">
        <v>3201</v>
      </c>
      <c r="T421" s="41" t="s">
        <v>20</v>
      </c>
      <c r="U421" s="84" t="s">
        <v>72</v>
      </c>
      <c r="V421" s="263"/>
      <c r="W421" s="80">
        <v>3</v>
      </c>
      <c r="X421" s="185" t="s">
        <v>245</v>
      </c>
      <c r="Y421" s="117"/>
      <c r="Z421" s="84"/>
      <c r="AA421" s="84"/>
      <c r="AB421" s="265" t="s">
        <v>3200</v>
      </c>
      <c r="AC421" s="194"/>
      <c r="AD421" s="194"/>
      <c r="AE421" s="194"/>
      <c r="AF421" s="194"/>
      <c r="AG421" s="194"/>
      <c r="AH421" s="263" t="s">
        <v>1</v>
      </c>
      <c r="AI421" s="473" t="s">
        <v>202</v>
      </c>
      <c r="AJ421" s="197">
        <v>43550</v>
      </c>
      <c r="AK421" s="426"/>
      <c r="AL421" s="316">
        <v>2.29</v>
      </c>
      <c r="AM421" s="316" t="s">
        <v>2632</v>
      </c>
      <c r="AN421" s="316">
        <v>2.282</v>
      </c>
      <c r="AO421" s="316" t="s">
        <v>2912</v>
      </c>
      <c r="AP421" s="101"/>
      <c r="AQ421" s="101"/>
      <c r="AR421" s="415"/>
      <c r="AS421" s="101"/>
      <c r="AT421" s="256"/>
      <c r="AU421" s="101"/>
      <c r="AV421" s="256"/>
      <c r="AW421" s="256"/>
      <c r="AX421" s="256"/>
      <c r="AY421" s="256"/>
      <c r="AZ421" s="256"/>
      <c r="BA421" s="256"/>
      <c r="BB421" s="256"/>
      <c r="BC421" s="256"/>
      <c r="BD421" s="256"/>
      <c r="BE421" s="256"/>
      <c r="BF421" s="256"/>
      <c r="BG421" s="256"/>
    </row>
    <row r="422" spans="4:59" ht="32.25" customHeight="1" x14ac:dyDescent="0.25">
      <c r="D422" s="246" t="s">
        <v>2</v>
      </c>
      <c r="G422" s="96">
        <v>43283</v>
      </c>
      <c r="H422" s="195" t="s">
        <v>37</v>
      </c>
      <c r="I422" s="232" t="s">
        <v>31</v>
      </c>
      <c r="J422" s="189" t="s">
        <v>291</v>
      </c>
      <c r="K422" s="29" t="s">
        <v>18</v>
      </c>
      <c r="L422" s="29" t="s">
        <v>17</v>
      </c>
      <c r="M422" s="29" t="s">
        <v>3129</v>
      </c>
      <c r="N422" s="29" t="s">
        <v>65</v>
      </c>
      <c r="O422" s="114" t="s">
        <v>66</v>
      </c>
      <c r="P422" s="114" t="s">
        <v>1851</v>
      </c>
      <c r="Q422" s="259"/>
      <c r="R422" s="192" t="s">
        <v>156</v>
      </c>
      <c r="S422" s="41" t="s">
        <v>1322</v>
      </c>
      <c r="T422" s="41" t="s">
        <v>20</v>
      </c>
      <c r="U422" s="84" t="s">
        <v>72</v>
      </c>
      <c r="V422" s="263"/>
      <c r="W422" s="80">
        <v>3</v>
      </c>
      <c r="X422" s="185" t="s">
        <v>245</v>
      </c>
      <c r="Y422" s="117"/>
      <c r="Z422" s="84"/>
      <c r="AA422" s="84"/>
      <c r="AB422" s="265" t="s">
        <v>156</v>
      </c>
      <c r="AC422" s="261"/>
      <c r="AD422" s="261"/>
      <c r="AE422" s="261"/>
      <c r="AF422" s="261"/>
      <c r="AG422" s="261"/>
      <c r="AH422" s="263" t="s">
        <v>1</v>
      </c>
      <c r="AI422" s="473" t="s">
        <v>202</v>
      </c>
      <c r="AJ422" s="197">
        <v>42256</v>
      </c>
      <c r="AK422" s="421">
        <v>33</v>
      </c>
      <c r="AL422" s="314">
        <v>2.2759999999999998</v>
      </c>
      <c r="AM422" s="314" t="s">
        <v>1852</v>
      </c>
      <c r="AN422" s="316">
        <v>2.226</v>
      </c>
      <c r="AO422" s="316" t="s">
        <v>1418</v>
      </c>
      <c r="AP422" s="101"/>
      <c r="AQ422" s="101"/>
      <c r="AR422" s="415"/>
      <c r="AS422" s="101"/>
      <c r="AT422" s="256"/>
      <c r="AU422" s="101"/>
      <c r="AV422" s="256"/>
      <c r="AW422" s="256"/>
      <c r="AX422" s="256"/>
      <c r="AY422" s="256"/>
      <c r="AZ422" s="256"/>
      <c r="BA422" s="256"/>
      <c r="BB422" s="256"/>
      <c r="BC422" s="256"/>
      <c r="BD422" s="256"/>
      <c r="BE422" s="256"/>
      <c r="BF422" s="256"/>
      <c r="BG422" s="256"/>
    </row>
    <row r="423" spans="4:59" ht="32.25" customHeight="1" x14ac:dyDescent="0.25">
      <c r="D423" s="246" t="s">
        <v>2</v>
      </c>
      <c r="G423" s="96">
        <v>43283</v>
      </c>
      <c r="H423" s="195" t="s">
        <v>37</v>
      </c>
      <c r="I423" s="232" t="s">
        <v>31</v>
      </c>
      <c r="J423" s="189" t="s">
        <v>291</v>
      </c>
      <c r="K423" s="29" t="s">
        <v>18</v>
      </c>
      <c r="L423" s="29" t="s">
        <v>17</v>
      </c>
      <c r="M423" s="29" t="s">
        <v>3129</v>
      </c>
      <c r="N423" s="29" t="s">
        <v>65</v>
      </c>
      <c r="O423" s="114" t="s">
        <v>66</v>
      </c>
      <c r="P423" s="114" t="s">
        <v>1851</v>
      </c>
      <c r="Q423" s="259"/>
      <c r="R423" s="192" t="s">
        <v>157</v>
      </c>
      <c r="S423" s="41" t="s">
        <v>1322</v>
      </c>
      <c r="T423" s="41" t="s">
        <v>20</v>
      </c>
      <c r="U423" s="84" t="s">
        <v>72</v>
      </c>
      <c r="V423" s="263"/>
      <c r="W423" s="80">
        <v>3</v>
      </c>
      <c r="X423" s="185" t="s">
        <v>245</v>
      </c>
      <c r="Y423" s="117"/>
      <c r="Z423" s="84"/>
      <c r="AA423" s="84"/>
      <c r="AB423" s="265" t="s">
        <v>157</v>
      </c>
      <c r="AC423" s="261"/>
      <c r="AD423" s="261"/>
      <c r="AE423" s="261"/>
      <c r="AF423" s="261"/>
      <c r="AG423" s="261"/>
      <c r="AH423" s="263" t="s">
        <v>1</v>
      </c>
      <c r="AI423" s="473" t="s">
        <v>202</v>
      </c>
      <c r="AJ423" s="197">
        <v>42254</v>
      </c>
      <c r="AK423" s="421">
        <v>34</v>
      </c>
      <c r="AL423" s="314">
        <v>2.0529999999999999</v>
      </c>
      <c r="AM423" s="314" t="s">
        <v>1853</v>
      </c>
      <c r="AN423" s="313">
        <v>1.8</v>
      </c>
      <c r="AO423" s="313" t="s">
        <v>1854</v>
      </c>
      <c r="AP423" s="101"/>
      <c r="AQ423" s="101"/>
      <c r="AR423" s="415"/>
      <c r="AS423" s="101"/>
      <c r="AT423" s="256"/>
      <c r="AU423" s="101"/>
      <c r="AV423" s="256"/>
      <c r="AW423" s="256"/>
      <c r="AX423" s="256"/>
      <c r="AY423" s="256"/>
      <c r="AZ423" s="256"/>
      <c r="BA423" s="256"/>
      <c r="BB423" s="256"/>
      <c r="BC423" s="256"/>
      <c r="BD423" s="256"/>
      <c r="BE423" s="256"/>
      <c r="BF423" s="256"/>
      <c r="BG423" s="256"/>
    </row>
    <row r="424" spans="4:59" ht="32.25" customHeight="1" x14ac:dyDescent="0.25">
      <c r="D424" s="246" t="s">
        <v>2</v>
      </c>
      <c r="G424" s="96">
        <v>43283</v>
      </c>
      <c r="H424" s="195" t="s">
        <v>37</v>
      </c>
      <c r="I424" s="232" t="s">
        <v>31</v>
      </c>
      <c r="J424" s="189" t="s">
        <v>291</v>
      </c>
      <c r="K424" s="29" t="s">
        <v>18</v>
      </c>
      <c r="L424" s="29" t="s">
        <v>17</v>
      </c>
      <c r="M424" s="29" t="s">
        <v>3129</v>
      </c>
      <c r="N424" s="29" t="s">
        <v>65</v>
      </c>
      <c r="O424" s="259" t="s">
        <v>66</v>
      </c>
      <c r="P424" s="259" t="s">
        <v>1851</v>
      </c>
      <c r="Q424" s="259"/>
      <c r="R424" s="192" t="s">
        <v>223</v>
      </c>
      <c r="S424" s="41" t="s">
        <v>1322</v>
      </c>
      <c r="T424" s="41" t="s">
        <v>20</v>
      </c>
      <c r="U424" s="84" t="s">
        <v>72</v>
      </c>
      <c r="V424" s="263"/>
      <c r="W424" s="80">
        <v>3</v>
      </c>
      <c r="X424" s="185" t="s">
        <v>245</v>
      </c>
      <c r="Y424" s="117"/>
      <c r="Z424" s="84"/>
      <c r="AA424" s="84"/>
      <c r="AB424" s="39" t="s">
        <v>223</v>
      </c>
      <c r="AC424" s="261"/>
      <c r="AD424" s="261"/>
      <c r="AE424" s="261"/>
      <c r="AF424" s="261"/>
      <c r="AG424" s="261"/>
      <c r="AH424" s="263" t="s">
        <v>1</v>
      </c>
      <c r="AI424" s="473" t="s">
        <v>202</v>
      </c>
      <c r="AJ424" s="197">
        <v>42340</v>
      </c>
      <c r="AK424" s="421">
        <v>93</v>
      </c>
      <c r="AL424" s="314">
        <v>2.391</v>
      </c>
      <c r="AM424" s="314" t="s">
        <v>1854</v>
      </c>
      <c r="AN424" s="316">
        <v>2.2309999999999999</v>
      </c>
      <c r="AO424" s="316" t="s">
        <v>1415</v>
      </c>
      <c r="AP424" s="101"/>
      <c r="AQ424" s="101"/>
      <c r="AR424" s="415"/>
      <c r="AS424" s="101"/>
      <c r="AT424" s="256"/>
      <c r="AU424" s="101"/>
    </row>
    <row r="425" spans="4:59" ht="32.25" customHeight="1" x14ac:dyDescent="0.25">
      <c r="D425" s="246" t="s">
        <v>2</v>
      </c>
      <c r="G425" s="96">
        <v>43283</v>
      </c>
      <c r="H425" s="195" t="s">
        <v>37</v>
      </c>
      <c r="I425" s="232" t="s">
        <v>31</v>
      </c>
      <c r="J425" s="189" t="s">
        <v>291</v>
      </c>
      <c r="K425" s="29" t="s">
        <v>18</v>
      </c>
      <c r="L425" s="29" t="s">
        <v>17</v>
      </c>
      <c r="M425" s="29" t="s">
        <v>3129</v>
      </c>
      <c r="N425" s="29" t="s">
        <v>65</v>
      </c>
      <c r="O425" s="114" t="s">
        <v>66</v>
      </c>
      <c r="P425" s="114" t="s">
        <v>1851</v>
      </c>
      <c r="Q425" s="114"/>
      <c r="R425" s="192" t="s">
        <v>2025</v>
      </c>
      <c r="S425" s="41" t="s">
        <v>2026</v>
      </c>
      <c r="T425" s="41"/>
      <c r="U425" s="84" t="s">
        <v>72</v>
      </c>
      <c r="V425" s="263"/>
      <c r="W425" s="80">
        <v>3</v>
      </c>
      <c r="X425" s="185" t="s">
        <v>2610</v>
      </c>
      <c r="Y425" s="117"/>
      <c r="Z425" s="84"/>
      <c r="AA425" s="84"/>
      <c r="AB425" s="265" t="str">
        <f>R425</f>
        <v>M 0218</v>
      </c>
      <c r="AC425" s="261"/>
      <c r="AD425" s="261"/>
      <c r="AE425" s="261"/>
      <c r="AF425" s="261"/>
      <c r="AG425" s="261"/>
      <c r="AH425" s="263" t="s">
        <v>1</v>
      </c>
      <c r="AI425" s="473" t="s">
        <v>202</v>
      </c>
      <c r="AJ425" s="197" t="s">
        <v>2024</v>
      </c>
      <c r="AK425" s="425"/>
      <c r="AL425" s="316">
        <v>2.0840000000000001</v>
      </c>
      <c r="AM425" s="316" t="s">
        <v>2904</v>
      </c>
      <c r="AN425" s="314">
        <v>2.0619999999999998</v>
      </c>
      <c r="AO425" s="314" t="s">
        <v>1854</v>
      </c>
      <c r="AP425" s="101"/>
      <c r="AQ425" s="101"/>
      <c r="AR425" s="415"/>
      <c r="AS425" s="101"/>
      <c r="AT425" s="256"/>
      <c r="AU425" s="101"/>
    </row>
    <row r="426" spans="4:59" ht="32.25" customHeight="1" x14ac:dyDescent="0.25">
      <c r="D426" s="246" t="s">
        <v>2</v>
      </c>
      <c r="E426" s="256"/>
      <c r="F426" s="256"/>
      <c r="G426" s="96">
        <v>43283</v>
      </c>
      <c r="H426" s="195" t="s">
        <v>37</v>
      </c>
      <c r="I426" s="232" t="s">
        <v>31</v>
      </c>
      <c r="J426" s="189" t="s">
        <v>291</v>
      </c>
      <c r="K426" s="29" t="s">
        <v>18</v>
      </c>
      <c r="L426" s="29" t="s">
        <v>17</v>
      </c>
      <c r="M426" s="29" t="s">
        <v>3129</v>
      </c>
      <c r="N426" s="29" t="s">
        <v>65</v>
      </c>
      <c r="O426" s="114" t="s">
        <v>66</v>
      </c>
      <c r="P426" s="114" t="s">
        <v>1851</v>
      </c>
      <c r="Q426" s="114"/>
      <c r="R426" s="192" t="s">
        <v>2074</v>
      </c>
      <c r="S426" s="41" t="s">
        <v>1906</v>
      </c>
      <c r="T426" s="41"/>
      <c r="U426" s="84" t="s">
        <v>72</v>
      </c>
      <c r="V426" s="263"/>
      <c r="W426" s="80">
        <v>3</v>
      </c>
      <c r="X426" s="185" t="s">
        <v>2610</v>
      </c>
      <c r="Y426" s="117"/>
      <c r="Z426" s="158"/>
      <c r="AA426" s="84"/>
      <c r="AB426" s="265" t="str">
        <f>R426</f>
        <v>M 0296</v>
      </c>
      <c r="AC426" s="194"/>
      <c r="AD426" s="194"/>
      <c r="AE426" s="194"/>
      <c r="AF426" s="194"/>
      <c r="AG426" s="194"/>
      <c r="AH426" s="263" t="s">
        <v>1</v>
      </c>
      <c r="AI426" s="473" t="s">
        <v>202</v>
      </c>
      <c r="AJ426" s="197">
        <v>42585</v>
      </c>
      <c r="AK426" s="425"/>
      <c r="AL426" s="314">
        <v>2.3620000000000001</v>
      </c>
      <c r="AM426" s="314" t="s">
        <v>1852</v>
      </c>
      <c r="AN426" s="316">
        <v>2.3439999999999999</v>
      </c>
      <c r="AO426" s="316" t="s">
        <v>2912</v>
      </c>
      <c r="AP426" s="101"/>
      <c r="AQ426" s="101"/>
      <c r="AR426" s="415"/>
      <c r="AS426" s="101"/>
      <c r="AT426" s="256"/>
      <c r="AU426" s="101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</row>
    <row r="427" spans="4:59" ht="32.25" customHeight="1" x14ac:dyDescent="0.25">
      <c r="D427" s="246" t="s">
        <v>2</v>
      </c>
      <c r="G427" s="96">
        <v>43283</v>
      </c>
      <c r="H427" s="195" t="s">
        <v>37</v>
      </c>
      <c r="I427" s="232" t="s">
        <v>31</v>
      </c>
      <c r="J427" s="189" t="s">
        <v>291</v>
      </c>
      <c r="K427" s="29" t="s">
        <v>18</v>
      </c>
      <c r="L427" s="29" t="s">
        <v>17</v>
      </c>
      <c r="M427" s="29" t="s">
        <v>3129</v>
      </c>
      <c r="N427" s="29" t="s">
        <v>65</v>
      </c>
      <c r="O427" s="114" t="s">
        <v>66</v>
      </c>
      <c r="P427" s="114" t="s">
        <v>1851</v>
      </c>
      <c r="Q427" s="114"/>
      <c r="R427" s="192" t="s">
        <v>2075</v>
      </c>
      <c r="S427" s="41" t="s">
        <v>1906</v>
      </c>
      <c r="T427" s="41"/>
      <c r="U427" s="84" t="s">
        <v>72</v>
      </c>
      <c r="V427" s="263"/>
      <c r="W427" s="80">
        <v>3</v>
      </c>
      <c r="X427" s="185" t="s">
        <v>2610</v>
      </c>
      <c r="Y427" s="117"/>
      <c r="Z427" s="84"/>
      <c r="AA427" s="84"/>
      <c r="AB427" s="265" t="str">
        <f>R427</f>
        <v>M 0297</v>
      </c>
      <c r="AC427" s="261"/>
      <c r="AD427" s="261"/>
      <c r="AE427" s="261"/>
      <c r="AF427" s="261"/>
      <c r="AG427" s="261"/>
      <c r="AH427" s="263" t="s">
        <v>1</v>
      </c>
      <c r="AI427" s="473" t="s">
        <v>202</v>
      </c>
      <c r="AJ427" s="197">
        <v>42585</v>
      </c>
      <c r="AK427" s="425"/>
      <c r="AL427" s="316">
        <v>2.3140000000000001</v>
      </c>
      <c r="AM427" s="316" t="s">
        <v>1418</v>
      </c>
      <c r="AN427" s="316">
        <v>2.2999999999999998</v>
      </c>
      <c r="AO427" s="316" t="s">
        <v>1415</v>
      </c>
      <c r="AP427" s="101"/>
      <c r="AQ427" s="101"/>
      <c r="AR427" s="415"/>
      <c r="AS427" s="101"/>
      <c r="AT427" s="256"/>
      <c r="AU427" s="101"/>
    </row>
    <row r="428" spans="4:59" ht="32.25" customHeight="1" x14ac:dyDescent="0.25">
      <c r="D428" s="246" t="s">
        <v>2</v>
      </c>
      <c r="G428" s="96">
        <v>43283</v>
      </c>
      <c r="H428" s="195" t="s">
        <v>37</v>
      </c>
      <c r="I428" s="232" t="s">
        <v>31</v>
      </c>
      <c r="J428" s="189" t="s">
        <v>291</v>
      </c>
      <c r="K428" s="29" t="s">
        <v>18</v>
      </c>
      <c r="L428" s="29" t="s">
        <v>17</v>
      </c>
      <c r="M428" s="29" t="s">
        <v>3129</v>
      </c>
      <c r="N428" s="29" t="s">
        <v>65</v>
      </c>
      <c r="O428" s="114" t="s">
        <v>66</v>
      </c>
      <c r="P428" s="114" t="s">
        <v>1851</v>
      </c>
      <c r="Q428" s="114"/>
      <c r="R428" s="192" t="s">
        <v>2076</v>
      </c>
      <c r="S428" s="41" t="s">
        <v>1906</v>
      </c>
      <c r="T428" s="41"/>
      <c r="U428" s="84" t="s">
        <v>72</v>
      </c>
      <c r="V428" s="263"/>
      <c r="W428" s="80">
        <v>3</v>
      </c>
      <c r="X428" s="185" t="s">
        <v>2610</v>
      </c>
      <c r="Y428" s="117"/>
      <c r="Z428" s="84"/>
      <c r="AA428" s="84"/>
      <c r="AB428" s="265" t="str">
        <f>R428</f>
        <v>M 0298</v>
      </c>
      <c r="AC428" s="194"/>
      <c r="AD428" s="194"/>
      <c r="AE428" s="194"/>
      <c r="AF428" s="194"/>
      <c r="AG428" s="194"/>
      <c r="AH428" s="263" t="s">
        <v>1</v>
      </c>
      <c r="AI428" s="473" t="s">
        <v>202</v>
      </c>
      <c r="AJ428" s="197">
        <v>42586</v>
      </c>
      <c r="AK428" s="425"/>
      <c r="AL428" s="314">
        <v>2.423</v>
      </c>
      <c r="AM428" s="314" t="s">
        <v>1854</v>
      </c>
      <c r="AN428" s="316">
        <v>2.3940000000000001</v>
      </c>
      <c r="AO428" s="316" t="s">
        <v>2904</v>
      </c>
      <c r="AP428" s="101"/>
      <c r="AQ428" s="101"/>
      <c r="AR428" s="415"/>
      <c r="AS428" s="101"/>
      <c r="AT428" s="256"/>
      <c r="AU428" s="101"/>
    </row>
    <row r="429" spans="4:59" ht="32.25" customHeight="1" x14ac:dyDescent="0.25">
      <c r="D429" s="246" t="s">
        <v>2</v>
      </c>
      <c r="G429" s="96">
        <v>43283</v>
      </c>
      <c r="H429" s="195" t="s">
        <v>37</v>
      </c>
      <c r="I429" s="232" t="s">
        <v>31</v>
      </c>
      <c r="J429" s="189" t="s">
        <v>291</v>
      </c>
      <c r="K429" s="29" t="s">
        <v>18</v>
      </c>
      <c r="L429" s="29" t="s">
        <v>17</v>
      </c>
      <c r="M429" s="29" t="s">
        <v>3129</v>
      </c>
      <c r="N429" s="29" t="s">
        <v>65</v>
      </c>
      <c r="O429" s="114" t="s">
        <v>66</v>
      </c>
      <c r="P429" s="114" t="s">
        <v>1851</v>
      </c>
      <c r="Q429" s="114"/>
      <c r="R429" s="192" t="s">
        <v>2077</v>
      </c>
      <c r="S429" s="41" t="s">
        <v>1906</v>
      </c>
      <c r="T429" s="41"/>
      <c r="U429" s="84" t="s">
        <v>72</v>
      </c>
      <c r="V429" s="263"/>
      <c r="W429" s="80">
        <v>3</v>
      </c>
      <c r="X429" s="185" t="s">
        <v>2610</v>
      </c>
      <c r="Y429" s="117"/>
      <c r="Z429" s="84"/>
      <c r="AA429" s="84"/>
      <c r="AB429" s="265" t="str">
        <f>R429</f>
        <v>M 0299</v>
      </c>
      <c r="AC429" s="194"/>
      <c r="AD429" s="194"/>
      <c r="AE429" s="194"/>
      <c r="AF429" s="194"/>
      <c r="AG429" s="194"/>
      <c r="AH429" s="263" t="s">
        <v>1</v>
      </c>
      <c r="AI429" s="473" t="s">
        <v>202</v>
      </c>
      <c r="AJ429" s="197">
        <v>42585</v>
      </c>
      <c r="AK429" s="425"/>
      <c r="AL429" s="314">
        <v>2.2440000000000002</v>
      </c>
      <c r="AM429" s="314" t="s">
        <v>1852</v>
      </c>
      <c r="AN429" s="314">
        <v>2.0089999999999999</v>
      </c>
      <c r="AO429" s="314" t="s">
        <v>1853</v>
      </c>
      <c r="AP429" s="101"/>
      <c r="AQ429" s="101"/>
      <c r="AR429" s="415"/>
      <c r="AS429" s="101"/>
      <c r="AT429" s="257"/>
      <c r="AU429" s="101"/>
      <c r="BA429" s="257"/>
      <c r="BB429" s="257"/>
      <c r="BC429" s="257"/>
      <c r="BD429" s="257"/>
      <c r="BE429" s="257"/>
      <c r="BF429" s="257"/>
      <c r="BG429" s="257"/>
    </row>
    <row r="430" spans="4:59" ht="32.25" customHeight="1" x14ac:dyDescent="0.25">
      <c r="D430" s="246" t="s">
        <v>2</v>
      </c>
      <c r="G430" s="96">
        <v>43283</v>
      </c>
      <c r="H430" s="195" t="s">
        <v>37</v>
      </c>
      <c r="I430" s="232" t="s">
        <v>31</v>
      </c>
      <c r="J430" s="189" t="s">
        <v>291</v>
      </c>
      <c r="K430" s="29" t="s">
        <v>18</v>
      </c>
      <c r="L430" s="29" t="s">
        <v>17</v>
      </c>
      <c r="M430" s="29" t="s">
        <v>3129</v>
      </c>
      <c r="N430" s="29" t="s">
        <v>65</v>
      </c>
      <c r="O430" s="114" t="s">
        <v>66</v>
      </c>
      <c r="P430" s="114" t="s">
        <v>1851</v>
      </c>
      <c r="Q430" s="114"/>
      <c r="R430" s="192" t="s">
        <v>1072</v>
      </c>
      <c r="S430" s="41" t="s">
        <v>1073</v>
      </c>
      <c r="T430" s="41" t="s">
        <v>20</v>
      </c>
      <c r="U430" s="84" t="s">
        <v>72</v>
      </c>
      <c r="V430" s="263"/>
      <c r="W430" s="80">
        <v>3</v>
      </c>
      <c r="X430" s="185" t="s">
        <v>245</v>
      </c>
      <c r="Y430" s="117"/>
      <c r="Z430" s="84"/>
      <c r="AA430" s="84"/>
      <c r="AB430" s="265" t="s">
        <v>1072</v>
      </c>
      <c r="AC430" s="194"/>
      <c r="AD430" s="194"/>
      <c r="AE430" s="194"/>
      <c r="AF430" s="194"/>
      <c r="AG430" s="194"/>
      <c r="AH430" s="263" t="s">
        <v>1</v>
      </c>
      <c r="AI430" s="473" t="s">
        <v>202</v>
      </c>
      <c r="AJ430" s="197">
        <v>42585</v>
      </c>
      <c r="AK430" s="421">
        <v>437</v>
      </c>
      <c r="AL430" s="314">
        <v>2.2879999999999998</v>
      </c>
      <c r="AM430" s="314" t="s">
        <v>1855</v>
      </c>
      <c r="AN430" s="313">
        <v>1.6839999999999999</v>
      </c>
      <c r="AO430" s="313" t="s">
        <v>1859</v>
      </c>
      <c r="AP430" s="101"/>
      <c r="AQ430" s="101"/>
      <c r="AR430" s="415"/>
      <c r="AS430" s="101"/>
      <c r="AT430" s="256"/>
      <c r="AU430" s="101"/>
    </row>
    <row r="431" spans="4:59" ht="32.25" customHeight="1" x14ac:dyDescent="0.25">
      <c r="D431" s="246" t="s">
        <v>2</v>
      </c>
      <c r="G431" s="96">
        <v>43283</v>
      </c>
      <c r="H431" s="195" t="s">
        <v>37</v>
      </c>
      <c r="I431" s="232" t="s">
        <v>31</v>
      </c>
      <c r="J431" s="189" t="s">
        <v>291</v>
      </c>
      <c r="K431" s="29" t="s">
        <v>18</v>
      </c>
      <c r="L431" s="29" t="s">
        <v>17</v>
      </c>
      <c r="M431" s="29" t="s">
        <v>3129</v>
      </c>
      <c r="N431" s="29" t="s">
        <v>65</v>
      </c>
      <c r="O431" s="259" t="s">
        <v>66</v>
      </c>
      <c r="P431" s="259" t="s">
        <v>1851</v>
      </c>
      <c r="Q431" s="259"/>
      <c r="R431" s="192" t="s">
        <v>2195</v>
      </c>
      <c r="S431" s="41" t="s">
        <v>1906</v>
      </c>
      <c r="T431" s="41"/>
      <c r="U431" s="84" t="s">
        <v>72</v>
      </c>
      <c r="V431" s="263"/>
      <c r="W431" s="80">
        <v>3</v>
      </c>
      <c r="X431" s="185" t="s">
        <v>2610</v>
      </c>
      <c r="Y431" s="117"/>
      <c r="Z431" s="84"/>
      <c r="AA431" s="84"/>
      <c r="AB431" s="265" t="str">
        <f>R431</f>
        <v>M 0452</v>
      </c>
      <c r="AC431" s="261"/>
      <c r="AD431" s="261"/>
      <c r="AE431" s="261"/>
      <c r="AF431" s="261"/>
      <c r="AG431" s="261"/>
      <c r="AH431" s="263" t="s">
        <v>1</v>
      </c>
      <c r="AI431" s="473" t="s">
        <v>202</v>
      </c>
      <c r="AJ431" s="197">
        <v>42625</v>
      </c>
      <c r="AK431" s="425"/>
      <c r="AL431" s="314">
        <v>2.38</v>
      </c>
      <c r="AM431" s="314" t="s">
        <v>1856</v>
      </c>
      <c r="AN431" s="314">
        <v>2.1349999999999998</v>
      </c>
      <c r="AO431" s="314" t="s">
        <v>1854</v>
      </c>
      <c r="AP431" s="101"/>
      <c r="AQ431" s="101"/>
      <c r="AR431" s="415"/>
      <c r="AS431" s="101"/>
      <c r="AT431" s="256"/>
      <c r="AU431" s="101"/>
    </row>
    <row r="432" spans="4:59" ht="32.25" customHeight="1" x14ac:dyDescent="0.25">
      <c r="D432" s="246" t="s">
        <v>2</v>
      </c>
      <c r="G432" s="96">
        <v>43283</v>
      </c>
      <c r="H432" s="195" t="s">
        <v>37</v>
      </c>
      <c r="I432" s="232" t="s">
        <v>31</v>
      </c>
      <c r="J432" s="189" t="s">
        <v>291</v>
      </c>
      <c r="K432" s="29" t="s">
        <v>18</v>
      </c>
      <c r="L432" s="29" t="s">
        <v>17</v>
      </c>
      <c r="M432" s="29" t="s">
        <v>3129</v>
      </c>
      <c r="N432" s="29" t="s">
        <v>65</v>
      </c>
      <c r="O432" s="114" t="s">
        <v>66</v>
      </c>
      <c r="P432" s="114" t="s">
        <v>1851</v>
      </c>
      <c r="Q432" s="114"/>
      <c r="R432" s="192" t="s">
        <v>2228</v>
      </c>
      <c r="S432" s="41" t="s">
        <v>1906</v>
      </c>
      <c r="T432" s="41"/>
      <c r="U432" s="84" t="s">
        <v>72</v>
      </c>
      <c r="V432" s="263"/>
      <c r="W432" s="80">
        <v>3</v>
      </c>
      <c r="X432" s="185" t="s">
        <v>2610</v>
      </c>
      <c r="Y432" s="117"/>
      <c r="Z432" s="84"/>
      <c r="AA432" s="84"/>
      <c r="AB432" s="265" t="str">
        <f>R432</f>
        <v>M 0525</v>
      </c>
      <c r="AC432" s="261"/>
      <c r="AD432" s="261"/>
      <c r="AE432" s="261"/>
      <c r="AF432" s="261"/>
      <c r="AG432" s="261"/>
      <c r="AH432" s="263" t="s">
        <v>1</v>
      </c>
      <c r="AI432" s="473" t="s">
        <v>202</v>
      </c>
      <c r="AJ432" s="197" t="s">
        <v>2227</v>
      </c>
      <c r="AK432" s="425"/>
      <c r="AL432" s="314">
        <v>2.2120000000000002</v>
      </c>
      <c r="AM432" s="314" t="s">
        <v>1852</v>
      </c>
      <c r="AN432" s="316">
        <v>2.04</v>
      </c>
      <c r="AO432" s="316" t="s">
        <v>70</v>
      </c>
      <c r="AP432" s="101"/>
      <c r="AQ432" s="101"/>
      <c r="AR432" s="415"/>
      <c r="AS432" s="101"/>
      <c r="AT432" s="256"/>
      <c r="AU432" s="101"/>
      <c r="AV432" s="203"/>
      <c r="AW432" s="202"/>
      <c r="AX432" s="202"/>
      <c r="AY432" s="202"/>
      <c r="AZ432" s="203"/>
      <c r="BA432" s="203"/>
      <c r="BB432" s="202"/>
      <c r="BC432" s="202"/>
      <c r="BD432" s="57"/>
      <c r="BE432" s="57"/>
      <c r="BF432" s="57"/>
      <c r="BG432" s="57"/>
    </row>
    <row r="433" spans="1:59" ht="32.25" customHeight="1" x14ac:dyDescent="0.25">
      <c r="A433" s="256"/>
      <c r="B433" s="256"/>
      <c r="C433" s="256"/>
      <c r="D433" s="246" t="s">
        <v>2</v>
      </c>
      <c r="E433" s="256"/>
      <c r="F433" s="256"/>
      <c r="G433" s="96">
        <v>43283</v>
      </c>
      <c r="H433" s="195" t="s">
        <v>37</v>
      </c>
      <c r="I433" s="232" t="s">
        <v>31</v>
      </c>
      <c r="J433" s="189" t="s">
        <v>291</v>
      </c>
      <c r="K433" s="29" t="s">
        <v>18</v>
      </c>
      <c r="L433" s="29" t="s">
        <v>17</v>
      </c>
      <c r="M433" s="29" t="s">
        <v>3129</v>
      </c>
      <c r="N433" s="29" t="s">
        <v>65</v>
      </c>
      <c r="O433" s="114" t="s">
        <v>66</v>
      </c>
      <c r="P433" s="114" t="s">
        <v>1851</v>
      </c>
      <c r="Q433" s="114"/>
      <c r="R433" s="192" t="s">
        <v>2253</v>
      </c>
      <c r="S433" s="41" t="s">
        <v>1906</v>
      </c>
      <c r="T433" s="41"/>
      <c r="U433" s="84" t="s">
        <v>72</v>
      </c>
      <c r="V433" s="263"/>
      <c r="W433" s="80">
        <v>3</v>
      </c>
      <c r="X433" s="185" t="s">
        <v>2610</v>
      </c>
      <c r="Y433" s="117"/>
      <c r="Z433" s="84"/>
      <c r="AA433" s="84"/>
      <c r="AB433" s="265" t="str">
        <f>R433</f>
        <v>M 0559</v>
      </c>
      <c r="AC433" s="194"/>
      <c r="AD433" s="194"/>
      <c r="AE433" s="194"/>
      <c r="AF433" s="194"/>
      <c r="AG433" s="194"/>
      <c r="AH433" s="263" t="s">
        <v>1</v>
      </c>
      <c r="AI433" s="473" t="s">
        <v>202</v>
      </c>
      <c r="AJ433" s="197">
        <v>42786</v>
      </c>
      <c r="AK433" s="425"/>
      <c r="AL433" s="314">
        <v>2.4700000000000002</v>
      </c>
      <c r="AM433" s="314" t="s">
        <v>1852</v>
      </c>
      <c r="AN433" s="314">
        <v>2.3610000000000002</v>
      </c>
      <c r="AO433" s="314" t="s">
        <v>1854</v>
      </c>
      <c r="AP433" s="101"/>
      <c r="AQ433" s="101"/>
      <c r="AR433" s="415"/>
      <c r="AS433" s="101"/>
      <c r="AT433" s="256"/>
      <c r="AU433" s="101"/>
    </row>
    <row r="434" spans="1:59" ht="32.25" customHeight="1" x14ac:dyDescent="0.25">
      <c r="D434" s="246" t="s">
        <v>2</v>
      </c>
      <c r="G434" s="96">
        <v>43283</v>
      </c>
      <c r="H434" s="195" t="s">
        <v>37</v>
      </c>
      <c r="I434" s="232" t="s">
        <v>31</v>
      </c>
      <c r="J434" s="189" t="s">
        <v>291</v>
      </c>
      <c r="K434" s="29" t="s">
        <v>18</v>
      </c>
      <c r="L434" s="29" t="s">
        <v>17</v>
      </c>
      <c r="M434" s="29" t="s">
        <v>3129</v>
      </c>
      <c r="N434" s="29" t="s">
        <v>65</v>
      </c>
      <c r="O434" s="114" t="s">
        <v>66</v>
      </c>
      <c r="P434" s="114" t="s">
        <v>1851</v>
      </c>
      <c r="Q434" s="114"/>
      <c r="R434" s="192" t="s">
        <v>2271</v>
      </c>
      <c r="S434" s="41" t="s">
        <v>2272</v>
      </c>
      <c r="T434" s="41"/>
      <c r="U434" s="84" t="s">
        <v>1800</v>
      </c>
      <c r="V434" s="263"/>
      <c r="W434" s="80">
        <v>3</v>
      </c>
      <c r="X434" s="185" t="s">
        <v>2614</v>
      </c>
      <c r="Y434" s="117"/>
      <c r="Z434" s="84"/>
      <c r="AA434" s="84"/>
      <c r="AB434" s="265" t="str">
        <f>R434</f>
        <v>M 0592</v>
      </c>
      <c r="AC434" s="194"/>
      <c r="AD434" s="194"/>
      <c r="AE434" s="194"/>
      <c r="AF434" s="194"/>
      <c r="AG434" s="194"/>
      <c r="AH434" s="263" t="s">
        <v>1</v>
      </c>
      <c r="AI434" s="473" t="s">
        <v>202</v>
      </c>
      <c r="AJ434" s="197">
        <v>42886</v>
      </c>
      <c r="AK434" s="425"/>
      <c r="AL434" s="316">
        <v>2.3929999999999998</v>
      </c>
      <c r="AM434" s="316" t="s">
        <v>2964</v>
      </c>
      <c r="AN434" s="314">
        <v>2.3439999999999999</v>
      </c>
      <c r="AO434" s="314" t="s">
        <v>1854</v>
      </c>
      <c r="AP434" s="101"/>
      <c r="AQ434" s="101"/>
      <c r="AR434" s="415"/>
      <c r="AS434" s="101"/>
      <c r="AT434" s="256"/>
      <c r="AU434" s="101"/>
    </row>
    <row r="435" spans="1:59" ht="32.25" customHeight="1" x14ac:dyDescent="0.25">
      <c r="D435" s="246" t="s">
        <v>2</v>
      </c>
      <c r="G435" s="96">
        <v>43283</v>
      </c>
      <c r="H435" s="195" t="s">
        <v>37</v>
      </c>
      <c r="I435" s="232" t="s">
        <v>31</v>
      </c>
      <c r="J435" s="189" t="s">
        <v>291</v>
      </c>
      <c r="K435" s="29" t="s">
        <v>18</v>
      </c>
      <c r="L435" s="29" t="s">
        <v>17</v>
      </c>
      <c r="M435" s="29" t="s">
        <v>3129</v>
      </c>
      <c r="N435" s="29" t="s">
        <v>65</v>
      </c>
      <c r="O435" s="114" t="s">
        <v>66</v>
      </c>
      <c r="P435" s="114" t="s">
        <v>1851</v>
      </c>
      <c r="Q435" s="114"/>
      <c r="R435" s="192" t="s">
        <v>1698</v>
      </c>
      <c r="S435" s="41" t="s">
        <v>1322</v>
      </c>
      <c r="T435" s="41" t="s">
        <v>20</v>
      </c>
      <c r="U435" s="84" t="s">
        <v>72</v>
      </c>
      <c r="V435" s="263"/>
      <c r="W435" s="80">
        <v>3</v>
      </c>
      <c r="X435" s="185" t="s">
        <v>245</v>
      </c>
      <c r="Y435" s="117"/>
      <c r="Z435" s="84"/>
      <c r="AA435" s="84"/>
      <c r="AB435" s="265" t="s">
        <v>1698</v>
      </c>
      <c r="AC435" s="194"/>
      <c r="AD435" s="194"/>
      <c r="AE435" s="194"/>
      <c r="AF435" s="194"/>
      <c r="AG435" s="194"/>
      <c r="AH435" s="263" t="s">
        <v>1</v>
      </c>
      <c r="AI435" s="473" t="s">
        <v>202</v>
      </c>
      <c r="AJ435" s="197">
        <v>42984</v>
      </c>
      <c r="AK435" s="421">
        <v>769</v>
      </c>
      <c r="AL435" s="314">
        <v>2.7290000000000001</v>
      </c>
      <c r="AM435" s="314" t="s">
        <v>1856</v>
      </c>
      <c r="AN435" s="313">
        <v>1.861</v>
      </c>
      <c r="AO435" s="313" t="s">
        <v>2964</v>
      </c>
      <c r="AP435" s="101"/>
      <c r="AQ435" s="101"/>
      <c r="AR435" s="415"/>
      <c r="AS435" s="101"/>
      <c r="AT435" s="256"/>
      <c r="AU435" s="101"/>
    </row>
    <row r="436" spans="1:59" ht="32.25" customHeight="1" x14ac:dyDescent="0.25">
      <c r="D436" s="246" t="s">
        <v>2</v>
      </c>
      <c r="G436" s="96">
        <v>43283</v>
      </c>
      <c r="H436" s="195" t="s">
        <v>37</v>
      </c>
      <c r="I436" s="232" t="s">
        <v>31</v>
      </c>
      <c r="J436" s="189" t="s">
        <v>291</v>
      </c>
      <c r="K436" s="29" t="s">
        <v>18</v>
      </c>
      <c r="L436" s="29" t="s">
        <v>17</v>
      </c>
      <c r="M436" s="29" t="s">
        <v>3129</v>
      </c>
      <c r="N436" s="29" t="s">
        <v>65</v>
      </c>
      <c r="O436" s="259" t="s">
        <v>66</v>
      </c>
      <c r="P436" s="259" t="s">
        <v>1851</v>
      </c>
      <c r="Q436" s="259"/>
      <c r="R436" s="192" t="s">
        <v>1858</v>
      </c>
      <c r="S436" s="41" t="s">
        <v>1322</v>
      </c>
      <c r="T436" s="41" t="s">
        <v>1832</v>
      </c>
      <c r="U436" s="84" t="s">
        <v>1800</v>
      </c>
      <c r="V436" s="263"/>
      <c r="W436" s="80">
        <v>3</v>
      </c>
      <c r="X436" s="185" t="s">
        <v>1172</v>
      </c>
      <c r="Y436" s="117"/>
      <c r="Z436" s="84"/>
      <c r="AA436" s="84"/>
      <c r="AB436" s="265" t="s">
        <v>1858</v>
      </c>
      <c r="AC436" s="261"/>
      <c r="AD436" s="261"/>
      <c r="AE436" s="261"/>
      <c r="AF436" s="261"/>
      <c r="AG436" s="261"/>
      <c r="AH436" s="263" t="s">
        <v>1</v>
      </c>
      <c r="AI436" s="473" t="s">
        <v>202</v>
      </c>
      <c r="AJ436" s="197">
        <v>43131</v>
      </c>
      <c r="AK436" s="421">
        <v>911</v>
      </c>
      <c r="AL436" s="314">
        <v>2.6629999999999998</v>
      </c>
      <c r="AM436" s="314" t="s">
        <v>1859</v>
      </c>
      <c r="AN436" s="313">
        <v>1.66</v>
      </c>
      <c r="AO436" s="313" t="s">
        <v>2908</v>
      </c>
      <c r="AP436" s="101"/>
      <c r="AQ436" s="101"/>
      <c r="AR436" s="415"/>
      <c r="AS436" s="101"/>
      <c r="AT436" s="256"/>
      <c r="AU436" s="101"/>
    </row>
    <row r="437" spans="1:59" ht="32.25" customHeight="1" x14ac:dyDescent="0.25">
      <c r="D437" s="246" t="s">
        <v>2</v>
      </c>
      <c r="G437" s="96">
        <v>43283</v>
      </c>
      <c r="H437" s="195" t="s">
        <v>37</v>
      </c>
      <c r="I437" s="232" t="s">
        <v>31</v>
      </c>
      <c r="J437" s="189" t="s">
        <v>291</v>
      </c>
      <c r="K437" s="29" t="s">
        <v>18</v>
      </c>
      <c r="L437" s="29" t="s">
        <v>17</v>
      </c>
      <c r="M437" s="29" t="s">
        <v>3129</v>
      </c>
      <c r="N437" s="29" t="s">
        <v>65</v>
      </c>
      <c r="O437" s="114" t="s">
        <v>66</v>
      </c>
      <c r="P437" s="114" t="s">
        <v>1851</v>
      </c>
      <c r="Q437" s="259"/>
      <c r="R437" s="192" t="s">
        <v>2306</v>
      </c>
      <c r="S437" s="41" t="s">
        <v>1906</v>
      </c>
      <c r="T437" s="41"/>
      <c r="U437" s="84" t="s">
        <v>72</v>
      </c>
      <c r="V437" s="263"/>
      <c r="W437" s="80">
        <v>3</v>
      </c>
      <c r="X437" s="185" t="s">
        <v>2610</v>
      </c>
      <c r="Y437" s="117"/>
      <c r="Z437" s="84"/>
      <c r="AA437" s="306"/>
      <c r="AB437" s="265" t="str">
        <f>R437</f>
        <v>M 0643</v>
      </c>
      <c r="AC437" s="261"/>
      <c r="AD437" s="261"/>
      <c r="AE437" s="261"/>
      <c r="AF437" s="261"/>
      <c r="AG437" s="261"/>
      <c r="AH437" s="263" t="s">
        <v>1</v>
      </c>
      <c r="AI437" s="473" t="s">
        <v>202</v>
      </c>
      <c r="AJ437" s="197">
        <v>43144</v>
      </c>
      <c r="AK437" s="425"/>
      <c r="AL437" s="314">
        <v>2.2250000000000001</v>
      </c>
      <c r="AM437" s="314" t="s">
        <v>1854</v>
      </c>
      <c r="AN437" s="316">
        <v>2.1829999999999998</v>
      </c>
      <c r="AO437" s="316" t="s">
        <v>1415</v>
      </c>
      <c r="AP437" s="313"/>
      <c r="AQ437" s="101"/>
      <c r="AR437" s="415"/>
      <c r="AS437" s="101"/>
      <c r="AT437" s="256"/>
      <c r="AU437" s="101"/>
    </row>
    <row r="438" spans="1:59" ht="32.25" customHeight="1" x14ac:dyDescent="0.25">
      <c r="D438" s="246" t="s">
        <v>2</v>
      </c>
      <c r="G438" s="96">
        <v>43864</v>
      </c>
      <c r="H438" s="195" t="s">
        <v>37</v>
      </c>
      <c r="I438" s="232" t="s">
        <v>31</v>
      </c>
      <c r="J438" s="189" t="s">
        <v>291</v>
      </c>
      <c r="K438" s="29" t="s">
        <v>18</v>
      </c>
      <c r="L438" s="29" t="s">
        <v>17</v>
      </c>
      <c r="M438" s="29" t="s">
        <v>3129</v>
      </c>
      <c r="N438" s="29" t="s">
        <v>65</v>
      </c>
      <c r="O438" s="114" t="s">
        <v>66</v>
      </c>
      <c r="P438" s="114" t="s">
        <v>1851</v>
      </c>
      <c r="Q438" s="259"/>
      <c r="R438" s="192" t="s">
        <v>3202</v>
      </c>
      <c r="S438" s="41" t="s">
        <v>3203</v>
      </c>
      <c r="T438" s="41" t="s">
        <v>20</v>
      </c>
      <c r="U438" s="84" t="s">
        <v>72</v>
      </c>
      <c r="V438" s="263"/>
      <c r="W438" s="80">
        <v>3</v>
      </c>
      <c r="X438" s="185" t="s">
        <v>245</v>
      </c>
      <c r="Y438" s="117"/>
      <c r="Z438" s="84"/>
      <c r="AA438" s="84"/>
      <c r="AB438" s="265" t="s">
        <v>157</v>
      </c>
      <c r="AC438" s="261"/>
      <c r="AD438" s="261"/>
      <c r="AE438" s="261"/>
      <c r="AF438" s="261"/>
      <c r="AG438" s="261"/>
      <c r="AH438" s="263" t="s">
        <v>1</v>
      </c>
      <c r="AI438" s="473" t="s">
        <v>202</v>
      </c>
      <c r="AJ438" s="197">
        <v>42254</v>
      </c>
      <c r="AK438" s="426"/>
      <c r="AL438" s="316">
        <v>2.2189999999999999</v>
      </c>
      <c r="AM438" s="316" t="s">
        <v>3126</v>
      </c>
      <c r="AN438" s="316">
        <v>2.1040000000000001</v>
      </c>
      <c r="AO438" s="316" t="s">
        <v>1420</v>
      </c>
      <c r="AP438" s="101"/>
      <c r="AQ438" s="101"/>
      <c r="AR438" s="415"/>
      <c r="AS438" s="101"/>
      <c r="AT438" s="256"/>
      <c r="AU438" s="101"/>
      <c r="AV438" s="256"/>
      <c r="AW438" s="256"/>
      <c r="AX438" s="256"/>
      <c r="AY438" s="256"/>
      <c r="AZ438" s="256"/>
      <c r="BA438" s="256"/>
      <c r="BB438" s="256"/>
      <c r="BC438" s="256"/>
      <c r="BD438" s="256"/>
      <c r="BE438" s="256"/>
      <c r="BF438" s="256"/>
      <c r="BG438" s="256"/>
    </row>
    <row r="439" spans="1:59" ht="32.25" customHeight="1" x14ac:dyDescent="0.25">
      <c r="D439" s="246" t="s">
        <v>2</v>
      </c>
      <c r="G439" s="96">
        <v>43283</v>
      </c>
      <c r="H439" s="195" t="s">
        <v>37</v>
      </c>
      <c r="I439" s="232" t="s">
        <v>31</v>
      </c>
      <c r="J439" s="189" t="s">
        <v>291</v>
      </c>
      <c r="K439" s="29" t="s">
        <v>18</v>
      </c>
      <c r="L439" s="29" t="s">
        <v>17</v>
      </c>
      <c r="M439" s="29" t="s">
        <v>3129</v>
      </c>
      <c r="N439" s="29" t="s">
        <v>65</v>
      </c>
      <c r="O439" s="114" t="s">
        <v>66</v>
      </c>
      <c r="P439" s="114" t="s">
        <v>1851</v>
      </c>
      <c r="Q439" s="114"/>
      <c r="R439" s="192" t="s">
        <v>2381</v>
      </c>
      <c r="S439" s="41" t="s">
        <v>1906</v>
      </c>
      <c r="T439" s="41"/>
      <c r="U439" s="84" t="s">
        <v>72</v>
      </c>
      <c r="V439" s="263"/>
      <c r="W439" s="80">
        <v>3</v>
      </c>
      <c r="X439" s="185" t="s">
        <v>2610</v>
      </c>
      <c r="Y439" s="117"/>
      <c r="Z439" s="84"/>
      <c r="AA439" s="84"/>
      <c r="AB439" s="265" t="str">
        <f>R439</f>
        <v>M 3056</v>
      </c>
      <c r="AC439" s="261"/>
      <c r="AD439" s="261"/>
      <c r="AE439" s="261"/>
      <c r="AF439" s="261"/>
      <c r="AG439" s="261"/>
      <c r="AH439" s="263" t="s">
        <v>1</v>
      </c>
      <c r="AI439" s="473" t="s">
        <v>202</v>
      </c>
      <c r="AJ439" s="197" t="s">
        <v>2351</v>
      </c>
      <c r="AK439" s="425"/>
      <c r="AL439" s="316">
        <v>2.282</v>
      </c>
      <c r="AM439" s="316" t="s">
        <v>2904</v>
      </c>
      <c r="AN439" s="316">
        <v>2.21</v>
      </c>
      <c r="AO439" s="316" t="s">
        <v>1415</v>
      </c>
      <c r="AP439" s="101"/>
      <c r="AQ439" s="101"/>
      <c r="AR439" s="415"/>
      <c r="AS439" s="101"/>
      <c r="AT439" s="256"/>
      <c r="AU439" s="101"/>
    </row>
    <row r="440" spans="1:59" ht="32.25" customHeight="1" x14ac:dyDescent="0.25">
      <c r="D440" s="246" t="s">
        <v>2</v>
      </c>
      <c r="G440" s="96">
        <v>43283</v>
      </c>
      <c r="H440" s="195" t="s">
        <v>37</v>
      </c>
      <c r="I440" s="232" t="s">
        <v>31</v>
      </c>
      <c r="J440" s="189" t="s">
        <v>291</v>
      </c>
      <c r="K440" s="29" t="s">
        <v>18</v>
      </c>
      <c r="L440" s="29" t="s">
        <v>17</v>
      </c>
      <c r="M440" s="29" t="s">
        <v>3129</v>
      </c>
      <c r="N440" s="29" t="s">
        <v>65</v>
      </c>
      <c r="O440" s="114" t="s">
        <v>66</v>
      </c>
      <c r="P440" s="114" t="s">
        <v>1851</v>
      </c>
      <c r="Q440" s="114"/>
      <c r="R440" s="192" t="s">
        <v>2525</v>
      </c>
      <c r="S440" s="41" t="s">
        <v>2526</v>
      </c>
      <c r="T440" s="41"/>
      <c r="U440" s="84" t="s">
        <v>72</v>
      </c>
      <c r="V440" s="263"/>
      <c r="W440" s="80">
        <v>3</v>
      </c>
      <c r="X440" s="185" t="s">
        <v>2610</v>
      </c>
      <c r="Y440" s="117"/>
      <c r="Z440" s="84"/>
      <c r="AA440" s="84"/>
      <c r="AB440" s="265" t="str">
        <f>R440</f>
        <v>M 3191</v>
      </c>
      <c r="AC440" s="261"/>
      <c r="AD440" s="261"/>
      <c r="AE440" s="261"/>
      <c r="AF440" s="261"/>
      <c r="AG440" s="261"/>
      <c r="AH440" s="263" t="s">
        <v>1</v>
      </c>
      <c r="AI440" s="473" t="s">
        <v>202</v>
      </c>
      <c r="AJ440" s="197">
        <v>42409</v>
      </c>
      <c r="AK440" s="425"/>
      <c r="AL440" s="316">
        <v>2.302</v>
      </c>
      <c r="AM440" s="316" t="s">
        <v>2969</v>
      </c>
      <c r="AN440" s="316">
        <v>2.2839999999999998</v>
      </c>
      <c r="AO440" s="316" t="s">
        <v>2904</v>
      </c>
      <c r="AP440" s="101"/>
      <c r="AQ440" s="101"/>
      <c r="AR440" s="415"/>
      <c r="AS440" s="101"/>
      <c r="AT440" s="256"/>
      <c r="AU440" s="101"/>
      <c r="AV440" s="256"/>
      <c r="AW440" s="256"/>
      <c r="AX440" s="256"/>
      <c r="AY440" s="256"/>
      <c r="AZ440" s="256"/>
      <c r="BA440" s="256"/>
      <c r="BB440" s="256"/>
      <c r="BC440" s="256"/>
      <c r="BD440" s="256"/>
      <c r="BE440" s="256"/>
      <c r="BF440" s="256"/>
      <c r="BG440" s="256"/>
    </row>
    <row r="441" spans="1:59" ht="32.25" customHeight="1" x14ac:dyDescent="0.25">
      <c r="A441" s="256"/>
      <c r="B441" s="256"/>
      <c r="C441" s="256"/>
      <c r="D441" s="246" t="s">
        <v>2</v>
      </c>
      <c r="E441" s="256"/>
      <c r="F441" s="256"/>
      <c r="G441" s="96">
        <v>43283</v>
      </c>
      <c r="H441" s="195" t="s">
        <v>37</v>
      </c>
      <c r="I441" s="232" t="s">
        <v>31</v>
      </c>
      <c r="J441" s="189" t="s">
        <v>291</v>
      </c>
      <c r="K441" s="29" t="s">
        <v>18</v>
      </c>
      <c r="L441" s="29" t="s">
        <v>17</v>
      </c>
      <c r="M441" s="29" t="s">
        <v>3129</v>
      </c>
      <c r="N441" s="29" t="s">
        <v>65</v>
      </c>
      <c r="O441" s="114" t="s">
        <v>66</v>
      </c>
      <c r="P441" s="114" t="s">
        <v>1851</v>
      </c>
      <c r="Q441" s="114"/>
      <c r="R441" s="192" t="s">
        <v>2565</v>
      </c>
      <c r="S441" s="41" t="s">
        <v>2566</v>
      </c>
      <c r="T441" s="41"/>
      <c r="U441" s="84" t="s">
        <v>1800</v>
      </c>
      <c r="V441" s="263"/>
      <c r="W441" s="80">
        <v>2</v>
      </c>
      <c r="X441" s="185" t="s">
        <v>80</v>
      </c>
      <c r="Y441" s="117"/>
      <c r="Z441" s="84"/>
      <c r="AA441" s="84"/>
      <c r="AB441" s="265" t="str">
        <f>R441</f>
        <v>M 3223</v>
      </c>
      <c r="AC441" s="194"/>
      <c r="AD441" s="194"/>
      <c r="AE441" s="194"/>
      <c r="AF441" s="194"/>
      <c r="AG441" s="194"/>
      <c r="AH441" s="263" t="s">
        <v>1</v>
      </c>
      <c r="AI441" s="473" t="s">
        <v>202</v>
      </c>
      <c r="AJ441" s="197">
        <v>42418</v>
      </c>
      <c r="AK441" s="425"/>
      <c r="AL441" s="314">
        <v>2.3010000000000002</v>
      </c>
      <c r="AM441" s="314" t="s">
        <v>1854</v>
      </c>
      <c r="AN441" s="314">
        <v>2.2799999999999998</v>
      </c>
      <c r="AO441" s="314" t="s">
        <v>1852</v>
      </c>
      <c r="AP441" s="101"/>
      <c r="AQ441" s="101"/>
      <c r="AR441" s="415"/>
      <c r="AS441" s="101"/>
      <c r="AT441" s="256"/>
      <c r="AU441" s="101"/>
    </row>
    <row r="442" spans="1:59" ht="32.25" customHeight="1" x14ac:dyDescent="0.25">
      <c r="D442" s="246" t="s">
        <v>2</v>
      </c>
      <c r="G442" s="96">
        <v>43313</v>
      </c>
      <c r="H442" s="195" t="s">
        <v>37</v>
      </c>
      <c r="I442" s="232" t="s">
        <v>31</v>
      </c>
      <c r="J442" s="189" t="s">
        <v>291</v>
      </c>
      <c r="K442" s="29" t="s">
        <v>18</v>
      </c>
      <c r="L442" s="29" t="s">
        <v>17</v>
      </c>
      <c r="M442" s="29" t="s">
        <v>3129</v>
      </c>
      <c r="N442" s="29" t="s">
        <v>65</v>
      </c>
      <c r="O442" s="114" t="s">
        <v>66</v>
      </c>
      <c r="P442" s="114" t="s">
        <v>2629</v>
      </c>
      <c r="Q442" s="114"/>
      <c r="R442" s="192" t="s">
        <v>2630</v>
      </c>
      <c r="S442" s="41" t="s">
        <v>2631</v>
      </c>
      <c r="T442" s="41" t="s">
        <v>1895</v>
      </c>
      <c r="U442" s="84" t="s">
        <v>72</v>
      </c>
      <c r="V442" s="263"/>
      <c r="W442" s="80">
        <v>3</v>
      </c>
      <c r="X442" s="185" t="s">
        <v>245</v>
      </c>
      <c r="Y442" s="117"/>
      <c r="Z442" s="84"/>
      <c r="AA442" s="84"/>
      <c r="AB442" s="265" t="s">
        <v>2630</v>
      </c>
      <c r="AC442" s="261"/>
      <c r="AD442" s="261"/>
      <c r="AE442" s="261"/>
      <c r="AF442" s="261"/>
      <c r="AG442" s="261"/>
      <c r="AH442" s="263" t="s">
        <v>1</v>
      </c>
      <c r="AI442" s="473" t="s">
        <v>202</v>
      </c>
      <c r="AJ442" s="197">
        <v>43280</v>
      </c>
      <c r="AK442" s="421">
        <v>992</v>
      </c>
      <c r="AL442" s="314">
        <v>2.6419999999999999</v>
      </c>
      <c r="AM442" s="314" t="s">
        <v>2632</v>
      </c>
      <c r="AN442" s="316">
        <v>2.4039999999999999</v>
      </c>
      <c r="AO442" s="316" t="s">
        <v>2964</v>
      </c>
      <c r="AP442" s="101"/>
      <c r="AQ442" s="101"/>
      <c r="AR442" s="415"/>
      <c r="AS442" s="101"/>
      <c r="AT442" s="256"/>
      <c r="AU442" s="101"/>
    </row>
    <row r="443" spans="1:59" ht="32.25" customHeight="1" x14ac:dyDescent="0.25">
      <c r="D443" s="246" t="s">
        <v>2</v>
      </c>
      <c r="G443" s="96">
        <v>43580</v>
      </c>
      <c r="H443" s="195" t="s">
        <v>37</v>
      </c>
      <c r="I443" s="232" t="s">
        <v>31</v>
      </c>
      <c r="J443" s="189" t="s">
        <v>291</v>
      </c>
      <c r="K443" s="29" t="s">
        <v>18</v>
      </c>
      <c r="L443" s="29" t="s">
        <v>17</v>
      </c>
      <c r="M443" s="29" t="s">
        <v>3129</v>
      </c>
      <c r="N443" s="29" t="s">
        <v>65</v>
      </c>
      <c r="O443" s="114" t="s">
        <v>66</v>
      </c>
      <c r="P443" s="114" t="s">
        <v>2629</v>
      </c>
      <c r="Q443" s="114"/>
      <c r="R443" s="192" t="s">
        <v>2965</v>
      </c>
      <c r="S443" s="41" t="s">
        <v>2631</v>
      </c>
      <c r="T443" s="41" t="s">
        <v>288</v>
      </c>
      <c r="U443" s="84" t="s">
        <v>72</v>
      </c>
      <c r="V443" s="263"/>
      <c r="W443" s="80">
        <v>3</v>
      </c>
      <c r="X443" s="185" t="s">
        <v>245</v>
      </c>
      <c r="Y443" s="117"/>
      <c r="Z443" s="84"/>
      <c r="AA443" s="84"/>
      <c r="AB443" s="265" t="s">
        <v>2965</v>
      </c>
      <c r="AC443" s="194"/>
      <c r="AD443" s="194"/>
      <c r="AE443" s="194"/>
      <c r="AF443" s="194"/>
      <c r="AG443" s="194"/>
      <c r="AH443" s="263" t="s">
        <v>1</v>
      </c>
      <c r="AI443" s="473" t="s">
        <v>202</v>
      </c>
      <c r="AJ443" s="197">
        <v>43419</v>
      </c>
      <c r="AK443" s="421">
        <v>1326</v>
      </c>
      <c r="AL443" s="314">
        <v>2.508</v>
      </c>
      <c r="AM443" s="314" t="s">
        <v>2966</v>
      </c>
      <c r="AN443" s="316">
        <v>2.29</v>
      </c>
      <c r="AO443" s="316" t="s">
        <v>2969</v>
      </c>
      <c r="AP443" s="101"/>
      <c r="AQ443" s="101"/>
      <c r="AR443" s="415"/>
      <c r="AS443" s="101"/>
      <c r="AT443" s="256"/>
      <c r="AU443" s="101"/>
    </row>
    <row r="444" spans="1:59" ht="32.25" customHeight="1" x14ac:dyDescent="0.25">
      <c r="D444" s="246" t="s">
        <v>2</v>
      </c>
      <c r="G444" s="96">
        <v>43580</v>
      </c>
      <c r="H444" s="195" t="s">
        <v>37</v>
      </c>
      <c r="I444" s="232" t="s">
        <v>31</v>
      </c>
      <c r="J444" s="189" t="s">
        <v>291</v>
      </c>
      <c r="K444" s="29" t="s">
        <v>18</v>
      </c>
      <c r="L444" s="29" t="s">
        <v>17</v>
      </c>
      <c r="M444" s="29" t="s">
        <v>3129</v>
      </c>
      <c r="N444" s="29" t="s">
        <v>65</v>
      </c>
      <c r="O444" s="114" t="s">
        <v>66</v>
      </c>
      <c r="P444" s="114" t="s">
        <v>2967</v>
      </c>
      <c r="Q444" s="114"/>
      <c r="R444" s="192" t="s">
        <v>2968</v>
      </c>
      <c r="S444" s="41" t="s">
        <v>2970</v>
      </c>
      <c r="T444" s="41" t="s">
        <v>288</v>
      </c>
      <c r="U444" s="84" t="s">
        <v>72</v>
      </c>
      <c r="V444" s="263"/>
      <c r="W444" s="80">
        <v>3</v>
      </c>
      <c r="X444" s="185" t="s">
        <v>245</v>
      </c>
      <c r="Y444" s="117"/>
      <c r="Z444" s="84"/>
      <c r="AA444" s="84"/>
      <c r="AB444" s="265" t="s">
        <v>2968</v>
      </c>
      <c r="AC444" s="194"/>
      <c r="AD444" s="194"/>
      <c r="AE444" s="194"/>
      <c r="AF444" s="194"/>
      <c r="AG444" s="194"/>
      <c r="AH444" s="263" t="s">
        <v>1</v>
      </c>
      <c r="AI444" s="473" t="s">
        <v>202</v>
      </c>
      <c r="AJ444" s="197">
        <v>43419</v>
      </c>
      <c r="AK444" s="421">
        <v>1327</v>
      </c>
      <c r="AL444" s="314">
        <v>2.6190000000000002</v>
      </c>
      <c r="AM444" s="314" t="s">
        <v>2969</v>
      </c>
      <c r="AN444" s="316">
        <v>2.399</v>
      </c>
      <c r="AO444" s="316" t="s">
        <v>2904</v>
      </c>
      <c r="AP444" s="101"/>
      <c r="AQ444" s="101"/>
      <c r="AR444" s="415"/>
      <c r="AS444" s="101"/>
      <c r="AT444" s="256"/>
      <c r="AU444" s="101"/>
    </row>
    <row r="445" spans="1:59" ht="32.25" customHeight="1" x14ac:dyDescent="0.25">
      <c r="D445" s="246" t="s">
        <v>2</v>
      </c>
      <c r="G445" s="96">
        <v>43283</v>
      </c>
      <c r="H445" s="195" t="s">
        <v>37</v>
      </c>
      <c r="I445" s="232" t="s">
        <v>31</v>
      </c>
      <c r="J445" s="189" t="s">
        <v>291</v>
      </c>
      <c r="K445" s="29" t="s">
        <v>18</v>
      </c>
      <c r="L445" s="29" t="s">
        <v>17</v>
      </c>
      <c r="M445" s="29" t="s">
        <v>3129</v>
      </c>
      <c r="N445" s="29" t="s">
        <v>65</v>
      </c>
      <c r="O445" s="114" t="s">
        <v>66</v>
      </c>
      <c r="P445" s="114" t="s">
        <v>69</v>
      </c>
      <c r="Q445" s="114"/>
      <c r="R445" s="192" t="s">
        <v>158</v>
      </c>
      <c r="S445" s="41" t="s">
        <v>1337</v>
      </c>
      <c r="T445" s="41" t="s">
        <v>20</v>
      </c>
      <c r="U445" s="84" t="s">
        <v>72</v>
      </c>
      <c r="V445" s="263"/>
      <c r="W445" s="80">
        <v>3</v>
      </c>
      <c r="X445" s="185" t="s">
        <v>245</v>
      </c>
      <c r="Y445" s="117"/>
      <c r="Z445" s="84"/>
      <c r="AA445" s="84"/>
      <c r="AB445" s="265" t="s">
        <v>158</v>
      </c>
      <c r="AC445" s="194"/>
      <c r="AD445" s="194"/>
      <c r="AE445" s="194"/>
      <c r="AF445" s="194"/>
      <c r="AG445" s="194"/>
      <c r="AH445" s="263" t="s">
        <v>1</v>
      </c>
      <c r="AI445" s="473" t="s">
        <v>202</v>
      </c>
      <c r="AJ445" s="197">
        <v>42256</v>
      </c>
      <c r="AK445" s="421">
        <v>35</v>
      </c>
      <c r="AL445" s="314">
        <v>2.1739999999999999</v>
      </c>
      <c r="AM445" s="314" t="s">
        <v>70</v>
      </c>
      <c r="AN445" s="316">
        <v>2.173</v>
      </c>
      <c r="AO445" s="316" t="s">
        <v>2964</v>
      </c>
      <c r="AP445" s="101"/>
      <c r="AQ445" s="101"/>
      <c r="AR445" s="415"/>
      <c r="AS445" s="101"/>
      <c r="AT445" s="256"/>
      <c r="AU445" s="101"/>
    </row>
    <row r="446" spans="1:59" ht="32.25" customHeight="1" x14ac:dyDescent="0.25">
      <c r="D446" s="246" t="s">
        <v>2</v>
      </c>
      <c r="G446" s="96">
        <v>43283</v>
      </c>
      <c r="H446" s="195" t="s">
        <v>37</v>
      </c>
      <c r="I446" s="232" t="s">
        <v>31</v>
      </c>
      <c r="J446" s="189" t="s">
        <v>291</v>
      </c>
      <c r="K446" s="29" t="s">
        <v>18</v>
      </c>
      <c r="L446" s="29" t="s">
        <v>17</v>
      </c>
      <c r="M446" s="29" t="s">
        <v>3129</v>
      </c>
      <c r="N446" s="29" t="s">
        <v>65</v>
      </c>
      <c r="O446" s="114" t="s">
        <v>66</v>
      </c>
      <c r="P446" s="114" t="s">
        <v>69</v>
      </c>
      <c r="Q446" s="259"/>
      <c r="R446" s="192" t="s">
        <v>1414</v>
      </c>
      <c r="S446" s="41" t="s">
        <v>1424</v>
      </c>
      <c r="T446" s="41" t="s">
        <v>1554</v>
      </c>
      <c r="U446" s="84" t="s">
        <v>72</v>
      </c>
      <c r="V446" s="263"/>
      <c r="W446" s="80">
        <v>3</v>
      </c>
      <c r="X446" s="185" t="s">
        <v>245</v>
      </c>
      <c r="Y446" s="117"/>
      <c r="Z446" s="84"/>
      <c r="AA446" s="84"/>
      <c r="AB446" s="265" t="s">
        <v>1414</v>
      </c>
      <c r="AC446" s="261"/>
      <c r="AD446" s="261"/>
      <c r="AE446" s="261"/>
      <c r="AF446" s="261"/>
      <c r="AG446" s="261"/>
      <c r="AH446" s="263" t="s">
        <v>1</v>
      </c>
      <c r="AI446" s="473" t="s">
        <v>202</v>
      </c>
      <c r="AJ446" s="197">
        <v>42508</v>
      </c>
      <c r="AK446" s="421">
        <v>578</v>
      </c>
      <c r="AL446" s="314">
        <v>2.351</v>
      </c>
      <c r="AM446" s="314" t="s">
        <v>1415</v>
      </c>
      <c r="AN446" s="316">
        <v>2.2170000000000001</v>
      </c>
      <c r="AO446" s="316" t="s">
        <v>2964</v>
      </c>
      <c r="AP446" s="101"/>
      <c r="AQ446" s="101"/>
      <c r="AR446" s="415"/>
      <c r="AS446" s="101"/>
      <c r="AT446" s="256"/>
      <c r="AU446" s="101"/>
    </row>
    <row r="447" spans="1:59" ht="32.25" customHeight="1" x14ac:dyDescent="0.25">
      <c r="D447" s="246" t="s">
        <v>2</v>
      </c>
      <c r="G447" s="96">
        <v>43580</v>
      </c>
      <c r="H447" s="195" t="s">
        <v>37</v>
      </c>
      <c r="I447" s="232" t="s">
        <v>31</v>
      </c>
      <c r="J447" s="189" t="s">
        <v>291</v>
      </c>
      <c r="K447" s="29" t="s">
        <v>18</v>
      </c>
      <c r="L447" s="29" t="s">
        <v>17</v>
      </c>
      <c r="M447" s="29" t="s">
        <v>3129</v>
      </c>
      <c r="N447" s="29" t="s">
        <v>65</v>
      </c>
      <c r="O447" s="114" t="s">
        <v>66</v>
      </c>
      <c r="P447" s="114" t="s">
        <v>69</v>
      </c>
      <c r="Q447" s="259" t="s">
        <v>2905</v>
      </c>
      <c r="R447" s="192" t="s">
        <v>2906</v>
      </c>
      <c r="S447" s="41" t="s">
        <v>2907</v>
      </c>
      <c r="T447" s="41" t="s">
        <v>288</v>
      </c>
      <c r="U447" s="84" t="s">
        <v>72</v>
      </c>
      <c r="V447" s="263"/>
      <c r="W447" s="80">
        <v>3</v>
      </c>
      <c r="X447" s="185" t="s">
        <v>245</v>
      </c>
      <c r="Y447" s="117"/>
      <c r="Z447" s="84"/>
      <c r="AA447" s="84"/>
      <c r="AB447" s="265" t="s">
        <v>2906</v>
      </c>
      <c r="AC447" s="261"/>
      <c r="AD447" s="261"/>
      <c r="AE447" s="261"/>
      <c r="AF447" s="261"/>
      <c r="AG447" s="261"/>
      <c r="AH447" s="263" t="s">
        <v>1</v>
      </c>
      <c r="AI447" s="473" t="s">
        <v>202</v>
      </c>
      <c r="AJ447" s="197">
        <v>43419</v>
      </c>
      <c r="AK447" s="421">
        <v>1310</v>
      </c>
      <c r="AL447" s="314">
        <v>2.456</v>
      </c>
      <c r="AM447" s="314" t="s">
        <v>2908</v>
      </c>
      <c r="AN447" s="316">
        <v>2.419</v>
      </c>
      <c r="AO447" s="316" t="s">
        <v>2904</v>
      </c>
      <c r="AP447" s="101"/>
      <c r="AQ447" s="101"/>
      <c r="AR447" s="415"/>
      <c r="AS447" s="101"/>
      <c r="AT447" s="256"/>
      <c r="AU447" s="101"/>
      <c r="AV447" s="256"/>
      <c r="AW447" s="256"/>
      <c r="AX447" s="256"/>
      <c r="AY447" s="256"/>
      <c r="AZ447" s="256"/>
      <c r="BA447" s="256"/>
      <c r="BB447" s="256"/>
      <c r="BC447" s="256"/>
      <c r="BD447" s="256"/>
      <c r="BE447" s="256"/>
      <c r="BF447" s="256"/>
      <c r="BG447" s="256"/>
    </row>
    <row r="448" spans="1:59" ht="32.25" customHeight="1" x14ac:dyDescent="0.25">
      <c r="D448" s="246" t="s">
        <v>2</v>
      </c>
      <c r="G448" s="96">
        <v>43580</v>
      </c>
      <c r="H448" s="195" t="s">
        <v>37</v>
      </c>
      <c r="I448" s="232" t="s">
        <v>31</v>
      </c>
      <c r="J448" s="189" t="s">
        <v>291</v>
      </c>
      <c r="K448" s="29" t="s">
        <v>18</v>
      </c>
      <c r="L448" s="29" t="s">
        <v>17</v>
      </c>
      <c r="M448" s="29" t="s">
        <v>3129</v>
      </c>
      <c r="N448" s="29" t="s">
        <v>65</v>
      </c>
      <c r="O448" s="114" t="s">
        <v>66</v>
      </c>
      <c r="P448" s="114" t="s">
        <v>2909</v>
      </c>
      <c r="Q448" s="114"/>
      <c r="R448" s="192" t="s">
        <v>2910</v>
      </c>
      <c r="S448" s="41" t="s">
        <v>2911</v>
      </c>
      <c r="T448" s="41" t="s">
        <v>288</v>
      </c>
      <c r="U448" s="84" t="s">
        <v>72</v>
      </c>
      <c r="V448" s="263"/>
      <c r="W448" s="80">
        <v>3</v>
      </c>
      <c r="X448" s="185" t="s">
        <v>245</v>
      </c>
      <c r="Y448" s="117"/>
      <c r="Z448" s="84"/>
      <c r="AA448" s="84"/>
      <c r="AB448" s="265" t="s">
        <v>2910</v>
      </c>
      <c r="AC448" s="194"/>
      <c r="AD448" s="194"/>
      <c r="AE448" s="194"/>
      <c r="AF448" s="194"/>
      <c r="AG448" s="194"/>
      <c r="AH448" s="263" t="s">
        <v>1</v>
      </c>
      <c r="AI448" s="473" t="s">
        <v>202</v>
      </c>
      <c r="AJ448" s="197">
        <v>43419</v>
      </c>
      <c r="AK448" s="421">
        <v>1311</v>
      </c>
      <c r="AL448" s="314">
        <v>2.6440000000000001</v>
      </c>
      <c r="AM448" s="314" t="s">
        <v>2912</v>
      </c>
      <c r="AN448" s="316">
        <v>2.391</v>
      </c>
      <c r="AO448" s="316" t="s">
        <v>1418</v>
      </c>
      <c r="AP448" s="101"/>
      <c r="AQ448" s="101"/>
      <c r="AR448" s="415"/>
      <c r="AS448" s="101"/>
      <c r="AT448" s="256"/>
      <c r="AU448" s="101"/>
      <c r="AV448" s="256"/>
      <c r="AW448" s="256"/>
      <c r="AX448" s="256"/>
      <c r="AY448" s="256"/>
      <c r="AZ448" s="256"/>
      <c r="BA448" s="256"/>
      <c r="BB448" s="256"/>
      <c r="BC448" s="256"/>
      <c r="BD448" s="256"/>
      <c r="BE448" s="256"/>
      <c r="BF448" s="256"/>
      <c r="BG448" s="256"/>
    </row>
    <row r="449" spans="1:59" ht="32.25" customHeight="1" x14ac:dyDescent="0.25">
      <c r="D449" s="246" t="s">
        <v>2</v>
      </c>
      <c r="G449" s="96">
        <v>43774</v>
      </c>
      <c r="H449" s="195" t="s">
        <v>37</v>
      </c>
      <c r="I449" s="232" t="s">
        <v>31</v>
      </c>
      <c r="J449" s="189" t="s">
        <v>291</v>
      </c>
      <c r="K449" s="29" t="s">
        <v>18</v>
      </c>
      <c r="L449" s="29" t="s">
        <v>17</v>
      </c>
      <c r="M449" s="29" t="s">
        <v>3129</v>
      </c>
      <c r="N449" s="29" t="s">
        <v>65</v>
      </c>
      <c r="O449" s="114" t="s">
        <v>66</v>
      </c>
      <c r="P449" s="114" t="s">
        <v>3081</v>
      </c>
      <c r="Q449" s="114"/>
      <c r="R449" s="192" t="s">
        <v>3082</v>
      </c>
      <c r="S449" s="41" t="s">
        <v>3083</v>
      </c>
      <c r="T449" s="41" t="s">
        <v>1895</v>
      </c>
      <c r="U449" s="84" t="s">
        <v>72</v>
      </c>
      <c r="V449" s="263"/>
      <c r="W449" s="80">
        <v>3</v>
      </c>
      <c r="X449" s="185" t="s">
        <v>245</v>
      </c>
      <c r="Y449" s="117"/>
      <c r="Z449" s="84"/>
      <c r="AA449" s="84"/>
      <c r="AB449" s="39" t="s">
        <v>3082</v>
      </c>
      <c r="AC449" s="194"/>
      <c r="AD449" s="194"/>
      <c r="AE449" s="194"/>
      <c r="AF449" s="194"/>
      <c r="AG449" s="194"/>
      <c r="AH449" s="263" t="s">
        <v>1</v>
      </c>
      <c r="AI449" s="473" t="s">
        <v>202</v>
      </c>
      <c r="AJ449" s="197">
        <v>43726</v>
      </c>
      <c r="AK449" s="206">
        <v>1550</v>
      </c>
      <c r="AL449" s="314">
        <v>2.649</v>
      </c>
      <c r="AM449" s="314" t="s">
        <v>3084</v>
      </c>
      <c r="AN449" s="316">
        <v>2.351</v>
      </c>
      <c r="AO449" s="316" t="s">
        <v>2969</v>
      </c>
      <c r="AP449" s="101"/>
      <c r="AQ449" s="101"/>
      <c r="AR449" s="415"/>
      <c r="AS449" s="101"/>
      <c r="AT449" s="256"/>
      <c r="AU449" s="101"/>
      <c r="AV449" s="256"/>
      <c r="AW449" s="256"/>
      <c r="AX449" s="256"/>
      <c r="AY449" s="256"/>
      <c r="AZ449" s="256"/>
      <c r="BA449" s="256"/>
      <c r="BB449" s="256"/>
      <c r="BC449" s="256"/>
      <c r="BD449" s="256"/>
      <c r="BE449" s="256"/>
      <c r="BF449" s="256"/>
      <c r="BG449" s="256"/>
    </row>
    <row r="450" spans="1:59" ht="32.25" customHeight="1" x14ac:dyDescent="0.25">
      <c r="D450" s="246" t="s">
        <v>2</v>
      </c>
      <c r="G450" s="96">
        <v>43283</v>
      </c>
      <c r="H450" s="195" t="s">
        <v>37</v>
      </c>
      <c r="I450" s="232" t="s">
        <v>31</v>
      </c>
      <c r="J450" s="189" t="s">
        <v>291</v>
      </c>
      <c r="K450" s="29" t="s">
        <v>18</v>
      </c>
      <c r="L450" s="29" t="s">
        <v>17</v>
      </c>
      <c r="M450" s="29" t="s">
        <v>3129</v>
      </c>
      <c r="N450" s="29" t="s">
        <v>65</v>
      </c>
      <c r="O450" s="114" t="s">
        <v>66</v>
      </c>
      <c r="P450" s="114" t="s">
        <v>2903</v>
      </c>
      <c r="Q450" s="114" t="s">
        <v>242</v>
      </c>
      <c r="R450" s="192" t="s">
        <v>243</v>
      </c>
      <c r="S450" s="41" t="s">
        <v>1313</v>
      </c>
      <c r="T450" s="41" t="s">
        <v>3020</v>
      </c>
      <c r="U450" s="84" t="s">
        <v>72</v>
      </c>
      <c r="V450" s="263"/>
      <c r="W450" s="80">
        <v>3</v>
      </c>
      <c r="X450" s="185" t="s">
        <v>245</v>
      </c>
      <c r="Y450" s="117"/>
      <c r="Z450" s="84"/>
      <c r="AA450" s="84"/>
      <c r="AB450" s="265" t="s">
        <v>243</v>
      </c>
      <c r="AC450" s="194"/>
      <c r="AD450" s="194"/>
      <c r="AE450" s="194"/>
      <c r="AF450" s="194"/>
      <c r="AG450" s="194"/>
      <c r="AH450" s="263" t="s">
        <v>1</v>
      </c>
      <c r="AI450" s="473" t="s">
        <v>202</v>
      </c>
      <c r="AJ450" s="197">
        <v>42349</v>
      </c>
      <c r="AK450" s="421">
        <v>102</v>
      </c>
      <c r="AL450" s="314">
        <v>2.5009999999999999</v>
      </c>
      <c r="AM450" s="314" t="s">
        <v>2904</v>
      </c>
      <c r="AN450" s="314">
        <v>2.383</v>
      </c>
      <c r="AO450" s="314" t="s">
        <v>2964</v>
      </c>
      <c r="AP450" s="101"/>
      <c r="AQ450" s="101"/>
      <c r="AR450" s="415"/>
      <c r="AS450" s="101"/>
      <c r="AT450" s="256"/>
      <c r="AU450" s="101"/>
      <c r="AV450" s="256"/>
      <c r="AW450" s="256"/>
      <c r="AX450" s="256"/>
      <c r="AY450" s="256"/>
      <c r="AZ450" s="256"/>
      <c r="BA450" s="256"/>
      <c r="BB450" s="256"/>
      <c r="BC450" s="256"/>
      <c r="BD450" s="256"/>
      <c r="BE450" s="256"/>
      <c r="BF450" s="256"/>
      <c r="BG450" s="256"/>
    </row>
    <row r="451" spans="1:59" ht="32.25" customHeight="1" x14ac:dyDescent="0.25">
      <c r="D451" s="246" t="s">
        <v>2</v>
      </c>
      <c r="G451" s="96">
        <v>43580</v>
      </c>
      <c r="H451" s="195" t="s">
        <v>37</v>
      </c>
      <c r="I451" s="232" t="s">
        <v>31</v>
      </c>
      <c r="J451" s="189" t="s">
        <v>291</v>
      </c>
      <c r="K451" s="29" t="s">
        <v>18</v>
      </c>
      <c r="L451" s="29" t="s">
        <v>17</v>
      </c>
      <c r="M451" s="29" t="s">
        <v>3129</v>
      </c>
      <c r="N451" s="29" t="s">
        <v>65</v>
      </c>
      <c r="O451" s="114" t="s">
        <v>66</v>
      </c>
      <c r="P451" s="114" t="s">
        <v>2903</v>
      </c>
      <c r="Q451" s="259" t="s">
        <v>242</v>
      </c>
      <c r="R451" s="192" t="s">
        <v>2963</v>
      </c>
      <c r="S451" s="41" t="s">
        <v>1313</v>
      </c>
      <c r="T451" s="41" t="s">
        <v>3020</v>
      </c>
      <c r="U451" s="84" t="s">
        <v>72</v>
      </c>
      <c r="V451" s="263"/>
      <c r="W451" s="80">
        <v>3</v>
      </c>
      <c r="X451" s="185" t="s">
        <v>245</v>
      </c>
      <c r="Y451" s="117"/>
      <c r="Z451" s="84"/>
      <c r="AA451" s="84"/>
      <c r="AB451" s="39" t="s">
        <v>2963</v>
      </c>
      <c r="AC451" s="261"/>
      <c r="AD451" s="261"/>
      <c r="AE451" s="261"/>
      <c r="AF451" s="261"/>
      <c r="AG451" s="261"/>
      <c r="AH451" s="263" t="s">
        <v>1</v>
      </c>
      <c r="AI451" s="473" t="s">
        <v>202</v>
      </c>
      <c r="AJ451" s="197">
        <v>43360</v>
      </c>
      <c r="AK451" s="421">
        <v>1325</v>
      </c>
      <c r="AL451" s="314">
        <v>2.68</v>
      </c>
      <c r="AM451" s="314" t="s">
        <v>2964</v>
      </c>
      <c r="AN451" s="316">
        <v>2.556</v>
      </c>
      <c r="AO451" s="316" t="s">
        <v>1418</v>
      </c>
      <c r="AP451" s="101"/>
      <c r="AQ451" s="101"/>
      <c r="AR451" s="415"/>
      <c r="AS451" s="101"/>
      <c r="AT451" s="256"/>
      <c r="AU451" s="101"/>
    </row>
    <row r="452" spans="1:59" ht="32.25" customHeight="1" x14ac:dyDescent="0.25">
      <c r="A452" s="256"/>
      <c r="B452" s="256"/>
      <c r="C452" s="256"/>
      <c r="D452" s="246" t="s">
        <v>2</v>
      </c>
      <c r="E452" s="256"/>
      <c r="F452" s="256"/>
      <c r="G452" s="96">
        <v>43802</v>
      </c>
      <c r="H452" s="195" t="s">
        <v>37</v>
      </c>
      <c r="I452" s="232" t="s">
        <v>31</v>
      </c>
      <c r="J452" s="189" t="s">
        <v>291</v>
      </c>
      <c r="K452" s="29" t="s">
        <v>18</v>
      </c>
      <c r="L452" s="29" t="s">
        <v>17</v>
      </c>
      <c r="M452" s="29" t="s">
        <v>3129</v>
      </c>
      <c r="N452" s="29" t="s">
        <v>65</v>
      </c>
      <c r="O452" s="114" t="s">
        <v>66</v>
      </c>
      <c r="P452" s="259" t="s">
        <v>2903</v>
      </c>
      <c r="Q452" s="259"/>
      <c r="R452" s="71" t="s">
        <v>3124</v>
      </c>
      <c r="S452" s="261" t="s">
        <v>3125</v>
      </c>
      <c r="T452" s="185" t="s">
        <v>20</v>
      </c>
      <c r="U452" s="84" t="s">
        <v>1800</v>
      </c>
      <c r="V452" s="263"/>
      <c r="W452" s="80">
        <v>3</v>
      </c>
      <c r="X452" s="185" t="s">
        <v>104</v>
      </c>
      <c r="Y452" s="251"/>
      <c r="Z452" s="84"/>
      <c r="AA452" s="261"/>
      <c r="AB452" s="265" t="s">
        <v>3124</v>
      </c>
      <c r="AC452" s="194"/>
      <c r="AD452" s="194"/>
      <c r="AE452" s="194"/>
      <c r="AF452" s="194"/>
      <c r="AG452" s="194"/>
      <c r="AH452" s="263" t="s">
        <v>1</v>
      </c>
      <c r="AI452" s="473" t="s">
        <v>202</v>
      </c>
      <c r="AJ452" s="197">
        <v>43812</v>
      </c>
      <c r="AK452" s="206">
        <v>1564</v>
      </c>
      <c r="AL452" s="314">
        <v>2.4660000000000002</v>
      </c>
      <c r="AM452" s="314" t="s">
        <v>3126</v>
      </c>
      <c r="AN452" s="316">
        <v>2.012</v>
      </c>
      <c r="AO452" s="316" t="s">
        <v>1420</v>
      </c>
      <c r="AP452" s="101"/>
      <c r="AQ452" s="101"/>
      <c r="AR452" s="415"/>
      <c r="AS452" s="101"/>
      <c r="AT452" s="256"/>
      <c r="AU452" s="101"/>
    </row>
    <row r="453" spans="1:59" ht="32.25" customHeight="1" x14ac:dyDescent="0.25">
      <c r="D453" s="246" t="s">
        <v>2</v>
      </c>
      <c r="G453" s="96">
        <v>43283</v>
      </c>
      <c r="H453" s="195" t="s">
        <v>37</v>
      </c>
      <c r="I453" s="232" t="s">
        <v>31</v>
      </c>
      <c r="J453" s="189" t="s">
        <v>291</v>
      </c>
      <c r="K453" s="29" t="s">
        <v>18</v>
      </c>
      <c r="L453" s="29" t="s">
        <v>50</v>
      </c>
      <c r="M453" s="29" t="s">
        <v>481</v>
      </c>
      <c r="N453" s="29" t="s">
        <v>510</v>
      </c>
      <c r="O453" s="114" t="s">
        <v>2619</v>
      </c>
      <c r="P453" s="114" t="s">
        <v>1500</v>
      </c>
      <c r="Q453" s="114"/>
      <c r="R453" s="192" t="s">
        <v>2010</v>
      </c>
      <c r="S453" s="41" t="s">
        <v>2011</v>
      </c>
      <c r="T453" s="41" t="s">
        <v>20</v>
      </c>
      <c r="U453" s="84" t="s">
        <v>72</v>
      </c>
      <c r="V453" s="263"/>
      <c r="W453" s="80">
        <v>3</v>
      </c>
      <c r="X453" s="185" t="s">
        <v>2610</v>
      </c>
      <c r="Y453" s="117"/>
      <c r="Z453" s="84"/>
      <c r="AA453" s="84"/>
      <c r="AB453" s="265" t="str">
        <f>R453</f>
        <v>M 0186</v>
      </c>
      <c r="AC453" s="194"/>
      <c r="AD453" s="194"/>
      <c r="AE453" s="194"/>
      <c r="AF453" s="194"/>
      <c r="AG453" s="194"/>
      <c r="AH453" s="263" t="s">
        <v>1</v>
      </c>
      <c r="AI453" s="473" t="s">
        <v>202</v>
      </c>
      <c r="AJ453" s="197">
        <v>42409</v>
      </c>
      <c r="AK453" s="425"/>
      <c r="AL453" s="316">
        <v>2.3849999999999998</v>
      </c>
      <c r="AM453" s="316" t="s">
        <v>1468</v>
      </c>
      <c r="AN453" s="316">
        <v>2.1070000000000002</v>
      </c>
      <c r="AO453" s="316" t="s">
        <v>770</v>
      </c>
      <c r="AP453" s="101"/>
      <c r="AQ453" s="101"/>
      <c r="AR453" s="415"/>
      <c r="AS453" s="101"/>
      <c r="AT453" s="256"/>
      <c r="AU453" s="101"/>
    </row>
    <row r="454" spans="1:59" ht="32.25" customHeight="1" x14ac:dyDescent="0.25">
      <c r="D454" s="246" t="s">
        <v>2</v>
      </c>
      <c r="G454" s="96">
        <v>43283</v>
      </c>
      <c r="H454" s="195" t="s">
        <v>37</v>
      </c>
      <c r="I454" s="232" t="s">
        <v>31</v>
      </c>
      <c r="J454" s="189" t="s">
        <v>291</v>
      </c>
      <c r="K454" s="29" t="s">
        <v>18</v>
      </c>
      <c r="L454" s="29" t="s">
        <v>50</v>
      </c>
      <c r="M454" s="29" t="s">
        <v>433</v>
      </c>
      <c r="N454" s="29" t="s">
        <v>1687</v>
      </c>
      <c r="O454" s="259" t="s">
        <v>1688</v>
      </c>
      <c r="P454" s="259" t="s">
        <v>1689</v>
      </c>
      <c r="Q454" s="259"/>
      <c r="R454" s="192" t="s">
        <v>1690</v>
      </c>
      <c r="S454" s="41" t="s">
        <v>1691</v>
      </c>
      <c r="T454" s="41" t="s">
        <v>1554</v>
      </c>
      <c r="U454" s="84" t="s">
        <v>72</v>
      </c>
      <c r="V454" s="263"/>
      <c r="W454" s="80">
        <v>3</v>
      </c>
      <c r="X454" s="185" t="s">
        <v>245</v>
      </c>
      <c r="Y454" s="117"/>
      <c r="Z454" s="84"/>
      <c r="AA454" s="84"/>
      <c r="AB454" s="265" t="s">
        <v>1690</v>
      </c>
      <c r="AC454" s="194"/>
      <c r="AD454" s="194"/>
      <c r="AE454" s="194"/>
      <c r="AF454" s="194"/>
      <c r="AG454" s="194"/>
      <c r="AH454" s="263" t="s">
        <v>1</v>
      </c>
      <c r="AI454" s="473" t="s">
        <v>202</v>
      </c>
      <c r="AJ454" s="197">
        <v>42508</v>
      </c>
      <c r="AK454" s="421">
        <v>759</v>
      </c>
      <c r="AL454" s="312">
        <v>2.5289999999999999</v>
      </c>
      <c r="AM454" s="312" t="s">
        <v>1692</v>
      </c>
      <c r="AN454" s="313">
        <v>1.7549999999999999</v>
      </c>
      <c r="AO454" s="313" t="s">
        <v>1712</v>
      </c>
      <c r="AP454" s="101"/>
      <c r="AQ454" s="101"/>
      <c r="AR454" s="415"/>
      <c r="AS454" s="101"/>
      <c r="AT454" s="256"/>
      <c r="AU454" s="101"/>
      <c r="AV454" s="257"/>
      <c r="AW454" s="257"/>
      <c r="AX454" s="257"/>
      <c r="AY454" s="257"/>
      <c r="AZ454" s="257"/>
      <c r="BA454" s="257"/>
      <c r="BB454" s="257"/>
      <c r="BC454" s="257"/>
      <c r="BD454" s="257"/>
      <c r="BE454" s="257"/>
      <c r="BF454" s="257"/>
      <c r="BG454" s="257"/>
    </row>
    <row r="455" spans="1:59" ht="32.25" customHeight="1" x14ac:dyDescent="0.25">
      <c r="D455" s="246" t="s">
        <v>2</v>
      </c>
      <c r="G455" s="96">
        <v>43283</v>
      </c>
      <c r="H455" s="258" t="s">
        <v>37</v>
      </c>
      <c r="I455" s="232" t="s">
        <v>31</v>
      </c>
      <c r="J455" s="189" t="s">
        <v>291</v>
      </c>
      <c r="K455" s="29" t="s">
        <v>18</v>
      </c>
      <c r="L455" s="29" t="s">
        <v>50</v>
      </c>
      <c r="M455" s="29" t="s">
        <v>481</v>
      </c>
      <c r="N455" s="29" t="s">
        <v>510</v>
      </c>
      <c r="O455" s="259" t="s">
        <v>1347</v>
      </c>
      <c r="P455" s="259" t="s">
        <v>709</v>
      </c>
      <c r="Q455" s="259"/>
      <c r="R455" s="192" t="s">
        <v>710</v>
      </c>
      <c r="S455" s="41" t="s">
        <v>1286</v>
      </c>
      <c r="T455" s="41" t="s">
        <v>20</v>
      </c>
      <c r="U455" s="84" t="s">
        <v>72</v>
      </c>
      <c r="V455" s="263"/>
      <c r="W455" s="80">
        <v>3</v>
      </c>
      <c r="X455" s="185" t="s">
        <v>245</v>
      </c>
      <c r="Y455" s="117"/>
      <c r="Z455" s="84"/>
      <c r="AA455" s="84"/>
      <c r="AB455" s="265" t="s">
        <v>710</v>
      </c>
      <c r="AC455" s="194"/>
      <c r="AD455" s="194"/>
      <c r="AE455" s="194"/>
      <c r="AF455" s="194"/>
      <c r="AG455" s="194"/>
      <c r="AH455" s="263" t="s">
        <v>1</v>
      </c>
      <c r="AI455" s="473" t="s">
        <v>202</v>
      </c>
      <c r="AJ455" s="197">
        <v>42410</v>
      </c>
      <c r="AK455" s="421">
        <v>269</v>
      </c>
      <c r="AL455" s="312">
        <v>2.5249999999999999</v>
      </c>
      <c r="AM455" s="312" t="s">
        <v>711</v>
      </c>
      <c r="AN455" s="316">
        <v>2.0649999999999999</v>
      </c>
      <c r="AO455" s="316" t="s">
        <v>1468</v>
      </c>
      <c r="AP455" s="101"/>
      <c r="AQ455" s="101"/>
      <c r="AR455" s="415"/>
      <c r="AS455" s="101"/>
      <c r="AT455" s="256"/>
      <c r="AU455" s="101"/>
    </row>
    <row r="456" spans="1:59" ht="32.25" customHeight="1" x14ac:dyDescent="0.25">
      <c r="D456" s="246" t="s">
        <v>2</v>
      </c>
      <c r="G456" s="96">
        <v>43283</v>
      </c>
      <c r="H456" s="195" t="s">
        <v>37</v>
      </c>
      <c r="I456" s="232" t="s">
        <v>31</v>
      </c>
      <c r="J456" s="189" t="s">
        <v>291</v>
      </c>
      <c r="K456" s="29" t="s">
        <v>18</v>
      </c>
      <c r="L456" s="29" t="s">
        <v>50</v>
      </c>
      <c r="M456" s="29" t="s">
        <v>481</v>
      </c>
      <c r="N456" s="29" t="s">
        <v>931</v>
      </c>
      <c r="O456" s="259" t="s">
        <v>1358</v>
      </c>
      <c r="P456" s="259" t="s">
        <v>1022</v>
      </c>
      <c r="Q456" s="259"/>
      <c r="R456" s="192" t="s">
        <v>1023</v>
      </c>
      <c r="S456" s="41" t="s">
        <v>1024</v>
      </c>
      <c r="T456" s="41" t="s">
        <v>20</v>
      </c>
      <c r="U456" s="84" t="s">
        <v>72</v>
      </c>
      <c r="V456" s="263"/>
      <c r="W456" s="80">
        <v>3</v>
      </c>
      <c r="X456" s="185" t="s">
        <v>245</v>
      </c>
      <c r="Y456" s="117"/>
      <c r="Z456" s="84"/>
      <c r="AA456" s="84"/>
      <c r="AB456" s="265" t="s">
        <v>1023</v>
      </c>
      <c r="AC456" s="194"/>
      <c r="AD456" s="194"/>
      <c r="AE456" s="194"/>
      <c r="AF456" s="194"/>
      <c r="AG456" s="194"/>
      <c r="AH456" s="263" t="s">
        <v>1</v>
      </c>
      <c r="AI456" s="473" t="s">
        <v>202</v>
      </c>
      <c r="AJ456" s="197">
        <v>42600</v>
      </c>
      <c r="AK456" s="421">
        <v>422</v>
      </c>
      <c r="AL456" s="312">
        <v>2.7330000000000001</v>
      </c>
      <c r="AM456" s="312" t="s">
        <v>1025</v>
      </c>
      <c r="AN456" s="313">
        <v>1.893</v>
      </c>
      <c r="AO456" s="313" t="s">
        <v>3419</v>
      </c>
      <c r="AP456" s="101"/>
      <c r="AQ456" s="101"/>
      <c r="AR456" s="415"/>
      <c r="AS456" s="101"/>
      <c r="AT456" s="256"/>
      <c r="AU456" s="101"/>
    </row>
    <row r="457" spans="1:59" ht="32.25" customHeight="1" x14ac:dyDescent="0.25">
      <c r="D457" s="246" t="s">
        <v>2</v>
      </c>
      <c r="G457" s="96">
        <v>43283</v>
      </c>
      <c r="H457" s="195" t="s">
        <v>37</v>
      </c>
      <c r="I457" s="232" t="s">
        <v>31</v>
      </c>
      <c r="J457" s="189" t="s">
        <v>291</v>
      </c>
      <c r="K457" s="29" t="s">
        <v>18</v>
      </c>
      <c r="L457" s="29" t="s">
        <v>50</v>
      </c>
      <c r="M457" s="29" t="s">
        <v>382</v>
      </c>
      <c r="N457" s="29" t="s">
        <v>543</v>
      </c>
      <c r="O457" s="114" t="s">
        <v>544</v>
      </c>
      <c r="P457" s="114" t="s">
        <v>753</v>
      </c>
      <c r="Q457" s="259"/>
      <c r="R457" s="192" t="s">
        <v>754</v>
      </c>
      <c r="S457" s="41" t="s">
        <v>1297</v>
      </c>
      <c r="T457" s="41" t="s">
        <v>20</v>
      </c>
      <c r="U457" s="84" t="s">
        <v>1290</v>
      </c>
      <c r="V457" s="263"/>
      <c r="W457" s="80">
        <v>3</v>
      </c>
      <c r="X457" s="185" t="s">
        <v>245</v>
      </c>
      <c r="Y457" s="117"/>
      <c r="Z457" s="84"/>
      <c r="AA457" s="84"/>
      <c r="AB457" s="39" t="s">
        <v>754</v>
      </c>
      <c r="AC457" s="194"/>
      <c r="AD457" s="194"/>
      <c r="AE457" s="194"/>
      <c r="AF457" s="194"/>
      <c r="AG457" s="194"/>
      <c r="AH457" s="263" t="s">
        <v>1</v>
      </c>
      <c r="AI457" s="473" t="s">
        <v>202</v>
      </c>
      <c r="AJ457" s="197">
        <v>42290</v>
      </c>
      <c r="AK457" s="421">
        <v>305</v>
      </c>
      <c r="AL457" s="312">
        <v>2.5350000000000001</v>
      </c>
      <c r="AM457" s="312" t="s">
        <v>755</v>
      </c>
      <c r="AN457" s="313">
        <v>1.9910000000000001</v>
      </c>
      <c r="AO457" s="313" t="s">
        <v>547</v>
      </c>
      <c r="AP457" s="101"/>
      <c r="AQ457" s="101"/>
      <c r="AR457" s="415"/>
      <c r="AS457" s="101"/>
      <c r="AT457" s="256"/>
      <c r="AU457" s="101"/>
      <c r="AV457" s="256"/>
      <c r="AW457" s="256"/>
      <c r="AX457" s="256"/>
      <c r="AY457" s="256"/>
      <c r="AZ457" s="256"/>
      <c r="BA457" s="256"/>
      <c r="BB457" s="256"/>
      <c r="BC457" s="256"/>
      <c r="BD457" s="256"/>
      <c r="BE457" s="256"/>
      <c r="BF457" s="256"/>
      <c r="BG457" s="256"/>
    </row>
    <row r="458" spans="1:59" ht="32.25" customHeight="1" x14ac:dyDescent="0.25">
      <c r="D458" s="246" t="s">
        <v>2</v>
      </c>
      <c r="G458" s="96">
        <v>43283</v>
      </c>
      <c r="H458" s="195" t="s">
        <v>37</v>
      </c>
      <c r="I458" s="232" t="s">
        <v>31</v>
      </c>
      <c r="J458" s="189" t="s">
        <v>291</v>
      </c>
      <c r="K458" s="29" t="s">
        <v>18</v>
      </c>
      <c r="L458" s="29" t="s">
        <v>50</v>
      </c>
      <c r="M458" s="29" t="s">
        <v>382</v>
      </c>
      <c r="N458" s="29" t="s">
        <v>543</v>
      </c>
      <c r="O458" s="114" t="s">
        <v>544</v>
      </c>
      <c r="P458" s="114" t="s">
        <v>545</v>
      </c>
      <c r="Q458" s="259"/>
      <c r="R458" s="192" t="s">
        <v>546</v>
      </c>
      <c r="S458" s="41" t="s">
        <v>1116</v>
      </c>
      <c r="T458" s="41" t="s">
        <v>20</v>
      </c>
      <c r="U458" s="84" t="s">
        <v>72</v>
      </c>
      <c r="V458" s="263"/>
      <c r="W458" s="80">
        <v>3</v>
      </c>
      <c r="X458" s="185" t="s">
        <v>245</v>
      </c>
      <c r="Y458" s="117"/>
      <c r="Z458" s="84"/>
      <c r="AA458" s="84"/>
      <c r="AB458" s="265" t="s">
        <v>546</v>
      </c>
      <c r="AC458" s="194"/>
      <c r="AD458" s="194"/>
      <c r="AE458" s="194"/>
      <c r="AF458" s="194"/>
      <c r="AG458" s="194"/>
      <c r="AH458" s="263" t="s">
        <v>1</v>
      </c>
      <c r="AI458" s="473" t="s">
        <v>202</v>
      </c>
      <c r="AJ458" s="197">
        <v>42410</v>
      </c>
      <c r="AK458" s="421">
        <v>188</v>
      </c>
      <c r="AL458" s="312">
        <v>2.605</v>
      </c>
      <c r="AM458" s="312" t="s">
        <v>547</v>
      </c>
      <c r="AN458" s="316">
        <v>2.0819999999999999</v>
      </c>
      <c r="AO458" s="316" t="s">
        <v>755</v>
      </c>
      <c r="AP458" s="101"/>
      <c r="AQ458" s="101"/>
      <c r="AR458" s="415"/>
      <c r="AS458" s="101"/>
      <c r="AT458" s="256"/>
      <c r="AU458" s="101"/>
    </row>
    <row r="459" spans="1:59" ht="32.25" customHeight="1" x14ac:dyDescent="0.25">
      <c r="D459" s="246" t="s">
        <v>2</v>
      </c>
      <c r="G459" s="96">
        <v>43283</v>
      </c>
      <c r="H459" s="195" t="s">
        <v>37</v>
      </c>
      <c r="I459" s="232" t="s">
        <v>31</v>
      </c>
      <c r="J459" s="189" t="s">
        <v>291</v>
      </c>
      <c r="K459" s="29" t="s">
        <v>18</v>
      </c>
      <c r="L459" s="29" t="s">
        <v>50</v>
      </c>
      <c r="M459" s="29" t="s">
        <v>382</v>
      </c>
      <c r="N459" s="29" t="s">
        <v>543</v>
      </c>
      <c r="O459" s="114" t="s">
        <v>544</v>
      </c>
      <c r="P459" s="114" t="s">
        <v>545</v>
      </c>
      <c r="Q459" s="259"/>
      <c r="R459" s="192" t="s">
        <v>779</v>
      </c>
      <c r="S459" s="41" t="s">
        <v>1116</v>
      </c>
      <c r="T459" s="41" t="s">
        <v>20</v>
      </c>
      <c r="U459" s="84" t="s">
        <v>72</v>
      </c>
      <c r="V459" s="263"/>
      <c r="W459" s="80">
        <v>3</v>
      </c>
      <c r="X459" s="185" t="s">
        <v>245</v>
      </c>
      <c r="Y459" s="117"/>
      <c r="Z459" s="84"/>
      <c r="AA459" s="84"/>
      <c r="AB459" s="39" t="s">
        <v>779</v>
      </c>
      <c r="AC459" s="194"/>
      <c r="AD459" s="194"/>
      <c r="AE459" s="194"/>
      <c r="AF459" s="194"/>
      <c r="AG459" s="194"/>
      <c r="AH459" s="263" t="s">
        <v>1</v>
      </c>
      <c r="AI459" s="473" t="s">
        <v>202</v>
      </c>
      <c r="AJ459" s="197">
        <v>42649</v>
      </c>
      <c r="AK459" s="421">
        <v>341</v>
      </c>
      <c r="AL459" s="312">
        <v>2.7229999999999999</v>
      </c>
      <c r="AM459" s="312" t="s">
        <v>782</v>
      </c>
      <c r="AN459" s="316">
        <v>2.0870000000000002</v>
      </c>
      <c r="AO459" s="316" t="s">
        <v>1035</v>
      </c>
      <c r="AP459" s="101"/>
      <c r="AQ459" s="101"/>
      <c r="AR459" s="415"/>
      <c r="AS459" s="101"/>
      <c r="AT459" s="256"/>
      <c r="AU459" s="101"/>
      <c r="AV459" s="257"/>
      <c r="AW459" s="257"/>
      <c r="AX459" s="257"/>
      <c r="AY459" s="257"/>
      <c r="AZ459" s="257"/>
      <c r="BA459" s="257"/>
      <c r="BB459" s="257"/>
      <c r="BC459" s="257"/>
      <c r="BD459" s="257"/>
      <c r="BE459" s="257"/>
      <c r="BF459" s="57"/>
      <c r="BG459" s="57"/>
    </row>
    <row r="460" spans="1:59" ht="32.25" customHeight="1" x14ac:dyDescent="0.25">
      <c r="D460" s="246" t="s">
        <v>2</v>
      </c>
      <c r="G460" s="96">
        <v>43864</v>
      </c>
      <c r="H460" s="195" t="s">
        <v>37</v>
      </c>
      <c r="I460" s="232" t="s">
        <v>31</v>
      </c>
      <c r="J460" s="189" t="s">
        <v>291</v>
      </c>
      <c r="K460" s="29" t="s">
        <v>18</v>
      </c>
      <c r="L460" s="29" t="s">
        <v>50</v>
      </c>
      <c r="M460" s="29" t="s">
        <v>382</v>
      </c>
      <c r="N460" s="29" t="s">
        <v>543</v>
      </c>
      <c r="O460" s="114" t="s">
        <v>544</v>
      </c>
      <c r="P460" s="114" t="s">
        <v>545</v>
      </c>
      <c r="Q460" s="114"/>
      <c r="R460" s="192" t="s">
        <v>3179</v>
      </c>
      <c r="S460" s="41" t="s">
        <v>1116</v>
      </c>
      <c r="T460" s="41" t="s">
        <v>20</v>
      </c>
      <c r="U460" s="84" t="s">
        <v>72</v>
      </c>
      <c r="V460" s="263"/>
      <c r="W460" s="80">
        <v>3</v>
      </c>
      <c r="X460" s="185" t="s">
        <v>245</v>
      </c>
      <c r="Y460" s="117"/>
      <c r="Z460" s="84"/>
      <c r="AA460" s="84"/>
      <c r="AB460" s="39" t="s">
        <v>3179</v>
      </c>
      <c r="AC460" s="194"/>
      <c r="AD460" s="194"/>
      <c r="AE460" s="194"/>
      <c r="AF460" s="194"/>
      <c r="AG460" s="194"/>
      <c r="AH460" s="263" t="s">
        <v>1</v>
      </c>
      <c r="AI460" s="473" t="s">
        <v>202</v>
      </c>
      <c r="AJ460" s="197">
        <v>43360</v>
      </c>
      <c r="AK460" s="426"/>
      <c r="AL460" s="312">
        <v>2.36</v>
      </c>
      <c r="AM460" s="312" t="s">
        <v>547</v>
      </c>
      <c r="AN460" s="316">
        <v>2.0379999999999998</v>
      </c>
      <c r="AO460" s="316" t="s">
        <v>755</v>
      </c>
      <c r="AP460" s="101"/>
      <c r="AQ460" s="101"/>
      <c r="AR460" s="415"/>
      <c r="AS460" s="101"/>
      <c r="AT460" s="256"/>
      <c r="AU460" s="101"/>
    </row>
    <row r="461" spans="1:59" ht="32.25" customHeight="1" x14ac:dyDescent="0.25">
      <c r="D461" s="246" t="s">
        <v>2</v>
      </c>
      <c r="G461" s="304">
        <v>43922</v>
      </c>
      <c r="H461" s="195" t="s">
        <v>37</v>
      </c>
      <c r="I461" s="232" t="s">
        <v>31</v>
      </c>
      <c r="J461" s="189" t="s">
        <v>291</v>
      </c>
      <c r="K461" s="29" t="s">
        <v>18</v>
      </c>
      <c r="L461" s="29" t="s">
        <v>17</v>
      </c>
      <c r="M461" s="29" t="s">
        <v>216</v>
      </c>
      <c r="N461" s="28" t="s">
        <v>254</v>
      </c>
      <c r="O461" s="114" t="s">
        <v>276</v>
      </c>
      <c r="P461" s="114" t="s">
        <v>3429</v>
      </c>
      <c r="Q461" s="114"/>
      <c r="R461" s="71" t="s">
        <v>3430</v>
      </c>
      <c r="S461" s="185" t="s">
        <v>3431</v>
      </c>
      <c r="T461" s="261" t="s">
        <v>288</v>
      </c>
      <c r="U461" s="84" t="s">
        <v>72</v>
      </c>
      <c r="V461" s="263"/>
      <c r="W461" s="80">
        <v>3</v>
      </c>
      <c r="X461" s="261" t="s">
        <v>245</v>
      </c>
      <c r="Y461" s="251"/>
      <c r="Z461" s="262"/>
      <c r="AA461" s="262"/>
      <c r="AB461" s="186" t="s">
        <v>3430</v>
      </c>
      <c r="AC461" s="194"/>
      <c r="AD461" s="194"/>
      <c r="AE461" s="194"/>
      <c r="AF461" s="194"/>
      <c r="AG461" s="194"/>
      <c r="AH461" s="263" t="s">
        <v>1</v>
      </c>
      <c r="AI461" s="473" t="s">
        <v>202</v>
      </c>
      <c r="AJ461" s="197">
        <v>43894</v>
      </c>
      <c r="AK461" s="206">
        <v>1679</v>
      </c>
      <c r="AL461" s="314">
        <v>2.367</v>
      </c>
      <c r="AM461" s="314" t="s">
        <v>3432</v>
      </c>
      <c r="AN461" s="316">
        <v>2.234</v>
      </c>
      <c r="AO461" s="316" t="s">
        <v>603</v>
      </c>
      <c r="AP461" s="101"/>
      <c r="AQ461" s="101"/>
      <c r="AR461" s="415"/>
      <c r="AS461" s="101"/>
      <c r="AT461" s="256"/>
      <c r="AU461" s="101"/>
      <c r="AV461" s="256"/>
      <c r="AW461" s="256"/>
      <c r="AX461" s="256"/>
      <c r="AY461" s="256"/>
      <c r="AZ461" s="256"/>
      <c r="BA461" s="256"/>
      <c r="BB461" s="256"/>
      <c r="BC461" s="256"/>
      <c r="BD461" s="256"/>
      <c r="BE461" s="256"/>
      <c r="BF461" s="256"/>
      <c r="BG461" s="256"/>
    </row>
    <row r="462" spans="1:59" ht="32.25" customHeight="1" x14ac:dyDescent="0.25">
      <c r="D462" s="246" t="s">
        <v>2</v>
      </c>
      <c r="G462" s="96">
        <v>43283</v>
      </c>
      <c r="H462" s="195" t="s">
        <v>37</v>
      </c>
      <c r="I462" s="232" t="s">
        <v>31</v>
      </c>
      <c r="J462" s="189" t="s">
        <v>291</v>
      </c>
      <c r="K462" s="29" t="s">
        <v>18</v>
      </c>
      <c r="L462" s="29" t="s">
        <v>17</v>
      </c>
      <c r="M462" s="29" t="s">
        <v>216</v>
      </c>
      <c r="N462" s="29" t="s">
        <v>254</v>
      </c>
      <c r="O462" s="114" t="s">
        <v>276</v>
      </c>
      <c r="P462" s="114" t="s">
        <v>277</v>
      </c>
      <c r="Q462" s="114" t="s">
        <v>278</v>
      </c>
      <c r="R462" s="192" t="s">
        <v>656</v>
      </c>
      <c r="S462" s="41" t="s">
        <v>1003</v>
      </c>
      <c r="T462" s="41" t="s">
        <v>20</v>
      </c>
      <c r="U462" s="84" t="s">
        <v>72</v>
      </c>
      <c r="V462" s="263"/>
      <c r="W462" s="80">
        <v>3</v>
      </c>
      <c r="X462" s="185" t="s">
        <v>245</v>
      </c>
      <c r="Y462" s="117"/>
      <c r="Z462" s="84"/>
      <c r="AA462" s="84"/>
      <c r="AB462" s="265" t="s">
        <v>656</v>
      </c>
      <c r="AC462" s="194"/>
      <c r="AD462" s="194"/>
      <c r="AE462" s="194"/>
      <c r="AF462" s="194"/>
      <c r="AG462" s="194"/>
      <c r="AH462" s="263" t="s">
        <v>1</v>
      </c>
      <c r="AI462" s="473" t="s">
        <v>202</v>
      </c>
      <c r="AJ462" s="197">
        <v>42312</v>
      </c>
      <c r="AK462" s="421">
        <v>256</v>
      </c>
      <c r="AL462" s="314">
        <v>2.41</v>
      </c>
      <c r="AM462" s="314" t="s">
        <v>657</v>
      </c>
      <c r="AN462" s="316">
        <v>2.08</v>
      </c>
      <c r="AO462" s="316" t="s">
        <v>603</v>
      </c>
      <c r="AP462" s="101"/>
      <c r="AQ462" s="101"/>
      <c r="AR462" s="415"/>
      <c r="AS462" s="101"/>
      <c r="AT462" s="256"/>
      <c r="AU462" s="101"/>
      <c r="AV462" s="203"/>
      <c r="AW462" s="202"/>
      <c r="AX462" s="202"/>
      <c r="AY462" s="202"/>
      <c r="AZ462" s="203"/>
      <c r="BA462" s="203"/>
      <c r="BB462" s="202"/>
      <c r="BC462" s="202"/>
      <c r="BD462" s="57"/>
      <c r="BE462" s="57"/>
      <c r="BF462" s="57"/>
      <c r="BG462" s="57"/>
    </row>
    <row r="463" spans="1:59" ht="32.25" customHeight="1" x14ac:dyDescent="0.25">
      <c r="D463" s="246" t="s">
        <v>2</v>
      </c>
      <c r="G463" s="96">
        <v>43283</v>
      </c>
      <c r="H463" s="195" t="s">
        <v>37</v>
      </c>
      <c r="I463" s="232" t="s">
        <v>31</v>
      </c>
      <c r="J463" s="189" t="s">
        <v>291</v>
      </c>
      <c r="K463" s="29" t="s">
        <v>18</v>
      </c>
      <c r="L463" s="29" t="s">
        <v>17</v>
      </c>
      <c r="M463" s="29" t="s">
        <v>216</v>
      </c>
      <c r="N463" s="29" t="s">
        <v>254</v>
      </c>
      <c r="O463" s="114" t="s">
        <v>276</v>
      </c>
      <c r="P463" s="259" t="s">
        <v>277</v>
      </c>
      <c r="Q463" s="259" t="s">
        <v>278</v>
      </c>
      <c r="R463" s="192" t="s">
        <v>279</v>
      </c>
      <c r="S463" s="41" t="s">
        <v>1003</v>
      </c>
      <c r="T463" s="41" t="s">
        <v>20</v>
      </c>
      <c r="U463" s="84" t="s">
        <v>72</v>
      </c>
      <c r="V463" s="263"/>
      <c r="W463" s="80">
        <v>3</v>
      </c>
      <c r="X463" s="185" t="s">
        <v>245</v>
      </c>
      <c r="Y463" s="117"/>
      <c r="Z463" s="84"/>
      <c r="AA463" s="84"/>
      <c r="AB463" s="265" t="s">
        <v>279</v>
      </c>
      <c r="AC463" s="194"/>
      <c r="AD463" s="194"/>
      <c r="AE463" s="194"/>
      <c r="AF463" s="194"/>
      <c r="AG463" s="194"/>
      <c r="AH463" s="263" t="s">
        <v>1</v>
      </c>
      <c r="AI463" s="473" t="s">
        <v>202</v>
      </c>
      <c r="AJ463" s="197">
        <v>42340</v>
      </c>
      <c r="AK463" s="421">
        <v>116</v>
      </c>
      <c r="AL463" s="314">
        <v>2.67</v>
      </c>
      <c r="AM463" s="314" t="s">
        <v>3503</v>
      </c>
      <c r="AN463" s="314">
        <v>2.444</v>
      </c>
      <c r="AO463" s="314" t="s">
        <v>609</v>
      </c>
      <c r="AP463" s="101"/>
      <c r="AQ463" s="101"/>
      <c r="AR463" s="415"/>
      <c r="AS463" s="101"/>
      <c r="AT463" s="256"/>
      <c r="AU463" s="101"/>
      <c r="AV463" s="256"/>
      <c r="AW463" s="256"/>
      <c r="AX463" s="256"/>
      <c r="AY463" s="256"/>
      <c r="AZ463" s="256"/>
      <c r="BA463" s="256"/>
      <c r="BB463" s="256"/>
      <c r="BC463" s="256"/>
      <c r="BD463" s="256"/>
      <c r="BE463" s="256"/>
      <c r="BF463" s="256"/>
      <c r="BG463" s="256"/>
    </row>
    <row r="464" spans="1:59" ht="32.25" customHeight="1" x14ac:dyDescent="0.25">
      <c r="A464" s="256"/>
      <c r="B464" s="256"/>
      <c r="C464" s="256"/>
      <c r="D464" s="246" t="s">
        <v>2</v>
      </c>
      <c r="G464" s="96">
        <v>43283</v>
      </c>
      <c r="H464" s="258" t="s">
        <v>37</v>
      </c>
      <c r="I464" s="232" t="s">
        <v>31</v>
      </c>
      <c r="J464" s="189" t="s">
        <v>291</v>
      </c>
      <c r="K464" s="29" t="s">
        <v>18</v>
      </c>
      <c r="L464" s="29" t="s">
        <v>17</v>
      </c>
      <c r="M464" s="29" t="s">
        <v>216</v>
      </c>
      <c r="N464" s="29" t="s">
        <v>254</v>
      </c>
      <c r="O464" s="114" t="s">
        <v>276</v>
      </c>
      <c r="P464" s="114" t="s">
        <v>277</v>
      </c>
      <c r="Q464" s="114" t="s">
        <v>278</v>
      </c>
      <c r="R464" s="192" t="s">
        <v>608</v>
      </c>
      <c r="S464" s="41" t="s">
        <v>1003</v>
      </c>
      <c r="T464" s="41" t="s">
        <v>20</v>
      </c>
      <c r="U464" s="84" t="s">
        <v>72</v>
      </c>
      <c r="V464" s="263"/>
      <c r="W464" s="80">
        <v>3</v>
      </c>
      <c r="X464" s="185" t="s">
        <v>245</v>
      </c>
      <c r="Y464" s="117"/>
      <c r="Z464" s="84"/>
      <c r="AA464" s="84"/>
      <c r="AB464" s="265" t="s">
        <v>608</v>
      </c>
      <c r="AC464" s="194"/>
      <c r="AD464" s="194"/>
      <c r="AE464" s="194"/>
      <c r="AF464" s="194"/>
      <c r="AG464" s="194"/>
      <c r="AH464" s="263" t="s">
        <v>1</v>
      </c>
      <c r="AI464" s="473" t="s">
        <v>202</v>
      </c>
      <c r="AJ464" s="197">
        <v>42489</v>
      </c>
      <c r="AK464" s="421">
        <v>217</v>
      </c>
      <c r="AL464" s="314">
        <v>2.6179999999999999</v>
      </c>
      <c r="AM464" s="314" t="s">
        <v>609</v>
      </c>
      <c r="AN464" s="314">
        <v>2.4119999999999999</v>
      </c>
      <c r="AO464" s="314" t="s">
        <v>3503</v>
      </c>
      <c r="AP464" s="101"/>
      <c r="AQ464" s="101"/>
      <c r="AR464" s="415"/>
      <c r="AS464" s="101"/>
      <c r="AT464" s="256"/>
      <c r="AU464" s="101"/>
      <c r="AV464" s="256"/>
      <c r="AW464" s="256"/>
      <c r="AX464" s="256"/>
      <c r="AY464" s="256"/>
      <c r="AZ464" s="256"/>
      <c r="BA464" s="256"/>
      <c r="BB464" s="256"/>
      <c r="BC464" s="256"/>
      <c r="BD464" s="256"/>
      <c r="BE464" s="256"/>
      <c r="BF464" s="256"/>
      <c r="BG464" s="256"/>
    </row>
    <row r="465" spans="4:59" ht="32.25" customHeight="1" x14ac:dyDescent="0.25">
      <c r="D465" s="246" t="s">
        <v>2</v>
      </c>
      <c r="G465" s="96">
        <v>43283</v>
      </c>
      <c r="H465" s="195" t="s">
        <v>37</v>
      </c>
      <c r="I465" s="232" t="s">
        <v>31</v>
      </c>
      <c r="J465" s="189" t="s">
        <v>291</v>
      </c>
      <c r="K465" s="29" t="s">
        <v>18</v>
      </c>
      <c r="L465" s="29" t="s">
        <v>17</v>
      </c>
      <c r="M465" s="29" t="s">
        <v>216</v>
      </c>
      <c r="N465" s="29" t="s">
        <v>254</v>
      </c>
      <c r="O465" s="114" t="s">
        <v>276</v>
      </c>
      <c r="P465" s="114" t="s">
        <v>277</v>
      </c>
      <c r="Q465" s="259" t="s">
        <v>278</v>
      </c>
      <c r="R465" s="192" t="s">
        <v>1986</v>
      </c>
      <c r="S465" s="41" t="s">
        <v>1987</v>
      </c>
      <c r="T465" s="41" t="s">
        <v>20</v>
      </c>
      <c r="U465" s="84" t="s">
        <v>72</v>
      </c>
      <c r="V465" s="263"/>
      <c r="W465" s="80">
        <v>3</v>
      </c>
      <c r="X465" s="185" t="s">
        <v>2610</v>
      </c>
      <c r="Y465" s="117"/>
      <c r="Z465" s="84"/>
      <c r="AA465" s="84"/>
      <c r="AB465" s="265" t="str">
        <f t="shared" ref="AB465:AB472" si="11">R465</f>
        <v>M 0140</v>
      </c>
      <c r="AC465" s="194"/>
      <c r="AD465" s="194"/>
      <c r="AE465" s="194"/>
      <c r="AF465" s="194"/>
      <c r="AG465" s="194"/>
      <c r="AH465" s="263" t="s">
        <v>1</v>
      </c>
      <c r="AI465" s="473" t="s">
        <v>202</v>
      </c>
      <c r="AJ465" s="197">
        <v>42361</v>
      </c>
      <c r="AK465" s="425"/>
      <c r="AL465" s="314">
        <v>2.3130000000000002</v>
      </c>
      <c r="AM465" s="314" t="s">
        <v>3503</v>
      </c>
      <c r="AN465" s="314">
        <v>2.2869999999999999</v>
      </c>
      <c r="AO465" s="314" t="s">
        <v>609</v>
      </c>
      <c r="AP465" s="101"/>
      <c r="AQ465" s="101"/>
      <c r="AR465" s="415"/>
      <c r="AS465" s="101"/>
      <c r="AT465" s="256"/>
      <c r="AU465" s="101"/>
    </row>
    <row r="466" spans="4:59" ht="32.25" customHeight="1" x14ac:dyDescent="0.25">
      <c r="D466" s="246" t="s">
        <v>2</v>
      </c>
      <c r="G466" s="96">
        <v>43283</v>
      </c>
      <c r="H466" s="195" t="s">
        <v>37</v>
      </c>
      <c r="I466" s="232" t="s">
        <v>31</v>
      </c>
      <c r="J466" s="189" t="s">
        <v>291</v>
      </c>
      <c r="K466" s="29" t="s">
        <v>18</v>
      </c>
      <c r="L466" s="29" t="s">
        <v>17</v>
      </c>
      <c r="M466" s="29" t="s">
        <v>216</v>
      </c>
      <c r="N466" s="29" t="s">
        <v>254</v>
      </c>
      <c r="O466" s="259" t="s">
        <v>276</v>
      </c>
      <c r="P466" s="259" t="s">
        <v>277</v>
      </c>
      <c r="Q466" s="259" t="s">
        <v>278</v>
      </c>
      <c r="R466" s="192" t="s">
        <v>1988</v>
      </c>
      <c r="S466" s="41" t="s">
        <v>1989</v>
      </c>
      <c r="T466" s="41" t="s">
        <v>20</v>
      </c>
      <c r="U466" s="84" t="s">
        <v>72</v>
      </c>
      <c r="V466" s="263"/>
      <c r="W466" s="80">
        <v>3</v>
      </c>
      <c r="X466" s="185" t="s">
        <v>2610</v>
      </c>
      <c r="Y466" s="117"/>
      <c r="Z466" s="84"/>
      <c r="AA466" s="84"/>
      <c r="AB466" s="265" t="str">
        <f t="shared" si="11"/>
        <v>M 0141</v>
      </c>
      <c r="AC466" s="194"/>
      <c r="AD466" s="194"/>
      <c r="AE466" s="194"/>
      <c r="AF466" s="194"/>
      <c r="AG466" s="194"/>
      <c r="AH466" s="263" t="s">
        <v>1</v>
      </c>
      <c r="AI466" s="473" t="s">
        <v>202</v>
      </c>
      <c r="AJ466" s="197">
        <v>42361</v>
      </c>
      <c r="AK466" s="425"/>
      <c r="AL466" s="315">
        <v>1.9410000000000001</v>
      </c>
      <c r="AM466" s="315" t="s">
        <v>2878</v>
      </c>
      <c r="AN466" s="315">
        <v>1.9379999999999999</v>
      </c>
      <c r="AO466" s="315" t="s">
        <v>609</v>
      </c>
      <c r="AP466" s="101"/>
      <c r="AQ466" s="101"/>
      <c r="AR466" s="415"/>
      <c r="AS466" s="101"/>
      <c r="AT466" s="256"/>
      <c r="AU466" s="101"/>
      <c r="AV466" s="256"/>
      <c r="AW466" s="256"/>
      <c r="AX466" s="256"/>
      <c r="AY466" s="256"/>
      <c r="AZ466" s="256"/>
      <c r="BA466" s="256"/>
      <c r="BB466" s="256"/>
      <c r="BC466" s="256"/>
      <c r="BD466" s="256"/>
      <c r="BE466" s="256"/>
      <c r="BF466" s="256"/>
      <c r="BG466" s="256"/>
    </row>
    <row r="467" spans="4:59" ht="32.25" customHeight="1" x14ac:dyDescent="0.25">
      <c r="D467" s="246" t="s">
        <v>2</v>
      </c>
      <c r="G467" s="96">
        <v>43283</v>
      </c>
      <c r="H467" s="195" t="s">
        <v>37</v>
      </c>
      <c r="I467" s="232" t="s">
        <v>31</v>
      </c>
      <c r="J467" s="189" t="s">
        <v>291</v>
      </c>
      <c r="K467" s="29" t="s">
        <v>18</v>
      </c>
      <c r="L467" s="29" t="s">
        <v>17</v>
      </c>
      <c r="M467" s="29" t="s">
        <v>216</v>
      </c>
      <c r="N467" s="29" t="s">
        <v>254</v>
      </c>
      <c r="O467" s="114" t="s">
        <v>276</v>
      </c>
      <c r="P467" s="114" t="s">
        <v>277</v>
      </c>
      <c r="Q467" s="114" t="s">
        <v>278</v>
      </c>
      <c r="R467" s="192" t="s">
        <v>1996</v>
      </c>
      <c r="S467" s="41" t="s">
        <v>1989</v>
      </c>
      <c r="T467" s="41" t="s">
        <v>20</v>
      </c>
      <c r="U467" s="84" t="s">
        <v>72</v>
      </c>
      <c r="V467" s="263"/>
      <c r="W467" s="80">
        <v>3</v>
      </c>
      <c r="X467" s="185" t="s">
        <v>2610</v>
      </c>
      <c r="Y467" s="117"/>
      <c r="Z467" s="84"/>
      <c r="AA467" s="84"/>
      <c r="AB467" s="265" t="str">
        <f t="shared" si="11"/>
        <v>M 0172</v>
      </c>
      <c r="AC467" s="194"/>
      <c r="AD467" s="194"/>
      <c r="AE467" s="194"/>
      <c r="AF467" s="194"/>
      <c r="AG467" s="194"/>
      <c r="AH467" s="263" t="s">
        <v>1</v>
      </c>
      <c r="AI467" s="473" t="s">
        <v>202</v>
      </c>
      <c r="AJ467" s="197">
        <v>42410</v>
      </c>
      <c r="AK467" s="425"/>
      <c r="AL467" s="314">
        <v>2.496</v>
      </c>
      <c r="AM467" s="314" t="s">
        <v>3503</v>
      </c>
      <c r="AN467" s="314">
        <v>2.282</v>
      </c>
      <c r="AO467" s="314" t="s">
        <v>609</v>
      </c>
      <c r="AP467" s="101"/>
      <c r="AQ467" s="101"/>
      <c r="AR467" s="415"/>
      <c r="AS467" s="101"/>
      <c r="AT467" s="256"/>
      <c r="AU467" s="101"/>
      <c r="AV467" s="256"/>
      <c r="AW467" s="256"/>
      <c r="AX467" s="256"/>
      <c r="AY467" s="256"/>
      <c r="AZ467" s="256"/>
      <c r="BA467" s="256"/>
      <c r="BB467" s="256"/>
      <c r="BC467" s="256"/>
      <c r="BD467" s="256"/>
      <c r="BE467" s="256"/>
      <c r="BF467" s="256"/>
      <c r="BG467" s="256"/>
    </row>
    <row r="468" spans="4:59" ht="32.25" customHeight="1" x14ac:dyDescent="0.25">
      <c r="D468" s="246" t="s">
        <v>2</v>
      </c>
      <c r="G468" s="96">
        <v>43283</v>
      </c>
      <c r="H468" s="195" t="s">
        <v>37</v>
      </c>
      <c r="I468" s="232" t="s">
        <v>31</v>
      </c>
      <c r="J468" s="189" t="s">
        <v>291</v>
      </c>
      <c r="K468" s="29" t="s">
        <v>18</v>
      </c>
      <c r="L468" s="29" t="s">
        <v>17</v>
      </c>
      <c r="M468" s="29" t="s">
        <v>216</v>
      </c>
      <c r="N468" s="29" t="s">
        <v>254</v>
      </c>
      <c r="O468" s="114" t="s">
        <v>276</v>
      </c>
      <c r="P468" s="114" t="s">
        <v>277</v>
      </c>
      <c r="Q468" s="114" t="s">
        <v>278</v>
      </c>
      <c r="R468" s="192" t="s">
        <v>2018</v>
      </c>
      <c r="S468" s="41" t="s">
        <v>1989</v>
      </c>
      <c r="T468" s="41" t="s">
        <v>20</v>
      </c>
      <c r="U468" s="84" t="s">
        <v>72</v>
      </c>
      <c r="V468" s="263"/>
      <c r="W468" s="80">
        <v>3</v>
      </c>
      <c r="X468" s="185" t="s">
        <v>2610</v>
      </c>
      <c r="Y468" s="117"/>
      <c r="Z468" s="84"/>
      <c r="AA468" s="84"/>
      <c r="AB468" s="265" t="str">
        <f t="shared" si="11"/>
        <v>M 0195</v>
      </c>
      <c r="AC468" s="194"/>
      <c r="AD468" s="194"/>
      <c r="AE468" s="194"/>
      <c r="AF468" s="194"/>
      <c r="AG468" s="194"/>
      <c r="AH468" s="263" t="s">
        <v>1</v>
      </c>
      <c r="AI468" s="473" t="s">
        <v>202</v>
      </c>
      <c r="AJ468" s="197">
        <v>42409</v>
      </c>
      <c r="AK468" s="425"/>
      <c r="AL468" s="314">
        <v>2.2120000000000002</v>
      </c>
      <c r="AM468" s="314" t="s">
        <v>2878</v>
      </c>
      <c r="AN468" s="314">
        <v>2.0630000000000002</v>
      </c>
      <c r="AO468" s="314" t="s">
        <v>609</v>
      </c>
      <c r="AP468" s="101"/>
      <c r="AQ468" s="101"/>
      <c r="AR468" s="415"/>
      <c r="AS468" s="101"/>
      <c r="AT468" s="256"/>
      <c r="AU468" s="101"/>
    </row>
    <row r="469" spans="4:59" ht="32.25" customHeight="1" x14ac:dyDescent="0.25">
      <c r="D469" s="246" t="s">
        <v>2</v>
      </c>
      <c r="G469" s="96">
        <v>43283</v>
      </c>
      <c r="H469" s="258" t="s">
        <v>37</v>
      </c>
      <c r="I469" s="232" t="s">
        <v>31</v>
      </c>
      <c r="J469" s="189" t="s">
        <v>291</v>
      </c>
      <c r="K469" s="29" t="s">
        <v>18</v>
      </c>
      <c r="L469" s="29" t="s">
        <v>17</v>
      </c>
      <c r="M469" s="29" t="s">
        <v>216</v>
      </c>
      <c r="N469" s="29" t="s">
        <v>254</v>
      </c>
      <c r="O469" s="114" t="s">
        <v>276</v>
      </c>
      <c r="P469" s="114" t="s">
        <v>277</v>
      </c>
      <c r="Q469" s="259" t="s">
        <v>278</v>
      </c>
      <c r="R469" s="192" t="s">
        <v>2029</v>
      </c>
      <c r="S469" s="41" t="s">
        <v>2030</v>
      </c>
      <c r="T469" s="41" t="s">
        <v>20</v>
      </c>
      <c r="U469" s="84" t="s">
        <v>72</v>
      </c>
      <c r="V469" s="263"/>
      <c r="W469" s="80">
        <v>3</v>
      </c>
      <c r="X469" s="185" t="s">
        <v>2610</v>
      </c>
      <c r="Y469" s="117"/>
      <c r="Z469" s="84"/>
      <c r="AA469" s="84"/>
      <c r="AB469" s="265" t="str">
        <f t="shared" si="11"/>
        <v>M 0220</v>
      </c>
      <c r="AC469" s="194"/>
      <c r="AD469" s="194"/>
      <c r="AE469" s="194"/>
      <c r="AF469" s="194"/>
      <c r="AG469" s="194"/>
      <c r="AH469" s="263" t="s">
        <v>1</v>
      </c>
      <c r="AI469" s="473" t="s">
        <v>202</v>
      </c>
      <c r="AJ469" s="197" t="s">
        <v>2024</v>
      </c>
      <c r="AK469" s="425"/>
      <c r="AL469" s="314">
        <v>2.2610000000000001</v>
      </c>
      <c r="AM469" s="314" t="s">
        <v>3503</v>
      </c>
      <c r="AN469" s="314">
        <v>2.137</v>
      </c>
      <c r="AO469" s="314" t="s">
        <v>609</v>
      </c>
      <c r="AP469" s="101"/>
      <c r="AQ469" s="101"/>
      <c r="AR469" s="415"/>
      <c r="AS469" s="101"/>
      <c r="AT469" s="256"/>
      <c r="AU469" s="101"/>
      <c r="AV469" s="256"/>
      <c r="AW469" s="256"/>
      <c r="AX469" s="256"/>
      <c r="AY469" s="256"/>
      <c r="AZ469" s="256"/>
      <c r="BA469" s="256"/>
      <c r="BB469" s="256"/>
      <c r="BC469" s="256"/>
      <c r="BD469" s="256"/>
      <c r="BE469" s="256"/>
      <c r="BF469" s="256"/>
      <c r="BG469" s="256"/>
    </row>
    <row r="470" spans="4:59" ht="32.25" customHeight="1" x14ac:dyDescent="0.25">
      <c r="D470" s="246" t="s">
        <v>2</v>
      </c>
      <c r="G470" s="96">
        <v>43283</v>
      </c>
      <c r="H470" s="195" t="s">
        <v>37</v>
      </c>
      <c r="I470" s="232" t="s">
        <v>31</v>
      </c>
      <c r="J470" s="189" t="s">
        <v>291</v>
      </c>
      <c r="K470" s="29" t="s">
        <v>18</v>
      </c>
      <c r="L470" s="29" t="s">
        <v>17</v>
      </c>
      <c r="M470" s="29" t="s">
        <v>216</v>
      </c>
      <c r="N470" s="29" t="s">
        <v>254</v>
      </c>
      <c r="O470" s="114" t="s">
        <v>276</v>
      </c>
      <c r="P470" s="114" t="s">
        <v>277</v>
      </c>
      <c r="Q470" s="114" t="s">
        <v>278</v>
      </c>
      <c r="R470" s="192" t="s">
        <v>2068</v>
      </c>
      <c r="S470" s="41" t="s">
        <v>1989</v>
      </c>
      <c r="T470" s="41" t="s">
        <v>20</v>
      </c>
      <c r="U470" s="84" t="s">
        <v>72</v>
      </c>
      <c r="V470" s="263"/>
      <c r="W470" s="80">
        <v>3</v>
      </c>
      <c r="X470" s="185" t="s">
        <v>2610</v>
      </c>
      <c r="Y470" s="117"/>
      <c r="Z470" s="84"/>
      <c r="AA470" s="84"/>
      <c r="AB470" s="265" t="str">
        <f t="shared" si="11"/>
        <v>M 0287</v>
      </c>
      <c r="AC470" s="194"/>
      <c r="AD470" s="194"/>
      <c r="AE470" s="194"/>
      <c r="AF470" s="194"/>
      <c r="AG470" s="194"/>
      <c r="AH470" s="263" t="s">
        <v>1</v>
      </c>
      <c r="AI470" s="473" t="s">
        <v>202</v>
      </c>
      <c r="AJ470" s="197">
        <v>42520</v>
      </c>
      <c r="AK470" s="425"/>
      <c r="AL470" s="314">
        <v>2.327</v>
      </c>
      <c r="AM470" s="314" t="s">
        <v>609</v>
      </c>
      <c r="AN470" s="314">
        <v>2.16</v>
      </c>
      <c r="AO470" s="314" t="s">
        <v>3503</v>
      </c>
      <c r="AP470" s="101"/>
      <c r="AQ470" s="101"/>
      <c r="AR470" s="415"/>
      <c r="AS470" s="101"/>
      <c r="AT470" s="256"/>
      <c r="AU470" s="101"/>
    </row>
    <row r="471" spans="4:59" ht="32.25" customHeight="1" x14ac:dyDescent="0.25">
      <c r="D471" s="246" t="s">
        <v>2</v>
      </c>
      <c r="G471" s="96">
        <v>43283</v>
      </c>
      <c r="H471" s="195" t="s">
        <v>37</v>
      </c>
      <c r="I471" s="232" t="s">
        <v>31</v>
      </c>
      <c r="J471" s="189" t="s">
        <v>291</v>
      </c>
      <c r="K471" s="29" t="s">
        <v>18</v>
      </c>
      <c r="L471" s="29" t="s">
        <v>17</v>
      </c>
      <c r="M471" s="29" t="s">
        <v>216</v>
      </c>
      <c r="N471" s="29" t="s">
        <v>254</v>
      </c>
      <c r="O471" s="259" t="s">
        <v>276</v>
      </c>
      <c r="P471" s="259" t="s">
        <v>277</v>
      </c>
      <c r="Q471" s="259" t="s">
        <v>278</v>
      </c>
      <c r="R471" s="192" t="s">
        <v>2070</v>
      </c>
      <c r="S471" s="41" t="s">
        <v>1989</v>
      </c>
      <c r="T471" s="41" t="s">
        <v>20</v>
      </c>
      <c r="U471" s="84" t="s">
        <v>72</v>
      </c>
      <c r="V471" s="263"/>
      <c r="W471" s="80">
        <v>3</v>
      </c>
      <c r="X471" s="185" t="s">
        <v>2610</v>
      </c>
      <c r="Y471" s="117"/>
      <c r="Z471" s="84"/>
      <c r="AA471" s="84"/>
      <c r="AB471" s="265" t="str">
        <f t="shared" si="11"/>
        <v>M 0290</v>
      </c>
      <c r="AC471" s="194"/>
      <c r="AD471" s="194"/>
      <c r="AE471" s="194"/>
      <c r="AF471" s="194"/>
      <c r="AG471" s="194"/>
      <c r="AH471" s="263" t="s">
        <v>1</v>
      </c>
      <c r="AI471" s="473" t="s">
        <v>202</v>
      </c>
      <c r="AJ471" s="197">
        <v>42600</v>
      </c>
      <c r="AK471" s="425"/>
      <c r="AL471" s="314">
        <v>2.3650000000000002</v>
      </c>
      <c r="AM471" s="314" t="s">
        <v>2878</v>
      </c>
      <c r="AN471" s="314">
        <v>2.3090000000000002</v>
      </c>
      <c r="AO471" s="314" t="s">
        <v>609</v>
      </c>
      <c r="AP471" s="101"/>
      <c r="AQ471" s="101"/>
      <c r="AR471" s="415"/>
      <c r="AS471" s="101"/>
      <c r="AT471" s="256"/>
      <c r="AU471" s="101"/>
    </row>
    <row r="472" spans="4:59" ht="32.25" customHeight="1" x14ac:dyDescent="0.25">
      <c r="D472" s="246" t="s">
        <v>2</v>
      </c>
      <c r="G472" s="96">
        <v>43283</v>
      </c>
      <c r="H472" s="195" t="s">
        <v>37</v>
      </c>
      <c r="I472" s="232" t="s">
        <v>31</v>
      </c>
      <c r="J472" s="189" t="s">
        <v>291</v>
      </c>
      <c r="K472" s="29" t="s">
        <v>18</v>
      </c>
      <c r="L472" s="29" t="s">
        <v>17</v>
      </c>
      <c r="M472" s="29" t="s">
        <v>216</v>
      </c>
      <c r="N472" s="29" t="s">
        <v>254</v>
      </c>
      <c r="O472" s="114" t="s">
        <v>276</v>
      </c>
      <c r="P472" s="114" t="s">
        <v>277</v>
      </c>
      <c r="Q472" s="114" t="s">
        <v>278</v>
      </c>
      <c r="R472" s="192" t="s">
        <v>2273</v>
      </c>
      <c r="S472" s="41" t="s">
        <v>1989</v>
      </c>
      <c r="T472" s="41" t="s">
        <v>20</v>
      </c>
      <c r="U472" s="84" t="s">
        <v>72</v>
      </c>
      <c r="V472" s="263"/>
      <c r="W472" s="80">
        <v>3</v>
      </c>
      <c r="X472" s="185" t="s">
        <v>2610</v>
      </c>
      <c r="Y472" s="117"/>
      <c r="Z472" s="84"/>
      <c r="AA472" s="84"/>
      <c r="AB472" s="265" t="str">
        <f t="shared" si="11"/>
        <v>M 0595</v>
      </c>
      <c r="AC472" s="194"/>
      <c r="AD472" s="194"/>
      <c r="AE472" s="194"/>
      <c r="AF472" s="194"/>
      <c r="AG472" s="194"/>
      <c r="AH472" s="263" t="s">
        <v>1</v>
      </c>
      <c r="AI472" s="473" t="s">
        <v>202</v>
      </c>
      <c r="AJ472" s="197">
        <v>42898</v>
      </c>
      <c r="AK472" s="425"/>
      <c r="AL472" s="314">
        <v>2.0710000000000002</v>
      </c>
      <c r="AM472" s="314" t="s">
        <v>609</v>
      </c>
      <c r="AN472" s="315">
        <v>1.8160000000000001</v>
      </c>
      <c r="AO472" s="315" t="s">
        <v>3503</v>
      </c>
      <c r="AP472" s="101"/>
      <c r="AQ472" s="101"/>
      <c r="AR472" s="415"/>
      <c r="AS472" s="101"/>
      <c r="AT472" s="256"/>
      <c r="AU472" s="101"/>
    </row>
    <row r="473" spans="4:59" ht="32.25" customHeight="1" x14ac:dyDescent="0.25">
      <c r="D473" s="246" t="s">
        <v>2</v>
      </c>
      <c r="G473" s="96">
        <v>43479</v>
      </c>
      <c r="H473" s="195" t="s">
        <v>37</v>
      </c>
      <c r="I473" s="232" t="s">
        <v>31</v>
      </c>
      <c r="J473" s="189" t="s">
        <v>291</v>
      </c>
      <c r="K473" s="29" t="s">
        <v>18</v>
      </c>
      <c r="L473" s="29" t="s">
        <v>17</v>
      </c>
      <c r="M473" s="29" t="s">
        <v>216</v>
      </c>
      <c r="N473" s="29" t="s">
        <v>254</v>
      </c>
      <c r="O473" s="259" t="s">
        <v>276</v>
      </c>
      <c r="P473" s="259" t="s">
        <v>277</v>
      </c>
      <c r="Q473" s="259" t="s">
        <v>277</v>
      </c>
      <c r="R473" s="192" t="s">
        <v>2877</v>
      </c>
      <c r="S473" s="41" t="s">
        <v>2879</v>
      </c>
      <c r="T473" s="41" t="s">
        <v>20</v>
      </c>
      <c r="U473" s="84" t="s">
        <v>72</v>
      </c>
      <c r="V473" s="263"/>
      <c r="W473" s="80">
        <v>3</v>
      </c>
      <c r="X473" s="185" t="s">
        <v>245</v>
      </c>
      <c r="Y473" s="117"/>
      <c r="Z473" s="84"/>
      <c r="AA473" s="84"/>
      <c r="AB473" s="265" t="s">
        <v>2877</v>
      </c>
      <c r="AC473" s="194"/>
      <c r="AD473" s="194"/>
      <c r="AE473" s="194"/>
      <c r="AF473" s="194"/>
      <c r="AG473" s="194"/>
      <c r="AH473" s="263" t="s">
        <v>1</v>
      </c>
      <c r="AI473" s="473" t="s">
        <v>202</v>
      </c>
      <c r="AJ473" s="197">
        <v>43473</v>
      </c>
      <c r="AK473" s="206">
        <v>1158</v>
      </c>
      <c r="AL473" s="314">
        <v>2.5219999999999998</v>
      </c>
      <c r="AM473" s="314" t="s">
        <v>2878</v>
      </c>
      <c r="AN473" s="314">
        <v>2.1440000000000001</v>
      </c>
      <c r="AO473" s="314" t="s">
        <v>3503</v>
      </c>
      <c r="AP473" s="101"/>
      <c r="AQ473" s="101"/>
      <c r="AR473" s="415"/>
      <c r="AS473" s="101"/>
      <c r="AT473" s="256"/>
      <c r="AU473" s="101"/>
      <c r="AV473" s="257"/>
      <c r="AW473" s="257"/>
      <c r="AX473" s="257"/>
      <c r="AY473" s="257"/>
      <c r="AZ473" s="257"/>
      <c r="BA473" s="257"/>
      <c r="BB473" s="257"/>
      <c r="BC473" s="257"/>
      <c r="BD473" s="257"/>
      <c r="BE473" s="257"/>
      <c r="BF473" s="257"/>
      <c r="BG473" s="257"/>
    </row>
    <row r="474" spans="4:59" ht="32.25" customHeight="1" x14ac:dyDescent="0.25">
      <c r="D474" s="246" t="s">
        <v>2</v>
      </c>
      <c r="G474" s="96">
        <v>43802</v>
      </c>
      <c r="H474" s="258" t="s">
        <v>37</v>
      </c>
      <c r="I474" s="232" t="s">
        <v>31</v>
      </c>
      <c r="J474" s="189" t="s">
        <v>291</v>
      </c>
      <c r="K474" s="29" t="s">
        <v>18</v>
      </c>
      <c r="L474" s="29" t="s">
        <v>17</v>
      </c>
      <c r="M474" s="29" t="s">
        <v>216</v>
      </c>
      <c r="N474" s="29" t="s">
        <v>254</v>
      </c>
      <c r="O474" s="114" t="s">
        <v>276</v>
      </c>
      <c r="P474" s="114" t="s">
        <v>277</v>
      </c>
      <c r="Q474" s="259" t="s">
        <v>277</v>
      </c>
      <c r="R474" s="192" t="s">
        <v>3094</v>
      </c>
      <c r="S474" s="41" t="s">
        <v>2879</v>
      </c>
      <c r="T474" s="41" t="s">
        <v>20</v>
      </c>
      <c r="U474" s="84" t="s">
        <v>72</v>
      </c>
      <c r="V474" s="263"/>
      <c r="W474" s="80">
        <v>3</v>
      </c>
      <c r="X474" s="185" t="s">
        <v>245</v>
      </c>
      <c r="Y474" s="117"/>
      <c r="Z474" s="84"/>
      <c r="AA474" s="84"/>
      <c r="AB474" s="265" t="s">
        <v>2877</v>
      </c>
      <c r="AC474" s="194"/>
      <c r="AD474" s="194"/>
      <c r="AE474" s="194"/>
      <c r="AF474" s="194"/>
      <c r="AG474" s="194"/>
      <c r="AH474" s="263" t="s">
        <v>1</v>
      </c>
      <c r="AI474" s="473" t="s">
        <v>202</v>
      </c>
      <c r="AJ474" s="197">
        <v>43726</v>
      </c>
      <c r="AK474" s="206">
        <v>1553</v>
      </c>
      <c r="AL474" s="314">
        <v>2.617</v>
      </c>
      <c r="AM474" s="314" t="s">
        <v>3095</v>
      </c>
      <c r="AN474" s="314">
        <v>2.117</v>
      </c>
      <c r="AO474" s="314" t="s">
        <v>2878</v>
      </c>
      <c r="AP474" s="101"/>
      <c r="AQ474" s="101"/>
      <c r="AR474" s="415"/>
      <c r="AS474" s="101"/>
      <c r="AT474" s="256"/>
      <c r="AU474" s="101"/>
      <c r="AV474" s="256"/>
      <c r="AW474" s="256"/>
      <c r="AX474" s="256"/>
      <c r="AY474" s="256"/>
      <c r="AZ474" s="256"/>
      <c r="BA474" s="256"/>
      <c r="BB474" s="256"/>
      <c r="BC474" s="256"/>
      <c r="BD474" s="256"/>
      <c r="BE474" s="256"/>
      <c r="BF474" s="256"/>
      <c r="BG474" s="256"/>
    </row>
    <row r="475" spans="4:59" ht="32.25" customHeight="1" x14ac:dyDescent="0.25">
      <c r="D475" s="246" t="s">
        <v>2</v>
      </c>
      <c r="G475" s="96">
        <v>43283</v>
      </c>
      <c r="H475" s="195" t="s">
        <v>37</v>
      </c>
      <c r="I475" s="232" t="s">
        <v>31</v>
      </c>
      <c r="J475" s="189" t="s">
        <v>291</v>
      </c>
      <c r="K475" s="29" t="s">
        <v>18</v>
      </c>
      <c r="L475" s="29" t="s">
        <v>50</v>
      </c>
      <c r="M475" s="29" t="s">
        <v>459</v>
      </c>
      <c r="N475" s="29" t="s">
        <v>1702</v>
      </c>
      <c r="O475" s="259" t="s">
        <v>1703</v>
      </c>
      <c r="P475" s="259" t="s">
        <v>1704</v>
      </c>
      <c r="Q475" s="259"/>
      <c r="R475" s="192" t="s">
        <v>1705</v>
      </c>
      <c r="S475" s="41" t="s">
        <v>1706</v>
      </c>
      <c r="T475" s="41" t="s">
        <v>20</v>
      </c>
      <c r="U475" s="84" t="s">
        <v>72</v>
      </c>
      <c r="V475" s="263"/>
      <c r="W475" s="80">
        <v>3</v>
      </c>
      <c r="X475" s="185" t="s">
        <v>245</v>
      </c>
      <c r="Y475" s="117"/>
      <c r="Z475" s="84"/>
      <c r="AA475" s="84"/>
      <c r="AB475" s="265" t="s">
        <v>1705</v>
      </c>
      <c r="AC475" s="194"/>
      <c r="AD475" s="194"/>
      <c r="AE475" s="194"/>
      <c r="AF475" s="194"/>
      <c r="AG475" s="194"/>
      <c r="AH475" s="263" t="s">
        <v>1</v>
      </c>
      <c r="AI475" s="473" t="s">
        <v>202</v>
      </c>
      <c r="AJ475" s="197">
        <v>42786</v>
      </c>
      <c r="AK475" s="422">
        <v>771</v>
      </c>
      <c r="AL475" s="312">
        <v>2.5430000000000001</v>
      </c>
      <c r="AM475" s="312" t="s">
        <v>1707</v>
      </c>
      <c r="AN475" s="313">
        <v>1.794</v>
      </c>
      <c r="AO475" s="313" t="s">
        <v>1712</v>
      </c>
      <c r="AP475" s="101"/>
      <c r="AQ475" s="101"/>
      <c r="AR475" s="415"/>
      <c r="AS475" s="101"/>
      <c r="AT475" s="256"/>
      <c r="AU475" s="101"/>
    </row>
    <row r="476" spans="4:59" ht="32.25" customHeight="1" x14ac:dyDescent="0.25">
      <c r="D476" s="246" t="s">
        <v>2</v>
      </c>
      <c r="G476" s="96">
        <v>43283</v>
      </c>
      <c r="H476" s="258" t="s">
        <v>37</v>
      </c>
      <c r="I476" s="232" t="s">
        <v>31</v>
      </c>
      <c r="J476" s="189" t="s">
        <v>291</v>
      </c>
      <c r="K476" s="29" t="s">
        <v>18</v>
      </c>
      <c r="L476" s="29" t="s">
        <v>505</v>
      </c>
      <c r="M476" s="29" t="s">
        <v>688</v>
      </c>
      <c r="N476" s="29" t="s">
        <v>1052</v>
      </c>
      <c r="O476" s="114" t="s">
        <v>1363</v>
      </c>
      <c r="P476" s="114" t="s">
        <v>1048</v>
      </c>
      <c r="Q476" s="114"/>
      <c r="R476" s="192" t="s">
        <v>1049</v>
      </c>
      <c r="S476" s="41" t="s">
        <v>1050</v>
      </c>
      <c r="T476" s="41" t="s">
        <v>20</v>
      </c>
      <c r="U476" s="84" t="s">
        <v>72</v>
      </c>
      <c r="V476" s="263"/>
      <c r="W476" s="80">
        <v>3</v>
      </c>
      <c r="X476" s="185" t="s">
        <v>245</v>
      </c>
      <c r="Y476" s="117"/>
      <c r="Z476" s="84"/>
      <c r="AA476" s="84"/>
      <c r="AB476" s="39" t="s">
        <v>1049</v>
      </c>
      <c r="AC476" s="194"/>
      <c r="AD476" s="194"/>
      <c r="AE476" s="194"/>
      <c r="AF476" s="194"/>
      <c r="AG476" s="194"/>
      <c r="AH476" s="263" t="s">
        <v>1</v>
      </c>
      <c r="AI476" s="473" t="s">
        <v>202</v>
      </c>
      <c r="AJ476" s="197">
        <v>42649</v>
      </c>
      <c r="AK476" s="421">
        <v>427</v>
      </c>
      <c r="AL476" s="314">
        <v>2.6349999999999998</v>
      </c>
      <c r="AM476" s="314" t="s">
        <v>1053</v>
      </c>
      <c r="AN476" s="313">
        <v>1.403</v>
      </c>
      <c r="AO476" s="313" t="s">
        <v>3163</v>
      </c>
      <c r="AP476" s="101"/>
      <c r="AQ476" s="101"/>
      <c r="AR476" s="415"/>
      <c r="AS476" s="101"/>
      <c r="AT476" s="256"/>
      <c r="AU476" s="101"/>
      <c r="AV476" s="256"/>
      <c r="AW476" s="256"/>
      <c r="AX476" s="256"/>
      <c r="AY476" s="256"/>
      <c r="AZ476" s="256"/>
      <c r="BA476" s="256"/>
      <c r="BB476" s="256"/>
      <c r="BC476" s="256"/>
      <c r="BD476" s="256"/>
      <c r="BE476" s="256"/>
      <c r="BF476" s="256"/>
      <c r="BG476" s="256"/>
    </row>
    <row r="477" spans="4:59" ht="32.25" customHeight="1" x14ac:dyDescent="0.25">
      <c r="D477" s="246" t="s">
        <v>2</v>
      </c>
      <c r="G477" s="96">
        <v>43283</v>
      </c>
      <c r="H477" s="258" t="s">
        <v>37</v>
      </c>
      <c r="I477" s="232" t="s">
        <v>31</v>
      </c>
      <c r="J477" s="189" t="s">
        <v>291</v>
      </c>
      <c r="K477" s="29" t="s">
        <v>18</v>
      </c>
      <c r="L477" s="29" t="s">
        <v>50</v>
      </c>
      <c r="M477" s="29" t="s">
        <v>459</v>
      </c>
      <c r="N477" s="29" t="s">
        <v>1702</v>
      </c>
      <c r="O477" s="114" t="s">
        <v>1709</v>
      </c>
      <c r="P477" s="114" t="s">
        <v>1710</v>
      </c>
      <c r="Q477" s="259"/>
      <c r="R477" s="192" t="s">
        <v>1711</v>
      </c>
      <c r="S477" s="41" t="s">
        <v>1713</v>
      </c>
      <c r="T477" s="41" t="s">
        <v>20</v>
      </c>
      <c r="U477" s="84" t="s">
        <v>72</v>
      </c>
      <c r="V477" s="263"/>
      <c r="W477" s="80">
        <v>3</v>
      </c>
      <c r="X477" s="185" t="s">
        <v>245</v>
      </c>
      <c r="Y477" s="117"/>
      <c r="Z477" s="84"/>
      <c r="AA477" s="84"/>
      <c r="AB477" s="39" t="s">
        <v>1711</v>
      </c>
      <c r="AC477" s="194"/>
      <c r="AD477" s="194"/>
      <c r="AE477" s="194"/>
      <c r="AF477" s="194"/>
      <c r="AG477" s="194"/>
      <c r="AH477" s="263" t="s">
        <v>1</v>
      </c>
      <c r="AI477" s="473" t="s">
        <v>202</v>
      </c>
      <c r="AJ477" s="197">
        <v>42811</v>
      </c>
      <c r="AK477" s="421">
        <v>772</v>
      </c>
      <c r="AL477" s="312">
        <v>2.621</v>
      </c>
      <c r="AM477" s="312" t="s">
        <v>1712</v>
      </c>
      <c r="AN477" s="313">
        <v>1.7210000000000001</v>
      </c>
      <c r="AO477" s="313" t="s">
        <v>1397</v>
      </c>
      <c r="AP477" s="101"/>
      <c r="AQ477" s="101"/>
      <c r="AR477" s="415"/>
      <c r="AS477" s="101"/>
      <c r="AT477" s="256"/>
      <c r="AU477" s="101"/>
      <c r="AV477" s="203"/>
      <c r="AW477" s="202"/>
      <c r="AX477" s="202"/>
      <c r="AY477" s="204"/>
      <c r="AZ477" s="203"/>
      <c r="BA477" s="203"/>
      <c r="BB477" s="202"/>
      <c r="BC477" s="202"/>
      <c r="BD477" s="208"/>
      <c r="BE477" s="57"/>
      <c r="BF477" s="57"/>
      <c r="BG477" s="57"/>
    </row>
    <row r="478" spans="4:59" ht="32.25" customHeight="1" x14ac:dyDescent="0.25">
      <c r="D478" s="246" t="s">
        <v>2</v>
      </c>
      <c r="G478" s="96">
        <v>43283</v>
      </c>
      <c r="H478" s="258" t="s">
        <v>37</v>
      </c>
      <c r="I478" s="232" t="s">
        <v>31</v>
      </c>
      <c r="J478" s="189" t="s">
        <v>291</v>
      </c>
      <c r="K478" s="29" t="s">
        <v>18</v>
      </c>
      <c r="L478" s="29" t="s">
        <v>50</v>
      </c>
      <c r="M478" s="29" t="s">
        <v>51</v>
      </c>
      <c r="N478" s="29" t="s">
        <v>52</v>
      </c>
      <c r="O478" s="114" t="s">
        <v>56</v>
      </c>
      <c r="P478" s="114" t="s">
        <v>57</v>
      </c>
      <c r="Q478" s="259"/>
      <c r="R478" s="192" t="s">
        <v>134</v>
      </c>
      <c r="S478" s="41" t="s">
        <v>1117</v>
      </c>
      <c r="T478" s="41" t="s">
        <v>20</v>
      </c>
      <c r="U478" s="84" t="s">
        <v>1332</v>
      </c>
      <c r="V478" s="263"/>
      <c r="W478" s="80">
        <v>3</v>
      </c>
      <c r="X478" s="185" t="s">
        <v>80</v>
      </c>
      <c r="Y478" s="117"/>
      <c r="Z478" s="84"/>
      <c r="AA478" s="84"/>
      <c r="AB478" s="39" t="s">
        <v>134</v>
      </c>
      <c r="AC478" s="194"/>
      <c r="AD478" s="194"/>
      <c r="AE478" s="194"/>
      <c r="AF478" s="194"/>
      <c r="AG478" s="194"/>
      <c r="AH478" s="263" t="s">
        <v>1</v>
      </c>
      <c r="AI478" s="473" t="s">
        <v>202</v>
      </c>
      <c r="AJ478" s="197">
        <v>42278</v>
      </c>
      <c r="AK478" s="421">
        <v>75</v>
      </c>
      <c r="AL478" s="312">
        <v>2.419</v>
      </c>
      <c r="AM478" s="312" t="s">
        <v>133</v>
      </c>
      <c r="AN478" s="312">
        <v>2.1080000000000001</v>
      </c>
      <c r="AO478" s="312" t="s">
        <v>618</v>
      </c>
      <c r="AP478" s="101"/>
      <c r="AQ478" s="101"/>
      <c r="AR478" s="415"/>
      <c r="AS478" s="101"/>
      <c r="AT478" s="256"/>
      <c r="AU478" s="101"/>
      <c r="AV478" s="256"/>
      <c r="AW478" s="256"/>
      <c r="AX478" s="256"/>
      <c r="AY478" s="256"/>
      <c r="AZ478" s="256"/>
      <c r="BA478" s="256"/>
      <c r="BB478" s="256"/>
      <c r="BC478" s="256"/>
      <c r="BD478" s="256"/>
      <c r="BE478" s="256"/>
      <c r="BF478" s="256"/>
      <c r="BG478" s="256"/>
    </row>
    <row r="479" spans="4:59" ht="32.25" customHeight="1" x14ac:dyDescent="0.25">
      <c r="D479" s="246" t="s">
        <v>2</v>
      </c>
      <c r="G479" s="96">
        <v>43283</v>
      </c>
      <c r="H479" s="258" t="s">
        <v>37</v>
      </c>
      <c r="I479" s="232" t="s">
        <v>31</v>
      </c>
      <c r="J479" s="189" t="s">
        <v>291</v>
      </c>
      <c r="K479" s="29" t="s">
        <v>18</v>
      </c>
      <c r="L479" s="29" t="s">
        <v>50</v>
      </c>
      <c r="M479" s="29" t="s">
        <v>51</v>
      </c>
      <c r="N479" s="29" t="s">
        <v>52</v>
      </c>
      <c r="O479" s="259" t="s">
        <v>56</v>
      </c>
      <c r="P479" s="259" t="s">
        <v>57</v>
      </c>
      <c r="Q479" s="259"/>
      <c r="R479" s="192" t="s">
        <v>141</v>
      </c>
      <c r="S479" s="41" t="s">
        <v>1117</v>
      </c>
      <c r="T479" s="41" t="s">
        <v>20</v>
      </c>
      <c r="U479" s="84" t="s">
        <v>1332</v>
      </c>
      <c r="V479" s="263"/>
      <c r="W479" s="80">
        <v>3</v>
      </c>
      <c r="X479" s="185" t="s">
        <v>245</v>
      </c>
      <c r="Y479" s="117"/>
      <c r="Z479" s="84"/>
      <c r="AA479" s="84"/>
      <c r="AB479" s="39" t="s">
        <v>141</v>
      </c>
      <c r="AC479" s="194"/>
      <c r="AD479" s="194"/>
      <c r="AE479" s="194"/>
      <c r="AF479" s="194"/>
      <c r="AG479" s="194"/>
      <c r="AH479" s="263" t="s">
        <v>1</v>
      </c>
      <c r="AI479" s="473" t="s">
        <v>202</v>
      </c>
      <c r="AJ479" s="197">
        <v>42290</v>
      </c>
      <c r="AK479" s="421">
        <v>76</v>
      </c>
      <c r="AL479" s="312">
        <v>2.617</v>
      </c>
      <c r="AM479" s="312" t="s">
        <v>143</v>
      </c>
      <c r="AN479" s="312">
        <v>2.3370000000000002</v>
      </c>
      <c r="AO479" s="312" t="s">
        <v>618</v>
      </c>
      <c r="AP479" s="101"/>
      <c r="AQ479" s="101"/>
      <c r="AR479" s="415"/>
      <c r="AS479" s="101"/>
      <c r="AT479" s="256"/>
      <c r="AU479" s="101"/>
    </row>
    <row r="480" spans="4:59" ht="32.25" customHeight="1" x14ac:dyDescent="0.25">
      <c r="D480" s="246" t="s">
        <v>2</v>
      </c>
      <c r="G480" s="96">
        <v>43283</v>
      </c>
      <c r="H480" s="195" t="s">
        <v>37</v>
      </c>
      <c r="I480" s="232" t="s">
        <v>31</v>
      </c>
      <c r="J480" s="189" t="s">
        <v>291</v>
      </c>
      <c r="K480" s="29" t="s">
        <v>18</v>
      </c>
      <c r="L480" s="29" t="s">
        <v>50</v>
      </c>
      <c r="M480" s="29" t="s">
        <v>51</v>
      </c>
      <c r="N480" s="29" t="s">
        <v>52</v>
      </c>
      <c r="O480" s="259" t="s">
        <v>56</v>
      </c>
      <c r="P480" s="259" t="s">
        <v>57</v>
      </c>
      <c r="Q480" s="259"/>
      <c r="R480" s="192" t="s">
        <v>159</v>
      </c>
      <c r="S480" s="41" t="s">
        <v>1117</v>
      </c>
      <c r="T480" s="41" t="s">
        <v>20</v>
      </c>
      <c r="U480" s="84" t="s">
        <v>624</v>
      </c>
      <c r="V480" s="263"/>
      <c r="W480" s="80">
        <v>3</v>
      </c>
      <c r="X480" s="185" t="s">
        <v>245</v>
      </c>
      <c r="Y480" s="117"/>
      <c r="Z480" s="84"/>
      <c r="AA480" s="84"/>
      <c r="AB480" s="265" t="s">
        <v>159</v>
      </c>
      <c r="AC480" s="194"/>
      <c r="AD480" s="194"/>
      <c r="AE480" s="194"/>
      <c r="AF480" s="194"/>
      <c r="AG480" s="194"/>
      <c r="AH480" s="263" t="s">
        <v>1</v>
      </c>
      <c r="AI480" s="473" t="s">
        <v>202</v>
      </c>
      <c r="AJ480" s="197">
        <v>42256</v>
      </c>
      <c r="AK480" s="420">
        <v>36</v>
      </c>
      <c r="AL480" s="312">
        <v>2.4529999999999998</v>
      </c>
      <c r="AM480" s="312" t="s">
        <v>58</v>
      </c>
      <c r="AN480" s="312">
        <v>2.125</v>
      </c>
      <c r="AO480" s="312" t="s">
        <v>73</v>
      </c>
      <c r="AP480" s="101"/>
      <c r="AQ480" s="101"/>
      <c r="AR480" s="415"/>
      <c r="AS480" s="101"/>
      <c r="AT480" s="256"/>
      <c r="AU480" s="101"/>
      <c r="AV480" s="256"/>
      <c r="AW480" s="256"/>
      <c r="AX480" s="256"/>
      <c r="AY480" s="256"/>
      <c r="AZ480" s="256"/>
      <c r="BA480" s="256"/>
      <c r="BB480" s="256"/>
      <c r="BC480" s="256"/>
      <c r="BD480" s="256"/>
      <c r="BE480" s="256"/>
      <c r="BF480" s="256"/>
      <c r="BG480" s="256"/>
    </row>
    <row r="481" spans="4:59" ht="32.25" customHeight="1" x14ac:dyDescent="0.25">
      <c r="D481" s="246" t="s">
        <v>2</v>
      </c>
      <c r="G481" s="96">
        <v>43283</v>
      </c>
      <c r="H481" s="195" t="s">
        <v>37</v>
      </c>
      <c r="I481" s="232" t="s">
        <v>31</v>
      </c>
      <c r="J481" s="189" t="s">
        <v>291</v>
      </c>
      <c r="K481" s="29" t="s">
        <v>18</v>
      </c>
      <c r="L481" s="29" t="s">
        <v>50</v>
      </c>
      <c r="M481" s="29" t="s">
        <v>51</v>
      </c>
      <c r="N481" s="29" t="s">
        <v>52</v>
      </c>
      <c r="O481" s="259" t="s">
        <v>56</v>
      </c>
      <c r="P481" s="259" t="s">
        <v>57</v>
      </c>
      <c r="Q481" s="259"/>
      <c r="R481" s="192" t="s">
        <v>160</v>
      </c>
      <c r="S481" s="41" t="s">
        <v>1117</v>
      </c>
      <c r="T481" s="41" t="s">
        <v>20</v>
      </c>
      <c r="U481" s="84" t="s">
        <v>624</v>
      </c>
      <c r="V481" s="263"/>
      <c r="W481" s="80">
        <v>3</v>
      </c>
      <c r="X481" s="185" t="s">
        <v>245</v>
      </c>
      <c r="Y481" s="117"/>
      <c r="Z481" s="84"/>
      <c r="AA481" s="84"/>
      <c r="AB481" s="265" t="s">
        <v>160</v>
      </c>
      <c r="AC481" s="194"/>
      <c r="AD481" s="194"/>
      <c r="AE481" s="194"/>
      <c r="AF481" s="194"/>
      <c r="AG481" s="194"/>
      <c r="AH481" s="263" t="s">
        <v>1</v>
      </c>
      <c r="AI481" s="473" t="s">
        <v>202</v>
      </c>
      <c r="AJ481" s="197">
        <v>42256</v>
      </c>
      <c r="AK481" s="420">
        <v>37</v>
      </c>
      <c r="AL481" s="312">
        <v>2.63</v>
      </c>
      <c r="AM481" s="312" t="s">
        <v>73</v>
      </c>
      <c r="AN481" s="312">
        <v>2.0499999999999998</v>
      </c>
      <c r="AO481" s="312" t="s">
        <v>133</v>
      </c>
      <c r="AP481" s="101"/>
      <c r="AQ481" s="101"/>
      <c r="AR481" s="415"/>
      <c r="AS481" s="101"/>
      <c r="AT481" s="256"/>
      <c r="AU481" s="101"/>
    </row>
    <row r="482" spans="4:59" ht="32.25" customHeight="1" x14ac:dyDescent="0.25">
      <c r="D482" s="246" t="s">
        <v>2</v>
      </c>
      <c r="G482" s="96">
        <v>43283</v>
      </c>
      <c r="H482" s="195" t="s">
        <v>37</v>
      </c>
      <c r="I482" s="232" t="s">
        <v>31</v>
      </c>
      <c r="J482" s="189" t="s">
        <v>291</v>
      </c>
      <c r="K482" s="29" t="s">
        <v>18</v>
      </c>
      <c r="L482" s="29" t="s">
        <v>50</v>
      </c>
      <c r="M482" s="29" t="s">
        <v>51</v>
      </c>
      <c r="N482" s="29" t="s">
        <v>52</v>
      </c>
      <c r="O482" s="114" t="s">
        <v>56</v>
      </c>
      <c r="P482" s="114" t="s">
        <v>57</v>
      </c>
      <c r="Q482" s="114"/>
      <c r="R482" s="192" t="s">
        <v>1912</v>
      </c>
      <c r="S482" s="41"/>
      <c r="T482" s="41"/>
      <c r="U482" s="84" t="s">
        <v>72</v>
      </c>
      <c r="V482" s="263"/>
      <c r="W482" s="80">
        <v>3</v>
      </c>
      <c r="X482" s="185" t="s">
        <v>245</v>
      </c>
      <c r="Y482" s="117"/>
      <c r="Z482" s="84"/>
      <c r="AA482" s="84"/>
      <c r="AB482" s="39" t="str">
        <f t="shared" ref="AB482:AB491" si="12">R482</f>
        <v>M 0083</v>
      </c>
      <c r="AC482" s="194"/>
      <c r="AD482" s="194"/>
      <c r="AE482" s="194"/>
      <c r="AF482" s="194"/>
      <c r="AG482" s="194"/>
      <c r="AH482" s="263" t="s">
        <v>1</v>
      </c>
      <c r="AI482" s="473" t="s">
        <v>202</v>
      </c>
      <c r="AJ482" s="197">
        <v>42341</v>
      </c>
      <c r="AK482" s="423"/>
      <c r="AL482" s="312">
        <v>2.3639999999999999</v>
      </c>
      <c r="AM482" s="312" t="s">
        <v>58</v>
      </c>
      <c r="AN482" s="313">
        <v>1.7609999999999999</v>
      </c>
      <c r="AO482" s="313" t="s">
        <v>622</v>
      </c>
      <c r="AP482" s="101"/>
      <c r="AQ482" s="101"/>
      <c r="AR482" s="415"/>
      <c r="AS482" s="101"/>
      <c r="AT482" s="256"/>
      <c r="AU482" s="101"/>
      <c r="AV482" s="203"/>
      <c r="AW482" s="202"/>
      <c r="AX482" s="202"/>
      <c r="AY482" s="202"/>
      <c r="AZ482" s="203"/>
      <c r="BA482" s="203"/>
      <c r="BB482" s="202"/>
      <c r="BC482" s="202"/>
      <c r="BD482" s="57"/>
      <c r="BE482" s="57"/>
      <c r="BF482" s="57"/>
      <c r="BG482" s="57"/>
    </row>
    <row r="483" spans="4:59" ht="32.25" customHeight="1" x14ac:dyDescent="0.25">
      <c r="D483" s="246" t="s">
        <v>2</v>
      </c>
      <c r="G483" s="96">
        <v>43283</v>
      </c>
      <c r="H483" s="195" t="s">
        <v>37</v>
      </c>
      <c r="I483" s="232" t="s">
        <v>31</v>
      </c>
      <c r="J483" s="189" t="s">
        <v>291</v>
      </c>
      <c r="K483" s="29" t="s">
        <v>18</v>
      </c>
      <c r="L483" s="29" t="s">
        <v>50</v>
      </c>
      <c r="M483" s="29" t="s">
        <v>51</v>
      </c>
      <c r="N483" s="29" t="s">
        <v>52</v>
      </c>
      <c r="O483" s="259" t="s">
        <v>56</v>
      </c>
      <c r="P483" s="259" t="s">
        <v>57</v>
      </c>
      <c r="Q483" s="259"/>
      <c r="R483" s="192" t="s">
        <v>1953</v>
      </c>
      <c r="S483" s="41" t="s">
        <v>1954</v>
      </c>
      <c r="T483" s="41"/>
      <c r="U483" s="84" t="s">
        <v>72</v>
      </c>
      <c r="V483" s="263"/>
      <c r="W483" s="80">
        <v>3</v>
      </c>
      <c r="X483" s="185" t="s">
        <v>2610</v>
      </c>
      <c r="Y483" s="117"/>
      <c r="Z483" s="84"/>
      <c r="AA483" s="84"/>
      <c r="AB483" s="265" t="str">
        <f t="shared" si="12"/>
        <v>M 0102</v>
      </c>
      <c r="AC483" s="194"/>
      <c r="AD483" s="194"/>
      <c r="AE483" s="194"/>
      <c r="AF483" s="194"/>
      <c r="AG483" s="194"/>
      <c r="AH483" s="263" t="s">
        <v>1</v>
      </c>
      <c r="AI483" s="473" t="s">
        <v>202</v>
      </c>
      <c r="AJ483" s="197">
        <v>42341</v>
      </c>
      <c r="AK483" s="423"/>
      <c r="AL483" s="312">
        <v>2.2719999999999998</v>
      </c>
      <c r="AM483" s="312" t="s">
        <v>618</v>
      </c>
      <c r="AN483" s="312">
        <v>2.101</v>
      </c>
      <c r="AO483" s="312" t="s">
        <v>536</v>
      </c>
      <c r="AP483" s="101"/>
      <c r="AQ483" s="101"/>
      <c r="AR483" s="415"/>
      <c r="AS483" s="101"/>
      <c r="AT483" s="256"/>
      <c r="AU483" s="101"/>
      <c r="AV483" s="256"/>
      <c r="AW483" s="256"/>
      <c r="AX483" s="256"/>
      <c r="AY483" s="256"/>
      <c r="AZ483" s="256"/>
      <c r="BA483" s="256"/>
      <c r="BB483" s="256"/>
      <c r="BC483" s="256"/>
      <c r="BD483" s="256"/>
      <c r="BE483" s="256"/>
      <c r="BF483" s="256"/>
      <c r="BG483" s="256"/>
    </row>
    <row r="484" spans="4:59" ht="32.25" customHeight="1" x14ac:dyDescent="0.25">
      <c r="D484" s="246" t="s">
        <v>2</v>
      </c>
      <c r="G484" s="96">
        <v>43283</v>
      </c>
      <c r="H484" s="258" t="s">
        <v>37</v>
      </c>
      <c r="I484" s="232" t="s">
        <v>31</v>
      </c>
      <c r="J484" s="189" t="s">
        <v>291</v>
      </c>
      <c r="K484" s="29" t="s">
        <v>18</v>
      </c>
      <c r="L484" s="29" t="s">
        <v>50</v>
      </c>
      <c r="M484" s="29" t="s">
        <v>51</v>
      </c>
      <c r="N484" s="29" t="s">
        <v>52</v>
      </c>
      <c r="O484" s="259" t="s">
        <v>56</v>
      </c>
      <c r="P484" s="259" t="s">
        <v>57</v>
      </c>
      <c r="Q484" s="259"/>
      <c r="R484" s="192" t="s">
        <v>1955</v>
      </c>
      <c r="S484" s="41" t="s">
        <v>1956</v>
      </c>
      <c r="T484" s="41"/>
      <c r="U484" s="84" t="s">
        <v>72</v>
      </c>
      <c r="V484" s="263"/>
      <c r="W484" s="80">
        <v>3</v>
      </c>
      <c r="X484" s="185" t="s">
        <v>2610</v>
      </c>
      <c r="Y484" s="117"/>
      <c r="Z484" s="84"/>
      <c r="AA484" s="84"/>
      <c r="AB484" s="265" t="str">
        <f t="shared" si="12"/>
        <v>M 0104</v>
      </c>
      <c r="AC484" s="194"/>
      <c r="AD484" s="194"/>
      <c r="AE484" s="194"/>
      <c r="AF484" s="194"/>
      <c r="AG484" s="194"/>
      <c r="AH484" s="263" t="s">
        <v>1</v>
      </c>
      <c r="AI484" s="473" t="s">
        <v>202</v>
      </c>
      <c r="AJ484" s="197">
        <v>42349</v>
      </c>
      <c r="AK484" s="423"/>
      <c r="AL484" s="312">
        <v>2.056</v>
      </c>
      <c r="AM484" s="312" t="s">
        <v>143</v>
      </c>
      <c r="AN484" s="312">
        <v>2.0169999999999999</v>
      </c>
      <c r="AO484" s="312" t="s">
        <v>618</v>
      </c>
      <c r="AP484" s="101"/>
      <c r="AQ484" s="101"/>
      <c r="AR484" s="415"/>
      <c r="AS484" s="101"/>
      <c r="AT484" s="256"/>
      <c r="AU484" s="101"/>
      <c r="AV484" s="256"/>
      <c r="AW484" s="256"/>
      <c r="AX484" s="256"/>
      <c r="AY484" s="256"/>
      <c r="AZ484" s="256"/>
      <c r="BA484" s="256"/>
      <c r="BB484" s="256"/>
      <c r="BC484" s="256"/>
      <c r="BD484" s="256"/>
      <c r="BE484" s="256"/>
      <c r="BF484" s="256"/>
      <c r="BG484" s="256"/>
    </row>
    <row r="485" spans="4:59" ht="32.25" customHeight="1" x14ac:dyDescent="0.25">
      <c r="D485" s="246" t="s">
        <v>2</v>
      </c>
      <c r="G485" s="96">
        <v>43283</v>
      </c>
      <c r="H485" s="195" t="s">
        <v>37</v>
      </c>
      <c r="I485" s="232" t="s">
        <v>31</v>
      </c>
      <c r="J485" s="189" t="s">
        <v>291</v>
      </c>
      <c r="K485" s="29" t="s">
        <v>18</v>
      </c>
      <c r="L485" s="29" t="s">
        <v>50</v>
      </c>
      <c r="M485" s="29" t="s">
        <v>51</v>
      </c>
      <c r="N485" s="29" t="s">
        <v>52</v>
      </c>
      <c r="O485" s="259" t="s">
        <v>56</v>
      </c>
      <c r="P485" s="259" t="s">
        <v>57</v>
      </c>
      <c r="Q485" s="259"/>
      <c r="R485" s="192" t="s">
        <v>1957</v>
      </c>
      <c r="S485" s="41" t="s">
        <v>1913</v>
      </c>
      <c r="T485" s="41"/>
      <c r="U485" s="84" t="s">
        <v>72</v>
      </c>
      <c r="V485" s="263"/>
      <c r="W485" s="80">
        <v>3</v>
      </c>
      <c r="X485" s="185" t="s">
        <v>2610</v>
      </c>
      <c r="Y485" s="117"/>
      <c r="Z485" s="84"/>
      <c r="AA485" s="84"/>
      <c r="AB485" s="265" t="str">
        <f t="shared" si="12"/>
        <v>M 0105</v>
      </c>
      <c r="AC485" s="194"/>
      <c r="AD485" s="194"/>
      <c r="AE485" s="194"/>
      <c r="AF485" s="194"/>
      <c r="AG485" s="194"/>
      <c r="AH485" s="263" t="s">
        <v>1</v>
      </c>
      <c r="AI485" s="473" t="s">
        <v>202</v>
      </c>
      <c r="AJ485" s="197">
        <v>42341</v>
      </c>
      <c r="AK485" s="423"/>
      <c r="AL485" s="312">
        <v>2.3889999999999998</v>
      </c>
      <c r="AM485" s="312" t="s">
        <v>58</v>
      </c>
      <c r="AN485" s="313">
        <v>1.992</v>
      </c>
      <c r="AO485" s="313" t="s">
        <v>73</v>
      </c>
      <c r="AP485" s="101"/>
      <c r="AQ485" s="101"/>
      <c r="AR485" s="415"/>
      <c r="AS485" s="101"/>
      <c r="AT485" s="256"/>
      <c r="AU485" s="101"/>
      <c r="AV485" s="256"/>
      <c r="AW485" s="256"/>
      <c r="AX485" s="256"/>
      <c r="AY485" s="256"/>
      <c r="AZ485" s="256"/>
      <c r="BA485" s="256"/>
      <c r="BB485" s="256"/>
      <c r="BC485" s="256"/>
      <c r="BD485" s="256"/>
      <c r="BE485" s="256"/>
      <c r="BF485" s="256"/>
      <c r="BG485" s="256"/>
    </row>
    <row r="486" spans="4:59" ht="32.25" customHeight="1" x14ac:dyDescent="0.25">
      <c r="D486" s="246" t="s">
        <v>2</v>
      </c>
      <c r="G486" s="96">
        <v>43283</v>
      </c>
      <c r="H486" s="258" t="s">
        <v>37</v>
      </c>
      <c r="I486" s="232" t="s">
        <v>31</v>
      </c>
      <c r="J486" s="189" t="s">
        <v>291</v>
      </c>
      <c r="K486" s="29" t="s">
        <v>18</v>
      </c>
      <c r="L486" s="29" t="s">
        <v>50</v>
      </c>
      <c r="M486" s="29" t="s">
        <v>51</v>
      </c>
      <c r="N486" s="29" t="s">
        <v>52</v>
      </c>
      <c r="O486" s="114" t="s">
        <v>56</v>
      </c>
      <c r="P486" s="114" t="s">
        <v>57</v>
      </c>
      <c r="Q486" s="114"/>
      <c r="R486" s="192" t="s">
        <v>1958</v>
      </c>
      <c r="S486" s="41" t="s">
        <v>1913</v>
      </c>
      <c r="T486" s="41"/>
      <c r="U486" s="84" t="s">
        <v>72</v>
      </c>
      <c r="V486" s="263"/>
      <c r="W486" s="80">
        <v>3</v>
      </c>
      <c r="X486" s="185" t="s">
        <v>2610</v>
      </c>
      <c r="Y486" s="117"/>
      <c r="Z486" s="84"/>
      <c r="AA486" s="84"/>
      <c r="AB486" s="265" t="str">
        <f t="shared" si="12"/>
        <v>M 0106</v>
      </c>
      <c r="AC486" s="194"/>
      <c r="AD486" s="194"/>
      <c r="AE486" s="194"/>
      <c r="AF486" s="194"/>
      <c r="AG486" s="194"/>
      <c r="AH486" s="263" t="s">
        <v>1</v>
      </c>
      <c r="AI486" s="473" t="s">
        <v>202</v>
      </c>
      <c r="AJ486" s="197">
        <v>42341</v>
      </c>
      <c r="AK486" s="423"/>
      <c r="AL486" s="312">
        <v>2.5750000000000002</v>
      </c>
      <c r="AM486" s="312" t="s">
        <v>618</v>
      </c>
      <c r="AN486" s="312">
        <v>2.3540000000000001</v>
      </c>
      <c r="AO486" s="312" t="s">
        <v>73</v>
      </c>
      <c r="AP486" s="101"/>
      <c r="AQ486" s="101"/>
      <c r="AR486" s="415"/>
      <c r="AS486" s="101"/>
      <c r="AT486" s="256"/>
      <c r="AU486" s="101"/>
      <c r="AV486" s="256"/>
      <c r="AW486" s="256"/>
      <c r="AX486" s="256"/>
      <c r="AY486" s="256"/>
      <c r="AZ486" s="256"/>
      <c r="BA486" s="256"/>
      <c r="BB486" s="256"/>
      <c r="BC486" s="256"/>
      <c r="BD486" s="256"/>
      <c r="BE486" s="256"/>
      <c r="BF486" s="256"/>
      <c r="BG486" s="256"/>
    </row>
    <row r="487" spans="4:59" ht="32.25" customHeight="1" x14ac:dyDescent="0.25">
      <c r="D487" s="246" t="s">
        <v>2</v>
      </c>
      <c r="G487" s="96">
        <v>43283</v>
      </c>
      <c r="H487" s="258" t="s">
        <v>37</v>
      </c>
      <c r="I487" s="232" t="s">
        <v>31</v>
      </c>
      <c r="J487" s="189" t="s">
        <v>291</v>
      </c>
      <c r="K487" s="29" t="s">
        <v>18</v>
      </c>
      <c r="L487" s="29" t="s">
        <v>50</v>
      </c>
      <c r="M487" s="29" t="s">
        <v>51</v>
      </c>
      <c r="N487" s="29" t="s">
        <v>52</v>
      </c>
      <c r="O487" s="114" t="s">
        <v>56</v>
      </c>
      <c r="P487" s="114" t="s">
        <v>57</v>
      </c>
      <c r="Q487" s="259"/>
      <c r="R487" s="192" t="s">
        <v>1959</v>
      </c>
      <c r="S487" s="41" t="s">
        <v>1954</v>
      </c>
      <c r="T487" s="41" t="s">
        <v>20</v>
      </c>
      <c r="U487" s="84" t="s">
        <v>1800</v>
      </c>
      <c r="V487" s="263"/>
      <c r="W487" s="80">
        <v>2</v>
      </c>
      <c r="X487" s="185" t="s">
        <v>80</v>
      </c>
      <c r="Y487" s="117"/>
      <c r="Z487" s="84"/>
      <c r="AA487" s="84"/>
      <c r="AB487" s="265" t="str">
        <f t="shared" si="12"/>
        <v>M 0107</v>
      </c>
      <c r="AC487" s="194"/>
      <c r="AD487" s="194"/>
      <c r="AE487" s="194"/>
      <c r="AF487" s="194"/>
      <c r="AG487" s="194"/>
      <c r="AH487" s="263" t="s">
        <v>1</v>
      </c>
      <c r="AI487" s="473" t="s">
        <v>202</v>
      </c>
      <c r="AJ487" s="197" t="s">
        <v>1960</v>
      </c>
      <c r="AK487" s="423"/>
      <c r="AL487" s="313">
        <v>1.823</v>
      </c>
      <c r="AM487" s="313" t="s">
        <v>73</v>
      </c>
      <c r="AN487" s="313">
        <v>1.748</v>
      </c>
      <c r="AO487" s="313" t="s">
        <v>618</v>
      </c>
      <c r="AP487" s="101"/>
      <c r="AQ487" s="101"/>
      <c r="AR487" s="415"/>
      <c r="AS487" s="101"/>
      <c r="AT487" s="256"/>
      <c r="AU487" s="101"/>
    </row>
    <row r="488" spans="4:59" ht="32.25" customHeight="1" x14ac:dyDescent="0.25">
      <c r="D488" s="246" t="s">
        <v>2</v>
      </c>
      <c r="G488" s="96">
        <v>43283</v>
      </c>
      <c r="H488" s="258" t="s">
        <v>37</v>
      </c>
      <c r="I488" s="232" t="s">
        <v>31</v>
      </c>
      <c r="J488" s="189" t="s">
        <v>291</v>
      </c>
      <c r="K488" s="29" t="s">
        <v>18</v>
      </c>
      <c r="L488" s="29" t="s">
        <v>50</v>
      </c>
      <c r="M488" s="29" t="s">
        <v>51</v>
      </c>
      <c r="N488" s="29" t="s">
        <v>52</v>
      </c>
      <c r="O488" s="114" t="s">
        <v>56</v>
      </c>
      <c r="P488" s="114" t="s">
        <v>57</v>
      </c>
      <c r="Q488" s="259"/>
      <c r="R488" s="192" t="s">
        <v>1963</v>
      </c>
      <c r="S488" s="41" t="s">
        <v>1964</v>
      </c>
      <c r="T488" s="41"/>
      <c r="U488" s="84" t="s">
        <v>72</v>
      </c>
      <c r="V488" s="263"/>
      <c r="W488" s="80">
        <v>3</v>
      </c>
      <c r="X488" s="185" t="s">
        <v>2610</v>
      </c>
      <c r="Y488" s="117"/>
      <c r="Z488" s="84"/>
      <c r="AA488" s="84"/>
      <c r="AB488" s="265" t="str">
        <f t="shared" si="12"/>
        <v>M 0111</v>
      </c>
      <c r="AC488" s="194"/>
      <c r="AD488" s="194"/>
      <c r="AE488" s="194"/>
      <c r="AF488" s="194"/>
      <c r="AG488" s="194"/>
      <c r="AH488" s="263" t="s">
        <v>1</v>
      </c>
      <c r="AI488" s="473" t="s">
        <v>202</v>
      </c>
      <c r="AJ488" s="197">
        <v>42368</v>
      </c>
      <c r="AK488" s="423"/>
      <c r="AL488" s="312">
        <v>2.379</v>
      </c>
      <c r="AM488" s="312" t="s">
        <v>618</v>
      </c>
      <c r="AN488" s="312">
        <v>2.25</v>
      </c>
      <c r="AO488" s="312" t="s">
        <v>133</v>
      </c>
      <c r="AP488" s="101"/>
      <c r="AQ488" s="101"/>
      <c r="AR488" s="415"/>
      <c r="AS488" s="101"/>
      <c r="AT488" s="256"/>
      <c r="AU488" s="101"/>
      <c r="AV488" s="257"/>
      <c r="AW488" s="257"/>
      <c r="AX488" s="257"/>
      <c r="AY488" s="257"/>
      <c r="AZ488" s="257"/>
      <c r="BA488" s="257"/>
      <c r="BB488" s="257"/>
      <c r="BC488" s="257"/>
      <c r="BD488" s="257"/>
      <c r="BE488" s="257"/>
      <c r="BF488" s="257"/>
      <c r="BG488" s="257"/>
    </row>
    <row r="489" spans="4:59" ht="32.25" customHeight="1" x14ac:dyDescent="0.25">
      <c r="D489" s="246" t="s">
        <v>2</v>
      </c>
      <c r="G489" s="96">
        <v>43283</v>
      </c>
      <c r="H489" s="258" t="s">
        <v>37</v>
      </c>
      <c r="I489" s="232" t="s">
        <v>31</v>
      </c>
      <c r="J489" s="189" t="s">
        <v>291</v>
      </c>
      <c r="K489" s="29" t="s">
        <v>18</v>
      </c>
      <c r="L489" s="29" t="s">
        <v>50</v>
      </c>
      <c r="M489" s="29" t="s">
        <v>51</v>
      </c>
      <c r="N489" s="29" t="s">
        <v>52</v>
      </c>
      <c r="O489" s="114" t="s">
        <v>56</v>
      </c>
      <c r="P489" s="114" t="s">
        <v>57</v>
      </c>
      <c r="Q489" s="259"/>
      <c r="R489" s="192" t="s">
        <v>1967</v>
      </c>
      <c r="S489" s="41" t="s">
        <v>1954</v>
      </c>
      <c r="T489" s="41"/>
      <c r="U489" s="84" t="s">
        <v>72</v>
      </c>
      <c r="V489" s="263"/>
      <c r="W489" s="80">
        <v>3</v>
      </c>
      <c r="X489" s="185" t="s">
        <v>2610</v>
      </c>
      <c r="Y489" s="117"/>
      <c r="Z489" s="84"/>
      <c r="AA489" s="84"/>
      <c r="AB489" s="265" t="str">
        <f t="shared" si="12"/>
        <v>M 0113</v>
      </c>
      <c r="AC489" s="194"/>
      <c r="AD489" s="194"/>
      <c r="AE489" s="194"/>
      <c r="AF489" s="194"/>
      <c r="AG489" s="194"/>
      <c r="AH489" s="263" t="s">
        <v>1</v>
      </c>
      <c r="AI489" s="473" t="s">
        <v>202</v>
      </c>
      <c r="AJ489" s="197">
        <v>42368</v>
      </c>
      <c r="AK489" s="423"/>
      <c r="AL489" s="312">
        <v>2.4319999999999999</v>
      </c>
      <c r="AM489" s="312" t="s">
        <v>619</v>
      </c>
      <c r="AN489" s="312">
        <v>2.1800000000000002</v>
      </c>
      <c r="AO489" s="312" t="s">
        <v>622</v>
      </c>
      <c r="AP489" s="101"/>
      <c r="AQ489" s="101"/>
      <c r="AR489" s="415"/>
      <c r="AS489" s="101"/>
      <c r="AT489" s="256"/>
      <c r="AU489" s="101"/>
      <c r="AV489" s="256"/>
      <c r="AW489" s="256"/>
      <c r="AX489" s="256"/>
      <c r="AY489" s="256"/>
      <c r="AZ489" s="256"/>
      <c r="BA489" s="256"/>
      <c r="BB489" s="256"/>
      <c r="BC489" s="256"/>
      <c r="BD489" s="256"/>
      <c r="BE489" s="256"/>
      <c r="BF489" s="256"/>
      <c r="BG489" s="256"/>
    </row>
    <row r="490" spans="4:59" ht="32.25" customHeight="1" x14ac:dyDescent="0.25">
      <c r="D490" s="246" t="s">
        <v>2</v>
      </c>
      <c r="G490" s="96">
        <v>43283</v>
      </c>
      <c r="H490" s="195" t="s">
        <v>37</v>
      </c>
      <c r="I490" s="232" t="s">
        <v>31</v>
      </c>
      <c r="J490" s="189" t="s">
        <v>291</v>
      </c>
      <c r="K490" s="29" t="s">
        <v>18</v>
      </c>
      <c r="L490" s="29" t="s">
        <v>50</v>
      </c>
      <c r="M490" s="29" t="s">
        <v>51</v>
      </c>
      <c r="N490" s="29" t="s">
        <v>52</v>
      </c>
      <c r="O490" s="114" t="s">
        <v>56</v>
      </c>
      <c r="P490" s="114" t="s">
        <v>57</v>
      </c>
      <c r="Q490" s="114"/>
      <c r="R490" s="192" t="s">
        <v>1968</v>
      </c>
      <c r="S490" s="41" t="s">
        <v>1954</v>
      </c>
      <c r="T490" s="41"/>
      <c r="U490" s="84" t="s">
        <v>72</v>
      </c>
      <c r="V490" s="263"/>
      <c r="W490" s="80">
        <v>3</v>
      </c>
      <c r="X490" s="185" t="s">
        <v>2610</v>
      </c>
      <c r="Y490" s="117"/>
      <c r="Z490" s="84"/>
      <c r="AA490" s="84"/>
      <c r="AB490" s="265" t="str">
        <f t="shared" si="12"/>
        <v>M 0116</v>
      </c>
      <c r="AC490" s="194"/>
      <c r="AD490" s="194"/>
      <c r="AE490" s="194"/>
      <c r="AF490" s="194"/>
      <c r="AG490" s="194"/>
      <c r="AH490" s="263" t="s">
        <v>1</v>
      </c>
      <c r="AI490" s="473" t="s">
        <v>202</v>
      </c>
      <c r="AJ490" s="197">
        <v>42361</v>
      </c>
      <c r="AK490" s="423"/>
      <c r="AL490" s="312">
        <v>2.2109999999999999</v>
      </c>
      <c r="AM490" s="312" t="s">
        <v>58</v>
      </c>
      <c r="AN490" s="313">
        <v>1.8080000000000001</v>
      </c>
      <c r="AO490" s="313" t="s">
        <v>540</v>
      </c>
      <c r="AP490" s="101"/>
      <c r="AQ490" s="101"/>
      <c r="AR490" s="415"/>
      <c r="AS490" s="101"/>
      <c r="AT490" s="256"/>
      <c r="AU490" s="101"/>
    </row>
    <row r="491" spans="4:59" ht="32.25" customHeight="1" x14ac:dyDescent="0.25">
      <c r="D491" s="246" t="s">
        <v>2</v>
      </c>
      <c r="G491" s="96">
        <v>43283</v>
      </c>
      <c r="H491" s="195" t="s">
        <v>37</v>
      </c>
      <c r="I491" s="232" t="s">
        <v>31</v>
      </c>
      <c r="J491" s="189" t="s">
        <v>291</v>
      </c>
      <c r="K491" s="29" t="s">
        <v>18</v>
      </c>
      <c r="L491" s="29" t="s">
        <v>50</v>
      </c>
      <c r="M491" s="29" t="s">
        <v>51</v>
      </c>
      <c r="N491" s="29" t="s">
        <v>52</v>
      </c>
      <c r="O491" s="259" t="s">
        <v>56</v>
      </c>
      <c r="P491" s="259" t="s">
        <v>57</v>
      </c>
      <c r="Q491" s="259"/>
      <c r="R491" s="192" t="s">
        <v>1980</v>
      </c>
      <c r="S491" s="41" t="s">
        <v>1964</v>
      </c>
      <c r="T491" s="41"/>
      <c r="U491" s="84" t="s">
        <v>72</v>
      </c>
      <c r="V491" s="263"/>
      <c r="W491" s="80">
        <v>3</v>
      </c>
      <c r="X491" s="185" t="s">
        <v>2610</v>
      </c>
      <c r="Y491" s="117"/>
      <c r="Z491" s="84"/>
      <c r="AA491" s="84"/>
      <c r="AB491" s="265" t="str">
        <f t="shared" si="12"/>
        <v>M 0130</v>
      </c>
      <c r="AC491" s="194"/>
      <c r="AD491" s="194"/>
      <c r="AE491" s="194"/>
      <c r="AF491" s="194"/>
      <c r="AG491" s="194"/>
      <c r="AH491" s="263" t="s">
        <v>1</v>
      </c>
      <c r="AI491" s="473" t="s">
        <v>202</v>
      </c>
      <c r="AJ491" s="197">
        <v>42368</v>
      </c>
      <c r="AK491" s="423"/>
      <c r="AL491" s="312">
        <v>2.2509999999999999</v>
      </c>
      <c r="AM491" s="312" t="s">
        <v>618</v>
      </c>
      <c r="AN491" s="312">
        <v>2.17</v>
      </c>
      <c r="AO491" s="312" t="s">
        <v>133</v>
      </c>
      <c r="AP491" s="101"/>
      <c r="AQ491" s="101"/>
      <c r="AR491" s="415"/>
      <c r="AS491" s="101"/>
      <c r="AT491" s="256"/>
      <c r="AU491" s="101"/>
      <c r="AV491" s="256"/>
      <c r="AW491" s="256"/>
      <c r="AX491" s="256"/>
      <c r="AY491" s="256"/>
      <c r="AZ491" s="256"/>
      <c r="BA491" s="256"/>
      <c r="BB491" s="256"/>
      <c r="BC491" s="256"/>
      <c r="BD491" s="256"/>
      <c r="BE491" s="256"/>
      <c r="BF491" s="256"/>
      <c r="BG491" s="256"/>
    </row>
    <row r="492" spans="4:59" ht="32.25" customHeight="1" x14ac:dyDescent="0.25">
      <c r="D492" s="246" t="s">
        <v>2</v>
      </c>
      <c r="G492" s="96">
        <v>43283</v>
      </c>
      <c r="H492" s="195" t="s">
        <v>37</v>
      </c>
      <c r="I492" s="232" t="s">
        <v>31</v>
      </c>
      <c r="J492" s="189" t="s">
        <v>291</v>
      </c>
      <c r="K492" s="29" t="s">
        <v>18</v>
      </c>
      <c r="L492" s="29" t="s">
        <v>50</v>
      </c>
      <c r="M492" s="29" t="s">
        <v>51</v>
      </c>
      <c r="N492" s="29" t="s">
        <v>52</v>
      </c>
      <c r="O492" s="114" t="s">
        <v>56</v>
      </c>
      <c r="P492" s="114" t="s">
        <v>57</v>
      </c>
      <c r="Q492" s="259"/>
      <c r="R492" s="192" t="s">
        <v>535</v>
      </c>
      <c r="S492" s="41" t="s">
        <v>1117</v>
      </c>
      <c r="T492" s="41" t="s">
        <v>20</v>
      </c>
      <c r="U492" s="84" t="s">
        <v>72</v>
      </c>
      <c r="V492" s="263"/>
      <c r="W492" s="80">
        <v>3</v>
      </c>
      <c r="X492" s="185" t="s">
        <v>245</v>
      </c>
      <c r="Y492" s="117"/>
      <c r="Z492" s="84"/>
      <c r="AA492" s="84"/>
      <c r="AB492" s="39" t="s">
        <v>535</v>
      </c>
      <c r="AC492" s="194"/>
      <c r="AD492" s="194"/>
      <c r="AE492" s="194"/>
      <c r="AF492" s="194"/>
      <c r="AG492" s="194"/>
      <c r="AH492" s="263" t="s">
        <v>1</v>
      </c>
      <c r="AI492" s="473" t="s">
        <v>202</v>
      </c>
      <c r="AJ492" s="197">
        <v>42368</v>
      </c>
      <c r="AK492" s="420">
        <v>186</v>
      </c>
      <c r="AL492" s="312">
        <v>2.431</v>
      </c>
      <c r="AM492" s="312" t="s">
        <v>536</v>
      </c>
      <c r="AN492" s="312">
        <v>2.06</v>
      </c>
      <c r="AO492" s="312" t="s">
        <v>622</v>
      </c>
      <c r="AP492" s="101"/>
      <c r="AQ492" s="101"/>
      <c r="AR492" s="415"/>
      <c r="AS492" s="101"/>
      <c r="AT492" s="256"/>
      <c r="AU492" s="101"/>
    </row>
    <row r="493" spans="4:59" ht="32.25" customHeight="1" x14ac:dyDescent="0.25">
      <c r="D493" s="246" t="s">
        <v>2</v>
      </c>
      <c r="G493" s="96">
        <v>43283</v>
      </c>
      <c r="H493" s="195" t="s">
        <v>37</v>
      </c>
      <c r="I493" s="232" t="s">
        <v>31</v>
      </c>
      <c r="J493" s="189" t="s">
        <v>291</v>
      </c>
      <c r="K493" s="29" t="s">
        <v>18</v>
      </c>
      <c r="L493" s="29" t="s">
        <v>50</v>
      </c>
      <c r="M493" s="29" t="s">
        <v>51</v>
      </c>
      <c r="N493" s="29" t="s">
        <v>52</v>
      </c>
      <c r="O493" s="114" t="s">
        <v>56</v>
      </c>
      <c r="P493" s="114" t="s">
        <v>57</v>
      </c>
      <c r="Q493" s="114"/>
      <c r="R493" s="192" t="s">
        <v>539</v>
      </c>
      <c r="S493" s="41" t="s">
        <v>1117</v>
      </c>
      <c r="T493" s="41" t="s">
        <v>20</v>
      </c>
      <c r="U493" s="84" t="s">
        <v>72</v>
      </c>
      <c r="V493" s="263"/>
      <c r="W493" s="80">
        <v>3</v>
      </c>
      <c r="X493" s="185" t="s">
        <v>245</v>
      </c>
      <c r="Y493" s="117"/>
      <c r="Z493" s="84"/>
      <c r="AA493" s="84"/>
      <c r="AB493" s="265" t="s">
        <v>539</v>
      </c>
      <c r="AC493" s="194"/>
      <c r="AD493" s="194"/>
      <c r="AE493" s="194"/>
      <c r="AF493" s="194"/>
      <c r="AG493" s="194"/>
      <c r="AH493" s="263" t="s">
        <v>1</v>
      </c>
      <c r="AI493" s="473" t="s">
        <v>202</v>
      </c>
      <c r="AJ493" s="197">
        <v>42474</v>
      </c>
      <c r="AK493" s="420">
        <v>187</v>
      </c>
      <c r="AL493" s="312">
        <v>2.4089999999999998</v>
      </c>
      <c r="AM493" s="312" t="s">
        <v>540</v>
      </c>
      <c r="AN493" s="313">
        <v>1.762</v>
      </c>
      <c r="AO493" s="313" t="s">
        <v>536</v>
      </c>
      <c r="AP493" s="101"/>
      <c r="AQ493" s="101"/>
      <c r="AR493" s="415"/>
      <c r="AS493" s="101"/>
      <c r="AT493" s="256"/>
      <c r="AU493" s="101"/>
    </row>
    <row r="494" spans="4:59" ht="32.25" customHeight="1" x14ac:dyDescent="0.25">
      <c r="D494" s="246" t="s">
        <v>2</v>
      </c>
      <c r="G494" s="96">
        <v>43283</v>
      </c>
      <c r="H494" s="195" t="s">
        <v>37</v>
      </c>
      <c r="I494" s="232" t="s">
        <v>31</v>
      </c>
      <c r="J494" s="189" t="s">
        <v>291</v>
      </c>
      <c r="K494" s="29" t="s">
        <v>18</v>
      </c>
      <c r="L494" s="29" t="s">
        <v>50</v>
      </c>
      <c r="M494" s="29" t="s">
        <v>51</v>
      </c>
      <c r="N494" s="29" t="s">
        <v>52</v>
      </c>
      <c r="O494" s="259" t="s">
        <v>56</v>
      </c>
      <c r="P494" s="259" t="s">
        <v>57</v>
      </c>
      <c r="Q494" s="259"/>
      <c r="R494" s="192" t="s">
        <v>1993</v>
      </c>
      <c r="S494" s="41" t="s">
        <v>1994</v>
      </c>
      <c r="T494" s="41"/>
      <c r="U494" s="84" t="s">
        <v>72</v>
      </c>
      <c r="V494" s="263"/>
      <c r="W494" s="80">
        <v>3</v>
      </c>
      <c r="X494" s="185" t="s">
        <v>2610</v>
      </c>
      <c r="Y494" s="117"/>
      <c r="Z494" s="84"/>
      <c r="AA494" s="84"/>
      <c r="AB494" s="265" t="str">
        <f>R494</f>
        <v>M 0168</v>
      </c>
      <c r="AC494" s="194"/>
      <c r="AD494" s="194"/>
      <c r="AE494" s="194"/>
      <c r="AF494" s="194"/>
      <c r="AG494" s="194"/>
      <c r="AH494" s="263" t="s">
        <v>1</v>
      </c>
      <c r="AI494" s="473" t="s">
        <v>202</v>
      </c>
      <c r="AJ494" s="197">
        <v>42395</v>
      </c>
      <c r="AK494" s="423"/>
      <c r="AL494" s="312">
        <v>2.4889999999999999</v>
      </c>
      <c r="AM494" s="312" t="s">
        <v>618</v>
      </c>
      <c r="AN494" s="312">
        <v>2.464</v>
      </c>
      <c r="AO494" s="312" t="s">
        <v>143</v>
      </c>
      <c r="AP494" s="101"/>
      <c r="AQ494" s="101"/>
      <c r="AR494" s="415"/>
      <c r="AS494" s="101"/>
      <c r="AT494" s="256"/>
      <c r="AU494" s="101"/>
    </row>
    <row r="495" spans="4:59" ht="32.25" customHeight="1" x14ac:dyDescent="0.25">
      <c r="D495" s="246" t="s">
        <v>2</v>
      </c>
      <c r="G495" s="96">
        <v>43283</v>
      </c>
      <c r="H495" s="195" t="s">
        <v>37</v>
      </c>
      <c r="I495" s="232" t="s">
        <v>31</v>
      </c>
      <c r="J495" s="189" t="s">
        <v>291</v>
      </c>
      <c r="K495" s="29" t="s">
        <v>18</v>
      </c>
      <c r="L495" s="29" t="s">
        <v>50</v>
      </c>
      <c r="M495" s="29" t="s">
        <v>51</v>
      </c>
      <c r="N495" s="29" t="s">
        <v>52</v>
      </c>
      <c r="O495" s="114" t="s">
        <v>56</v>
      </c>
      <c r="P495" s="114" t="s">
        <v>57</v>
      </c>
      <c r="Q495" s="114"/>
      <c r="R495" s="192" t="s">
        <v>2009</v>
      </c>
      <c r="S495" s="41" t="s">
        <v>1954</v>
      </c>
      <c r="T495" s="41"/>
      <c r="U495" s="84" t="s">
        <v>72</v>
      </c>
      <c r="V495" s="263"/>
      <c r="W495" s="80">
        <v>3</v>
      </c>
      <c r="X495" s="185" t="s">
        <v>2610</v>
      </c>
      <c r="Y495" s="117"/>
      <c r="Z495" s="84"/>
      <c r="AA495" s="84"/>
      <c r="AB495" s="265" t="str">
        <f>R495</f>
        <v>M 0185</v>
      </c>
      <c r="AC495" s="194"/>
      <c r="AD495" s="194"/>
      <c r="AE495" s="194"/>
      <c r="AF495" s="194"/>
      <c r="AG495" s="194"/>
      <c r="AH495" s="263" t="s">
        <v>1</v>
      </c>
      <c r="AI495" s="473" t="s">
        <v>202</v>
      </c>
      <c r="AJ495" s="197">
        <v>42397</v>
      </c>
      <c r="AK495" s="423"/>
      <c r="AL495" s="312">
        <v>2.2309999999999999</v>
      </c>
      <c r="AM495" s="312" t="s">
        <v>133</v>
      </c>
      <c r="AN495" s="312">
        <v>2.1110000000000002</v>
      </c>
      <c r="AO495" s="312" t="s">
        <v>73</v>
      </c>
      <c r="AP495" s="101"/>
      <c r="AQ495" s="101"/>
      <c r="AR495" s="415"/>
      <c r="AS495" s="101"/>
      <c r="AT495" s="256"/>
      <c r="AU495" s="101"/>
    </row>
    <row r="496" spans="4:59" ht="32.25" customHeight="1" x14ac:dyDescent="0.25">
      <c r="D496" s="246" t="s">
        <v>2</v>
      </c>
      <c r="G496" s="96">
        <v>43283</v>
      </c>
      <c r="H496" s="258" t="s">
        <v>37</v>
      </c>
      <c r="I496" s="232" t="s">
        <v>31</v>
      </c>
      <c r="J496" s="189" t="s">
        <v>291</v>
      </c>
      <c r="K496" s="29" t="s">
        <v>18</v>
      </c>
      <c r="L496" s="29" t="s">
        <v>50</v>
      </c>
      <c r="M496" s="29" t="s">
        <v>51</v>
      </c>
      <c r="N496" s="29" t="s">
        <v>52</v>
      </c>
      <c r="O496" s="259" t="s">
        <v>56</v>
      </c>
      <c r="P496" s="259" t="s">
        <v>57</v>
      </c>
      <c r="Q496" s="259"/>
      <c r="R496" s="192" t="s">
        <v>2047</v>
      </c>
      <c r="S496" s="41" t="s">
        <v>1956</v>
      </c>
      <c r="T496" s="41"/>
      <c r="U496" s="84" t="s">
        <v>72</v>
      </c>
      <c r="V496" s="263"/>
      <c r="W496" s="80">
        <v>3</v>
      </c>
      <c r="X496" s="185" t="s">
        <v>2610</v>
      </c>
      <c r="Y496" s="117"/>
      <c r="Z496" s="84"/>
      <c r="AA496" s="84"/>
      <c r="AB496" s="265" t="str">
        <f>R496</f>
        <v>M 0251</v>
      </c>
      <c r="AC496" s="194"/>
      <c r="AD496" s="194"/>
      <c r="AE496" s="194"/>
      <c r="AF496" s="194"/>
      <c r="AG496" s="194"/>
      <c r="AH496" s="263" t="s">
        <v>1</v>
      </c>
      <c r="AI496" s="473" t="s">
        <v>202</v>
      </c>
      <c r="AJ496" s="197">
        <v>42489</v>
      </c>
      <c r="AK496" s="423"/>
      <c r="AL496" s="312">
        <v>2.1269999999999998</v>
      </c>
      <c r="AM496" s="312" t="s">
        <v>536</v>
      </c>
      <c r="AN496" s="313">
        <v>1.954</v>
      </c>
      <c r="AO496" s="313" t="s">
        <v>620</v>
      </c>
      <c r="AP496" s="101"/>
      <c r="AQ496" s="101"/>
      <c r="AR496" s="415"/>
      <c r="AS496" s="101"/>
      <c r="AT496" s="256"/>
      <c r="AU496" s="101"/>
      <c r="AV496" s="152"/>
      <c r="AW496" s="152"/>
      <c r="AX496" s="152"/>
      <c r="AY496" s="152"/>
      <c r="AZ496" s="152"/>
      <c r="BA496" s="152"/>
      <c r="BB496" s="152"/>
      <c r="BC496" s="152"/>
      <c r="BD496" s="152"/>
      <c r="BE496" s="152"/>
      <c r="BF496" s="152"/>
      <c r="BG496" s="152"/>
    </row>
    <row r="497" spans="4:59" ht="32.25" customHeight="1" x14ac:dyDescent="0.25">
      <c r="D497" s="246" t="s">
        <v>2</v>
      </c>
      <c r="G497" s="96">
        <v>43283</v>
      </c>
      <c r="H497" s="195" t="s">
        <v>37</v>
      </c>
      <c r="I497" s="232" t="s">
        <v>31</v>
      </c>
      <c r="J497" s="189" t="s">
        <v>291</v>
      </c>
      <c r="K497" s="29" t="s">
        <v>18</v>
      </c>
      <c r="L497" s="29" t="s">
        <v>50</v>
      </c>
      <c r="M497" s="29" t="s">
        <v>51</v>
      </c>
      <c r="N497" s="29" t="s">
        <v>52</v>
      </c>
      <c r="O497" s="114" t="s">
        <v>56</v>
      </c>
      <c r="P497" s="114" t="s">
        <v>57</v>
      </c>
      <c r="Q497" s="259"/>
      <c r="R497" s="192" t="s">
        <v>2048</v>
      </c>
      <c r="S497" s="41" t="s">
        <v>1964</v>
      </c>
      <c r="T497" s="41"/>
      <c r="U497" s="84" t="s">
        <v>72</v>
      </c>
      <c r="V497" s="263"/>
      <c r="W497" s="80">
        <v>3</v>
      </c>
      <c r="X497" s="185" t="s">
        <v>2610</v>
      </c>
      <c r="Y497" s="117"/>
      <c r="Z497" s="84"/>
      <c r="AA497" s="84"/>
      <c r="AB497" s="265" t="str">
        <f>R497</f>
        <v>M 0252</v>
      </c>
      <c r="AC497" s="194"/>
      <c r="AD497" s="194"/>
      <c r="AE497" s="194"/>
      <c r="AF497" s="194"/>
      <c r="AG497" s="194"/>
      <c r="AH497" s="263" t="s">
        <v>1</v>
      </c>
      <c r="AI497" s="473" t="s">
        <v>202</v>
      </c>
      <c r="AJ497" s="197">
        <v>42489</v>
      </c>
      <c r="AK497" s="425"/>
      <c r="AL497" s="312">
        <v>2.2080000000000002</v>
      </c>
      <c r="AM497" s="312" t="s">
        <v>58</v>
      </c>
      <c r="AN497" s="313">
        <v>1.954</v>
      </c>
      <c r="AO497" s="313" t="s">
        <v>73</v>
      </c>
      <c r="AP497" s="101"/>
      <c r="AQ497" s="101"/>
      <c r="AR497" s="415"/>
      <c r="AS497" s="101"/>
      <c r="AT497" s="256"/>
      <c r="AU497" s="101"/>
    </row>
    <row r="498" spans="4:59" ht="32.25" customHeight="1" x14ac:dyDescent="0.25">
      <c r="D498" s="246" t="s">
        <v>2</v>
      </c>
      <c r="G498" s="96">
        <v>43283</v>
      </c>
      <c r="H498" s="195" t="s">
        <v>37</v>
      </c>
      <c r="I498" s="232" t="s">
        <v>31</v>
      </c>
      <c r="J498" s="189" t="s">
        <v>291</v>
      </c>
      <c r="K498" s="29" t="s">
        <v>18</v>
      </c>
      <c r="L498" s="29" t="s">
        <v>50</v>
      </c>
      <c r="M498" s="29" t="s">
        <v>51</v>
      </c>
      <c r="N498" s="29" t="s">
        <v>52</v>
      </c>
      <c r="O498" s="114" t="s">
        <v>56</v>
      </c>
      <c r="P498" s="114" t="s">
        <v>57</v>
      </c>
      <c r="Q498" s="259"/>
      <c r="R498" s="192" t="s">
        <v>614</v>
      </c>
      <c r="S498" s="41" t="s">
        <v>1117</v>
      </c>
      <c r="T498" s="41" t="s">
        <v>20</v>
      </c>
      <c r="U498" s="84" t="s">
        <v>624</v>
      </c>
      <c r="V498" s="263"/>
      <c r="W498" s="80">
        <v>3</v>
      </c>
      <c r="X498" s="185" t="s">
        <v>245</v>
      </c>
      <c r="Y498" s="117"/>
      <c r="Z498" s="84"/>
      <c r="AA498" s="84"/>
      <c r="AB498" s="39" t="s">
        <v>614</v>
      </c>
      <c r="AC498" s="194"/>
      <c r="AD498" s="194"/>
      <c r="AE498" s="194"/>
      <c r="AF498" s="194"/>
      <c r="AG498" s="194"/>
      <c r="AH498" s="263" t="s">
        <v>1</v>
      </c>
      <c r="AI498" s="473" t="s">
        <v>202</v>
      </c>
      <c r="AJ498" s="197">
        <v>42489</v>
      </c>
      <c r="AK498" s="420">
        <v>218</v>
      </c>
      <c r="AL498" s="312">
        <v>2.7679999999999998</v>
      </c>
      <c r="AM498" s="312" t="s">
        <v>618</v>
      </c>
      <c r="AN498" s="312">
        <v>2.3780000000000001</v>
      </c>
      <c r="AO498" s="312" t="s">
        <v>143</v>
      </c>
      <c r="AP498" s="101"/>
      <c r="AQ498" s="101"/>
      <c r="AR498" s="415"/>
      <c r="AS498" s="101"/>
      <c r="AT498" s="256"/>
      <c r="AU498" s="101"/>
    </row>
    <row r="499" spans="4:59" ht="32.25" customHeight="1" x14ac:dyDescent="0.25">
      <c r="D499" s="246" t="s">
        <v>2</v>
      </c>
      <c r="G499" s="96">
        <v>43283</v>
      </c>
      <c r="H499" s="195" t="s">
        <v>37</v>
      </c>
      <c r="I499" s="232" t="s">
        <v>31</v>
      </c>
      <c r="J499" s="189" t="s">
        <v>291</v>
      </c>
      <c r="K499" s="29" t="s">
        <v>18</v>
      </c>
      <c r="L499" s="29" t="s">
        <v>50</v>
      </c>
      <c r="M499" s="29" t="s">
        <v>51</v>
      </c>
      <c r="N499" s="29" t="s">
        <v>52</v>
      </c>
      <c r="O499" s="259" t="s">
        <v>56</v>
      </c>
      <c r="P499" s="259" t="s">
        <v>57</v>
      </c>
      <c r="Q499" s="259"/>
      <c r="R499" s="192" t="s">
        <v>590</v>
      </c>
      <c r="S499" s="41" t="s">
        <v>1117</v>
      </c>
      <c r="T499" s="41" t="s">
        <v>20</v>
      </c>
      <c r="U499" s="84" t="s">
        <v>624</v>
      </c>
      <c r="V499" s="263"/>
      <c r="W499" s="80">
        <v>3</v>
      </c>
      <c r="X499" s="185" t="s">
        <v>245</v>
      </c>
      <c r="Y499" s="117"/>
      <c r="Z499" s="84"/>
      <c r="AA499" s="84"/>
      <c r="AB499" s="265" t="s">
        <v>590</v>
      </c>
      <c r="AC499" s="194"/>
      <c r="AD499" s="194"/>
      <c r="AE499" s="194"/>
      <c r="AF499" s="194"/>
      <c r="AG499" s="194"/>
      <c r="AH499" s="263" t="s">
        <v>1</v>
      </c>
      <c r="AI499" s="473" t="s">
        <v>202</v>
      </c>
      <c r="AJ499" s="197">
        <v>42489</v>
      </c>
      <c r="AK499" s="420">
        <v>206</v>
      </c>
      <c r="AL499" s="312">
        <v>2.6629999999999998</v>
      </c>
      <c r="AM499" s="312" t="s">
        <v>619</v>
      </c>
      <c r="AN499" s="312">
        <v>2.2149999999999999</v>
      </c>
      <c r="AO499" s="312" t="s">
        <v>622</v>
      </c>
      <c r="AP499" s="101"/>
      <c r="AQ499" s="101"/>
      <c r="AR499" s="415"/>
      <c r="AS499" s="101"/>
      <c r="AT499" s="256"/>
      <c r="AU499" s="101"/>
    </row>
    <row r="500" spans="4:59" ht="32.25" customHeight="1" x14ac:dyDescent="0.25">
      <c r="D500" s="246" t="s">
        <v>2</v>
      </c>
      <c r="G500" s="96">
        <v>43283</v>
      </c>
      <c r="H500" s="195" t="s">
        <v>37</v>
      </c>
      <c r="I500" s="232" t="s">
        <v>31</v>
      </c>
      <c r="J500" s="189" t="s">
        <v>291</v>
      </c>
      <c r="K500" s="29" t="s">
        <v>18</v>
      </c>
      <c r="L500" s="29" t="s">
        <v>50</v>
      </c>
      <c r="M500" s="29" t="s">
        <v>51</v>
      </c>
      <c r="N500" s="29" t="s">
        <v>52</v>
      </c>
      <c r="O500" s="259" t="s">
        <v>56</v>
      </c>
      <c r="P500" s="259" t="s">
        <v>57</v>
      </c>
      <c r="Q500" s="259"/>
      <c r="R500" s="192" t="s">
        <v>615</v>
      </c>
      <c r="S500" s="41" t="s">
        <v>1117</v>
      </c>
      <c r="T500" s="41" t="s">
        <v>20</v>
      </c>
      <c r="U500" s="84" t="s">
        <v>1289</v>
      </c>
      <c r="V500" s="263"/>
      <c r="W500" s="80">
        <v>3</v>
      </c>
      <c r="X500" s="185" t="s">
        <v>245</v>
      </c>
      <c r="Y500" s="117"/>
      <c r="Z500" s="84"/>
      <c r="AA500" s="84"/>
      <c r="AB500" s="265" t="s">
        <v>615</v>
      </c>
      <c r="AC500" s="194"/>
      <c r="AD500" s="194"/>
      <c r="AE500" s="194"/>
      <c r="AF500" s="194"/>
      <c r="AG500" s="194"/>
      <c r="AH500" s="263" t="s">
        <v>1</v>
      </c>
      <c r="AI500" s="473" t="s">
        <v>202</v>
      </c>
      <c r="AJ500" s="197">
        <v>42489</v>
      </c>
      <c r="AK500" s="420">
        <v>219</v>
      </c>
      <c r="AL500" s="312">
        <v>2.72</v>
      </c>
      <c r="AM500" s="312" t="s">
        <v>621</v>
      </c>
      <c r="AN500" s="312">
        <v>2.117</v>
      </c>
      <c r="AO500" s="312" t="s">
        <v>620</v>
      </c>
      <c r="AP500" s="101"/>
      <c r="AQ500" s="101"/>
      <c r="AR500" s="415"/>
      <c r="AS500" s="101"/>
      <c r="AT500" s="256"/>
      <c r="AU500" s="101"/>
    </row>
    <row r="501" spans="4:59" ht="32.25" customHeight="1" x14ac:dyDescent="0.25">
      <c r="D501" s="246" t="s">
        <v>2</v>
      </c>
      <c r="G501" s="96">
        <v>43283</v>
      </c>
      <c r="H501" s="195" t="s">
        <v>37</v>
      </c>
      <c r="I501" s="232" t="s">
        <v>31</v>
      </c>
      <c r="J501" s="189" t="s">
        <v>291</v>
      </c>
      <c r="K501" s="29" t="s">
        <v>18</v>
      </c>
      <c r="L501" s="29" t="s">
        <v>50</v>
      </c>
      <c r="M501" s="29" t="s">
        <v>51</v>
      </c>
      <c r="N501" s="29" t="s">
        <v>52</v>
      </c>
      <c r="O501" s="114" t="s">
        <v>56</v>
      </c>
      <c r="P501" s="114" t="s">
        <v>57</v>
      </c>
      <c r="Q501" s="114"/>
      <c r="R501" s="192" t="s">
        <v>616</v>
      </c>
      <c r="S501" s="41" t="s">
        <v>1117</v>
      </c>
      <c r="T501" s="41" t="s">
        <v>20</v>
      </c>
      <c r="U501" s="84" t="s">
        <v>624</v>
      </c>
      <c r="V501" s="263"/>
      <c r="W501" s="80">
        <v>3</v>
      </c>
      <c r="X501" s="185" t="s">
        <v>245</v>
      </c>
      <c r="Y501" s="117"/>
      <c r="Z501" s="84"/>
      <c r="AA501" s="84"/>
      <c r="AB501" s="39" t="s">
        <v>616</v>
      </c>
      <c r="AC501" s="194"/>
      <c r="AD501" s="194"/>
      <c r="AE501" s="194"/>
      <c r="AF501" s="194"/>
      <c r="AG501" s="194"/>
      <c r="AH501" s="263" t="s">
        <v>1</v>
      </c>
      <c r="AI501" s="473" t="s">
        <v>202</v>
      </c>
      <c r="AJ501" s="197">
        <v>42489</v>
      </c>
      <c r="AK501" s="420">
        <v>220</v>
      </c>
      <c r="AL501" s="312">
        <v>2.5790000000000002</v>
      </c>
      <c r="AM501" s="312" t="s">
        <v>622</v>
      </c>
      <c r="AN501" s="312">
        <v>2.1389999999999998</v>
      </c>
      <c r="AO501" s="312" t="s">
        <v>536</v>
      </c>
      <c r="AP501" s="101"/>
      <c r="AQ501" s="101"/>
      <c r="AR501" s="415"/>
      <c r="AS501" s="101"/>
      <c r="AT501" s="256"/>
      <c r="AU501" s="101"/>
    </row>
    <row r="502" spans="4:59" ht="32.25" customHeight="1" x14ac:dyDescent="0.25">
      <c r="D502" s="246" t="s">
        <v>2</v>
      </c>
      <c r="G502" s="96">
        <v>43283</v>
      </c>
      <c r="H502" s="195" t="s">
        <v>37</v>
      </c>
      <c r="I502" s="232" t="s">
        <v>31</v>
      </c>
      <c r="J502" s="189" t="s">
        <v>291</v>
      </c>
      <c r="K502" s="29" t="s">
        <v>18</v>
      </c>
      <c r="L502" s="29" t="s">
        <v>50</v>
      </c>
      <c r="M502" s="29" t="s">
        <v>51</v>
      </c>
      <c r="N502" s="29" t="s">
        <v>52</v>
      </c>
      <c r="O502" s="114" t="s">
        <v>56</v>
      </c>
      <c r="P502" s="114" t="s">
        <v>57</v>
      </c>
      <c r="Q502" s="259"/>
      <c r="R502" s="192" t="s">
        <v>592</v>
      </c>
      <c r="S502" s="41" t="s">
        <v>1117</v>
      </c>
      <c r="T502" s="41" t="s">
        <v>20</v>
      </c>
      <c r="U502" s="84" t="s">
        <v>1289</v>
      </c>
      <c r="V502" s="263"/>
      <c r="W502" s="80">
        <v>3</v>
      </c>
      <c r="X502" s="185" t="s">
        <v>245</v>
      </c>
      <c r="Y502" s="117"/>
      <c r="Z502" s="84"/>
      <c r="AA502" s="84"/>
      <c r="AB502" s="39" t="s">
        <v>592</v>
      </c>
      <c r="AC502" s="194"/>
      <c r="AD502" s="194"/>
      <c r="AE502" s="194"/>
      <c r="AF502" s="194"/>
      <c r="AG502" s="194"/>
      <c r="AH502" s="263" t="s">
        <v>1</v>
      </c>
      <c r="AI502" s="473" t="s">
        <v>202</v>
      </c>
      <c r="AJ502" s="197">
        <v>42489</v>
      </c>
      <c r="AK502" s="420">
        <v>207</v>
      </c>
      <c r="AL502" s="312">
        <v>2.6739999999999999</v>
      </c>
      <c r="AM502" s="312" t="s">
        <v>620</v>
      </c>
      <c r="AN502" s="312">
        <v>2.2530000000000001</v>
      </c>
      <c r="AO502" s="312" t="s">
        <v>623</v>
      </c>
      <c r="AP502" s="101"/>
      <c r="AQ502" s="101"/>
      <c r="AR502" s="415"/>
      <c r="AS502" s="101"/>
      <c r="AT502" s="256"/>
      <c r="AU502" s="101"/>
    </row>
    <row r="503" spans="4:59" ht="32.25" customHeight="1" x14ac:dyDescent="0.25">
      <c r="D503" s="246" t="s">
        <v>2</v>
      </c>
      <c r="G503" s="96">
        <v>43283</v>
      </c>
      <c r="H503" s="195" t="s">
        <v>37</v>
      </c>
      <c r="I503" s="232" t="s">
        <v>31</v>
      </c>
      <c r="J503" s="189" t="s">
        <v>291</v>
      </c>
      <c r="K503" s="29" t="s">
        <v>18</v>
      </c>
      <c r="L503" s="29" t="s">
        <v>50</v>
      </c>
      <c r="M503" s="29" t="s">
        <v>51</v>
      </c>
      <c r="N503" s="29" t="s">
        <v>52</v>
      </c>
      <c r="O503" s="114" t="s">
        <v>56</v>
      </c>
      <c r="P503" s="114" t="s">
        <v>57</v>
      </c>
      <c r="Q503" s="114"/>
      <c r="R503" s="192" t="s">
        <v>617</v>
      </c>
      <c r="S503" s="41" t="s">
        <v>1117</v>
      </c>
      <c r="T503" s="41" t="s">
        <v>20</v>
      </c>
      <c r="U503" s="84" t="s">
        <v>1289</v>
      </c>
      <c r="V503" s="263"/>
      <c r="W503" s="80">
        <v>3</v>
      </c>
      <c r="X503" s="185" t="s">
        <v>245</v>
      </c>
      <c r="Y503" s="117"/>
      <c r="Z503" s="84"/>
      <c r="AA503" s="84"/>
      <c r="AB503" s="265" t="s">
        <v>617</v>
      </c>
      <c r="AC503" s="194"/>
      <c r="AD503" s="194"/>
      <c r="AE503" s="194"/>
      <c r="AF503" s="194"/>
      <c r="AG503" s="194"/>
      <c r="AH503" s="263" t="s">
        <v>1</v>
      </c>
      <c r="AI503" s="473" t="s">
        <v>202</v>
      </c>
      <c r="AJ503" s="197">
        <v>42502</v>
      </c>
      <c r="AK503" s="420">
        <v>221</v>
      </c>
      <c r="AL503" s="312">
        <v>2.4279999999999999</v>
      </c>
      <c r="AM503" s="312" t="s">
        <v>623</v>
      </c>
      <c r="AN503" s="312">
        <v>2.1520000000000001</v>
      </c>
      <c r="AO503" s="312" t="s">
        <v>620</v>
      </c>
      <c r="AP503" s="101"/>
      <c r="AQ503" s="101"/>
      <c r="AR503" s="415"/>
      <c r="AS503" s="101"/>
      <c r="AT503" s="256"/>
      <c r="AU503" s="101"/>
      <c r="AV503" s="256"/>
      <c r="AW503" s="256"/>
      <c r="AX503" s="256"/>
      <c r="AY503" s="256"/>
      <c r="AZ503" s="256"/>
      <c r="BA503" s="256"/>
      <c r="BB503" s="256"/>
      <c r="BC503" s="256"/>
      <c r="BD503" s="256"/>
      <c r="BE503" s="256"/>
      <c r="BF503" s="256"/>
      <c r="BG503" s="256"/>
    </row>
    <row r="504" spans="4:59" ht="32.25" customHeight="1" x14ac:dyDescent="0.25">
      <c r="D504" s="246" t="s">
        <v>2</v>
      </c>
      <c r="G504" s="96">
        <v>43283</v>
      </c>
      <c r="H504" s="195" t="s">
        <v>37</v>
      </c>
      <c r="I504" s="232" t="s">
        <v>31</v>
      </c>
      <c r="J504" s="189" t="s">
        <v>291</v>
      </c>
      <c r="K504" s="29" t="s">
        <v>18</v>
      </c>
      <c r="L504" s="29" t="s">
        <v>50</v>
      </c>
      <c r="M504" s="29" t="s">
        <v>51</v>
      </c>
      <c r="N504" s="29" t="s">
        <v>52</v>
      </c>
      <c r="O504" s="114" t="s">
        <v>56</v>
      </c>
      <c r="P504" s="114" t="s">
        <v>57</v>
      </c>
      <c r="Q504" s="114"/>
      <c r="R504" s="192" t="s">
        <v>2050</v>
      </c>
      <c r="S504" s="41" t="s">
        <v>1956</v>
      </c>
      <c r="T504" s="41"/>
      <c r="U504" s="84" t="s">
        <v>72</v>
      </c>
      <c r="V504" s="263"/>
      <c r="W504" s="80">
        <v>3</v>
      </c>
      <c r="X504" s="185" t="s">
        <v>2610</v>
      </c>
      <c r="Y504" s="117"/>
      <c r="Z504" s="84"/>
      <c r="AA504" s="84"/>
      <c r="AB504" s="39" t="str">
        <f t="shared" ref="AB504:AB535" si="13">R504</f>
        <v>M 0260</v>
      </c>
      <c r="AC504" s="194"/>
      <c r="AD504" s="194"/>
      <c r="AE504" s="194"/>
      <c r="AF504" s="194"/>
      <c r="AG504" s="194"/>
      <c r="AH504" s="263" t="s">
        <v>1</v>
      </c>
      <c r="AI504" s="473" t="s">
        <v>202</v>
      </c>
      <c r="AJ504" s="197">
        <v>42492</v>
      </c>
      <c r="AK504" s="423"/>
      <c r="AL504" s="312">
        <v>2.2149999999999999</v>
      </c>
      <c r="AM504" s="312" t="s">
        <v>143</v>
      </c>
      <c r="AN504" s="312">
        <v>2.1419999999999999</v>
      </c>
      <c r="AO504" s="312" t="s">
        <v>618</v>
      </c>
      <c r="AP504" s="101"/>
      <c r="AQ504" s="101"/>
      <c r="AR504" s="415"/>
      <c r="AS504" s="101"/>
      <c r="AT504" s="256"/>
      <c r="AU504" s="101"/>
    </row>
    <row r="505" spans="4:59" ht="32.25" customHeight="1" x14ac:dyDescent="0.25">
      <c r="D505" s="246" t="s">
        <v>2</v>
      </c>
      <c r="G505" s="96">
        <v>43283</v>
      </c>
      <c r="H505" s="195" t="s">
        <v>37</v>
      </c>
      <c r="I505" s="232" t="s">
        <v>31</v>
      </c>
      <c r="J505" s="189" t="s">
        <v>291</v>
      </c>
      <c r="K505" s="29" t="s">
        <v>18</v>
      </c>
      <c r="L505" s="29" t="s">
        <v>50</v>
      </c>
      <c r="M505" s="29" t="s">
        <v>51</v>
      </c>
      <c r="N505" s="29" t="s">
        <v>52</v>
      </c>
      <c r="O505" s="114" t="s">
        <v>56</v>
      </c>
      <c r="P505" s="114" t="s">
        <v>57</v>
      </c>
      <c r="Q505" s="259"/>
      <c r="R505" s="192" t="s">
        <v>2051</v>
      </c>
      <c r="S505" s="41" t="s">
        <v>1956</v>
      </c>
      <c r="T505" s="41"/>
      <c r="U505" s="84" t="s">
        <v>72</v>
      </c>
      <c r="V505" s="263"/>
      <c r="W505" s="80">
        <v>3</v>
      </c>
      <c r="X505" s="185" t="s">
        <v>2610</v>
      </c>
      <c r="Y505" s="117"/>
      <c r="Z505" s="84"/>
      <c r="AA505" s="84"/>
      <c r="AB505" s="265" t="str">
        <f t="shared" si="13"/>
        <v>M 0261</v>
      </c>
      <c r="AC505" s="194"/>
      <c r="AD505" s="194"/>
      <c r="AE505" s="194"/>
      <c r="AF505" s="194"/>
      <c r="AG505" s="194"/>
      <c r="AH505" s="263" t="s">
        <v>1</v>
      </c>
      <c r="AI505" s="473" t="s">
        <v>202</v>
      </c>
      <c r="AJ505" s="197">
        <v>42492</v>
      </c>
      <c r="AK505" s="425"/>
      <c r="AL505" s="312">
        <v>2.0009999999999999</v>
      </c>
      <c r="AM505" s="312" t="s">
        <v>536</v>
      </c>
      <c r="AN505" s="313">
        <v>1.9430000000000001</v>
      </c>
      <c r="AO505" s="313" t="s">
        <v>622</v>
      </c>
      <c r="AP505" s="101"/>
      <c r="AQ505" s="101"/>
      <c r="AR505" s="415"/>
      <c r="AS505" s="101"/>
      <c r="AT505" s="256"/>
      <c r="AU505" s="101"/>
      <c r="AV505" s="256"/>
      <c r="AW505" s="256"/>
      <c r="AX505" s="256"/>
      <c r="AY505" s="256"/>
      <c r="AZ505" s="256"/>
      <c r="BA505" s="256"/>
      <c r="BB505" s="256"/>
      <c r="BC505" s="256"/>
      <c r="BD505" s="256"/>
      <c r="BE505" s="256"/>
      <c r="BF505" s="256"/>
      <c r="BG505" s="256"/>
    </row>
    <row r="506" spans="4:59" ht="32.25" customHeight="1" x14ac:dyDescent="0.25">
      <c r="D506" s="246" t="s">
        <v>2</v>
      </c>
      <c r="G506" s="96">
        <v>43283</v>
      </c>
      <c r="H506" s="195" t="s">
        <v>37</v>
      </c>
      <c r="I506" s="232" t="s">
        <v>31</v>
      </c>
      <c r="J506" s="189" t="s">
        <v>291</v>
      </c>
      <c r="K506" s="29" t="s">
        <v>18</v>
      </c>
      <c r="L506" s="29" t="s">
        <v>50</v>
      </c>
      <c r="M506" s="29" t="s">
        <v>51</v>
      </c>
      <c r="N506" s="29" t="s">
        <v>52</v>
      </c>
      <c r="O506" s="259" t="s">
        <v>56</v>
      </c>
      <c r="P506" s="259" t="s">
        <v>57</v>
      </c>
      <c r="Q506" s="259"/>
      <c r="R506" s="192" t="s">
        <v>2052</v>
      </c>
      <c r="S506" s="41" t="s">
        <v>2053</v>
      </c>
      <c r="T506" s="41" t="s">
        <v>20</v>
      </c>
      <c r="U506" s="84" t="s">
        <v>1800</v>
      </c>
      <c r="V506" s="263"/>
      <c r="W506" s="80">
        <v>2</v>
      </c>
      <c r="X506" s="185" t="s">
        <v>80</v>
      </c>
      <c r="Y506" s="117"/>
      <c r="Z506" s="84"/>
      <c r="AA506" s="84"/>
      <c r="AB506" s="39" t="str">
        <f t="shared" si="13"/>
        <v>M 0262</v>
      </c>
      <c r="AC506" s="194"/>
      <c r="AD506" s="194"/>
      <c r="AE506" s="194"/>
      <c r="AF506" s="194"/>
      <c r="AG506" s="194"/>
      <c r="AH506" s="263" t="s">
        <v>1</v>
      </c>
      <c r="AI506" s="473" t="s">
        <v>202</v>
      </c>
      <c r="AJ506" s="197">
        <v>42496</v>
      </c>
      <c r="AK506" s="425"/>
      <c r="AL506" s="312">
        <v>2.1440000000000001</v>
      </c>
      <c r="AM506" s="312" t="s">
        <v>620</v>
      </c>
      <c r="AN506" s="312">
        <v>2.0649999999999999</v>
      </c>
      <c r="AO506" s="312" t="s">
        <v>540</v>
      </c>
      <c r="AP506" s="101"/>
      <c r="AQ506" s="101"/>
      <c r="AR506" s="415"/>
      <c r="AS506" s="101"/>
      <c r="AT506" s="256"/>
      <c r="AU506" s="101"/>
      <c r="AV506" s="152"/>
      <c r="AW506" s="152"/>
      <c r="AX506" s="152"/>
      <c r="AY506" s="152"/>
      <c r="AZ506" s="152"/>
      <c r="BA506" s="152"/>
      <c r="BB506" s="152"/>
      <c r="BC506" s="152"/>
      <c r="BD506" s="152"/>
      <c r="BE506" s="152"/>
      <c r="BF506" s="152"/>
      <c r="BG506" s="152"/>
    </row>
    <row r="507" spans="4:59" ht="32.25" customHeight="1" x14ac:dyDescent="0.25">
      <c r="D507" s="246" t="s">
        <v>2</v>
      </c>
      <c r="G507" s="96">
        <v>43283</v>
      </c>
      <c r="H507" s="195" t="s">
        <v>37</v>
      </c>
      <c r="I507" s="232" t="s">
        <v>31</v>
      </c>
      <c r="J507" s="189" t="s">
        <v>291</v>
      </c>
      <c r="K507" s="29" t="s">
        <v>18</v>
      </c>
      <c r="L507" s="29" t="s">
        <v>50</v>
      </c>
      <c r="M507" s="29" t="s">
        <v>51</v>
      </c>
      <c r="N507" s="29" t="s">
        <v>52</v>
      </c>
      <c r="O507" s="114" t="s">
        <v>56</v>
      </c>
      <c r="P507" s="114" t="s">
        <v>57</v>
      </c>
      <c r="Q507" s="259"/>
      <c r="R507" s="192" t="s">
        <v>2100</v>
      </c>
      <c r="S507" s="41" t="s">
        <v>2101</v>
      </c>
      <c r="T507" s="41" t="s">
        <v>20</v>
      </c>
      <c r="U507" s="84" t="s">
        <v>1800</v>
      </c>
      <c r="V507" s="263"/>
      <c r="W507" s="80">
        <v>2</v>
      </c>
      <c r="X507" s="185" t="s">
        <v>80</v>
      </c>
      <c r="Y507" s="117"/>
      <c r="Z507" s="84"/>
      <c r="AA507" s="84"/>
      <c r="AB507" s="39" t="str">
        <f t="shared" si="13"/>
        <v>M 0328</v>
      </c>
      <c r="AC507" s="194"/>
      <c r="AD507" s="194"/>
      <c r="AE507" s="194"/>
      <c r="AF507" s="194"/>
      <c r="AG507" s="194"/>
      <c r="AH507" s="263" t="s">
        <v>1</v>
      </c>
      <c r="AI507" s="473" t="s">
        <v>202</v>
      </c>
      <c r="AJ507" s="197" t="s">
        <v>2102</v>
      </c>
      <c r="AK507" s="423"/>
      <c r="AL507" s="312">
        <v>2.2090000000000001</v>
      </c>
      <c r="AM507" s="312" t="s">
        <v>618</v>
      </c>
      <c r="AN507" s="312">
        <v>2.1179999999999999</v>
      </c>
      <c r="AO507" s="312" t="s">
        <v>58</v>
      </c>
      <c r="AP507" s="101"/>
      <c r="AQ507" s="101"/>
      <c r="AR507" s="415"/>
      <c r="AS507" s="101"/>
      <c r="AT507" s="256"/>
      <c r="AU507" s="101"/>
    </row>
    <row r="508" spans="4:59" ht="32.25" customHeight="1" x14ac:dyDescent="0.25">
      <c r="D508" s="246" t="s">
        <v>2</v>
      </c>
      <c r="G508" s="96">
        <v>43283</v>
      </c>
      <c r="H508" s="195" t="s">
        <v>37</v>
      </c>
      <c r="I508" s="232" t="s">
        <v>31</v>
      </c>
      <c r="J508" s="189" t="s">
        <v>291</v>
      </c>
      <c r="K508" s="29" t="s">
        <v>18</v>
      </c>
      <c r="L508" s="29" t="s">
        <v>50</v>
      </c>
      <c r="M508" s="29" t="s">
        <v>51</v>
      </c>
      <c r="N508" s="29" t="s">
        <v>52</v>
      </c>
      <c r="O508" s="259" t="s">
        <v>56</v>
      </c>
      <c r="P508" s="259" t="s">
        <v>57</v>
      </c>
      <c r="Q508" s="259"/>
      <c r="R508" s="192" t="s">
        <v>2109</v>
      </c>
      <c r="S508" s="41" t="s">
        <v>2110</v>
      </c>
      <c r="T508" s="41" t="s">
        <v>20</v>
      </c>
      <c r="U508" s="84" t="s">
        <v>1800</v>
      </c>
      <c r="V508" s="263"/>
      <c r="W508" s="80">
        <v>2</v>
      </c>
      <c r="X508" s="185" t="s">
        <v>80</v>
      </c>
      <c r="Y508" s="117"/>
      <c r="Z508" s="84"/>
      <c r="AA508" s="84"/>
      <c r="AB508" s="39" t="str">
        <f t="shared" si="13"/>
        <v>M 0335</v>
      </c>
      <c r="AC508" s="194"/>
      <c r="AD508" s="194"/>
      <c r="AE508" s="194"/>
      <c r="AF508" s="194"/>
      <c r="AG508" s="194"/>
      <c r="AH508" s="263" t="s">
        <v>1</v>
      </c>
      <c r="AI508" s="473" t="s">
        <v>202</v>
      </c>
      <c r="AJ508" s="197">
        <v>42529</v>
      </c>
      <c r="AK508" s="423"/>
      <c r="AL508" s="313">
        <v>1.841</v>
      </c>
      <c r="AM508" s="313" t="s">
        <v>540</v>
      </c>
      <c r="AN508" s="313">
        <v>1.7849999999999999</v>
      </c>
      <c r="AO508" s="313" t="s">
        <v>618</v>
      </c>
      <c r="AP508" s="101"/>
      <c r="AQ508" s="101"/>
      <c r="AR508" s="415"/>
      <c r="AS508" s="101"/>
      <c r="AT508" s="256"/>
      <c r="AU508" s="101"/>
    </row>
    <row r="509" spans="4:59" ht="32.25" customHeight="1" x14ac:dyDescent="0.25">
      <c r="D509" s="246" t="s">
        <v>2</v>
      </c>
      <c r="G509" s="96">
        <v>43283</v>
      </c>
      <c r="H509" s="195" t="s">
        <v>37</v>
      </c>
      <c r="I509" s="232" t="s">
        <v>31</v>
      </c>
      <c r="J509" s="189" t="s">
        <v>291</v>
      </c>
      <c r="K509" s="29" t="s">
        <v>18</v>
      </c>
      <c r="L509" s="29" t="s">
        <v>50</v>
      </c>
      <c r="M509" s="29" t="s">
        <v>51</v>
      </c>
      <c r="N509" s="29" t="s">
        <v>52</v>
      </c>
      <c r="O509" s="114" t="s">
        <v>56</v>
      </c>
      <c r="P509" s="114" t="s">
        <v>57</v>
      </c>
      <c r="Q509" s="114"/>
      <c r="R509" s="192" t="s">
        <v>2129</v>
      </c>
      <c r="S509" s="41" t="s">
        <v>2130</v>
      </c>
      <c r="T509" s="41"/>
      <c r="U509" s="84" t="s">
        <v>72</v>
      </c>
      <c r="V509" s="263"/>
      <c r="W509" s="80">
        <v>3</v>
      </c>
      <c r="X509" s="185" t="s">
        <v>2610</v>
      </c>
      <c r="Y509" s="117"/>
      <c r="Z509" s="84"/>
      <c r="AA509" s="84"/>
      <c r="AB509" s="265" t="str">
        <f t="shared" si="13"/>
        <v>M 0358</v>
      </c>
      <c r="AC509" s="194"/>
      <c r="AD509" s="194"/>
      <c r="AE509" s="194"/>
      <c r="AF509" s="194"/>
      <c r="AG509" s="194"/>
      <c r="AH509" s="263" t="s">
        <v>1</v>
      </c>
      <c r="AI509" s="473" t="s">
        <v>202</v>
      </c>
      <c r="AJ509" s="197">
        <v>42529</v>
      </c>
      <c r="AK509" s="423"/>
      <c r="AL509" s="312">
        <v>2.294</v>
      </c>
      <c r="AM509" s="312" t="s">
        <v>58</v>
      </c>
      <c r="AN509" s="312">
        <v>2.0870000000000002</v>
      </c>
      <c r="AO509" s="312" t="s">
        <v>73</v>
      </c>
      <c r="AP509" s="101"/>
      <c r="AQ509" s="101"/>
      <c r="AR509" s="415"/>
      <c r="AS509" s="101"/>
      <c r="AT509" s="256"/>
      <c r="AU509" s="101"/>
    </row>
    <row r="510" spans="4:59" ht="32.25" customHeight="1" x14ac:dyDescent="0.25">
      <c r="D510" s="246" t="s">
        <v>2</v>
      </c>
      <c r="G510" s="96">
        <v>43283</v>
      </c>
      <c r="H510" s="195" t="s">
        <v>37</v>
      </c>
      <c r="I510" s="232" t="s">
        <v>31</v>
      </c>
      <c r="J510" s="189" t="s">
        <v>291</v>
      </c>
      <c r="K510" s="29" t="s">
        <v>18</v>
      </c>
      <c r="L510" s="29" t="s">
        <v>50</v>
      </c>
      <c r="M510" s="29" t="s">
        <v>51</v>
      </c>
      <c r="N510" s="29" t="s">
        <v>52</v>
      </c>
      <c r="O510" s="114" t="s">
        <v>56</v>
      </c>
      <c r="P510" s="114" t="s">
        <v>57</v>
      </c>
      <c r="Q510" s="114"/>
      <c r="R510" s="192" t="s">
        <v>2131</v>
      </c>
      <c r="S510" s="41" t="s">
        <v>2132</v>
      </c>
      <c r="T510" s="41"/>
      <c r="U510" s="84" t="s">
        <v>72</v>
      </c>
      <c r="V510" s="263"/>
      <c r="W510" s="80">
        <v>3</v>
      </c>
      <c r="X510" s="185" t="s">
        <v>2610</v>
      </c>
      <c r="Y510" s="117"/>
      <c r="Z510" s="84"/>
      <c r="AA510" s="84"/>
      <c r="AB510" s="39" t="str">
        <f t="shared" si="13"/>
        <v>M 0359</v>
      </c>
      <c r="AC510" s="194"/>
      <c r="AD510" s="194"/>
      <c r="AE510" s="194"/>
      <c r="AF510" s="194"/>
      <c r="AG510" s="194"/>
      <c r="AH510" s="263" t="s">
        <v>1</v>
      </c>
      <c r="AI510" s="473" t="s">
        <v>202</v>
      </c>
      <c r="AJ510" s="197">
        <v>42529</v>
      </c>
      <c r="AK510" s="423"/>
      <c r="AL510" s="312">
        <v>2.36</v>
      </c>
      <c r="AM510" s="312" t="s">
        <v>623</v>
      </c>
      <c r="AN510" s="313">
        <v>1.881</v>
      </c>
      <c r="AO510" s="313" t="s">
        <v>620</v>
      </c>
      <c r="AP510" s="101"/>
      <c r="AQ510" s="101"/>
      <c r="AR510" s="415"/>
      <c r="AS510" s="101"/>
      <c r="AT510" s="256"/>
      <c r="AU510" s="101"/>
    </row>
    <row r="511" spans="4:59" ht="32.25" customHeight="1" x14ac:dyDescent="0.25">
      <c r="D511" s="246" t="s">
        <v>2</v>
      </c>
      <c r="G511" s="96">
        <v>43283</v>
      </c>
      <c r="H511" s="195" t="s">
        <v>37</v>
      </c>
      <c r="I511" s="232" t="s">
        <v>31</v>
      </c>
      <c r="J511" s="189" t="s">
        <v>291</v>
      </c>
      <c r="K511" s="29" t="s">
        <v>18</v>
      </c>
      <c r="L511" s="29" t="s">
        <v>50</v>
      </c>
      <c r="M511" s="29" t="s">
        <v>51</v>
      </c>
      <c r="N511" s="29" t="s">
        <v>52</v>
      </c>
      <c r="O511" s="114" t="s">
        <v>56</v>
      </c>
      <c r="P511" s="114" t="s">
        <v>57</v>
      </c>
      <c r="Q511" s="114"/>
      <c r="R511" s="192" t="s">
        <v>2133</v>
      </c>
      <c r="S511" s="41" t="s">
        <v>2130</v>
      </c>
      <c r="T511" s="41"/>
      <c r="U511" s="84" t="s">
        <v>72</v>
      </c>
      <c r="V511" s="263"/>
      <c r="W511" s="80">
        <v>3</v>
      </c>
      <c r="X511" s="185" t="s">
        <v>2610</v>
      </c>
      <c r="Y511" s="117"/>
      <c r="Z511" s="84"/>
      <c r="AA511" s="84"/>
      <c r="AB511" s="39" t="str">
        <f t="shared" si="13"/>
        <v>M 0360</v>
      </c>
      <c r="AC511" s="194"/>
      <c r="AD511" s="194"/>
      <c r="AE511" s="194"/>
      <c r="AF511" s="194"/>
      <c r="AG511" s="194"/>
      <c r="AH511" s="263" t="s">
        <v>1</v>
      </c>
      <c r="AI511" s="473" t="s">
        <v>202</v>
      </c>
      <c r="AJ511" s="197">
        <v>42529</v>
      </c>
      <c r="AK511" s="423"/>
      <c r="AL511" s="312">
        <v>2.472</v>
      </c>
      <c r="AM511" s="312" t="s">
        <v>618</v>
      </c>
      <c r="AN511" s="312">
        <v>2.1669999999999998</v>
      </c>
      <c r="AO511" s="312" t="s">
        <v>133</v>
      </c>
      <c r="AP511" s="101"/>
      <c r="AQ511" s="101"/>
      <c r="AR511" s="415"/>
      <c r="AS511" s="101"/>
      <c r="AT511" s="256"/>
      <c r="AU511" s="101"/>
      <c r="AV511" s="256"/>
      <c r="AW511" s="256"/>
      <c r="AX511" s="256"/>
      <c r="AY511" s="256"/>
      <c r="AZ511" s="256"/>
      <c r="BA511" s="256"/>
      <c r="BB511" s="256"/>
      <c r="BC511" s="256"/>
      <c r="BD511" s="256"/>
      <c r="BE511" s="256"/>
      <c r="BF511" s="256"/>
      <c r="BG511" s="256"/>
    </row>
    <row r="512" spans="4:59" ht="32.25" customHeight="1" x14ac:dyDescent="0.25">
      <c r="D512" s="246" t="s">
        <v>2</v>
      </c>
      <c r="G512" s="96">
        <v>43283</v>
      </c>
      <c r="H512" s="195" t="s">
        <v>37</v>
      </c>
      <c r="I512" s="232" t="s">
        <v>31</v>
      </c>
      <c r="J512" s="189" t="s">
        <v>291</v>
      </c>
      <c r="K512" s="29" t="s">
        <v>18</v>
      </c>
      <c r="L512" s="29" t="s">
        <v>50</v>
      </c>
      <c r="M512" s="29" t="s">
        <v>51</v>
      </c>
      <c r="N512" s="29" t="s">
        <v>52</v>
      </c>
      <c r="O512" s="259" t="s">
        <v>56</v>
      </c>
      <c r="P512" s="259" t="s">
        <v>57</v>
      </c>
      <c r="Q512" s="259"/>
      <c r="R512" s="192" t="s">
        <v>2134</v>
      </c>
      <c r="S512" s="41" t="s">
        <v>2132</v>
      </c>
      <c r="T512" s="41"/>
      <c r="U512" s="84" t="s">
        <v>72</v>
      </c>
      <c r="V512" s="263"/>
      <c r="W512" s="80">
        <v>3</v>
      </c>
      <c r="X512" s="185" t="s">
        <v>2610</v>
      </c>
      <c r="Y512" s="117"/>
      <c r="Z512" s="84"/>
      <c r="AA512" s="84"/>
      <c r="AB512" s="39" t="str">
        <f t="shared" si="13"/>
        <v>M 0361</v>
      </c>
      <c r="AC512" s="194"/>
      <c r="AD512" s="194"/>
      <c r="AE512" s="194"/>
      <c r="AF512" s="194"/>
      <c r="AG512" s="194"/>
      <c r="AH512" s="263" t="s">
        <v>1</v>
      </c>
      <c r="AI512" s="473" t="s">
        <v>202</v>
      </c>
      <c r="AJ512" s="197">
        <v>42529</v>
      </c>
      <c r="AK512" s="423"/>
      <c r="AL512" s="312">
        <v>2.34</v>
      </c>
      <c r="AM512" s="312" t="s">
        <v>623</v>
      </c>
      <c r="AN512" s="313">
        <v>1.8280000000000001</v>
      </c>
      <c r="AO512" s="313" t="s">
        <v>620</v>
      </c>
      <c r="AP512" s="101"/>
      <c r="AQ512" s="101"/>
      <c r="AR512" s="415"/>
      <c r="AS512" s="101"/>
      <c r="AT512" s="256"/>
      <c r="AU512" s="101"/>
      <c r="AV512" s="152"/>
      <c r="AW512" s="152"/>
      <c r="AX512" s="152"/>
      <c r="AY512" s="152"/>
      <c r="AZ512" s="152"/>
      <c r="BA512" s="152"/>
      <c r="BB512" s="152"/>
      <c r="BC512" s="152"/>
      <c r="BD512" s="152"/>
      <c r="BE512" s="152"/>
      <c r="BF512" s="152"/>
      <c r="BG512" s="152"/>
    </row>
    <row r="513" spans="4:59" ht="32.25" customHeight="1" x14ac:dyDescent="0.25">
      <c r="D513" s="246" t="s">
        <v>2</v>
      </c>
      <c r="G513" s="96">
        <v>43283</v>
      </c>
      <c r="H513" s="195" t="s">
        <v>37</v>
      </c>
      <c r="I513" s="232" t="s">
        <v>31</v>
      </c>
      <c r="J513" s="189" t="s">
        <v>291</v>
      </c>
      <c r="K513" s="29" t="s">
        <v>18</v>
      </c>
      <c r="L513" s="29" t="s">
        <v>50</v>
      </c>
      <c r="M513" s="29" t="s">
        <v>51</v>
      </c>
      <c r="N513" s="29" t="s">
        <v>52</v>
      </c>
      <c r="O513" s="114" t="s">
        <v>56</v>
      </c>
      <c r="P513" s="114" t="s">
        <v>57</v>
      </c>
      <c r="Q513" s="114"/>
      <c r="R513" s="192" t="s">
        <v>2135</v>
      </c>
      <c r="S513" s="41" t="s">
        <v>2130</v>
      </c>
      <c r="T513" s="41"/>
      <c r="U513" s="84" t="s">
        <v>72</v>
      </c>
      <c r="V513" s="263"/>
      <c r="W513" s="80">
        <v>3</v>
      </c>
      <c r="X513" s="185" t="s">
        <v>2610</v>
      </c>
      <c r="Y513" s="117"/>
      <c r="Z513" s="84"/>
      <c r="AA513" s="84"/>
      <c r="AB513" s="39" t="str">
        <f t="shared" si="13"/>
        <v>M 0362</v>
      </c>
      <c r="AC513" s="194"/>
      <c r="AD513" s="194"/>
      <c r="AE513" s="194"/>
      <c r="AF513" s="194"/>
      <c r="AG513" s="194"/>
      <c r="AH513" s="263" t="s">
        <v>1</v>
      </c>
      <c r="AI513" s="473" t="s">
        <v>202</v>
      </c>
      <c r="AJ513" s="197">
        <v>42529</v>
      </c>
      <c r="AK513" s="425"/>
      <c r="AL513" s="312">
        <v>2.3130000000000002</v>
      </c>
      <c r="AM513" s="312" t="s">
        <v>618</v>
      </c>
      <c r="AN513" s="312">
        <v>2.1160000000000001</v>
      </c>
      <c r="AO513" s="312" t="s">
        <v>622</v>
      </c>
      <c r="AP513" s="101"/>
      <c r="AQ513" s="101"/>
      <c r="AR513" s="415"/>
      <c r="AS513" s="101"/>
      <c r="AT513" s="256"/>
      <c r="AU513" s="101"/>
      <c r="AV513" s="256"/>
      <c r="AW513" s="256"/>
      <c r="AX513" s="256"/>
      <c r="AY513" s="256"/>
      <c r="AZ513" s="256"/>
      <c r="BA513" s="256"/>
      <c r="BB513" s="256"/>
      <c r="BC513" s="256"/>
      <c r="BD513" s="256"/>
      <c r="BE513" s="256"/>
      <c r="BF513" s="256"/>
      <c r="BG513" s="256"/>
    </row>
    <row r="514" spans="4:59" ht="32.25" customHeight="1" x14ac:dyDescent="0.25">
      <c r="D514" s="246" t="s">
        <v>2</v>
      </c>
      <c r="G514" s="96">
        <v>43283</v>
      </c>
      <c r="H514" s="195" t="s">
        <v>37</v>
      </c>
      <c r="I514" s="232" t="s">
        <v>31</v>
      </c>
      <c r="J514" s="189" t="s">
        <v>291</v>
      </c>
      <c r="K514" s="29" t="s">
        <v>18</v>
      </c>
      <c r="L514" s="29" t="s">
        <v>50</v>
      </c>
      <c r="M514" s="29" t="s">
        <v>51</v>
      </c>
      <c r="N514" s="29" t="s">
        <v>52</v>
      </c>
      <c r="O514" s="114" t="s">
        <v>56</v>
      </c>
      <c r="P514" s="114" t="s">
        <v>57</v>
      </c>
      <c r="Q514" s="114"/>
      <c r="R514" s="192" t="s">
        <v>2136</v>
      </c>
      <c r="S514" s="41" t="s">
        <v>2132</v>
      </c>
      <c r="T514" s="41"/>
      <c r="U514" s="84" t="s">
        <v>72</v>
      </c>
      <c r="V514" s="263"/>
      <c r="W514" s="80">
        <v>3</v>
      </c>
      <c r="X514" s="185" t="s">
        <v>2610</v>
      </c>
      <c r="Y514" s="117"/>
      <c r="Z514" s="84"/>
      <c r="AA514" s="84"/>
      <c r="AB514" s="39" t="str">
        <f t="shared" si="13"/>
        <v>M 0363</v>
      </c>
      <c r="AC514" s="194"/>
      <c r="AD514" s="194"/>
      <c r="AE514" s="194"/>
      <c r="AF514" s="194"/>
      <c r="AG514" s="194"/>
      <c r="AH514" s="263" t="s">
        <v>1</v>
      </c>
      <c r="AI514" s="473" t="s">
        <v>202</v>
      </c>
      <c r="AJ514" s="197">
        <v>42529</v>
      </c>
      <c r="AK514" s="423"/>
      <c r="AL514" s="313">
        <v>1.8420000000000001</v>
      </c>
      <c r="AM514" s="313" t="s">
        <v>623</v>
      </c>
      <c r="AN514" s="313">
        <v>1.595</v>
      </c>
      <c r="AO514" s="313" t="s">
        <v>620</v>
      </c>
      <c r="AP514" s="101"/>
      <c r="AQ514" s="101"/>
      <c r="AR514" s="415"/>
      <c r="AS514" s="101"/>
      <c r="AT514" s="256"/>
      <c r="AU514" s="101"/>
      <c r="AV514" s="152"/>
      <c r="AW514" s="152"/>
      <c r="AX514" s="152"/>
      <c r="AY514" s="152"/>
      <c r="AZ514" s="152"/>
      <c r="BA514" s="152"/>
      <c r="BB514" s="152"/>
      <c r="BC514" s="152"/>
      <c r="BD514" s="152"/>
      <c r="BE514" s="152"/>
      <c r="BF514" s="152"/>
      <c r="BG514" s="152"/>
    </row>
    <row r="515" spans="4:59" ht="32.25" customHeight="1" x14ac:dyDescent="0.25">
      <c r="D515" s="246" t="s">
        <v>2</v>
      </c>
      <c r="G515" s="96">
        <v>43283</v>
      </c>
      <c r="H515" s="195" t="s">
        <v>37</v>
      </c>
      <c r="I515" s="232" t="s">
        <v>31</v>
      </c>
      <c r="J515" s="189" t="s">
        <v>291</v>
      </c>
      <c r="K515" s="29" t="s">
        <v>18</v>
      </c>
      <c r="L515" s="29" t="s">
        <v>50</v>
      </c>
      <c r="M515" s="29" t="s">
        <v>51</v>
      </c>
      <c r="N515" s="29" t="s">
        <v>52</v>
      </c>
      <c r="O515" s="114" t="s">
        <v>56</v>
      </c>
      <c r="P515" s="114" t="s">
        <v>57</v>
      </c>
      <c r="Q515" s="114"/>
      <c r="R515" s="192" t="s">
        <v>2164</v>
      </c>
      <c r="S515" s="41" t="s">
        <v>1956</v>
      </c>
      <c r="T515" s="41"/>
      <c r="U515" s="84" t="s">
        <v>72</v>
      </c>
      <c r="V515" s="263"/>
      <c r="W515" s="80">
        <v>3</v>
      </c>
      <c r="X515" s="185" t="s">
        <v>2610</v>
      </c>
      <c r="Y515" s="117"/>
      <c r="Z515" s="84"/>
      <c r="AA515" s="84"/>
      <c r="AB515" s="39" t="str">
        <f t="shared" si="13"/>
        <v>M 0410</v>
      </c>
      <c r="AC515" s="194"/>
      <c r="AD515" s="194"/>
      <c r="AE515" s="194"/>
      <c r="AF515" s="194"/>
      <c r="AG515" s="194"/>
      <c r="AH515" s="263" t="s">
        <v>1</v>
      </c>
      <c r="AI515" s="473" t="s">
        <v>202</v>
      </c>
      <c r="AJ515" s="197">
        <v>42542</v>
      </c>
      <c r="AK515" s="425"/>
      <c r="AL515" s="312">
        <v>2.0070000000000001</v>
      </c>
      <c r="AM515" s="312" t="s">
        <v>540</v>
      </c>
      <c r="AN515" s="313">
        <v>1.8779999999999999</v>
      </c>
      <c r="AO515" s="313" t="s">
        <v>73</v>
      </c>
      <c r="AP515" s="101"/>
      <c r="AQ515" s="101"/>
      <c r="AR515" s="415"/>
      <c r="AS515" s="101"/>
      <c r="AT515" s="256"/>
      <c r="AU515" s="101"/>
      <c r="AV515" s="152"/>
      <c r="AW515" s="152"/>
      <c r="AX515" s="152"/>
      <c r="AY515" s="152"/>
      <c r="AZ515" s="152"/>
      <c r="BA515" s="152"/>
      <c r="BB515" s="152"/>
      <c r="BC515" s="152"/>
      <c r="BD515" s="152"/>
      <c r="BE515" s="152"/>
      <c r="BF515" s="152"/>
      <c r="BG515" s="152"/>
    </row>
    <row r="516" spans="4:59" ht="32.25" customHeight="1" x14ac:dyDescent="0.25">
      <c r="D516" s="246" t="s">
        <v>2</v>
      </c>
      <c r="G516" s="96">
        <v>43283</v>
      </c>
      <c r="H516" s="195" t="s">
        <v>37</v>
      </c>
      <c r="I516" s="232" t="s">
        <v>31</v>
      </c>
      <c r="J516" s="189" t="s">
        <v>291</v>
      </c>
      <c r="K516" s="29" t="s">
        <v>18</v>
      </c>
      <c r="L516" s="29" t="s">
        <v>50</v>
      </c>
      <c r="M516" s="29" t="s">
        <v>51</v>
      </c>
      <c r="N516" s="29" t="s">
        <v>52</v>
      </c>
      <c r="O516" s="114" t="s">
        <v>56</v>
      </c>
      <c r="P516" s="114" t="s">
        <v>57</v>
      </c>
      <c r="Q516" s="114"/>
      <c r="R516" s="192" t="s">
        <v>2166</v>
      </c>
      <c r="S516" s="41" t="s">
        <v>2130</v>
      </c>
      <c r="T516" s="41"/>
      <c r="U516" s="84" t="s">
        <v>72</v>
      </c>
      <c r="V516" s="263"/>
      <c r="W516" s="80">
        <v>3</v>
      </c>
      <c r="X516" s="185" t="s">
        <v>2610</v>
      </c>
      <c r="Y516" s="117"/>
      <c r="Z516" s="84"/>
      <c r="AA516" s="84"/>
      <c r="AB516" s="39" t="str">
        <f t="shared" si="13"/>
        <v>M 0412</v>
      </c>
      <c r="AC516" s="194"/>
      <c r="AD516" s="194"/>
      <c r="AE516" s="194"/>
      <c r="AF516" s="194"/>
      <c r="AG516" s="194"/>
      <c r="AH516" s="263" t="s">
        <v>1</v>
      </c>
      <c r="AI516" s="473" t="s">
        <v>202</v>
      </c>
      <c r="AJ516" s="197">
        <v>42548</v>
      </c>
      <c r="AK516" s="423"/>
      <c r="AL516" s="312">
        <v>2.41</v>
      </c>
      <c r="AM516" s="312" t="s">
        <v>618</v>
      </c>
      <c r="AN516" s="312">
        <v>2.3559999999999999</v>
      </c>
      <c r="AO516" s="312" t="s">
        <v>58</v>
      </c>
      <c r="AP516" s="101"/>
      <c r="AQ516" s="101"/>
      <c r="AR516" s="415"/>
      <c r="AS516" s="101"/>
      <c r="AT516" s="256"/>
      <c r="AU516" s="101"/>
      <c r="AV516" s="256"/>
      <c r="AW516" s="256"/>
      <c r="AX516" s="256"/>
      <c r="AY516" s="256"/>
      <c r="AZ516" s="256"/>
      <c r="BA516" s="256"/>
      <c r="BB516" s="256"/>
      <c r="BC516" s="256"/>
      <c r="BD516" s="256"/>
      <c r="BE516" s="256"/>
      <c r="BF516" s="256"/>
      <c r="BG516" s="256"/>
    </row>
    <row r="517" spans="4:59" ht="32.25" customHeight="1" x14ac:dyDescent="0.25">
      <c r="D517" s="246" t="s">
        <v>2</v>
      </c>
      <c r="G517" s="96">
        <v>43283</v>
      </c>
      <c r="H517" s="195" t="s">
        <v>37</v>
      </c>
      <c r="I517" s="232" t="s">
        <v>31</v>
      </c>
      <c r="J517" s="189" t="s">
        <v>291</v>
      </c>
      <c r="K517" s="29" t="s">
        <v>18</v>
      </c>
      <c r="L517" s="29" t="s">
        <v>50</v>
      </c>
      <c r="M517" s="29" t="s">
        <v>51</v>
      </c>
      <c r="N517" s="29" t="s">
        <v>52</v>
      </c>
      <c r="O517" s="114" t="s">
        <v>56</v>
      </c>
      <c r="P517" s="114" t="s">
        <v>57</v>
      </c>
      <c r="Q517" s="259"/>
      <c r="R517" s="192" t="s">
        <v>2167</v>
      </c>
      <c r="S517" s="41" t="s">
        <v>2132</v>
      </c>
      <c r="T517" s="41"/>
      <c r="U517" s="84" t="s">
        <v>72</v>
      </c>
      <c r="V517" s="263"/>
      <c r="W517" s="80">
        <v>3</v>
      </c>
      <c r="X517" s="185" t="s">
        <v>2610</v>
      </c>
      <c r="Y517" s="117"/>
      <c r="Z517" s="84"/>
      <c r="AA517" s="84"/>
      <c r="AB517" s="39" t="str">
        <f t="shared" si="13"/>
        <v>M 0413</v>
      </c>
      <c r="AC517" s="194"/>
      <c r="AD517" s="194"/>
      <c r="AE517" s="194"/>
      <c r="AF517" s="194"/>
      <c r="AG517" s="194"/>
      <c r="AH517" s="263" t="s">
        <v>1</v>
      </c>
      <c r="AI517" s="473" t="s">
        <v>202</v>
      </c>
      <c r="AJ517" s="197">
        <v>42548</v>
      </c>
      <c r="AK517" s="423"/>
      <c r="AL517" s="312">
        <v>2.4390000000000001</v>
      </c>
      <c r="AM517" s="312" t="s">
        <v>623</v>
      </c>
      <c r="AN517" s="312">
        <v>2.181</v>
      </c>
      <c r="AO517" s="312" t="s">
        <v>620</v>
      </c>
      <c r="AP517" s="101"/>
      <c r="AQ517" s="101"/>
      <c r="AR517" s="415"/>
      <c r="AS517" s="101"/>
      <c r="AT517" s="256"/>
      <c r="AU517" s="101"/>
      <c r="AV517" s="256"/>
      <c r="AW517" s="256"/>
      <c r="AX517" s="256"/>
      <c r="AY517" s="256"/>
      <c r="AZ517" s="256"/>
      <c r="BA517" s="256"/>
      <c r="BB517" s="256"/>
      <c r="BC517" s="256"/>
      <c r="BD517" s="256"/>
      <c r="BE517" s="256"/>
      <c r="BF517" s="256"/>
      <c r="BG517" s="256"/>
    </row>
    <row r="518" spans="4:59" ht="32.25" customHeight="1" x14ac:dyDescent="0.25">
      <c r="D518" s="246" t="s">
        <v>2</v>
      </c>
      <c r="G518" s="96">
        <v>43283</v>
      </c>
      <c r="H518" s="195" t="s">
        <v>37</v>
      </c>
      <c r="I518" s="232" t="s">
        <v>31</v>
      </c>
      <c r="J518" s="189" t="s">
        <v>291</v>
      </c>
      <c r="K518" s="29" t="s">
        <v>18</v>
      </c>
      <c r="L518" s="29" t="s">
        <v>50</v>
      </c>
      <c r="M518" s="29" t="s">
        <v>51</v>
      </c>
      <c r="N518" s="29" t="s">
        <v>52</v>
      </c>
      <c r="O518" s="114" t="s">
        <v>56</v>
      </c>
      <c r="P518" s="114" t="s">
        <v>57</v>
      </c>
      <c r="Q518" s="259"/>
      <c r="R518" s="192" t="s">
        <v>2168</v>
      </c>
      <c r="S518" s="41" t="s">
        <v>2169</v>
      </c>
      <c r="T518" s="41" t="s">
        <v>20</v>
      </c>
      <c r="U518" s="84" t="s">
        <v>1800</v>
      </c>
      <c r="V518" s="263"/>
      <c r="W518" s="80">
        <v>2</v>
      </c>
      <c r="X518" s="185" t="s">
        <v>80</v>
      </c>
      <c r="Y518" s="117"/>
      <c r="Z518" s="84"/>
      <c r="AA518" s="84"/>
      <c r="AB518" s="39" t="str">
        <f t="shared" si="13"/>
        <v>M 0416</v>
      </c>
      <c r="AC518" s="194"/>
      <c r="AD518" s="194"/>
      <c r="AE518" s="194"/>
      <c r="AF518" s="194"/>
      <c r="AG518" s="194"/>
      <c r="AH518" s="263" t="s">
        <v>1</v>
      </c>
      <c r="AI518" s="473" t="s">
        <v>202</v>
      </c>
      <c r="AJ518" s="197">
        <v>42562</v>
      </c>
      <c r="AK518" s="423"/>
      <c r="AL518" s="312">
        <v>2.1230000000000002</v>
      </c>
      <c r="AM518" s="312" t="s">
        <v>133</v>
      </c>
      <c r="AN518" s="312">
        <v>2.1190000000000002</v>
      </c>
      <c r="AO518" s="312" t="s">
        <v>618</v>
      </c>
      <c r="AP518" s="313"/>
      <c r="AQ518" s="101"/>
      <c r="AR518" s="415"/>
      <c r="AS518" s="101"/>
      <c r="AT518" s="256"/>
      <c r="AU518" s="101"/>
      <c r="AV518" s="256"/>
      <c r="AW518" s="256"/>
      <c r="AX518" s="256"/>
      <c r="AY518" s="256"/>
      <c r="AZ518" s="256"/>
      <c r="BA518" s="256"/>
      <c r="BB518" s="256"/>
      <c r="BC518" s="256"/>
      <c r="BD518" s="256"/>
      <c r="BE518" s="256"/>
      <c r="BF518" s="256"/>
      <c r="BG518" s="256"/>
    </row>
    <row r="519" spans="4:59" ht="32.25" customHeight="1" x14ac:dyDescent="0.25">
      <c r="D519" s="246" t="s">
        <v>2</v>
      </c>
      <c r="G519" s="96">
        <v>43283</v>
      </c>
      <c r="H519" s="195" t="s">
        <v>37</v>
      </c>
      <c r="I519" s="232" t="s">
        <v>31</v>
      </c>
      <c r="J519" s="189" t="s">
        <v>291</v>
      </c>
      <c r="K519" s="29" t="s">
        <v>18</v>
      </c>
      <c r="L519" s="29" t="s">
        <v>50</v>
      </c>
      <c r="M519" s="29" t="s">
        <v>51</v>
      </c>
      <c r="N519" s="29" t="s">
        <v>52</v>
      </c>
      <c r="O519" s="114" t="s">
        <v>56</v>
      </c>
      <c r="P519" s="114" t="s">
        <v>57</v>
      </c>
      <c r="Q519" s="114"/>
      <c r="R519" s="192" t="s">
        <v>2170</v>
      </c>
      <c r="S519" s="41" t="s">
        <v>2171</v>
      </c>
      <c r="T519" s="41" t="s">
        <v>20</v>
      </c>
      <c r="U519" s="84" t="s">
        <v>1800</v>
      </c>
      <c r="V519" s="263"/>
      <c r="W519" s="80">
        <v>2</v>
      </c>
      <c r="X519" s="185" t="s">
        <v>80</v>
      </c>
      <c r="Y519" s="117"/>
      <c r="Z519" s="84"/>
      <c r="AA519" s="84"/>
      <c r="AB519" s="39" t="str">
        <f t="shared" si="13"/>
        <v>M 0417</v>
      </c>
      <c r="AC519" s="194"/>
      <c r="AD519" s="194"/>
      <c r="AE519" s="194"/>
      <c r="AF519" s="194"/>
      <c r="AG519" s="194"/>
      <c r="AH519" s="263" t="s">
        <v>1</v>
      </c>
      <c r="AI519" s="473" t="s">
        <v>202</v>
      </c>
      <c r="AJ519" s="197">
        <v>42563</v>
      </c>
      <c r="AK519" s="423"/>
      <c r="AL519" s="312">
        <v>2.238</v>
      </c>
      <c r="AM519" s="312" t="s">
        <v>133</v>
      </c>
      <c r="AN519" s="312">
        <v>2.149</v>
      </c>
      <c r="AO519" s="312" t="s">
        <v>618</v>
      </c>
      <c r="AP519" s="313"/>
      <c r="AQ519" s="101"/>
      <c r="AR519" s="415"/>
      <c r="AS519" s="101"/>
      <c r="AT519" s="256"/>
      <c r="AU519" s="101"/>
      <c r="AV519" s="256"/>
      <c r="AW519" s="256"/>
      <c r="AX519" s="256"/>
      <c r="AY519" s="256"/>
      <c r="AZ519" s="256"/>
      <c r="BA519" s="256"/>
      <c r="BB519" s="256"/>
      <c r="BC519" s="256"/>
      <c r="BD519" s="256"/>
      <c r="BE519" s="256"/>
      <c r="BF519" s="256"/>
      <c r="BG519" s="256"/>
    </row>
    <row r="520" spans="4:59" ht="32.25" customHeight="1" x14ac:dyDescent="0.25">
      <c r="D520" s="246" t="s">
        <v>2</v>
      </c>
      <c r="G520" s="96">
        <v>43283</v>
      </c>
      <c r="H520" s="195" t="s">
        <v>37</v>
      </c>
      <c r="I520" s="232" t="s">
        <v>31</v>
      </c>
      <c r="J520" s="189" t="s">
        <v>291</v>
      </c>
      <c r="K520" s="29" t="s">
        <v>18</v>
      </c>
      <c r="L520" s="29" t="s">
        <v>50</v>
      </c>
      <c r="M520" s="29" t="s">
        <v>51</v>
      </c>
      <c r="N520" s="29" t="s">
        <v>52</v>
      </c>
      <c r="O520" s="114" t="s">
        <v>56</v>
      </c>
      <c r="P520" s="114" t="s">
        <v>57</v>
      </c>
      <c r="Q520" s="114"/>
      <c r="R520" s="192" t="s">
        <v>2172</v>
      </c>
      <c r="S520" s="41" t="s">
        <v>2130</v>
      </c>
      <c r="T520" s="41"/>
      <c r="U520" s="84" t="s">
        <v>72</v>
      </c>
      <c r="V520" s="263"/>
      <c r="W520" s="80">
        <v>3</v>
      </c>
      <c r="X520" s="185" t="s">
        <v>2610</v>
      </c>
      <c r="Y520" s="117"/>
      <c r="Z520" s="84"/>
      <c r="AA520" s="84"/>
      <c r="AB520" s="265" t="str">
        <f t="shared" si="13"/>
        <v>M 0418</v>
      </c>
      <c r="AC520" s="194"/>
      <c r="AD520" s="194"/>
      <c r="AE520" s="194"/>
      <c r="AF520" s="194"/>
      <c r="AG520" s="194"/>
      <c r="AH520" s="263" t="s">
        <v>1</v>
      </c>
      <c r="AI520" s="473" t="s">
        <v>202</v>
      </c>
      <c r="AJ520" s="197">
        <v>42562</v>
      </c>
      <c r="AK520" s="427"/>
      <c r="AL520" s="313">
        <v>1.885</v>
      </c>
      <c r="AM520" s="313" t="s">
        <v>58</v>
      </c>
      <c r="AN520" s="313">
        <v>1.5609999999999999</v>
      </c>
      <c r="AO520" s="313" t="s">
        <v>73</v>
      </c>
      <c r="AP520" s="313"/>
      <c r="AQ520" s="101"/>
      <c r="AR520" s="415"/>
      <c r="AS520" s="101"/>
      <c r="AT520" s="256"/>
      <c r="AU520" s="101"/>
      <c r="AV520" s="256"/>
      <c r="AW520" s="256"/>
      <c r="AX520" s="256"/>
      <c r="AY520" s="256"/>
      <c r="AZ520" s="256"/>
      <c r="BA520" s="256"/>
      <c r="BB520" s="256"/>
      <c r="BC520" s="256"/>
      <c r="BD520" s="256"/>
      <c r="BE520" s="256"/>
      <c r="BF520" s="256"/>
      <c r="BG520" s="256"/>
    </row>
    <row r="521" spans="4:59" ht="32.25" customHeight="1" x14ac:dyDescent="0.25">
      <c r="D521" s="246" t="s">
        <v>2</v>
      </c>
      <c r="G521" s="96">
        <v>43283</v>
      </c>
      <c r="H521" s="195" t="s">
        <v>37</v>
      </c>
      <c r="I521" s="232" t="s">
        <v>31</v>
      </c>
      <c r="J521" s="189" t="s">
        <v>291</v>
      </c>
      <c r="K521" s="29" t="s">
        <v>18</v>
      </c>
      <c r="L521" s="29" t="s">
        <v>50</v>
      </c>
      <c r="M521" s="29" t="s">
        <v>51</v>
      </c>
      <c r="N521" s="29" t="s">
        <v>52</v>
      </c>
      <c r="O521" s="259" t="s">
        <v>56</v>
      </c>
      <c r="P521" s="259" t="s">
        <v>57</v>
      </c>
      <c r="Q521" s="259"/>
      <c r="R521" s="192" t="s">
        <v>2173</v>
      </c>
      <c r="S521" s="41" t="s">
        <v>2132</v>
      </c>
      <c r="T521" s="41"/>
      <c r="U521" s="84" t="s">
        <v>72</v>
      </c>
      <c r="V521" s="263"/>
      <c r="W521" s="80">
        <v>3</v>
      </c>
      <c r="X521" s="185" t="s">
        <v>2610</v>
      </c>
      <c r="Y521" s="117"/>
      <c r="Z521" s="84"/>
      <c r="AA521" s="84"/>
      <c r="AB521" s="39" t="str">
        <f t="shared" si="13"/>
        <v>M 0419</v>
      </c>
      <c r="AC521" s="194"/>
      <c r="AD521" s="194"/>
      <c r="AE521" s="194"/>
      <c r="AF521" s="194"/>
      <c r="AG521" s="194"/>
      <c r="AH521" s="263" t="s">
        <v>1</v>
      </c>
      <c r="AI521" s="473" t="s">
        <v>202</v>
      </c>
      <c r="AJ521" s="197">
        <v>42562</v>
      </c>
      <c r="AK521" s="427"/>
      <c r="AL521" s="312">
        <v>2.3450000000000002</v>
      </c>
      <c r="AM521" s="312" t="s">
        <v>623</v>
      </c>
      <c r="AN521" s="312">
        <v>2.117</v>
      </c>
      <c r="AO521" s="312" t="s">
        <v>620</v>
      </c>
      <c r="AP521" s="313"/>
      <c r="AQ521" s="101"/>
      <c r="AR521" s="415"/>
      <c r="AS521" s="101"/>
      <c r="AT521" s="256"/>
      <c r="AU521" s="101"/>
      <c r="AV521" s="256"/>
      <c r="AW521" s="256"/>
      <c r="AX521" s="256"/>
      <c r="AY521" s="256"/>
      <c r="AZ521" s="256"/>
      <c r="BA521" s="256"/>
      <c r="BB521" s="256"/>
      <c r="BC521" s="256"/>
      <c r="BD521" s="256"/>
      <c r="BE521" s="256"/>
      <c r="BF521" s="256"/>
      <c r="BG521" s="256"/>
    </row>
    <row r="522" spans="4:59" ht="32.25" customHeight="1" x14ac:dyDescent="0.25">
      <c r="D522" s="246" t="s">
        <v>2</v>
      </c>
      <c r="E522" s="256"/>
      <c r="F522" s="256"/>
      <c r="G522" s="96">
        <v>43283</v>
      </c>
      <c r="H522" s="195" t="s">
        <v>37</v>
      </c>
      <c r="I522" s="232" t="s">
        <v>31</v>
      </c>
      <c r="J522" s="189" t="s">
        <v>291</v>
      </c>
      <c r="K522" s="29" t="s">
        <v>18</v>
      </c>
      <c r="L522" s="29" t="s">
        <v>50</v>
      </c>
      <c r="M522" s="29" t="s">
        <v>51</v>
      </c>
      <c r="N522" s="29" t="s">
        <v>52</v>
      </c>
      <c r="O522" s="114" t="s">
        <v>56</v>
      </c>
      <c r="P522" s="114" t="s">
        <v>57</v>
      </c>
      <c r="Q522" s="259"/>
      <c r="R522" s="192" t="s">
        <v>2174</v>
      </c>
      <c r="S522" s="41" t="s">
        <v>2130</v>
      </c>
      <c r="T522" s="41"/>
      <c r="U522" s="84" t="s">
        <v>72</v>
      </c>
      <c r="V522" s="263"/>
      <c r="W522" s="80">
        <v>3</v>
      </c>
      <c r="X522" s="185" t="s">
        <v>2610</v>
      </c>
      <c r="Y522" s="117"/>
      <c r="Z522" s="84"/>
      <c r="AA522" s="84"/>
      <c r="AB522" s="39" t="str">
        <f t="shared" si="13"/>
        <v>M 0420</v>
      </c>
      <c r="AC522" s="261"/>
      <c r="AD522" s="261"/>
      <c r="AE522" s="261"/>
      <c r="AF522" s="261"/>
      <c r="AG522" s="261"/>
      <c r="AH522" s="263" t="s">
        <v>1</v>
      </c>
      <c r="AI522" s="473" t="s">
        <v>202</v>
      </c>
      <c r="AJ522" s="197">
        <v>42562</v>
      </c>
      <c r="AK522" s="427"/>
      <c r="AL522" s="312">
        <v>2.37</v>
      </c>
      <c r="AM522" s="312" t="s">
        <v>58</v>
      </c>
      <c r="AN522" s="313">
        <v>1.9079999999999999</v>
      </c>
      <c r="AO522" s="313" t="s">
        <v>73</v>
      </c>
      <c r="AP522" s="101"/>
      <c r="AQ522" s="101"/>
      <c r="AR522" s="415"/>
      <c r="AS522" s="101"/>
      <c r="AT522" s="256"/>
      <c r="AU522" s="101"/>
      <c r="AV522" s="256"/>
      <c r="AW522" s="256"/>
      <c r="AX522" s="256"/>
      <c r="AY522" s="256"/>
      <c r="AZ522" s="256"/>
      <c r="BA522" s="256"/>
      <c r="BB522" s="256"/>
      <c r="BC522" s="256"/>
      <c r="BD522" s="256"/>
      <c r="BE522" s="256"/>
      <c r="BF522" s="256"/>
      <c r="BG522" s="256"/>
    </row>
    <row r="523" spans="4:59" ht="32.25" customHeight="1" x14ac:dyDescent="0.25">
      <c r="D523" s="246" t="s">
        <v>2</v>
      </c>
      <c r="G523" s="96">
        <v>43283</v>
      </c>
      <c r="H523" s="195" t="s">
        <v>37</v>
      </c>
      <c r="I523" s="232" t="s">
        <v>31</v>
      </c>
      <c r="J523" s="189" t="s">
        <v>291</v>
      </c>
      <c r="K523" s="29" t="s">
        <v>18</v>
      </c>
      <c r="L523" s="29" t="s">
        <v>50</v>
      </c>
      <c r="M523" s="29" t="s">
        <v>51</v>
      </c>
      <c r="N523" s="29" t="s">
        <v>52</v>
      </c>
      <c r="O523" s="114" t="s">
        <v>56</v>
      </c>
      <c r="P523" s="114" t="s">
        <v>57</v>
      </c>
      <c r="Q523" s="114"/>
      <c r="R523" s="192" t="s">
        <v>2175</v>
      </c>
      <c r="S523" s="41" t="s">
        <v>2132</v>
      </c>
      <c r="T523" s="41"/>
      <c r="U523" s="84" t="s">
        <v>72</v>
      </c>
      <c r="V523" s="263"/>
      <c r="W523" s="80">
        <v>3</v>
      </c>
      <c r="X523" s="185" t="s">
        <v>2610</v>
      </c>
      <c r="Y523" s="117"/>
      <c r="Z523" s="84"/>
      <c r="AA523" s="84"/>
      <c r="AB523" s="39" t="str">
        <f t="shared" si="13"/>
        <v>M 0421</v>
      </c>
      <c r="AC523" s="194"/>
      <c r="AD523" s="194"/>
      <c r="AE523" s="194"/>
      <c r="AF523" s="194"/>
      <c r="AG523" s="194"/>
      <c r="AH523" s="263" t="s">
        <v>1</v>
      </c>
      <c r="AI523" s="473" t="s">
        <v>202</v>
      </c>
      <c r="AJ523" s="197">
        <v>42562</v>
      </c>
      <c r="AK523" s="425"/>
      <c r="AL523" s="313">
        <v>1.95</v>
      </c>
      <c r="AM523" s="313" t="s">
        <v>623</v>
      </c>
      <c r="AN523" s="313">
        <v>1.6870000000000001</v>
      </c>
      <c r="AO523" s="313" t="s">
        <v>620</v>
      </c>
      <c r="AP523" s="101"/>
      <c r="AQ523" s="101"/>
      <c r="AR523" s="415"/>
      <c r="AS523" s="101"/>
      <c r="AT523" s="256"/>
      <c r="AU523" s="101"/>
      <c r="AV523" s="256"/>
      <c r="AW523" s="256"/>
      <c r="AX523" s="256"/>
      <c r="AY523" s="256"/>
      <c r="AZ523" s="256"/>
      <c r="BA523" s="256"/>
      <c r="BB523" s="256"/>
      <c r="BC523" s="256"/>
      <c r="BD523" s="256"/>
      <c r="BE523" s="256"/>
      <c r="BF523" s="256"/>
      <c r="BG523" s="256"/>
    </row>
    <row r="524" spans="4:59" ht="32.25" customHeight="1" x14ac:dyDescent="0.25">
      <c r="D524" s="246" t="s">
        <v>2</v>
      </c>
      <c r="G524" s="96">
        <v>43283</v>
      </c>
      <c r="H524" s="195" t="s">
        <v>37</v>
      </c>
      <c r="I524" s="232" t="s">
        <v>31</v>
      </c>
      <c r="J524" s="189" t="s">
        <v>291</v>
      </c>
      <c r="K524" s="29" t="s">
        <v>18</v>
      </c>
      <c r="L524" s="29" t="s">
        <v>50</v>
      </c>
      <c r="M524" s="29" t="s">
        <v>51</v>
      </c>
      <c r="N524" s="29" t="s">
        <v>52</v>
      </c>
      <c r="O524" s="114" t="s">
        <v>56</v>
      </c>
      <c r="P524" s="114" t="s">
        <v>57</v>
      </c>
      <c r="Q524" s="114"/>
      <c r="R524" s="192" t="s">
        <v>2176</v>
      </c>
      <c r="S524" s="41" t="s">
        <v>2130</v>
      </c>
      <c r="T524" s="41"/>
      <c r="U524" s="84" t="s">
        <v>72</v>
      </c>
      <c r="V524" s="263"/>
      <c r="W524" s="80">
        <v>3</v>
      </c>
      <c r="X524" s="185" t="s">
        <v>2610</v>
      </c>
      <c r="Y524" s="117"/>
      <c r="Z524" s="84"/>
      <c r="AA524" s="84"/>
      <c r="AB524" s="39" t="str">
        <f t="shared" si="13"/>
        <v>M 0422</v>
      </c>
      <c r="AC524" s="194"/>
      <c r="AD524" s="194"/>
      <c r="AE524" s="194"/>
      <c r="AF524" s="194"/>
      <c r="AG524" s="194"/>
      <c r="AH524" s="263" t="s">
        <v>1</v>
      </c>
      <c r="AI524" s="473" t="s">
        <v>202</v>
      </c>
      <c r="AJ524" s="197">
        <v>42562</v>
      </c>
      <c r="AK524" s="427"/>
      <c r="AL524" s="313">
        <v>1.85</v>
      </c>
      <c r="AM524" s="313" t="s">
        <v>58</v>
      </c>
      <c r="AN524" s="313">
        <v>1.7110000000000001</v>
      </c>
      <c r="AO524" s="313" t="s">
        <v>618</v>
      </c>
      <c r="AP524" s="101"/>
      <c r="AQ524" s="101"/>
      <c r="AR524" s="415"/>
      <c r="AS524" s="101"/>
      <c r="AT524" s="256"/>
      <c r="AU524" s="101"/>
    </row>
    <row r="525" spans="4:59" ht="32.25" customHeight="1" x14ac:dyDescent="0.25">
      <c r="D525" s="246" t="s">
        <v>2</v>
      </c>
      <c r="G525" s="96">
        <v>43283</v>
      </c>
      <c r="H525" s="195" t="s">
        <v>37</v>
      </c>
      <c r="I525" s="232" t="s">
        <v>31</v>
      </c>
      <c r="J525" s="189" t="s">
        <v>291</v>
      </c>
      <c r="K525" s="29" t="s">
        <v>18</v>
      </c>
      <c r="L525" s="29" t="s">
        <v>50</v>
      </c>
      <c r="M525" s="29" t="s">
        <v>51</v>
      </c>
      <c r="N525" s="29" t="s">
        <v>52</v>
      </c>
      <c r="O525" s="114" t="s">
        <v>56</v>
      </c>
      <c r="P525" s="114" t="s">
        <v>57</v>
      </c>
      <c r="Q525" s="114"/>
      <c r="R525" s="192" t="s">
        <v>2177</v>
      </c>
      <c r="S525" s="41" t="s">
        <v>2132</v>
      </c>
      <c r="T525" s="41"/>
      <c r="U525" s="84" t="s">
        <v>72</v>
      </c>
      <c r="V525" s="263"/>
      <c r="W525" s="80">
        <v>3</v>
      </c>
      <c r="X525" s="185" t="s">
        <v>2610</v>
      </c>
      <c r="Y525" s="117"/>
      <c r="Z525" s="84"/>
      <c r="AA525" s="84"/>
      <c r="AB525" s="39" t="str">
        <f t="shared" si="13"/>
        <v>M 0423</v>
      </c>
      <c r="AC525" s="194"/>
      <c r="AD525" s="194"/>
      <c r="AE525" s="194"/>
      <c r="AF525" s="194"/>
      <c r="AG525" s="194"/>
      <c r="AH525" s="263" t="s">
        <v>1</v>
      </c>
      <c r="AI525" s="473" t="s">
        <v>202</v>
      </c>
      <c r="AJ525" s="197">
        <v>42562</v>
      </c>
      <c r="AK525" s="427"/>
      <c r="AL525" s="312">
        <v>2.129</v>
      </c>
      <c r="AM525" s="312" t="s">
        <v>623</v>
      </c>
      <c r="AN525" s="313">
        <v>1.8169999999999999</v>
      </c>
      <c r="AO525" s="313" t="s">
        <v>620</v>
      </c>
      <c r="AP525" s="101"/>
      <c r="AQ525" s="101"/>
      <c r="AR525" s="415"/>
      <c r="AS525" s="101"/>
      <c r="AT525" s="256"/>
      <c r="AU525" s="101"/>
    </row>
    <row r="526" spans="4:59" ht="32.25" customHeight="1" x14ac:dyDescent="0.25">
      <c r="D526" s="246" t="s">
        <v>2</v>
      </c>
      <c r="G526" s="96">
        <v>43283</v>
      </c>
      <c r="H526" s="195" t="s">
        <v>37</v>
      </c>
      <c r="I526" s="232" t="s">
        <v>31</v>
      </c>
      <c r="J526" s="189" t="s">
        <v>291</v>
      </c>
      <c r="K526" s="29" t="s">
        <v>18</v>
      </c>
      <c r="L526" s="29" t="s">
        <v>50</v>
      </c>
      <c r="M526" s="29" t="s">
        <v>51</v>
      </c>
      <c r="N526" s="29" t="s">
        <v>52</v>
      </c>
      <c r="O526" s="114" t="s">
        <v>56</v>
      </c>
      <c r="P526" s="114" t="s">
        <v>57</v>
      </c>
      <c r="Q526" s="114"/>
      <c r="R526" s="192" t="s">
        <v>2183</v>
      </c>
      <c r="S526" s="41" t="s">
        <v>1964</v>
      </c>
      <c r="T526" s="41"/>
      <c r="U526" s="84" t="s">
        <v>72</v>
      </c>
      <c r="V526" s="263"/>
      <c r="W526" s="80">
        <v>3</v>
      </c>
      <c r="X526" s="185" t="s">
        <v>2610</v>
      </c>
      <c r="Y526" s="117"/>
      <c r="Z526" s="84"/>
      <c r="AA526" s="84"/>
      <c r="AB526" s="39" t="str">
        <f t="shared" si="13"/>
        <v>M 0428</v>
      </c>
      <c r="AC526" s="261"/>
      <c r="AD526" s="261"/>
      <c r="AE526" s="261"/>
      <c r="AF526" s="261"/>
      <c r="AG526" s="261"/>
      <c r="AH526" s="263" t="s">
        <v>1</v>
      </c>
      <c r="AI526" s="473" t="s">
        <v>202</v>
      </c>
      <c r="AJ526" s="197">
        <v>42564</v>
      </c>
      <c r="AK526" s="427"/>
      <c r="AL526" s="313">
        <v>1.982</v>
      </c>
      <c r="AM526" s="313" t="s">
        <v>73</v>
      </c>
      <c r="AN526" s="313">
        <v>1.9159999999999999</v>
      </c>
      <c r="AO526" s="313" t="s">
        <v>622</v>
      </c>
      <c r="AP526" s="101"/>
      <c r="AQ526" s="101"/>
      <c r="AR526" s="415"/>
      <c r="AS526" s="101"/>
      <c r="AT526" s="256"/>
      <c r="AU526" s="101"/>
      <c r="AV526" s="256"/>
      <c r="AW526" s="256"/>
      <c r="AX526" s="256"/>
      <c r="AY526" s="256"/>
      <c r="AZ526" s="256"/>
      <c r="BA526" s="256"/>
      <c r="BB526" s="256"/>
      <c r="BC526" s="256"/>
      <c r="BD526" s="256"/>
      <c r="BE526" s="256"/>
      <c r="BF526" s="256"/>
      <c r="BG526" s="256"/>
    </row>
    <row r="527" spans="4:59" ht="32.25" customHeight="1" x14ac:dyDescent="0.25">
      <c r="D527" s="246" t="s">
        <v>2</v>
      </c>
      <c r="G527" s="96">
        <v>43283</v>
      </c>
      <c r="H527" s="195" t="s">
        <v>37</v>
      </c>
      <c r="I527" s="232" t="s">
        <v>31</v>
      </c>
      <c r="J527" s="189" t="s">
        <v>291</v>
      </c>
      <c r="K527" s="29" t="s">
        <v>18</v>
      </c>
      <c r="L527" s="29" t="s">
        <v>50</v>
      </c>
      <c r="M527" s="29" t="s">
        <v>51</v>
      </c>
      <c r="N527" s="29" t="s">
        <v>52</v>
      </c>
      <c r="O527" s="114" t="s">
        <v>56</v>
      </c>
      <c r="P527" s="114" t="s">
        <v>57</v>
      </c>
      <c r="Q527" s="114"/>
      <c r="R527" s="192" t="s">
        <v>2184</v>
      </c>
      <c r="S527" s="41" t="s">
        <v>1956</v>
      </c>
      <c r="T527" s="41"/>
      <c r="U527" s="84" t="s">
        <v>72</v>
      </c>
      <c r="V527" s="263"/>
      <c r="W527" s="80">
        <v>3</v>
      </c>
      <c r="X527" s="185" t="s">
        <v>2610</v>
      </c>
      <c r="Y527" s="117"/>
      <c r="Z527" s="84"/>
      <c r="AA527" s="84"/>
      <c r="AB527" s="39" t="str">
        <f t="shared" si="13"/>
        <v>M 0429</v>
      </c>
      <c r="AC527" s="194"/>
      <c r="AD527" s="194"/>
      <c r="AE527" s="194"/>
      <c r="AF527" s="194"/>
      <c r="AG527" s="194"/>
      <c r="AH527" s="263" t="s">
        <v>1</v>
      </c>
      <c r="AI527" s="473" t="s">
        <v>202</v>
      </c>
      <c r="AJ527" s="197">
        <v>42564</v>
      </c>
      <c r="AK527" s="427"/>
      <c r="AL527" s="312">
        <v>2.069</v>
      </c>
      <c r="AM527" s="312" t="s">
        <v>622</v>
      </c>
      <c r="AN527" s="313">
        <v>1.958</v>
      </c>
      <c r="AO527" s="313" t="s">
        <v>619</v>
      </c>
      <c r="AP527" s="101"/>
      <c r="AQ527" s="101"/>
      <c r="AR527" s="415"/>
      <c r="AS527" s="101"/>
      <c r="AT527" s="256"/>
      <c r="AU527" s="101"/>
      <c r="AV527" s="256"/>
      <c r="AW527" s="256"/>
      <c r="AX527" s="256"/>
      <c r="AY527" s="256"/>
      <c r="AZ527" s="256"/>
      <c r="BA527" s="256"/>
      <c r="BB527" s="256"/>
      <c r="BC527" s="256"/>
      <c r="BD527" s="256"/>
      <c r="BE527" s="256"/>
      <c r="BF527" s="256"/>
      <c r="BG527" s="256"/>
    </row>
    <row r="528" spans="4:59" ht="32.25" customHeight="1" x14ac:dyDescent="0.25">
      <c r="D528" s="246" t="s">
        <v>2</v>
      </c>
      <c r="G528" s="96">
        <v>43283</v>
      </c>
      <c r="H528" s="195" t="s">
        <v>37</v>
      </c>
      <c r="I528" s="232" t="s">
        <v>31</v>
      </c>
      <c r="J528" s="189" t="s">
        <v>291</v>
      </c>
      <c r="K528" s="29" t="s">
        <v>18</v>
      </c>
      <c r="L528" s="29" t="s">
        <v>50</v>
      </c>
      <c r="M528" s="29" t="s">
        <v>51</v>
      </c>
      <c r="N528" s="29" t="s">
        <v>52</v>
      </c>
      <c r="O528" s="114" t="s">
        <v>56</v>
      </c>
      <c r="P528" s="114" t="s">
        <v>57</v>
      </c>
      <c r="Q528" s="114"/>
      <c r="R528" s="192" t="s">
        <v>2163</v>
      </c>
      <c r="S528" s="41" t="s">
        <v>1956</v>
      </c>
      <c r="T528" s="41"/>
      <c r="U528" s="84" t="s">
        <v>72</v>
      </c>
      <c r="V528" s="263"/>
      <c r="W528" s="80">
        <v>3</v>
      </c>
      <c r="X528" s="185" t="s">
        <v>2610</v>
      </c>
      <c r="Y528" s="117"/>
      <c r="Z528" s="84"/>
      <c r="AA528" s="84"/>
      <c r="AB528" s="39" t="str">
        <f t="shared" si="13"/>
        <v>M 0430</v>
      </c>
      <c r="AC528" s="194"/>
      <c r="AD528" s="194"/>
      <c r="AE528" s="194"/>
      <c r="AF528" s="194"/>
      <c r="AG528" s="194"/>
      <c r="AH528" s="263" t="s">
        <v>1</v>
      </c>
      <c r="AI528" s="473" t="s">
        <v>202</v>
      </c>
      <c r="AJ528" s="197">
        <v>42542</v>
      </c>
      <c r="AK528" s="427"/>
      <c r="AL528" s="313">
        <v>1.863</v>
      </c>
      <c r="AM528" s="313" t="s">
        <v>619</v>
      </c>
      <c r="AN528" s="313">
        <v>1.8380000000000001</v>
      </c>
      <c r="AO528" s="313" t="s">
        <v>540</v>
      </c>
      <c r="AP528" s="101"/>
      <c r="AQ528" s="101"/>
      <c r="AR528" s="415"/>
      <c r="AS528" s="101"/>
      <c r="AT528" s="256"/>
      <c r="AU528" s="101"/>
      <c r="AV528" s="256"/>
      <c r="AW528" s="256"/>
      <c r="AX528" s="256"/>
      <c r="AY528" s="256"/>
      <c r="AZ528" s="256"/>
      <c r="BA528" s="256"/>
      <c r="BB528" s="256"/>
      <c r="BC528" s="256"/>
      <c r="BD528" s="256"/>
      <c r="BE528" s="256"/>
      <c r="BF528" s="256"/>
      <c r="BG528" s="256"/>
    </row>
    <row r="529" spans="1:59" ht="32.25" customHeight="1" x14ac:dyDescent="0.25">
      <c r="D529" s="246" t="s">
        <v>2</v>
      </c>
      <c r="G529" s="96">
        <v>43283</v>
      </c>
      <c r="H529" s="195" t="s">
        <v>37</v>
      </c>
      <c r="I529" s="232" t="s">
        <v>31</v>
      </c>
      <c r="J529" s="189" t="s">
        <v>291</v>
      </c>
      <c r="K529" s="29" t="s">
        <v>18</v>
      </c>
      <c r="L529" s="29" t="s">
        <v>50</v>
      </c>
      <c r="M529" s="29" t="s">
        <v>51</v>
      </c>
      <c r="N529" s="29" t="s">
        <v>52</v>
      </c>
      <c r="O529" s="114" t="s">
        <v>56</v>
      </c>
      <c r="P529" s="114" t="s">
        <v>57</v>
      </c>
      <c r="Q529" s="114"/>
      <c r="R529" s="192" t="s">
        <v>2243</v>
      </c>
      <c r="S529" s="41" t="s">
        <v>2244</v>
      </c>
      <c r="T529" s="41"/>
      <c r="U529" s="84" t="s">
        <v>72</v>
      </c>
      <c r="V529" s="263"/>
      <c r="W529" s="80">
        <v>3</v>
      </c>
      <c r="X529" s="185" t="s">
        <v>2610</v>
      </c>
      <c r="Y529" s="117"/>
      <c r="Z529" s="84"/>
      <c r="AA529" s="84"/>
      <c r="AB529" s="39" t="str">
        <f t="shared" si="13"/>
        <v>M 0546</v>
      </c>
      <c r="AC529" s="194"/>
      <c r="AD529" s="194"/>
      <c r="AE529" s="194"/>
      <c r="AF529" s="194"/>
      <c r="AG529" s="194"/>
      <c r="AH529" s="263" t="s">
        <v>1</v>
      </c>
      <c r="AI529" s="473" t="s">
        <v>202</v>
      </c>
      <c r="AJ529" s="197">
        <v>42786</v>
      </c>
      <c r="AK529" s="427"/>
      <c r="AL529" s="312">
        <v>2.2360000000000002</v>
      </c>
      <c r="AM529" s="312" t="s">
        <v>73</v>
      </c>
      <c r="AN529" s="312">
        <v>2.13</v>
      </c>
      <c r="AO529" s="312" t="s">
        <v>58</v>
      </c>
      <c r="AP529" s="101"/>
      <c r="AQ529" s="101"/>
      <c r="AR529" s="415"/>
      <c r="AS529" s="101"/>
      <c r="AT529" s="256"/>
      <c r="AU529" s="101"/>
      <c r="AV529" s="256"/>
      <c r="AW529" s="256"/>
      <c r="AX529" s="256"/>
      <c r="AY529" s="256"/>
      <c r="AZ529" s="256"/>
      <c r="BA529" s="256"/>
      <c r="BB529" s="256"/>
      <c r="BC529" s="256"/>
      <c r="BD529" s="256"/>
      <c r="BE529" s="256"/>
      <c r="BF529" s="256"/>
      <c r="BG529" s="256"/>
    </row>
    <row r="530" spans="1:59" ht="32.25" customHeight="1" x14ac:dyDescent="0.25">
      <c r="D530" s="246" t="s">
        <v>2</v>
      </c>
      <c r="G530" s="96">
        <v>43283</v>
      </c>
      <c r="H530" s="195" t="s">
        <v>37</v>
      </c>
      <c r="I530" s="232" t="s">
        <v>31</v>
      </c>
      <c r="J530" s="189" t="s">
        <v>291</v>
      </c>
      <c r="K530" s="29" t="s">
        <v>18</v>
      </c>
      <c r="L530" s="29" t="s">
        <v>50</v>
      </c>
      <c r="M530" s="29" t="s">
        <v>51</v>
      </c>
      <c r="N530" s="29" t="s">
        <v>52</v>
      </c>
      <c r="O530" s="114" t="s">
        <v>56</v>
      </c>
      <c r="P530" s="114" t="s">
        <v>57</v>
      </c>
      <c r="Q530" s="114"/>
      <c r="R530" s="192" t="s">
        <v>2329</v>
      </c>
      <c r="S530" s="41" t="s">
        <v>2110</v>
      </c>
      <c r="T530" s="41" t="s">
        <v>20</v>
      </c>
      <c r="U530" s="84" t="s">
        <v>1800</v>
      </c>
      <c r="V530" s="263"/>
      <c r="W530" s="80">
        <v>3</v>
      </c>
      <c r="X530" s="185" t="s">
        <v>80</v>
      </c>
      <c r="Y530" s="117"/>
      <c r="Z530" s="84"/>
      <c r="AA530" s="84"/>
      <c r="AB530" s="265" t="str">
        <f t="shared" si="13"/>
        <v>M 3004</v>
      </c>
      <c r="AC530" s="194"/>
      <c r="AD530" s="194"/>
      <c r="AE530" s="194"/>
      <c r="AF530" s="194"/>
      <c r="AG530" s="194"/>
      <c r="AH530" s="263" t="s">
        <v>1</v>
      </c>
      <c r="AI530" s="473" t="s">
        <v>202</v>
      </c>
      <c r="AJ530" s="197" t="s">
        <v>2328</v>
      </c>
      <c r="AK530" s="427"/>
      <c r="AL530" s="312">
        <v>2.25</v>
      </c>
      <c r="AM530" s="312" t="s">
        <v>73</v>
      </c>
      <c r="AN530" s="312">
        <v>2.0939999999999999</v>
      </c>
      <c r="AO530" s="312" t="s">
        <v>133</v>
      </c>
      <c r="AP530" s="101"/>
      <c r="AQ530" s="101"/>
      <c r="AR530" s="415"/>
      <c r="AS530" s="101"/>
      <c r="AT530" s="256"/>
      <c r="AU530" s="101"/>
      <c r="AV530" s="256"/>
      <c r="AW530" s="256"/>
      <c r="AX530" s="256"/>
      <c r="AY530" s="256"/>
      <c r="AZ530" s="256"/>
      <c r="BA530" s="256"/>
      <c r="BB530" s="256"/>
      <c r="BC530" s="256"/>
      <c r="BD530" s="256"/>
      <c r="BE530" s="256"/>
      <c r="BF530" s="256"/>
      <c r="BG530" s="256"/>
    </row>
    <row r="531" spans="1:59" ht="32.25" customHeight="1" x14ac:dyDescent="0.25">
      <c r="D531" s="246" t="s">
        <v>2</v>
      </c>
      <c r="G531" s="96">
        <v>43283</v>
      </c>
      <c r="H531" s="195" t="s">
        <v>37</v>
      </c>
      <c r="I531" s="232" t="s">
        <v>31</v>
      </c>
      <c r="J531" s="189" t="s">
        <v>291</v>
      </c>
      <c r="K531" s="29" t="s">
        <v>18</v>
      </c>
      <c r="L531" s="29" t="s">
        <v>50</v>
      </c>
      <c r="M531" s="29" t="s">
        <v>51</v>
      </c>
      <c r="N531" s="29" t="s">
        <v>52</v>
      </c>
      <c r="O531" s="114" t="s">
        <v>56</v>
      </c>
      <c r="P531" s="114" t="s">
        <v>57</v>
      </c>
      <c r="Q531" s="114"/>
      <c r="R531" s="192" t="s">
        <v>2338</v>
      </c>
      <c r="S531" s="41" t="s">
        <v>2110</v>
      </c>
      <c r="T531" s="41" t="s">
        <v>20</v>
      </c>
      <c r="U531" s="84" t="s">
        <v>1800</v>
      </c>
      <c r="V531" s="263"/>
      <c r="W531" s="80">
        <v>3</v>
      </c>
      <c r="X531" s="185" t="s">
        <v>80</v>
      </c>
      <c r="Y531" s="117"/>
      <c r="Z531" s="84"/>
      <c r="AA531" s="84"/>
      <c r="AB531" s="39" t="str">
        <f t="shared" si="13"/>
        <v>M 3012</v>
      </c>
      <c r="AC531" s="194"/>
      <c r="AD531" s="194"/>
      <c r="AE531" s="194"/>
      <c r="AF531" s="194"/>
      <c r="AG531" s="194"/>
      <c r="AH531" s="263" t="s">
        <v>1</v>
      </c>
      <c r="AI531" s="473" t="s">
        <v>202</v>
      </c>
      <c r="AJ531" s="197" t="s">
        <v>2339</v>
      </c>
      <c r="AK531" s="427"/>
      <c r="AL531" s="313">
        <v>1.71</v>
      </c>
      <c r="AM531" s="313" t="s">
        <v>73</v>
      </c>
      <c r="AN531" s="313">
        <v>1.6180000000000001</v>
      </c>
      <c r="AO531" s="313" t="s">
        <v>619</v>
      </c>
      <c r="AP531" s="101"/>
      <c r="AQ531" s="101"/>
      <c r="AR531" s="415"/>
      <c r="AS531" s="101"/>
      <c r="AT531" s="256"/>
      <c r="AU531" s="101"/>
      <c r="AV531" s="256"/>
      <c r="AW531" s="256"/>
      <c r="AX531" s="256"/>
      <c r="AY531" s="256"/>
      <c r="AZ531" s="256"/>
      <c r="BA531" s="256"/>
      <c r="BB531" s="256"/>
      <c r="BC531" s="256"/>
      <c r="BD531" s="256"/>
      <c r="BE531" s="256"/>
      <c r="BF531" s="256"/>
      <c r="BG531" s="256"/>
    </row>
    <row r="532" spans="1:59" ht="32.25" customHeight="1" x14ac:dyDescent="0.25">
      <c r="A532" s="256"/>
      <c r="B532" s="256"/>
      <c r="C532" s="256"/>
      <c r="D532" s="246" t="s">
        <v>2</v>
      </c>
      <c r="E532" s="256"/>
      <c r="F532" s="256"/>
      <c r="G532" s="96">
        <v>43283</v>
      </c>
      <c r="H532" s="195" t="s">
        <v>37</v>
      </c>
      <c r="I532" s="232" t="s">
        <v>31</v>
      </c>
      <c r="J532" s="189" t="s">
        <v>291</v>
      </c>
      <c r="K532" s="29" t="s">
        <v>18</v>
      </c>
      <c r="L532" s="29" t="s">
        <v>50</v>
      </c>
      <c r="M532" s="29" t="s">
        <v>51</v>
      </c>
      <c r="N532" s="29" t="s">
        <v>52</v>
      </c>
      <c r="O532" s="114" t="s">
        <v>56</v>
      </c>
      <c r="P532" s="114" t="s">
        <v>57</v>
      </c>
      <c r="Q532" s="259"/>
      <c r="R532" s="192" t="s">
        <v>2364</v>
      </c>
      <c r="S532" s="41" t="s">
        <v>2110</v>
      </c>
      <c r="T532" s="41" t="s">
        <v>20</v>
      </c>
      <c r="U532" s="84" t="s">
        <v>1800</v>
      </c>
      <c r="V532" s="263"/>
      <c r="W532" s="80">
        <v>3</v>
      </c>
      <c r="X532" s="185" t="s">
        <v>80</v>
      </c>
      <c r="Y532" s="117"/>
      <c r="Z532" s="84"/>
      <c r="AA532" s="84"/>
      <c r="AB532" s="39" t="str">
        <f t="shared" si="13"/>
        <v>M 3039</v>
      </c>
      <c r="AC532" s="261"/>
      <c r="AD532" s="261"/>
      <c r="AE532" s="261"/>
      <c r="AF532" s="261"/>
      <c r="AG532" s="261"/>
      <c r="AH532" s="263" t="s">
        <v>1</v>
      </c>
      <c r="AI532" s="473" t="s">
        <v>202</v>
      </c>
      <c r="AJ532" s="197" t="s">
        <v>2363</v>
      </c>
      <c r="AK532" s="427"/>
      <c r="AL532" s="312">
        <v>2.254</v>
      </c>
      <c r="AM532" s="312" t="s">
        <v>73</v>
      </c>
      <c r="AN532" s="312">
        <v>2.0819999999999999</v>
      </c>
      <c r="AO532" s="312" t="s">
        <v>133</v>
      </c>
      <c r="AP532" s="101"/>
      <c r="AQ532" s="101"/>
      <c r="AR532" s="415"/>
      <c r="AS532" s="101"/>
      <c r="AT532" s="256"/>
      <c r="AU532" s="101"/>
      <c r="AV532" s="256"/>
      <c r="AW532" s="256"/>
      <c r="AX532" s="256"/>
      <c r="AY532" s="256"/>
      <c r="AZ532" s="256"/>
      <c r="BA532" s="256"/>
      <c r="BB532" s="256"/>
      <c r="BC532" s="256"/>
      <c r="BD532" s="256"/>
      <c r="BE532" s="256"/>
      <c r="BF532" s="256"/>
      <c r="BG532" s="256"/>
    </row>
    <row r="533" spans="1:59" ht="32.25" customHeight="1" x14ac:dyDescent="0.25">
      <c r="D533" s="246" t="s">
        <v>2</v>
      </c>
      <c r="G533" s="96">
        <v>43283</v>
      </c>
      <c r="H533" s="195" t="s">
        <v>37</v>
      </c>
      <c r="I533" s="232" t="s">
        <v>31</v>
      </c>
      <c r="J533" s="189" t="s">
        <v>291</v>
      </c>
      <c r="K533" s="29" t="s">
        <v>18</v>
      </c>
      <c r="L533" s="29" t="s">
        <v>50</v>
      </c>
      <c r="M533" s="29" t="s">
        <v>51</v>
      </c>
      <c r="N533" s="29" t="s">
        <v>52</v>
      </c>
      <c r="O533" s="114" t="s">
        <v>56</v>
      </c>
      <c r="P533" s="114" t="s">
        <v>57</v>
      </c>
      <c r="Q533" s="114"/>
      <c r="R533" s="192" t="s">
        <v>2365</v>
      </c>
      <c r="S533" s="41"/>
      <c r="T533" s="41"/>
      <c r="U533" s="84" t="s">
        <v>72</v>
      </c>
      <c r="V533" s="263"/>
      <c r="W533" s="80">
        <v>3</v>
      </c>
      <c r="X533" s="185" t="s">
        <v>2610</v>
      </c>
      <c r="Y533" s="117"/>
      <c r="Z533" s="84"/>
      <c r="AA533" s="84"/>
      <c r="AB533" s="39" t="str">
        <f t="shared" si="13"/>
        <v>M 3040</v>
      </c>
      <c r="AC533" s="194"/>
      <c r="AD533" s="194"/>
      <c r="AE533" s="194"/>
      <c r="AF533" s="194"/>
      <c r="AG533" s="194"/>
      <c r="AH533" s="263" t="s">
        <v>1</v>
      </c>
      <c r="AI533" s="473" t="s">
        <v>202</v>
      </c>
      <c r="AJ533" s="197" t="s">
        <v>2363</v>
      </c>
      <c r="AK533" s="427"/>
      <c r="AL533" s="312">
        <v>2.1819999999999999</v>
      </c>
      <c r="AM533" s="312" t="s">
        <v>73</v>
      </c>
      <c r="AN533" s="312">
        <v>2.1070000000000002</v>
      </c>
      <c r="AO533" s="312" t="s">
        <v>58</v>
      </c>
      <c r="AP533" s="101"/>
      <c r="AQ533" s="101"/>
      <c r="AR533" s="415"/>
      <c r="AS533" s="101"/>
      <c r="AT533" s="256"/>
      <c r="AU533" s="101"/>
      <c r="AV533" s="256"/>
      <c r="AW533" s="256"/>
      <c r="AX533" s="256"/>
      <c r="AY533" s="256"/>
      <c r="AZ533" s="256"/>
      <c r="BA533" s="256"/>
      <c r="BB533" s="256"/>
      <c r="BC533" s="256"/>
      <c r="BD533" s="256"/>
      <c r="BE533" s="256"/>
      <c r="BF533" s="256"/>
      <c r="BG533" s="256"/>
    </row>
    <row r="534" spans="1:59" ht="32.25" customHeight="1" x14ac:dyDescent="0.25">
      <c r="D534" s="246" t="s">
        <v>2</v>
      </c>
      <c r="G534" s="96">
        <v>43283</v>
      </c>
      <c r="H534" s="195" t="s">
        <v>37</v>
      </c>
      <c r="I534" s="232" t="s">
        <v>31</v>
      </c>
      <c r="J534" s="189" t="s">
        <v>291</v>
      </c>
      <c r="K534" s="29" t="s">
        <v>18</v>
      </c>
      <c r="L534" s="29" t="s">
        <v>50</v>
      </c>
      <c r="M534" s="29" t="s">
        <v>51</v>
      </c>
      <c r="N534" s="29" t="s">
        <v>52</v>
      </c>
      <c r="O534" s="114" t="s">
        <v>56</v>
      </c>
      <c r="P534" s="114" t="s">
        <v>57</v>
      </c>
      <c r="Q534" s="114"/>
      <c r="R534" s="192" t="s">
        <v>2372</v>
      </c>
      <c r="S534" s="41"/>
      <c r="T534" s="41"/>
      <c r="U534" s="84" t="s">
        <v>72</v>
      </c>
      <c r="V534" s="263"/>
      <c r="W534" s="80">
        <v>3</v>
      </c>
      <c r="X534" s="185" t="s">
        <v>2610</v>
      </c>
      <c r="Y534" s="117"/>
      <c r="Z534" s="84"/>
      <c r="AA534" s="84"/>
      <c r="AB534" s="39" t="str">
        <f t="shared" si="13"/>
        <v>M 3047</v>
      </c>
      <c r="AC534" s="194"/>
      <c r="AD534" s="194"/>
      <c r="AE534" s="194"/>
      <c r="AF534" s="194"/>
      <c r="AG534" s="194"/>
      <c r="AH534" s="263" t="s">
        <v>1</v>
      </c>
      <c r="AI534" s="473" t="s">
        <v>202</v>
      </c>
      <c r="AJ534" s="197" t="s">
        <v>2351</v>
      </c>
      <c r="AK534" s="427"/>
      <c r="AL534" s="312">
        <v>2.323</v>
      </c>
      <c r="AM534" s="312" t="s">
        <v>133</v>
      </c>
      <c r="AN534" s="312">
        <v>2.274</v>
      </c>
      <c r="AO534" s="312" t="s">
        <v>618</v>
      </c>
      <c r="AP534" s="101"/>
      <c r="AQ534" s="101"/>
      <c r="AR534" s="415"/>
      <c r="AS534" s="101"/>
      <c r="AT534" s="256"/>
      <c r="AU534" s="101"/>
      <c r="AV534" s="256"/>
      <c r="AW534" s="256"/>
      <c r="AX534" s="256"/>
      <c r="AY534" s="256"/>
      <c r="AZ534" s="256"/>
      <c r="BA534" s="256"/>
      <c r="BB534" s="256"/>
      <c r="BC534" s="256"/>
      <c r="BD534" s="256"/>
      <c r="BE534" s="256"/>
      <c r="BF534" s="256"/>
      <c r="BG534" s="256"/>
    </row>
    <row r="535" spans="1:59" ht="32.25" customHeight="1" x14ac:dyDescent="0.25">
      <c r="D535" s="246" t="s">
        <v>2</v>
      </c>
      <c r="G535" s="96">
        <v>43283</v>
      </c>
      <c r="H535" s="195" t="s">
        <v>37</v>
      </c>
      <c r="I535" s="232" t="s">
        <v>31</v>
      </c>
      <c r="J535" s="189" t="s">
        <v>291</v>
      </c>
      <c r="K535" s="29" t="s">
        <v>18</v>
      </c>
      <c r="L535" s="29" t="s">
        <v>50</v>
      </c>
      <c r="M535" s="29" t="s">
        <v>51</v>
      </c>
      <c r="N535" s="29" t="s">
        <v>52</v>
      </c>
      <c r="O535" s="114" t="s">
        <v>56</v>
      </c>
      <c r="P535" s="114" t="s">
        <v>57</v>
      </c>
      <c r="Q535" s="114"/>
      <c r="R535" s="192" t="s">
        <v>2373</v>
      </c>
      <c r="S535" s="41" t="s">
        <v>2110</v>
      </c>
      <c r="T535" s="41" t="s">
        <v>20</v>
      </c>
      <c r="U535" s="84" t="s">
        <v>1800</v>
      </c>
      <c r="V535" s="263"/>
      <c r="W535" s="80">
        <v>3</v>
      </c>
      <c r="X535" s="185" t="s">
        <v>80</v>
      </c>
      <c r="Y535" s="117"/>
      <c r="Z535" s="158"/>
      <c r="AA535" s="84"/>
      <c r="AB535" s="39" t="str">
        <f t="shared" si="13"/>
        <v>M 3048</v>
      </c>
      <c r="AC535" s="194"/>
      <c r="AD535" s="194"/>
      <c r="AE535" s="194"/>
      <c r="AF535" s="194"/>
      <c r="AG535" s="194"/>
      <c r="AH535" s="263" t="s">
        <v>1</v>
      </c>
      <c r="AI535" s="473" t="s">
        <v>202</v>
      </c>
      <c r="AJ535" s="197" t="s">
        <v>2351</v>
      </c>
      <c r="AK535" s="425"/>
      <c r="AL535" s="313">
        <v>1.786</v>
      </c>
      <c r="AM535" s="313" t="s">
        <v>58</v>
      </c>
      <c r="AN535" s="313">
        <v>1.78</v>
      </c>
      <c r="AO535" s="313" t="s">
        <v>133</v>
      </c>
      <c r="AP535" s="101"/>
      <c r="AQ535" s="101"/>
      <c r="AR535" s="415"/>
      <c r="AS535" s="101"/>
      <c r="AT535" s="256"/>
      <c r="AU535" s="101"/>
      <c r="AV535" s="256"/>
      <c r="AW535" s="256"/>
      <c r="AX535" s="256"/>
      <c r="AY535" s="256"/>
      <c r="AZ535" s="256"/>
      <c r="BA535" s="256"/>
      <c r="BB535" s="256"/>
      <c r="BC535" s="256"/>
      <c r="BD535" s="256"/>
      <c r="BE535" s="256"/>
      <c r="BF535" s="256"/>
      <c r="BG535" s="256"/>
    </row>
    <row r="536" spans="1:59" ht="32.25" customHeight="1" x14ac:dyDescent="0.25">
      <c r="D536" s="246" t="s">
        <v>2</v>
      </c>
      <c r="G536" s="96">
        <v>43283</v>
      </c>
      <c r="H536" s="195" t="s">
        <v>37</v>
      </c>
      <c r="I536" s="232" t="s">
        <v>31</v>
      </c>
      <c r="J536" s="189" t="s">
        <v>291</v>
      </c>
      <c r="K536" s="29" t="s">
        <v>18</v>
      </c>
      <c r="L536" s="29" t="s">
        <v>50</v>
      </c>
      <c r="M536" s="29" t="s">
        <v>51</v>
      </c>
      <c r="N536" s="29" t="s">
        <v>52</v>
      </c>
      <c r="O536" s="114" t="s">
        <v>56</v>
      </c>
      <c r="P536" s="114" t="s">
        <v>57</v>
      </c>
      <c r="Q536" s="259"/>
      <c r="R536" s="192" t="s">
        <v>2397</v>
      </c>
      <c r="S536" s="41" t="s">
        <v>1913</v>
      </c>
      <c r="T536" s="41"/>
      <c r="U536" s="84" t="s">
        <v>72</v>
      </c>
      <c r="V536" s="263"/>
      <c r="W536" s="80">
        <v>3</v>
      </c>
      <c r="X536" s="185" t="s">
        <v>2610</v>
      </c>
      <c r="Y536" s="117"/>
      <c r="Z536" s="84"/>
      <c r="AA536" s="84"/>
      <c r="AB536" s="39" t="str">
        <f t="shared" ref="AB536:AB558" si="14">R536</f>
        <v>M 3070.2</v>
      </c>
      <c r="AC536" s="194"/>
      <c r="AD536" s="194"/>
      <c r="AE536" s="194"/>
      <c r="AF536" s="194"/>
      <c r="AG536" s="194"/>
      <c r="AH536" s="263" t="s">
        <v>1</v>
      </c>
      <c r="AI536" s="473" t="s">
        <v>202</v>
      </c>
      <c r="AJ536" s="197">
        <v>42341</v>
      </c>
      <c r="AK536" s="423"/>
      <c r="AL536" s="312">
        <v>2.0179999999999998</v>
      </c>
      <c r="AM536" s="312" t="s">
        <v>58</v>
      </c>
      <c r="AN536" s="313">
        <v>1.9890000000000001</v>
      </c>
      <c r="AO536" s="313" t="s">
        <v>540</v>
      </c>
      <c r="AS536" s="101"/>
      <c r="AT536" s="256"/>
      <c r="AU536" s="101"/>
      <c r="AV536" s="256"/>
      <c r="AW536" s="256"/>
      <c r="AX536" s="256"/>
      <c r="AY536" s="256"/>
      <c r="AZ536" s="256"/>
      <c r="BA536" s="256"/>
      <c r="BB536" s="256"/>
      <c r="BC536" s="256"/>
      <c r="BD536" s="256"/>
      <c r="BE536" s="256"/>
      <c r="BF536" s="256"/>
      <c r="BG536" s="256"/>
    </row>
    <row r="537" spans="1:59" ht="32.25" customHeight="1" x14ac:dyDescent="0.25">
      <c r="D537" s="246" t="s">
        <v>2</v>
      </c>
      <c r="G537" s="96">
        <v>43283</v>
      </c>
      <c r="H537" s="195" t="s">
        <v>37</v>
      </c>
      <c r="I537" s="232" t="s">
        <v>31</v>
      </c>
      <c r="J537" s="189" t="s">
        <v>291</v>
      </c>
      <c r="K537" s="29" t="s">
        <v>18</v>
      </c>
      <c r="L537" s="29" t="s">
        <v>50</v>
      </c>
      <c r="M537" s="29" t="s">
        <v>51</v>
      </c>
      <c r="N537" s="29" t="s">
        <v>52</v>
      </c>
      <c r="O537" s="114" t="s">
        <v>56</v>
      </c>
      <c r="P537" s="114" t="s">
        <v>57</v>
      </c>
      <c r="Q537" s="259"/>
      <c r="R537" s="192" t="s">
        <v>2402</v>
      </c>
      <c r="S537" s="41" t="s">
        <v>1913</v>
      </c>
      <c r="T537" s="41"/>
      <c r="U537" s="84" t="s">
        <v>72</v>
      </c>
      <c r="V537" s="263"/>
      <c r="W537" s="80">
        <v>3</v>
      </c>
      <c r="X537" s="185" t="s">
        <v>2610</v>
      </c>
      <c r="Y537" s="117"/>
      <c r="Z537" s="84"/>
      <c r="AA537" s="84"/>
      <c r="AB537" s="39" t="str">
        <f t="shared" si="14"/>
        <v>M 3077.2</v>
      </c>
      <c r="AC537" s="194"/>
      <c r="AD537" s="194"/>
      <c r="AE537" s="194"/>
      <c r="AF537" s="194"/>
      <c r="AG537" s="194"/>
      <c r="AH537" s="263" t="s">
        <v>1</v>
      </c>
      <c r="AI537" s="473" t="s">
        <v>202</v>
      </c>
      <c r="AJ537" s="197">
        <v>42341</v>
      </c>
      <c r="AK537" s="427"/>
      <c r="AL537" s="312">
        <v>2.3239999999999998</v>
      </c>
      <c r="AM537" s="312" t="s">
        <v>618</v>
      </c>
      <c r="AN537" s="312">
        <v>2.1789999999999998</v>
      </c>
      <c r="AO537" s="312" t="s">
        <v>133</v>
      </c>
      <c r="AP537" s="101"/>
      <c r="AQ537" s="101"/>
      <c r="AR537" s="415"/>
      <c r="AS537" s="101"/>
      <c r="AT537" s="256"/>
      <c r="AU537" s="101"/>
      <c r="AV537" s="256"/>
      <c r="AW537" s="256"/>
      <c r="AX537" s="256"/>
      <c r="AY537" s="256"/>
      <c r="AZ537" s="256"/>
      <c r="BA537" s="256"/>
      <c r="BB537" s="256"/>
      <c r="BC537" s="256"/>
      <c r="BD537" s="256"/>
      <c r="BE537" s="256"/>
      <c r="BF537" s="256"/>
      <c r="BG537" s="256"/>
    </row>
    <row r="538" spans="1:59" ht="32.25" customHeight="1" x14ac:dyDescent="0.25">
      <c r="D538" s="246" t="s">
        <v>2</v>
      </c>
      <c r="G538" s="96">
        <v>43283</v>
      </c>
      <c r="H538" s="195" t="s">
        <v>37</v>
      </c>
      <c r="I538" s="232" t="s">
        <v>31</v>
      </c>
      <c r="J538" s="189" t="s">
        <v>291</v>
      </c>
      <c r="K538" s="29" t="s">
        <v>18</v>
      </c>
      <c r="L538" s="29" t="s">
        <v>50</v>
      </c>
      <c r="M538" s="29" t="s">
        <v>51</v>
      </c>
      <c r="N538" s="29" t="s">
        <v>52</v>
      </c>
      <c r="O538" s="114" t="s">
        <v>56</v>
      </c>
      <c r="P538" s="114" t="s">
        <v>57</v>
      </c>
      <c r="Q538" s="259"/>
      <c r="R538" s="192" t="s">
        <v>2404</v>
      </c>
      <c r="S538" s="41" t="s">
        <v>1956</v>
      </c>
      <c r="T538" s="41"/>
      <c r="U538" s="84" t="s">
        <v>72</v>
      </c>
      <c r="V538" s="263"/>
      <c r="W538" s="80">
        <v>3</v>
      </c>
      <c r="X538" s="185" t="s">
        <v>2610</v>
      </c>
      <c r="Y538" s="117"/>
      <c r="Z538" s="84"/>
      <c r="AA538" s="84"/>
      <c r="AB538" s="39" t="str">
        <f t="shared" si="14"/>
        <v>M 3085.2</v>
      </c>
      <c r="AC538" s="194"/>
      <c r="AD538" s="194"/>
      <c r="AE538" s="194"/>
      <c r="AF538" s="194"/>
      <c r="AG538" s="194"/>
      <c r="AH538" s="263" t="s">
        <v>1</v>
      </c>
      <c r="AI538" s="473" t="s">
        <v>202</v>
      </c>
      <c r="AJ538" s="197">
        <v>42341</v>
      </c>
      <c r="AK538" s="427"/>
      <c r="AL538" s="312">
        <v>2.0209999999999999</v>
      </c>
      <c r="AM538" s="312" t="s">
        <v>536</v>
      </c>
      <c r="AN538" s="312">
        <v>2.0150000000000001</v>
      </c>
      <c r="AO538" s="312" t="s">
        <v>618</v>
      </c>
      <c r="AP538" s="101"/>
      <c r="AQ538" s="101"/>
      <c r="AR538" s="415"/>
      <c r="AS538" s="101"/>
      <c r="AT538" s="256"/>
      <c r="AU538" s="101"/>
    </row>
    <row r="539" spans="1:59" ht="32.25" customHeight="1" x14ac:dyDescent="0.25">
      <c r="D539" s="246" t="s">
        <v>2</v>
      </c>
      <c r="G539" s="96">
        <v>43283</v>
      </c>
      <c r="H539" s="195" t="s">
        <v>37</v>
      </c>
      <c r="I539" s="232" t="s">
        <v>31</v>
      </c>
      <c r="J539" s="189" t="s">
        <v>291</v>
      </c>
      <c r="K539" s="29" t="s">
        <v>18</v>
      </c>
      <c r="L539" s="29" t="s">
        <v>50</v>
      </c>
      <c r="M539" s="29" t="s">
        <v>51</v>
      </c>
      <c r="N539" s="29" t="s">
        <v>52</v>
      </c>
      <c r="O539" s="114" t="s">
        <v>56</v>
      </c>
      <c r="P539" s="114" t="s">
        <v>57</v>
      </c>
      <c r="Q539" s="114"/>
      <c r="R539" s="192" t="s">
        <v>2405</v>
      </c>
      <c r="S539" s="41" t="s">
        <v>2615</v>
      </c>
      <c r="T539" s="41"/>
      <c r="U539" s="84" t="s">
        <v>72</v>
      </c>
      <c r="V539" s="263"/>
      <c r="W539" s="80">
        <v>3</v>
      </c>
      <c r="X539" s="185" t="s">
        <v>2610</v>
      </c>
      <c r="Y539" s="117"/>
      <c r="Z539" s="84"/>
      <c r="AA539" s="84"/>
      <c r="AB539" s="39" t="str">
        <f t="shared" si="14"/>
        <v>M 3087.2</v>
      </c>
      <c r="AC539" s="194"/>
      <c r="AD539" s="194"/>
      <c r="AE539" s="194"/>
      <c r="AF539" s="194"/>
      <c r="AG539" s="194"/>
      <c r="AH539" s="263" t="s">
        <v>1</v>
      </c>
      <c r="AI539" s="473" t="s">
        <v>202</v>
      </c>
      <c r="AJ539" s="197">
        <v>42341</v>
      </c>
      <c r="AK539" s="425"/>
      <c r="AL539" s="312">
        <v>2.359</v>
      </c>
      <c r="AM539" s="312" t="s">
        <v>536</v>
      </c>
      <c r="AN539" s="312">
        <v>2.1989999999999998</v>
      </c>
      <c r="AO539" s="312" t="s">
        <v>618</v>
      </c>
      <c r="AP539" s="101"/>
      <c r="AQ539" s="101"/>
      <c r="AR539" s="415"/>
      <c r="AS539" s="101"/>
      <c r="AT539" s="256"/>
      <c r="AU539" s="101"/>
    </row>
    <row r="540" spans="1:59" ht="32.25" customHeight="1" x14ac:dyDescent="0.25">
      <c r="D540" s="246" t="s">
        <v>2</v>
      </c>
      <c r="G540" s="96">
        <v>43283</v>
      </c>
      <c r="H540" s="195" t="s">
        <v>37</v>
      </c>
      <c r="I540" s="232" t="s">
        <v>31</v>
      </c>
      <c r="J540" s="189" t="s">
        <v>291</v>
      </c>
      <c r="K540" s="29" t="s">
        <v>18</v>
      </c>
      <c r="L540" s="29" t="s">
        <v>50</v>
      </c>
      <c r="M540" s="29" t="s">
        <v>51</v>
      </c>
      <c r="N540" s="29" t="s">
        <v>52</v>
      </c>
      <c r="O540" s="114" t="s">
        <v>56</v>
      </c>
      <c r="P540" s="114" t="s">
        <v>57</v>
      </c>
      <c r="Q540" s="114"/>
      <c r="R540" s="192" t="s">
        <v>2522</v>
      </c>
      <c r="S540" s="41" t="s">
        <v>1964</v>
      </c>
      <c r="T540" s="41"/>
      <c r="U540" s="84" t="s">
        <v>72</v>
      </c>
      <c r="V540" s="263"/>
      <c r="W540" s="80">
        <v>3</v>
      </c>
      <c r="X540" s="185" t="s">
        <v>2610</v>
      </c>
      <c r="Y540" s="117"/>
      <c r="Z540" s="84"/>
      <c r="AA540" s="84"/>
      <c r="AB540" s="39" t="str">
        <f t="shared" si="14"/>
        <v>M 3188</v>
      </c>
      <c r="AC540" s="194"/>
      <c r="AD540" s="194"/>
      <c r="AE540" s="194"/>
      <c r="AF540" s="194"/>
      <c r="AG540" s="194"/>
      <c r="AH540" s="263" t="s">
        <v>1</v>
      </c>
      <c r="AI540" s="473" t="s">
        <v>202</v>
      </c>
      <c r="AJ540" s="197">
        <v>42409</v>
      </c>
      <c r="AK540" s="425"/>
      <c r="AL540" s="312">
        <v>2.4489999999999998</v>
      </c>
      <c r="AM540" s="312" t="s">
        <v>58</v>
      </c>
      <c r="AN540" s="312">
        <v>2.21</v>
      </c>
      <c r="AO540" s="312" t="s">
        <v>133</v>
      </c>
      <c r="AP540" s="101"/>
      <c r="AQ540" s="101"/>
      <c r="AR540" s="415"/>
      <c r="AS540" s="101"/>
      <c r="AT540" s="256"/>
      <c r="AU540" s="101"/>
    </row>
    <row r="541" spans="1:59" ht="32.25" customHeight="1" x14ac:dyDescent="0.25">
      <c r="D541" s="246" t="s">
        <v>2</v>
      </c>
      <c r="G541" s="96">
        <v>43283</v>
      </c>
      <c r="H541" s="195" t="s">
        <v>37</v>
      </c>
      <c r="I541" s="232" t="s">
        <v>31</v>
      </c>
      <c r="J541" s="189" t="s">
        <v>291</v>
      </c>
      <c r="K541" s="29" t="s">
        <v>18</v>
      </c>
      <c r="L541" s="29" t="s">
        <v>50</v>
      </c>
      <c r="M541" s="29" t="s">
        <v>51</v>
      </c>
      <c r="N541" s="29" t="s">
        <v>52</v>
      </c>
      <c r="O541" s="114" t="s">
        <v>56</v>
      </c>
      <c r="P541" s="114" t="s">
        <v>57</v>
      </c>
      <c r="Q541" s="114"/>
      <c r="R541" s="192" t="s">
        <v>2524</v>
      </c>
      <c r="S541" s="41" t="s">
        <v>1964</v>
      </c>
      <c r="T541" s="41"/>
      <c r="U541" s="84" t="s">
        <v>72</v>
      </c>
      <c r="V541" s="263"/>
      <c r="W541" s="80">
        <v>3</v>
      </c>
      <c r="X541" s="185" t="s">
        <v>2610</v>
      </c>
      <c r="Y541" s="117"/>
      <c r="Z541" s="84"/>
      <c r="AA541" s="84"/>
      <c r="AB541" s="39" t="str">
        <f t="shared" si="14"/>
        <v>M 3190</v>
      </c>
      <c r="AC541" s="194"/>
      <c r="AD541" s="194"/>
      <c r="AE541" s="194"/>
      <c r="AF541" s="194"/>
      <c r="AG541" s="194"/>
      <c r="AH541" s="263" t="s">
        <v>1</v>
      </c>
      <c r="AI541" s="473" t="s">
        <v>202</v>
      </c>
      <c r="AJ541" s="197">
        <v>42409</v>
      </c>
      <c r="AK541" s="425"/>
      <c r="AL541" s="312">
        <v>2.3690000000000002</v>
      </c>
      <c r="AM541" s="312" t="s">
        <v>618</v>
      </c>
      <c r="AN541" s="312">
        <v>2.2690000000000001</v>
      </c>
      <c r="AO541" s="312" t="s">
        <v>133</v>
      </c>
      <c r="AP541" s="101"/>
      <c r="AQ541" s="101"/>
      <c r="AR541" s="415"/>
      <c r="AS541" s="101"/>
      <c r="AT541" s="256"/>
      <c r="AU541" s="101"/>
    </row>
    <row r="542" spans="1:59" ht="32.25" customHeight="1" x14ac:dyDescent="0.25">
      <c r="D542" s="246" t="s">
        <v>2</v>
      </c>
      <c r="G542" s="96">
        <v>43283</v>
      </c>
      <c r="H542" s="195" t="s">
        <v>37</v>
      </c>
      <c r="I542" s="232" t="s">
        <v>31</v>
      </c>
      <c r="J542" s="189" t="s">
        <v>291</v>
      </c>
      <c r="K542" s="29" t="s">
        <v>18</v>
      </c>
      <c r="L542" s="29" t="s">
        <v>50</v>
      </c>
      <c r="M542" s="29" t="s">
        <v>51</v>
      </c>
      <c r="N542" s="29" t="s">
        <v>52</v>
      </c>
      <c r="O542" s="114" t="s">
        <v>56</v>
      </c>
      <c r="P542" s="114" t="s">
        <v>57</v>
      </c>
      <c r="Q542" s="114"/>
      <c r="R542" s="192" t="s">
        <v>2527</v>
      </c>
      <c r="S542" s="41" t="s">
        <v>2528</v>
      </c>
      <c r="T542" s="41" t="s">
        <v>20</v>
      </c>
      <c r="U542" s="84" t="s">
        <v>1800</v>
      </c>
      <c r="V542" s="263"/>
      <c r="W542" s="80">
        <v>2</v>
      </c>
      <c r="X542" s="185" t="s">
        <v>80</v>
      </c>
      <c r="Y542" s="117"/>
      <c r="Z542" s="84"/>
      <c r="AA542" s="84"/>
      <c r="AB542" s="39" t="str">
        <f t="shared" si="14"/>
        <v>M 3192</v>
      </c>
      <c r="AC542" s="194"/>
      <c r="AD542" s="194"/>
      <c r="AE542" s="194"/>
      <c r="AF542" s="194"/>
      <c r="AG542" s="194"/>
      <c r="AH542" s="263" t="s">
        <v>1</v>
      </c>
      <c r="AI542" s="473" t="s">
        <v>202</v>
      </c>
      <c r="AJ542" s="197">
        <v>42412</v>
      </c>
      <c r="AK542" s="427"/>
      <c r="AL542" s="312">
        <v>2.0329999999999999</v>
      </c>
      <c r="AM542" s="312" t="s">
        <v>621</v>
      </c>
      <c r="AN542" s="313">
        <v>1.847</v>
      </c>
      <c r="AO542" s="313" t="s">
        <v>540</v>
      </c>
      <c r="AP542" s="101"/>
      <c r="AQ542" s="101"/>
      <c r="AR542" s="415"/>
      <c r="AS542" s="101"/>
      <c r="AT542" s="256"/>
      <c r="AU542" s="101"/>
      <c r="AV542" s="256"/>
      <c r="AW542" s="256"/>
      <c r="AX542" s="256"/>
      <c r="AY542" s="256"/>
      <c r="AZ542" s="256"/>
      <c r="BA542" s="256"/>
      <c r="BB542" s="256"/>
      <c r="BC542" s="256"/>
      <c r="BD542" s="256"/>
      <c r="BE542" s="256"/>
      <c r="BF542" s="256"/>
      <c r="BG542" s="256"/>
    </row>
    <row r="543" spans="1:59" ht="32.25" customHeight="1" x14ac:dyDescent="0.25">
      <c r="D543" s="246" t="s">
        <v>2</v>
      </c>
      <c r="G543" s="96">
        <v>43283</v>
      </c>
      <c r="H543" s="195" t="s">
        <v>37</v>
      </c>
      <c r="I543" s="232" t="s">
        <v>31</v>
      </c>
      <c r="J543" s="189" t="s">
        <v>291</v>
      </c>
      <c r="K543" s="29" t="s">
        <v>18</v>
      </c>
      <c r="L543" s="29" t="s">
        <v>50</v>
      </c>
      <c r="M543" s="29" t="s">
        <v>51</v>
      </c>
      <c r="N543" s="29" t="s">
        <v>52</v>
      </c>
      <c r="O543" s="114" t="s">
        <v>56</v>
      </c>
      <c r="P543" s="114" t="s">
        <v>57</v>
      </c>
      <c r="Q543" s="114"/>
      <c r="R543" s="192" t="s">
        <v>2529</v>
      </c>
      <c r="S543" s="41" t="s">
        <v>2530</v>
      </c>
      <c r="T543" s="41" t="s">
        <v>20</v>
      </c>
      <c r="U543" s="84" t="s">
        <v>1800</v>
      </c>
      <c r="V543" s="263"/>
      <c r="W543" s="80">
        <v>2</v>
      </c>
      <c r="X543" s="185" t="s">
        <v>80</v>
      </c>
      <c r="Y543" s="117"/>
      <c r="Z543" s="84"/>
      <c r="AA543" s="84"/>
      <c r="AB543" s="39" t="str">
        <f t="shared" si="14"/>
        <v>M 3193</v>
      </c>
      <c r="AC543" s="194"/>
      <c r="AD543" s="194"/>
      <c r="AE543" s="194"/>
      <c r="AF543" s="194"/>
      <c r="AG543" s="194"/>
      <c r="AH543" s="263" t="s">
        <v>1</v>
      </c>
      <c r="AI543" s="473" t="s">
        <v>202</v>
      </c>
      <c r="AJ543" s="197">
        <v>42412</v>
      </c>
      <c r="AK543" s="425"/>
      <c r="AL543" s="312">
        <v>2.2959999999999998</v>
      </c>
      <c r="AM543" s="312" t="s">
        <v>73</v>
      </c>
      <c r="AN543" s="312">
        <v>2.2610000000000001</v>
      </c>
      <c r="AO543" s="312" t="s">
        <v>618</v>
      </c>
      <c r="AP543" s="101"/>
      <c r="AQ543" s="101"/>
      <c r="AR543" s="415"/>
      <c r="AS543" s="101"/>
      <c r="AT543" s="256"/>
      <c r="AU543" s="101"/>
      <c r="AV543" s="256"/>
      <c r="AW543" s="256"/>
      <c r="AX543" s="256"/>
      <c r="AY543" s="256"/>
      <c r="AZ543" s="256"/>
      <c r="BA543" s="256"/>
      <c r="BB543" s="256"/>
      <c r="BC543" s="256"/>
      <c r="BD543" s="256"/>
      <c r="BE543" s="256"/>
      <c r="BF543" s="256"/>
      <c r="BG543" s="256"/>
    </row>
    <row r="544" spans="1:59" ht="32.25" customHeight="1" x14ac:dyDescent="0.25">
      <c r="D544" s="246" t="s">
        <v>2</v>
      </c>
      <c r="G544" s="96">
        <v>43283</v>
      </c>
      <c r="H544" s="195" t="s">
        <v>37</v>
      </c>
      <c r="I544" s="232" t="s">
        <v>31</v>
      </c>
      <c r="J544" s="189" t="s">
        <v>291</v>
      </c>
      <c r="K544" s="29" t="s">
        <v>18</v>
      </c>
      <c r="L544" s="29" t="s">
        <v>50</v>
      </c>
      <c r="M544" s="29" t="s">
        <v>51</v>
      </c>
      <c r="N544" s="29" t="s">
        <v>52</v>
      </c>
      <c r="O544" s="114" t="s">
        <v>56</v>
      </c>
      <c r="P544" s="114" t="s">
        <v>57</v>
      </c>
      <c r="Q544" s="114"/>
      <c r="R544" s="192" t="s">
        <v>2556</v>
      </c>
      <c r="S544" s="41" t="s">
        <v>1964</v>
      </c>
      <c r="T544" s="41"/>
      <c r="U544" s="84" t="s">
        <v>72</v>
      </c>
      <c r="V544" s="263"/>
      <c r="W544" s="80">
        <v>3</v>
      </c>
      <c r="X544" s="185" t="s">
        <v>2610</v>
      </c>
      <c r="Y544" s="117"/>
      <c r="Z544" s="84"/>
      <c r="AA544" s="84"/>
      <c r="AB544" s="39" t="str">
        <f t="shared" si="14"/>
        <v>M 3215</v>
      </c>
      <c r="AC544" s="194"/>
      <c r="AD544" s="194"/>
      <c r="AE544" s="194"/>
      <c r="AF544" s="194"/>
      <c r="AG544" s="194"/>
      <c r="AH544" s="263" t="s">
        <v>1</v>
      </c>
      <c r="AI544" s="473" t="s">
        <v>202</v>
      </c>
      <c r="AJ544" s="197">
        <v>42418</v>
      </c>
      <c r="AK544" s="427"/>
      <c r="AL544" s="312">
        <v>2.3919999999999999</v>
      </c>
      <c r="AM544" s="312" t="s">
        <v>618</v>
      </c>
      <c r="AN544" s="312">
        <v>2.2450000000000001</v>
      </c>
      <c r="AO544" s="312" t="s">
        <v>73</v>
      </c>
      <c r="AP544" s="101"/>
      <c r="AQ544" s="101"/>
      <c r="AR544" s="415"/>
      <c r="AS544" s="101"/>
      <c r="AT544" s="256"/>
      <c r="AU544" s="101"/>
    </row>
    <row r="545" spans="1:59" ht="32.25" customHeight="1" x14ac:dyDescent="0.25">
      <c r="D545" s="246" t="s">
        <v>2</v>
      </c>
      <c r="G545" s="96">
        <v>43283</v>
      </c>
      <c r="H545" s="195" t="s">
        <v>37</v>
      </c>
      <c r="I545" s="232" t="s">
        <v>31</v>
      </c>
      <c r="J545" s="189" t="s">
        <v>291</v>
      </c>
      <c r="K545" s="29" t="s">
        <v>18</v>
      </c>
      <c r="L545" s="29" t="s">
        <v>50</v>
      </c>
      <c r="M545" s="29" t="s">
        <v>51</v>
      </c>
      <c r="N545" s="29" t="s">
        <v>52</v>
      </c>
      <c r="O545" s="114" t="s">
        <v>56</v>
      </c>
      <c r="P545" s="114" t="s">
        <v>57</v>
      </c>
      <c r="Q545" s="114"/>
      <c r="R545" s="192" t="s">
        <v>2557</v>
      </c>
      <c r="S545" s="41" t="s">
        <v>1954</v>
      </c>
      <c r="T545" s="41"/>
      <c r="U545" s="84" t="s">
        <v>72</v>
      </c>
      <c r="V545" s="263"/>
      <c r="W545" s="80">
        <v>3</v>
      </c>
      <c r="X545" s="185" t="s">
        <v>2610</v>
      </c>
      <c r="Y545" s="117"/>
      <c r="Z545" s="84"/>
      <c r="AA545" s="84"/>
      <c r="AB545" s="39" t="str">
        <f t="shared" si="14"/>
        <v>M 3216</v>
      </c>
      <c r="AC545" s="194"/>
      <c r="AD545" s="194"/>
      <c r="AE545" s="194"/>
      <c r="AF545" s="194"/>
      <c r="AG545" s="194"/>
      <c r="AH545" s="263" t="s">
        <v>1</v>
      </c>
      <c r="AI545" s="473" t="s">
        <v>202</v>
      </c>
      <c r="AJ545" s="197">
        <v>42418</v>
      </c>
      <c r="AK545" s="427"/>
      <c r="AL545" s="312">
        <v>2.468</v>
      </c>
      <c r="AM545" s="312" t="s">
        <v>618</v>
      </c>
      <c r="AN545" s="312">
        <v>2.4550000000000001</v>
      </c>
      <c r="AO545" s="312" t="s">
        <v>133</v>
      </c>
      <c r="AP545" s="101"/>
      <c r="AQ545" s="101"/>
      <c r="AR545" s="415"/>
      <c r="AS545" s="101"/>
      <c r="AT545" s="256"/>
      <c r="AU545" s="101"/>
    </row>
    <row r="546" spans="1:59" ht="32.25" customHeight="1" x14ac:dyDescent="0.25">
      <c r="D546" s="246" t="s">
        <v>2</v>
      </c>
      <c r="G546" s="96">
        <v>43283</v>
      </c>
      <c r="H546" s="195" t="s">
        <v>37</v>
      </c>
      <c r="I546" s="232" t="s">
        <v>31</v>
      </c>
      <c r="J546" s="189" t="s">
        <v>291</v>
      </c>
      <c r="K546" s="29" t="s">
        <v>18</v>
      </c>
      <c r="L546" s="29" t="s">
        <v>50</v>
      </c>
      <c r="M546" s="29" t="s">
        <v>51</v>
      </c>
      <c r="N546" s="29" t="s">
        <v>52</v>
      </c>
      <c r="O546" s="114" t="s">
        <v>56</v>
      </c>
      <c r="P546" s="114" t="s">
        <v>57</v>
      </c>
      <c r="Q546" s="114"/>
      <c r="R546" s="192" t="s">
        <v>2558</v>
      </c>
      <c r="S546" s="41" t="s">
        <v>1954</v>
      </c>
      <c r="T546" s="41"/>
      <c r="U546" s="84" t="s">
        <v>72</v>
      </c>
      <c r="V546" s="263"/>
      <c r="W546" s="80">
        <v>3</v>
      </c>
      <c r="X546" s="185" t="s">
        <v>2610</v>
      </c>
      <c r="Y546" s="117"/>
      <c r="Z546" s="84"/>
      <c r="AA546" s="84"/>
      <c r="AB546" s="39" t="str">
        <f t="shared" si="14"/>
        <v>M 3218</v>
      </c>
      <c r="AC546" s="194"/>
      <c r="AD546" s="194"/>
      <c r="AE546" s="194"/>
      <c r="AF546" s="194"/>
      <c r="AG546" s="194"/>
      <c r="AH546" s="263" t="s">
        <v>1</v>
      </c>
      <c r="AI546" s="473" t="s">
        <v>202</v>
      </c>
      <c r="AJ546" s="197">
        <v>42418</v>
      </c>
      <c r="AK546" s="427"/>
      <c r="AL546" s="312">
        <v>2.5089999999999999</v>
      </c>
      <c r="AM546" s="312" t="s">
        <v>618</v>
      </c>
      <c r="AN546" s="312">
        <v>2.4220000000000002</v>
      </c>
      <c r="AO546" s="312" t="s">
        <v>143</v>
      </c>
      <c r="AP546" s="101"/>
      <c r="AQ546" s="101"/>
      <c r="AR546" s="415"/>
      <c r="AS546" s="101"/>
      <c r="AT546" s="256"/>
      <c r="AU546" s="101"/>
    </row>
    <row r="547" spans="1:59" ht="32.25" customHeight="1" x14ac:dyDescent="0.25">
      <c r="D547" s="246" t="s">
        <v>2</v>
      </c>
      <c r="G547" s="96">
        <v>43283</v>
      </c>
      <c r="H547" s="195" t="s">
        <v>37</v>
      </c>
      <c r="I547" s="232" t="s">
        <v>31</v>
      </c>
      <c r="J547" s="189" t="s">
        <v>291</v>
      </c>
      <c r="K547" s="29" t="s">
        <v>18</v>
      </c>
      <c r="L547" s="29" t="s">
        <v>50</v>
      </c>
      <c r="M547" s="29" t="s">
        <v>51</v>
      </c>
      <c r="N547" s="29" t="s">
        <v>52</v>
      </c>
      <c r="O547" s="114" t="s">
        <v>56</v>
      </c>
      <c r="P547" s="114" t="s">
        <v>57</v>
      </c>
      <c r="Q547" s="114"/>
      <c r="R547" s="192" t="s">
        <v>2559</v>
      </c>
      <c r="S547" s="41" t="s">
        <v>2560</v>
      </c>
      <c r="T547" s="41" t="s">
        <v>20</v>
      </c>
      <c r="U547" s="84" t="s">
        <v>1800</v>
      </c>
      <c r="V547" s="263"/>
      <c r="W547" s="80">
        <v>2</v>
      </c>
      <c r="X547" s="185" t="s">
        <v>80</v>
      </c>
      <c r="Y547" s="117"/>
      <c r="Z547" s="84"/>
      <c r="AA547" s="84"/>
      <c r="AB547" s="39" t="str">
        <f t="shared" si="14"/>
        <v>M 3219</v>
      </c>
      <c r="AC547" s="194"/>
      <c r="AD547" s="194"/>
      <c r="AE547" s="194"/>
      <c r="AF547" s="194"/>
      <c r="AG547" s="194"/>
      <c r="AH547" s="263" t="s">
        <v>1</v>
      </c>
      <c r="AI547" s="473" t="s">
        <v>202</v>
      </c>
      <c r="AJ547" s="197">
        <v>42418</v>
      </c>
      <c r="AK547" s="427"/>
      <c r="AL547" s="312">
        <v>2.2360000000000002</v>
      </c>
      <c r="AM547" s="312" t="s">
        <v>621</v>
      </c>
      <c r="AN547" s="312">
        <v>2.1459999999999999</v>
      </c>
      <c r="AO547" s="312" t="s">
        <v>540</v>
      </c>
      <c r="AP547" s="101"/>
      <c r="AQ547" s="101"/>
      <c r="AR547" s="415"/>
      <c r="AS547" s="101"/>
      <c r="AT547" s="256"/>
      <c r="AU547" s="101"/>
    </row>
    <row r="548" spans="1:59" ht="32.25" customHeight="1" x14ac:dyDescent="0.25">
      <c r="D548" s="246" t="s">
        <v>2</v>
      </c>
      <c r="G548" s="96">
        <v>43283</v>
      </c>
      <c r="H548" s="195" t="s">
        <v>37</v>
      </c>
      <c r="I548" s="232" t="s">
        <v>31</v>
      </c>
      <c r="J548" s="189" t="s">
        <v>291</v>
      </c>
      <c r="K548" s="29" t="s">
        <v>18</v>
      </c>
      <c r="L548" s="29" t="s">
        <v>50</v>
      </c>
      <c r="M548" s="29" t="s">
        <v>51</v>
      </c>
      <c r="N548" s="29" t="s">
        <v>52</v>
      </c>
      <c r="O548" s="114" t="s">
        <v>56</v>
      </c>
      <c r="P548" s="114" t="s">
        <v>57</v>
      </c>
      <c r="Q548" s="114"/>
      <c r="R548" s="192" t="s">
        <v>2583</v>
      </c>
      <c r="S548" s="41" t="s">
        <v>1956</v>
      </c>
      <c r="T548" s="41"/>
      <c r="U548" s="84" t="s">
        <v>72</v>
      </c>
      <c r="V548" s="263"/>
      <c r="W548" s="80">
        <v>3</v>
      </c>
      <c r="X548" s="185" t="s">
        <v>2610</v>
      </c>
      <c r="Y548" s="117"/>
      <c r="Z548" s="84"/>
      <c r="AA548" s="84"/>
      <c r="AB548" s="39" t="str">
        <f t="shared" si="14"/>
        <v>M 3235</v>
      </c>
      <c r="AC548" s="194"/>
      <c r="AD548" s="194"/>
      <c r="AE548" s="194"/>
      <c r="AF548" s="194"/>
      <c r="AG548" s="194"/>
      <c r="AH548" s="263" t="s">
        <v>1</v>
      </c>
      <c r="AI548" s="473" t="s">
        <v>202</v>
      </c>
      <c r="AJ548" s="197">
        <v>42423</v>
      </c>
      <c r="AK548" s="427"/>
      <c r="AL548" s="313">
        <v>1.9970000000000001</v>
      </c>
      <c r="AM548" s="313" t="s">
        <v>536</v>
      </c>
      <c r="AN548" s="313">
        <v>1.954</v>
      </c>
      <c r="AO548" s="313" t="s">
        <v>619</v>
      </c>
      <c r="AP548" s="101"/>
      <c r="AQ548" s="101"/>
      <c r="AR548" s="415"/>
      <c r="AS548" s="101"/>
      <c r="AT548" s="256"/>
      <c r="AU548" s="101"/>
    </row>
    <row r="549" spans="1:59" ht="32.25" customHeight="1" x14ac:dyDescent="0.25">
      <c r="D549" s="246" t="s">
        <v>2</v>
      </c>
      <c r="G549" s="96">
        <v>43283</v>
      </c>
      <c r="H549" s="195" t="s">
        <v>37</v>
      </c>
      <c r="I549" s="232" t="s">
        <v>31</v>
      </c>
      <c r="J549" s="189" t="s">
        <v>291</v>
      </c>
      <c r="K549" s="29" t="s">
        <v>18</v>
      </c>
      <c r="L549" s="29" t="s">
        <v>50</v>
      </c>
      <c r="M549" s="29" t="s">
        <v>51</v>
      </c>
      <c r="N549" s="29" t="s">
        <v>52</v>
      </c>
      <c r="O549" s="114" t="s">
        <v>56</v>
      </c>
      <c r="P549" s="114" t="s">
        <v>57</v>
      </c>
      <c r="Q549" s="114"/>
      <c r="R549" s="192" t="s">
        <v>2584</v>
      </c>
      <c r="S549" s="41" t="s">
        <v>1964</v>
      </c>
      <c r="T549" s="41"/>
      <c r="U549" s="84" t="s">
        <v>72</v>
      </c>
      <c r="V549" s="263"/>
      <c r="W549" s="80">
        <v>3</v>
      </c>
      <c r="X549" s="185" t="s">
        <v>2610</v>
      </c>
      <c r="Y549" s="117"/>
      <c r="Z549" s="84"/>
      <c r="AA549" s="84"/>
      <c r="AB549" s="39" t="str">
        <f t="shared" si="14"/>
        <v>M 3236</v>
      </c>
      <c r="AC549" s="194"/>
      <c r="AD549" s="194"/>
      <c r="AE549" s="194"/>
      <c r="AF549" s="194"/>
      <c r="AG549" s="194"/>
      <c r="AH549" s="263" t="s">
        <v>1</v>
      </c>
      <c r="AI549" s="473" t="s">
        <v>202</v>
      </c>
      <c r="AJ549" s="197">
        <v>42423</v>
      </c>
      <c r="AK549" s="427"/>
      <c r="AL549" s="312">
        <v>2.4529999999999998</v>
      </c>
      <c r="AM549" s="312" t="s">
        <v>618</v>
      </c>
      <c r="AN549" s="312">
        <v>2.2360000000000002</v>
      </c>
      <c r="AO549" s="312" t="s">
        <v>133</v>
      </c>
      <c r="AP549" s="101"/>
      <c r="AQ549" s="101"/>
      <c r="AR549" s="415"/>
      <c r="AS549" s="101"/>
      <c r="AT549" s="256"/>
      <c r="AU549" s="101"/>
    </row>
    <row r="550" spans="1:59" ht="32.25" customHeight="1" x14ac:dyDescent="0.25">
      <c r="D550" s="246" t="s">
        <v>2</v>
      </c>
      <c r="G550" s="96">
        <v>43283</v>
      </c>
      <c r="H550" s="195" t="s">
        <v>37</v>
      </c>
      <c r="I550" s="232" t="s">
        <v>31</v>
      </c>
      <c r="J550" s="189" t="s">
        <v>291</v>
      </c>
      <c r="K550" s="29" t="s">
        <v>18</v>
      </c>
      <c r="L550" s="29" t="s">
        <v>50</v>
      </c>
      <c r="M550" s="29" t="s">
        <v>51</v>
      </c>
      <c r="N550" s="29" t="s">
        <v>52</v>
      </c>
      <c r="O550" s="114" t="s">
        <v>56</v>
      </c>
      <c r="P550" s="114" t="s">
        <v>57</v>
      </c>
      <c r="Q550" s="114"/>
      <c r="R550" s="192" t="s">
        <v>2588</v>
      </c>
      <c r="S550" s="41" t="s">
        <v>2589</v>
      </c>
      <c r="T550" s="41" t="s">
        <v>20</v>
      </c>
      <c r="U550" s="84" t="s">
        <v>1800</v>
      </c>
      <c r="V550" s="263"/>
      <c r="W550" s="80">
        <v>3</v>
      </c>
      <c r="X550" s="185" t="s">
        <v>80</v>
      </c>
      <c r="Y550" s="117"/>
      <c r="Z550" s="84"/>
      <c r="AA550" s="84"/>
      <c r="AB550" s="39" t="str">
        <f t="shared" si="14"/>
        <v>M 3240</v>
      </c>
      <c r="AC550" s="194"/>
      <c r="AD550" s="194"/>
      <c r="AE550" s="194"/>
      <c r="AF550" s="194"/>
      <c r="AG550" s="194"/>
      <c r="AH550" s="263" t="s">
        <v>1</v>
      </c>
      <c r="AI550" s="473" t="s">
        <v>202</v>
      </c>
      <c r="AJ550" s="197">
        <v>42474</v>
      </c>
      <c r="AK550" s="425"/>
      <c r="AL550" s="312">
        <v>2.0939999999999999</v>
      </c>
      <c r="AM550" s="312" t="s">
        <v>133</v>
      </c>
      <c r="AN550" s="313">
        <v>1.9830000000000001</v>
      </c>
      <c r="AO550" s="313" t="s">
        <v>618</v>
      </c>
      <c r="AP550" s="101"/>
      <c r="AQ550" s="101"/>
      <c r="AR550" s="415"/>
      <c r="AS550" s="101"/>
      <c r="AT550" s="256"/>
      <c r="AU550" s="101"/>
    </row>
    <row r="551" spans="1:59" ht="32.25" customHeight="1" x14ac:dyDescent="0.25">
      <c r="D551" s="246" t="s">
        <v>2</v>
      </c>
      <c r="G551" s="96">
        <v>43283</v>
      </c>
      <c r="H551" s="195" t="s">
        <v>37</v>
      </c>
      <c r="I551" s="232" t="s">
        <v>31</v>
      </c>
      <c r="J551" s="189" t="s">
        <v>291</v>
      </c>
      <c r="K551" s="29" t="s">
        <v>18</v>
      </c>
      <c r="L551" s="29" t="s">
        <v>50</v>
      </c>
      <c r="M551" s="29" t="s">
        <v>51</v>
      </c>
      <c r="N551" s="29" t="s">
        <v>52</v>
      </c>
      <c r="O551" s="114" t="s">
        <v>56</v>
      </c>
      <c r="P551" s="114" t="s">
        <v>57</v>
      </c>
      <c r="Q551" s="114"/>
      <c r="R551" s="192" t="s">
        <v>2592</v>
      </c>
      <c r="S551" s="41" t="s">
        <v>1954</v>
      </c>
      <c r="T551" s="41"/>
      <c r="U551" s="84" t="s">
        <v>72</v>
      </c>
      <c r="V551" s="263"/>
      <c r="W551" s="80">
        <v>3</v>
      </c>
      <c r="X551" s="185" t="s">
        <v>2610</v>
      </c>
      <c r="Y551" s="117"/>
      <c r="Z551" s="84"/>
      <c r="AA551" s="84"/>
      <c r="AB551" s="39" t="str">
        <f t="shared" si="14"/>
        <v>M 3244</v>
      </c>
      <c r="AC551" s="194"/>
      <c r="AD551" s="194"/>
      <c r="AE551" s="194"/>
      <c r="AF551" s="194"/>
      <c r="AG551" s="194"/>
      <c r="AH551" s="263" t="s">
        <v>1</v>
      </c>
      <c r="AI551" s="473" t="s">
        <v>202</v>
      </c>
      <c r="AJ551" s="197">
        <v>42474</v>
      </c>
      <c r="AK551" s="425"/>
      <c r="AL551" s="312">
        <v>2.1339999999999999</v>
      </c>
      <c r="AM551" s="312" t="s">
        <v>73</v>
      </c>
      <c r="AN551" s="312">
        <v>2.1070000000000002</v>
      </c>
      <c r="AO551" s="312" t="s">
        <v>143</v>
      </c>
      <c r="AP551" s="101"/>
      <c r="AQ551" s="101"/>
      <c r="AR551" s="415"/>
      <c r="AS551" s="101"/>
      <c r="AT551" s="256"/>
      <c r="AU551" s="101"/>
    </row>
    <row r="552" spans="1:59" ht="32.25" customHeight="1" x14ac:dyDescent="0.25">
      <c r="D552" s="246" t="s">
        <v>2</v>
      </c>
      <c r="G552" s="96">
        <v>43283</v>
      </c>
      <c r="H552" s="195" t="s">
        <v>37</v>
      </c>
      <c r="I552" s="232" t="s">
        <v>31</v>
      </c>
      <c r="J552" s="189" t="s">
        <v>291</v>
      </c>
      <c r="K552" s="29" t="s">
        <v>18</v>
      </c>
      <c r="L552" s="29" t="s">
        <v>50</v>
      </c>
      <c r="M552" s="29" t="s">
        <v>51</v>
      </c>
      <c r="N552" s="29" t="s">
        <v>52</v>
      </c>
      <c r="O552" s="114" t="s">
        <v>56</v>
      </c>
      <c r="P552" s="114" t="s">
        <v>57</v>
      </c>
      <c r="Q552" s="114"/>
      <c r="R552" s="192" t="s">
        <v>2593</v>
      </c>
      <c r="S552" s="41" t="s">
        <v>1954</v>
      </c>
      <c r="T552" s="41"/>
      <c r="U552" s="84" t="s">
        <v>72</v>
      </c>
      <c r="V552" s="263"/>
      <c r="W552" s="80">
        <v>3</v>
      </c>
      <c r="X552" s="185" t="s">
        <v>2610</v>
      </c>
      <c r="Y552" s="117"/>
      <c r="Z552" s="84"/>
      <c r="AA552" s="84"/>
      <c r="AB552" s="39" t="str">
        <f t="shared" si="14"/>
        <v>M 3245</v>
      </c>
      <c r="AC552" s="194"/>
      <c r="AD552" s="194"/>
      <c r="AE552" s="194"/>
      <c r="AF552" s="194"/>
      <c r="AG552" s="194"/>
      <c r="AH552" s="263" t="s">
        <v>1</v>
      </c>
      <c r="AI552" s="473" t="s">
        <v>202</v>
      </c>
      <c r="AJ552" s="197">
        <v>42474</v>
      </c>
      <c r="AK552" s="425"/>
      <c r="AL552" s="312">
        <v>2.427</v>
      </c>
      <c r="AM552" s="312" t="s">
        <v>618</v>
      </c>
      <c r="AN552" s="312">
        <v>2.2290000000000001</v>
      </c>
      <c r="AO552" s="312" t="s">
        <v>143</v>
      </c>
      <c r="AP552" s="101"/>
      <c r="AQ552" s="101"/>
      <c r="AR552" s="415"/>
      <c r="AS552" s="101"/>
      <c r="AT552" s="256"/>
      <c r="AU552" s="101"/>
      <c r="AV552" s="256"/>
      <c r="AW552" s="256"/>
      <c r="AX552" s="256"/>
      <c r="AY552" s="256"/>
      <c r="AZ552" s="256"/>
      <c r="BA552" s="256"/>
      <c r="BB552" s="256"/>
      <c r="BC552" s="256"/>
      <c r="BD552" s="256"/>
      <c r="BE552" s="256"/>
      <c r="BF552" s="256"/>
      <c r="BG552" s="256"/>
    </row>
    <row r="553" spans="1:59" ht="32.25" customHeight="1" x14ac:dyDescent="0.25">
      <c r="D553" s="246" t="s">
        <v>2</v>
      </c>
      <c r="G553" s="96">
        <v>43283</v>
      </c>
      <c r="H553" s="195" t="s">
        <v>37</v>
      </c>
      <c r="I553" s="232" t="s">
        <v>31</v>
      </c>
      <c r="J553" s="189" t="s">
        <v>291</v>
      </c>
      <c r="K553" s="29" t="s">
        <v>18</v>
      </c>
      <c r="L553" s="29" t="s">
        <v>50</v>
      </c>
      <c r="M553" s="29" t="s">
        <v>51</v>
      </c>
      <c r="N553" s="29" t="s">
        <v>52</v>
      </c>
      <c r="O553" s="114" t="s">
        <v>56</v>
      </c>
      <c r="P553" s="114" t="s">
        <v>57</v>
      </c>
      <c r="Q553" s="114"/>
      <c r="R553" s="192" t="s">
        <v>2594</v>
      </c>
      <c r="S553" s="41" t="s">
        <v>1964</v>
      </c>
      <c r="T553" s="41"/>
      <c r="U553" s="84" t="s">
        <v>72</v>
      </c>
      <c r="V553" s="263"/>
      <c r="W553" s="80">
        <v>3</v>
      </c>
      <c r="X553" s="185" t="s">
        <v>2610</v>
      </c>
      <c r="Y553" s="117"/>
      <c r="Z553" s="84"/>
      <c r="AA553" s="84"/>
      <c r="AB553" s="39" t="str">
        <f t="shared" si="14"/>
        <v>M 3247</v>
      </c>
      <c r="AC553" s="194"/>
      <c r="AD553" s="194"/>
      <c r="AE553" s="194"/>
      <c r="AF553" s="194"/>
      <c r="AG553" s="194"/>
      <c r="AH553" s="263" t="s">
        <v>1</v>
      </c>
      <c r="AI553" s="473" t="s">
        <v>202</v>
      </c>
      <c r="AJ553" s="197">
        <v>42474</v>
      </c>
      <c r="AK553" s="427"/>
      <c r="AL553" s="312">
        <v>2.262</v>
      </c>
      <c r="AM553" s="312" t="s">
        <v>618</v>
      </c>
      <c r="AN553" s="312">
        <v>2.2440000000000002</v>
      </c>
      <c r="AO553" s="312" t="s">
        <v>58</v>
      </c>
      <c r="AP553" s="101"/>
      <c r="AQ553" s="101"/>
      <c r="AR553" s="415"/>
      <c r="AS553" s="101"/>
      <c r="AT553" s="256"/>
      <c r="AU553" s="101"/>
      <c r="AV553" s="256"/>
      <c r="AW553" s="256"/>
      <c r="AX553" s="256"/>
      <c r="AY553" s="256"/>
      <c r="AZ553" s="256"/>
      <c r="BA553" s="256"/>
      <c r="BB553" s="256"/>
      <c r="BC553" s="256"/>
      <c r="BD553" s="256"/>
      <c r="BE553" s="256"/>
      <c r="BF553" s="256"/>
      <c r="BG553" s="256"/>
    </row>
    <row r="554" spans="1:59" ht="32.25" customHeight="1" x14ac:dyDescent="0.25">
      <c r="D554" s="246" t="s">
        <v>2</v>
      </c>
      <c r="G554" s="96">
        <v>43283</v>
      </c>
      <c r="H554" s="195" t="s">
        <v>37</v>
      </c>
      <c r="I554" s="232" t="s">
        <v>31</v>
      </c>
      <c r="J554" s="189" t="s">
        <v>291</v>
      </c>
      <c r="K554" s="29" t="s">
        <v>18</v>
      </c>
      <c r="L554" s="29" t="s">
        <v>50</v>
      </c>
      <c r="M554" s="29" t="s">
        <v>51</v>
      </c>
      <c r="N554" s="29" t="s">
        <v>52</v>
      </c>
      <c r="O554" s="114" t="s">
        <v>56</v>
      </c>
      <c r="P554" s="114" t="s">
        <v>57</v>
      </c>
      <c r="Q554" s="114"/>
      <c r="R554" s="192" t="s">
        <v>2595</v>
      </c>
      <c r="S554" s="41" t="s">
        <v>1964</v>
      </c>
      <c r="T554" s="41"/>
      <c r="U554" s="84" t="s">
        <v>72</v>
      </c>
      <c r="V554" s="263"/>
      <c r="W554" s="80">
        <v>3</v>
      </c>
      <c r="X554" s="185" t="s">
        <v>2610</v>
      </c>
      <c r="Y554" s="117"/>
      <c r="Z554" s="84"/>
      <c r="AA554" s="84"/>
      <c r="AB554" s="39" t="str">
        <f t="shared" si="14"/>
        <v>M 3249</v>
      </c>
      <c r="AC554" s="194"/>
      <c r="AD554" s="194"/>
      <c r="AE554" s="194"/>
      <c r="AF554" s="194"/>
      <c r="AG554" s="194"/>
      <c r="AH554" s="263" t="s">
        <v>1</v>
      </c>
      <c r="AI554" s="473" t="s">
        <v>202</v>
      </c>
      <c r="AJ554" s="197">
        <v>42474</v>
      </c>
      <c r="AK554" s="427"/>
      <c r="AL554" s="312">
        <v>2.4929999999999999</v>
      </c>
      <c r="AM554" s="312" t="s">
        <v>618</v>
      </c>
      <c r="AN554" s="312">
        <v>2.2250000000000001</v>
      </c>
      <c r="AO554" s="312" t="s">
        <v>133</v>
      </c>
      <c r="AP554" s="101"/>
      <c r="AQ554" s="101"/>
      <c r="AR554" s="415"/>
      <c r="AS554" s="101"/>
      <c r="AT554" s="256"/>
      <c r="AU554" s="101"/>
      <c r="AV554" s="256"/>
      <c r="AW554" s="256"/>
      <c r="AX554" s="256"/>
      <c r="AY554" s="256"/>
      <c r="AZ554" s="256"/>
      <c r="BA554" s="256"/>
      <c r="BB554" s="256"/>
      <c r="BC554" s="256"/>
      <c r="BD554" s="256"/>
      <c r="BE554" s="256"/>
      <c r="BF554" s="256"/>
      <c r="BG554" s="256"/>
    </row>
    <row r="555" spans="1:59" ht="32.25" customHeight="1" x14ac:dyDescent="0.25">
      <c r="D555" s="246" t="s">
        <v>2</v>
      </c>
      <c r="G555" s="96">
        <v>43283</v>
      </c>
      <c r="H555" s="195" t="s">
        <v>37</v>
      </c>
      <c r="I555" s="232" t="s">
        <v>31</v>
      </c>
      <c r="J555" s="189" t="s">
        <v>291</v>
      </c>
      <c r="K555" s="29" t="s">
        <v>18</v>
      </c>
      <c r="L555" s="29" t="s">
        <v>50</v>
      </c>
      <c r="M555" s="29" t="s">
        <v>51</v>
      </c>
      <c r="N555" s="29" t="s">
        <v>52</v>
      </c>
      <c r="O555" s="114" t="s">
        <v>56</v>
      </c>
      <c r="P555" s="114" t="s">
        <v>57</v>
      </c>
      <c r="Q555" s="114"/>
      <c r="R555" s="192" t="s">
        <v>2599</v>
      </c>
      <c r="S555" s="41" t="s">
        <v>2600</v>
      </c>
      <c r="T555" s="41"/>
      <c r="U555" s="84" t="s">
        <v>72</v>
      </c>
      <c r="V555" s="263"/>
      <c r="W555" s="80">
        <v>3</v>
      </c>
      <c r="X555" s="185" t="s">
        <v>2610</v>
      </c>
      <c r="Y555" s="117"/>
      <c r="Z555" s="84"/>
      <c r="AA555" s="84"/>
      <c r="AB555" s="39" t="str">
        <f t="shared" si="14"/>
        <v>M 3254.1</v>
      </c>
      <c r="AC555" s="194"/>
      <c r="AD555" s="194"/>
      <c r="AE555" s="194"/>
      <c r="AF555" s="194"/>
      <c r="AG555" s="194"/>
      <c r="AH555" s="263" t="s">
        <v>1</v>
      </c>
      <c r="AI555" s="473" t="s">
        <v>202</v>
      </c>
      <c r="AJ555" s="197">
        <v>42489</v>
      </c>
      <c r="AK555" s="427"/>
      <c r="AL555" s="312">
        <v>2.5579999999999998</v>
      </c>
      <c r="AM555" s="312" t="s">
        <v>58</v>
      </c>
      <c r="AN555" s="312">
        <v>2.1880000000000002</v>
      </c>
      <c r="AO555" s="312" t="s">
        <v>73</v>
      </c>
      <c r="AP555" s="101"/>
      <c r="AQ555" s="101"/>
      <c r="AR555" s="415"/>
      <c r="AS555" s="101"/>
      <c r="AT555" s="256"/>
      <c r="AU555" s="101"/>
      <c r="AV555" s="256"/>
      <c r="AW555" s="256"/>
      <c r="AX555" s="256"/>
      <c r="AY555" s="256"/>
      <c r="AZ555" s="256"/>
      <c r="BA555" s="256"/>
      <c r="BB555" s="256"/>
      <c r="BC555" s="256"/>
      <c r="BD555" s="256"/>
      <c r="BE555" s="256"/>
      <c r="BF555" s="256"/>
      <c r="BG555" s="256"/>
    </row>
    <row r="556" spans="1:59" ht="32.25" customHeight="1" x14ac:dyDescent="0.25">
      <c r="A556" s="256"/>
      <c r="B556" s="256"/>
      <c r="C556" s="256"/>
      <c r="D556" s="246" t="s">
        <v>2</v>
      </c>
      <c r="E556" s="256"/>
      <c r="F556" s="256"/>
      <c r="G556" s="96">
        <v>43283</v>
      </c>
      <c r="H556" s="195" t="s">
        <v>37</v>
      </c>
      <c r="I556" s="232" t="s">
        <v>31</v>
      </c>
      <c r="J556" s="189" t="s">
        <v>291</v>
      </c>
      <c r="K556" s="29" t="s">
        <v>18</v>
      </c>
      <c r="L556" s="29" t="s">
        <v>50</v>
      </c>
      <c r="M556" s="29" t="s">
        <v>51</v>
      </c>
      <c r="N556" s="29" t="s">
        <v>52</v>
      </c>
      <c r="O556" s="114" t="s">
        <v>56</v>
      </c>
      <c r="P556" s="114" t="s">
        <v>57</v>
      </c>
      <c r="Q556" s="259"/>
      <c r="R556" s="192" t="s">
        <v>2601</v>
      </c>
      <c r="S556" s="41" t="s">
        <v>2602</v>
      </c>
      <c r="T556" s="41"/>
      <c r="U556" s="84" t="s">
        <v>72</v>
      </c>
      <c r="V556" s="263"/>
      <c r="W556" s="80">
        <v>3</v>
      </c>
      <c r="X556" s="185" t="s">
        <v>2610</v>
      </c>
      <c r="Y556" s="117"/>
      <c r="Z556" s="84"/>
      <c r="AA556" s="84"/>
      <c r="AB556" s="39" t="str">
        <f t="shared" si="14"/>
        <v>M 3254.2</v>
      </c>
      <c r="AC556" s="261"/>
      <c r="AD556" s="261"/>
      <c r="AE556" s="261"/>
      <c r="AF556" s="261"/>
      <c r="AG556" s="261"/>
      <c r="AH556" s="263" t="s">
        <v>1</v>
      </c>
      <c r="AI556" s="473" t="s">
        <v>202</v>
      </c>
      <c r="AJ556" s="197">
        <v>42489</v>
      </c>
      <c r="AK556" s="427"/>
      <c r="AL556" s="312">
        <v>2.4119999999999999</v>
      </c>
      <c r="AM556" s="312" t="s">
        <v>623</v>
      </c>
      <c r="AN556" s="312">
        <v>2.4039999999999999</v>
      </c>
      <c r="AO556" s="312" t="s">
        <v>620</v>
      </c>
      <c r="AP556" s="101"/>
      <c r="AQ556" s="101"/>
      <c r="AR556" s="415"/>
      <c r="AS556" s="101"/>
      <c r="AT556" s="256"/>
      <c r="AU556" s="101"/>
      <c r="AV556" s="256"/>
      <c r="AW556" s="256"/>
      <c r="AX556" s="256"/>
      <c r="AY556" s="256"/>
      <c r="AZ556" s="256"/>
      <c r="BA556" s="256"/>
      <c r="BB556" s="256"/>
      <c r="BC556" s="256"/>
      <c r="BD556" s="256"/>
      <c r="BE556" s="256"/>
      <c r="BF556" s="256"/>
      <c r="BG556" s="256"/>
    </row>
    <row r="557" spans="1:59" ht="32.25" customHeight="1" x14ac:dyDescent="0.25">
      <c r="D557" s="246" t="s">
        <v>2</v>
      </c>
      <c r="E557" s="256"/>
      <c r="F557" s="256"/>
      <c r="G557" s="96">
        <v>43283</v>
      </c>
      <c r="H557" s="195" t="s">
        <v>37</v>
      </c>
      <c r="I557" s="232" t="s">
        <v>31</v>
      </c>
      <c r="J557" s="189" t="s">
        <v>291</v>
      </c>
      <c r="K557" s="29" t="s">
        <v>18</v>
      </c>
      <c r="L557" s="29" t="s">
        <v>50</v>
      </c>
      <c r="M557" s="29" t="s">
        <v>51</v>
      </c>
      <c r="N557" s="29" t="s">
        <v>52</v>
      </c>
      <c r="O557" s="114" t="s">
        <v>56</v>
      </c>
      <c r="P557" s="114" t="s">
        <v>57</v>
      </c>
      <c r="Q557" s="114"/>
      <c r="R557" s="192" t="s">
        <v>2604</v>
      </c>
      <c r="S557" s="41" t="s">
        <v>2605</v>
      </c>
      <c r="T557" s="41"/>
      <c r="U557" s="84" t="s">
        <v>72</v>
      </c>
      <c r="V557" s="263"/>
      <c r="W557" s="80">
        <v>3</v>
      </c>
      <c r="X557" s="185" t="s">
        <v>2610</v>
      </c>
      <c r="Y557" s="117"/>
      <c r="Z557" s="84"/>
      <c r="AA557" s="84"/>
      <c r="AB557" s="39" t="str">
        <f t="shared" si="14"/>
        <v>M 3256.1</v>
      </c>
      <c r="AC557" s="261"/>
      <c r="AD557" s="261"/>
      <c r="AE557" s="261"/>
      <c r="AF557" s="261"/>
      <c r="AG557" s="261"/>
      <c r="AH557" s="263" t="s">
        <v>1</v>
      </c>
      <c r="AI557" s="473" t="s">
        <v>202</v>
      </c>
      <c r="AJ557" s="197">
        <v>42489</v>
      </c>
      <c r="AK557" s="425"/>
      <c r="AL557" s="312">
        <v>2.52</v>
      </c>
      <c r="AM557" s="312" t="s">
        <v>619</v>
      </c>
      <c r="AN557" s="312">
        <v>2.2810000000000001</v>
      </c>
      <c r="AO557" s="312" t="s">
        <v>536</v>
      </c>
      <c r="AP557" s="101"/>
      <c r="AQ557" s="101"/>
      <c r="AR557" s="415"/>
      <c r="AS557" s="101"/>
      <c r="AT557" s="256"/>
      <c r="AU557" s="101"/>
      <c r="AV557" s="256"/>
      <c r="AW557" s="256"/>
      <c r="AX557" s="256"/>
      <c r="AY557" s="256"/>
      <c r="AZ557" s="256"/>
      <c r="BA557" s="256"/>
      <c r="BB557" s="256"/>
      <c r="BC557" s="256"/>
      <c r="BD557" s="256"/>
      <c r="BE557" s="256"/>
      <c r="BF557" s="256"/>
      <c r="BG557" s="256"/>
    </row>
    <row r="558" spans="1:59" ht="32.25" customHeight="1" x14ac:dyDescent="0.25">
      <c r="D558" s="246" t="s">
        <v>2</v>
      </c>
      <c r="E558" s="256"/>
      <c r="F558" s="256"/>
      <c r="G558" s="96">
        <v>43283</v>
      </c>
      <c r="H558" s="195" t="s">
        <v>37</v>
      </c>
      <c r="I558" s="232" t="s">
        <v>31</v>
      </c>
      <c r="J558" s="189" t="s">
        <v>291</v>
      </c>
      <c r="K558" s="29" t="s">
        <v>18</v>
      </c>
      <c r="L558" s="29" t="s">
        <v>50</v>
      </c>
      <c r="M558" s="29" t="s">
        <v>51</v>
      </c>
      <c r="N558" s="29" t="s">
        <v>52</v>
      </c>
      <c r="O558" s="114" t="s">
        <v>56</v>
      </c>
      <c r="P558" s="114" t="s">
        <v>57</v>
      </c>
      <c r="Q558" s="114"/>
      <c r="R558" s="192" t="s">
        <v>2606</v>
      </c>
      <c r="S558" s="41" t="s">
        <v>2607</v>
      </c>
      <c r="T558" s="41"/>
      <c r="U558" s="84" t="s">
        <v>72</v>
      </c>
      <c r="V558" s="263"/>
      <c r="W558" s="80">
        <v>3</v>
      </c>
      <c r="X558" s="185" t="s">
        <v>2610</v>
      </c>
      <c r="Y558" s="117"/>
      <c r="Z558" s="84"/>
      <c r="AA558" s="84"/>
      <c r="AB558" s="39" t="str">
        <f t="shared" si="14"/>
        <v>M 3256.2</v>
      </c>
      <c r="AC558" s="261"/>
      <c r="AD558" s="261"/>
      <c r="AE558" s="261"/>
      <c r="AF558" s="261"/>
      <c r="AG558" s="261"/>
      <c r="AH558" s="263" t="s">
        <v>1</v>
      </c>
      <c r="AI558" s="473" t="s">
        <v>202</v>
      </c>
      <c r="AJ558" s="197">
        <v>42489</v>
      </c>
      <c r="AK558" s="425"/>
      <c r="AL558" s="312">
        <v>2.464</v>
      </c>
      <c r="AM558" s="312" t="s">
        <v>620</v>
      </c>
      <c r="AN558" s="312">
        <v>2.3199999999999998</v>
      </c>
      <c r="AO558" s="312" t="s">
        <v>623</v>
      </c>
      <c r="AP558" s="101"/>
      <c r="AQ558" s="101"/>
      <c r="AR558" s="415"/>
      <c r="AS558" s="101"/>
      <c r="AT558" s="256"/>
      <c r="AU558" s="101"/>
      <c r="AV558" s="256"/>
      <c r="AW558" s="256"/>
      <c r="AX558" s="256"/>
      <c r="AY558" s="256"/>
      <c r="AZ558" s="256"/>
      <c r="BA558" s="256"/>
      <c r="BB558" s="256"/>
      <c r="BC558" s="256"/>
      <c r="BD558" s="256"/>
      <c r="BE558" s="256"/>
      <c r="BF558" s="256"/>
      <c r="BG558" s="256"/>
    </row>
    <row r="559" spans="1:59" ht="32.25" customHeight="1" x14ac:dyDescent="0.25">
      <c r="D559" s="246" t="s">
        <v>2</v>
      </c>
      <c r="E559" s="256"/>
      <c r="F559" s="256"/>
      <c r="G559" s="96">
        <v>43283</v>
      </c>
      <c r="H559" s="195" t="s">
        <v>37</v>
      </c>
      <c r="I559" s="232" t="s">
        <v>31</v>
      </c>
      <c r="J559" s="189" t="s">
        <v>291</v>
      </c>
      <c r="K559" s="29" t="s">
        <v>18</v>
      </c>
      <c r="L559" s="29" t="s">
        <v>17</v>
      </c>
      <c r="M559" s="29" t="s">
        <v>3365</v>
      </c>
      <c r="N559" s="29" t="s">
        <v>45</v>
      </c>
      <c r="O559" s="114" t="s">
        <v>1383</v>
      </c>
      <c r="P559" s="114" t="s">
        <v>1384</v>
      </c>
      <c r="Q559" s="114"/>
      <c r="R559" s="192" t="s">
        <v>876</v>
      </c>
      <c r="S559" s="41" t="s">
        <v>877</v>
      </c>
      <c r="T559" s="41" t="s">
        <v>3019</v>
      </c>
      <c r="U559" s="84" t="s">
        <v>72</v>
      </c>
      <c r="V559" s="263"/>
      <c r="W559" s="80">
        <v>3</v>
      </c>
      <c r="X559" s="185" t="s">
        <v>245</v>
      </c>
      <c r="Y559" s="117"/>
      <c r="Z559" s="392"/>
      <c r="AA559" s="84"/>
      <c r="AB559" s="250" t="s">
        <v>876</v>
      </c>
      <c r="AC559" s="261"/>
      <c r="AD559" s="261"/>
      <c r="AE559" s="261"/>
      <c r="AF559" s="261"/>
      <c r="AG559" s="261"/>
      <c r="AH559" s="263" t="s">
        <v>1</v>
      </c>
      <c r="AI559" s="473" t="s">
        <v>202</v>
      </c>
      <c r="AJ559" s="197">
        <v>42683</v>
      </c>
      <c r="AK559" s="421">
        <v>373</v>
      </c>
      <c r="AL559" s="312">
        <v>2.4460000000000002</v>
      </c>
      <c r="AM559" s="312" t="s">
        <v>878</v>
      </c>
      <c r="AN559" s="313">
        <v>1.9159999999999999</v>
      </c>
      <c r="AO559" s="313" t="s">
        <v>880</v>
      </c>
      <c r="AP559" s="101"/>
      <c r="AQ559" s="101"/>
      <c r="AR559" s="415"/>
      <c r="AS559" s="101"/>
      <c r="AT559" s="256"/>
      <c r="AU559" s="101"/>
      <c r="AV559" s="256"/>
      <c r="AW559" s="256"/>
      <c r="AX559" s="256"/>
      <c r="AY559" s="256"/>
      <c r="AZ559" s="256"/>
      <c r="BA559" s="256"/>
      <c r="BB559" s="256"/>
      <c r="BC559" s="256"/>
      <c r="BD559" s="256"/>
      <c r="BE559" s="256"/>
      <c r="BF559" s="256"/>
      <c r="BG559" s="256"/>
    </row>
    <row r="560" spans="1:59" ht="32.25" customHeight="1" x14ac:dyDescent="0.25">
      <c r="D560" s="246" t="s">
        <v>2</v>
      </c>
      <c r="G560" s="96">
        <v>43864</v>
      </c>
      <c r="H560" s="195" t="s">
        <v>37</v>
      </c>
      <c r="I560" s="232" t="s">
        <v>31</v>
      </c>
      <c r="J560" s="189" t="s">
        <v>291</v>
      </c>
      <c r="K560" s="29" t="s">
        <v>18</v>
      </c>
      <c r="L560" s="29" t="s">
        <v>17</v>
      </c>
      <c r="M560" s="29" t="s">
        <v>3365</v>
      </c>
      <c r="N560" s="29" t="s">
        <v>45</v>
      </c>
      <c r="O560" s="114" t="s">
        <v>1383</v>
      </c>
      <c r="P560" s="114" t="s">
        <v>2765</v>
      </c>
      <c r="Q560" s="114"/>
      <c r="R560" s="192" t="s">
        <v>3232</v>
      </c>
      <c r="S560" s="41" t="s">
        <v>2849</v>
      </c>
      <c r="T560" s="41" t="s">
        <v>3018</v>
      </c>
      <c r="U560" s="84" t="s">
        <v>72</v>
      </c>
      <c r="V560" s="263"/>
      <c r="W560" s="80">
        <v>3</v>
      </c>
      <c r="X560" s="185" t="s">
        <v>245</v>
      </c>
      <c r="Y560" s="117"/>
      <c r="Z560" s="84"/>
      <c r="AA560" s="84"/>
      <c r="AB560" s="39" t="s">
        <v>3232</v>
      </c>
      <c r="AC560" s="194"/>
      <c r="AD560" s="194"/>
      <c r="AE560" s="194"/>
      <c r="AF560" s="194"/>
      <c r="AG560" s="194"/>
      <c r="AH560" s="263" t="s">
        <v>1</v>
      </c>
      <c r="AI560" s="473" t="s">
        <v>202</v>
      </c>
      <c r="AJ560" s="197">
        <v>43355</v>
      </c>
      <c r="AK560" s="427"/>
      <c r="AL560" s="312">
        <v>2.1819999999999999</v>
      </c>
      <c r="AM560" s="312" t="s">
        <v>2768</v>
      </c>
      <c r="AN560" s="313">
        <v>1.9570000000000001</v>
      </c>
      <c r="AO560" s="313" t="s">
        <v>3504</v>
      </c>
      <c r="AP560" s="101"/>
      <c r="AQ560" s="101"/>
      <c r="AR560" s="415"/>
      <c r="AS560" s="101"/>
      <c r="AT560" s="256"/>
      <c r="AU560" s="101"/>
    </row>
    <row r="561" spans="4:59" ht="32.25" customHeight="1" x14ac:dyDescent="0.25">
      <c r="D561" s="246" t="s">
        <v>2</v>
      </c>
      <c r="G561" s="96">
        <v>43378</v>
      </c>
      <c r="H561" s="195" t="s">
        <v>37</v>
      </c>
      <c r="I561" s="232" t="s">
        <v>31</v>
      </c>
      <c r="J561" s="189" t="s">
        <v>291</v>
      </c>
      <c r="K561" s="29" t="s">
        <v>18</v>
      </c>
      <c r="L561" s="29" t="s">
        <v>17</v>
      </c>
      <c r="M561" s="29" t="s">
        <v>3365</v>
      </c>
      <c r="N561" s="29" t="s">
        <v>45</v>
      </c>
      <c r="O561" s="114" t="s">
        <v>1383</v>
      </c>
      <c r="P561" s="114" t="s">
        <v>2765</v>
      </c>
      <c r="Q561" s="114"/>
      <c r="R561" s="192" t="s">
        <v>2766</v>
      </c>
      <c r="S561" s="41" t="s">
        <v>2849</v>
      </c>
      <c r="T561" s="41" t="s">
        <v>3019</v>
      </c>
      <c r="U561" s="84" t="s">
        <v>72</v>
      </c>
      <c r="V561" s="263"/>
      <c r="W561" s="80">
        <v>3</v>
      </c>
      <c r="X561" s="185" t="s">
        <v>245</v>
      </c>
      <c r="Y561" s="117"/>
      <c r="Z561" s="84"/>
      <c r="AA561" s="84"/>
      <c r="AB561" s="39" t="s">
        <v>2766</v>
      </c>
      <c r="AC561" s="194"/>
      <c r="AD561" s="194"/>
      <c r="AE561" s="194"/>
      <c r="AF561" s="194"/>
      <c r="AG561" s="194"/>
      <c r="AH561" s="263" t="s">
        <v>1</v>
      </c>
      <c r="AI561" s="473" t="s">
        <v>202</v>
      </c>
      <c r="AJ561" s="197">
        <v>43355</v>
      </c>
      <c r="AK561" s="206">
        <v>1077</v>
      </c>
      <c r="AL561" s="312">
        <v>2.6469999999999998</v>
      </c>
      <c r="AM561" s="312" t="s">
        <v>2768</v>
      </c>
      <c r="AN561" s="316">
        <v>2.415</v>
      </c>
      <c r="AO561" s="316" t="s">
        <v>3504</v>
      </c>
      <c r="AP561" s="101"/>
      <c r="AQ561" s="101"/>
      <c r="AR561" s="415"/>
      <c r="AS561" s="101"/>
      <c r="AT561" s="256"/>
      <c r="AU561" s="101"/>
      <c r="AV561" s="256"/>
      <c r="AW561" s="256"/>
      <c r="AX561" s="256"/>
      <c r="AY561" s="256"/>
      <c r="AZ561" s="256"/>
      <c r="BA561" s="256"/>
      <c r="BB561" s="256"/>
      <c r="BC561" s="256"/>
      <c r="BD561" s="256"/>
      <c r="BE561" s="256"/>
      <c r="BF561" s="256"/>
      <c r="BG561" s="256"/>
    </row>
    <row r="562" spans="4:59" ht="32.25" customHeight="1" x14ac:dyDescent="0.25">
      <c r="D562" s="246" t="s">
        <v>2</v>
      </c>
      <c r="G562" s="96">
        <v>43378</v>
      </c>
      <c r="H562" s="195" t="s">
        <v>37</v>
      </c>
      <c r="I562" s="232" t="s">
        <v>31</v>
      </c>
      <c r="J562" s="189" t="s">
        <v>291</v>
      </c>
      <c r="K562" s="29" t="s">
        <v>18</v>
      </c>
      <c r="L562" s="29" t="s">
        <v>17</v>
      </c>
      <c r="M562" s="29" t="s">
        <v>3365</v>
      </c>
      <c r="N562" s="29" t="s">
        <v>45</v>
      </c>
      <c r="O562" s="114" t="s">
        <v>1383</v>
      </c>
      <c r="P562" s="114" t="s">
        <v>2765</v>
      </c>
      <c r="Q562" s="114"/>
      <c r="R562" s="192" t="s">
        <v>2769</v>
      </c>
      <c r="S562" s="41" t="s">
        <v>2849</v>
      </c>
      <c r="T562" s="41" t="s">
        <v>3019</v>
      </c>
      <c r="U562" s="84" t="s">
        <v>72</v>
      </c>
      <c r="V562" s="263"/>
      <c r="W562" s="80">
        <v>3</v>
      </c>
      <c r="X562" s="185" t="s">
        <v>245</v>
      </c>
      <c r="Y562" s="117"/>
      <c r="Z562" s="84"/>
      <c r="AA562" s="84"/>
      <c r="AB562" s="39" t="s">
        <v>2769</v>
      </c>
      <c r="AC562" s="194"/>
      <c r="AD562" s="194"/>
      <c r="AE562" s="194"/>
      <c r="AF562" s="194"/>
      <c r="AG562" s="194"/>
      <c r="AH562" s="263" t="s">
        <v>1</v>
      </c>
      <c r="AI562" s="473" t="s">
        <v>202</v>
      </c>
      <c r="AJ562" s="197">
        <v>43355</v>
      </c>
      <c r="AK562" s="206">
        <v>1078</v>
      </c>
      <c r="AL562" s="312">
        <v>2.5609999999999999</v>
      </c>
      <c r="AM562" s="312" t="s">
        <v>2770</v>
      </c>
      <c r="AN562" s="313">
        <v>1.8819999999999999</v>
      </c>
      <c r="AO562" s="313" t="s">
        <v>880</v>
      </c>
      <c r="AP562" s="101"/>
      <c r="AQ562" s="101"/>
      <c r="AR562" s="415"/>
      <c r="AS562" s="101"/>
      <c r="AT562" s="256"/>
      <c r="AU562" s="101"/>
      <c r="AV562" s="256"/>
      <c r="AW562" s="256"/>
      <c r="AX562" s="256"/>
      <c r="AY562" s="256"/>
      <c r="AZ562" s="256"/>
      <c r="BA562" s="256"/>
      <c r="BB562" s="256"/>
      <c r="BC562" s="256"/>
      <c r="BD562" s="256"/>
      <c r="BE562" s="256"/>
      <c r="BF562" s="256"/>
      <c r="BG562" s="256"/>
    </row>
    <row r="563" spans="4:59" ht="32.25" customHeight="1" x14ac:dyDescent="0.25">
      <c r="D563" s="246" t="s">
        <v>2</v>
      </c>
      <c r="G563" s="96">
        <v>43378</v>
      </c>
      <c r="H563" s="195" t="s">
        <v>37</v>
      </c>
      <c r="I563" s="232" t="s">
        <v>31</v>
      </c>
      <c r="J563" s="189" t="s">
        <v>291</v>
      </c>
      <c r="K563" s="29" t="s">
        <v>18</v>
      </c>
      <c r="L563" s="29" t="s">
        <v>17</v>
      </c>
      <c r="M563" s="29" t="s">
        <v>3365</v>
      </c>
      <c r="N563" s="29" t="s">
        <v>45</v>
      </c>
      <c r="O563" s="114" t="s">
        <v>1383</v>
      </c>
      <c r="P563" s="114" t="s">
        <v>2765</v>
      </c>
      <c r="Q563" s="114"/>
      <c r="R563" s="192" t="s">
        <v>2771</v>
      </c>
      <c r="S563" s="41" t="s">
        <v>2849</v>
      </c>
      <c r="T563" s="41" t="s">
        <v>3019</v>
      </c>
      <c r="U563" s="84" t="s">
        <v>72</v>
      </c>
      <c r="V563" s="263"/>
      <c r="W563" s="80">
        <v>3</v>
      </c>
      <c r="X563" s="185" t="s">
        <v>245</v>
      </c>
      <c r="Y563" s="117"/>
      <c r="Z563" s="84"/>
      <c r="AA563" s="84"/>
      <c r="AB563" s="39" t="s">
        <v>2771</v>
      </c>
      <c r="AC563" s="194"/>
      <c r="AD563" s="194"/>
      <c r="AE563" s="194"/>
      <c r="AF563" s="194"/>
      <c r="AG563" s="194"/>
      <c r="AH563" s="263" t="s">
        <v>1</v>
      </c>
      <c r="AI563" s="473" t="s">
        <v>202</v>
      </c>
      <c r="AJ563" s="197">
        <v>43355</v>
      </c>
      <c r="AK563" s="206">
        <v>1079</v>
      </c>
      <c r="AL563" s="312">
        <v>2.585</v>
      </c>
      <c r="AM563" s="312" t="s">
        <v>2772</v>
      </c>
      <c r="AN563" s="313">
        <v>1.9450000000000001</v>
      </c>
      <c r="AO563" s="313" t="s">
        <v>2770</v>
      </c>
      <c r="AP563" s="101"/>
      <c r="AQ563" s="101"/>
      <c r="AR563" s="415"/>
      <c r="AS563" s="101"/>
      <c r="AT563" s="256"/>
      <c r="AU563" s="101"/>
      <c r="AV563" s="256"/>
      <c r="AW563" s="256"/>
      <c r="AX563" s="256"/>
      <c r="AY563" s="256"/>
      <c r="AZ563" s="256"/>
      <c r="BA563" s="256"/>
      <c r="BB563" s="256"/>
      <c r="BC563" s="256"/>
      <c r="BD563" s="256"/>
      <c r="BE563" s="256"/>
      <c r="BF563" s="256"/>
      <c r="BG563" s="256"/>
    </row>
    <row r="564" spans="4:59" ht="32.25" customHeight="1" x14ac:dyDescent="0.25">
      <c r="D564" s="246" t="s">
        <v>2</v>
      </c>
      <c r="G564" s="96">
        <v>43864</v>
      </c>
      <c r="H564" s="195" t="s">
        <v>37</v>
      </c>
      <c r="I564" s="232" t="s">
        <v>31</v>
      </c>
      <c r="J564" s="189" t="s">
        <v>291</v>
      </c>
      <c r="K564" s="29" t="s">
        <v>18</v>
      </c>
      <c r="L564" s="29" t="s">
        <v>17</v>
      </c>
      <c r="M564" s="29" t="s">
        <v>3365</v>
      </c>
      <c r="N564" s="29" t="s">
        <v>45</v>
      </c>
      <c r="O564" s="114" t="s">
        <v>1383</v>
      </c>
      <c r="P564" s="114" t="s">
        <v>2765</v>
      </c>
      <c r="Q564" s="114"/>
      <c r="R564" s="192" t="s">
        <v>3233</v>
      </c>
      <c r="S564" s="41" t="s">
        <v>2849</v>
      </c>
      <c r="T564" s="41" t="s">
        <v>3018</v>
      </c>
      <c r="U564" s="84" t="s">
        <v>72</v>
      </c>
      <c r="V564" s="263"/>
      <c r="W564" s="80">
        <v>3</v>
      </c>
      <c r="X564" s="185" t="s">
        <v>245</v>
      </c>
      <c r="Y564" s="117"/>
      <c r="Z564" s="84"/>
      <c r="AA564" s="84"/>
      <c r="AB564" s="39" t="s">
        <v>3233</v>
      </c>
      <c r="AC564" s="194"/>
      <c r="AD564" s="194"/>
      <c r="AE564" s="194"/>
      <c r="AF564" s="194"/>
      <c r="AG564" s="194"/>
      <c r="AH564" s="263" t="s">
        <v>1</v>
      </c>
      <c r="AI564" s="473" t="s">
        <v>202</v>
      </c>
      <c r="AJ564" s="197">
        <v>43355</v>
      </c>
      <c r="AK564" s="423"/>
      <c r="AL564" s="312">
        <v>2.2240000000000002</v>
      </c>
      <c r="AM564" s="312" t="s">
        <v>2768</v>
      </c>
      <c r="AN564" s="316">
        <v>2.0609999999999999</v>
      </c>
      <c r="AO564" s="316" t="s">
        <v>3504</v>
      </c>
      <c r="AP564" s="101"/>
      <c r="AQ564" s="101"/>
      <c r="AR564" s="415"/>
      <c r="AS564" s="101"/>
      <c r="AT564" s="256"/>
      <c r="AU564" s="101"/>
      <c r="AV564" s="256"/>
      <c r="AW564" s="256"/>
      <c r="AX564" s="256"/>
      <c r="AY564" s="256"/>
      <c r="AZ564" s="256"/>
      <c r="BA564" s="256"/>
      <c r="BB564" s="256"/>
      <c r="BC564" s="256"/>
      <c r="BD564" s="256"/>
      <c r="BE564" s="256"/>
      <c r="BF564" s="256"/>
      <c r="BG564" s="256"/>
    </row>
    <row r="565" spans="4:59" ht="32.25" customHeight="1" x14ac:dyDescent="0.25">
      <c r="D565" s="246" t="s">
        <v>2</v>
      </c>
      <c r="G565" s="304">
        <v>43943</v>
      </c>
      <c r="H565" s="195" t="s">
        <v>37</v>
      </c>
      <c r="I565" s="232" t="s">
        <v>31</v>
      </c>
      <c r="J565" s="189" t="s">
        <v>291</v>
      </c>
      <c r="K565" s="29" t="s">
        <v>18</v>
      </c>
      <c r="L565" s="29" t="s">
        <v>50</v>
      </c>
      <c r="M565" s="29" t="s">
        <v>481</v>
      </c>
      <c r="N565" s="29" t="s">
        <v>634</v>
      </c>
      <c r="O565" s="114" t="s">
        <v>3443</v>
      </c>
      <c r="P565" s="114" t="s">
        <v>3444</v>
      </c>
      <c r="Q565" s="114"/>
      <c r="R565" s="192" t="s">
        <v>3445</v>
      </c>
      <c r="S565" s="41" t="s">
        <v>3446</v>
      </c>
      <c r="T565" s="261" t="s">
        <v>288</v>
      </c>
      <c r="U565" s="84" t="s">
        <v>72</v>
      </c>
      <c r="V565" s="263"/>
      <c r="W565" s="80">
        <v>3</v>
      </c>
      <c r="X565" s="185" t="s">
        <v>245</v>
      </c>
      <c r="Y565" s="117"/>
      <c r="Z565" s="84"/>
      <c r="AA565" s="84"/>
      <c r="AB565" s="39" t="s">
        <v>3445</v>
      </c>
      <c r="AC565" s="194"/>
      <c r="AD565" s="194"/>
      <c r="AE565" s="194"/>
      <c r="AF565" s="194"/>
      <c r="AG565" s="194"/>
      <c r="AH565" s="263" t="s">
        <v>1</v>
      </c>
      <c r="AI565" s="473" t="s">
        <v>202</v>
      </c>
      <c r="AJ565" s="197">
        <v>43894</v>
      </c>
      <c r="AK565" s="206">
        <v>1680</v>
      </c>
      <c r="AL565" s="312">
        <v>2.3340000000000001</v>
      </c>
      <c r="AM565" s="312" t="s">
        <v>3448</v>
      </c>
      <c r="AN565" s="313">
        <v>1.8879999999999999</v>
      </c>
      <c r="AO565" s="313" t="s">
        <v>1765</v>
      </c>
      <c r="AP565" s="101"/>
      <c r="AQ565" s="101"/>
      <c r="AR565" s="415"/>
      <c r="AS565" s="101"/>
      <c r="AT565" s="256"/>
      <c r="AU565" s="101"/>
      <c r="AV565" s="256"/>
      <c r="AW565" s="256"/>
      <c r="AX565" s="256"/>
      <c r="AY565" s="256"/>
      <c r="AZ565" s="256"/>
      <c r="BA565" s="256"/>
      <c r="BB565" s="256"/>
      <c r="BC565" s="256"/>
      <c r="BD565" s="256"/>
      <c r="BE565" s="256"/>
      <c r="BF565" s="256"/>
      <c r="BG565" s="256"/>
    </row>
    <row r="566" spans="4:59" ht="32.25" customHeight="1" x14ac:dyDescent="0.25">
      <c r="D566" s="246" t="s">
        <v>2</v>
      </c>
      <c r="G566" s="96">
        <v>43283</v>
      </c>
      <c r="H566" s="195" t="s">
        <v>37</v>
      </c>
      <c r="I566" s="232" t="s">
        <v>31</v>
      </c>
      <c r="J566" s="189" t="s">
        <v>291</v>
      </c>
      <c r="K566" s="29" t="s">
        <v>18</v>
      </c>
      <c r="L566" s="29" t="s">
        <v>50</v>
      </c>
      <c r="M566" s="29" t="s">
        <v>760</v>
      </c>
      <c r="N566" s="29" t="s">
        <v>761</v>
      </c>
      <c r="O566" s="114" t="s">
        <v>1546</v>
      </c>
      <c r="P566" s="114" t="s">
        <v>1508</v>
      </c>
      <c r="Q566" s="114"/>
      <c r="R566" s="192" t="s">
        <v>1509</v>
      </c>
      <c r="S566" s="41" t="s">
        <v>1510</v>
      </c>
      <c r="T566" s="41" t="s">
        <v>3169</v>
      </c>
      <c r="U566" s="84" t="s">
        <v>72</v>
      </c>
      <c r="V566" s="263"/>
      <c r="W566" s="80">
        <v>3</v>
      </c>
      <c r="X566" s="185" t="s">
        <v>245</v>
      </c>
      <c r="Y566" s="117"/>
      <c r="Z566" s="84"/>
      <c r="AA566" s="84"/>
      <c r="AB566" s="39" t="s">
        <v>1509</v>
      </c>
      <c r="AC566" s="194"/>
      <c r="AD566" s="194"/>
      <c r="AE566" s="194"/>
      <c r="AF566" s="194"/>
      <c r="AG566" s="194"/>
      <c r="AH566" s="263" t="s">
        <v>1</v>
      </c>
      <c r="AI566" s="473" t="s">
        <v>202</v>
      </c>
      <c r="AJ566" s="197">
        <v>42684</v>
      </c>
      <c r="AK566" s="421">
        <v>610</v>
      </c>
      <c r="AL566" s="312">
        <v>2.3580000000000001</v>
      </c>
      <c r="AM566" s="312" t="s">
        <v>1511</v>
      </c>
      <c r="AN566" s="312">
        <v>2.2389999999999999</v>
      </c>
      <c r="AO566" s="312" t="s">
        <v>1701</v>
      </c>
      <c r="AP566" s="101"/>
      <c r="AQ566" s="101"/>
      <c r="AR566" s="415"/>
      <c r="AS566" s="101"/>
      <c r="AT566" s="256"/>
      <c r="AU566" s="101"/>
      <c r="AV566" s="256"/>
      <c r="AW566" s="256"/>
      <c r="AX566" s="256"/>
      <c r="AY566" s="256"/>
      <c r="AZ566" s="256"/>
      <c r="BA566" s="256"/>
      <c r="BB566" s="256"/>
      <c r="BC566" s="256"/>
      <c r="BD566" s="256"/>
      <c r="BE566" s="256"/>
      <c r="BF566" s="256"/>
      <c r="BG566" s="256"/>
    </row>
    <row r="567" spans="4:59" ht="32.25" customHeight="1" x14ac:dyDescent="0.25">
      <c r="D567" s="246" t="s">
        <v>2</v>
      </c>
      <c r="G567" s="96">
        <v>43283</v>
      </c>
      <c r="H567" s="258" t="s">
        <v>37</v>
      </c>
      <c r="I567" s="232" t="s">
        <v>31</v>
      </c>
      <c r="J567" s="189" t="s">
        <v>291</v>
      </c>
      <c r="K567" s="29" t="s">
        <v>18</v>
      </c>
      <c r="L567" s="29" t="s">
        <v>50</v>
      </c>
      <c r="M567" s="29" t="s">
        <v>760</v>
      </c>
      <c r="N567" s="29" t="s">
        <v>761</v>
      </c>
      <c r="O567" s="114" t="s">
        <v>1546</v>
      </c>
      <c r="P567" s="114" t="s">
        <v>1508</v>
      </c>
      <c r="Q567" s="114"/>
      <c r="R567" s="192" t="s">
        <v>1700</v>
      </c>
      <c r="S567" s="41" t="s">
        <v>1510</v>
      </c>
      <c r="T567" s="41" t="s">
        <v>20</v>
      </c>
      <c r="U567" s="84" t="s">
        <v>72</v>
      </c>
      <c r="V567" s="263"/>
      <c r="W567" s="80">
        <v>3</v>
      </c>
      <c r="X567" s="185" t="s">
        <v>245</v>
      </c>
      <c r="Y567" s="117"/>
      <c r="Z567" s="84"/>
      <c r="AA567" s="84"/>
      <c r="AB567" s="39" t="s">
        <v>1700</v>
      </c>
      <c r="AC567" s="194"/>
      <c r="AD567" s="194"/>
      <c r="AE567" s="194"/>
      <c r="AF567" s="194"/>
      <c r="AG567" s="194"/>
      <c r="AH567" s="263" t="s">
        <v>1</v>
      </c>
      <c r="AI567" s="473" t="s">
        <v>202</v>
      </c>
      <c r="AJ567" s="197">
        <v>42786</v>
      </c>
      <c r="AK567" s="421">
        <v>770</v>
      </c>
      <c r="AL567" s="312">
        <v>2.3719999999999999</v>
      </c>
      <c r="AM567" s="312" t="s">
        <v>1701</v>
      </c>
      <c r="AN567" s="312">
        <v>2.089</v>
      </c>
      <c r="AO567" s="312" t="s">
        <v>1511</v>
      </c>
      <c r="AP567" s="101"/>
      <c r="AQ567" s="101"/>
      <c r="AR567" s="415"/>
      <c r="AS567" s="101"/>
      <c r="AT567" s="256"/>
      <c r="AU567" s="101"/>
      <c r="AV567" s="256"/>
      <c r="AW567" s="256"/>
      <c r="AX567" s="256"/>
      <c r="AY567" s="256"/>
      <c r="AZ567" s="256"/>
      <c r="BA567" s="256"/>
      <c r="BB567" s="256"/>
      <c r="BC567" s="256"/>
      <c r="BD567" s="256"/>
      <c r="BE567" s="256"/>
      <c r="BF567" s="256"/>
      <c r="BG567" s="256"/>
    </row>
    <row r="568" spans="4:59" ht="32.25" customHeight="1" x14ac:dyDescent="0.25">
      <c r="D568" s="246" t="s">
        <v>2</v>
      </c>
      <c r="G568" s="96">
        <v>43283</v>
      </c>
      <c r="H568" s="195" t="s">
        <v>37</v>
      </c>
      <c r="I568" s="232" t="s">
        <v>31</v>
      </c>
      <c r="J568" s="189" t="s">
        <v>291</v>
      </c>
      <c r="K568" s="29" t="s">
        <v>18</v>
      </c>
      <c r="L568" s="29" t="s">
        <v>17</v>
      </c>
      <c r="M568" s="29" t="s">
        <v>3365</v>
      </c>
      <c r="N568" s="29" t="s">
        <v>3375</v>
      </c>
      <c r="O568" s="114" t="s">
        <v>1355</v>
      </c>
      <c r="P568" s="114" t="s">
        <v>1356</v>
      </c>
      <c r="Q568" s="114"/>
      <c r="R568" s="192" t="s">
        <v>919</v>
      </c>
      <c r="S568" s="41" t="s">
        <v>1011</v>
      </c>
      <c r="T568" s="41" t="s">
        <v>889</v>
      </c>
      <c r="U568" s="84" t="s">
        <v>72</v>
      </c>
      <c r="V568" s="263"/>
      <c r="W568" s="80">
        <v>3</v>
      </c>
      <c r="X568" s="185" t="s">
        <v>245</v>
      </c>
      <c r="Y568" s="117"/>
      <c r="Z568" s="84"/>
      <c r="AA568" s="84"/>
      <c r="AB568" s="265" t="s">
        <v>919</v>
      </c>
      <c r="AC568" s="194"/>
      <c r="AD568" s="194"/>
      <c r="AE568" s="194"/>
      <c r="AF568" s="194"/>
      <c r="AG568" s="194"/>
      <c r="AH568" s="263" t="s">
        <v>1</v>
      </c>
      <c r="AI568" s="473" t="s">
        <v>202</v>
      </c>
      <c r="AJ568" s="197">
        <v>42683</v>
      </c>
      <c r="AK568" s="421">
        <v>386</v>
      </c>
      <c r="AL568" s="314">
        <v>2.569</v>
      </c>
      <c r="AM568" s="314" t="s">
        <v>918</v>
      </c>
      <c r="AN568" s="315">
        <v>1.665</v>
      </c>
      <c r="AO568" s="315" t="s">
        <v>3072</v>
      </c>
      <c r="AP568" s="101"/>
      <c r="AQ568" s="101"/>
      <c r="AR568" s="415"/>
      <c r="AS568" s="101"/>
      <c r="AT568" s="256"/>
      <c r="AU568" s="101"/>
      <c r="AV568" s="256"/>
      <c r="AW568" s="256"/>
      <c r="AX568" s="256"/>
      <c r="AY568" s="256"/>
      <c r="AZ568" s="256"/>
      <c r="BA568" s="256"/>
      <c r="BB568" s="256"/>
      <c r="BC568" s="256"/>
      <c r="BD568" s="256"/>
      <c r="BE568" s="256"/>
      <c r="BF568" s="256"/>
      <c r="BG568" s="256"/>
    </row>
    <row r="569" spans="4:59" ht="32.25" customHeight="1" x14ac:dyDescent="0.25">
      <c r="D569" s="246" t="s">
        <v>2</v>
      </c>
      <c r="G569" s="96">
        <v>43774</v>
      </c>
      <c r="H569" s="195" t="s">
        <v>37</v>
      </c>
      <c r="I569" s="232" t="s">
        <v>31</v>
      </c>
      <c r="J569" s="189" t="s">
        <v>291</v>
      </c>
      <c r="K569" s="29" t="s">
        <v>18</v>
      </c>
      <c r="L569" s="29" t="s">
        <v>17</v>
      </c>
      <c r="M569" s="29" t="s">
        <v>3365</v>
      </c>
      <c r="N569" s="29" t="s">
        <v>3375</v>
      </c>
      <c r="O569" s="114" t="s">
        <v>1355</v>
      </c>
      <c r="P569" s="114" t="s">
        <v>1356</v>
      </c>
      <c r="Q569" s="114"/>
      <c r="R569" s="192" t="s">
        <v>3071</v>
      </c>
      <c r="S569" s="41" t="s">
        <v>1011</v>
      </c>
      <c r="T569" s="41" t="s">
        <v>1895</v>
      </c>
      <c r="U569" s="84" t="s">
        <v>72</v>
      </c>
      <c r="V569" s="263"/>
      <c r="W569" s="80">
        <v>3</v>
      </c>
      <c r="X569" s="185" t="s">
        <v>245</v>
      </c>
      <c r="Y569" s="117"/>
      <c r="Z569" s="84"/>
      <c r="AA569" s="84"/>
      <c r="AB569" s="39" t="s">
        <v>3071</v>
      </c>
      <c r="AC569" s="194"/>
      <c r="AD569" s="194"/>
      <c r="AE569" s="194"/>
      <c r="AF569" s="194"/>
      <c r="AG569" s="194"/>
      <c r="AH569" s="263" t="s">
        <v>1</v>
      </c>
      <c r="AI569" s="473" t="s">
        <v>202</v>
      </c>
      <c r="AJ569" s="197">
        <v>43584</v>
      </c>
      <c r="AK569" s="305">
        <v>1546</v>
      </c>
      <c r="AL569" s="314">
        <v>2.5489999999999999</v>
      </c>
      <c r="AM569" s="314" t="s">
        <v>3072</v>
      </c>
      <c r="AN569" s="314">
        <v>2.1120000000000001</v>
      </c>
      <c r="AO569" s="314" t="s">
        <v>3074</v>
      </c>
      <c r="AP569" s="101"/>
      <c r="AQ569" s="101"/>
      <c r="AR569" s="415"/>
      <c r="AS569" s="101"/>
      <c r="AT569" s="256"/>
      <c r="AU569" s="101"/>
      <c r="AV569" s="256"/>
      <c r="AW569" s="256"/>
      <c r="AX569" s="256"/>
      <c r="AY569" s="256"/>
      <c r="AZ569" s="256"/>
      <c r="BA569" s="256"/>
      <c r="BB569" s="256"/>
      <c r="BC569" s="256"/>
      <c r="BD569" s="256"/>
      <c r="BE569" s="256"/>
      <c r="BF569" s="256"/>
      <c r="BG569" s="256"/>
    </row>
    <row r="570" spans="4:59" ht="27" customHeight="1" x14ac:dyDescent="0.25">
      <c r="D570" s="246" t="s">
        <v>2</v>
      </c>
      <c r="G570" s="96">
        <v>43774</v>
      </c>
      <c r="H570" s="195" t="s">
        <v>37</v>
      </c>
      <c r="I570" s="232" t="s">
        <v>31</v>
      </c>
      <c r="J570" s="189" t="s">
        <v>291</v>
      </c>
      <c r="K570" s="29" t="s">
        <v>18</v>
      </c>
      <c r="L570" s="29" t="s">
        <v>17</v>
      </c>
      <c r="M570" s="29" t="s">
        <v>3365</v>
      </c>
      <c r="N570" s="29" t="s">
        <v>3375</v>
      </c>
      <c r="O570" s="259" t="s">
        <v>1355</v>
      </c>
      <c r="P570" s="259" t="s">
        <v>1356</v>
      </c>
      <c r="Q570" s="259"/>
      <c r="R570" s="192" t="s">
        <v>3073</v>
      </c>
      <c r="S570" s="41" t="s">
        <v>1011</v>
      </c>
      <c r="T570" s="185" t="s">
        <v>20</v>
      </c>
      <c r="U570" s="84" t="s">
        <v>72</v>
      </c>
      <c r="V570" s="263"/>
      <c r="W570" s="80">
        <v>3</v>
      </c>
      <c r="X570" s="185" t="s">
        <v>245</v>
      </c>
      <c r="Y570" s="117"/>
      <c r="Z570" s="84"/>
      <c r="AA570" s="84"/>
      <c r="AB570" s="265" t="s">
        <v>3073</v>
      </c>
      <c r="AC570" s="194"/>
      <c r="AD570" s="194"/>
      <c r="AE570" s="194"/>
      <c r="AF570" s="194"/>
      <c r="AG570" s="194"/>
      <c r="AH570" s="263" t="s">
        <v>1</v>
      </c>
      <c r="AI570" s="473" t="s">
        <v>202</v>
      </c>
      <c r="AJ570" s="197">
        <v>43650</v>
      </c>
      <c r="AK570" s="206">
        <v>1547</v>
      </c>
      <c r="AL570" s="314">
        <v>2.6459999999999999</v>
      </c>
      <c r="AM570" s="314" t="s">
        <v>3074</v>
      </c>
      <c r="AN570" s="314">
        <v>2.1520000000000001</v>
      </c>
      <c r="AO570" s="314" t="s">
        <v>3072</v>
      </c>
      <c r="AP570" s="101"/>
      <c r="AQ570" s="101"/>
      <c r="AR570" s="415"/>
      <c r="AS570" s="101"/>
      <c r="AT570" s="256"/>
      <c r="AU570" s="101"/>
      <c r="AV570" s="256"/>
      <c r="AW570" s="256"/>
      <c r="AX570" s="256"/>
      <c r="AY570" s="256"/>
      <c r="AZ570" s="256"/>
      <c r="BA570" s="256"/>
      <c r="BB570" s="256"/>
      <c r="BC570" s="256"/>
      <c r="BD570" s="256"/>
      <c r="BE570" s="256"/>
      <c r="BF570" s="256"/>
      <c r="BG570" s="256"/>
    </row>
    <row r="571" spans="4:59" ht="27" customHeight="1" x14ac:dyDescent="0.25">
      <c r="D571" s="246" t="s">
        <v>2</v>
      </c>
      <c r="G571" s="96">
        <v>43802</v>
      </c>
      <c r="H571" s="195" t="s">
        <v>37</v>
      </c>
      <c r="I571" s="232" t="s">
        <v>31</v>
      </c>
      <c r="J571" s="189" t="s">
        <v>291</v>
      </c>
      <c r="K571" s="29" t="s">
        <v>18</v>
      </c>
      <c r="L571" s="29" t="s">
        <v>17</v>
      </c>
      <c r="M571" s="29" t="s">
        <v>113</v>
      </c>
      <c r="N571" s="29" t="s">
        <v>173</v>
      </c>
      <c r="O571" s="259" t="s">
        <v>3119</v>
      </c>
      <c r="P571" s="259" t="s">
        <v>3120</v>
      </c>
      <c r="Q571" s="259" t="s">
        <v>3120</v>
      </c>
      <c r="R571" s="71" t="s">
        <v>3121</v>
      </c>
      <c r="S571" s="261" t="s">
        <v>3122</v>
      </c>
      <c r="T571" s="185" t="s">
        <v>1895</v>
      </c>
      <c r="U571" s="84" t="s">
        <v>72</v>
      </c>
      <c r="V571" s="263"/>
      <c r="W571" s="80">
        <v>3</v>
      </c>
      <c r="X571" s="261" t="s">
        <v>245</v>
      </c>
      <c r="Y571" s="251"/>
      <c r="Z571" s="84"/>
      <c r="AA571" s="261"/>
      <c r="AB571" s="186" t="s">
        <v>3121</v>
      </c>
      <c r="AC571" s="194"/>
      <c r="AD571" s="194"/>
      <c r="AE571" s="194"/>
      <c r="AF571" s="194"/>
      <c r="AG571" s="194"/>
      <c r="AH571" s="263" t="s">
        <v>1</v>
      </c>
      <c r="AI571" s="473" t="s">
        <v>202</v>
      </c>
      <c r="AJ571" s="197">
        <v>43726</v>
      </c>
      <c r="AK571" s="206">
        <v>1563</v>
      </c>
      <c r="AL571" s="314">
        <v>2.3980000000000001</v>
      </c>
      <c r="AM571" s="314" t="s">
        <v>3123</v>
      </c>
      <c r="AN571" s="313">
        <v>1.903</v>
      </c>
      <c r="AO571" s="313" t="s">
        <v>174</v>
      </c>
      <c r="AP571" s="101"/>
      <c r="AQ571" s="101"/>
      <c r="AR571" s="415"/>
      <c r="AS571" s="101"/>
      <c r="AT571" s="256"/>
      <c r="AU571" s="101"/>
      <c r="AV571" s="256"/>
      <c r="AW571" s="256"/>
      <c r="AX571" s="256"/>
      <c r="AY571" s="256"/>
      <c r="AZ571" s="256"/>
      <c r="BA571" s="256"/>
      <c r="BB571" s="256"/>
      <c r="BC571" s="256"/>
      <c r="BD571" s="256"/>
      <c r="BE571" s="256"/>
      <c r="BF571" s="256"/>
      <c r="BG571" s="256"/>
    </row>
    <row r="572" spans="4:59" ht="27" customHeight="1" x14ac:dyDescent="0.25">
      <c r="D572" s="246" t="s">
        <v>2</v>
      </c>
      <c r="G572" s="96">
        <v>43283</v>
      </c>
      <c r="H572" s="195" t="s">
        <v>37</v>
      </c>
      <c r="I572" s="232" t="s">
        <v>31</v>
      </c>
      <c r="J572" s="189" t="s">
        <v>291</v>
      </c>
      <c r="K572" s="29" t="s">
        <v>18</v>
      </c>
      <c r="L572" s="29" t="s">
        <v>50</v>
      </c>
      <c r="M572" s="29" t="s">
        <v>459</v>
      </c>
      <c r="N572" s="29" t="s">
        <v>460</v>
      </c>
      <c r="O572" s="114" t="s">
        <v>461</v>
      </c>
      <c r="P572" s="114" t="s">
        <v>462</v>
      </c>
      <c r="Q572" s="259"/>
      <c r="R572" s="192" t="s">
        <v>463</v>
      </c>
      <c r="S572" s="41" t="s">
        <v>972</v>
      </c>
      <c r="T572" s="41" t="s">
        <v>1554</v>
      </c>
      <c r="U572" s="84" t="s">
        <v>72</v>
      </c>
      <c r="V572" s="263"/>
      <c r="W572" s="80">
        <v>3</v>
      </c>
      <c r="X572" s="185" t="s">
        <v>245</v>
      </c>
      <c r="Y572" s="117"/>
      <c r="Z572" s="84"/>
      <c r="AA572" s="84"/>
      <c r="AB572" s="39" t="s">
        <v>463</v>
      </c>
      <c r="AC572" s="194"/>
      <c r="AD572" s="194"/>
      <c r="AE572" s="194"/>
      <c r="AF572" s="194"/>
      <c r="AG572" s="194"/>
      <c r="AH572" s="263" t="s">
        <v>1</v>
      </c>
      <c r="AI572" s="473" t="s">
        <v>202</v>
      </c>
      <c r="AJ572" s="197">
        <v>42368</v>
      </c>
      <c r="AK572" s="420">
        <v>167</v>
      </c>
      <c r="AL572" s="312">
        <v>2.5150000000000001</v>
      </c>
      <c r="AM572" s="312" t="s">
        <v>464</v>
      </c>
      <c r="AN572" s="313">
        <v>1.756</v>
      </c>
      <c r="AO572" s="313" t="s">
        <v>1660</v>
      </c>
      <c r="AP572" s="101"/>
      <c r="AQ572" s="101"/>
      <c r="AR572" s="415"/>
      <c r="AS572" s="101"/>
      <c r="AT572" s="256"/>
      <c r="AU572" s="101"/>
      <c r="AV572" s="256"/>
      <c r="AW572" s="256"/>
      <c r="AX572" s="256"/>
      <c r="AY572" s="256"/>
      <c r="AZ572" s="256"/>
      <c r="BA572" s="256"/>
      <c r="BB572" s="256"/>
      <c r="BC572" s="256"/>
      <c r="BD572" s="256"/>
      <c r="BE572" s="256"/>
      <c r="BF572" s="256"/>
      <c r="BG572" s="256"/>
    </row>
    <row r="573" spans="4:59" ht="27" customHeight="1" x14ac:dyDescent="0.25">
      <c r="D573" s="246" t="s">
        <v>2</v>
      </c>
      <c r="G573" s="96">
        <v>43283</v>
      </c>
      <c r="H573" s="195" t="s">
        <v>37</v>
      </c>
      <c r="I573" s="232" t="s">
        <v>31</v>
      </c>
      <c r="J573" s="189" t="s">
        <v>291</v>
      </c>
      <c r="K573" s="29" t="s">
        <v>18</v>
      </c>
      <c r="L573" s="29" t="s">
        <v>50</v>
      </c>
      <c r="M573" s="29" t="s">
        <v>459</v>
      </c>
      <c r="N573" s="29" t="s">
        <v>460</v>
      </c>
      <c r="O573" s="114" t="s">
        <v>461</v>
      </c>
      <c r="P573" s="114" t="s">
        <v>1657</v>
      </c>
      <c r="Q573" s="114"/>
      <c r="R573" s="192" t="s">
        <v>1658</v>
      </c>
      <c r="S573" s="41" t="s">
        <v>1659</v>
      </c>
      <c r="T573" s="41" t="s">
        <v>1554</v>
      </c>
      <c r="U573" s="84" t="s">
        <v>72</v>
      </c>
      <c r="V573" s="263"/>
      <c r="W573" s="80">
        <v>3</v>
      </c>
      <c r="X573" s="185" t="s">
        <v>245</v>
      </c>
      <c r="Y573" s="117"/>
      <c r="Z573" s="84"/>
      <c r="AA573" s="84"/>
      <c r="AB573" s="265" t="s">
        <v>1658</v>
      </c>
      <c r="AC573" s="194"/>
      <c r="AD573" s="194"/>
      <c r="AE573" s="194"/>
      <c r="AF573" s="194"/>
      <c r="AG573" s="194"/>
      <c r="AH573" s="263" t="s">
        <v>1</v>
      </c>
      <c r="AI573" s="473" t="s">
        <v>202</v>
      </c>
      <c r="AJ573" s="197">
        <v>42508</v>
      </c>
      <c r="AK573" s="420">
        <v>753</v>
      </c>
      <c r="AL573" s="312">
        <v>2.4430000000000001</v>
      </c>
      <c r="AM573" s="312" t="s">
        <v>1660</v>
      </c>
      <c r="AN573" s="313">
        <v>1.7889999999999999</v>
      </c>
      <c r="AO573" s="313" t="s">
        <v>464</v>
      </c>
      <c r="AP573" s="101"/>
      <c r="AQ573" s="101"/>
      <c r="AR573" s="415"/>
      <c r="AS573" s="101"/>
      <c r="AT573" s="256"/>
      <c r="AU573" s="101"/>
      <c r="AV573" s="256"/>
      <c r="AW573" s="256"/>
      <c r="AX573" s="256"/>
      <c r="AY573" s="256"/>
      <c r="AZ573" s="256"/>
      <c r="BA573" s="256"/>
      <c r="BB573" s="256"/>
      <c r="BC573" s="256"/>
      <c r="BD573" s="256"/>
      <c r="BE573" s="256"/>
      <c r="BF573" s="256"/>
      <c r="BG573" s="256"/>
    </row>
    <row r="574" spans="4:59" ht="27" customHeight="1" x14ac:dyDescent="0.25">
      <c r="D574" s="246" t="s">
        <v>2</v>
      </c>
      <c r="G574" s="96">
        <v>43283</v>
      </c>
      <c r="H574" s="195" t="s">
        <v>37</v>
      </c>
      <c r="I574" s="232" t="s">
        <v>31</v>
      </c>
      <c r="J574" s="189" t="s">
        <v>291</v>
      </c>
      <c r="K574" s="29" t="s">
        <v>18</v>
      </c>
      <c r="L574" s="29" t="s">
        <v>50</v>
      </c>
      <c r="M574" s="29" t="s">
        <v>2794</v>
      </c>
      <c r="N574" s="29" t="s">
        <v>383</v>
      </c>
      <c r="O574" s="114" t="s">
        <v>380</v>
      </c>
      <c r="P574" s="114" t="s">
        <v>692</v>
      </c>
      <c r="Q574" s="114"/>
      <c r="R574" s="192" t="s">
        <v>693</v>
      </c>
      <c r="S574" s="41" t="s">
        <v>995</v>
      </c>
      <c r="T574" s="41" t="s">
        <v>288</v>
      </c>
      <c r="U574" s="84" t="s">
        <v>72</v>
      </c>
      <c r="V574" s="263"/>
      <c r="W574" s="80">
        <v>3</v>
      </c>
      <c r="X574" s="185" t="s">
        <v>245</v>
      </c>
      <c r="Y574" s="117"/>
      <c r="Z574" s="84"/>
      <c r="AA574" s="84"/>
      <c r="AB574" s="39" t="s">
        <v>693</v>
      </c>
      <c r="AC574" s="194"/>
      <c r="AD574" s="194"/>
      <c r="AE574" s="194"/>
      <c r="AF574" s="194"/>
      <c r="AG574" s="194"/>
      <c r="AH574" s="263" t="s">
        <v>1</v>
      </c>
      <c r="AI574" s="473" t="s">
        <v>202</v>
      </c>
      <c r="AJ574" s="197">
        <v>42548</v>
      </c>
      <c r="AK574" s="421">
        <v>265</v>
      </c>
      <c r="AL574" s="312">
        <v>2.4630000000000001</v>
      </c>
      <c r="AM574" s="312" t="s">
        <v>694</v>
      </c>
      <c r="AN574" s="313">
        <v>1.9339999999999999</v>
      </c>
      <c r="AO574" s="313" t="s">
        <v>2930</v>
      </c>
      <c r="AP574" s="101"/>
      <c r="AQ574" s="101"/>
      <c r="AR574" s="415"/>
      <c r="AS574" s="101"/>
      <c r="AT574" s="256"/>
      <c r="AU574" s="101"/>
      <c r="AV574" s="256"/>
      <c r="AW574" s="256"/>
      <c r="AX574" s="256"/>
      <c r="AY574" s="256"/>
      <c r="AZ574" s="256"/>
      <c r="BA574" s="256"/>
      <c r="BB574" s="256"/>
      <c r="BC574" s="256"/>
      <c r="BD574" s="256"/>
      <c r="BE574" s="256"/>
      <c r="BF574" s="256"/>
      <c r="BG574" s="256"/>
    </row>
    <row r="575" spans="4:59" ht="27" customHeight="1" x14ac:dyDescent="0.25">
      <c r="D575" s="246" t="s">
        <v>2</v>
      </c>
      <c r="G575" s="96">
        <v>43283</v>
      </c>
      <c r="H575" s="195" t="s">
        <v>37</v>
      </c>
      <c r="I575" s="232" t="s">
        <v>31</v>
      </c>
      <c r="J575" s="189" t="s">
        <v>291</v>
      </c>
      <c r="K575" s="29" t="s">
        <v>18</v>
      </c>
      <c r="L575" s="29" t="s">
        <v>50</v>
      </c>
      <c r="M575" s="29" t="s">
        <v>2794</v>
      </c>
      <c r="N575" s="29" t="s">
        <v>383</v>
      </c>
      <c r="O575" s="114" t="s">
        <v>380</v>
      </c>
      <c r="P575" s="114" t="s">
        <v>381</v>
      </c>
      <c r="Q575" s="114"/>
      <c r="R575" s="192" t="s">
        <v>384</v>
      </c>
      <c r="S575" s="41" t="s">
        <v>964</v>
      </c>
      <c r="T575" s="41" t="s">
        <v>288</v>
      </c>
      <c r="U575" s="84" t="s">
        <v>72</v>
      </c>
      <c r="V575" s="263"/>
      <c r="W575" s="80">
        <v>3</v>
      </c>
      <c r="X575" s="185" t="s">
        <v>245</v>
      </c>
      <c r="Y575" s="117"/>
      <c r="Z575" s="84"/>
      <c r="AA575" s="84"/>
      <c r="AB575" s="39" t="s">
        <v>384</v>
      </c>
      <c r="AC575" s="194"/>
      <c r="AD575" s="194"/>
      <c r="AE575" s="194"/>
      <c r="AF575" s="194"/>
      <c r="AG575" s="194"/>
      <c r="AH575" s="263" t="s">
        <v>1</v>
      </c>
      <c r="AI575" s="473" t="s">
        <v>202</v>
      </c>
      <c r="AJ575" s="197">
        <v>42416</v>
      </c>
      <c r="AK575" s="421">
        <v>150</v>
      </c>
      <c r="AL575" s="312">
        <v>2.6819999999999999</v>
      </c>
      <c r="AM575" s="312" t="s">
        <v>385</v>
      </c>
      <c r="AN575" s="316">
        <v>2.157</v>
      </c>
      <c r="AO575" s="316" t="s">
        <v>1553</v>
      </c>
      <c r="AP575" s="101"/>
      <c r="AQ575" s="101"/>
      <c r="AR575" s="415"/>
      <c r="AS575" s="101"/>
      <c r="AT575" s="256"/>
      <c r="AU575" s="101"/>
      <c r="AV575" s="256"/>
      <c r="AW575" s="256"/>
      <c r="AX575" s="256"/>
      <c r="AY575" s="256"/>
      <c r="AZ575" s="256"/>
      <c r="BA575" s="256"/>
      <c r="BB575" s="256"/>
      <c r="BC575" s="256"/>
      <c r="BD575" s="256"/>
      <c r="BE575" s="256"/>
      <c r="BF575" s="256"/>
      <c r="BG575" s="256"/>
    </row>
    <row r="576" spans="4:59" ht="27" customHeight="1" x14ac:dyDescent="0.25">
      <c r="D576" s="246" t="s">
        <v>2</v>
      </c>
      <c r="G576" s="96">
        <v>43774</v>
      </c>
      <c r="H576" s="195" t="s">
        <v>37</v>
      </c>
      <c r="I576" s="232" t="s">
        <v>31</v>
      </c>
      <c r="J576" s="189" t="s">
        <v>291</v>
      </c>
      <c r="K576" s="29" t="s">
        <v>18</v>
      </c>
      <c r="L576" s="29" t="s">
        <v>50</v>
      </c>
      <c r="M576" s="29" t="s">
        <v>2794</v>
      </c>
      <c r="N576" s="29" t="s">
        <v>383</v>
      </c>
      <c r="O576" s="114" t="s">
        <v>380</v>
      </c>
      <c r="P576" s="114" t="s">
        <v>381</v>
      </c>
      <c r="Q576" s="114"/>
      <c r="R576" s="192" t="s">
        <v>3069</v>
      </c>
      <c r="S576" s="41" t="s">
        <v>964</v>
      </c>
      <c r="T576" s="185" t="s">
        <v>20</v>
      </c>
      <c r="U576" s="84" t="s">
        <v>72</v>
      </c>
      <c r="V576" s="263"/>
      <c r="W576" s="80">
        <v>3</v>
      </c>
      <c r="X576" s="185" t="s">
        <v>245</v>
      </c>
      <c r="Y576" s="117"/>
      <c r="Z576" s="84"/>
      <c r="AA576" s="84"/>
      <c r="AB576" s="39" t="s">
        <v>3069</v>
      </c>
      <c r="AC576" s="21"/>
      <c r="AD576" s="21"/>
      <c r="AE576" s="21"/>
      <c r="AF576" s="21"/>
      <c r="AG576" s="21"/>
      <c r="AH576" s="263" t="s">
        <v>1</v>
      </c>
      <c r="AI576" s="473" t="s">
        <v>202</v>
      </c>
      <c r="AJ576" s="197">
        <v>43584</v>
      </c>
      <c r="AK576" s="305">
        <v>1545</v>
      </c>
      <c r="AL576" s="312">
        <v>2.7120000000000002</v>
      </c>
      <c r="AM576" s="312" t="s">
        <v>3070</v>
      </c>
      <c r="AN576" s="312">
        <v>2.1640000000000001</v>
      </c>
      <c r="AO576" s="312" t="s">
        <v>385</v>
      </c>
      <c r="AP576" s="101"/>
      <c r="AQ576" s="101"/>
      <c r="AR576" s="415"/>
      <c r="AS576" s="101"/>
      <c r="AT576" s="256"/>
      <c r="AU576" s="101"/>
      <c r="AV576" s="256"/>
      <c r="AW576" s="256"/>
      <c r="AX576" s="256"/>
      <c r="AY576" s="256"/>
      <c r="AZ576" s="256"/>
      <c r="BA576" s="256"/>
      <c r="BB576" s="256"/>
      <c r="BC576" s="256"/>
      <c r="BD576" s="256"/>
      <c r="BE576" s="256"/>
      <c r="BF576" s="256"/>
      <c r="BG576" s="256"/>
    </row>
    <row r="577" spans="1:59" ht="27" customHeight="1" x14ac:dyDescent="0.25">
      <c r="D577" s="246" t="s">
        <v>2</v>
      </c>
      <c r="G577" s="96">
        <v>43283</v>
      </c>
      <c r="H577" s="195" t="s">
        <v>37</v>
      </c>
      <c r="I577" s="232" t="s">
        <v>31</v>
      </c>
      <c r="J577" s="189" t="s">
        <v>291</v>
      </c>
      <c r="K577" s="29" t="s">
        <v>18</v>
      </c>
      <c r="L577" s="29" t="s">
        <v>50</v>
      </c>
      <c r="M577" s="29" t="s">
        <v>2794</v>
      </c>
      <c r="N577" s="29" t="s">
        <v>383</v>
      </c>
      <c r="O577" s="114" t="s">
        <v>380</v>
      </c>
      <c r="P577" s="114" t="s">
        <v>1550</v>
      </c>
      <c r="Q577" s="114"/>
      <c r="R577" s="192" t="s">
        <v>1551</v>
      </c>
      <c r="S577" s="41" t="s">
        <v>1552</v>
      </c>
      <c r="T577" s="41" t="s">
        <v>20</v>
      </c>
      <c r="U577" s="84" t="s">
        <v>72</v>
      </c>
      <c r="V577" s="263"/>
      <c r="W577" s="80">
        <v>3</v>
      </c>
      <c r="X577" s="185" t="s">
        <v>245</v>
      </c>
      <c r="Y577" s="117"/>
      <c r="Z577" s="84"/>
      <c r="AA577" s="84"/>
      <c r="AB577" s="39" t="s">
        <v>1551</v>
      </c>
      <c r="AC577" s="194"/>
      <c r="AD577" s="194"/>
      <c r="AE577" s="194"/>
      <c r="AF577" s="194"/>
      <c r="AG577" s="194"/>
      <c r="AH577" s="263" t="s">
        <v>1</v>
      </c>
      <c r="AI577" s="473" t="s">
        <v>202</v>
      </c>
      <c r="AJ577" s="197">
        <v>42508</v>
      </c>
      <c r="AK577" s="422">
        <v>666</v>
      </c>
      <c r="AL577" s="312">
        <v>2.4609999999999999</v>
      </c>
      <c r="AM577" s="312" t="s">
        <v>1553</v>
      </c>
      <c r="AN577" s="316">
        <v>2.081</v>
      </c>
      <c r="AO577" s="316" t="s">
        <v>385</v>
      </c>
      <c r="AP577" s="101"/>
      <c r="AQ577" s="101"/>
      <c r="AR577" s="415"/>
      <c r="AS577" s="101"/>
      <c r="AT577" s="256"/>
      <c r="AU577" s="101"/>
      <c r="AV577" s="256"/>
      <c r="AW577" s="256"/>
      <c r="AX577" s="256"/>
      <c r="AY577" s="256"/>
      <c r="AZ577" s="256"/>
      <c r="BA577" s="256"/>
      <c r="BB577" s="256"/>
      <c r="BC577" s="256"/>
      <c r="BD577" s="256"/>
      <c r="BE577" s="256"/>
      <c r="BF577" s="256"/>
      <c r="BG577" s="256"/>
    </row>
    <row r="578" spans="1:59" ht="27" customHeight="1" x14ac:dyDescent="0.25">
      <c r="D578" s="246" t="s">
        <v>2</v>
      </c>
      <c r="G578" s="96">
        <v>43378</v>
      </c>
      <c r="H578" s="195" t="s">
        <v>37</v>
      </c>
      <c r="I578" s="232" t="s">
        <v>31</v>
      </c>
      <c r="J578" s="189" t="s">
        <v>291</v>
      </c>
      <c r="K578" s="29" t="s">
        <v>18</v>
      </c>
      <c r="L578" s="29" t="s">
        <v>50</v>
      </c>
      <c r="M578" s="29" t="s">
        <v>2794</v>
      </c>
      <c r="N578" s="29" t="s">
        <v>383</v>
      </c>
      <c r="O578" s="114" t="s">
        <v>2795</v>
      </c>
      <c r="P578" s="114" t="s">
        <v>2796</v>
      </c>
      <c r="Q578" s="114"/>
      <c r="R578" s="192" t="s">
        <v>2797</v>
      </c>
      <c r="S578" s="41" t="s">
        <v>2846</v>
      </c>
      <c r="T578" s="41" t="s">
        <v>3169</v>
      </c>
      <c r="U578" s="84" t="s">
        <v>72</v>
      </c>
      <c r="V578" s="263"/>
      <c r="W578" s="80">
        <v>3</v>
      </c>
      <c r="X578" s="185" t="s">
        <v>245</v>
      </c>
      <c r="Y578" s="117"/>
      <c r="Z578" s="84"/>
      <c r="AA578" s="84"/>
      <c r="AB578" s="39" t="s">
        <v>2797</v>
      </c>
      <c r="AC578" s="194"/>
      <c r="AD578" s="194"/>
      <c r="AE578" s="194"/>
      <c r="AF578" s="194"/>
      <c r="AG578" s="194"/>
      <c r="AH578" s="263" t="s">
        <v>1</v>
      </c>
      <c r="AI578" s="473" t="s">
        <v>202</v>
      </c>
      <c r="AJ578" s="197">
        <v>43360</v>
      </c>
      <c r="AK578" s="207">
        <v>1090</v>
      </c>
      <c r="AL578" s="312">
        <v>2.4849999999999999</v>
      </c>
      <c r="AM578" s="312" t="s">
        <v>2799</v>
      </c>
      <c r="AN578" s="313">
        <v>1.9830000000000001</v>
      </c>
      <c r="AO578" s="313" t="s">
        <v>1281</v>
      </c>
      <c r="AP578" s="101"/>
      <c r="AQ578" s="101"/>
      <c r="AR578" s="415"/>
      <c r="AS578" s="101"/>
      <c r="AT578" s="256"/>
      <c r="AU578" s="101"/>
      <c r="AV578" s="256"/>
      <c r="AW578" s="256"/>
      <c r="AX578" s="256"/>
      <c r="AY578" s="256"/>
      <c r="AZ578" s="256"/>
      <c r="BA578" s="256"/>
      <c r="BB578" s="256"/>
      <c r="BC578" s="256"/>
      <c r="BD578" s="256"/>
      <c r="BE578" s="256"/>
      <c r="BF578" s="256"/>
      <c r="BG578" s="256"/>
    </row>
    <row r="579" spans="1:59" ht="27" customHeight="1" x14ac:dyDescent="0.25">
      <c r="D579" s="246" t="s">
        <v>2</v>
      </c>
      <c r="G579" s="96">
        <v>43283</v>
      </c>
      <c r="H579" s="195" t="s">
        <v>37</v>
      </c>
      <c r="I579" s="232" t="s">
        <v>31</v>
      </c>
      <c r="J579" s="189" t="s">
        <v>291</v>
      </c>
      <c r="K579" s="29" t="s">
        <v>18</v>
      </c>
      <c r="L579" s="29" t="s">
        <v>17</v>
      </c>
      <c r="M579" s="29" t="s">
        <v>413</v>
      </c>
      <c r="N579" s="29" t="s">
        <v>1791</v>
      </c>
      <c r="O579" s="114" t="s">
        <v>1792</v>
      </c>
      <c r="P579" s="114" t="s">
        <v>1793</v>
      </c>
      <c r="Q579" s="114"/>
      <c r="R579" s="192" t="s">
        <v>1794</v>
      </c>
      <c r="S579" s="41" t="s">
        <v>1795</v>
      </c>
      <c r="T579" s="41" t="s">
        <v>1554</v>
      </c>
      <c r="U579" s="84" t="s">
        <v>72</v>
      </c>
      <c r="V579" s="263"/>
      <c r="W579" s="80">
        <v>3</v>
      </c>
      <c r="X579" s="185" t="s">
        <v>245</v>
      </c>
      <c r="Y579" s="117"/>
      <c r="Z579" s="84"/>
      <c r="AA579" s="84"/>
      <c r="AB579" s="39" t="s">
        <v>1794</v>
      </c>
      <c r="AC579" s="194"/>
      <c r="AD579" s="194"/>
      <c r="AE579" s="194"/>
      <c r="AF579" s="194"/>
      <c r="AG579" s="194"/>
      <c r="AH579" s="263" t="s">
        <v>1</v>
      </c>
      <c r="AI579" s="473" t="s">
        <v>202</v>
      </c>
      <c r="AJ579" s="197">
        <v>43060</v>
      </c>
      <c r="AK579" s="422">
        <v>840</v>
      </c>
      <c r="AL579" s="314">
        <v>2.5670000000000002</v>
      </c>
      <c r="AM579" s="314" t="s">
        <v>1796</v>
      </c>
      <c r="AN579" s="313">
        <v>1.4670000000000001</v>
      </c>
      <c r="AO579" s="313" t="s">
        <v>3042</v>
      </c>
      <c r="AP579" s="101"/>
      <c r="AQ579" s="101"/>
      <c r="AR579" s="415"/>
      <c r="AS579" s="101"/>
      <c r="AT579" s="256"/>
      <c r="AU579" s="101"/>
      <c r="AV579" s="256"/>
      <c r="AW579" s="256"/>
      <c r="AX579" s="256"/>
      <c r="AY579" s="256"/>
      <c r="AZ579" s="256"/>
      <c r="BA579" s="256"/>
      <c r="BB579" s="256"/>
      <c r="BC579" s="256"/>
      <c r="BD579" s="256"/>
      <c r="BE579" s="256"/>
      <c r="BF579" s="256"/>
      <c r="BG579" s="256"/>
    </row>
    <row r="580" spans="1:59" ht="27" customHeight="1" x14ac:dyDescent="0.25">
      <c r="D580" s="246" t="s">
        <v>2</v>
      </c>
      <c r="G580" s="304">
        <v>43943</v>
      </c>
      <c r="H580" s="195" t="s">
        <v>37</v>
      </c>
      <c r="I580" s="232" t="s">
        <v>31</v>
      </c>
      <c r="J580" s="116" t="s">
        <v>291</v>
      </c>
      <c r="K580" s="29" t="s">
        <v>18</v>
      </c>
      <c r="L580" s="29" t="s">
        <v>17</v>
      </c>
      <c r="M580" s="29" t="s">
        <v>1240</v>
      </c>
      <c r="N580" s="28" t="s">
        <v>1241</v>
      </c>
      <c r="O580" s="191" t="s">
        <v>3455</v>
      </c>
      <c r="P580" s="191" t="s">
        <v>3456</v>
      </c>
      <c r="Q580" s="260"/>
      <c r="R580" s="71" t="s">
        <v>3457</v>
      </c>
      <c r="S580" s="261" t="s">
        <v>3458</v>
      </c>
      <c r="T580" s="261" t="s">
        <v>288</v>
      </c>
      <c r="U580" s="84" t="s">
        <v>72</v>
      </c>
      <c r="V580" s="263"/>
      <c r="W580" s="80">
        <v>3</v>
      </c>
      <c r="X580" s="261" t="s">
        <v>245</v>
      </c>
      <c r="Y580" s="251"/>
      <c r="Z580" s="262"/>
      <c r="AA580" s="261"/>
      <c r="AB580" s="39" t="s">
        <v>3457</v>
      </c>
      <c r="AC580" s="194"/>
      <c r="AD580" s="194"/>
      <c r="AE580" s="194"/>
      <c r="AF580" s="194"/>
      <c r="AG580" s="194"/>
      <c r="AH580" s="263" t="s">
        <v>1</v>
      </c>
      <c r="AI580" s="473" t="s">
        <v>202</v>
      </c>
      <c r="AJ580" s="197">
        <v>43928</v>
      </c>
      <c r="AK580" s="206">
        <v>1683</v>
      </c>
      <c r="AL580" s="314">
        <v>2.4510000000000001</v>
      </c>
      <c r="AM580" s="314" t="s">
        <v>3459</v>
      </c>
      <c r="AN580" s="315">
        <v>1.764</v>
      </c>
      <c r="AO580" s="315" t="s">
        <v>1245</v>
      </c>
      <c r="AP580" s="101"/>
      <c r="AQ580" s="101"/>
      <c r="AR580" s="415"/>
      <c r="AS580" s="101"/>
      <c r="AT580" s="256"/>
      <c r="AU580" s="101"/>
      <c r="AV580" s="256"/>
      <c r="AW580" s="256"/>
      <c r="AX580" s="256"/>
      <c r="AY580" s="256"/>
      <c r="AZ580" s="256"/>
      <c r="BA580" s="256"/>
      <c r="BB580" s="256"/>
      <c r="BC580" s="256"/>
      <c r="BD580" s="256"/>
      <c r="BE580" s="256"/>
      <c r="BF580" s="256"/>
      <c r="BG580" s="256"/>
    </row>
    <row r="581" spans="1:59" ht="27" customHeight="1" x14ac:dyDescent="0.25">
      <c r="D581" s="246" t="s">
        <v>2</v>
      </c>
      <c r="G581" s="304">
        <v>43943</v>
      </c>
      <c r="H581" s="195" t="s">
        <v>37</v>
      </c>
      <c r="I581" s="232" t="s">
        <v>31</v>
      </c>
      <c r="J581" s="189" t="s">
        <v>291</v>
      </c>
      <c r="K581" s="29" t="s">
        <v>18</v>
      </c>
      <c r="L581" s="29" t="s">
        <v>17</v>
      </c>
      <c r="M581" s="29" t="s">
        <v>216</v>
      </c>
      <c r="N581" s="28" t="s">
        <v>3469</v>
      </c>
      <c r="O581" s="114" t="s">
        <v>3470</v>
      </c>
      <c r="P581" s="114" t="s">
        <v>3470</v>
      </c>
      <c r="Q581" s="114"/>
      <c r="R581" s="71" t="s">
        <v>3471</v>
      </c>
      <c r="S581" s="185" t="s">
        <v>3472</v>
      </c>
      <c r="T581" s="261" t="s">
        <v>288</v>
      </c>
      <c r="U581" s="84" t="s">
        <v>72</v>
      </c>
      <c r="V581" s="263"/>
      <c r="W581" s="80">
        <v>3</v>
      </c>
      <c r="X581" s="261" t="s">
        <v>245</v>
      </c>
      <c r="Y581" s="251"/>
      <c r="Z581" s="262"/>
      <c r="AA581" s="262"/>
      <c r="AB581" s="186" t="s">
        <v>3471</v>
      </c>
      <c r="AC581" s="194"/>
      <c r="AD581" s="194"/>
      <c r="AE581" s="194"/>
      <c r="AF581" s="194"/>
      <c r="AG581" s="194"/>
      <c r="AH581" s="263" t="s">
        <v>1</v>
      </c>
      <c r="AI581" s="473" t="s">
        <v>202</v>
      </c>
      <c r="AJ581" s="197">
        <v>43894</v>
      </c>
      <c r="AK581" s="206">
        <v>1686</v>
      </c>
      <c r="AL581" s="314">
        <v>2.1709999999999998</v>
      </c>
      <c r="AM581" s="314" t="s">
        <v>3473</v>
      </c>
      <c r="AN581" s="315">
        <v>1.788</v>
      </c>
      <c r="AO581" s="315" t="s">
        <v>675</v>
      </c>
      <c r="AP581" s="101"/>
      <c r="AQ581" s="101"/>
      <c r="AR581" s="415"/>
      <c r="AS581" s="101"/>
      <c r="AT581" s="256"/>
      <c r="AU581" s="101"/>
    </row>
    <row r="582" spans="1:59" ht="27" customHeight="1" x14ac:dyDescent="0.25">
      <c r="D582" s="246" t="s">
        <v>2</v>
      </c>
      <c r="G582" s="96">
        <v>43283</v>
      </c>
      <c r="H582" s="195" t="s">
        <v>37</v>
      </c>
      <c r="I582" s="232" t="s">
        <v>31</v>
      </c>
      <c r="J582" s="189" t="s">
        <v>291</v>
      </c>
      <c r="K582" s="29" t="s">
        <v>18</v>
      </c>
      <c r="L582" s="29" t="s">
        <v>17</v>
      </c>
      <c r="M582" s="29" t="s">
        <v>113</v>
      </c>
      <c r="N582" s="29" t="s">
        <v>1898</v>
      </c>
      <c r="O582" s="114" t="s">
        <v>1899</v>
      </c>
      <c r="P582" s="114" t="s">
        <v>1900</v>
      </c>
      <c r="Q582" s="252"/>
      <c r="R582" s="192" t="s">
        <v>1901</v>
      </c>
      <c r="S582" s="41" t="s">
        <v>1902</v>
      </c>
      <c r="T582" s="41" t="s">
        <v>1895</v>
      </c>
      <c r="U582" s="84" t="s">
        <v>72</v>
      </c>
      <c r="V582" s="263"/>
      <c r="W582" s="80">
        <v>3</v>
      </c>
      <c r="X582" s="185" t="s">
        <v>245</v>
      </c>
      <c r="Y582" s="117"/>
      <c r="Z582" s="43"/>
      <c r="AA582" s="84"/>
      <c r="AB582" s="39" t="s">
        <v>1901</v>
      </c>
      <c r="AC582" s="194"/>
      <c r="AD582" s="194"/>
      <c r="AE582" s="194"/>
      <c r="AF582" s="194"/>
      <c r="AG582" s="194"/>
      <c r="AH582" s="263" t="s">
        <v>1</v>
      </c>
      <c r="AI582" s="473" t="s">
        <v>202</v>
      </c>
      <c r="AJ582" s="197">
        <v>43245</v>
      </c>
      <c r="AK582" s="421">
        <v>964</v>
      </c>
      <c r="AL582" s="314">
        <v>2.2879999999999998</v>
      </c>
      <c r="AM582" s="314" t="s">
        <v>1903</v>
      </c>
      <c r="AN582" s="313">
        <v>1.415</v>
      </c>
      <c r="AO582" s="313" t="s">
        <v>1809</v>
      </c>
      <c r="AP582" s="101"/>
      <c r="AQ582" s="101"/>
      <c r="AR582" s="415"/>
      <c r="AS582" s="101"/>
      <c r="AT582" s="256"/>
      <c r="AU582" s="101"/>
    </row>
    <row r="583" spans="1:59" ht="27" customHeight="1" x14ac:dyDescent="0.25">
      <c r="D583" s="246" t="s">
        <v>2</v>
      </c>
      <c r="G583" s="96">
        <v>43406</v>
      </c>
      <c r="H583" s="258" t="s">
        <v>37</v>
      </c>
      <c r="I583" s="232" t="s">
        <v>31</v>
      </c>
      <c r="J583" s="189" t="s">
        <v>291</v>
      </c>
      <c r="K583" s="29" t="s">
        <v>18</v>
      </c>
      <c r="L583" s="29" t="s">
        <v>17</v>
      </c>
      <c r="M583" s="29" t="s">
        <v>413</v>
      </c>
      <c r="N583" s="29" t="s">
        <v>500</v>
      </c>
      <c r="O583" s="114" t="s">
        <v>2836</v>
      </c>
      <c r="P583" s="114" t="s">
        <v>1110</v>
      </c>
      <c r="Q583" s="114"/>
      <c r="R583" s="192" t="s">
        <v>2837</v>
      </c>
      <c r="S583" s="41" t="s">
        <v>2838</v>
      </c>
      <c r="T583" s="41" t="s">
        <v>3020</v>
      </c>
      <c r="U583" s="84"/>
      <c r="V583" s="263"/>
      <c r="W583" s="80">
        <v>3</v>
      </c>
      <c r="X583" s="185" t="s">
        <v>245</v>
      </c>
      <c r="Y583" s="117"/>
      <c r="Z583" s="84"/>
      <c r="AA583" s="84"/>
      <c r="AB583" s="265" t="s">
        <v>2837</v>
      </c>
      <c r="AC583" s="194"/>
      <c r="AD583" s="194"/>
      <c r="AE583" s="194"/>
      <c r="AF583" s="194"/>
      <c r="AG583" s="194"/>
      <c r="AH583" s="263" t="s">
        <v>1</v>
      </c>
      <c r="AI583" s="473" t="s">
        <v>202</v>
      </c>
      <c r="AJ583" s="197">
        <v>43360</v>
      </c>
      <c r="AK583" s="207">
        <v>1108</v>
      </c>
      <c r="AL583" s="314">
        <v>2.2719999999999998</v>
      </c>
      <c r="AM583" s="314" t="s">
        <v>2839</v>
      </c>
      <c r="AN583" s="314">
        <v>2.08</v>
      </c>
      <c r="AO583" s="314" t="s">
        <v>2841</v>
      </c>
      <c r="AP583" s="101"/>
      <c r="AQ583" s="101"/>
      <c r="AR583" s="415"/>
      <c r="AS583" s="101"/>
      <c r="AT583" s="256"/>
      <c r="AU583" s="101"/>
    </row>
    <row r="584" spans="1:59" ht="27" customHeight="1" x14ac:dyDescent="0.25">
      <c r="D584" s="246" t="s">
        <v>2</v>
      </c>
      <c r="G584" s="96">
        <v>43406</v>
      </c>
      <c r="H584" s="195" t="s">
        <v>37</v>
      </c>
      <c r="I584" s="232" t="s">
        <v>31</v>
      </c>
      <c r="J584" s="189" t="s">
        <v>291</v>
      </c>
      <c r="K584" s="29" t="s">
        <v>18</v>
      </c>
      <c r="L584" s="29" t="s">
        <v>17</v>
      </c>
      <c r="M584" s="29" t="s">
        <v>413</v>
      </c>
      <c r="N584" s="29" t="s">
        <v>500</v>
      </c>
      <c r="O584" s="114" t="s">
        <v>2836</v>
      </c>
      <c r="P584" s="114" t="s">
        <v>1110</v>
      </c>
      <c r="Q584" s="114"/>
      <c r="R584" s="192" t="s">
        <v>2840</v>
      </c>
      <c r="S584" s="41" t="s">
        <v>2838</v>
      </c>
      <c r="T584" s="41" t="s">
        <v>3020</v>
      </c>
      <c r="U584" s="84"/>
      <c r="V584" s="263"/>
      <c r="W584" s="80">
        <v>3</v>
      </c>
      <c r="X584" s="185" t="s">
        <v>245</v>
      </c>
      <c r="Y584" s="117"/>
      <c r="Z584" s="84"/>
      <c r="AA584" s="84"/>
      <c r="AB584" s="265" t="s">
        <v>2840</v>
      </c>
      <c r="AC584" s="194"/>
      <c r="AD584" s="194"/>
      <c r="AE584" s="194"/>
      <c r="AF584" s="194"/>
      <c r="AG584" s="194"/>
      <c r="AH584" s="263" t="s">
        <v>1</v>
      </c>
      <c r="AI584" s="473" t="s">
        <v>202</v>
      </c>
      <c r="AJ584" s="197">
        <v>43360</v>
      </c>
      <c r="AK584" s="207">
        <v>1109</v>
      </c>
      <c r="AL584" s="314">
        <v>2.17</v>
      </c>
      <c r="AM584" s="314" t="s">
        <v>2841</v>
      </c>
      <c r="AN584" s="313">
        <v>1.8460000000000001</v>
      </c>
      <c r="AO584" s="313" t="s">
        <v>2839</v>
      </c>
      <c r="AP584" s="101"/>
      <c r="AQ584" s="101"/>
      <c r="AR584" s="415"/>
      <c r="AS584" s="101"/>
      <c r="AT584" s="256"/>
      <c r="AU584" s="101"/>
    </row>
    <row r="585" spans="1:59" ht="27" customHeight="1" x14ac:dyDescent="0.25">
      <c r="D585" s="246" t="s">
        <v>2</v>
      </c>
      <c r="G585" s="96">
        <v>43406</v>
      </c>
      <c r="H585" s="195" t="s">
        <v>37</v>
      </c>
      <c r="I585" s="232" t="s">
        <v>31</v>
      </c>
      <c r="J585" s="189" t="s">
        <v>291</v>
      </c>
      <c r="K585" s="29" t="s">
        <v>18</v>
      </c>
      <c r="L585" s="29" t="s">
        <v>505</v>
      </c>
      <c r="M585" s="29" t="s">
        <v>688</v>
      </c>
      <c r="N585" s="29" t="s">
        <v>1682</v>
      </c>
      <c r="O585" s="114" t="s">
        <v>2830</v>
      </c>
      <c r="P585" s="114" t="s">
        <v>2831</v>
      </c>
      <c r="Q585" s="114"/>
      <c r="R585" s="192" t="s">
        <v>2832</v>
      </c>
      <c r="S585" s="41" t="s">
        <v>2851</v>
      </c>
      <c r="T585" s="41" t="s">
        <v>3019</v>
      </c>
      <c r="U585" s="84" t="s">
        <v>72</v>
      </c>
      <c r="V585" s="263"/>
      <c r="W585" s="80">
        <v>3</v>
      </c>
      <c r="X585" s="185" t="s">
        <v>245</v>
      </c>
      <c r="Y585" s="117"/>
      <c r="Z585" s="84"/>
      <c r="AA585" s="84"/>
      <c r="AB585" s="39" t="s">
        <v>2832</v>
      </c>
      <c r="AC585" s="194"/>
      <c r="AD585" s="194"/>
      <c r="AE585" s="194"/>
      <c r="AF585" s="194"/>
      <c r="AG585" s="194"/>
      <c r="AH585" s="263" t="s">
        <v>1</v>
      </c>
      <c r="AI585" s="473" t="s">
        <v>202</v>
      </c>
      <c r="AJ585" s="197">
        <v>43385</v>
      </c>
      <c r="AK585" s="207">
        <v>1106</v>
      </c>
      <c r="AL585" s="314">
        <v>2.1739999999999999</v>
      </c>
      <c r="AM585" s="314" t="s">
        <v>2833</v>
      </c>
      <c r="AN585" s="313">
        <v>1.262</v>
      </c>
      <c r="AO585" s="313" t="s">
        <v>1145</v>
      </c>
      <c r="AP585" s="101"/>
      <c r="AQ585" s="101"/>
      <c r="AR585" s="415"/>
      <c r="AS585" s="101"/>
      <c r="AT585" s="256"/>
      <c r="AU585" s="101"/>
    </row>
    <row r="586" spans="1:59" ht="27" customHeight="1" x14ac:dyDescent="0.25">
      <c r="D586" s="246" t="s">
        <v>2</v>
      </c>
      <c r="G586" s="96">
        <v>43525</v>
      </c>
      <c r="H586" s="195" t="s">
        <v>37</v>
      </c>
      <c r="I586" s="232" t="s">
        <v>31</v>
      </c>
      <c r="J586" s="189" t="s">
        <v>291</v>
      </c>
      <c r="K586" s="29" t="s">
        <v>18</v>
      </c>
      <c r="L586" s="29" t="s">
        <v>17</v>
      </c>
      <c r="M586" s="29" t="s">
        <v>3365</v>
      </c>
      <c r="N586" s="29" t="s">
        <v>45</v>
      </c>
      <c r="O586" s="259" t="s">
        <v>2898</v>
      </c>
      <c r="P586" s="259" t="s">
        <v>2899</v>
      </c>
      <c r="Q586" s="259"/>
      <c r="R586" s="192" t="s">
        <v>2900</v>
      </c>
      <c r="S586" s="41" t="s">
        <v>2901</v>
      </c>
      <c r="T586" s="41" t="s">
        <v>288</v>
      </c>
      <c r="U586" s="84" t="s">
        <v>72</v>
      </c>
      <c r="V586" s="263"/>
      <c r="W586" s="80">
        <v>3</v>
      </c>
      <c r="X586" s="185" t="s">
        <v>245</v>
      </c>
      <c r="Y586" s="117"/>
      <c r="Z586" s="84"/>
      <c r="AA586" s="84"/>
      <c r="AB586" s="265" t="s">
        <v>2900</v>
      </c>
      <c r="AC586" s="194"/>
      <c r="AD586" s="194"/>
      <c r="AE586" s="194"/>
      <c r="AF586" s="194"/>
      <c r="AG586" s="194"/>
      <c r="AH586" s="263" t="s">
        <v>1</v>
      </c>
      <c r="AI586" s="473" t="s">
        <v>202</v>
      </c>
      <c r="AJ586" s="197">
        <v>43419</v>
      </c>
      <c r="AK586" s="207">
        <v>1256</v>
      </c>
      <c r="AL586" s="312">
        <v>2.6110000000000002</v>
      </c>
      <c r="AM586" s="312" t="s">
        <v>2902</v>
      </c>
      <c r="AN586" s="316">
        <v>2.093</v>
      </c>
      <c r="AO586" s="316" t="s">
        <v>1248</v>
      </c>
      <c r="AP586" s="101"/>
      <c r="AQ586" s="101"/>
      <c r="AR586" s="415"/>
      <c r="AS586" s="101"/>
      <c r="AT586" s="256"/>
      <c r="AU586" s="101"/>
    </row>
    <row r="587" spans="1:59" ht="27" customHeight="1" x14ac:dyDescent="0.25">
      <c r="D587" s="246" t="s">
        <v>2</v>
      </c>
      <c r="G587" s="304">
        <v>43922</v>
      </c>
      <c r="H587" s="195" t="s">
        <v>37</v>
      </c>
      <c r="I587" s="232" t="s">
        <v>31</v>
      </c>
      <c r="J587" s="189" t="s">
        <v>291</v>
      </c>
      <c r="K587" s="29" t="s">
        <v>18</v>
      </c>
      <c r="L587" s="29" t="s">
        <v>17</v>
      </c>
      <c r="M587" s="29" t="s">
        <v>3365</v>
      </c>
      <c r="N587" s="29" t="s">
        <v>45</v>
      </c>
      <c r="O587" s="259" t="s">
        <v>2898</v>
      </c>
      <c r="P587" s="259" t="s">
        <v>2899</v>
      </c>
      <c r="Q587" s="259"/>
      <c r="R587" s="192" t="s">
        <v>3363</v>
      </c>
      <c r="S587" s="41" t="s">
        <v>2901</v>
      </c>
      <c r="T587" s="41" t="s">
        <v>288</v>
      </c>
      <c r="U587" s="84" t="s">
        <v>72</v>
      </c>
      <c r="V587" s="263"/>
      <c r="W587" s="80">
        <v>3</v>
      </c>
      <c r="X587" s="185" t="s">
        <v>245</v>
      </c>
      <c r="Y587" s="251"/>
      <c r="Z587" s="84"/>
      <c r="AA587" s="84"/>
      <c r="AB587" s="265" t="s">
        <v>3363</v>
      </c>
      <c r="AC587" s="194"/>
      <c r="AD587" s="194"/>
      <c r="AE587" s="194"/>
      <c r="AF587" s="194"/>
      <c r="AG587" s="194"/>
      <c r="AH587" s="263" t="s">
        <v>1</v>
      </c>
      <c r="AI587" s="473" t="s">
        <v>202</v>
      </c>
      <c r="AJ587" s="197">
        <v>43894</v>
      </c>
      <c r="AK587" s="207">
        <v>1667</v>
      </c>
      <c r="AL587" s="312">
        <v>2.653</v>
      </c>
      <c r="AM587" s="312" t="s">
        <v>3364</v>
      </c>
      <c r="AN587" s="313">
        <v>1.7989999999999999</v>
      </c>
      <c r="AO587" s="313" t="s">
        <v>3504</v>
      </c>
      <c r="AP587" s="101"/>
      <c r="AQ587" s="101"/>
      <c r="AR587" s="415"/>
      <c r="AS587" s="101"/>
      <c r="AT587" s="256"/>
      <c r="AU587" s="101"/>
    </row>
    <row r="588" spans="1:59" ht="32.25" customHeight="1" x14ac:dyDescent="0.25">
      <c r="D588" s="246" t="s">
        <v>2</v>
      </c>
      <c r="G588" s="96">
        <v>43283</v>
      </c>
      <c r="H588" s="258" t="s">
        <v>37</v>
      </c>
      <c r="I588" s="232" t="s">
        <v>31</v>
      </c>
      <c r="J588" s="189" t="s">
        <v>291</v>
      </c>
      <c r="K588" s="29" t="s">
        <v>18</v>
      </c>
      <c r="L588" s="29" t="s">
        <v>17</v>
      </c>
      <c r="M588" s="29" t="s">
        <v>3365</v>
      </c>
      <c r="N588" s="29" t="s">
        <v>448</v>
      </c>
      <c r="O588" s="114" t="s">
        <v>1386</v>
      </c>
      <c r="P588" s="114" t="s">
        <v>1387</v>
      </c>
      <c r="Q588" s="114"/>
      <c r="R588" s="192" t="s">
        <v>1388</v>
      </c>
      <c r="S588" s="41" t="s">
        <v>1389</v>
      </c>
      <c r="T588" s="41" t="s">
        <v>20</v>
      </c>
      <c r="U588" s="84" t="s">
        <v>72</v>
      </c>
      <c r="V588" s="263"/>
      <c r="W588" s="80">
        <v>3</v>
      </c>
      <c r="X588" s="185" t="s">
        <v>245</v>
      </c>
      <c r="Y588" s="117"/>
      <c r="Z588" s="84"/>
      <c r="AA588" s="84"/>
      <c r="AB588" s="39" t="s">
        <v>1388</v>
      </c>
      <c r="AC588" s="194"/>
      <c r="AD588" s="194"/>
      <c r="AE588" s="194"/>
      <c r="AF588" s="194"/>
      <c r="AG588" s="194"/>
      <c r="AH588" s="263" t="s">
        <v>1</v>
      </c>
      <c r="AI588" s="473" t="s">
        <v>202</v>
      </c>
      <c r="AJ588" s="197">
        <v>42625</v>
      </c>
      <c r="AK588" s="422">
        <v>561</v>
      </c>
      <c r="AL588" s="312">
        <v>2.4630000000000001</v>
      </c>
      <c r="AM588" s="312" t="s">
        <v>1391</v>
      </c>
      <c r="AN588" s="316">
        <v>2.1110000000000002</v>
      </c>
      <c r="AO588" s="316" t="s">
        <v>1406</v>
      </c>
      <c r="AP588" s="101"/>
      <c r="AQ588" s="101"/>
      <c r="AR588" s="415"/>
      <c r="AS588" s="101"/>
      <c r="AT588" s="256"/>
      <c r="AU588" s="101"/>
    </row>
    <row r="589" spans="1:59" ht="32.25" customHeight="1" x14ac:dyDescent="0.25">
      <c r="D589" s="246" t="s">
        <v>2</v>
      </c>
      <c r="G589" s="96">
        <v>43283</v>
      </c>
      <c r="H589" s="195" t="s">
        <v>37</v>
      </c>
      <c r="I589" s="232" t="s">
        <v>31</v>
      </c>
      <c r="J589" s="189" t="s">
        <v>291</v>
      </c>
      <c r="K589" s="29" t="s">
        <v>18</v>
      </c>
      <c r="L589" s="29" t="s">
        <v>17</v>
      </c>
      <c r="M589" s="29" t="s">
        <v>3365</v>
      </c>
      <c r="N589" s="29" t="s">
        <v>448</v>
      </c>
      <c r="O589" s="114" t="s">
        <v>1386</v>
      </c>
      <c r="P589" s="114" t="s">
        <v>1387</v>
      </c>
      <c r="Q589" s="252"/>
      <c r="R589" s="192" t="s">
        <v>1556</v>
      </c>
      <c r="S589" s="41" t="s">
        <v>1389</v>
      </c>
      <c r="T589" s="41" t="s">
        <v>776</v>
      </c>
      <c r="U589" s="84" t="s">
        <v>72</v>
      </c>
      <c r="V589" s="263"/>
      <c r="W589" s="80">
        <v>3</v>
      </c>
      <c r="X589" s="185" t="s">
        <v>245</v>
      </c>
      <c r="Y589" s="117"/>
      <c r="Z589" s="158"/>
      <c r="AA589" s="84"/>
      <c r="AB589" s="265" t="s">
        <v>1556</v>
      </c>
      <c r="AC589" s="194"/>
      <c r="AD589" s="194"/>
      <c r="AE589" s="194"/>
      <c r="AF589" s="194"/>
      <c r="AG589" s="194"/>
      <c r="AH589" s="263" t="s">
        <v>1</v>
      </c>
      <c r="AI589" s="473" t="s">
        <v>202</v>
      </c>
      <c r="AJ589" s="197">
        <v>42811</v>
      </c>
      <c r="AK589" s="421">
        <v>678</v>
      </c>
      <c r="AL589" s="312">
        <v>2.468</v>
      </c>
      <c r="AM589" s="312" t="s">
        <v>1558</v>
      </c>
      <c r="AN589" s="312">
        <v>2.0129999999999999</v>
      </c>
      <c r="AO589" s="312" t="s">
        <v>1391</v>
      </c>
      <c r="AP589" s="101"/>
      <c r="AQ589" s="101"/>
      <c r="AR589" s="415"/>
      <c r="AS589" s="101"/>
      <c r="AT589" s="256"/>
      <c r="AU589" s="101"/>
      <c r="AV589" s="256"/>
      <c r="AW589" s="256"/>
      <c r="AX589" s="256"/>
      <c r="AY589" s="256"/>
      <c r="AZ589" s="256"/>
      <c r="BA589" s="256"/>
      <c r="BB589" s="256"/>
      <c r="BC589" s="256"/>
      <c r="BD589" s="256"/>
      <c r="BE589" s="256"/>
      <c r="BF589" s="256"/>
      <c r="BG589" s="256"/>
    </row>
    <row r="590" spans="1:59" ht="32.25" customHeight="1" x14ac:dyDescent="0.25">
      <c r="A590" s="256"/>
      <c r="B590" s="256"/>
      <c r="C590" s="256"/>
      <c r="D590" s="246" t="s">
        <v>2</v>
      </c>
      <c r="E590" s="256"/>
      <c r="F590" s="256"/>
      <c r="G590" s="96">
        <v>43479</v>
      </c>
      <c r="H590" s="195" t="s">
        <v>37</v>
      </c>
      <c r="I590" s="232" t="s">
        <v>31</v>
      </c>
      <c r="J590" s="189" t="s">
        <v>291</v>
      </c>
      <c r="K590" s="29" t="s">
        <v>18</v>
      </c>
      <c r="L590" s="29" t="s">
        <v>17</v>
      </c>
      <c r="M590" s="29" t="s">
        <v>3365</v>
      </c>
      <c r="N590" s="29" t="s">
        <v>448</v>
      </c>
      <c r="O590" s="114" t="s">
        <v>1386</v>
      </c>
      <c r="P590" s="114" t="s">
        <v>1387</v>
      </c>
      <c r="Q590" s="259"/>
      <c r="R590" s="192" t="s">
        <v>2867</v>
      </c>
      <c r="S590" s="41" t="s">
        <v>1389</v>
      </c>
      <c r="T590" s="41" t="s">
        <v>288</v>
      </c>
      <c r="U590" s="84" t="s">
        <v>72</v>
      </c>
      <c r="V590" s="263"/>
      <c r="W590" s="80">
        <v>3</v>
      </c>
      <c r="X590" s="185" t="s">
        <v>245</v>
      </c>
      <c r="Y590" s="117"/>
      <c r="Z590" s="84"/>
      <c r="AA590" s="84"/>
      <c r="AB590" s="39" t="s">
        <v>2867</v>
      </c>
      <c r="AC590" s="261"/>
      <c r="AD590" s="261"/>
      <c r="AE590" s="261"/>
      <c r="AF590" s="261"/>
      <c r="AG590" s="261"/>
      <c r="AH590" s="263" t="s">
        <v>1</v>
      </c>
      <c r="AI590" s="473" t="s">
        <v>202</v>
      </c>
      <c r="AJ590" s="197">
        <v>43473</v>
      </c>
      <c r="AK590" s="421">
        <v>1155</v>
      </c>
      <c r="AL590" s="312">
        <v>2.6320000000000001</v>
      </c>
      <c r="AM590" s="312" t="s">
        <v>2868</v>
      </c>
      <c r="AN590" s="316">
        <v>2.1789999999999998</v>
      </c>
      <c r="AO590" s="316" t="s">
        <v>508</v>
      </c>
      <c r="AP590" s="101"/>
      <c r="AQ590" s="101"/>
      <c r="AR590" s="415"/>
      <c r="AS590" s="101"/>
      <c r="AT590" s="256"/>
      <c r="AU590" s="101"/>
    </row>
    <row r="591" spans="1:59" ht="32.25" customHeight="1" x14ac:dyDescent="0.25">
      <c r="A591" s="256"/>
      <c r="B591" s="256"/>
      <c r="C591" s="256"/>
      <c r="D591" s="246" t="s">
        <v>2</v>
      </c>
      <c r="E591" s="256"/>
      <c r="F591" s="256"/>
      <c r="G591" s="96">
        <v>43840</v>
      </c>
      <c r="H591" s="195" t="s">
        <v>37</v>
      </c>
      <c r="I591" s="232" t="s">
        <v>31</v>
      </c>
      <c r="J591" s="189" t="s">
        <v>291</v>
      </c>
      <c r="K591" s="29" t="s">
        <v>18</v>
      </c>
      <c r="L591" s="29" t="s">
        <v>505</v>
      </c>
      <c r="M591" s="29" t="s">
        <v>688</v>
      </c>
      <c r="N591" s="29" t="s">
        <v>2644</v>
      </c>
      <c r="O591" s="259" t="s">
        <v>3159</v>
      </c>
      <c r="P591" s="259" t="s">
        <v>3160</v>
      </c>
      <c r="Q591" s="259"/>
      <c r="R591" s="71" t="s">
        <v>3161</v>
      </c>
      <c r="S591" s="261" t="s">
        <v>3162</v>
      </c>
      <c r="T591" s="185" t="s">
        <v>20</v>
      </c>
      <c r="U591" s="84" t="s">
        <v>72</v>
      </c>
      <c r="V591" s="263"/>
      <c r="W591" s="80">
        <v>3</v>
      </c>
      <c r="X591" s="185" t="s">
        <v>245</v>
      </c>
      <c r="Y591" s="117"/>
      <c r="Z591" s="84"/>
      <c r="AA591" s="84"/>
      <c r="AB591" s="265" t="s">
        <v>3161</v>
      </c>
      <c r="AC591" s="261"/>
      <c r="AD591" s="261"/>
      <c r="AE591" s="261"/>
      <c r="AF591" s="261"/>
      <c r="AG591" s="261"/>
      <c r="AH591" s="187" t="s">
        <v>1</v>
      </c>
      <c r="AI591" s="473" t="s">
        <v>202</v>
      </c>
      <c r="AJ591" s="197">
        <v>43810</v>
      </c>
      <c r="AK591" s="207">
        <v>1604</v>
      </c>
      <c r="AL591" s="314">
        <v>2.5230000000000001</v>
      </c>
      <c r="AM591" s="314" t="s">
        <v>3163</v>
      </c>
      <c r="AN591" s="313">
        <v>1.4430000000000001</v>
      </c>
      <c r="AO591" s="313" t="s">
        <v>1415</v>
      </c>
      <c r="AP591" s="101"/>
      <c r="AQ591" s="101"/>
      <c r="AR591" s="415"/>
      <c r="AS591" s="101"/>
      <c r="AT591" s="256"/>
      <c r="AU591" s="101"/>
      <c r="AV591" s="256"/>
      <c r="AW591" s="256"/>
      <c r="AX591" s="256"/>
      <c r="AY591" s="256"/>
      <c r="AZ591" s="256"/>
      <c r="BA591" s="256"/>
      <c r="BB591" s="256"/>
      <c r="BC591" s="256"/>
      <c r="BD591" s="256"/>
      <c r="BE591" s="256"/>
      <c r="BF591" s="256"/>
      <c r="BG591" s="256"/>
    </row>
    <row r="592" spans="1:59" ht="32.25" customHeight="1" x14ac:dyDescent="0.25">
      <c r="D592" s="246" t="s">
        <v>2</v>
      </c>
      <c r="G592" s="96">
        <v>43283</v>
      </c>
      <c r="H592" s="195" t="s">
        <v>37</v>
      </c>
      <c r="I592" s="232" t="s">
        <v>31</v>
      </c>
      <c r="J592" s="189" t="s">
        <v>291</v>
      </c>
      <c r="K592" s="29" t="s">
        <v>18</v>
      </c>
      <c r="L592" s="29" t="s">
        <v>50</v>
      </c>
      <c r="M592" s="29" t="s">
        <v>426</v>
      </c>
      <c r="N592" s="29" t="s">
        <v>427</v>
      </c>
      <c r="O592" s="259" t="s">
        <v>428</v>
      </c>
      <c r="P592" s="259" t="s">
        <v>429</v>
      </c>
      <c r="Q592" s="259"/>
      <c r="R592" s="192" t="s">
        <v>430</v>
      </c>
      <c r="S592" s="41" t="s">
        <v>963</v>
      </c>
      <c r="T592" s="41" t="s">
        <v>288</v>
      </c>
      <c r="U592" s="84" t="s">
        <v>72</v>
      </c>
      <c r="V592" s="263"/>
      <c r="W592" s="80">
        <v>3</v>
      </c>
      <c r="X592" s="185" t="s">
        <v>245</v>
      </c>
      <c r="Y592" s="117"/>
      <c r="Z592" s="84"/>
      <c r="AA592" s="84"/>
      <c r="AB592" s="265" t="s">
        <v>430</v>
      </c>
      <c r="AC592" s="194"/>
      <c r="AD592" s="194"/>
      <c r="AE592" s="194"/>
      <c r="AF592" s="194"/>
      <c r="AG592" s="194"/>
      <c r="AH592" s="263" t="s">
        <v>1</v>
      </c>
      <c r="AI592" s="473" t="s">
        <v>202</v>
      </c>
      <c r="AJ592" s="197">
        <v>42416</v>
      </c>
      <c r="AK592" s="421">
        <v>158</v>
      </c>
      <c r="AL592" s="312">
        <v>2.6120000000000001</v>
      </c>
      <c r="AM592" s="312" t="s">
        <v>431</v>
      </c>
      <c r="AN592" s="313">
        <v>1.6739999999999999</v>
      </c>
      <c r="AO592" s="313" t="s">
        <v>2992</v>
      </c>
      <c r="AP592" s="101"/>
      <c r="AQ592" s="101"/>
      <c r="AR592" s="415"/>
      <c r="AS592" s="101"/>
      <c r="AT592" s="256"/>
      <c r="AU592" s="101"/>
    </row>
    <row r="593" spans="4:59" ht="32.25" customHeight="1" x14ac:dyDescent="0.25">
      <c r="D593" s="246" t="s">
        <v>2</v>
      </c>
      <c r="G593" s="96">
        <v>43283</v>
      </c>
      <c r="H593" s="195" t="s">
        <v>37</v>
      </c>
      <c r="I593" s="232" t="s">
        <v>31</v>
      </c>
      <c r="J593" s="189" t="s">
        <v>291</v>
      </c>
      <c r="K593" s="29" t="s">
        <v>18</v>
      </c>
      <c r="L593" s="29" t="s">
        <v>17</v>
      </c>
      <c r="M593" s="29" t="s">
        <v>113</v>
      </c>
      <c r="N593" s="29" t="s">
        <v>558</v>
      </c>
      <c r="O593" s="114" t="s">
        <v>645</v>
      </c>
      <c r="P593" s="114" t="s">
        <v>559</v>
      </c>
      <c r="Q593" s="114"/>
      <c r="R593" s="192" t="s">
        <v>560</v>
      </c>
      <c r="S593" s="41" t="s">
        <v>1006</v>
      </c>
      <c r="T593" s="41" t="s">
        <v>1554</v>
      </c>
      <c r="U593" s="84" t="s">
        <v>72</v>
      </c>
      <c r="V593" s="263"/>
      <c r="W593" s="80">
        <v>3</v>
      </c>
      <c r="X593" s="185" t="s">
        <v>245</v>
      </c>
      <c r="Y593" s="117"/>
      <c r="Z593" s="84"/>
      <c r="AA593" s="84"/>
      <c r="AB593" s="265" t="s">
        <v>560</v>
      </c>
      <c r="AC593" s="194"/>
      <c r="AD593" s="194"/>
      <c r="AE593" s="194"/>
      <c r="AF593" s="194"/>
      <c r="AG593" s="194"/>
      <c r="AH593" s="263" t="s">
        <v>1</v>
      </c>
      <c r="AI593" s="473" t="s">
        <v>202</v>
      </c>
      <c r="AJ593" s="197">
        <v>42489</v>
      </c>
      <c r="AK593" s="421">
        <v>192</v>
      </c>
      <c r="AL593" s="314">
        <v>2.5310000000000001</v>
      </c>
      <c r="AM593" s="314" t="s">
        <v>561</v>
      </c>
      <c r="AN593" s="314">
        <v>2.331</v>
      </c>
      <c r="AO593" s="314" t="s">
        <v>2704</v>
      </c>
      <c r="AP593" s="101"/>
      <c r="AQ593" s="101"/>
      <c r="AR593" s="415"/>
      <c r="AS593" s="101"/>
      <c r="AT593" s="256"/>
      <c r="AU593" s="101"/>
    </row>
    <row r="594" spans="4:59" ht="32.25" customHeight="1" x14ac:dyDescent="0.25">
      <c r="D594" s="246" t="s">
        <v>2</v>
      </c>
      <c r="G594" s="96">
        <v>43313</v>
      </c>
      <c r="H594" s="195" t="s">
        <v>37</v>
      </c>
      <c r="I594" s="232" t="s">
        <v>31</v>
      </c>
      <c r="J594" s="189" t="s">
        <v>291</v>
      </c>
      <c r="K594" s="29" t="s">
        <v>18</v>
      </c>
      <c r="L594" s="29" t="s">
        <v>17</v>
      </c>
      <c r="M594" s="29" t="s">
        <v>113</v>
      </c>
      <c r="N594" s="29" t="s">
        <v>558</v>
      </c>
      <c r="O594" s="114" t="s">
        <v>645</v>
      </c>
      <c r="P594" s="114" t="s">
        <v>559</v>
      </c>
      <c r="Q594" s="114"/>
      <c r="R594" s="192" t="s">
        <v>2703</v>
      </c>
      <c r="S594" s="41" t="s">
        <v>1006</v>
      </c>
      <c r="T594" s="41" t="s">
        <v>1554</v>
      </c>
      <c r="U594" s="84" t="s">
        <v>72</v>
      </c>
      <c r="V594" s="263"/>
      <c r="W594" s="80">
        <v>3</v>
      </c>
      <c r="X594" s="185" t="s">
        <v>245</v>
      </c>
      <c r="Y594" s="117"/>
      <c r="Z594" s="84"/>
      <c r="AA594" s="84"/>
      <c r="AB594" s="265" t="s">
        <v>2703</v>
      </c>
      <c r="AC594" s="194"/>
      <c r="AD594" s="194"/>
      <c r="AE594" s="194"/>
      <c r="AF594" s="194"/>
      <c r="AG594" s="194"/>
      <c r="AH594" s="263" t="s">
        <v>1</v>
      </c>
      <c r="AI594" s="473" t="s">
        <v>202</v>
      </c>
      <c r="AJ594" s="197">
        <v>43293</v>
      </c>
      <c r="AK594" s="421">
        <v>1009</v>
      </c>
      <c r="AL594" s="314">
        <v>2.488</v>
      </c>
      <c r="AM594" s="314" t="s">
        <v>2704</v>
      </c>
      <c r="AN594" s="314">
        <v>2.302</v>
      </c>
      <c r="AO594" s="314" t="s">
        <v>561</v>
      </c>
      <c r="AP594" s="101"/>
      <c r="AQ594" s="101"/>
      <c r="AR594" s="415"/>
      <c r="AS594" s="101"/>
      <c r="AT594" s="256"/>
      <c r="AU594" s="101"/>
    </row>
    <row r="595" spans="4:59" ht="32.25" customHeight="1" x14ac:dyDescent="0.25">
      <c r="D595" s="246" t="s">
        <v>2</v>
      </c>
      <c r="G595" s="96">
        <v>43283</v>
      </c>
      <c r="H595" s="195" t="s">
        <v>37</v>
      </c>
      <c r="I595" s="232" t="s">
        <v>31</v>
      </c>
      <c r="J595" s="189" t="s">
        <v>291</v>
      </c>
      <c r="K595" s="29" t="s">
        <v>18</v>
      </c>
      <c r="L595" s="29" t="s">
        <v>17</v>
      </c>
      <c r="M595" s="29" t="s">
        <v>359</v>
      </c>
      <c r="N595" s="29" t="s">
        <v>360</v>
      </c>
      <c r="O595" s="114" t="s">
        <v>361</v>
      </c>
      <c r="P595" s="114" t="s">
        <v>366</v>
      </c>
      <c r="Q595" s="114"/>
      <c r="R595" s="192" t="s">
        <v>554</v>
      </c>
      <c r="S595" s="41" t="s">
        <v>975</v>
      </c>
      <c r="T595" s="41" t="s">
        <v>20</v>
      </c>
      <c r="U595" s="84" t="s">
        <v>72</v>
      </c>
      <c r="V595" s="263"/>
      <c r="W595" s="80">
        <v>3</v>
      </c>
      <c r="X595" s="185" t="s">
        <v>245</v>
      </c>
      <c r="Y595" s="117"/>
      <c r="Z595" s="84"/>
      <c r="AA595" s="84"/>
      <c r="AB595" s="39" t="s">
        <v>554</v>
      </c>
      <c r="AC595" s="194"/>
      <c r="AD595" s="194"/>
      <c r="AE595" s="194"/>
      <c r="AF595" s="194"/>
      <c r="AG595" s="194"/>
      <c r="AH595" s="263" t="s">
        <v>1</v>
      </c>
      <c r="AI595" s="473" t="s">
        <v>202</v>
      </c>
      <c r="AJ595" s="197">
        <v>42489</v>
      </c>
      <c r="AK595" s="421">
        <v>190</v>
      </c>
      <c r="AL595" s="314">
        <v>2.6749999999999998</v>
      </c>
      <c r="AM595" s="314" t="s">
        <v>555</v>
      </c>
      <c r="AN595" s="314">
        <v>2.4620000000000002</v>
      </c>
      <c r="AO595" s="314" t="s">
        <v>368</v>
      </c>
      <c r="AP595" s="101"/>
      <c r="AQ595" s="101"/>
      <c r="AR595" s="415"/>
      <c r="AS595" s="101"/>
      <c r="AT595" s="256"/>
      <c r="AU595" s="101"/>
    </row>
    <row r="596" spans="4:59" ht="32.25" customHeight="1" x14ac:dyDescent="0.25">
      <c r="D596" s="246" t="s">
        <v>2</v>
      </c>
      <c r="G596" s="96">
        <v>43283</v>
      </c>
      <c r="H596" s="195" t="s">
        <v>37</v>
      </c>
      <c r="I596" s="232" t="s">
        <v>31</v>
      </c>
      <c r="J596" s="189" t="s">
        <v>291</v>
      </c>
      <c r="K596" s="29" t="s">
        <v>18</v>
      </c>
      <c r="L596" s="29" t="s">
        <v>17</v>
      </c>
      <c r="M596" s="29" t="s">
        <v>359</v>
      </c>
      <c r="N596" s="29" t="s">
        <v>360</v>
      </c>
      <c r="O596" s="114" t="s">
        <v>361</v>
      </c>
      <c r="P596" s="114" t="s">
        <v>366</v>
      </c>
      <c r="Q596" s="114"/>
      <c r="R596" s="192" t="s">
        <v>367</v>
      </c>
      <c r="S596" s="41" t="s">
        <v>975</v>
      </c>
      <c r="T596" s="41" t="s">
        <v>20</v>
      </c>
      <c r="U596" s="84" t="s">
        <v>72</v>
      </c>
      <c r="V596" s="263"/>
      <c r="W596" s="80">
        <v>3</v>
      </c>
      <c r="X596" s="185" t="s">
        <v>245</v>
      </c>
      <c r="Y596" s="117"/>
      <c r="Z596" s="84"/>
      <c r="AA596" s="84"/>
      <c r="AB596" s="39" t="s">
        <v>367</v>
      </c>
      <c r="AC596" s="194"/>
      <c r="AD596" s="194"/>
      <c r="AE596" s="194"/>
      <c r="AF596" s="194"/>
      <c r="AG596" s="194"/>
      <c r="AH596" s="263" t="s">
        <v>1</v>
      </c>
      <c r="AI596" s="473" t="s">
        <v>202</v>
      </c>
      <c r="AJ596" s="197">
        <v>42437</v>
      </c>
      <c r="AK596" s="421">
        <v>147</v>
      </c>
      <c r="AL596" s="314">
        <v>2.6459999999999999</v>
      </c>
      <c r="AM596" s="314" t="s">
        <v>368</v>
      </c>
      <c r="AN596" s="314">
        <v>2.4750000000000001</v>
      </c>
      <c r="AO596" s="314" t="s">
        <v>555</v>
      </c>
      <c r="AP596" s="101"/>
      <c r="AQ596" s="101"/>
      <c r="AR596" s="415"/>
      <c r="AS596" s="101"/>
      <c r="AT596" s="256"/>
      <c r="AU596" s="101"/>
    </row>
    <row r="597" spans="4:59" ht="32.25" customHeight="1" x14ac:dyDescent="0.25">
      <c r="D597" s="246" t="s">
        <v>2</v>
      </c>
      <c r="G597" s="96">
        <v>43283</v>
      </c>
      <c r="H597" s="195" t="s">
        <v>37</v>
      </c>
      <c r="I597" s="232" t="s">
        <v>31</v>
      </c>
      <c r="J597" s="189" t="s">
        <v>291</v>
      </c>
      <c r="K597" s="29" t="s">
        <v>18</v>
      </c>
      <c r="L597" s="29" t="s">
        <v>17</v>
      </c>
      <c r="M597" s="29" t="s">
        <v>359</v>
      </c>
      <c r="N597" s="29" t="s">
        <v>360</v>
      </c>
      <c r="O597" s="114" t="s">
        <v>361</v>
      </c>
      <c r="P597" s="114" t="s">
        <v>366</v>
      </c>
      <c r="Q597" s="114"/>
      <c r="R597" s="192" t="s">
        <v>1891</v>
      </c>
      <c r="S597" s="41" t="s">
        <v>975</v>
      </c>
      <c r="T597" s="41" t="s">
        <v>20</v>
      </c>
      <c r="U597" s="84" t="s">
        <v>1800</v>
      </c>
      <c r="V597" s="263"/>
      <c r="W597" s="80">
        <v>3</v>
      </c>
      <c r="X597" s="185" t="s">
        <v>1172</v>
      </c>
      <c r="Y597" s="117"/>
      <c r="Z597" s="84"/>
      <c r="AA597" s="84"/>
      <c r="AB597" s="39" t="s">
        <v>1891</v>
      </c>
      <c r="AC597" s="194"/>
      <c r="AD597" s="194"/>
      <c r="AE597" s="194"/>
      <c r="AF597" s="194"/>
      <c r="AG597" s="194"/>
      <c r="AH597" s="263" t="s">
        <v>1</v>
      </c>
      <c r="AI597" s="473" t="s">
        <v>202</v>
      </c>
      <c r="AJ597" s="197">
        <v>43195</v>
      </c>
      <c r="AK597" s="421">
        <v>962</v>
      </c>
      <c r="AL597" s="314">
        <v>2.528</v>
      </c>
      <c r="AM597" s="314" t="s">
        <v>1892</v>
      </c>
      <c r="AN597" s="313">
        <v>1.964</v>
      </c>
      <c r="AO597" s="313" t="s">
        <v>555</v>
      </c>
      <c r="AP597" s="101"/>
      <c r="AQ597" s="101"/>
      <c r="AR597" s="415"/>
      <c r="AS597" s="101"/>
      <c r="AT597" s="256"/>
      <c r="AU597" s="101"/>
      <c r="AV597" s="256"/>
      <c r="AW597" s="256"/>
      <c r="AX597" s="256"/>
      <c r="AY597" s="256"/>
      <c r="AZ597" s="256"/>
      <c r="BA597" s="256"/>
      <c r="BB597" s="256"/>
      <c r="BC597" s="256"/>
      <c r="BD597" s="256"/>
      <c r="BE597" s="256"/>
      <c r="BF597" s="256"/>
      <c r="BG597" s="256"/>
    </row>
    <row r="598" spans="4:59" ht="32.25" customHeight="1" x14ac:dyDescent="0.25">
      <c r="D598" s="246" t="s">
        <v>2</v>
      </c>
      <c r="G598" s="96">
        <v>43864</v>
      </c>
      <c r="H598" s="195" t="s">
        <v>37</v>
      </c>
      <c r="I598" s="232" t="s">
        <v>31</v>
      </c>
      <c r="J598" s="189" t="s">
        <v>291</v>
      </c>
      <c r="K598" s="29" t="s">
        <v>18</v>
      </c>
      <c r="L598" s="29" t="s">
        <v>17</v>
      </c>
      <c r="M598" s="29" t="s">
        <v>359</v>
      </c>
      <c r="N598" s="29" t="s">
        <v>360</v>
      </c>
      <c r="O598" s="114" t="s">
        <v>361</v>
      </c>
      <c r="P598" s="114" t="s">
        <v>366</v>
      </c>
      <c r="Q598" s="114"/>
      <c r="R598" s="192" t="s">
        <v>3237</v>
      </c>
      <c r="S598" s="41" t="s">
        <v>975</v>
      </c>
      <c r="T598" s="41" t="s">
        <v>3197</v>
      </c>
      <c r="U598" s="84" t="s">
        <v>72</v>
      </c>
      <c r="V598" s="263"/>
      <c r="W598" s="80">
        <v>3</v>
      </c>
      <c r="X598" s="185" t="s">
        <v>245</v>
      </c>
      <c r="Y598" s="117"/>
      <c r="Z598" s="84"/>
      <c r="AA598" s="84"/>
      <c r="AB598" s="39" t="str">
        <f>R598</f>
        <v>M 0734</v>
      </c>
      <c r="AC598" s="194"/>
      <c r="AD598" s="194"/>
      <c r="AE598" s="194"/>
      <c r="AF598" s="194"/>
      <c r="AG598" s="194"/>
      <c r="AH598" s="263" t="s">
        <v>1</v>
      </c>
      <c r="AI598" s="473" t="s">
        <v>202</v>
      </c>
      <c r="AJ598" s="197">
        <v>43390</v>
      </c>
      <c r="AK598" s="428"/>
      <c r="AL598" s="314">
        <v>2.2509999999999999</v>
      </c>
      <c r="AM598" s="314" t="s">
        <v>368</v>
      </c>
      <c r="AN598" s="314">
        <v>2.1589999999999998</v>
      </c>
      <c r="AO598" s="314" t="s">
        <v>555</v>
      </c>
      <c r="AP598" s="101"/>
      <c r="AQ598" s="101"/>
      <c r="AR598" s="415"/>
      <c r="AS598" s="101"/>
      <c r="AT598" s="256"/>
      <c r="AU598" s="101"/>
    </row>
    <row r="599" spans="4:59" ht="32.25" customHeight="1" x14ac:dyDescent="0.25">
      <c r="D599" s="246" t="s">
        <v>2</v>
      </c>
      <c r="G599" s="96">
        <v>43864</v>
      </c>
      <c r="H599" s="195" t="s">
        <v>37</v>
      </c>
      <c r="I599" s="232" t="s">
        <v>31</v>
      </c>
      <c r="J599" s="189" t="s">
        <v>291</v>
      </c>
      <c r="K599" s="29" t="s">
        <v>18</v>
      </c>
      <c r="L599" s="29" t="s">
        <v>17</v>
      </c>
      <c r="M599" s="29" t="s">
        <v>359</v>
      </c>
      <c r="N599" s="29" t="s">
        <v>360</v>
      </c>
      <c r="O599" s="114" t="s">
        <v>361</v>
      </c>
      <c r="P599" s="114" t="s">
        <v>366</v>
      </c>
      <c r="Q599" s="114"/>
      <c r="R599" s="192" t="s">
        <v>3238</v>
      </c>
      <c r="S599" s="41" t="s">
        <v>975</v>
      </c>
      <c r="T599" s="41" t="s">
        <v>3197</v>
      </c>
      <c r="U599" s="84" t="s">
        <v>72</v>
      </c>
      <c r="V599" s="263"/>
      <c r="W599" s="80">
        <v>3</v>
      </c>
      <c r="X599" s="185" t="s">
        <v>245</v>
      </c>
      <c r="Y599" s="117"/>
      <c r="Z599" s="84"/>
      <c r="AA599" s="84"/>
      <c r="AB599" s="39" t="str">
        <f>R599</f>
        <v>M 0735</v>
      </c>
      <c r="AC599" s="194"/>
      <c r="AD599" s="194"/>
      <c r="AE599" s="194"/>
      <c r="AF599" s="194"/>
      <c r="AG599" s="194"/>
      <c r="AH599" s="263" t="s">
        <v>1</v>
      </c>
      <c r="AI599" s="473" t="s">
        <v>202</v>
      </c>
      <c r="AJ599" s="197">
        <v>43390</v>
      </c>
      <c r="AK599" s="426"/>
      <c r="AL599" s="314">
        <v>2.3570000000000002</v>
      </c>
      <c r="AM599" s="314" t="s">
        <v>368</v>
      </c>
      <c r="AN599" s="314">
        <v>2.3140000000000001</v>
      </c>
      <c r="AO599" s="314" t="s">
        <v>555</v>
      </c>
      <c r="AP599" s="101"/>
      <c r="AQ599" s="101"/>
      <c r="AR599" s="415"/>
      <c r="AS599" s="101"/>
      <c r="AT599" s="256"/>
      <c r="AU599" s="101"/>
    </row>
    <row r="600" spans="4:59" ht="32.25" customHeight="1" x14ac:dyDescent="0.25">
      <c r="D600" s="246" t="s">
        <v>2</v>
      </c>
      <c r="G600" s="96">
        <v>43864</v>
      </c>
      <c r="H600" s="195" t="s">
        <v>37</v>
      </c>
      <c r="I600" s="232" t="s">
        <v>31</v>
      </c>
      <c r="J600" s="189" t="s">
        <v>291</v>
      </c>
      <c r="K600" s="29" t="s">
        <v>18</v>
      </c>
      <c r="L600" s="29" t="s">
        <v>17</v>
      </c>
      <c r="M600" s="29" t="s">
        <v>359</v>
      </c>
      <c r="N600" s="29" t="s">
        <v>360</v>
      </c>
      <c r="O600" s="114" t="s">
        <v>361</v>
      </c>
      <c r="P600" s="114" t="s">
        <v>366</v>
      </c>
      <c r="Q600" s="114"/>
      <c r="R600" s="192" t="s">
        <v>3239</v>
      </c>
      <c r="S600" s="41" t="s">
        <v>975</v>
      </c>
      <c r="T600" s="41" t="s">
        <v>3197</v>
      </c>
      <c r="U600" s="84" t="s">
        <v>72</v>
      </c>
      <c r="V600" s="263"/>
      <c r="W600" s="80">
        <v>3</v>
      </c>
      <c r="X600" s="185" t="s">
        <v>245</v>
      </c>
      <c r="Y600" s="117"/>
      <c r="Z600" s="84"/>
      <c r="AA600" s="84"/>
      <c r="AB600" s="265" t="str">
        <f>R600</f>
        <v>M 0736</v>
      </c>
      <c r="AC600" s="194"/>
      <c r="AD600" s="194"/>
      <c r="AE600" s="194"/>
      <c r="AF600" s="194"/>
      <c r="AG600" s="194"/>
      <c r="AH600" s="263" t="s">
        <v>1</v>
      </c>
      <c r="AI600" s="473" t="s">
        <v>202</v>
      </c>
      <c r="AJ600" s="197">
        <v>43390</v>
      </c>
      <c r="AK600" s="426"/>
      <c r="AL600" s="314">
        <v>2.3620000000000001</v>
      </c>
      <c r="AM600" s="314" t="s">
        <v>555</v>
      </c>
      <c r="AN600" s="314">
        <v>2.2719999999999998</v>
      </c>
      <c r="AO600" s="314" t="s">
        <v>368</v>
      </c>
      <c r="AP600" s="101"/>
      <c r="AQ600" s="101"/>
      <c r="AR600" s="415"/>
      <c r="AS600" s="101"/>
      <c r="AT600" s="256"/>
      <c r="AU600" s="101"/>
      <c r="AV600" s="256"/>
      <c r="AW600" s="256"/>
      <c r="AX600" s="256"/>
      <c r="AY600" s="256"/>
      <c r="AZ600" s="256"/>
      <c r="BA600" s="256"/>
      <c r="BB600" s="256"/>
      <c r="BC600" s="256"/>
      <c r="BD600" s="256"/>
      <c r="BE600" s="256"/>
      <c r="BF600" s="256"/>
      <c r="BG600" s="256"/>
    </row>
    <row r="601" spans="4:59" ht="32.25" customHeight="1" x14ac:dyDescent="0.25">
      <c r="D601" s="246" t="s">
        <v>2</v>
      </c>
      <c r="G601" s="96">
        <v>43864</v>
      </c>
      <c r="H601" s="195" t="s">
        <v>37</v>
      </c>
      <c r="I601" s="232" t="s">
        <v>31</v>
      </c>
      <c r="J601" s="189" t="s">
        <v>291</v>
      </c>
      <c r="K601" s="29" t="s">
        <v>18</v>
      </c>
      <c r="L601" s="29" t="s">
        <v>17</v>
      </c>
      <c r="M601" s="29" t="s">
        <v>359</v>
      </c>
      <c r="N601" s="29" t="s">
        <v>360</v>
      </c>
      <c r="O601" s="114" t="s">
        <v>361</v>
      </c>
      <c r="P601" s="114" t="s">
        <v>366</v>
      </c>
      <c r="Q601" s="114"/>
      <c r="R601" s="192" t="s">
        <v>3240</v>
      </c>
      <c r="S601" s="41" t="s">
        <v>975</v>
      </c>
      <c r="T601" s="41" t="s">
        <v>288</v>
      </c>
      <c r="U601" s="84" t="s">
        <v>72</v>
      </c>
      <c r="V601" s="263"/>
      <c r="W601" s="80">
        <v>3</v>
      </c>
      <c r="X601" s="185" t="s">
        <v>245</v>
      </c>
      <c r="Y601" s="117"/>
      <c r="Z601" s="84"/>
      <c r="AA601" s="84"/>
      <c r="AB601" s="39" t="str">
        <f>R601</f>
        <v>M 0761</v>
      </c>
      <c r="AC601" s="194"/>
      <c r="AD601" s="194"/>
      <c r="AE601" s="194"/>
      <c r="AF601" s="194"/>
      <c r="AG601" s="194"/>
      <c r="AH601" s="263" t="s">
        <v>1</v>
      </c>
      <c r="AI601" s="473" t="s">
        <v>202</v>
      </c>
      <c r="AJ601" s="197">
        <v>43419</v>
      </c>
      <c r="AK601" s="426"/>
      <c r="AL601" s="314">
        <v>2.3620000000000001</v>
      </c>
      <c r="AM601" s="314" t="s">
        <v>368</v>
      </c>
      <c r="AN601" s="314">
        <v>2.2349999999999999</v>
      </c>
      <c r="AO601" s="314" t="s">
        <v>555</v>
      </c>
      <c r="AP601" s="101"/>
      <c r="AQ601" s="101"/>
      <c r="AR601" s="415"/>
      <c r="AS601" s="101"/>
      <c r="AT601" s="256"/>
      <c r="AU601" s="101"/>
    </row>
    <row r="602" spans="4:59" ht="32.25" customHeight="1" x14ac:dyDescent="0.25">
      <c r="D602" s="246" t="s">
        <v>2</v>
      </c>
      <c r="G602" s="96">
        <v>43283</v>
      </c>
      <c r="H602" s="195" t="s">
        <v>37</v>
      </c>
      <c r="I602" s="232" t="s">
        <v>31</v>
      </c>
      <c r="J602" s="189" t="s">
        <v>291</v>
      </c>
      <c r="K602" s="29" t="s">
        <v>18</v>
      </c>
      <c r="L602" s="29" t="s">
        <v>17</v>
      </c>
      <c r="M602" s="29" t="s">
        <v>359</v>
      </c>
      <c r="N602" s="29" t="s">
        <v>360</v>
      </c>
      <c r="O602" s="114" t="s">
        <v>361</v>
      </c>
      <c r="P602" s="114" t="s">
        <v>362</v>
      </c>
      <c r="Q602" s="114"/>
      <c r="R602" s="192" t="s">
        <v>363</v>
      </c>
      <c r="S602" s="41" t="s">
        <v>976</v>
      </c>
      <c r="T602" s="41" t="s">
        <v>288</v>
      </c>
      <c r="U602" s="84" t="s">
        <v>72</v>
      </c>
      <c r="V602" s="263"/>
      <c r="W602" s="80">
        <v>3</v>
      </c>
      <c r="X602" s="185" t="s">
        <v>245</v>
      </c>
      <c r="Y602" s="117"/>
      <c r="Z602" s="84"/>
      <c r="AA602" s="84"/>
      <c r="AB602" s="39" t="s">
        <v>363</v>
      </c>
      <c r="AC602" s="194"/>
      <c r="AD602" s="194"/>
      <c r="AE602" s="194"/>
      <c r="AF602" s="194"/>
      <c r="AG602" s="194"/>
      <c r="AH602" s="263" t="s">
        <v>1</v>
      </c>
      <c r="AI602" s="473" t="s">
        <v>202</v>
      </c>
      <c r="AJ602" s="197">
        <v>42416</v>
      </c>
      <c r="AK602" s="422">
        <v>146</v>
      </c>
      <c r="AL602" s="314">
        <v>2.653</v>
      </c>
      <c r="AM602" s="314" t="s">
        <v>364</v>
      </c>
      <c r="AN602" s="316">
        <v>2.109</v>
      </c>
      <c r="AO602" s="316" t="s">
        <v>368</v>
      </c>
      <c r="AP602" s="101"/>
      <c r="AQ602" s="101"/>
      <c r="AR602" s="415"/>
      <c r="AS602" s="101"/>
      <c r="AT602" s="256"/>
      <c r="AU602" s="101"/>
      <c r="AV602" s="256"/>
      <c r="AW602" s="256"/>
      <c r="AX602" s="256"/>
      <c r="AY602" s="256"/>
      <c r="AZ602" s="256"/>
      <c r="BA602" s="256"/>
      <c r="BB602" s="256"/>
      <c r="BC602" s="256"/>
      <c r="BD602" s="256"/>
      <c r="BE602" s="256"/>
      <c r="BF602" s="256"/>
      <c r="BG602" s="256"/>
    </row>
    <row r="603" spans="4:59" ht="32.25" customHeight="1" x14ac:dyDescent="0.25">
      <c r="D603" s="246" t="s">
        <v>2</v>
      </c>
      <c r="G603" s="96">
        <v>43580</v>
      </c>
      <c r="H603" s="195" t="s">
        <v>37</v>
      </c>
      <c r="I603" s="232" t="s">
        <v>31</v>
      </c>
      <c r="J603" s="189" t="s">
        <v>291</v>
      </c>
      <c r="K603" s="29" t="s">
        <v>18</v>
      </c>
      <c r="L603" s="29" t="s">
        <v>17</v>
      </c>
      <c r="M603" s="29" t="s">
        <v>3365</v>
      </c>
      <c r="N603" s="29" t="s">
        <v>45</v>
      </c>
      <c r="O603" s="114" t="s">
        <v>2916</v>
      </c>
      <c r="P603" s="114" t="s">
        <v>2917</v>
      </c>
      <c r="Q603" s="114"/>
      <c r="R603" s="192" t="s">
        <v>2918</v>
      </c>
      <c r="S603" s="41" t="s">
        <v>2919</v>
      </c>
      <c r="T603" s="41" t="s">
        <v>288</v>
      </c>
      <c r="U603" s="84" t="s">
        <v>72</v>
      </c>
      <c r="V603" s="263"/>
      <c r="W603" s="80">
        <v>3</v>
      </c>
      <c r="X603" s="185" t="s">
        <v>245</v>
      </c>
      <c r="Y603" s="117"/>
      <c r="Z603" s="392"/>
      <c r="AA603" s="84"/>
      <c r="AB603" s="39" t="s">
        <v>2918</v>
      </c>
      <c r="AC603" s="194"/>
      <c r="AD603" s="194"/>
      <c r="AE603" s="194"/>
      <c r="AF603" s="194"/>
      <c r="AG603" s="194"/>
      <c r="AH603" s="263" t="s">
        <v>1</v>
      </c>
      <c r="AI603" s="473" t="s">
        <v>202</v>
      </c>
      <c r="AJ603" s="197">
        <v>43419</v>
      </c>
      <c r="AK603" s="422">
        <v>1313</v>
      </c>
      <c r="AL603" s="312">
        <v>2.2109999999999999</v>
      </c>
      <c r="AM603" s="312" t="s">
        <v>2920</v>
      </c>
      <c r="AN603" s="313">
        <v>1.873</v>
      </c>
      <c r="AO603" s="313" t="s">
        <v>3506</v>
      </c>
      <c r="AP603" s="101"/>
      <c r="AQ603" s="101"/>
      <c r="AR603" s="415"/>
      <c r="AS603" s="101"/>
      <c r="AT603" s="256"/>
      <c r="AU603" s="101"/>
      <c r="AV603" s="256"/>
      <c r="AW603" s="256"/>
      <c r="AX603" s="256"/>
      <c r="AY603" s="256"/>
      <c r="AZ603" s="256"/>
      <c r="BA603" s="256"/>
      <c r="BB603" s="256"/>
      <c r="BC603" s="256"/>
      <c r="BD603" s="256"/>
      <c r="BE603" s="256"/>
      <c r="BF603" s="256"/>
      <c r="BG603" s="256"/>
    </row>
    <row r="604" spans="4:59" ht="32.25" customHeight="1" x14ac:dyDescent="0.25">
      <c r="D604" s="246" t="s">
        <v>2</v>
      </c>
      <c r="G604" s="96">
        <v>43864</v>
      </c>
      <c r="H604" s="195" t="s">
        <v>37</v>
      </c>
      <c r="I604" s="232" t="s">
        <v>31</v>
      </c>
      <c r="J604" s="189" t="s">
        <v>291</v>
      </c>
      <c r="K604" s="29" t="s">
        <v>18</v>
      </c>
      <c r="L604" s="29" t="s">
        <v>17</v>
      </c>
      <c r="M604" s="29" t="s">
        <v>3365</v>
      </c>
      <c r="N604" s="29" t="s">
        <v>45</v>
      </c>
      <c r="O604" s="114" t="s">
        <v>2916</v>
      </c>
      <c r="P604" s="114" t="s">
        <v>2917</v>
      </c>
      <c r="Q604" s="114" t="s">
        <v>3170</v>
      </c>
      <c r="R604" s="192" t="s">
        <v>3230</v>
      </c>
      <c r="S604" s="41" t="s">
        <v>2919</v>
      </c>
      <c r="T604" s="41" t="s">
        <v>288</v>
      </c>
      <c r="U604" s="84" t="s">
        <v>3170</v>
      </c>
      <c r="V604" s="263"/>
      <c r="W604" s="80">
        <v>3</v>
      </c>
      <c r="X604" s="185" t="s">
        <v>245</v>
      </c>
      <c r="Y604" s="117"/>
      <c r="Z604" s="84"/>
      <c r="AA604" s="84"/>
      <c r="AB604" s="39" t="s">
        <v>2918</v>
      </c>
      <c r="AC604" s="194"/>
      <c r="AD604" s="194"/>
      <c r="AE604" s="194"/>
      <c r="AF604" s="194"/>
      <c r="AG604" s="194"/>
      <c r="AH604" s="263" t="s">
        <v>1</v>
      </c>
      <c r="AI604" s="473" t="s">
        <v>202</v>
      </c>
      <c r="AJ604" s="197">
        <v>43437</v>
      </c>
      <c r="AK604" s="427"/>
      <c r="AL604" s="312">
        <v>2.613</v>
      </c>
      <c r="AM604" s="312" t="s">
        <v>2920</v>
      </c>
      <c r="AN604" s="313">
        <v>1.7529999999999999</v>
      </c>
      <c r="AO604" s="313" t="s">
        <v>878</v>
      </c>
      <c r="AP604" s="101"/>
      <c r="AQ604" s="101"/>
      <c r="AR604" s="415"/>
      <c r="AS604" s="101"/>
      <c r="AT604" s="256"/>
      <c r="AU604" s="101"/>
      <c r="AV604" s="256"/>
      <c r="AW604" s="256"/>
      <c r="AX604" s="256"/>
      <c r="AY604" s="256"/>
      <c r="AZ604" s="256"/>
      <c r="BA604" s="256"/>
      <c r="BB604" s="256"/>
      <c r="BC604" s="256"/>
      <c r="BD604" s="256"/>
      <c r="BE604" s="256"/>
      <c r="BF604" s="256"/>
      <c r="BG604" s="256"/>
    </row>
    <row r="605" spans="4:59" ht="32.25" customHeight="1" x14ac:dyDescent="0.25">
      <c r="D605" s="246" t="s">
        <v>2</v>
      </c>
      <c r="G605" s="96">
        <v>43283</v>
      </c>
      <c r="H605" s="195" t="s">
        <v>37</v>
      </c>
      <c r="I605" s="232" t="s">
        <v>31</v>
      </c>
      <c r="J605" s="189" t="s">
        <v>291</v>
      </c>
      <c r="K605" s="29" t="s">
        <v>18</v>
      </c>
      <c r="L605" s="29" t="s">
        <v>17</v>
      </c>
      <c r="M605" s="29" t="s">
        <v>216</v>
      </c>
      <c r="N605" s="29" t="s">
        <v>254</v>
      </c>
      <c r="O605" s="114" t="s">
        <v>334</v>
      </c>
      <c r="P605" s="114" t="s">
        <v>335</v>
      </c>
      <c r="Q605" s="114"/>
      <c r="R605" s="192" t="s">
        <v>336</v>
      </c>
      <c r="S605" s="41" t="s">
        <v>968</v>
      </c>
      <c r="T605" s="41" t="s">
        <v>288</v>
      </c>
      <c r="U605" s="84" t="s">
        <v>72</v>
      </c>
      <c r="V605" s="263"/>
      <c r="W605" s="80">
        <v>3</v>
      </c>
      <c r="X605" s="185" t="s">
        <v>245</v>
      </c>
      <c r="Y605" s="117"/>
      <c r="Z605" s="84"/>
      <c r="AA605" s="84"/>
      <c r="AB605" s="39" t="s">
        <v>336</v>
      </c>
      <c r="AC605" s="194"/>
      <c r="AD605" s="194"/>
      <c r="AE605" s="194"/>
      <c r="AF605" s="194"/>
      <c r="AG605" s="194"/>
      <c r="AH605" s="263" t="s">
        <v>1</v>
      </c>
      <c r="AI605" s="473" t="s">
        <v>202</v>
      </c>
      <c r="AJ605" s="197">
        <v>42340</v>
      </c>
      <c r="AK605" s="422">
        <v>140</v>
      </c>
      <c r="AL605" s="314">
        <v>2.0529999999999999</v>
      </c>
      <c r="AM605" s="314" t="s">
        <v>337</v>
      </c>
      <c r="AN605" s="315">
        <v>1.7969999999999999</v>
      </c>
      <c r="AO605" s="315" t="s">
        <v>2774</v>
      </c>
      <c r="AP605" s="101"/>
      <c r="AQ605" s="101"/>
      <c r="AR605" s="415"/>
      <c r="AS605" s="101"/>
      <c r="AT605" s="256"/>
      <c r="AU605" s="101"/>
      <c r="AV605" s="256"/>
      <c r="AW605" s="256"/>
      <c r="AX605" s="256"/>
      <c r="AY605" s="256"/>
      <c r="AZ605" s="256"/>
      <c r="BA605" s="256"/>
      <c r="BB605" s="256"/>
      <c r="BC605" s="256"/>
      <c r="BD605" s="256"/>
      <c r="BE605" s="256"/>
      <c r="BF605" s="256"/>
      <c r="BG605" s="256"/>
    </row>
    <row r="606" spans="4:59" ht="32.25" customHeight="1" x14ac:dyDescent="0.25">
      <c r="D606" s="246" t="s">
        <v>2</v>
      </c>
      <c r="G606" s="96">
        <v>43283</v>
      </c>
      <c r="H606" s="195" t="s">
        <v>37</v>
      </c>
      <c r="I606" s="232" t="s">
        <v>31</v>
      </c>
      <c r="J606" s="189" t="s">
        <v>291</v>
      </c>
      <c r="K606" s="29" t="s">
        <v>18</v>
      </c>
      <c r="L606" s="29" t="s">
        <v>17</v>
      </c>
      <c r="M606" s="29" t="s">
        <v>216</v>
      </c>
      <c r="N606" s="29" t="s">
        <v>254</v>
      </c>
      <c r="O606" s="114" t="s">
        <v>334</v>
      </c>
      <c r="P606" s="114" t="s">
        <v>335</v>
      </c>
      <c r="Q606" s="259"/>
      <c r="R606" s="192" t="s">
        <v>666</v>
      </c>
      <c r="S606" s="41" t="s">
        <v>968</v>
      </c>
      <c r="T606" s="41" t="s">
        <v>288</v>
      </c>
      <c r="U606" s="84" t="s">
        <v>72</v>
      </c>
      <c r="V606" s="263"/>
      <c r="W606" s="80">
        <v>3</v>
      </c>
      <c r="X606" s="185" t="s">
        <v>245</v>
      </c>
      <c r="Y606" s="117"/>
      <c r="Z606" s="84"/>
      <c r="AA606" s="84"/>
      <c r="AB606" s="39" t="s">
        <v>666</v>
      </c>
      <c r="AC606" s="194"/>
      <c r="AD606" s="194"/>
      <c r="AE606" s="194"/>
      <c r="AF606" s="194"/>
      <c r="AG606" s="194"/>
      <c r="AH606" s="263" t="s">
        <v>1</v>
      </c>
      <c r="AI606" s="473" t="s">
        <v>202</v>
      </c>
      <c r="AJ606" s="197">
        <v>42548</v>
      </c>
      <c r="AK606" s="422">
        <v>259</v>
      </c>
      <c r="AL606" s="314">
        <v>2.2679999999999998</v>
      </c>
      <c r="AM606" s="314" t="s">
        <v>665</v>
      </c>
      <c r="AN606" s="315">
        <v>1.8180000000000001</v>
      </c>
      <c r="AO606" s="315" t="s">
        <v>2953</v>
      </c>
      <c r="AP606" s="101"/>
      <c r="AQ606" s="101"/>
      <c r="AR606" s="415"/>
      <c r="AS606" s="101"/>
      <c r="AT606" s="256"/>
      <c r="AU606" s="101"/>
      <c r="AV606" s="256"/>
      <c r="AW606" s="256"/>
      <c r="AX606" s="256"/>
      <c r="AY606" s="256"/>
      <c r="AZ606" s="256"/>
      <c r="BA606" s="256"/>
      <c r="BB606" s="256"/>
      <c r="BC606" s="256"/>
      <c r="BD606" s="256"/>
      <c r="BE606" s="256"/>
      <c r="BF606" s="256"/>
      <c r="BG606" s="256"/>
    </row>
    <row r="607" spans="4:59" ht="32.25" customHeight="1" x14ac:dyDescent="0.25">
      <c r="D607" s="246" t="s">
        <v>2</v>
      </c>
      <c r="G607" s="96">
        <v>43378</v>
      </c>
      <c r="H607" s="195" t="s">
        <v>37</v>
      </c>
      <c r="I607" s="232" t="s">
        <v>31</v>
      </c>
      <c r="J607" s="189" t="s">
        <v>291</v>
      </c>
      <c r="K607" s="29" t="s">
        <v>18</v>
      </c>
      <c r="L607" s="29" t="s">
        <v>17</v>
      </c>
      <c r="M607" s="29" t="s">
        <v>216</v>
      </c>
      <c r="N607" s="29" t="s">
        <v>254</v>
      </c>
      <c r="O607" s="114" t="s">
        <v>334</v>
      </c>
      <c r="P607" s="114" t="s">
        <v>335</v>
      </c>
      <c r="Q607" s="259"/>
      <c r="R607" s="192" t="s">
        <v>2773</v>
      </c>
      <c r="S607" s="41" t="s">
        <v>968</v>
      </c>
      <c r="T607" s="41" t="s">
        <v>3169</v>
      </c>
      <c r="U607" s="84" t="s">
        <v>72</v>
      </c>
      <c r="V607" s="263"/>
      <c r="W607" s="80">
        <v>3</v>
      </c>
      <c r="X607" s="185" t="s">
        <v>245</v>
      </c>
      <c r="Y607" s="117"/>
      <c r="Z607" s="84"/>
      <c r="AA607" s="84"/>
      <c r="AB607" s="39" t="s">
        <v>2773</v>
      </c>
      <c r="AC607" s="194"/>
      <c r="AD607" s="194"/>
      <c r="AE607" s="194"/>
      <c r="AF607" s="194"/>
      <c r="AG607" s="194"/>
      <c r="AH607" s="263" t="s">
        <v>1</v>
      </c>
      <c r="AI607" s="473" t="s">
        <v>202</v>
      </c>
      <c r="AJ607" s="197">
        <v>43355</v>
      </c>
      <c r="AK607" s="207">
        <v>1080</v>
      </c>
      <c r="AL607" s="314">
        <v>2.5569999999999999</v>
      </c>
      <c r="AM607" s="314" t="s">
        <v>2774</v>
      </c>
      <c r="AN607" s="316">
        <v>2.1110000000000002</v>
      </c>
      <c r="AO607" s="316" t="s">
        <v>2981</v>
      </c>
      <c r="AP607" s="101"/>
      <c r="AQ607" s="101"/>
      <c r="AR607" s="415"/>
      <c r="AS607" s="101"/>
      <c r="AT607" s="256"/>
      <c r="AU607" s="101"/>
      <c r="AV607" s="256"/>
      <c r="AW607" s="256"/>
      <c r="AX607" s="256"/>
      <c r="AY607" s="256"/>
      <c r="AZ607" s="256"/>
      <c r="BA607" s="256"/>
      <c r="BB607" s="256"/>
      <c r="BC607" s="256"/>
      <c r="BD607" s="256"/>
      <c r="BE607" s="256"/>
      <c r="BF607" s="256"/>
      <c r="BG607" s="256"/>
    </row>
    <row r="608" spans="4:59" ht="32.25" customHeight="1" x14ac:dyDescent="0.25">
      <c r="D608" s="246" t="s">
        <v>2</v>
      </c>
      <c r="G608" s="304">
        <v>43922</v>
      </c>
      <c r="H608" s="195" t="s">
        <v>37</v>
      </c>
      <c r="I608" s="232" t="s">
        <v>31</v>
      </c>
      <c r="J608" s="189" t="s">
        <v>291</v>
      </c>
      <c r="K608" s="29" t="s">
        <v>18</v>
      </c>
      <c r="L608" s="29" t="s">
        <v>17</v>
      </c>
      <c r="M608" s="29" t="s">
        <v>216</v>
      </c>
      <c r="N608" s="29" t="s">
        <v>254</v>
      </c>
      <c r="O608" s="114" t="s">
        <v>334</v>
      </c>
      <c r="P608" s="114" t="s">
        <v>335</v>
      </c>
      <c r="Q608" s="114" t="s">
        <v>3414</v>
      </c>
      <c r="R608" s="71" t="s">
        <v>3415</v>
      </c>
      <c r="S608" s="261" t="s">
        <v>3416</v>
      </c>
      <c r="T608" s="261" t="s">
        <v>288</v>
      </c>
      <c r="U608" s="84" t="s">
        <v>72</v>
      </c>
      <c r="V608" s="263"/>
      <c r="W608" s="80">
        <v>3</v>
      </c>
      <c r="X608" s="261" t="s">
        <v>245</v>
      </c>
      <c r="Y608" s="251"/>
      <c r="Z608" s="262"/>
      <c r="AA608" s="262"/>
      <c r="AB608" s="186" t="s">
        <v>3415</v>
      </c>
      <c r="AC608" s="194"/>
      <c r="AD608" s="194"/>
      <c r="AE608" s="194"/>
      <c r="AF608" s="194"/>
      <c r="AG608" s="194"/>
      <c r="AH608" s="263" t="s">
        <v>1</v>
      </c>
      <c r="AI608" s="473" t="s">
        <v>202</v>
      </c>
      <c r="AJ608" s="197">
        <v>43894</v>
      </c>
      <c r="AK608" s="207">
        <v>1676</v>
      </c>
      <c r="AL608" s="314">
        <v>2.4350000000000001</v>
      </c>
      <c r="AM608" s="314" t="s">
        <v>3417</v>
      </c>
      <c r="AN608" s="316">
        <v>2.1709999999999998</v>
      </c>
      <c r="AO608" s="316" t="s">
        <v>3432</v>
      </c>
      <c r="AP608" s="101"/>
      <c r="AQ608" s="101"/>
      <c r="AR608" s="415"/>
      <c r="AS608" s="101"/>
      <c r="AT608" s="256"/>
      <c r="AU608" s="101"/>
      <c r="AV608" s="256"/>
      <c r="AW608" s="256"/>
      <c r="AX608" s="256"/>
      <c r="AY608" s="256"/>
      <c r="AZ608" s="256"/>
      <c r="BA608" s="256"/>
      <c r="BB608" s="256"/>
      <c r="BC608" s="256"/>
      <c r="BD608" s="256"/>
      <c r="BE608" s="256"/>
      <c r="BF608" s="256"/>
      <c r="BG608" s="256"/>
    </row>
    <row r="609" spans="4:59" ht="32.25" customHeight="1" x14ac:dyDescent="0.25">
      <c r="D609" s="246" t="s">
        <v>2</v>
      </c>
      <c r="G609" s="96">
        <v>43802</v>
      </c>
      <c r="H609" s="195" t="s">
        <v>37</v>
      </c>
      <c r="I609" s="232" t="s">
        <v>31</v>
      </c>
      <c r="J609" s="189" t="s">
        <v>291</v>
      </c>
      <c r="K609" s="29" t="s">
        <v>18</v>
      </c>
      <c r="L609" s="29" t="s">
        <v>17</v>
      </c>
      <c r="M609" s="29" t="s">
        <v>113</v>
      </c>
      <c r="N609" s="29" t="s">
        <v>2643</v>
      </c>
      <c r="O609" s="114" t="s">
        <v>2645</v>
      </c>
      <c r="P609" s="114" t="s">
        <v>3111</v>
      </c>
      <c r="Q609" s="114"/>
      <c r="R609" s="71" t="s">
        <v>3110</v>
      </c>
      <c r="S609" s="261" t="s">
        <v>3112</v>
      </c>
      <c r="T609" s="261" t="s">
        <v>1895</v>
      </c>
      <c r="U609" s="84" t="s">
        <v>72</v>
      </c>
      <c r="V609" s="263"/>
      <c r="W609" s="80">
        <v>3</v>
      </c>
      <c r="X609" s="261" t="s">
        <v>245</v>
      </c>
      <c r="Y609" s="251"/>
      <c r="Z609" s="84"/>
      <c r="AA609" s="261"/>
      <c r="AB609" s="186" t="s">
        <v>3110</v>
      </c>
      <c r="AC609" s="194"/>
      <c r="AD609" s="194"/>
      <c r="AE609" s="194"/>
      <c r="AF609" s="194"/>
      <c r="AG609" s="194"/>
      <c r="AH609" s="263" t="s">
        <v>1</v>
      </c>
      <c r="AI609" s="473" t="s">
        <v>202</v>
      </c>
      <c r="AJ609" s="197">
        <v>43726</v>
      </c>
      <c r="AK609" s="207">
        <v>1559</v>
      </c>
      <c r="AL609" s="314">
        <v>2.2080000000000002</v>
      </c>
      <c r="AM609" s="314" t="s">
        <v>3113</v>
      </c>
      <c r="AN609" s="316">
        <v>2.09</v>
      </c>
      <c r="AO609" s="316" t="s">
        <v>3382</v>
      </c>
      <c r="AP609" s="101"/>
      <c r="AQ609" s="101"/>
      <c r="AR609" s="415"/>
      <c r="AS609" s="101"/>
      <c r="AT609" s="256"/>
      <c r="AU609" s="101"/>
      <c r="AV609" s="256"/>
      <c r="AW609" s="256"/>
      <c r="AX609" s="256"/>
      <c r="AY609" s="256"/>
      <c r="AZ609" s="256"/>
      <c r="BA609" s="256"/>
      <c r="BB609" s="256"/>
      <c r="BC609" s="256"/>
      <c r="BD609" s="256"/>
      <c r="BE609" s="256"/>
      <c r="BF609" s="256"/>
      <c r="BG609" s="256"/>
    </row>
    <row r="610" spans="4:59" s="256" customFormat="1" ht="32.25" customHeight="1" x14ac:dyDescent="0.25">
      <c r="D610" s="246" t="s">
        <v>2</v>
      </c>
      <c r="G610" s="96">
        <v>43313</v>
      </c>
      <c r="H610" s="258" t="s">
        <v>37</v>
      </c>
      <c r="I610" s="232" t="s">
        <v>31</v>
      </c>
      <c r="J610" s="189" t="s">
        <v>291</v>
      </c>
      <c r="K610" s="29" t="s">
        <v>18</v>
      </c>
      <c r="L610" s="29" t="s">
        <v>17</v>
      </c>
      <c r="M610" s="29" t="s">
        <v>113</v>
      </c>
      <c r="N610" s="29" t="s">
        <v>2643</v>
      </c>
      <c r="O610" s="259" t="s">
        <v>2645</v>
      </c>
      <c r="P610" s="259" t="s">
        <v>2646</v>
      </c>
      <c r="Q610" s="259"/>
      <c r="R610" s="192" t="s">
        <v>2647</v>
      </c>
      <c r="S610" s="41" t="s">
        <v>2648</v>
      </c>
      <c r="T610" s="41" t="s">
        <v>20</v>
      </c>
      <c r="U610" s="84" t="s">
        <v>72</v>
      </c>
      <c r="V610" s="263"/>
      <c r="W610" s="80">
        <v>3</v>
      </c>
      <c r="X610" s="185" t="s">
        <v>245</v>
      </c>
      <c r="Y610" s="117"/>
      <c r="Z610" s="84"/>
      <c r="AA610" s="84"/>
      <c r="AB610" s="265" t="s">
        <v>2647</v>
      </c>
      <c r="AC610" s="261"/>
      <c r="AD610" s="261"/>
      <c r="AE610" s="261"/>
      <c r="AF610" s="261"/>
      <c r="AG610" s="261"/>
      <c r="AH610" s="263" t="s">
        <v>1</v>
      </c>
      <c r="AI610" s="473" t="s">
        <v>202</v>
      </c>
      <c r="AJ610" s="248">
        <v>43290</v>
      </c>
      <c r="AK610" s="420">
        <v>998</v>
      </c>
      <c r="AL610" s="314">
        <v>2.35</v>
      </c>
      <c r="AM610" s="314" t="s">
        <v>2649</v>
      </c>
      <c r="AN610" s="316">
        <v>2.23</v>
      </c>
      <c r="AO610" s="316" t="s">
        <v>3113</v>
      </c>
      <c r="AP610" s="101"/>
      <c r="AQ610" s="101"/>
      <c r="AR610" s="415"/>
      <c r="AS610" s="101"/>
      <c r="AU610" s="101"/>
    </row>
    <row r="611" spans="4:59" s="256" customFormat="1" ht="32.25" customHeight="1" x14ac:dyDescent="0.25">
      <c r="D611" s="246" t="s">
        <v>2</v>
      </c>
      <c r="G611" s="304">
        <v>43922</v>
      </c>
      <c r="H611" s="258" t="s">
        <v>37</v>
      </c>
      <c r="I611" s="232" t="s">
        <v>31</v>
      </c>
      <c r="J611" s="189" t="s">
        <v>291</v>
      </c>
      <c r="K611" s="29" t="s">
        <v>18</v>
      </c>
      <c r="L611" s="29" t="s">
        <v>17</v>
      </c>
      <c r="M611" s="29" t="s">
        <v>113</v>
      </c>
      <c r="N611" s="29" t="s">
        <v>2643</v>
      </c>
      <c r="O611" s="259" t="s">
        <v>2645</v>
      </c>
      <c r="P611" s="259" t="s">
        <v>2646</v>
      </c>
      <c r="Q611" s="259"/>
      <c r="R611" s="192" t="s">
        <v>3381</v>
      </c>
      <c r="S611" s="41" t="s">
        <v>2648</v>
      </c>
      <c r="T611" s="185" t="s">
        <v>288</v>
      </c>
      <c r="U611" s="84" t="s">
        <v>72</v>
      </c>
      <c r="V611" s="263"/>
      <c r="W611" s="80">
        <v>3</v>
      </c>
      <c r="X611" s="185" t="s">
        <v>245</v>
      </c>
      <c r="Y611" s="117"/>
      <c r="Z611" s="84"/>
      <c r="AA611" s="84"/>
      <c r="AB611" s="265" t="s">
        <v>3381</v>
      </c>
      <c r="AC611" s="261"/>
      <c r="AD611" s="261"/>
      <c r="AE611" s="261"/>
      <c r="AF611" s="261"/>
      <c r="AG611" s="261"/>
      <c r="AH611" s="263" t="s">
        <v>1</v>
      </c>
      <c r="AI611" s="473" t="s">
        <v>202</v>
      </c>
      <c r="AJ611" s="248">
        <v>43914</v>
      </c>
      <c r="AK611" s="207">
        <v>1673</v>
      </c>
      <c r="AL611" s="314">
        <v>2.4359999999999999</v>
      </c>
      <c r="AM611" s="314" t="s">
        <v>3382</v>
      </c>
      <c r="AN611" s="314">
        <v>2.0449999999999999</v>
      </c>
      <c r="AO611" s="314" t="s">
        <v>2649</v>
      </c>
      <c r="AP611" s="101"/>
      <c r="AQ611" s="101"/>
      <c r="AR611" s="415"/>
      <c r="AS611" s="101"/>
      <c r="AU611" s="101"/>
    </row>
    <row r="612" spans="4:59" s="256" customFormat="1" ht="32.25" customHeight="1" x14ac:dyDescent="0.25">
      <c r="D612" s="246" t="s">
        <v>2</v>
      </c>
      <c r="G612" s="96">
        <v>43283</v>
      </c>
      <c r="H612" s="258" t="s">
        <v>37</v>
      </c>
      <c r="I612" s="232" t="s">
        <v>31</v>
      </c>
      <c r="J612" s="189" t="s">
        <v>291</v>
      </c>
      <c r="K612" s="29" t="s">
        <v>18</v>
      </c>
      <c r="L612" s="29" t="s">
        <v>17</v>
      </c>
      <c r="M612" s="29" t="s">
        <v>405</v>
      </c>
      <c r="N612" s="29" t="s">
        <v>406</v>
      </c>
      <c r="O612" s="259" t="s">
        <v>407</v>
      </c>
      <c r="P612" s="259" t="s">
        <v>1861</v>
      </c>
      <c r="Q612" s="259"/>
      <c r="R612" s="192" t="s">
        <v>1862</v>
      </c>
      <c r="S612" s="41" t="s">
        <v>1865</v>
      </c>
      <c r="T612" s="41" t="s">
        <v>20</v>
      </c>
      <c r="U612" s="84" t="s">
        <v>1800</v>
      </c>
      <c r="V612" s="263"/>
      <c r="W612" s="80">
        <v>3</v>
      </c>
      <c r="X612" s="185" t="s">
        <v>1172</v>
      </c>
      <c r="Y612" s="117"/>
      <c r="Z612" s="84"/>
      <c r="AA612" s="84"/>
      <c r="AB612" s="265" t="s">
        <v>1863</v>
      </c>
      <c r="AC612" s="261"/>
      <c r="AD612" s="261"/>
      <c r="AE612" s="261"/>
      <c r="AF612" s="261"/>
      <c r="AG612" s="261"/>
      <c r="AH612" s="263" t="s">
        <v>1</v>
      </c>
      <c r="AI612" s="473" t="s">
        <v>202</v>
      </c>
      <c r="AJ612" s="248">
        <v>43144</v>
      </c>
      <c r="AK612" s="422">
        <v>917</v>
      </c>
      <c r="AL612" s="314">
        <v>2.3479999999999999</v>
      </c>
      <c r="AM612" s="314" t="s">
        <v>1864</v>
      </c>
      <c r="AN612" s="315">
        <v>1.9890000000000001</v>
      </c>
      <c r="AO612" s="315" t="s">
        <v>2665</v>
      </c>
      <c r="AP612" s="101"/>
      <c r="AQ612" s="101"/>
      <c r="AR612" s="415"/>
      <c r="AS612" s="101"/>
      <c r="AU612" s="101"/>
    </row>
    <row r="613" spans="4:59" s="256" customFormat="1" ht="32.25" customHeight="1" x14ac:dyDescent="0.25">
      <c r="D613" s="246" t="s">
        <v>2</v>
      </c>
      <c r="G613" s="96">
        <v>43313</v>
      </c>
      <c r="H613" s="258" t="s">
        <v>37</v>
      </c>
      <c r="I613" s="232" t="s">
        <v>31</v>
      </c>
      <c r="J613" s="189" t="s">
        <v>291</v>
      </c>
      <c r="K613" s="29" t="s">
        <v>18</v>
      </c>
      <c r="L613" s="29" t="s">
        <v>17</v>
      </c>
      <c r="M613" s="29" t="s">
        <v>405</v>
      </c>
      <c r="N613" s="29" t="s">
        <v>406</v>
      </c>
      <c r="O613" s="259" t="s">
        <v>407</v>
      </c>
      <c r="P613" s="259" t="s">
        <v>1861</v>
      </c>
      <c r="Q613" s="259"/>
      <c r="R613" s="192" t="s">
        <v>2664</v>
      </c>
      <c r="S613" s="41" t="s">
        <v>1865</v>
      </c>
      <c r="T613" s="41" t="s">
        <v>20</v>
      </c>
      <c r="U613" s="84" t="s">
        <v>1800</v>
      </c>
      <c r="V613" s="263"/>
      <c r="W613" s="80">
        <v>3</v>
      </c>
      <c r="X613" s="185" t="s">
        <v>1172</v>
      </c>
      <c r="Y613" s="117"/>
      <c r="Z613" s="84"/>
      <c r="AA613" s="84"/>
      <c r="AB613" s="265" t="s">
        <v>2664</v>
      </c>
      <c r="AC613" s="261"/>
      <c r="AD613" s="261"/>
      <c r="AE613" s="261"/>
      <c r="AF613" s="261"/>
      <c r="AG613" s="261"/>
      <c r="AH613" s="263" t="s">
        <v>1</v>
      </c>
      <c r="AI613" s="473" t="s">
        <v>202</v>
      </c>
      <c r="AJ613" s="248">
        <v>43276</v>
      </c>
      <c r="AK613" s="420">
        <v>1001</v>
      </c>
      <c r="AL613" s="314">
        <v>2.528</v>
      </c>
      <c r="AM613" s="314" t="s">
        <v>2665</v>
      </c>
      <c r="AN613" s="314">
        <v>2.3740000000000001</v>
      </c>
      <c r="AO613" s="314" t="s">
        <v>1864</v>
      </c>
      <c r="AP613" s="101"/>
      <c r="AQ613" s="101"/>
      <c r="AR613" s="415"/>
      <c r="AS613" s="101"/>
      <c r="AU613" s="101"/>
    </row>
    <row r="614" spans="4:59" s="256" customFormat="1" ht="32.25" customHeight="1" x14ac:dyDescent="0.25">
      <c r="D614" s="246" t="s">
        <v>2</v>
      </c>
      <c r="G614" s="96">
        <v>43864</v>
      </c>
      <c r="H614" s="258" t="s">
        <v>37</v>
      </c>
      <c r="I614" s="232" t="s">
        <v>31</v>
      </c>
      <c r="J614" s="189" t="s">
        <v>291</v>
      </c>
      <c r="K614" s="29" t="s">
        <v>18</v>
      </c>
      <c r="L614" s="29" t="s">
        <v>17</v>
      </c>
      <c r="M614" s="29" t="s">
        <v>405</v>
      </c>
      <c r="N614" s="29" t="s">
        <v>406</v>
      </c>
      <c r="O614" s="259" t="s">
        <v>407</v>
      </c>
      <c r="P614" s="259" t="s">
        <v>1861</v>
      </c>
      <c r="Q614" s="259"/>
      <c r="R614" s="192" t="s">
        <v>3247</v>
      </c>
      <c r="S614" s="41" t="s">
        <v>3249</v>
      </c>
      <c r="T614" s="41" t="s">
        <v>20</v>
      </c>
      <c r="U614" s="84"/>
      <c r="V614" s="263"/>
      <c r="W614" s="80">
        <v>3</v>
      </c>
      <c r="X614" s="185" t="s">
        <v>1172</v>
      </c>
      <c r="Y614" s="117"/>
      <c r="Z614" s="84"/>
      <c r="AA614" s="84"/>
      <c r="AB614" s="265" t="str">
        <f>R614</f>
        <v>M 0800</v>
      </c>
      <c r="AC614" s="261"/>
      <c r="AD614" s="261"/>
      <c r="AE614" s="261"/>
      <c r="AF614" s="261"/>
      <c r="AG614" s="261"/>
      <c r="AH614" s="263" t="s">
        <v>1</v>
      </c>
      <c r="AI614" s="473" t="s">
        <v>202</v>
      </c>
      <c r="AJ614" s="248">
        <v>42985</v>
      </c>
      <c r="AK614" s="423"/>
      <c r="AL614" s="314">
        <v>2.516</v>
      </c>
      <c r="AM614" s="314" t="s">
        <v>1864</v>
      </c>
      <c r="AN614" s="314">
        <v>2.3450000000000002</v>
      </c>
      <c r="AO614" s="314" t="s">
        <v>2665</v>
      </c>
      <c r="AP614" s="101"/>
      <c r="AQ614" s="101"/>
      <c r="AR614" s="415"/>
      <c r="AS614" s="101"/>
      <c r="AU614" s="101"/>
    </row>
    <row r="615" spans="4:59" s="256" customFormat="1" ht="32.25" customHeight="1" x14ac:dyDescent="0.25">
      <c r="D615" s="246" t="s">
        <v>2</v>
      </c>
      <c r="G615" s="96">
        <v>43864</v>
      </c>
      <c r="H615" s="258" t="s">
        <v>37</v>
      </c>
      <c r="I615" s="232" t="s">
        <v>31</v>
      </c>
      <c r="J615" s="189" t="s">
        <v>291</v>
      </c>
      <c r="K615" s="29" t="s">
        <v>18</v>
      </c>
      <c r="L615" s="29" t="s">
        <v>17</v>
      </c>
      <c r="M615" s="29" t="s">
        <v>405</v>
      </c>
      <c r="N615" s="29" t="s">
        <v>406</v>
      </c>
      <c r="O615" s="259" t="s">
        <v>407</v>
      </c>
      <c r="P615" s="259" t="s">
        <v>1861</v>
      </c>
      <c r="Q615" s="259"/>
      <c r="R615" s="192" t="s">
        <v>3248</v>
      </c>
      <c r="S615" s="41" t="s">
        <v>1865</v>
      </c>
      <c r="T615" s="41" t="s">
        <v>1895</v>
      </c>
      <c r="U615" s="84"/>
      <c r="V615" s="263"/>
      <c r="W615" s="80">
        <v>3</v>
      </c>
      <c r="X615" s="185" t="s">
        <v>245</v>
      </c>
      <c r="Y615" s="117"/>
      <c r="Z615" s="84"/>
      <c r="AA615" s="84"/>
      <c r="AB615" s="265" t="str">
        <f>R615</f>
        <v>M 0831</v>
      </c>
      <c r="AC615" s="261"/>
      <c r="AD615" s="261"/>
      <c r="AE615" s="261"/>
      <c r="AF615" s="261"/>
      <c r="AG615" s="261"/>
      <c r="AH615" s="263" t="s">
        <v>1</v>
      </c>
      <c r="AI615" s="473" t="s">
        <v>202</v>
      </c>
      <c r="AJ615" s="248">
        <v>43565</v>
      </c>
      <c r="AK615" s="423"/>
      <c r="AL615" s="314">
        <v>2.3889999999999998</v>
      </c>
      <c r="AM615" s="314" t="s">
        <v>1864</v>
      </c>
      <c r="AN615" s="314">
        <v>2.1309999999999998</v>
      </c>
      <c r="AO615" s="314" t="s">
        <v>2665</v>
      </c>
      <c r="AP615" s="101"/>
      <c r="AQ615" s="101"/>
      <c r="AR615" s="415"/>
      <c r="AS615" s="101"/>
      <c r="AU615" s="101"/>
    </row>
    <row r="616" spans="4:59" s="256" customFormat="1" ht="32.25" customHeight="1" x14ac:dyDescent="0.25">
      <c r="D616" s="246" t="s">
        <v>2</v>
      </c>
      <c r="G616" s="96">
        <v>43606</v>
      </c>
      <c r="H616" s="258" t="s">
        <v>37</v>
      </c>
      <c r="I616" s="232" t="s">
        <v>31</v>
      </c>
      <c r="J616" s="189" t="s">
        <v>291</v>
      </c>
      <c r="K616" s="29" t="s">
        <v>18</v>
      </c>
      <c r="L616" s="29" t="s">
        <v>17</v>
      </c>
      <c r="M616" s="29" t="s">
        <v>405</v>
      </c>
      <c r="N616" s="29" t="s">
        <v>406</v>
      </c>
      <c r="O616" s="259" t="s">
        <v>407</v>
      </c>
      <c r="P616" s="259" t="s">
        <v>2982</v>
      </c>
      <c r="Q616" s="259"/>
      <c r="R616" s="192" t="s">
        <v>2984</v>
      </c>
      <c r="S616" s="41" t="s">
        <v>2983</v>
      </c>
      <c r="T616" s="41" t="s">
        <v>288</v>
      </c>
      <c r="U616" s="84" t="s">
        <v>72</v>
      </c>
      <c r="V616" s="263"/>
      <c r="W616" s="80">
        <v>3</v>
      </c>
      <c r="X616" s="185" t="s">
        <v>245</v>
      </c>
      <c r="Y616" s="117"/>
      <c r="Z616" s="84"/>
      <c r="AA616" s="84"/>
      <c r="AB616" s="265" t="s">
        <v>2984</v>
      </c>
      <c r="AC616" s="261"/>
      <c r="AD616" s="261"/>
      <c r="AE616" s="261"/>
      <c r="AF616" s="261"/>
      <c r="AG616" s="261"/>
      <c r="AH616" s="263" t="s">
        <v>1</v>
      </c>
      <c r="AI616" s="473" t="s">
        <v>202</v>
      </c>
      <c r="AJ616" s="248">
        <v>42416</v>
      </c>
      <c r="AK616" s="420">
        <v>1345</v>
      </c>
      <c r="AL616" s="314">
        <v>2.6549999999999998</v>
      </c>
      <c r="AM616" s="314" t="s">
        <v>2985</v>
      </c>
      <c r="AN616" s="316">
        <v>2.2320000000000002</v>
      </c>
      <c r="AO616" s="316" t="s">
        <v>2845</v>
      </c>
      <c r="AP616" s="101"/>
      <c r="AQ616" s="101"/>
      <c r="AR616" s="415"/>
      <c r="AS616" s="101"/>
      <c r="AU616" s="101"/>
    </row>
    <row r="617" spans="4:59" s="256" customFormat="1" ht="32.25" customHeight="1" x14ac:dyDescent="0.25">
      <c r="D617" s="246" t="s">
        <v>2</v>
      </c>
      <c r="G617" s="96">
        <v>43283</v>
      </c>
      <c r="H617" s="258" t="s">
        <v>37</v>
      </c>
      <c r="I617" s="232" t="s">
        <v>31</v>
      </c>
      <c r="J617" s="189" t="s">
        <v>291</v>
      </c>
      <c r="K617" s="29" t="s">
        <v>18</v>
      </c>
      <c r="L617" s="29" t="s">
        <v>17</v>
      </c>
      <c r="M617" s="29" t="s">
        <v>405</v>
      </c>
      <c r="N617" s="29" t="s">
        <v>406</v>
      </c>
      <c r="O617" s="259" t="s">
        <v>407</v>
      </c>
      <c r="P617" s="259" t="s">
        <v>408</v>
      </c>
      <c r="Q617" s="259" t="s">
        <v>408</v>
      </c>
      <c r="R617" s="192" t="s">
        <v>456</v>
      </c>
      <c r="S617" s="41" t="s">
        <v>977</v>
      </c>
      <c r="T617" s="41" t="s">
        <v>3019</v>
      </c>
      <c r="U617" s="84" t="s">
        <v>72</v>
      </c>
      <c r="V617" s="263"/>
      <c r="W617" s="80">
        <v>3</v>
      </c>
      <c r="X617" s="185" t="s">
        <v>245</v>
      </c>
      <c r="Y617" s="117"/>
      <c r="Z617" s="84"/>
      <c r="AA617" s="84"/>
      <c r="AB617" s="265" t="s">
        <v>456</v>
      </c>
      <c r="AC617" s="261"/>
      <c r="AD617" s="261"/>
      <c r="AE617" s="261"/>
      <c r="AF617" s="261"/>
      <c r="AG617" s="261"/>
      <c r="AH617" s="263" t="s">
        <v>1</v>
      </c>
      <c r="AI617" s="473" t="s">
        <v>202</v>
      </c>
      <c r="AJ617" s="248">
        <v>42349</v>
      </c>
      <c r="AK617" s="420">
        <v>166</v>
      </c>
      <c r="AL617" s="314">
        <v>2.6219999999999999</v>
      </c>
      <c r="AM617" s="314" t="s">
        <v>3505</v>
      </c>
      <c r="AN617" s="314">
        <v>2.54</v>
      </c>
      <c r="AO617" s="314" t="s">
        <v>1487</v>
      </c>
      <c r="AP617" s="101"/>
      <c r="AQ617" s="101"/>
      <c r="AR617" s="415"/>
      <c r="AS617" s="101"/>
      <c r="AU617" s="101"/>
    </row>
    <row r="618" spans="4:59" s="256" customFormat="1" ht="32.25" customHeight="1" x14ac:dyDescent="0.25">
      <c r="D618" s="246" t="s">
        <v>2</v>
      </c>
      <c r="G618" s="96">
        <v>43283</v>
      </c>
      <c r="H618" s="258" t="s">
        <v>37</v>
      </c>
      <c r="I618" s="232" t="s">
        <v>31</v>
      </c>
      <c r="J618" s="189" t="s">
        <v>291</v>
      </c>
      <c r="K618" s="29" t="s">
        <v>18</v>
      </c>
      <c r="L618" s="29" t="s">
        <v>17</v>
      </c>
      <c r="M618" s="29" t="s">
        <v>405</v>
      </c>
      <c r="N618" s="29" t="s">
        <v>406</v>
      </c>
      <c r="O618" s="259" t="s">
        <v>407</v>
      </c>
      <c r="P618" s="259" t="s">
        <v>408</v>
      </c>
      <c r="Q618" s="259"/>
      <c r="R618" s="192" t="s">
        <v>409</v>
      </c>
      <c r="S618" s="41" t="s">
        <v>977</v>
      </c>
      <c r="T618" s="41" t="s">
        <v>288</v>
      </c>
      <c r="U618" s="84" t="s">
        <v>72</v>
      </c>
      <c r="V618" s="263"/>
      <c r="W618" s="80">
        <v>3</v>
      </c>
      <c r="X618" s="185" t="s">
        <v>245</v>
      </c>
      <c r="Y618" s="117"/>
      <c r="Z618" s="84"/>
      <c r="AA618" s="84"/>
      <c r="AB618" s="265" t="s">
        <v>409</v>
      </c>
      <c r="AC618" s="261"/>
      <c r="AD618" s="261"/>
      <c r="AE618" s="261"/>
      <c r="AF618" s="261"/>
      <c r="AG618" s="261"/>
      <c r="AH618" s="263" t="s">
        <v>1</v>
      </c>
      <c r="AI618" s="473" t="s">
        <v>202</v>
      </c>
      <c r="AJ618" s="248">
        <v>42416</v>
      </c>
      <c r="AK618" s="420">
        <v>155</v>
      </c>
      <c r="AL618" s="314">
        <v>2.669</v>
      </c>
      <c r="AM618" s="314" t="s">
        <v>410</v>
      </c>
      <c r="AN618" s="314">
        <v>2.3690000000000002</v>
      </c>
      <c r="AO618" s="314" t="s">
        <v>1487</v>
      </c>
      <c r="AP618" s="101"/>
      <c r="AQ618" s="101"/>
      <c r="AR618" s="415"/>
      <c r="AS618" s="101"/>
      <c r="AU618" s="101"/>
    </row>
    <row r="619" spans="4:59" s="256" customFormat="1" ht="32.25" customHeight="1" x14ac:dyDescent="0.25">
      <c r="D619" s="246" t="s">
        <v>2</v>
      </c>
      <c r="G619" s="96">
        <v>43283</v>
      </c>
      <c r="H619" s="258" t="s">
        <v>37</v>
      </c>
      <c r="I619" s="232" t="s">
        <v>31</v>
      </c>
      <c r="J619" s="189" t="s">
        <v>291</v>
      </c>
      <c r="K619" s="29" t="s">
        <v>18</v>
      </c>
      <c r="L619" s="29" t="s">
        <v>17</v>
      </c>
      <c r="M619" s="29" t="s">
        <v>405</v>
      </c>
      <c r="N619" s="29" t="s">
        <v>406</v>
      </c>
      <c r="O619" s="259" t="s">
        <v>407</v>
      </c>
      <c r="P619" s="259" t="s">
        <v>408</v>
      </c>
      <c r="Q619" s="259"/>
      <c r="R619" s="192" t="s">
        <v>1486</v>
      </c>
      <c r="S619" s="41" t="s">
        <v>977</v>
      </c>
      <c r="T619" s="41" t="s">
        <v>889</v>
      </c>
      <c r="U619" s="84" t="s">
        <v>72</v>
      </c>
      <c r="V619" s="263"/>
      <c r="W619" s="80">
        <v>3</v>
      </c>
      <c r="X619" s="185" t="s">
        <v>245</v>
      </c>
      <c r="Y619" s="117"/>
      <c r="Z619" s="84"/>
      <c r="AA619" s="84"/>
      <c r="AB619" s="265" t="s">
        <v>1486</v>
      </c>
      <c r="AC619" s="261"/>
      <c r="AD619" s="261"/>
      <c r="AE619" s="261"/>
      <c r="AF619" s="261"/>
      <c r="AG619" s="261"/>
      <c r="AH619" s="263" t="s">
        <v>1</v>
      </c>
      <c r="AI619" s="473" t="s">
        <v>202</v>
      </c>
      <c r="AJ619" s="248">
        <v>42684</v>
      </c>
      <c r="AK619" s="420">
        <v>593</v>
      </c>
      <c r="AL619" s="314">
        <v>2.7389999999999999</v>
      </c>
      <c r="AM619" s="314" t="s">
        <v>1487</v>
      </c>
      <c r="AN619" s="314">
        <v>2.5449999999999999</v>
      </c>
      <c r="AO619" s="314" t="s">
        <v>410</v>
      </c>
      <c r="AP619" s="101"/>
      <c r="AQ619" s="101"/>
      <c r="AR619" s="415"/>
      <c r="AS619" s="101"/>
      <c r="AU619" s="101"/>
    </row>
    <row r="620" spans="4:59" s="256" customFormat="1" ht="32.25" customHeight="1" x14ac:dyDescent="0.25">
      <c r="D620" s="246" t="s">
        <v>2</v>
      </c>
      <c r="G620" s="96">
        <v>43283</v>
      </c>
      <c r="H620" s="258" t="s">
        <v>37</v>
      </c>
      <c r="I620" s="232" t="s">
        <v>31</v>
      </c>
      <c r="J620" s="189" t="s">
        <v>291</v>
      </c>
      <c r="K620" s="29" t="s">
        <v>18</v>
      </c>
      <c r="L620" s="29" t="s">
        <v>17</v>
      </c>
      <c r="M620" s="29" t="s">
        <v>405</v>
      </c>
      <c r="N620" s="29" t="s">
        <v>406</v>
      </c>
      <c r="O620" s="259" t="s">
        <v>407</v>
      </c>
      <c r="P620" s="259" t="s">
        <v>408</v>
      </c>
      <c r="Q620" s="259"/>
      <c r="R620" s="192" t="s">
        <v>1489</v>
      </c>
      <c r="S620" s="41" t="s">
        <v>977</v>
      </c>
      <c r="T620" s="41" t="s">
        <v>889</v>
      </c>
      <c r="U620" s="84" t="s">
        <v>72</v>
      </c>
      <c r="V620" s="263"/>
      <c r="W620" s="80">
        <v>3</v>
      </c>
      <c r="X620" s="185" t="s">
        <v>245</v>
      </c>
      <c r="Y620" s="117"/>
      <c r="Z620" s="84"/>
      <c r="AA620" s="84"/>
      <c r="AB620" s="265" t="s">
        <v>1489</v>
      </c>
      <c r="AC620" s="261"/>
      <c r="AD620" s="261"/>
      <c r="AE620" s="261"/>
      <c r="AF620" s="261"/>
      <c r="AG620" s="261"/>
      <c r="AH620" s="263" t="s">
        <v>1</v>
      </c>
      <c r="AI620" s="473" t="s">
        <v>202</v>
      </c>
      <c r="AJ620" s="248">
        <v>42684</v>
      </c>
      <c r="AK620" s="420">
        <v>594</v>
      </c>
      <c r="AL620" s="314">
        <v>2.73</v>
      </c>
      <c r="AM620" s="314" t="s">
        <v>1490</v>
      </c>
      <c r="AN620" s="314">
        <v>2.4260000000000002</v>
      </c>
      <c r="AO620" s="314" t="s">
        <v>1487</v>
      </c>
      <c r="AP620" s="101"/>
      <c r="AQ620" s="101"/>
      <c r="AR620" s="415"/>
      <c r="AS620" s="101"/>
      <c r="AU620" s="101"/>
    </row>
    <row r="621" spans="4:59" s="256" customFormat="1" ht="32.25" customHeight="1" x14ac:dyDescent="0.25">
      <c r="D621" s="246" t="s">
        <v>2</v>
      </c>
      <c r="G621" s="96">
        <v>43283</v>
      </c>
      <c r="H621" s="258" t="s">
        <v>37</v>
      </c>
      <c r="I621" s="232" t="s">
        <v>31</v>
      </c>
      <c r="J621" s="189" t="s">
        <v>291</v>
      </c>
      <c r="K621" s="29" t="s">
        <v>18</v>
      </c>
      <c r="L621" s="29" t="s">
        <v>17</v>
      </c>
      <c r="M621" s="29" t="s">
        <v>405</v>
      </c>
      <c r="N621" s="29" t="s">
        <v>406</v>
      </c>
      <c r="O621" s="259" t="s">
        <v>407</v>
      </c>
      <c r="P621" s="259" t="s">
        <v>408</v>
      </c>
      <c r="Q621" s="259"/>
      <c r="R621" s="192" t="s">
        <v>2312</v>
      </c>
      <c r="S621" s="41" t="s">
        <v>2313</v>
      </c>
      <c r="T621" s="41" t="s">
        <v>776</v>
      </c>
      <c r="U621" s="84" t="s">
        <v>72</v>
      </c>
      <c r="V621" s="263"/>
      <c r="W621" s="80">
        <v>3</v>
      </c>
      <c r="X621" s="185" t="s">
        <v>2610</v>
      </c>
      <c r="Y621" s="117"/>
      <c r="Z621" s="84"/>
      <c r="AA621" s="84"/>
      <c r="AB621" s="265" t="str">
        <f>R621</f>
        <v>M 0652</v>
      </c>
      <c r="AC621" s="261"/>
      <c r="AD621" s="261"/>
      <c r="AE621" s="261"/>
      <c r="AF621" s="261"/>
      <c r="AG621" s="261"/>
      <c r="AH621" s="263" t="s">
        <v>1</v>
      </c>
      <c r="AI621" s="473" t="s">
        <v>202</v>
      </c>
      <c r="AJ621" s="248">
        <v>43172</v>
      </c>
      <c r="AK621" s="425"/>
      <c r="AL621" s="314">
        <v>2.4689999999999999</v>
      </c>
      <c r="AM621" s="314" t="s">
        <v>1487</v>
      </c>
      <c r="AN621" s="314">
        <v>2.294</v>
      </c>
      <c r="AO621" s="314" t="s">
        <v>1490</v>
      </c>
      <c r="AP621" s="101"/>
      <c r="AQ621" s="101"/>
      <c r="AR621" s="415"/>
      <c r="AS621" s="101"/>
      <c r="AU621" s="101"/>
    </row>
    <row r="622" spans="4:59" s="256" customFormat="1" ht="32.25" customHeight="1" x14ac:dyDescent="0.25">
      <c r="D622" s="246" t="s">
        <v>2</v>
      </c>
      <c r="G622" s="96">
        <v>43283</v>
      </c>
      <c r="H622" s="258" t="s">
        <v>37</v>
      </c>
      <c r="I622" s="232" t="s">
        <v>31</v>
      </c>
      <c r="J622" s="189" t="s">
        <v>291</v>
      </c>
      <c r="K622" s="29" t="s">
        <v>18</v>
      </c>
      <c r="L622" s="29" t="s">
        <v>17</v>
      </c>
      <c r="M622" s="29" t="s">
        <v>405</v>
      </c>
      <c r="N622" s="29" t="s">
        <v>406</v>
      </c>
      <c r="O622" s="259" t="s">
        <v>407</v>
      </c>
      <c r="P622" s="259" t="s">
        <v>935</v>
      </c>
      <c r="Q622" s="259"/>
      <c r="R622" s="192" t="s">
        <v>936</v>
      </c>
      <c r="S622" s="41" t="s">
        <v>938</v>
      </c>
      <c r="T622" s="41" t="s">
        <v>3020</v>
      </c>
      <c r="U622" s="84" t="s">
        <v>624</v>
      </c>
      <c r="V622" s="263"/>
      <c r="W622" s="80">
        <v>3</v>
      </c>
      <c r="X622" s="185" t="s">
        <v>245</v>
      </c>
      <c r="Y622" s="117"/>
      <c r="Z622" s="84"/>
      <c r="AA622" s="84"/>
      <c r="AB622" s="265" t="s">
        <v>936</v>
      </c>
      <c r="AC622" s="261"/>
      <c r="AD622" s="261"/>
      <c r="AE622" s="261"/>
      <c r="AF622" s="261"/>
      <c r="AG622" s="261"/>
      <c r="AH622" s="263" t="s">
        <v>1</v>
      </c>
      <c r="AI622" s="473" t="s">
        <v>202</v>
      </c>
      <c r="AJ622" s="248">
        <v>42684</v>
      </c>
      <c r="AK622" s="420">
        <v>391</v>
      </c>
      <c r="AL622" s="314">
        <v>2.633</v>
      </c>
      <c r="AM622" s="314" t="s">
        <v>937</v>
      </c>
      <c r="AN622" s="314">
        <v>2.286</v>
      </c>
      <c r="AO622" s="314" t="s">
        <v>2845</v>
      </c>
      <c r="AP622" s="101"/>
      <c r="AQ622" s="101"/>
      <c r="AR622" s="415"/>
      <c r="AS622" s="101"/>
      <c r="AU622" s="101"/>
    </row>
    <row r="623" spans="4:59" s="256" customFormat="1" ht="32.25" customHeight="1" x14ac:dyDescent="0.25">
      <c r="D623" s="246" t="s">
        <v>2</v>
      </c>
      <c r="G623" s="96">
        <v>43313</v>
      </c>
      <c r="H623" s="258" t="s">
        <v>37</v>
      </c>
      <c r="I623" s="232" t="s">
        <v>31</v>
      </c>
      <c r="J623" s="189" t="s">
        <v>291</v>
      </c>
      <c r="K623" s="29" t="s">
        <v>18</v>
      </c>
      <c r="L623" s="29" t="s">
        <v>17</v>
      </c>
      <c r="M623" s="29" t="s">
        <v>405</v>
      </c>
      <c r="N623" s="29" t="s">
        <v>406</v>
      </c>
      <c r="O623" s="259" t="s">
        <v>407</v>
      </c>
      <c r="P623" s="259" t="s">
        <v>935</v>
      </c>
      <c r="Q623" s="259"/>
      <c r="R623" s="192" t="s">
        <v>2674</v>
      </c>
      <c r="S623" s="41" t="s">
        <v>938</v>
      </c>
      <c r="T623" s="41" t="s">
        <v>20</v>
      </c>
      <c r="U623" s="84" t="s">
        <v>1800</v>
      </c>
      <c r="V623" s="263"/>
      <c r="W623" s="80">
        <v>3</v>
      </c>
      <c r="X623" s="185" t="s">
        <v>1172</v>
      </c>
      <c r="Y623" s="117"/>
      <c r="Z623" s="84"/>
      <c r="AA623" s="84"/>
      <c r="AB623" s="265" t="s">
        <v>2674</v>
      </c>
      <c r="AC623" s="261"/>
      <c r="AD623" s="261"/>
      <c r="AE623" s="261"/>
      <c r="AF623" s="261"/>
      <c r="AG623" s="261"/>
      <c r="AH623" s="263" t="s">
        <v>1</v>
      </c>
      <c r="AI623" s="473" t="s">
        <v>202</v>
      </c>
      <c r="AJ623" s="248">
        <v>43291</v>
      </c>
      <c r="AK623" s="420">
        <v>1003</v>
      </c>
      <c r="AL623" s="314">
        <v>2.633</v>
      </c>
      <c r="AM623" s="314" t="s">
        <v>2675</v>
      </c>
      <c r="AN623" s="314">
        <v>2.1749999999999998</v>
      </c>
      <c r="AO623" s="314" t="s">
        <v>937</v>
      </c>
      <c r="AP623" s="101"/>
      <c r="AQ623" s="101"/>
      <c r="AR623" s="415"/>
      <c r="AS623" s="101"/>
      <c r="AU623" s="101"/>
    </row>
    <row r="624" spans="4:59" s="256" customFormat="1" ht="32.25" customHeight="1" x14ac:dyDescent="0.25">
      <c r="D624" s="246" t="s">
        <v>2</v>
      </c>
      <c r="G624" s="96">
        <v>43406</v>
      </c>
      <c r="H624" s="258" t="s">
        <v>37</v>
      </c>
      <c r="I624" s="232" t="s">
        <v>31</v>
      </c>
      <c r="J624" s="189" t="s">
        <v>291</v>
      </c>
      <c r="K624" s="29" t="s">
        <v>18</v>
      </c>
      <c r="L624" s="29" t="s">
        <v>17</v>
      </c>
      <c r="M624" s="29" t="s">
        <v>405</v>
      </c>
      <c r="N624" s="29" t="s">
        <v>406</v>
      </c>
      <c r="O624" s="259" t="s">
        <v>407</v>
      </c>
      <c r="P624" s="259" t="s">
        <v>935</v>
      </c>
      <c r="Q624" s="259"/>
      <c r="R624" s="192" t="s">
        <v>2842</v>
      </c>
      <c r="S624" s="41" t="s">
        <v>938</v>
      </c>
      <c r="T624" s="41" t="s">
        <v>3020</v>
      </c>
      <c r="U624" s="84" t="s">
        <v>72</v>
      </c>
      <c r="V624" s="263"/>
      <c r="W624" s="80">
        <v>3</v>
      </c>
      <c r="X624" s="185" t="s">
        <v>245</v>
      </c>
      <c r="Y624" s="117"/>
      <c r="Z624" s="84"/>
      <c r="AA624" s="84"/>
      <c r="AB624" s="265" t="s">
        <v>2842</v>
      </c>
      <c r="AC624" s="261"/>
      <c r="AD624" s="261"/>
      <c r="AE624" s="261"/>
      <c r="AF624" s="261"/>
      <c r="AG624" s="261"/>
      <c r="AH624" s="263" t="s">
        <v>1</v>
      </c>
      <c r="AI624" s="473" t="s">
        <v>202</v>
      </c>
      <c r="AJ624" s="248">
        <v>43360</v>
      </c>
      <c r="AK624" s="305">
        <v>1111</v>
      </c>
      <c r="AL624" s="314">
        <v>2.7050000000000001</v>
      </c>
      <c r="AM624" s="314" t="s">
        <v>2843</v>
      </c>
      <c r="AN624" s="314">
        <v>2.597</v>
      </c>
      <c r="AO624" s="314" t="s">
        <v>2845</v>
      </c>
      <c r="AP624" s="101"/>
      <c r="AQ624" s="101"/>
      <c r="AR624" s="415"/>
      <c r="AS624" s="101"/>
      <c r="AU624" s="101"/>
    </row>
    <row r="625" spans="4:47" s="256" customFormat="1" ht="32.25" customHeight="1" x14ac:dyDescent="0.25">
      <c r="D625" s="246" t="s">
        <v>2</v>
      </c>
      <c r="G625" s="96">
        <v>43406</v>
      </c>
      <c r="H625" s="258" t="s">
        <v>37</v>
      </c>
      <c r="I625" s="232" t="s">
        <v>31</v>
      </c>
      <c r="J625" s="189" t="s">
        <v>291</v>
      </c>
      <c r="K625" s="29" t="s">
        <v>18</v>
      </c>
      <c r="L625" s="29" t="s">
        <v>17</v>
      </c>
      <c r="M625" s="29" t="s">
        <v>405</v>
      </c>
      <c r="N625" s="29" t="s">
        <v>406</v>
      </c>
      <c r="O625" s="259" t="s">
        <v>407</v>
      </c>
      <c r="P625" s="259" t="s">
        <v>935</v>
      </c>
      <c r="Q625" s="259"/>
      <c r="R625" s="192" t="s">
        <v>2844</v>
      </c>
      <c r="S625" s="41" t="s">
        <v>938</v>
      </c>
      <c r="T625" s="41" t="s">
        <v>3020</v>
      </c>
      <c r="U625" s="84" t="s">
        <v>72</v>
      </c>
      <c r="V625" s="263"/>
      <c r="W625" s="80">
        <v>3</v>
      </c>
      <c r="X625" s="185" t="s">
        <v>245</v>
      </c>
      <c r="Y625" s="117"/>
      <c r="Z625" s="84"/>
      <c r="AA625" s="84"/>
      <c r="AB625" s="265" t="s">
        <v>2844</v>
      </c>
      <c r="AC625" s="261"/>
      <c r="AD625" s="261"/>
      <c r="AE625" s="261"/>
      <c r="AF625" s="261"/>
      <c r="AG625" s="261"/>
      <c r="AH625" s="263" t="s">
        <v>1</v>
      </c>
      <c r="AI625" s="473" t="s">
        <v>202</v>
      </c>
      <c r="AJ625" s="248">
        <v>43360</v>
      </c>
      <c r="AK625" s="305">
        <v>1112</v>
      </c>
      <c r="AL625" s="314">
        <v>2.694</v>
      </c>
      <c r="AM625" s="314" t="s">
        <v>2843</v>
      </c>
      <c r="AN625" s="314">
        <v>2.6869999999999998</v>
      </c>
      <c r="AO625" s="314" t="s">
        <v>2845</v>
      </c>
      <c r="AP625" s="101"/>
      <c r="AQ625" s="101"/>
      <c r="AR625" s="415"/>
      <c r="AS625" s="101"/>
      <c r="AU625" s="101"/>
    </row>
    <row r="626" spans="4:47" s="256" customFormat="1" ht="32.25" customHeight="1" x14ac:dyDescent="0.25">
      <c r="D626" s="246" t="s">
        <v>2</v>
      </c>
      <c r="G626" s="96">
        <v>43283</v>
      </c>
      <c r="H626" s="258" t="s">
        <v>37</v>
      </c>
      <c r="I626" s="232" t="s">
        <v>31</v>
      </c>
      <c r="J626" s="189" t="s">
        <v>291</v>
      </c>
      <c r="K626" s="29" t="s">
        <v>18</v>
      </c>
      <c r="L626" s="29" t="s">
        <v>17</v>
      </c>
      <c r="M626" s="29" t="s">
        <v>405</v>
      </c>
      <c r="N626" s="29" t="s">
        <v>406</v>
      </c>
      <c r="O626" s="259" t="s">
        <v>407</v>
      </c>
      <c r="P626" s="259" t="s">
        <v>1500</v>
      </c>
      <c r="Q626" s="259"/>
      <c r="R626" s="192" t="s">
        <v>2258</v>
      </c>
      <c r="S626" s="41" t="s">
        <v>2257</v>
      </c>
      <c r="T626" s="41" t="s">
        <v>20</v>
      </c>
      <c r="U626" s="84" t="s">
        <v>3540</v>
      </c>
      <c r="V626" s="263"/>
      <c r="W626" s="80">
        <v>2</v>
      </c>
      <c r="X626" s="185" t="s">
        <v>80</v>
      </c>
      <c r="Y626" s="117"/>
      <c r="Z626" s="84"/>
      <c r="AA626" s="84"/>
      <c r="AB626" s="265" t="str">
        <f t="shared" ref="AB626:AB631" si="15">R626</f>
        <v>M 0578</v>
      </c>
      <c r="AC626" s="261"/>
      <c r="AD626" s="261"/>
      <c r="AE626" s="261"/>
      <c r="AF626" s="261"/>
      <c r="AG626" s="261"/>
      <c r="AH626" s="263" t="s">
        <v>1</v>
      </c>
      <c r="AI626" s="473" t="s">
        <v>202</v>
      </c>
      <c r="AJ626" s="248">
        <v>42800</v>
      </c>
      <c r="AK626" s="423"/>
      <c r="AL626" s="314">
        <v>2.4449999999999998</v>
      </c>
      <c r="AM626" s="314" t="s">
        <v>1864</v>
      </c>
      <c r="AN626" s="314">
        <v>2.3050000000000002</v>
      </c>
      <c r="AO626" s="314" t="s">
        <v>2665</v>
      </c>
      <c r="AP626" s="101"/>
      <c r="AQ626" s="101"/>
      <c r="AR626" s="415"/>
      <c r="AS626" s="101"/>
      <c r="AU626" s="101"/>
    </row>
    <row r="627" spans="4:47" s="256" customFormat="1" ht="32.25" customHeight="1" x14ac:dyDescent="0.25">
      <c r="D627" s="246" t="s">
        <v>2</v>
      </c>
      <c r="G627" s="96">
        <v>43283</v>
      </c>
      <c r="H627" s="258" t="s">
        <v>37</v>
      </c>
      <c r="I627" s="232" t="s">
        <v>31</v>
      </c>
      <c r="J627" s="189" t="s">
        <v>291</v>
      </c>
      <c r="K627" s="29" t="s">
        <v>18</v>
      </c>
      <c r="L627" s="29" t="s">
        <v>17</v>
      </c>
      <c r="M627" s="29" t="s">
        <v>405</v>
      </c>
      <c r="N627" s="29" t="s">
        <v>406</v>
      </c>
      <c r="O627" s="259" t="s">
        <v>407</v>
      </c>
      <c r="P627" s="259" t="s">
        <v>1500</v>
      </c>
      <c r="Q627" s="259"/>
      <c r="R627" s="192" t="s">
        <v>2259</v>
      </c>
      <c r="S627" s="41" t="s">
        <v>2257</v>
      </c>
      <c r="T627" s="41" t="s">
        <v>20</v>
      </c>
      <c r="U627" s="84" t="s">
        <v>3541</v>
      </c>
      <c r="V627" s="263"/>
      <c r="W627" s="80">
        <v>2</v>
      </c>
      <c r="X627" s="185" t="s">
        <v>80</v>
      </c>
      <c r="Y627" s="117"/>
      <c r="Z627" s="84"/>
      <c r="AA627" s="84"/>
      <c r="AB627" s="265" t="str">
        <f t="shared" si="15"/>
        <v>M 0579</v>
      </c>
      <c r="AC627" s="261"/>
      <c r="AD627" s="261"/>
      <c r="AE627" s="261"/>
      <c r="AF627" s="261"/>
      <c r="AG627" s="261"/>
      <c r="AH627" s="263" t="s">
        <v>1</v>
      </c>
      <c r="AI627" s="473" t="s">
        <v>202</v>
      </c>
      <c r="AJ627" s="248">
        <v>42800</v>
      </c>
      <c r="AK627" s="423"/>
      <c r="AL627" s="314">
        <v>2.258</v>
      </c>
      <c r="AM627" s="314" t="s">
        <v>937</v>
      </c>
      <c r="AN627" s="314">
        <v>2.2410000000000001</v>
      </c>
      <c r="AO627" s="314" t="s">
        <v>1864</v>
      </c>
      <c r="AP627" s="101"/>
      <c r="AQ627" s="101"/>
      <c r="AR627" s="415"/>
      <c r="AS627" s="101"/>
      <c r="AU627" s="101"/>
    </row>
    <row r="628" spans="4:47" s="256" customFormat="1" ht="32.25" customHeight="1" x14ac:dyDescent="0.25">
      <c r="D628" s="246" t="s">
        <v>2</v>
      </c>
      <c r="G628" s="96">
        <v>43283</v>
      </c>
      <c r="H628" s="258" t="s">
        <v>37</v>
      </c>
      <c r="I628" s="232" t="s">
        <v>31</v>
      </c>
      <c r="J628" s="189" t="s">
        <v>291</v>
      </c>
      <c r="K628" s="29" t="s">
        <v>18</v>
      </c>
      <c r="L628" s="29" t="s">
        <v>17</v>
      </c>
      <c r="M628" s="29" t="s">
        <v>405</v>
      </c>
      <c r="N628" s="29" t="s">
        <v>406</v>
      </c>
      <c r="O628" s="259" t="s">
        <v>407</v>
      </c>
      <c r="P628" s="259" t="s">
        <v>1500</v>
      </c>
      <c r="Q628" s="259"/>
      <c r="R628" s="192" t="s">
        <v>2260</v>
      </c>
      <c r="S628" s="41" t="s">
        <v>2257</v>
      </c>
      <c r="T628" s="41" t="s">
        <v>20</v>
      </c>
      <c r="U628" s="84" t="s">
        <v>3542</v>
      </c>
      <c r="V628" s="263"/>
      <c r="W628" s="80">
        <v>2</v>
      </c>
      <c r="X628" s="185" t="s">
        <v>80</v>
      </c>
      <c r="Y628" s="117"/>
      <c r="Z628" s="84"/>
      <c r="AA628" s="84"/>
      <c r="AB628" s="265" t="str">
        <f t="shared" si="15"/>
        <v>M 0580</v>
      </c>
      <c r="AC628" s="261"/>
      <c r="AD628" s="261"/>
      <c r="AE628" s="261"/>
      <c r="AF628" s="261"/>
      <c r="AG628" s="261"/>
      <c r="AH628" s="263" t="s">
        <v>1</v>
      </c>
      <c r="AI628" s="473" t="s">
        <v>202</v>
      </c>
      <c r="AJ628" s="248">
        <v>42800</v>
      </c>
      <c r="AK628" s="423"/>
      <c r="AL628" s="314">
        <v>2.3849999999999998</v>
      </c>
      <c r="AM628" s="314" t="s">
        <v>2675</v>
      </c>
      <c r="AN628" s="314">
        <v>2.3340000000000001</v>
      </c>
      <c r="AO628" s="314" t="s">
        <v>937</v>
      </c>
      <c r="AP628" s="101"/>
      <c r="AQ628" s="101"/>
      <c r="AR628" s="415"/>
      <c r="AS628" s="101"/>
      <c r="AU628" s="101"/>
    </row>
    <row r="629" spans="4:47" s="256" customFormat="1" ht="32.25" customHeight="1" x14ac:dyDescent="0.25">
      <c r="D629" s="246" t="s">
        <v>2</v>
      </c>
      <c r="G629" s="96">
        <v>43283</v>
      </c>
      <c r="H629" s="258" t="s">
        <v>37</v>
      </c>
      <c r="I629" s="232" t="s">
        <v>31</v>
      </c>
      <c r="J629" s="189" t="s">
        <v>291</v>
      </c>
      <c r="K629" s="29" t="s">
        <v>18</v>
      </c>
      <c r="L629" s="29" t="s">
        <v>17</v>
      </c>
      <c r="M629" s="29" t="s">
        <v>405</v>
      </c>
      <c r="N629" s="29" t="s">
        <v>406</v>
      </c>
      <c r="O629" s="259" t="s">
        <v>407</v>
      </c>
      <c r="P629" s="259" t="s">
        <v>1500</v>
      </c>
      <c r="Q629" s="259"/>
      <c r="R629" s="192" t="s">
        <v>2261</v>
      </c>
      <c r="S629" s="41" t="s">
        <v>2257</v>
      </c>
      <c r="T629" s="41" t="s">
        <v>20</v>
      </c>
      <c r="U629" s="84" t="s">
        <v>3543</v>
      </c>
      <c r="V629" s="263"/>
      <c r="W629" s="80">
        <v>2</v>
      </c>
      <c r="X629" s="185" t="s">
        <v>80</v>
      </c>
      <c r="Y629" s="117"/>
      <c r="Z629" s="84"/>
      <c r="AA629" s="84"/>
      <c r="AB629" s="265" t="str">
        <f t="shared" si="15"/>
        <v>M 0581</v>
      </c>
      <c r="AC629" s="261"/>
      <c r="AD629" s="261"/>
      <c r="AE629" s="261"/>
      <c r="AF629" s="261"/>
      <c r="AG629" s="261"/>
      <c r="AH629" s="263" t="s">
        <v>1</v>
      </c>
      <c r="AI629" s="473" t="s">
        <v>202</v>
      </c>
      <c r="AJ629" s="248">
        <v>42800</v>
      </c>
      <c r="AK629" s="423"/>
      <c r="AL629" s="314">
        <v>2.6429999999999998</v>
      </c>
      <c r="AM629" s="314" t="s">
        <v>1864</v>
      </c>
      <c r="AN629" s="314">
        <v>2.2559999999999998</v>
      </c>
      <c r="AO629" s="314" t="s">
        <v>2665</v>
      </c>
      <c r="AP629" s="101"/>
      <c r="AQ629" s="101"/>
      <c r="AR629" s="415"/>
      <c r="AS629" s="101"/>
      <c r="AU629" s="101"/>
    </row>
    <row r="630" spans="4:47" s="256" customFormat="1" ht="32.25" customHeight="1" x14ac:dyDescent="0.25">
      <c r="D630" s="246" t="s">
        <v>2</v>
      </c>
      <c r="G630" s="96">
        <v>43283</v>
      </c>
      <c r="H630" s="258" t="s">
        <v>37</v>
      </c>
      <c r="I630" s="232" t="s">
        <v>31</v>
      </c>
      <c r="J630" s="189" t="s">
        <v>291</v>
      </c>
      <c r="K630" s="29" t="s">
        <v>18</v>
      </c>
      <c r="L630" s="29" t="s">
        <v>17</v>
      </c>
      <c r="M630" s="29" t="s">
        <v>405</v>
      </c>
      <c r="N630" s="29" t="s">
        <v>406</v>
      </c>
      <c r="O630" s="259" t="s">
        <v>407</v>
      </c>
      <c r="P630" s="259" t="s">
        <v>1500</v>
      </c>
      <c r="Q630" s="259"/>
      <c r="R630" s="192" t="s">
        <v>2262</v>
      </c>
      <c r="S630" s="41" t="s">
        <v>2257</v>
      </c>
      <c r="T630" s="41" t="s">
        <v>20</v>
      </c>
      <c r="U630" s="84" t="s">
        <v>3544</v>
      </c>
      <c r="V630" s="263"/>
      <c r="W630" s="80">
        <v>2</v>
      </c>
      <c r="X630" s="185" t="s">
        <v>80</v>
      </c>
      <c r="Y630" s="117"/>
      <c r="Z630" s="84"/>
      <c r="AA630" s="84"/>
      <c r="AB630" s="265" t="str">
        <f t="shared" si="15"/>
        <v>M 0582</v>
      </c>
      <c r="AC630" s="261"/>
      <c r="AD630" s="261"/>
      <c r="AE630" s="261"/>
      <c r="AF630" s="261"/>
      <c r="AG630" s="261"/>
      <c r="AH630" s="263" t="s">
        <v>1</v>
      </c>
      <c r="AI630" s="473" t="s">
        <v>202</v>
      </c>
      <c r="AJ630" s="248">
        <v>42800</v>
      </c>
      <c r="AK630" s="423"/>
      <c r="AL630" s="314">
        <v>2.4340000000000002</v>
      </c>
      <c r="AM630" s="314" t="s">
        <v>937</v>
      </c>
      <c r="AN630" s="314">
        <v>2.2389999999999999</v>
      </c>
      <c r="AO630" s="314" t="s">
        <v>2675</v>
      </c>
      <c r="AP630" s="101"/>
      <c r="AQ630" s="101"/>
      <c r="AR630" s="415"/>
      <c r="AS630" s="101"/>
      <c r="AU630" s="101"/>
    </row>
    <row r="631" spans="4:47" s="256" customFormat="1" ht="32.25" customHeight="1" x14ac:dyDescent="0.25">
      <c r="D631" s="246" t="s">
        <v>2</v>
      </c>
      <c r="G631" s="96">
        <v>43864</v>
      </c>
      <c r="H631" s="258" t="s">
        <v>37</v>
      </c>
      <c r="I631" s="232" t="s">
        <v>31</v>
      </c>
      <c r="J631" s="189" t="s">
        <v>291</v>
      </c>
      <c r="K631" s="29" t="s">
        <v>18</v>
      </c>
      <c r="L631" s="29" t="s">
        <v>17</v>
      </c>
      <c r="M631" s="29" t="s">
        <v>405</v>
      </c>
      <c r="N631" s="29" t="s">
        <v>406</v>
      </c>
      <c r="O631" s="259" t="s">
        <v>407</v>
      </c>
      <c r="P631" s="259" t="s">
        <v>1500</v>
      </c>
      <c r="Q631" s="259"/>
      <c r="R631" s="192" t="s">
        <v>3246</v>
      </c>
      <c r="S631" s="41" t="s">
        <v>132</v>
      </c>
      <c r="T631" s="41" t="s">
        <v>20</v>
      </c>
      <c r="U631" s="84" t="s">
        <v>1800</v>
      </c>
      <c r="V631" s="263"/>
      <c r="W631" s="80">
        <v>2</v>
      </c>
      <c r="X631" s="185" t="s">
        <v>80</v>
      </c>
      <c r="Y631" s="117"/>
      <c r="Z631" s="43"/>
      <c r="AA631" s="84"/>
      <c r="AB631" s="265" t="str">
        <f t="shared" si="15"/>
        <v>M 0847</v>
      </c>
      <c r="AC631" s="261"/>
      <c r="AD631" s="261"/>
      <c r="AE631" s="261"/>
      <c r="AF631" s="261"/>
      <c r="AG631" s="261"/>
      <c r="AH631" s="263" t="s">
        <v>1</v>
      </c>
      <c r="AI631" s="473" t="s">
        <v>202</v>
      </c>
      <c r="AJ631" s="248">
        <v>43726</v>
      </c>
      <c r="AK631" s="423"/>
      <c r="AL631" s="314">
        <v>2.2450000000000001</v>
      </c>
      <c r="AM631" s="314" t="s">
        <v>1864</v>
      </c>
      <c r="AN631" s="314">
        <v>2.2189999999999999</v>
      </c>
      <c r="AO631" s="314" t="s">
        <v>2665</v>
      </c>
      <c r="AP631" s="101"/>
      <c r="AQ631" s="101"/>
      <c r="AR631" s="415"/>
      <c r="AS631" s="101"/>
      <c r="AU631" s="101"/>
    </row>
    <row r="632" spans="4:47" s="256" customFormat="1" ht="32.25" customHeight="1" x14ac:dyDescent="0.25">
      <c r="D632" s="246" t="s">
        <v>2</v>
      </c>
      <c r="G632" s="96">
        <v>43283</v>
      </c>
      <c r="H632" s="258" t="s">
        <v>37</v>
      </c>
      <c r="I632" s="232" t="s">
        <v>31</v>
      </c>
      <c r="J632" s="189" t="s">
        <v>291</v>
      </c>
      <c r="K632" s="29" t="s">
        <v>18</v>
      </c>
      <c r="L632" s="29" t="s">
        <v>17</v>
      </c>
      <c r="M632" s="29" t="s">
        <v>113</v>
      </c>
      <c r="N632" s="29" t="s">
        <v>2643</v>
      </c>
      <c r="O632" s="259" t="s">
        <v>112</v>
      </c>
      <c r="P632" s="259" t="s">
        <v>647</v>
      </c>
      <c r="Q632" s="259"/>
      <c r="R632" s="192" t="s">
        <v>111</v>
      </c>
      <c r="S632" s="41" t="s">
        <v>114</v>
      </c>
      <c r="T632" s="41" t="s">
        <v>20</v>
      </c>
      <c r="U632" s="84" t="s">
        <v>72</v>
      </c>
      <c r="V632" s="263"/>
      <c r="W632" s="80">
        <v>3</v>
      </c>
      <c r="X632" s="185" t="s">
        <v>245</v>
      </c>
      <c r="Y632" s="117"/>
      <c r="Z632" s="84"/>
      <c r="AA632" s="84"/>
      <c r="AB632" s="265" t="s">
        <v>111</v>
      </c>
      <c r="AC632" s="261"/>
      <c r="AD632" s="261"/>
      <c r="AE632" s="261"/>
      <c r="AF632" s="261"/>
      <c r="AG632" s="261"/>
      <c r="AH632" s="263" t="s">
        <v>1</v>
      </c>
      <c r="AI632" s="473" t="s">
        <v>202</v>
      </c>
      <c r="AJ632" s="248">
        <v>42279</v>
      </c>
      <c r="AK632" s="420">
        <v>60</v>
      </c>
      <c r="AL632" s="314">
        <v>2.415</v>
      </c>
      <c r="AM632" s="314" t="s">
        <v>1627</v>
      </c>
      <c r="AN632" s="314">
        <v>2.0699999999999998</v>
      </c>
      <c r="AO632" s="314" t="s">
        <v>1628</v>
      </c>
      <c r="AP632" s="101"/>
      <c r="AQ632" s="101"/>
      <c r="AR632" s="415"/>
      <c r="AS632" s="101"/>
      <c r="AU632" s="101"/>
    </row>
    <row r="633" spans="4:47" s="256" customFormat="1" ht="32.25" customHeight="1" x14ac:dyDescent="0.25">
      <c r="D633" s="246" t="s">
        <v>2</v>
      </c>
      <c r="G633" s="96">
        <v>43283</v>
      </c>
      <c r="H633" s="258" t="s">
        <v>37</v>
      </c>
      <c r="I633" s="232" t="s">
        <v>31</v>
      </c>
      <c r="J633" s="189" t="s">
        <v>291</v>
      </c>
      <c r="K633" s="29" t="s">
        <v>18</v>
      </c>
      <c r="L633" s="29" t="s">
        <v>17</v>
      </c>
      <c r="M633" s="29" t="s">
        <v>113</v>
      </c>
      <c r="N633" s="29" t="s">
        <v>2643</v>
      </c>
      <c r="O633" s="259" t="s">
        <v>112</v>
      </c>
      <c r="P633" s="259" t="s">
        <v>647</v>
      </c>
      <c r="Q633" s="259"/>
      <c r="R633" s="192" t="s">
        <v>1626</v>
      </c>
      <c r="S633" s="41" t="s">
        <v>114</v>
      </c>
      <c r="T633" s="41" t="s">
        <v>20</v>
      </c>
      <c r="U633" s="84" t="s">
        <v>72</v>
      </c>
      <c r="V633" s="263"/>
      <c r="W633" s="80">
        <v>3</v>
      </c>
      <c r="X633" s="185" t="s">
        <v>245</v>
      </c>
      <c r="Y633" s="117"/>
      <c r="Z633" s="84"/>
      <c r="AA633" s="84"/>
      <c r="AB633" s="265" t="s">
        <v>1626</v>
      </c>
      <c r="AC633" s="261"/>
      <c r="AD633" s="261"/>
      <c r="AE633" s="261"/>
      <c r="AF633" s="261"/>
      <c r="AG633" s="261"/>
      <c r="AH633" s="263" t="s">
        <v>1</v>
      </c>
      <c r="AI633" s="473" t="s">
        <v>202</v>
      </c>
      <c r="AJ633" s="248">
        <v>42600</v>
      </c>
      <c r="AK633" s="420">
        <v>739</v>
      </c>
      <c r="AL633" s="314">
        <v>2.4</v>
      </c>
      <c r="AM633" s="314" t="s">
        <v>1628</v>
      </c>
      <c r="AN633" s="314">
        <v>2.1</v>
      </c>
      <c r="AO633" s="314" t="s">
        <v>1627</v>
      </c>
      <c r="AP633" s="101"/>
      <c r="AQ633" s="101"/>
      <c r="AR633" s="415"/>
      <c r="AS633" s="101"/>
      <c r="AU633" s="101"/>
    </row>
    <row r="634" spans="4:47" s="256" customFormat="1" ht="32.25" customHeight="1" x14ac:dyDescent="0.25">
      <c r="D634" s="246" t="s">
        <v>2</v>
      </c>
      <c r="G634" s="96">
        <v>43283</v>
      </c>
      <c r="H634" s="258" t="s">
        <v>37</v>
      </c>
      <c r="I634" s="232" t="s">
        <v>31</v>
      </c>
      <c r="J634" s="189" t="s">
        <v>291</v>
      </c>
      <c r="K634" s="29" t="s">
        <v>18</v>
      </c>
      <c r="L634" s="29" t="s">
        <v>17</v>
      </c>
      <c r="M634" s="29" t="s">
        <v>216</v>
      </c>
      <c r="N634" s="29" t="s">
        <v>217</v>
      </c>
      <c r="O634" s="259" t="s">
        <v>1271</v>
      </c>
      <c r="P634" s="259" t="s">
        <v>1272</v>
      </c>
      <c r="Q634" s="259"/>
      <c r="R634" s="192" t="s">
        <v>1273</v>
      </c>
      <c r="S634" s="41" t="s">
        <v>1274</v>
      </c>
      <c r="T634" s="41" t="s">
        <v>3169</v>
      </c>
      <c r="U634" s="84" t="s">
        <v>72</v>
      </c>
      <c r="V634" s="263"/>
      <c r="W634" s="80">
        <v>3</v>
      </c>
      <c r="X634" s="185" t="s">
        <v>245</v>
      </c>
      <c r="Y634" s="117"/>
      <c r="Z634" s="84"/>
      <c r="AA634" s="84"/>
      <c r="AB634" s="265" t="s">
        <v>1273</v>
      </c>
      <c r="AC634" s="261"/>
      <c r="AD634" s="261"/>
      <c r="AE634" s="261"/>
      <c r="AF634" s="261"/>
      <c r="AG634" s="261"/>
      <c r="AH634" s="263" t="s">
        <v>1</v>
      </c>
      <c r="AI634" s="473" t="s">
        <v>202</v>
      </c>
      <c r="AJ634" s="248">
        <v>42684</v>
      </c>
      <c r="AK634" s="422">
        <v>540</v>
      </c>
      <c r="AL634" s="314">
        <v>2.4319999999999999</v>
      </c>
      <c r="AM634" s="314" t="s">
        <v>1275</v>
      </c>
      <c r="AN634" s="314">
        <v>2.2090000000000001</v>
      </c>
      <c r="AO634" s="314" t="s">
        <v>3511</v>
      </c>
      <c r="AP634" s="101"/>
      <c r="AQ634" s="101"/>
      <c r="AR634" s="415"/>
      <c r="AS634" s="101"/>
      <c r="AU634" s="101"/>
    </row>
    <row r="635" spans="4:47" s="256" customFormat="1" ht="32.25" customHeight="1" x14ac:dyDescent="0.25">
      <c r="D635" s="246" t="s">
        <v>2</v>
      </c>
      <c r="G635" s="96">
        <v>43283</v>
      </c>
      <c r="H635" s="258" t="s">
        <v>37</v>
      </c>
      <c r="I635" s="232" t="s">
        <v>31</v>
      </c>
      <c r="J635" s="189" t="s">
        <v>291</v>
      </c>
      <c r="K635" s="29" t="s">
        <v>18</v>
      </c>
      <c r="L635" s="29" t="s">
        <v>17</v>
      </c>
      <c r="M635" s="29" t="s">
        <v>216</v>
      </c>
      <c r="N635" s="29" t="s">
        <v>217</v>
      </c>
      <c r="O635" s="259" t="s">
        <v>1271</v>
      </c>
      <c r="P635" s="259" t="s">
        <v>1272</v>
      </c>
      <c r="Q635" s="259"/>
      <c r="R635" s="192" t="s">
        <v>1631</v>
      </c>
      <c r="S635" s="41" t="s">
        <v>1274</v>
      </c>
      <c r="T635" s="41" t="s">
        <v>20</v>
      </c>
      <c r="U635" s="84" t="s">
        <v>72</v>
      </c>
      <c r="V635" s="263"/>
      <c r="W635" s="80">
        <v>3</v>
      </c>
      <c r="X635" s="185" t="s">
        <v>245</v>
      </c>
      <c r="Y635" s="117"/>
      <c r="Z635" s="43"/>
      <c r="AA635" s="84"/>
      <c r="AB635" s="265" t="s">
        <v>1631</v>
      </c>
      <c r="AC635" s="261"/>
      <c r="AD635" s="261"/>
      <c r="AE635" s="261"/>
      <c r="AF635" s="261"/>
      <c r="AG635" s="261"/>
      <c r="AH635" s="263" t="s">
        <v>1</v>
      </c>
      <c r="AI635" s="473" t="s">
        <v>202</v>
      </c>
      <c r="AJ635" s="248">
        <v>42786</v>
      </c>
      <c r="AK635" s="422">
        <v>740</v>
      </c>
      <c r="AL635" s="314">
        <v>2.5710000000000002</v>
      </c>
      <c r="AM635" s="314" t="s">
        <v>1632</v>
      </c>
      <c r="AN635" s="315">
        <v>1.746</v>
      </c>
      <c r="AO635" s="315" t="s">
        <v>1275</v>
      </c>
      <c r="AP635" s="101"/>
      <c r="AQ635" s="101"/>
      <c r="AR635" s="415"/>
      <c r="AS635" s="101"/>
      <c r="AU635" s="101"/>
    </row>
    <row r="636" spans="4:47" s="256" customFormat="1" ht="32.25" customHeight="1" x14ac:dyDescent="0.25">
      <c r="D636" s="246" t="s">
        <v>2</v>
      </c>
      <c r="G636" s="96">
        <v>43802</v>
      </c>
      <c r="H636" s="258" t="s">
        <v>37</v>
      </c>
      <c r="I636" s="232" t="s">
        <v>31</v>
      </c>
      <c r="J636" s="189" t="s">
        <v>291</v>
      </c>
      <c r="K636" s="29" t="s">
        <v>18</v>
      </c>
      <c r="L636" s="29" t="s">
        <v>17</v>
      </c>
      <c r="M636" s="29" t="s">
        <v>216</v>
      </c>
      <c r="N636" s="29" t="s">
        <v>217</v>
      </c>
      <c r="O636" s="259" t="s">
        <v>1271</v>
      </c>
      <c r="P636" s="259" t="s">
        <v>726</v>
      </c>
      <c r="Q636" s="259"/>
      <c r="R636" s="192" t="s">
        <v>3107</v>
      </c>
      <c r="S636" s="41" t="s">
        <v>3108</v>
      </c>
      <c r="T636" s="261" t="s">
        <v>1895</v>
      </c>
      <c r="U636" s="84" t="s">
        <v>72</v>
      </c>
      <c r="V636" s="263"/>
      <c r="W636" s="80">
        <v>3</v>
      </c>
      <c r="X636" s="185" t="s">
        <v>245</v>
      </c>
      <c r="Y636" s="117"/>
      <c r="Z636" s="84"/>
      <c r="AA636" s="84"/>
      <c r="AB636" s="265" t="s">
        <v>3107</v>
      </c>
      <c r="AC636" s="261"/>
      <c r="AD636" s="261"/>
      <c r="AE636" s="261"/>
      <c r="AF636" s="261"/>
      <c r="AG636" s="261"/>
      <c r="AH636" s="263" t="s">
        <v>1</v>
      </c>
      <c r="AI636" s="473" t="s">
        <v>202</v>
      </c>
      <c r="AJ636" s="248">
        <v>43726</v>
      </c>
      <c r="AK636" s="207">
        <v>1558</v>
      </c>
      <c r="AL636" s="314">
        <v>2.2120000000000002</v>
      </c>
      <c r="AM636" s="314" t="s">
        <v>3511</v>
      </c>
      <c r="AN636" s="314">
        <v>2.085</v>
      </c>
      <c r="AO636" s="314" t="s">
        <v>1275</v>
      </c>
      <c r="AP636" s="101"/>
      <c r="AQ636" s="101"/>
      <c r="AR636" s="415"/>
      <c r="AS636" s="101"/>
      <c r="AU636" s="101"/>
    </row>
    <row r="637" spans="4:47" s="256" customFormat="1" ht="32.25" customHeight="1" x14ac:dyDescent="0.25">
      <c r="D637" s="246" t="s">
        <v>2</v>
      </c>
      <c r="G637" s="96">
        <v>43864</v>
      </c>
      <c r="H637" s="258" t="s">
        <v>37</v>
      </c>
      <c r="I637" s="232" t="s">
        <v>31</v>
      </c>
      <c r="J637" s="189" t="s">
        <v>291</v>
      </c>
      <c r="K637" s="29" t="s">
        <v>18</v>
      </c>
      <c r="L637" s="29" t="s">
        <v>505</v>
      </c>
      <c r="M637" s="29" t="s">
        <v>493</v>
      </c>
      <c r="N637" s="29" t="s">
        <v>3420</v>
      </c>
      <c r="O637" s="259" t="s">
        <v>2741</v>
      </c>
      <c r="P637" s="259" t="s">
        <v>2742</v>
      </c>
      <c r="Q637" s="259"/>
      <c r="R637" s="192" t="s">
        <v>2743</v>
      </c>
      <c r="S637" s="261" t="s">
        <v>2745</v>
      </c>
      <c r="T637" s="41" t="s">
        <v>20</v>
      </c>
      <c r="U637" s="84" t="s">
        <v>72</v>
      </c>
      <c r="V637" s="263"/>
      <c r="W637" s="80">
        <v>3</v>
      </c>
      <c r="X637" s="185" t="s">
        <v>245</v>
      </c>
      <c r="Y637" s="117"/>
      <c r="Z637" s="84"/>
      <c r="AA637" s="84"/>
      <c r="AB637" s="265" t="s">
        <v>2743</v>
      </c>
      <c r="AC637" s="261"/>
      <c r="AD637" s="261"/>
      <c r="AE637" s="261"/>
      <c r="AF637" s="261"/>
      <c r="AG637" s="261"/>
      <c r="AH637" s="263" t="s">
        <v>1</v>
      </c>
      <c r="AI637" s="473" t="s">
        <v>202</v>
      </c>
      <c r="AJ637" s="248">
        <v>43329</v>
      </c>
      <c r="AK637" s="421">
        <v>1048</v>
      </c>
      <c r="AL637" s="314">
        <v>2.6179999999999999</v>
      </c>
      <c r="AM637" s="314" t="s">
        <v>2744</v>
      </c>
      <c r="AN637" s="313">
        <v>1.234</v>
      </c>
      <c r="AO637" s="313" t="s">
        <v>446</v>
      </c>
      <c r="AP637" s="101"/>
      <c r="AQ637" s="101"/>
      <c r="AR637" s="415"/>
      <c r="AS637" s="101"/>
      <c r="AU637" s="101"/>
    </row>
    <row r="638" spans="4:47" s="256" customFormat="1" ht="32.25" customHeight="1" x14ac:dyDescent="0.25">
      <c r="D638" s="246" t="s">
        <v>2</v>
      </c>
      <c r="G638" s="96">
        <v>43283</v>
      </c>
      <c r="H638" s="258" t="s">
        <v>37</v>
      </c>
      <c r="I638" s="232" t="s">
        <v>31</v>
      </c>
      <c r="J638" s="189" t="s">
        <v>291</v>
      </c>
      <c r="K638" s="29" t="s">
        <v>18</v>
      </c>
      <c r="L638" s="29" t="s">
        <v>50</v>
      </c>
      <c r="M638" s="29" t="s">
        <v>51</v>
      </c>
      <c r="N638" s="29" t="s">
        <v>52</v>
      </c>
      <c r="O638" s="259" t="s">
        <v>53</v>
      </c>
      <c r="P638" s="259" t="s">
        <v>54</v>
      </c>
      <c r="Q638" s="259"/>
      <c r="R638" s="192" t="s">
        <v>161</v>
      </c>
      <c r="S638" s="41" t="s">
        <v>1002</v>
      </c>
      <c r="T638" s="41" t="s">
        <v>20</v>
      </c>
      <c r="U638" s="84" t="s">
        <v>1336</v>
      </c>
      <c r="V638" s="263"/>
      <c r="W638" s="80">
        <v>3</v>
      </c>
      <c r="X638" s="185" t="s">
        <v>80</v>
      </c>
      <c r="Y638" s="117"/>
      <c r="Z638" s="84"/>
      <c r="AA638" s="84"/>
      <c r="AB638" s="265" t="s">
        <v>161</v>
      </c>
      <c r="AC638" s="261"/>
      <c r="AD638" s="261"/>
      <c r="AE638" s="261"/>
      <c r="AF638" s="261"/>
      <c r="AG638" s="261"/>
      <c r="AH638" s="263" t="s">
        <v>1</v>
      </c>
      <c r="AI638" s="473" t="s">
        <v>202</v>
      </c>
      <c r="AJ638" s="248">
        <v>42256</v>
      </c>
      <c r="AK638" s="421">
        <v>38</v>
      </c>
      <c r="AL638" s="312">
        <v>2.2570000000000001</v>
      </c>
      <c r="AM638" s="312" t="s">
        <v>55</v>
      </c>
      <c r="AN638" s="313">
        <v>1.9259999999999999</v>
      </c>
      <c r="AO638" s="313" t="s">
        <v>81</v>
      </c>
      <c r="AP638" s="101"/>
      <c r="AQ638" s="101"/>
      <c r="AR638" s="415"/>
      <c r="AS638" s="101"/>
      <c r="AU638" s="101"/>
    </row>
    <row r="639" spans="4:47" s="256" customFormat="1" ht="32.25" customHeight="1" x14ac:dyDescent="0.25">
      <c r="D639" s="246" t="s">
        <v>2</v>
      </c>
      <c r="G639" s="96">
        <v>43283</v>
      </c>
      <c r="H639" s="258" t="s">
        <v>37</v>
      </c>
      <c r="I639" s="232" t="s">
        <v>31</v>
      </c>
      <c r="J639" s="189" t="s">
        <v>291</v>
      </c>
      <c r="K639" s="29" t="s">
        <v>18</v>
      </c>
      <c r="L639" s="29" t="s">
        <v>50</v>
      </c>
      <c r="M639" s="29" t="s">
        <v>51</v>
      </c>
      <c r="N639" s="29" t="s">
        <v>52</v>
      </c>
      <c r="O639" s="259" t="s">
        <v>53</v>
      </c>
      <c r="P639" s="259" t="s">
        <v>54</v>
      </c>
      <c r="Q639" s="259"/>
      <c r="R639" s="192" t="s">
        <v>162</v>
      </c>
      <c r="S639" s="41" t="s">
        <v>1019</v>
      </c>
      <c r="T639" s="41" t="s">
        <v>20</v>
      </c>
      <c r="U639" s="84" t="s">
        <v>624</v>
      </c>
      <c r="V639" s="263"/>
      <c r="W639" s="80">
        <v>3</v>
      </c>
      <c r="X639" s="185" t="s">
        <v>80</v>
      </c>
      <c r="Y639" s="117"/>
      <c r="Z639" s="84"/>
      <c r="AA639" s="84"/>
      <c r="AB639" s="265" t="s">
        <v>162</v>
      </c>
      <c r="AC639" s="261"/>
      <c r="AD639" s="261"/>
      <c r="AE639" s="261"/>
      <c r="AF639" s="261"/>
      <c r="AG639" s="261"/>
      <c r="AH639" s="263" t="s">
        <v>1</v>
      </c>
      <c r="AI639" s="473" t="s">
        <v>202</v>
      </c>
      <c r="AJ639" s="248">
        <v>42256</v>
      </c>
      <c r="AK639" s="421">
        <v>39</v>
      </c>
      <c r="AL639" s="312">
        <v>2.6150000000000002</v>
      </c>
      <c r="AM639" s="312" t="s">
        <v>81</v>
      </c>
      <c r="AN639" s="313">
        <v>1.694</v>
      </c>
      <c r="AO639" s="313" t="s">
        <v>55</v>
      </c>
      <c r="AP639" s="101"/>
      <c r="AQ639" s="101"/>
      <c r="AR639" s="415"/>
      <c r="AS639" s="101"/>
      <c r="AU639" s="101"/>
    </row>
    <row r="640" spans="4:47" s="256" customFormat="1" ht="32.25" customHeight="1" x14ac:dyDescent="0.25">
      <c r="D640" s="246" t="s">
        <v>2</v>
      </c>
      <c r="G640" s="96">
        <v>43283</v>
      </c>
      <c r="H640" s="258" t="s">
        <v>37</v>
      </c>
      <c r="I640" s="232" t="s">
        <v>31</v>
      </c>
      <c r="J640" s="189" t="s">
        <v>291</v>
      </c>
      <c r="K640" s="29" t="s">
        <v>18</v>
      </c>
      <c r="L640" s="29" t="s">
        <v>50</v>
      </c>
      <c r="M640" s="29" t="s">
        <v>51</v>
      </c>
      <c r="N640" s="29" t="s">
        <v>52</v>
      </c>
      <c r="O640" s="259" t="s">
        <v>53</v>
      </c>
      <c r="P640" s="259" t="s">
        <v>54</v>
      </c>
      <c r="Q640" s="259"/>
      <c r="R640" s="192" t="s">
        <v>203</v>
      </c>
      <c r="S640" s="41" t="s">
        <v>1002</v>
      </c>
      <c r="T640" s="41" t="s">
        <v>20</v>
      </c>
      <c r="U640" s="84" t="s">
        <v>72</v>
      </c>
      <c r="V640" s="263"/>
      <c r="W640" s="80">
        <v>3</v>
      </c>
      <c r="X640" s="185" t="s">
        <v>245</v>
      </c>
      <c r="Y640" s="117"/>
      <c r="Z640" s="84"/>
      <c r="AA640" s="84"/>
      <c r="AB640" s="265" t="s">
        <v>203</v>
      </c>
      <c r="AC640" s="261"/>
      <c r="AD640" s="261"/>
      <c r="AE640" s="261"/>
      <c r="AF640" s="261"/>
      <c r="AG640" s="261"/>
      <c r="AH640" s="263" t="s">
        <v>1</v>
      </c>
      <c r="AI640" s="473" t="s">
        <v>202</v>
      </c>
      <c r="AJ640" s="248">
        <v>42279</v>
      </c>
      <c r="AK640" s="421">
        <v>87</v>
      </c>
      <c r="AL640" s="312">
        <v>2.3460000000000001</v>
      </c>
      <c r="AM640" s="312" t="s">
        <v>204</v>
      </c>
      <c r="AN640" s="313">
        <v>1.9430000000000001</v>
      </c>
      <c r="AO640" s="313" t="s">
        <v>952</v>
      </c>
      <c r="AP640" s="101"/>
      <c r="AQ640" s="101"/>
      <c r="AR640" s="415"/>
      <c r="AS640" s="101"/>
      <c r="AU640" s="101"/>
    </row>
    <row r="641" spans="4:47" s="256" customFormat="1" ht="32.25" customHeight="1" x14ac:dyDescent="0.25">
      <c r="D641" s="246" t="s">
        <v>2</v>
      </c>
      <c r="G641" s="96">
        <v>43283</v>
      </c>
      <c r="H641" s="258" t="s">
        <v>37</v>
      </c>
      <c r="I641" s="232" t="s">
        <v>31</v>
      </c>
      <c r="J641" s="189" t="s">
        <v>291</v>
      </c>
      <c r="K641" s="29" t="s">
        <v>18</v>
      </c>
      <c r="L641" s="29" t="s">
        <v>50</v>
      </c>
      <c r="M641" s="29" t="s">
        <v>51</v>
      </c>
      <c r="N641" s="29" t="s">
        <v>52</v>
      </c>
      <c r="O641" s="259" t="s">
        <v>53</v>
      </c>
      <c r="P641" s="259" t="s">
        <v>54</v>
      </c>
      <c r="Q641" s="259"/>
      <c r="R641" s="192" t="s">
        <v>653</v>
      </c>
      <c r="S641" s="41" t="s">
        <v>1002</v>
      </c>
      <c r="T641" s="41" t="s">
        <v>20</v>
      </c>
      <c r="U641" s="84" t="s">
        <v>72</v>
      </c>
      <c r="V641" s="263"/>
      <c r="W641" s="80">
        <v>3</v>
      </c>
      <c r="X641" s="185" t="s">
        <v>245</v>
      </c>
      <c r="Y641" s="117"/>
      <c r="Z641" s="84"/>
      <c r="AA641" s="84"/>
      <c r="AB641" s="265" t="s">
        <v>653</v>
      </c>
      <c r="AC641" s="261"/>
      <c r="AD641" s="261"/>
      <c r="AE641" s="261"/>
      <c r="AF641" s="261"/>
      <c r="AG641" s="261"/>
      <c r="AH641" s="263" t="s">
        <v>1</v>
      </c>
      <c r="AI641" s="473" t="s">
        <v>202</v>
      </c>
      <c r="AJ641" s="248">
        <v>42312</v>
      </c>
      <c r="AK641" s="422">
        <v>255</v>
      </c>
      <c r="AL641" s="312">
        <v>2.0990000000000002</v>
      </c>
      <c r="AM641" s="312" t="s">
        <v>1264</v>
      </c>
      <c r="AN641" s="312">
        <v>2.085</v>
      </c>
      <c r="AO641" s="312" t="s">
        <v>3485</v>
      </c>
      <c r="AP641" s="101"/>
      <c r="AQ641" s="101"/>
      <c r="AR641" s="415"/>
      <c r="AS641" s="101"/>
      <c r="AU641" s="101"/>
    </row>
    <row r="642" spans="4:47" s="256" customFormat="1" ht="32.25" customHeight="1" x14ac:dyDescent="0.25">
      <c r="D642" s="246" t="s">
        <v>2</v>
      </c>
      <c r="G642" s="96">
        <v>43283</v>
      </c>
      <c r="H642" s="258" t="s">
        <v>37</v>
      </c>
      <c r="I642" s="232" t="s">
        <v>31</v>
      </c>
      <c r="J642" s="189" t="s">
        <v>291</v>
      </c>
      <c r="K642" s="29" t="s">
        <v>18</v>
      </c>
      <c r="L642" s="29" t="s">
        <v>50</v>
      </c>
      <c r="M642" s="29" t="s">
        <v>51</v>
      </c>
      <c r="N642" s="29" t="s">
        <v>52</v>
      </c>
      <c r="O642" s="259" t="s">
        <v>53</v>
      </c>
      <c r="P642" s="259" t="s">
        <v>54</v>
      </c>
      <c r="Q642" s="259"/>
      <c r="R642" s="192" t="s">
        <v>1937</v>
      </c>
      <c r="S642" s="41" t="s">
        <v>1938</v>
      </c>
      <c r="T642" s="41"/>
      <c r="U642" s="84" t="s">
        <v>1800</v>
      </c>
      <c r="V642" s="263"/>
      <c r="W642" s="80">
        <v>2</v>
      </c>
      <c r="X642" s="185" t="s">
        <v>80</v>
      </c>
      <c r="Y642" s="117"/>
      <c r="Z642" s="84"/>
      <c r="AA642" s="84"/>
      <c r="AB642" s="265" t="str">
        <f>R642</f>
        <v>M 0056</v>
      </c>
      <c r="AC642" s="261"/>
      <c r="AD642" s="261"/>
      <c r="AE642" s="261"/>
      <c r="AF642" s="261"/>
      <c r="AG642" s="261"/>
      <c r="AH642" s="263" t="s">
        <v>1</v>
      </c>
      <c r="AI642" s="473" t="s">
        <v>202</v>
      </c>
      <c r="AJ642" s="248" t="s">
        <v>1936</v>
      </c>
      <c r="AK642" s="427"/>
      <c r="AL642" s="312">
        <v>2.21</v>
      </c>
      <c r="AM642" s="312" t="s">
        <v>1264</v>
      </c>
      <c r="AN642" s="312">
        <v>2.2010000000000001</v>
      </c>
      <c r="AO642" s="312" t="s">
        <v>808</v>
      </c>
      <c r="AP642" s="101"/>
      <c r="AQ642" s="101"/>
      <c r="AR642" s="415"/>
      <c r="AS642" s="101"/>
      <c r="AU642" s="101"/>
    </row>
    <row r="643" spans="4:47" s="256" customFormat="1" ht="32.25" customHeight="1" x14ac:dyDescent="0.25">
      <c r="D643" s="246" t="s">
        <v>2</v>
      </c>
      <c r="G643" s="96">
        <v>43283</v>
      </c>
      <c r="H643" s="258" t="s">
        <v>37</v>
      </c>
      <c r="I643" s="232" t="s">
        <v>31</v>
      </c>
      <c r="J643" s="189" t="s">
        <v>291</v>
      </c>
      <c r="K643" s="29" t="s">
        <v>18</v>
      </c>
      <c r="L643" s="29" t="s">
        <v>50</v>
      </c>
      <c r="M643" s="29" t="s">
        <v>51</v>
      </c>
      <c r="N643" s="29" t="s">
        <v>52</v>
      </c>
      <c r="O643" s="259" t="s">
        <v>53</v>
      </c>
      <c r="P643" s="259" t="s">
        <v>54</v>
      </c>
      <c r="Q643" s="259"/>
      <c r="R643" s="192" t="s">
        <v>282</v>
      </c>
      <c r="S643" s="41" t="s">
        <v>1002</v>
      </c>
      <c r="T643" s="41" t="s">
        <v>20</v>
      </c>
      <c r="U643" s="84" t="s">
        <v>72</v>
      </c>
      <c r="V643" s="263"/>
      <c r="W643" s="80">
        <v>3</v>
      </c>
      <c r="X643" s="185" t="s">
        <v>245</v>
      </c>
      <c r="Y643" s="117"/>
      <c r="Z643" s="84"/>
      <c r="AA643" s="84"/>
      <c r="AB643" s="265" t="s">
        <v>282</v>
      </c>
      <c r="AC643" s="261"/>
      <c r="AD643" s="261"/>
      <c r="AE643" s="261"/>
      <c r="AF643" s="261"/>
      <c r="AG643" s="261"/>
      <c r="AH643" s="263" t="s">
        <v>1</v>
      </c>
      <c r="AI643" s="473" t="s">
        <v>202</v>
      </c>
      <c r="AJ643" s="248">
        <v>42291</v>
      </c>
      <c r="AK643" s="422">
        <v>117</v>
      </c>
      <c r="AL643" s="312">
        <v>2.0419999999999998</v>
      </c>
      <c r="AM643" s="312" t="s">
        <v>3485</v>
      </c>
      <c r="AN643" s="312">
        <v>2.0110000000000001</v>
      </c>
      <c r="AO643" s="312" t="s">
        <v>283</v>
      </c>
      <c r="AP643" s="101"/>
      <c r="AQ643" s="101"/>
      <c r="AR643" s="415"/>
      <c r="AS643" s="101"/>
      <c r="AU643" s="101"/>
    </row>
    <row r="644" spans="4:47" s="256" customFormat="1" ht="32.25" customHeight="1" x14ac:dyDescent="0.25">
      <c r="D644" s="246" t="s">
        <v>2</v>
      </c>
      <c r="G644" s="96">
        <v>43283</v>
      </c>
      <c r="H644" s="258" t="s">
        <v>37</v>
      </c>
      <c r="I644" s="232" t="s">
        <v>31</v>
      </c>
      <c r="J644" s="189" t="s">
        <v>291</v>
      </c>
      <c r="K644" s="29" t="s">
        <v>18</v>
      </c>
      <c r="L644" s="29" t="s">
        <v>50</v>
      </c>
      <c r="M644" s="29" t="s">
        <v>51</v>
      </c>
      <c r="N644" s="29" t="s">
        <v>52</v>
      </c>
      <c r="O644" s="259" t="s">
        <v>53</v>
      </c>
      <c r="P644" s="259" t="s">
        <v>54</v>
      </c>
      <c r="Q644" s="259"/>
      <c r="R644" s="192" t="s">
        <v>1949</v>
      </c>
      <c r="S644" s="41" t="s">
        <v>1950</v>
      </c>
      <c r="T644" s="41" t="s">
        <v>20</v>
      </c>
      <c r="U644" s="84" t="s">
        <v>72</v>
      </c>
      <c r="V644" s="263"/>
      <c r="W644" s="80">
        <v>3</v>
      </c>
      <c r="X644" s="185" t="s">
        <v>2610</v>
      </c>
      <c r="Y644" s="117"/>
      <c r="Z644" s="84"/>
      <c r="AA644" s="84"/>
      <c r="AB644" s="265" t="str">
        <f t="shared" ref="AB644:AB669" si="16">R644</f>
        <v>M 0098</v>
      </c>
      <c r="AC644" s="261"/>
      <c r="AD644" s="261"/>
      <c r="AE644" s="261"/>
      <c r="AF644" s="261"/>
      <c r="AG644" s="261"/>
      <c r="AH644" s="263" t="s">
        <v>1</v>
      </c>
      <c r="AI644" s="473" t="s">
        <v>202</v>
      </c>
      <c r="AJ644" s="248">
        <v>42341</v>
      </c>
      <c r="AK644" s="427"/>
      <c r="AL644" s="312">
        <v>2.3719999999999999</v>
      </c>
      <c r="AM644" s="312" t="s">
        <v>283</v>
      </c>
      <c r="AN644" s="313">
        <v>1.9410000000000001</v>
      </c>
      <c r="AO644" s="313" t="s">
        <v>540</v>
      </c>
      <c r="AP644" s="101"/>
      <c r="AQ644" s="101"/>
      <c r="AR644" s="415"/>
      <c r="AS644" s="101"/>
      <c r="AU644" s="101"/>
    </row>
    <row r="645" spans="4:47" s="256" customFormat="1" ht="32.25" customHeight="1" x14ac:dyDescent="0.25">
      <c r="D645" s="246" t="s">
        <v>2</v>
      </c>
      <c r="G645" s="96">
        <v>43283</v>
      </c>
      <c r="H645" s="258" t="s">
        <v>37</v>
      </c>
      <c r="I645" s="232" t="s">
        <v>31</v>
      </c>
      <c r="J645" s="189" t="s">
        <v>291</v>
      </c>
      <c r="K645" s="29" t="s">
        <v>18</v>
      </c>
      <c r="L645" s="29" t="s">
        <v>50</v>
      </c>
      <c r="M645" s="29" t="s">
        <v>51</v>
      </c>
      <c r="N645" s="29" t="s">
        <v>52</v>
      </c>
      <c r="O645" s="259" t="s">
        <v>53</v>
      </c>
      <c r="P645" s="259" t="s">
        <v>54</v>
      </c>
      <c r="Q645" s="259"/>
      <c r="R645" s="192" t="s">
        <v>1951</v>
      </c>
      <c r="S645" s="41" t="s">
        <v>1950</v>
      </c>
      <c r="T645" s="41" t="s">
        <v>20</v>
      </c>
      <c r="U645" s="84" t="s">
        <v>72</v>
      </c>
      <c r="V645" s="263"/>
      <c r="W645" s="80">
        <v>3</v>
      </c>
      <c r="X645" s="185" t="s">
        <v>2610</v>
      </c>
      <c r="Y645" s="117"/>
      <c r="Z645" s="84"/>
      <c r="AA645" s="84"/>
      <c r="AB645" s="265" t="str">
        <f t="shared" si="16"/>
        <v>M 0099</v>
      </c>
      <c r="AC645" s="261"/>
      <c r="AD645" s="261"/>
      <c r="AE645" s="261"/>
      <c r="AF645" s="261"/>
      <c r="AG645" s="261"/>
      <c r="AH645" s="263" t="s">
        <v>1</v>
      </c>
      <c r="AI645" s="473" t="s">
        <v>202</v>
      </c>
      <c r="AJ645" s="248">
        <v>42341</v>
      </c>
      <c r="AK645" s="427"/>
      <c r="AL645" s="312">
        <v>2.0750000000000002</v>
      </c>
      <c r="AM645" s="312" t="s">
        <v>283</v>
      </c>
      <c r="AN645" s="312">
        <v>2.0569999999999999</v>
      </c>
      <c r="AO645" s="312" t="s">
        <v>204</v>
      </c>
      <c r="AP645" s="101"/>
      <c r="AQ645" s="101"/>
      <c r="AR645" s="415"/>
      <c r="AS645" s="101"/>
      <c r="AU645" s="101"/>
    </row>
    <row r="646" spans="4:47" s="256" customFormat="1" ht="32.25" customHeight="1" x14ac:dyDescent="0.25">
      <c r="D646" s="246" t="s">
        <v>2</v>
      </c>
      <c r="G646" s="96">
        <v>43283</v>
      </c>
      <c r="H646" s="258" t="s">
        <v>37</v>
      </c>
      <c r="I646" s="232" t="s">
        <v>31</v>
      </c>
      <c r="J646" s="189" t="s">
        <v>291</v>
      </c>
      <c r="K646" s="29" t="s">
        <v>18</v>
      </c>
      <c r="L646" s="29" t="s">
        <v>50</v>
      </c>
      <c r="M646" s="29" t="s">
        <v>51</v>
      </c>
      <c r="N646" s="29" t="s">
        <v>52</v>
      </c>
      <c r="O646" s="259" t="s">
        <v>53</v>
      </c>
      <c r="P646" s="259" t="s">
        <v>54</v>
      </c>
      <c r="Q646" s="259"/>
      <c r="R646" s="192" t="s">
        <v>1981</v>
      </c>
      <c r="S646" s="41" t="s">
        <v>1950</v>
      </c>
      <c r="T646" s="41" t="s">
        <v>20</v>
      </c>
      <c r="U646" s="84" t="s">
        <v>72</v>
      </c>
      <c r="V646" s="263"/>
      <c r="W646" s="80">
        <v>3</v>
      </c>
      <c r="X646" s="185" t="s">
        <v>2610</v>
      </c>
      <c r="Y646" s="117"/>
      <c r="Z646" s="84"/>
      <c r="AA646" s="84"/>
      <c r="AB646" s="265" t="str">
        <f t="shared" si="16"/>
        <v xml:space="preserve">M 0131 </v>
      </c>
      <c r="AC646" s="261"/>
      <c r="AD646" s="261"/>
      <c r="AE646" s="261"/>
      <c r="AF646" s="261"/>
      <c r="AG646" s="261"/>
      <c r="AH646" s="263" t="s">
        <v>1</v>
      </c>
      <c r="AI646" s="473" t="s">
        <v>202</v>
      </c>
      <c r="AJ646" s="248">
        <v>42368</v>
      </c>
      <c r="AK646" s="427"/>
      <c r="AL646" s="312">
        <v>2.1589999999999998</v>
      </c>
      <c r="AM646" s="312" t="s">
        <v>283</v>
      </c>
      <c r="AN646" s="313">
        <v>1.861</v>
      </c>
      <c r="AO646" s="313" t="s">
        <v>81</v>
      </c>
      <c r="AP646" s="101"/>
      <c r="AQ646" s="101"/>
      <c r="AR646" s="415"/>
      <c r="AS646" s="101"/>
      <c r="AU646" s="101"/>
    </row>
    <row r="647" spans="4:47" s="256" customFormat="1" ht="32.25" customHeight="1" x14ac:dyDescent="0.25">
      <c r="D647" s="246" t="s">
        <v>2</v>
      </c>
      <c r="G647" s="96">
        <v>43283</v>
      </c>
      <c r="H647" s="258" t="s">
        <v>37</v>
      </c>
      <c r="I647" s="232" t="s">
        <v>31</v>
      </c>
      <c r="J647" s="189" t="s">
        <v>291</v>
      </c>
      <c r="K647" s="29" t="s">
        <v>18</v>
      </c>
      <c r="L647" s="29" t="s">
        <v>50</v>
      </c>
      <c r="M647" s="29" t="s">
        <v>51</v>
      </c>
      <c r="N647" s="29" t="s">
        <v>52</v>
      </c>
      <c r="O647" s="259" t="s">
        <v>53</v>
      </c>
      <c r="P647" s="259" t="s">
        <v>54</v>
      </c>
      <c r="Q647" s="259"/>
      <c r="R647" s="192" t="s">
        <v>1982</v>
      </c>
      <c r="S647" s="41" t="s">
        <v>1983</v>
      </c>
      <c r="T647" s="41"/>
      <c r="U647" s="84" t="s">
        <v>1800</v>
      </c>
      <c r="V647" s="263"/>
      <c r="W647" s="80">
        <v>2</v>
      </c>
      <c r="X647" s="185" t="s">
        <v>80</v>
      </c>
      <c r="Y647" s="117"/>
      <c r="Z647" s="84"/>
      <c r="AA647" s="84"/>
      <c r="AB647" s="265" t="str">
        <f t="shared" si="16"/>
        <v>M 0132</v>
      </c>
      <c r="AC647" s="261"/>
      <c r="AD647" s="261"/>
      <c r="AE647" s="261"/>
      <c r="AF647" s="261"/>
      <c r="AG647" s="261"/>
      <c r="AH647" s="263" t="s">
        <v>1</v>
      </c>
      <c r="AI647" s="473" t="s">
        <v>202</v>
      </c>
      <c r="AJ647" s="248">
        <v>42368</v>
      </c>
      <c r="AK647" s="427"/>
      <c r="AL647" s="312">
        <v>2.2330000000000001</v>
      </c>
      <c r="AM647" s="312" t="s">
        <v>1264</v>
      </c>
      <c r="AN647" s="312">
        <v>2.028</v>
      </c>
      <c r="AO647" s="312" t="s">
        <v>808</v>
      </c>
      <c r="AP647" s="101"/>
      <c r="AQ647" s="101"/>
      <c r="AR647" s="415"/>
      <c r="AS647" s="101"/>
      <c r="AU647" s="101"/>
    </row>
    <row r="648" spans="4:47" s="256" customFormat="1" ht="32.25" customHeight="1" x14ac:dyDescent="0.25">
      <c r="D648" s="246" t="s">
        <v>2</v>
      </c>
      <c r="G648" s="96">
        <v>43283</v>
      </c>
      <c r="H648" s="258" t="s">
        <v>37</v>
      </c>
      <c r="I648" s="232" t="s">
        <v>31</v>
      </c>
      <c r="J648" s="189" t="s">
        <v>291</v>
      </c>
      <c r="K648" s="29" t="s">
        <v>18</v>
      </c>
      <c r="L648" s="29" t="s">
        <v>50</v>
      </c>
      <c r="M648" s="29" t="s">
        <v>51</v>
      </c>
      <c r="N648" s="29" t="s">
        <v>52</v>
      </c>
      <c r="O648" s="259" t="s">
        <v>53</v>
      </c>
      <c r="P648" s="259" t="s">
        <v>54</v>
      </c>
      <c r="Q648" s="259"/>
      <c r="R648" s="192" t="s">
        <v>1984</v>
      </c>
      <c r="S648" s="41" t="s">
        <v>1950</v>
      </c>
      <c r="T648" s="41" t="s">
        <v>20</v>
      </c>
      <c r="U648" s="84" t="s">
        <v>72</v>
      </c>
      <c r="V648" s="263"/>
      <c r="W648" s="80">
        <v>3</v>
      </c>
      <c r="X648" s="185" t="s">
        <v>2610</v>
      </c>
      <c r="Y648" s="117"/>
      <c r="Z648" s="84"/>
      <c r="AA648" s="84"/>
      <c r="AB648" s="265" t="str">
        <f t="shared" si="16"/>
        <v>M 0134</v>
      </c>
      <c r="AC648" s="261"/>
      <c r="AD648" s="261"/>
      <c r="AE648" s="261"/>
      <c r="AF648" s="261"/>
      <c r="AG648" s="261"/>
      <c r="AH648" s="263" t="s">
        <v>1</v>
      </c>
      <c r="AI648" s="473" t="s">
        <v>202</v>
      </c>
      <c r="AJ648" s="248">
        <v>42368</v>
      </c>
      <c r="AK648" s="427"/>
      <c r="AL648" s="312">
        <v>2.109</v>
      </c>
      <c r="AM648" s="312" t="s">
        <v>283</v>
      </c>
      <c r="AN648" s="313">
        <v>1.8979999999999999</v>
      </c>
      <c r="AO648" s="313" t="s">
        <v>81</v>
      </c>
      <c r="AP648" s="101"/>
      <c r="AQ648" s="101"/>
      <c r="AR648" s="415"/>
      <c r="AS648" s="101"/>
      <c r="AU648" s="101"/>
    </row>
    <row r="649" spans="4:47" s="256" customFormat="1" ht="32.25" customHeight="1" x14ac:dyDescent="0.25">
      <c r="D649" s="246" t="s">
        <v>2</v>
      </c>
      <c r="G649" s="96">
        <v>43283</v>
      </c>
      <c r="H649" s="258" t="s">
        <v>37</v>
      </c>
      <c r="I649" s="232" t="s">
        <v>31</v>
      </c>
      <c r="J649" s="189" t="s">
        <v>291</v>
      </c>
      <c r="K649" s="29" t="s">
        <v>18</v>
      </c>
      <c r="L649" s="29" t="s">
        <v>50</v>
      </c>
      <c r="M649" s="29" t="s">
        <v>51</v>
      </c>
      <c r="N649" s="29" t="s">
        <v>52</v>
      </c>
      <c r="O649" s="259" t="s">
        <v>53</v>
      </c>
      <c r="P649" s="259" t="s">
        <v>54</v>
      </c>
      <c r="Q649" s="259"/>
      <c r="R649" s="192" t="s">
        <v>1985</v>
      </c>
      <c r="S649" s="41" t="s">
        <v>1950</v>
      </c>
      <c r="T649" s="41" t="s">
        <v>20</v>
      </c>
      <c r="U649" s="84" t="s">
        <v>72</v>
      </c>
      <c r="V649" s="263"/>
      <c r="W649" s="80">
        <v>3</v>
      </c>
      <c r="X649" s="185" t="s">
        <v>2610</v>
      </c>
      <c r="Y649" s="117"/>
      <c r="Z649" s="84"/>
      <c r="AA649" s="84"/>
      <c r="AB649" s="265" t="str">
        <f t="shared" si="16"/>
        <v>M 0135</v>
      </c>
      <c r="AC649" s="261"/>
      <c r="AD649" s="261"/>
      <c r="AE649" s="261"/>
      <c r="AF649" s="261"/>
      <c r="AG649" s="261"/>
      <c r="AH649" s="263" t="s">
        <v>1</v>
      </c>
      <c r="AI649" s="473" t="s">
        <v>202</v>
      </c>
      <c r="AJ649" s="248">
        <v>42368</v>
      </c>
      <c r="AK649" s="427"/>
      <c r="AL649" s="312">
        <v>2.1030000000000002</v>
      </c>
      <c r="AM649" s="312" t="s">
        <v>283</v>
      </c>
      <c r="AN649" s="312">
        <v>2.0579999999999998</v>
      </c>
      <c r="AO649" s="312" t="s">
        <v>808</v>
      </c>
      <c r="AP649" s="101"/>
      <c r="AQ649" s="101"/>
      <c r="AR649" s="415"/>
      <c r="AS649" s="101"/>
      <c r="AU649" s="101"/>
    </row>
    <row r="650" spans="4:47" s="256" customFormat="1" ht="32.25" customHeight="1" x14ac:dyDescent="0.25">
      <c r="D650" s="246" t="s">
        <v>2</v>
      </c>
      <c r="G650" s="96">
        <v>43283</v>
      </c>
      <c r="H650" s="258" t="s">
        <v>37</v>
      </c>
      <c r="I650" s="232" t="s">
        <v>31</v>
      </c>
      <c r="J650" s="189" t="s">
        <v>291</v>
      </c>
      <c r="K650" s="29" t="s">
        <v>18</v>
      </c>
      <c r="L650" s="29" t="s">
        <v>50</v>
      </c>
      <c r="M650" s="29" t="s">
        <v>51</v>
      </c>
      <c r="N650" s="29" t="s">
        <v>52</v>
      </c>
      <c r="O650" s="259" t="s">
        <v>53</v>
      </c>
      <c r="P650" s="259" t="s">
        <v>54</v>
      </c>
      <c r="Q650" s="259"/>
      <c r="R650" s="192" t="s">
        <v>1992</v>
      </c>
      <c r="S650" s="41" t="s">
        <v>1950</v>
      </c>
      <c r="T650" s="41" t="s">
        <v>20</v>
      </c>
      <c r="U650" s="84" t="s">
        <v>72</v>
      </c>
      <c r="V650" s="263"/>
      <c r="W650" s="80">
        <v>3</v>
      </c>
      <c r="X650" s="185" t="s">
        <v>2610</v>
      </c>
      <c r="Y650" s="117"/>
      <c r="Z650" s="84"/>
      <c r="AA650" s="84"/>
      <c r="AB650" s="265" t="str">
        <f t="shared" si="16"/>
        <v>M 0165</v>
      </c>
      <c r="AC650" s="261"/>
      <c r="AD650" s="261"/>
      <c r="AE650" s="261"/>
      <c r="AF650" s="261"/>
      <c r="AG650" s="261"/>
      <c r="AH650" s="263" t="s">
        <v>1</v>
      </c>
      <c r="AI650" s="473" t="s">
        <v>202</v>
      </c>
      <c r="AJ650" s="248">
        <v>42395</v>
      </c>
      <c r="AK650" s="427"/>
      <c r="AL650" s="312">
        <v>2.105</v>
      </c>
      <c r="AM650" s="312" t="s">
        <v>81</v>
      </c>
      <c r="AN650" s="313">
        <v>1.91</v>
      </c>
      <c r="AO650" s="313" t="s">
        <v>283</v>
      </c>
      <c r="AP650" s="101"/>
      <c r="AQ650" s="101"/>
      <c r="AR650" s="415"/>
      <c r="AS650" s="101"/>
      <c r="AU650" s="101"/>
    </row>
    <row r="651" spans="4:47" s="256" customFormat="1" ht="32.25" customHeight="1" x14ac:dyDescent="0.25">
      <c r="D651" s="246" t="s">
        <v>2</v>
      </c>
      <c r="G651" s="96">
        <v>43283</v>
      </c>
      <c r="H651" s="258" t="s">
        <v>37</v>
      </c>
      <c r="I651" s="232" t="s">
        <v>31</v>
      </c>
      <c r="J651" s="189" t="s">
        <v>291</v>
      </c>
      <c r="K651" s="29" t="s">
        <v>18</v>
      </c>
      <c r="L651" s="29" t="s">
        <v>50</v>
      </c>
      <c r="M651" s="29" t="s">
        <v>51</v>
      </c>
      <c r="N651" s="29" t="s">
        <v>52</v>
      </c>
      <c r="O651" s="259" t="s">
        <v>53</v>
      </c>
      <c r="P651" s="259" t="s">
        <v>54</v>
      </c>
      <c r="Q651" s="259"/>
      <c r="R651" s="192" t="s">
        <v>1998</v>
      </c>
      <c r="S651" s="41" t="s">
        <v>1950</v>
      </c>
      <c r="T651" s="41" t="s">
        <v>20</v>
      </c>
      <c r="U651" s="84" t="s">
        <v>72</v>
      </c>
      <c r="V651" s="263"/>
      <c r="W651" s="80">
        <v>3</v>
      </c>
      <c r="X651" s="185" t="s">
        <v>2610</v>
      </c>
      <c r="Y651" s="117"/>
      <c r="Z651" s="84"/>
      <c r="AA651" s="84"/>
      <c r="AB651" s="265" t="str">
        <f t="shared" si="16"/>
        <v>M 0174</v>
      </c>
      <c r="AC651" s="261"/>
      <c r="AD651" s="261"/>
      <c r="AE651" s="261"/>
      <c r="AF651" s="261"/>
      <c r="AG651" s="261"/>
      <c r="AH651" s="263" t="s">
        <v>1</v>
      </c>
      <c r="AI651" s="473" t="s">
        <v>202</v>
      </c>
      <c r="AJ651" s="248">
        <v>42395</v>
      </c>
      <c r="AK651" s="427"/>
      <c r="AL651" s="312">
        <v>2.2679999999999998</v>
      </c>
      <c r="AM651" s="312" t="s">
        <v>1264</v>
      </c>
      <c r="AN651" s="312">
        <v>2.1240000000000001</v>
      </c>
      <c r="AO651" s="312" t="s">
        <v>1263</v>
      </c>
      <c r="AP651" s="101"/>
      <c r="AQ651" s="101"/>
      <c r="AR651" s="415"/>
      <c r="AS651" s="101"/>
      <c r="AU651" s="101"/>
    </row>
    <row r="652" spans="4:47" s="256" customFormat="1" ht="32.25" customHeight="1" x14ac:dyDescent="0.25">
      <c r="D652" s="246" t="s">
        <v>2</v>
      </c>
      <c r="G652" s="96">
        <v>43283</v>
      </c>
      <c r="H652" s="258" t="s">
        <v>37</v>
      </c>
      <c r="I652" s="232" t="s">
        <v>31</v>
      </c>
      <c r="J652" s="189" t="s">
        <v>291</v>
      </c>
      <c r="K652" s="29" t="s">
        <v>18</v>
      </c>
      <c r="L652" s="29" t="s">
        <v>50</v>
      </c>
      <c r="M652" s="29" t="s">
        <v>51</v>
      </c>
      <c r="N652" s="29" t="s">
        <v>52</v>
      </c>
      <c r="O652" s="259" t="s">
        <v>53</v>
      </c>
      <c r="P652" s="259" t="s">
        <v>54</v>
      </c>
      <c r="Q652" s="259"/>
      <c r="R652" s="192" t="s">
        <v>2049</v>
      </c>
      <c r="S652" s="41" t="s">
        <v>1950</v>
      </c>
      <c r="T652" s="41" t="s">
        <v>20</v>
      </c>
      <c r="U652" s="84" t="s">
        <v>72</v>
      </c>
      <c r="V652" s="263"/>
      <c r="W652" s="80">
        <v>3</v>
      </c>
      <c r="X652" s="185" t="s">
        <v>2610</v>
      </c>
      <c r="Y652" s="117"/>
      <c r="Z652" s="84"/>
      <c r="AA652" s="84"/>
      <c r="AB652" s="265" t="str">
        <f t="shared" si="16"/>
        <v>M 0254</v>
      </c>
      <c r="AC652" s="261"/>
      <c r="AD652" s="261"/>
      <c r="AE652" s="261"/>
      <c r="AF652" s="261"/>
      <c r="AG652" s="261"/>
      <c r="AH652" s="263" t="s">
        <v>1</v>
      </c>
      <c r="AI652" s="473" t="s">
        <v>202</v>
      </c>
      <c r="AJ652" s="248">
        <v>42489</v>
      </c>
      <c r="AK652" s="427"/>
      <c r="AL652" s="312">
        <v>2.2309999999999999</v>
      </c>
      <c r="AM652" s="312" t="s">
        <v>952</v>
      </c>
      <c r="AN652" s="312">
        <v>2.1080000000000001</v>
      </c>
      <c r="AO652" s="312" t="s">
        <v>1263</v>
      </c>
      <c r="AP652" s="101"/>
      <c r="AQ652" s="101"/>
      <c r="AR652" s="415"/>
      <c r="AS652" s="101"/>
      <c r="AU652" s="101"/>
    </row>
    <row r="653" spans="4:47" s="256" customFormat="1" ht="32.25" customHeight="1" x14ac:dyDescent="0.25">
      <c r="D653" s="246" t="s">
        <v>2</v>
      </c>
      <c r="G653" s="96">
        <v>43283</v>
      </c>
      <c r="H653" s="258" t="s">
        <v>37</v>
      </c>
      <c r="I653" s="232" t="s">
        <v>31</v>
      </c>
      <c r="J653" s="189" t="s">
        <v>291</v>
      </c>
      <c r="K653" s="29" t="s">
        <v>18</v>
      </c>
      <c r="L653" s="29" t="s">
        <v>50</v>
      </c>
      <c r="M653" s="29" t="s">
        <v>51</v>
      </c>
      <c r="N653" s="29" t="s">
        <v>52</v>
      </c>
      <c r="O653" s="259" t="s">
        <v>53</v>
      </c>
      <c r="P653" s="259" t="s">
        <v>54</v>
      </c>
      <c r="Q653" s="259"/>
      <c r="R653" s="192" t="s">
        <v>2054</v>
      </c>
      <c r="S653" s="41" t="s">
        <v>1950</v>
      </c>
      <c r="T653" s="41"/>
      <c r="U653" s="84" t="s">
        <v>1800</v>
      </c>
      <c r="V653" s="263"/>
      <c r="W653" s="80">
        <v>2</v>
      </c>
      <c r="X653" s="185" t="s">
        <v>80</v>
      </c>
      <c r="Y653" s="117"/>
      <c r="Z653" s="84"/>
      <c r="AA653" s="84"/>
      <c r="AB653" s="265" t="str">
        <f t="shared" si="16"/>
        <v>M 0263</v>
      </c>
      <c r="AC653" s="261"/>
      <c r="AD653" s="261"/>
      <c r="AE653" s="261"/>
      <c r="AF653" s="261"/>
      <c r="AG653" s="261"/>
      <c r="AH653" s="263" t="s">
        <v>1</v>
      </c>
      <c r="AI653" s="473" t="s">
        <v>202</v>
      </c>
      <c r="AJ653" s="248">
        <v>42507</v>
      </c>
      <c r="AK653" s="427"/>
      <c r="AL653" s="312">
        <v>2.3610000000000002</v>
      </c>
      <c r="AM653" s="312" t="s">
        <v>55</v>
      </c>
      <c r="AN653" s="312">
        <v>2.1739999999999999</v>
      </c>
      <c r="AO653" s="312" t="s">
        <v>81</v>
      </c>
      <c r="AP653" s="101"/>
      <c r="AQ653" s="101"/>
      <c r="AR653" s="415"/>
      <c r="AS653" s="101"/>
      <c r="AU653" s="101"/>
    </row>
    <row r="654" spans="4:47" s="256" customFormat="1" ht="32.25" customHeight="1" x14ac:dyDescent="0.25">
      <c r="D654" s="246" t="s">
        <v>2</v>
      </c>
      <c r="G654" s="96">
        <v>43283</v>
      </c>
      <c r="H654" s="258" t="s">
        <v>37</v>
      </c>
      <c r="I654" s="232" t="s">
        <v>31</v>
      </c>
      <c r="J654" s="189" t="s">
        <v>291</v>
      </c>
      <c r="K654" s="29" t="s">
        <v>18</v>
      </c>
      <c r="L654" s="29" t="s">
        <v>50</v>
      </c>
      <c r="M654" s="29" t="s">
        <v>51</v>
      </c>
      <c r="N654" s="29" t="s">
        <v>52</v>
      </c>
      <c r="O654" s="259" t="s">
        <v>53</v>
      </c>
      <c r="P654" s="259" t="s">
        <v>54</v>
      </c>
      <c r="Q654" s="259"/>
      <c r="R654" s="192" t="s">
        <v>2103</v>
      </c>
      <c r="S654" s="41" t="s">
        <v>2104</v>
      </c>
      <c r="T654" s="41"/>
      <c r="U654" s="84" t="s">
        <v>1800</v>
      </c>
      <c r="V654" s="263"/>
      <c r="W654" s="80">
        <v>2</v>
      </c>
      <c r="X654" s="185" t="s">
        <v>80</v>
      </c>
      <c r="Y654" s="117"/>
      <c r="Z654" s="84"/>
      <c r="AA654" s="84"/>
      <c r="AB654" s="265" t="str">
        <f t="shared" si="16"/>
        <v>M 0329</v>
      </c>
      <c r="AC654" s="261"/>
      <c r="AD654" s="261"/>
      <c r="AE654" s="261"/>
      <c r="AF654" s="261"/>
      <c r="AG654" s="261"/>
      <c r="AH654" s="263" t="s">
        <v>1</v>
      </c>
      <c r="AI654" s="473" t="s">
        <v>202</v>
      </c>
      <c r="AJ654" s="248" t="s">
        <v>2102</v>
      </c>
      <c r="AK654" s="427"/>
      <c r="AL654" s="312">
        <v>2.0760000000000001</v>
      </c>
      <c r="AM654" s="312" t="s">
        <v>1264</v>
      </c>
      <c r="AN654" s="313">
        <v>1.998</v>
      </c>
      <c r="AO654" s="313" t="s">
        <v>1263</v>
      </c>
      <c r="AP654" s="101"/>
      <c r="AQ654" s="101"/>
      <c r="AR654" s="415"/>
      <c r="AS654" s="101"/>
      <c r="AU654" s="101"/>
    </row>
    <row r="655" spans="4:47" s="256" customFormat="1" ht="32.25" customHeight="1" x14ac:dyDescent="0.25">
      <c r="D655" s="246" t="s">
        <v>2</v>
      </c>
      <c r="G655" s="96">
        <v>43283</v>
      </c>
      <c r="H655" s="258" t="s">
        <v>37</v>
      </c>
      <c r="I655" s="232" t="s">
        <v>31</v>
      </c>
      <c r="J655" s="189" t="s">
        <v>291</v>
      </c>
      <c r="K655" s="29" t="s">
        <v>18</v>
      </c>
      <c r="L655" s="29" t="s">
        <v>50</v>
      </c>
      <c r="M655" s="29" t="s">
        <v>51</v>
      </c>
      <c r="N655" s="29" t="s">
        <v>52</v>
      </c>
      <c r="O655" s="259" t="s">
        <v>53</v>
      </c>
      <c r="P655" s="259" t="s">
        <v>54</v>
      </c>
      <c r="Q655" s="259"/>
      <c r="R655" s="192" t="s">
        <v>2125</v>
      </c>
      <c r="S655" s="41" t="s">
        <v>2126</v>
      </c>
      <c r="T655" s="41" t="s">
        <v>20</v>
      </c>
      <c r="U655" s="84" t="s">
        <v>72</v>
      </c>
      <c r="V655" s="263"/>
      <c r="W655" s="80">
        <v>3</v>
      </c>
      <c r="X655" s="185" t="s">
        <v>2610</v>
      </c>
      <c r="Y655" s="117"/>
      <c r="Z655" s="84"/>
      <c r="AA655" s="84"/>
      <c r="AB655" s="265" t="str">
        <f t="shared" si="16"/>
        <v>M 0356</v>
      </c>
      <c r="AC655" s="261"/>
      <c r="AD655" s="261"/>
      <c r="AE655" s="261"/>
      <c r="AF655" s="261"/>
      <c r="AG655" s="261"/>
      <c r="AH655" s="263" t="s">
        <v>1</v>
      </c>
      <c r="AI655" s="473" t="s">
        <v>202</v>
      </c>
      <c r="AJ655" s="248">
        <v>42529</v>
      </c>
      <c r="AK655" s="427"/>
      <c r="AL655" s="313">
        <v>1.921</v>
      </c>
      <c r="AM655" s="313" t="s">
        <v>1264</v>
      </c>
      <c r="AN655" s="313">
        <v>1.7769999999999999</v>
      </c>
      <c r="AO655" s="313" t="s">
        <v>3139</v>
      </c>
      <c r="AP655" s="101"/>
      <c r="AQ655" s="101"/>
      <c r="AR655" s="415"/>
      <c r="AS655" s="101"/>
      <c r="AU655" s="101"/>
    </row>
    <row r="656" spans="4:47" s="256" customFormat="1" ht="32.25" customHeight="1" x14ac:dyDescent="0.25">
      <c r="D656" s="246" t="s">
        <v>2</v>
      </c>
      <c r="G656" s="96">
        <v>43283</v>
      </c>
      <c r="H656" s="258" t="s">
        <v>37</v>
      </c>
      <c r="I656" s="232" t="s">
        <v>31</v>
      </c>
      <c r="J656" s="189" t="s">
        <v>291</v>
      </c>
      <c r="K656" s="29" t="s">
        <v>18</v>
      </c>
      <c r="L656" s="29" t="s">
        <v>50</v>
      </c>
      <c r="M656" s="29" t="s">
        <v>51</v>
      </c>
      <c r="N656" s="29" t="s">
        <v>52</v>
      </c>
      <c r="O656" s="259" t="s">
        <v>53</v>
      </c>
      <c r="P656" s="259" t="s">
        <v>54</v>
      </c>
      <c r="Q656" s="259"/>
      <c r="R656" s="192" t="s">
        <v>2127</v>
      </c>
      <c r="S656" s="41" t="s">
        <v>2128</v>
      </c>
      <c r="T656" s="41" t="s">
        <v>20</v>
      </c>
      <c r="U656" s="84" t="s">
        <v>72</v>
      </c>
      <c r="V656" s="263"/>
      <c r="W656" s="80">
        <v>3</v>
      </c>
      <c r="X656" s="185" t="s">
        <v>2610</v>
      </c>
      <c r="Y656" s="117"/>
      <c r="Z656" s="84"/>
      <c r="AA656" s="84"/>
      <c r="AB656" s="265" t="str">
        <f t="shared" si="16"/>
        <v>M 0357</v>
      </c>
      <c r="AC656" s="261"/>
      <c r="AD656" s="261"/>
      <c r="AE656" s="261"/>
      <c r="AF656" s="261"/>
      <c r="AG656" s="261"/>
      <c r="AH656" s="263" t="s">
        <v>1</v>
      </c>
      <c r="AI656" s="473" t="s">
        <v>202</v>
      </c>
      <c r="AJ656" s="248">
        <v>42529</v>
      </c>
      <c r="AK656" s="425"/>
      <c r="AL656" s="313">
        <v>1.9590000000000001</v>
      </c>
      <c r="AM656" s="313" t="s">
        <v>1264</v>
      </c>
      <c r="AN656" s="313">
        <v>1.929</v>
      </c>
      <c r="AO656" s="313" t="s">
        <v>283</v>
      </c>
      <c r="AP656" s="101"/>
      <c r="AQ656" s="101"/>
      <c r="AR656" s="415"/>
      <c r="AS656" s="101"/>
      <c r="AU656" s="101"/>
    </row>
    <row r="657" spans="4:59" s="256" customFormat="1" ht="32.25" customHeight="1" x14ac:dyDescent="0.25">
      <c r="D657" s="246" t="s">
        <v>2</v>
      </c>
      <c r="G657" s="96">
        <v>43283</v>
      </c>
      <c r="H657" s="258" t="s">
        <v>37</v>
      </c>
      <c r="I657" s="232" t="s">
        <v>31</v>
      </c>
      <c r="J657" s="189" t="s">
        <v>291</v>
      </c>
      <c r="K657" s="29" t="s">
        <v>18</v>
      </c>
      <c r="L657" s="29" t="s">
        <v>50</v>
      </c>
      <c r="M657" s="29" t="s">
        <v>51</v>
      </c>
      <c r="N657" s="29" t="s">
        <v>52</v>
      </c>
      <c r="O657" s="259" t="s">
        <v>53</v>
      </c>
      <c r="P657" s="259" t="s">
        <v>54</v>
      </c>
      <c r="Q657" s="259"/>
      <c r="R657" s="192" t="s">
        <v>2137</v>
      </c>
      <c r="S657" s="41" t="s">
        <v>2126</v>
      </c>
      <c r="T657" s="41" t="s">
        <v>20</v>
      </c>
      <c r="U657" s="84" t="s">
        <v>72</v>
      </c>
      <c r="V657" s="263"/>
      <c r="W657" s="80">
        <v>3</v>
      </c>
      <c r="X657" s="185" t="s">
        <v>2610</v>
      </c>
      <c r="Y657" s="117"/>
      <c r="Z657" s="84"/>
      <c r="AA657" s="84"/>
      <c r="AB657" s="265" t="str">
        <f t="shared" si="16"/>
        <v>M 0364</v>
      </c>
      <c r="AC657" s="261"/>
      <c r="AD657" s="261"/>
      <c r="AE657" s="261"/>
      <c r="AF657" s="261"/>
      <c r="AG657" s="261"/>
      <c r="AH657" s="263" t="s">
        <v>1</v>
      </c>
      <c r="AI657" s="473" t="s">
        <v>202</v>
      </c>
      <c r="AJ657" s="248">
        <v>42529</v>
      </c>
      <c r="AK657" s="425"/>
      <c r="AL657" s="312">
        <v>2.2200000000000002</v>
      </c>
      <c r="AM657" s="312" t="s">
        <v>3485</v>
      </c>
      <c r="AN657" s="313">
        <v>1.744</v>
      </c>
      <c r="AO657" s="313" t="s">
        <v>1263</v>
      </c>
      <c r="AP657" s="101"/>
      <c r="AQ657" s="101"/>
      <c r="AR657" s="415"/>
      <c r="AS657" s="101"/>
      <c r="AU657" s="101"/>
    </row>
    <row r="658" spans="4:59" s="256" customFormat="1" ht="32.25" customHeight="1" x14ac:dyDescent="0.25">
      <c r="D658" s="246" t="s">
        <v>2</v>
      </c>
      <c r="G658" s="96">
        <v>43283</v>
      </c>
      <c r="H658" s="258" t="s">
        <v>37</v>
      </c>
      <c r="I658" s="232" t="s">
        <v>31</v>
      </c>
      <c r="J658" s="189" t="s">
        <v>291</v>
      </c>
      <c r="K658" s="29" t="s">
        <v>18</v>
      </c>
      <c r="L658" s="29" t="s">
        <v>50</v>
      </c>
      <c r="M658" s="29" t="s">
        <v>51</v>
      </c>
      <c r="N658" s="29" t="s">
        <v>52</v>
      </c>
      <c r="O658" s="259" t="s">
        <v>53</v>
      </c>
      <c r="P658" s="259" t="s">
        <v>54</v>
      </c>
      <c r="Q658" s="259"/>
      <c r="R658" s="192" t="s">
        <v>2138</v>
      </c>
      <c r="S658" s="41" t="s">
        <v>2139</v>
      </c>
      <c r="T658" s="41" t="s">
        <v>20</v>
      </c>
      <c r="U658" s="84" t="s">
        <v>72</v>
      </c>
      <c r="V658" s="263"/>
      <c r="W658" s="80">
        <v>3</v>
      </c>
      <c r="X658" s="185" t="s">
        <v>2610</v>
      </c>
      <c r="Y658" s="117"/>
      <c r="Z658" s="84"/>
      <c r="AA658" s="84"/>
      <c r="AB658" s="265" t="str">
        <f t="shared" si="16"/>
        <v>M 0365</v>
      </c>
      <c r="AC658" s="261"/>
      <c r="AD658" s="261"/>
      <c r="AE658" s="261"/>
      <c r="AF658" s="261"/>
      <c r="AG658" s="261"/>
      <c r="AH658" s="263" t="s">
        <v>1</v>
      </c>
      <c r="AI658" s="473" t="s">
        <v>202</v>
      </c>
      <c r="AJ658" s="248">
        <v>42529</v>
      </c>
      <c r="AK658" s="425"/>
      <c r="AL658" s="313">
        <v>1.847</v>
      </c>
      <c r="AM658" s="313" t="s">
        <v>283</v>
      </c>
      <c r="AN658" s="313">
        <v>1.657</v>
      </c>
      <c r="AO658" s="313" t="s">
        <v>621</v>
      </c>
      <c r="AP658" s="101"/>
      <c r="AQ658" s="101"/>
      <c r="AR658" s="415"/>
      <c r="AS658" s="101"/>
      <c r="AU658" s="101"/>
    </row>
    <row r="659" spans="4:59" s="256" customFormat="1" ht="32.25" customHeight="1" x14ac:dyDescent="0.25">
      <c r="D659" s="246" t="s">
        <v>2</v>
      </c>
      <c r="G659" s="96">
        <v>43283</v>
      </c>
      <c r="H659" s="258" t="s">
        <v>37</v>
      </c>
      <c r="I659" s="232" t="s">
        <v>31</v>
      </c>
      <c r="J659" s="189" t="s">
        <v>291</v>
      </c>
      <c r="K659" s="29" t="s">
        <v>18</v>
      </c>
      <c r="L659" s="29" t="s">
        <v>50</v>
      </c>
      <c r="M659" s="29" t="s">
        <v>51</v>
      </c>
      <c r="N659" s="29" t="s">
        <v>52</v>
      </c>
      <c r="O659" s="259" t="s">
        <v>53</v>
      </c>
      <c r="P659" s="259" t="s">
        <v>54</v>
      </c>
      <c r="Q659" s="259"/>
      <c r="R659" s="192" t="s">
        <v>2165</v>
      </c>
      <c r="S659" s="41" t="s">
        <v>1950</v>
      </c>
      <c r="T659" s="41" t="s">
        <v>20</v>
      </c>
      <c r="U659" s="84" t="s">
        <v>72</v>
      </c>
      <c r="V659" s="263"/>
      <c r="W659" s="80">
        <v>3</v>
      </c>
      <c r="X659" s="185" t="s">
        <v>2610</v>
      </c>
      <c r="Y659" s="117"/>
      <c r="Z659" s="84"/>
      <c r="AA659" s="84"/>
      <c r="AB659" s="265" t="str">
        <f t="shared" si="16"/>
        <v>M 0411</v>
      </c>
      <c r="AC659" s="261"/>
      <c r="AD659" s="261"/>
      <c r="AE659" s="261"/>
      <c r="AF659" s="261"/>
      <c r="AG659" s="261"/>
      <c r="AH659" s="263" t="s">
        <v>1</v>
      </c>
      <c r="AI659" s="473" t="s">
        <v>202</v>
      </c>
      <c r="AJ659" s="248">
        <v>42544</v>
      </c>
      <c r="AK659" s="425"/>
      <c r="AL659" s="312">
        <v>2.274</v>
      </c>
      <c r="AM659" s="312" t="s">
        <v>1264</v>
      </c>
      <c r="AN659" s="312">
        <v>2.1949999999999998</v>
      </c>
      <c r="AO659" s="312" t="s">
        <v>1263</v>
      </c>
      <c r="AP659" s="101"/>
      <c r="AQ659" s="101"/>
      <c r="AR659" s="415"/>
      <c r="AS659" s="101"/>
      <c r="AU659" s="101"/>
    </row>
    <row r="660" spans="4:59" s="256" customFormat="1" ht="32.25" customHeight="1" x14ac:dyDescent="0.25">
      <c r="D660" s="246" t="s">
        <v>2</v>
      </c>
      <c r="G660" s="96">
        <v>43283</v>
      </c>
      <c r="H660" s="258" t="s">
        <v>37</v>
      </c>
      <c r="I660" s="232" t="s">
        <v>31</v>
      </c>
      <c r="J660" s="189" t="s">
        <v>291</v>
      </c>
      <c r="K660" s="29" t="s">
        <v>18</v>
      </c>
      <c r="L660" s="29" t="s">
        <v>50</v>
      </c>
      <c r="M660" s="29" t="s">
        <v>51</v>
      </c>
      <c r="N660" s="29" t="s">
        <v>52</v>
      </c>
      <c r="O660" s="259" t="s">
        <v>53</v>
      </c>
      <c r="P660" s="259" t="s">
        <v>54</v>
      </c>
      <c r="Q660" s="259"/>
      <c r="R660" s="192" t="s">
        <v>2178</v>
      </c>
      <c r="S660" s="41" t="s">
        <v>2126</v>
      </c>
      <c r="T660" s="41" t="s">
        <v>20</v>
      </c>
      <c r="U660" s="84" t="s">
        <v>72</v>
      </c>
      <c r="V660" s="263"/>
      <c r="W660" s="80">
        <v>3</v>
      </c>
      <c r="X660" s="185" t="s">
        <v>2610</v>
      </c>
      <c r="Y660" s="117"/>
      <c r="Z660" s="84"/>
      <c r="AA660" s="84"/>
      <c r="AB660" s="265" t="str">
        <f t="shared" si="16"/>
        <v>M 0424</v>
      </c>
      <c r="AC660" s="261"/>
      <c r="AD660" s="261"/>
      <c r="AE660" s="261"/>
      <c r="AF660" s="261"/>
      <c r="AG660" s="261"/>
      <c r="AH660" s="263" t="s">
        <v>1</v>
      </c>
      <c r="AI660" s="473" t="s">
        <v>202</v>
      </c>
      <c r="AJ660" s="248">
        <v>42563</v>
      </c>
      <c r="AK660" s="427"/>
      <c r="AL660" s="312">
        <v>2.09</v>
      </c>
      <c r="AM660" s="312" t="s">
        <v>1263</v>
      </c>
      <c r="AN660" s="312">
        <v>2.0859999999999999</v>
      </c>
      <c r="AO660" s="312" t="s">
        <v>952</v>
      </c>
      <c r="AP660" s="101"/>
      <c r="AQ660" s="101"/>
      <c r="AR660" s="415"/>
      <c r="AS660" s="101"/>
      <c r="AU660" s="101"/>
      <c r="AV660" s="203"/>
      <c r="AW660" s="202"/>
      <c r="AX660" s="202"/>
      <c r="AY660" s="204"/>
      <c r="AZ660" s="203"/>
      <c r="BA660" s="203"/>
      <c r="BB660" s="202"/>
      <c r="BC660" s="202"/>
      <c r="BD660" s="208"/>
      <c r="BE660" s="57"/>
      <c r="BF660" s="57"/>
      <c r="BG660" s="57"/>
    </row>
    <row r="661" spans="4:59" s="256" customFormat="1" ht="32.25" customHeight="1" x14ac:dyDescent="0.25">
      <c r="D661" s="246" t="s">
        <v>2</v>
      </c>
      <c r="G661" s="96">
        <v>43283</v>
      </c>
      <c r="H661" s="258" t="s">
        <v>37</v>
      </c>
      <c r="I661" s="232" t="s">
        <v>31</v>
      </c>
      <c r="J661" s="189" t="s">
        <v>291</v>
      </c>
      <c r="K661" s="29" t="s">
        <v>18</v>
      </c>
      <c r="L661" s="29" t="s">
        <v>50</v>
      </c>
      <c r="M661" s="29" t="s">
        <v>51</v>
      </c>
      <c r="N661" s="29" t="s">
        <v>52</v>
      </c>
      <c r="O661" s="259" t="s">
        <v>53</v>
      </c>
      <c r="P661" s="259" t="s">
        <v>54</v>
      </c>
      <c r="Q661" s="259"/>
      <c r="R661" s="192" t="s">
        <v>2179</v>
      </c>
      <c r="S661" s="41" t="s">
        <v>2139</v>
      </c>
      <c r="T661" s="41" t="s">
        <v>20</v>
      </c>
      <c r="U661" s="84" t="s">
        <v>72</v>
      </c>
      <c r="V661" s="263"/>
      <c r="W661" s="80">
        <v>3</v>
      </c>
      <c r="X661" s="185" t="s">
        <v>2610</v>
      </c>
      <c r="Y661" s="117"/>
      <c r="Z661" s="84"/>
      <c r="AA661" s="84"/>
      <c r="AB661" s="265" t="str">
        <f t="shared" si="16"/>
        <v>M 0425</v>
      </c>
      <c r="AC661" s="261"/>
      <c r="AD661" s="261"/>
      <c r="AE661" s="261"/>
      <c r="AF661" s="261"/>
      <c r="AG661" s="261"/>
      <c r="AH661" s="263" t="s">
        <v>1</v>
      </c>
      <c r="AI661" s="473" t="s">
        <v>202</v>
      </c>
      <c r="AJ661" s="248">
        <v>42562</v>
      </c>
      <c r="AK661" s="427"/>
      <c r="AL661" s="313">
        <v>1.9019999999999999</v>
      </c>
      <c r="AM661" s="313" t="s">
        <v>1264</v>
      </c>
      <c r="AN661" s="313">
        <v>1.9</v>
      </c>
      <c r="AO661" s="313" t="s">
        <v>283</v>
      </c>
      <c r="AP661" s="101"/>
      <c r="AQ661" s="101"/>
      <c r="AR661" s="415"/>
      <c r="AS661" s="101"/>
      <c r="AU661" s="101"/>
    </row>
    <row r="662" spans="4:59" s="256" customFormat="1" ht="32.25" customHeight="1" x14ac:dyDescent="0.25">
      <c r="D662" s="246" t="s">
        <v>2</v>
      </c>
      <c r="G662" s="96">
        <v>43283</v>
      </c>
      <c r="H662" s="258" t="s">
        <v>37</v>
      </c>
      <c r="I662" s="232" t="s">
        <v>31</v>
      </c>
      <c r="J662" s="189" t="s">
        <v>291</v>
      </c>
      <c r="K662" s="29" t="s">
        <v>18</v>
      </c>
      <c r="L662" s="29" t="s">
        <v>50</v>
      </c>
      <c r="M662" s="29" t="s">
        <v>51</v>
      </c>
      <c r="N662" s="29" t="s">
        <v>52</v>
      </c>
      <c r="O662" s="259" t="s">
        <v>53</v>
      </c>
      <c r="P662" s="259" t="s">
        <v>54</v>
      </c>
      <c r="Q662" s="259"/>
      <c r="R662" s="192" t="s">
        <v>2187</v>
      </c>
      <c r="S662" s="41" t="s">
        <v>1950</v>
      </c>
      <c r="T662" s="41" t="s">
        <v>20</v>
      </c>
      <c r="U662" s="84" t="s">
        <v>72</v>
      </c>
      <c r="V662" s="263"/>
      <c r="W662" s="80">
        <v>3</v>
      </c>
      <c r="X662" s="185" t="s">
        <v>2610</v>
      </c>
      <c r="Y662" s="117"/>
      <c r="Z662" s="84"/>
      <c r="AA662" s="84"/>
      <c r="AB662" s="265" t="str">
        <f t="shared" si="16"/>
        <v>M 0432</v>
      </c>
      <c r="AC662" s="261"/>
      <c r="AD662" s="261"/>
      <c r="AE662" s="261"/>
      <c r="AF662" s="261"/>
      <c r="AG662" s="261"/>
      <c r="AH662" s="263" t="s">
        <v>1</v>
      </c>
      <c r="AI662" s="473" t="s">
        <v>202</v>
      </c>
      <c r="AJ662" s="248">
        <v>42625</v>
      </c>
      <c r="AK662" s="427"/>
      <c r="AL662" s="312">
        <v>2.1840000000000002</v>
      </c>
      <c r="AM662" s="312" t="s">
        <v>283</v>
      </c>
      <c r="AN662" s="316">
        <v>2.0739999999999998</v>
      </c>
      <c r="AO662" s="316" t="s">
        <v>540</v>
      </c>
      <c r="AP662" s="101"/>
      <c r="AQ662" s="101"/>
      <c r="AR662" s="415"/>
      <c r="AS662" s="101"/>
      <c r="AU662" s="101"/>
      <c r="AV662" s="203"/>
      <c r="AW662" s="202"/>
      <c r="AX662" s="202"/>
      <c r="AY662" s="204"/>
      <c r="AZ662" s="203"/>
      <c r="BA662" s="203"/>
      <c r="BB662" s="202"/>
      <c r="BC662" s="202"/>
      <c r="BD662" s="208"/>
      <c r="BE662" s="57"/>
      <c r="BF662" s="57"/>
      <c r="BG662" s="57"/>
    </row>
    <row r="663" spans="4:59" s="256" customFormat="1" ht="32.25" customHeight="1" x14ac:dyDescent="0.25">
      <c r="D663" s="246" t="s">
        <v>2</v>
      </c>
      <c r="G663" s="96">
        <v>43283</v>
      </c>
      <c r="H663" s="258" t="s">
        <v>37</v>
      </c>
      <c r="I663" s="232" t="s">
        <v>31</v>
      </c>
      <c r="J663" s="189" t="s">
        <v>291</v>
      </c>
      <c r="K663" s="29" t="s">
        <v>18</v>
      </c>
      <c r="L663" s="29" t="s">
        <v>50</v>
      </c>
      <c r="M663" s="29" t="s">
        <v>51</v>
      </c>
      <c r="N663" s="29" t="s">
        <v>52</v>
      </c>
      <c r="O663" s="259" t="s">
        <v>53</v>
      </c>
      <c r="P663" s="259" t="s">
        <v>54</v>
      </c>
      <c r="Q663" s="259"/>
      <c r="R663" s="192" t="s">
        <v>2188</v>
      </c>
      <c r="S663" s="41" t="s">
        <v>1950</v>
      </c>
      <c r="T663" s="41" t="s">
        <v>20</v>
      </c>
      <c r="U663" s="84" t="s">
        <v>72</v>
      </c>
      <c r="V663" s="263"/>
      <c r="W663" s="80">
        <v>3</v>
      </c>
      <c r="X663" s="185" t="s">
        <v>2610</v>
      </c>
      <c r="Y663" s="117"/>
      <c r="Z663" s="84"/>
      <c r="AA663" s="84"/>
      <c r="AB663" s="265" t="str">
        <f t="shared" si="16"/>
        <v>M 0433</v>
      </c>
      <c r="AC663" s="261"/>
      <c r="AD663" s="261"/>
      <c r="AE663" s="261"/>
      <c r="AF663" s="261"/>
      <c r="AG663" s="261"/>
      <c r="AH663" s="263" t="s">
        <v>1</v>
      </c>
      <c r="AI663" s="473" t="s">
        <v>202</v>
      </c>
      <c r="AJ663" s="248">
        <v>42625</v>
      </c>
      <c r="AK663" s="423"/>
      <c r="AL663" s="313">
        <v>1.9470000000000001</v>
      </c>
      <c r="AM663" s="313" t="s">
        <v>55</v>
      </c>
      <c r="AN663" s="313">
        <v>1.8720000000000001</v>
      </c>
      <c r="AO663" s="313" t="s">
        <v>952</v>
      </c>
      <c r="AP663" s="101"/>
      <c r="AQ663" s="101"/>
      <c r="AR663" s="415"/>
      <c r="AS663" s="101"/>
      <c r="AU663" s="101"/>
    </row>
    <row r="664" spans="4:59" s="256" customFormat="1" ht="32.25" customHeight="1" x14ac:dyDescent="0.25">
      <c r="D664" s="246" t="s">
        <v>2</v>
      </c>
      <c r="G664" s="96">
        <v>43283</v>
      </c>
      <c r="H664" s="258" t="s">
        <v>37</v>
      </c>
      <c r="I664" s="232" t="s">
        <v>31</v>
      </c>
      <c r="J664" s="189" t="s">
        <v>291</v>
      </c>
      <c r="K664" s="29" t="s">
        <v>18</v>
      </c>
      <c r="L664" s="29" t="s">
        <v>50</v>
      </c>
      <c r="M664" s="29" t="s">
        <v>51</v>
      </c>
      <c r="N664" s="29" t="s">
        <v>52</v>
      </c>
      <c r="O664" s="259" t="s">
        <v>53</v>
      </c>
      <c r="P664" s="259" t="s">
        <v>54</v>
      </c>
      <c r="Q664" s="259"/>
      <c r="R664" s="192" t="s">
        <v>2189</v>
      </c>
      <c r="S664" s="41" t="s">
        <v>1950</v>
      </c>
      <c r="T664" s="41" t="s">
        <v>20</v>
      </c>
      <c r="U664" s="84" t="s">
        <v>72</v>
      </c>
      <c r="V664" s="263"/>
      <c r="W664" s="80">
        <v>3</v>
      </c>
      <c r="X664" s="185" t="s">
        <v>2610</v>
      </c>
      <c r="Y664" s="117"/>
      <c r="Z664" s="84"/>
      <c r="AA664" s="84"/>
      <c r="AB664" s="265" t="str">
        <f t="shared" si="16"/>
        <v>M 0434</v>
      </c>
      <c r="AC664" s="261"/>
      <c r="AD664" s="261"/>
      <c r="AE664" s="261"/>
      <c r="AF664" s="261"/>
      <c r="AG664" s="261"/>
      <c r="AH664" s="263" t="s">
        <v>1</v>
      </c>
      <c r="AI664" s="473" t="s">
        <v>202</v>
      </c>
      <c r="AJ664" s="248">
        <v>42625</v>
      </c>
      <c r="AK664" s="423"/>
      <c r="AL664" s="312">
        <v>2.0259999999999998</v>
      </c>
      <c r="AM664" s="312" t="s">
        <v>55</v>
      </c>
      <c r="AN664" s="313">
        <v>1.84</v>
      </c>
      <c r="AO664" s="313" t="s">
        <v>3485</v>
      </c>
      <c r="AP664" s="101"/>
      <c r="AQ664" s="101"/>
      <c r="AR664" s="415"/>
      <c r="AS664" s="101"/>
      <c r="AU664" s="101"/>
    </row>
    <row r="665" spans="4:59" s="256" customFormat="1" ht="32.25" customHeight="1" x14ac:dyDescent="0.25">
      <c r="D665" s="246" t="s">
        <v>2</v>
      </c>
      <c r="G665" s="96">
        <v>43283</v>
      </c>
      <c r="H665" s="258" t="s">
        <v>37</v>
      </c>
      <c r="I665" s="232" t="s">
        <v>31</v>
      </c>
      <c r="J665" s="189" t="s">
        <v>291</v>
      </c>
      <c r="K665" s="29" t="s">
        <v>18</v>
      </c>
      <c r="L665" s="29" t="s">
        <v>50</v>
      </c>
      <c r="M665" s="29" t="s">
        <v>51</v>
      </c>
      <c r="N665" s="29" t="s">
        <v>52</v>
      </c>
      <c r="O665" s="259" t="s">
        <v>53</v>
      </c>
      <c r="P665" s="259" t="s">
        <v>54</v>
      </c>
      <c r="Q665" s="259"/>
      <c r="R665" s="192" t="s">
        <v>2190</v>
      </c>
      <c r="S665" s="41" t="s">
        <v>1950</v>
      </c>
      <c r="T665" s="41" t="s">
        <v>20</v>
      </c>
      <c r="U665" s="84" t="s">
        <v>72</v>
      </c>
      <c r="V665" s="263"/>
      <c r="W665" s="80">
        <v>3</v>
      </c>
      <c r="X665" s="185" t="s">
        <v>2610</v>
      </c>
      <c r="Y665" s="117"/>
      <c r="Z665" s="84"/>
      <c r="AA665" s="84"/>
      <c r="AB665" s="265" t="str">
        <f t="shared" si="16"/>
        <v>M 0435</v>
      </c>
      <c r="AC665" s="261"/>
      <c r="AD665" s="261"/>
      <c r="AE665" s="261"/>
      <c r="AF665" s="261"/>
      <c r="AG665" s="261"/>
      <c r="AH665" s="263" t="s">
        <v>1</v>
      </c>
      <c r="AI665" s="473" t="s">
        <v>202</v>
      </c>
      <c r="AJ665" s="248">
        <v>42625</v>
      </c>
      <c r="AK665" s="425"/>
      <c r="AL665" s="312">
        <v>2.1040000000000001</v>
      </c>
      <c r="AM665" s="312" t="s">
        <v>3485</v>
      </c>
      <c r="AN665" s="313">
        <v>1.9990000000000001</v>
      </c>
      <c r="AO665" s="313" t="s">
        <v>808</v>
      </c>
      <c r="AP665" s="101"/>
      <c r="AQ665" s="101"/>
      <c r="AR665" s="415"/>
      <c r="AS665" s="101"/>
      <c r="AU665" s="101"/>
      <c r="AV665" s="203"/>
      <c r="AW665" s="202"/>
      <c r="AX665" s="202"/>
      <c r="AY665" s="204"/>
      <c r="AZ665" s="203"/>
      <c r="BA665" s="203"/>
      <c r="BB665" s="202"/>
      <c r="BC665" s="202"/>
      <c r="BD665" s="208"/>
      <c r="BE665" s="57"/>
      <c r="BF665" s="57"/>
      <c r="BG665" s="57"/>
    </row>
    <row r="666" spans="4:59" s="256" customFormat="1" ht="32.25" customHeight="1" x14ac:dyDescent="0.25">
      <c r="D666" s="246" t="s">
        <v>2</v>
      </c>
      <c r="G666" s="96">
        <v>43283</v>
      </c>
      <c r="H666" s="258" t="s">
        <v>37</v>
      </c>
      <c r="I666" s="232" t="s">
        <v>31</v>
      </c>
      <c r="J666" s="189" t="s">
        <v>291</v>
      </c>
      <c r="K666" s="29" t="s">
        <v>18</v>
      </c>
      <c r="L666" s="29" t="s">
        <v>50</v>
      </c>
      <c r="M666" s="29" t="s">
        <v>51</v>
      </c>
      <c r="N666" s="29" t="s">
        <v>52</v>
      </c>
      <c r="O666" s="259" t="s">
        <v>53</v>
      </c>
      <c r="P666" s="259" t="s">
        <v>54</v>
      </c>
      <c r="Q666" s="259"/>
      <c r="R666" s="192" t="s">
        <v>2191</v>
      </c>
      <c r="S666" s="41" t="s">
        <v>1950</v>
      </c>
      <c r="T666" s="41" t="s">
        <v>20</v>
      </c>
      <c r="U666" s="84" t="s">
        <v>72</v>
      </c>
      <c r="V666" s="263"/>
      <c r="W666" s="80">
        <v>3</v>
      </c>
      <c r="X666" s="185" t="s">
        <v>2610</v>
      </c>
      <c r="Y666" s="117"/>
      <c r="Z666" s="84"/>
      <c r="AA666" s="84"/>
      <c r="AB666" s="265" t="str">
        <f t="shared" si="16"/>
        <v>M 0436</v>
      </c>
      <c r="AC666" s="261"/>
      <c r="AD666" s="261"/>
      <c r="AE666" s="261"/>
      <c r="AF666" s="261"/>
      <c r="AG666" s="261"/>
      <c r="AH666" s="263" t="s">
        <v>1</v>
      </c>
      <c r="AI666" s="473" t="s">
        <v>202</v>
      </c>
      <c r="AJ666" s="248">
        <v>42625</v>
      </c>
      <c r="AK666" s="425"/>
      <c r="AL666" s="312">
        <v>2.052</v>
      </c>
      <c r="AM666" s="312" t="s">
        <v>3485</v>
      </c>
      <c r="AN666" s="313">
        <v>1.91</v>
      </c>
      <c r="AO666" s="313" t="s">
        <v>808</v>
      </c>
      <c r="AP666" s="101"/>
      <c r="AQ666" s="101"/>
      <c r="AR666" s="415"/>
      <c r="AS666" s="101"/>
      <c r="AU666" s="101"/>
      <c r="AV666" s="203"/>
      <c r="AW666" s="202"/>
      <c r="AX666" s="202"/>
      <c r="AY666" s="204"/>
      <c r="AZ666" s="203"/>
      <c r="BA666" s="203"/>
      <c r="BB666" s="202"/>
      <c r="BC666" s="202"/>
      <c r="BD666" s="208"/>
      <c r="BE666" s="57"/>
      <c r="BF666" s="57"/>
      <c r="BG666" s="57"/>
    </row>
    <row r="667" spans="4:59" s="256" customFormat="1" ht="32.25" customHeight="1" x14ac:dyDescent="0.25">
      <c r="D667" s="246" t="s">
        <v>2</v>
      </c>
      <c r="G667" s="96">
        <v>43283</v>
      </c>
      <c r="H667" s="258" t="s">
        <v>37</v>
      </c>
      <c r="I667" s="232" t="s">
        <v>31</v>
      </c>
      <c r="J667" s="189" t="s">
        <v>291</v>
      </c>
      <c r="K667" s="29" t="s">
        <v>18</v>
      </c>
      <c r="L667" s="29" t="s">
        <v>50</v>
      </c>
      <c r="M667" s="29" t="s">
        <v>51</v>
      </c>
      <c r="N667" s="29" t="s">
        <v>52</v>
      </c>
      <c r="O667" s="259" t="s">
        <v>53</v>
      </c>
      <c r="P667" s="259" t="s">
        <v>54</v>
      </c>
      <c r="Q667" s="259"/>
      <c r="R667" s="192" t="s">
        <v>2211</v>
      </c>
      <c r="S667" s="41" t="s">
        <v>1950</v>
      </c>
      <c r="T667" s="41" t="s">
        <v>20</v>
      </c>
      <c r="U667" s="84" t="s">
        <v>72</v>
      </c>
      <c r="V667" s="263"/>
      <c r="W667" s="80">
        <v>3</v>
      </c>
      <c r="X667" s="185" t="s">
        <v>2610</v>
      </c>
      <c r="Y667" s="117"/>
      <c r="Z667" s="84"/>
      <c r="AA667" s="84"/>
      <c r="AB667" s="265" t="str">
        <f t="shared" si="16"/>
        <v>M 0472</v>
      </c>
      <c r="AC667" s="261"/>
      <c r="AD667" s="261"/>
      <c r="AE667" s="261"/>
      <c r="AF667" s="261"/>
      <c r="AG667" s="261"/>
      <c r="AH667" s="263" t="s">
        <v>1</v>
      </c>
      <c r="AI667" s="473" t="s">
        <v>202</v>
      </c>
      <c r="AJ667" s="248">
        <v>42662</v>
      </c>
      <c r="AK667" s="425"/>
      <c r="AL667" s="312">
        <v>2.2709999999999999</v>
      </c>
      <c r="AM667" s="312" t="s">
        <v>952</v>
      </c>
      <c r="AN667" s="313">
        <v>1.994</v>
      </c>
      <c r="AO667" s="313" t="s">
        <v>3139</v>
      </c>
      <c r="AP667" s="101"/>
      <c r="AQ667" s="101"/>
      <c r="AR667" s="415"/>
      <c r="AS667" s="101"/>
      <c r="AU667" s="101"/>
      <c r="AV667" s="203"/>
      <c r="AW667" s="202"/>
      <c r="AX667" s="202"/>
      <c r="AY667" s="204"/>
      <c r="AZ667" s="203"/>
      <c r="BA667" s="203"/>
      <c r="BB667" s="202"/>
      <c r="BC667" s="202"/>
      <c r="BD667" s="208"/>
      <c r="BE667" s="57"/>
      <c r="BF667" s="57"/>
      <c r="BG667" s="57"/>
    </row>
    <row r="668" spans="4:59" s="256" customFormat="1" ht="32.25" customHeight="1" x14ac:dyDescent="0.25">
      <c r="D668" s="246" t="s">
        <v>2</v>
      </c>
      <c r="G668" s="96">
        <v>43283</v>
      </c>
      <c r="H668" s="258" t="s">
        <v>37</v>
      </c>
      <c r="I668" s="232" t="s">
        <v>31</v>
      </c>
      <c r="J668" s="189" t="s">
        <v>291</v>
      </c>
      <c r="K668" s="29" t="s">
        <v>18</v>
      </c>
      <c r="L668" s="29" t="s">
        <v>50</v>
      </c>
      <c r="M668" s="29" t="s">
        <v>51</v>
      </c>
      <c r="N668" s="29" t="s">
        <v>52</v>
      </c>
      <c r="O668" s="259" t="s">
        <v>53</v>
      </c>
      <c r="P668" s="259" t="s">
        <v>54</v>
      </c>
      <c r="Q668" s="259"/>
      <c r="R668" s="192" t="s">
        <v>2240</v>
      </c>
      <c r="S668" s="41" t="s">
        <v>2241</v>
      </c>
      <c r="T668" s="41"/>
      <c r="U668" s="84" t="s">
        <v>1800</v>
      </c>
      <c r="V668" s="263"/>
      <c r="W668" s="80">
        <v>2</v>
      </c>
      <c r="X668" s="185" t="s">
        <v>2236</v>
      </c>
      <c r="Y668" s="117"/>
      <c r="Z668" s="84"/>
      <c r="AA668" s="84"/>
      <c r="AB668" s="265" t="str">
        <f t="shared" si="16"/>
        <v>M 0539</v>
      </c>
      <c r="AC668" s="261"/>
      <c r="AD668" s="261"/>
      <c r="AE668" s="261"/>
      <c r="AF668" s="261"/>
      <c r="AG668" s="261"/>
      <c r="AH668" s="263" t="s">
        <v>1</v>
      </c>
      <c r="AI668" s="473" t="s">
        <v>202</v>
      </c>
      <c r="AJ668" s="248">
        <v>42772</v>
      </c>
      <c r="AK668" s="425"/>
      <c r="AL668" s="312">
        <v>2.032</v>
      </c>
      <c r="AM668" s="312" t="s">
        <v>1264</v>
      </c>
      <c r="AN668" s="313">
        <v>1.792</v>
      </c>
      <c r="AO668" s="313" t="s">
        <v>1263</v>
      </c>
      <c r="AP668" s="101"/>
      <c r="AQ668" s="101"/>
      <c r="AR668" s="415"/>
      <c r="AS668" s="101"/>
      <c r="AU668" s="101"/>
    </row>
    <row r="669" spans="4:59" s="256" customFormat="1" ht="32.25" customHeight="1" x14ac:dyDescent="0.25">
      <c r="D669" s="246" t="s">
        <v>2</v>
      </c>
      <c r="G669" s="96">
        <v>43283</v>
      </c>
      <c r="H669" s="258" t="s">
        <v>37</v>
      </c>
      <c r="I669" s="232" t="s">
        <v>31</v>
      </c>
      <c r="J669" s="189" t="s">
        <v>291</v>
      </c>
      <c r="K669" s="29" t="s">
        <v>18</v>
      </c>
      <c r="L669" s="29" t="s">
        <v>50</v>
      </c>
      <c r="M669" s="29" t="s">
        <v>51</v>
      </c>
      <c r="N669" s="29" t="s">
        <v>52</v>
      </c>
      <c r="O669" s="259" t="s">
        <v>53</v>
      </c>
      <c r="P669" s="259" t="s">
        <v>54</v>
      </c>
      <c r="Q669" s="259"/>
      <c r="R669" s="192" t="s">
        <v>2250</v>
      </c>
      <c r="S669" s="41" t="s">
        <v>1950</v>
      </c>
      <c r="T669" s="41" t="s">
        <v>20</v>
      </c>
      <c r="U669" s="84" t="s">
        <v>72</v>
      </c>
      <c r="V669" s="263"/>
      <c r="W669" s="80">
        <v>3</v>
      </c>
      <c r="X669" s="185" t="s">
        <v>2610</v>
      </c>
      <c r="Y669" s="117"/>
      <c r="Z669" s="84"/>
      <c r="AA669" s="84"/>
      <c r="AB669" s="265" t="str">
        <f t="shared" si="16"/>
        <v>M 0555</v>
      </c>
      <c r="AC669" s="261"/>
      <c r="AD669" s="261"/>
      <c r="AE669" s="261"/>
      <c r="AF669" s="261"/>
      <c r="AG669" s="261"/>
      <c r="AH669" s="263" t="s">
        <v>1</v>
      </c>
      <c r="AI669" s="473" t="s">
        <v>202</v>
      </c>
      <c r="AJ669" s="248">
        <v>42772</v>
      </c>
      <c r="AK669" s="423"/>
      <c r="AL669" s="312">
        <v>2.4430000000000001</v>
      </c>
      <c r="AM669" s="312" t="s">
        <v>808</v>
      </c>
      <c r="AN669" s="313">
        <v>1.9550000000000001</v>
      </c>
      <c r="AO669" s="313" t="s">
        <v>55</v>
      </c>
      <c r="AP669" s="101"/>
      <c r="AQ669" s="101"/>
      <c r="AR669" s="415"/>
      <c r="AS669" s="101"/>
      <c r="AU669" s="101"/>
    </row>
    <row r="670" spans="4:59" s="256" customFormat="1" ht="32.25" customHeight="1" x14ac:dyDescent="0.25">
      <c r="D670" s="246" t="s">
        <v>2</v>
      </c>
      <c r="G670" s="96">
        <v>43283</v>
      </c>
      <c r="H670" s="258" t="s">
        <v>37</v>
      </c>
      <c r="I670" s="232" t="s">
        <v>31</v>
      </c>
      <c r="J670" s="189" t="s">
        <v>291</v>
      </c>
      <c r="K670" s="29" t="s">
        <v>18</v>
      </c>
      <c r="L670" s="29" t="s">
        <v>50</v>
      </c>
      <c r="M670" s="29" t="s">
        <v>51</v>
      </c>
      <c r="N670" s="29" t="s">
        <v>52</v>
      </c>
      <c r="O670" s="259" t="s">
        <v>53</v>
      </c>
      <c r="P670" s="259" t="s">
        <v>54</v>
      </c>
      <c r="Q670" s="259"/>
      <c r="R670" s="192" t="s">
        <v>1261</v>
      </c>
      <c r="S670" s="41" t="s">
        <v>1002</v>
      </c>
      <c r="T670" s="41" t="s">
        <v>20</v>
      </c>
      <c r="U670" s="84" t="s">
        <v>1256</v>
      </c>
      <c r="V670" s="263"/>
      <c r="W670" s="80">
        <v>3</v>
      </c>
      <c r="X670" s="185" t="s">
        <v>104</v>
      </c>
      <c r="Y670" s="117"/>
      <c r="Z670" s="84"/>
      <c r="AA670" s="84"/>
      <c r="AB670" s="265" t="s">
        <v>1261</v>
      </c>
      <c r="AC670" s="261"/>
      <c r="AD670" s="261"/>
      <c r="AE670" s="261"/>
      <c r="AF670" s="261"/>
      <c r="AG670" s="261"/>
      <c r="AH670" s="263" t="s">
        <v>1</v>
      </c>
      <c r="AI670" s="473" t="s">
        <v>202</v>
      </c>
      <c r="AJ670" s="248">
        <v>42769</v>
      </c>
      <c r="AK670" s="420">
        <v>531</v>
      </c>
      <c r="AL670" s="312">
        <v>2.5329999999999999</v>
      </c>
      <c r="AM670" s="312" t="s">
        <v>1263</v>
      </c>
      <c r="AN670" s="312">
        <v>2.4260000000000002</v>
      </c>
      <c r="AO670" s="312" t="s">
        <v>1264</v>
      </c>
      <c r="AP670" s="101"/>
      <c r="AQ670" s="101"/>
      <c r="AR670" s="415"/>
      <c r="AS670" s="101"/>
      <c r="AU670" s="101"/>
    </row>
    <row r="671" spans="4:59" s="256" customFormat="1" ht="32.25" customHeight="1" x14ac:dyDescent="0.25">
      <c r="D671" s="246" t="s">
        <v>2</v>
      </c>
      <c r="G671" s="96">
        <v>43283</v>
      </c>
      <c r="H671" s="258" t="s">
        <v>37</v>
      </c>
      <c r="I671" s="232" t="s">
        <v>31</v>
      </c>
      <c r="J671" s="189" t="s">
        <v>291</v>
      </c>
      <c r="K671" s="29" t="s">
        <v>18</v>
      </c>
      <c r="L671" s="29" t="s">
        <v>50</v>
      </c>
      <c r="M671" s="29" t="s">
        <v>51</v>
      </c>
      <c r="N671" s="29" t="s">
        <v>52</v>
      </c>
      <c r="O671" s="259" t="s">
        <v>53</v>
      </c>
      <c r="P671" s="259" t="s">
        <v>54</v>
      </c>
      <c r="Q671" s="259"/>
      <c r="R671" s="192" t="s">
        <v>2254</v>
      </c>
      <c r="S671" s="41" t="s">
        <v>2255</v>
      </c>
      <c r="T671" s="41"/>
      <c r="U671" s="84" t="s">
        <v>1800</v>
      </c>
      <c r="V671" s="263"/>
      <c r="W671" s="80">
        <v>1</v>
      </c>
      <c r="X671" s="185" t="s">
        <v>80</v>
      </c>
      <c r="Y671" s="117"/>
      <c r="Z671" s="84"/>
      <c r="AA671" s="84"/>
      <c r="AB671" s="265" t="str">
        <f>R671</f>
        <v>M 0567</v>
      </c>
      <c r="AC671" s="261"/>
      <c r="AD671" s="261"/>
      <c r="AE671" s="261"/>
      <c r="AF671" s="261"/>
      <c r="AG671" s="261"/>
      <c r="AH671" s="263" t="s">
        <v>1</v>
      </c>
      <c r="AI671" s="473" t="s">
        <v>202</v>
      </c>
      <c r="AJ671" s="248">
        <v>42759</v>
      </c>
      <c r="AK671" s="423"/>
      <c r="AL671" s="312">
        <v>2.2919999999999998</v>
      </c>
      <c r="AM671" s="312" t="s">
        <v>808</v>
      </c>
      <c r="AN671" s="312">
        <v>2.14</v>
      </c>
      <c r="AO671" s="312" t="s">
        <v>1264</v>
      </c>
      <c r="AP671" s="101"/>
      <c r="AQ671" s="101"/>
      <c r="AR671" s="415"/>
      <c r="AS671" s="101"/>
      <c r="AU671" s="101"/>
    </row>
    <row r="672" spans="4:59" s="256" customFormat="1" ht="32.25" customHeight="1" x14ac:dyDescent="0.25">
      <c r="D672" s="246" t="s">
        <v>2</v>
      </c>
      <c r="G672" s="96">
        <v>43283</v>
      </c>
      <c r="H672" s="258" t="s">
        <v>37</v>
      </c>
      <c r="I672" s="232" t="s">
        <v>31</v>
      </c>
      <c r="J672" s="189" t="s">
        <v>291</v>
      </c>
      <c r="K672" s="29" t="s">
        <v>18</v>
      </c>
      <c r="L672" s="29" t="s">
        <v>50</v>
      </c>
      <c r="M672" s="29" t="s">
        <v>51</v>
      </c>
      <c r="N672" s="29" t="s">
        <v>52</v>
      </c>
      <c r="O672" s="259" t="s">
        <v>53</v>
      </c>
      <c r="P672" s="259" t="s">
        <v>54</v>
      </c>
      <c r="Q672" s="259"/>
      <c r="R672" s="192" t="s">
        <v>1262</v>
      </c>
      <c r="S672" s="41" t="s">
        <v>1002</v>
      </c>
      <c r="T672" s="41" t="s">
        <v>20</v>
      </c>
      <c r="U672" s="84" t="s">
        <v>1256</v>
      </c>
      <c r="V672" s="263"/>
      <c r="W672" s="80">
        <v>3</v>
      </c>
      <c r="X672" s="185" t="s">
        <v>104</v>
      </c>
      <c r="Y672" s="161"/>
      <c r="Z672" s="84"/>
      <c r="AA672" s="84"/>
      <c r="AB672" s="265" t="s">
        <v>1262</v>
      </c>
      <c r="AC672" s="261"/>
      <c r="AD672" s="261"/>
      <c r="AE672" s="261"/>
      <c r="AF672" s="261"/>
      <c r="AG672" s="261"/>
      <c r="AH672" s="263" t="s">
        <v>1</v>
      </c>
      <c r="AI672" s="473" t="s">
        <v>202</v>
      </c>
      <c r="AJ672" s="248">
        <v>42759</v>
      </c>
      <c r="AK672" s="445">
        <v>532</v>
      </c>
      <c r="AL672" s="312">
        <v>2.5259999999999998</v>
      </c>
      <c r="AM672" s="312" t="s">
        <v>1264</v>
      </c>
      <c r="AN672" s="312">
        <v>2.3170000000000002</v>
      </c>
      <c r="AO672" s="312" t="s">
        <v>1263</v>
      </c>
      <c r="AP672" s="101"/>
      <c r="AQ672" s="101"/>
      <c r="AR672" s="415"/>
      <c r="AS672" s="101"/>
      <c r="AU672" s="101"/>
    </row>
    <row r="673" spans="4:47" s="256" customFormat="1" ht="32.25" customHeight="1" x14ac:dyDescent="0.25">
      <c r="D673" s="246" t="s">
        <v>2</v>
      </c>
      <c r="G673" s="96">
        <v>43283</v>
      </c>
      <c r="H673" s="258" t="s">
        <v>37</v>
      </c>
      <c r="I673" s="232" t="s">
        <v>31</v>
      </c>
      <c r="J673" s="189" t="s">
        <v>291</v>
      </c>
      <c r="K673" s="29" t="s">
        <v>18</v>
      </c>
      <c r="L673" s="29" t="s">
        <v>50</v>
      </c>
      <c r="M673" s="29" t="s">
        <v>51</v>
      </c>
      <c r="N673" s="29" t="s">
        <v>52</v>
      </c>
      <c r="O673" s="259" t="s">
        <v>53</v>
      </c>
      <c r="P673" s="259" t="s">
        <v>54</v>
      </c>
      <c r="Q673" s="259"/>
      <c r="R673" s="192" t="s">
        <v>2354</v>
      </c>
      <c r="S673" s="41"/>
      <c r="T673" s="41"/>
      <c r="U673" s="84" t="s">
        <v>1800</v>
      </c>
      <c r="V673" s="263"/>
      <c r="W673" s="80">
        <v>3</v>
      </c>
      <c r="X673" s="185" t="s">
        <v>80</v>
      </c>
      <c r="Y673" s="117"/>
      <c r="Z673" s="84"/>
      <c r="AA673" s="84"/>
      <c r="AB673" s="265" t="str">
        <f>R673</f>
        <v>M 3030</v>
      </c>
      <c r="AC673" s="261"/>
      <c r="AD673" s="261"/>
      <c r="AE673" s="261"/>
      <c r="AF673" s="261"/>
      <c r="AG673" s="261"/>
      <c r="AH673" s="263" t="s">
        <v>1</v>
      </c>
      <c r="AI673" s="473" t="s">
        <v>202</v>
      </c>
      <c r="AJ673" s="248" t="s">
        <v>1531</v>
      </c>
      <c r="AK673" s="425"/>
      <c r="AL673" s="312">
        <v>2.653</v>
      </c>
      <c r="AM673" s="312" t="s">
        <v>55</v>
      </c>
      <c r="AN673" s="312">
        <v>2.0990000000000002</v>
      </c>
      <c r="AO673" s="312" t="s">
        <v>81</v>
      </c>
      <c r="AP673" s="101"/>
      <c r="AQ673" s="101"/>
      <c r="AR673" s="415"/>
      <c r="AS673" s="101"/>
      <c r="AU673" s="101"/>
    </row>
    <row r="674" spans="4:47" s="256" customFormat="1" ht="32.25" customHeight="1" x14ac:dyDescent="0.25">
      <c r="D674" s="246" t="s">
        <v>2</v>
      </c>
      <c r="G674" s="96">
        <v>43283</v>
      </c>
      <c r="H674" s="258" t="s">
        <v>37</v>
      </c>
      <c r="I674" s="232" t="s">
        <v>31</v>
      </c>
      <c r="J674" s="189" t="s">
        <v>291</v>
      </c>
      <c r="K674" s="29" t="s">
        <v>18</v>
      </c>
      <c r="L674" s="29" t="s">
        <v>50</v>
      </c>
      <c r="M674" s="29" t="s">
        <v>51</v>
      </c>
      <c r="N674" s="29" t="s">
        <v>52</v>
      </c>
      <c r="O674" s="259" t="s">
        <v>53</v>
      </c>
      <c r="P674" s="259" t="s">
        <v>54</v>
      </c>
      <c r="Q674" s="259"/>
      <c r="R674" s="192" t="s">
        <v>2385</v>
      </c>
      <c r="S674" s="41"/>
      <c r="T674" s="41" t="s">
        <v>20</v>
      </c>
      <c r="U674" s="84" t="s">
        <v>72</v>
      </c>
      <c r="V674" s="263"/>
      <c r="W674" s="80">
        <v>3</v>
      </c>
      <c r="X674" s="185" t="s">
        <v>2610</v>
      </c>
      <c r="Y674" s="117"/>
      <c r="Z674" s="84"/>
      <c r="AA674" s="84"/>
      <c r="AB674" s="265" t="str">
        <f>R674</f>
        <v>M 3059</v>
      </c>
      <c r="AC674" s="261"/>
      <c r="AD674" s="261"/>
      <c r="AE674" s="261"/>
      <c r="AF674" s="261"/>
      <c r="AG674" s="261"/>
      <c r="AH674" s="263" t="s">
        <v>1</v>
      </c>
      <c r="AI674" s="473" t="s">
        <v>202</v>
      </c>
      <c r="AJ674" s="248" t="s">
        <v>2386</v>
      </c>
      <c r="AK674" s="427"/>
      <c r="AL674" s="313">
        <v>1.9870000000000001</v>
      </c>
      <c r="AM674" s="313" t="s">
        <v>3485</v>
      </c>
      <c r="AN674" s="313">
        <v>1.9470000000000001</v>
      </c>
      <c r="AO674" s="313" t="s">
        <v>952</v>
      </c>
      <c r="AP674" s="101"/>
      <c r="AQ674" s="101"/>
      <c r="AR674" s="415"/>
      <c r="AS674" s="101"/>
      <c r="AU674" s="101"/>
    </row>
    <row r="675" spans="4:47" s="256" customFormat="1" ht="32.25" customHeight="1" x14ac:dyDescent="0.25">
      <c r="D675" s="246" t="s">
        <v>2</v>
      </c>
      <c r="G675" s="96">
        <v>43283</v>
      </c>
      <c r="H675" s="258" t="s">
        <v>37</v>
      </c>
      <c r="I675" s="232" t="s">
        <v>31</v>
      </c>
      <c r="J675" s="189" t="s">
        <v>291</v>
      </c>
      <c r="K675" s="29" t="s">
        <v>18</v>
      </c>
      <c r="L675" s="29" t="s">
        <v>50</v>
      </c>
      <c r="M675" s="29" t="s">
        <v>51</v>
      </c>
      <c r="N675" s="29" t="s">
        <v>52</v>
      </c>
      <c r="O675" s="259" t="s">
        <v>53</v>
      </c>
      <c r="P675" s="259" t="s">
        <v>54</v>
      </c>
      <c r="Q675" s="259"/>
      <c r="R675" s="192" t="s">
        <v>2523</v>
      </c>
      <c r="S675" s="41" t="s">
        <v>1950</v>
      </c>
      <c r="T675" s="41" t="s">
        <v>20</v>
      </c>
      <c r="U675" s="84" t="s">
        <v>72</v>
      </c>
      <c r="V675" s="263"/>
      <c r="W675" s="80">
        <v>3</v>
      </c>
      <c r="X675" s="185" t="s">
        <v>2610</v>
      </c>
      <c r="Y675" s="117"/>
      <c r="Z675" s="84"/>
      <c r="AA675" s="84"/>
      <c r="AB675" s="265" t="str">
        <f>R675</f>
        <v>M 3189</v>
      </c>
      <c r="AC675" s="261"/>
      <c r="AD675" s="261"/>
      <c r="AE675" s="261"/>
      <c r="AF675" s="261"/>
      <c r="AG675" s="261"/>
      <c r="AH675" s="263" t="s">
        <v>1</v>
      </c>
      <c r="AI675" s="473" t="s">
        <v>202</v>
      </c>
      <c r="AJ675" s="248">
        <v>42409</v>
      </c>
      <c r="AK675" s="425"/>
      <c r="AL675" s="312">
        <v>2.181</v>
      </c>
      <c r="AM675" s="312" t="s">
        <v>808</v>
      </c>
      <c r="AN675" s="312">
        <v>2.004</v>
      </c>
      <c r="AO675" s="312" t="s">
        <v>3485</v>
      </c>
      <c r="AP675" s="101"/>
      <c r="AQ675" s="101"/>
      <c r="AR675" s="415"/>
      <c r="AS675" s="101"/>
      <c r="AU675" s="101"/>
    </row>
    <row r="676" spans="4:47" s="256" customFormat="1" ht="32.25" customHeight="1" x14ac:dyDescent="0.25">
      <c r="D676" s="246" t="s">
        <v>2</v>
      </c>
      <c r="G676" s="96">
        <v>43283</v>
      </c>
      <c r="H676" s="258" t="s">
        <v>37</v>
      </c>
      <c r="I676" s="232" t="s">
        <v>31</v>
      </c>
      <c r="J676" s="189" t="s">
        <v>291</v>
      </c>
      <c r="K676" s="29" t="s">
        <v>18</v>
      </c>
      <c r="L676" s="29" t="s">
        <v>50</v>
      </c>
      <c r="M676" s="29" t="s">
        <v>51</v>
      </c>
      <c r="N676" s="29" t="s">
        <v>52</v>
      </c>
      <c r="O676" s="259" t="s">
        <v>53</v>
      </c>
      <c r="P676" s="259" t="s">
        <v>54</v>
      </c>
      <c r="Q676" s="259"/>
      <c r="R676" s="192" t="s">
        <v>807</v>
      </c>
      <c r="S676" s="41" t="s">
        <v>1291</v>
      </c>
      <c r="T676" s="41" t="s">
        <v>20</v>
      </c>
      <c r="U676" s="84" t="s">
        <v>72</v>
      </c>
      <c r="V676" s="263"/>
      <c r="W676" s="80">
        <v>3</v>
      </c>
      <c r="X676" s="185" t="s">
        <v>245</v>
      </c>
      <c r="Y676" s="117"/>
      <c r="Z676" s="84"/>
      <c r="AA676" s="84"/>
      <c r="AB676" s="265" t="s">
        <v>807</v>
      </c>
      <c r="AC676" s="261"/>
      <c r="AD676" s="261"/>
      <c r="AE676" s="261"/>
      <c r="AF676" s="261"/>
      <c r="AG676" s="261"/>
      <c r="AH676" s="263" t="s">
        <v>1</v>
      </c>
      <c r="AI676" s="473" t="s">
        <v>202</v>
      </c>
      <c r="AJ676" s="248">
        <v>42418</v>
      </c>
      <c r="AK676" s="420">
        <v>350</v>
      </c>
      <c r="AL676" s="312">
        <v>2.427</v>
      </c>
      <c r="AM676" s="312" t="s">
        <v>808</v>
      </c>
      <c r="AN676" s="313">
        <v>1.6839999999999999</v>
      </c>
      <c r="AO676" s="313" t="s">
        <v>1264</v>
      </c>
      <c r="AP676" s="101"/>
      <c r="AQ676" s="101"/>
      <c r="AR676" s="415"/>
      <c r="AS676" s="101"/>
      <c r="AU676" s="101"/>
    </row>
    <row r="677" spans="4:47" s="256" customFormat="1" ht="32.25" customHeight="1" x14ac:dyDescent="0.25">
      <c r="D677" s="246" t="s">
        <v>2</v>
      </c>
      <c r="G677" s="96">
        <v>43283</v>
      </c>
      <c r="H677" s="258" t="s">
        <v>37</v>
      </c>
      <c r="I677" s="232" t="s">
        <v>31</v>
      </c>
      <c r="J677" s="189" t="s">
        <v>291</v>
      </c>
      <c r="K677" s="29" t="s">
        <v>18</v>
      </c>
      <c r="L677" s="29" t="s">
        <v>50</v>
      </c>
      <c r="M677" s="29" t="s">
        <v>51</v>
      </c>
      <c r="N677" s="29" t="s">
        <v>52</v>
      </c>
      <c r="O677" s="259" t="s">
        <v>53</v>
      </c>
      <c r="P677" s="259" t="s">
        <v>54</v>
      </c>
      <c r="Q677" s="259"/>
      <c r="R677" s="192" t="s">
        <v>2585</v>
      </c>
      <c r="S677" s="41" t="s">
        <v>1950</v>
      </c>
      <c r="T677" s="41" t="s">
        <v>20</v>
      </c>
      <c r="U677" s="84" t="s">
        <v>72</v>
      </c>
      <c r="V677" s="263"/>
      <c r="W677" s="80">
        <v>3</v>
      </c>
      <c r="X677" s="185" t="s">
        <v>2610</v>
      </c>
      <c r="Y677" s="117"/>
      <c r="Z677" s="84"/>
      <c r="AA677" s="84"/>
      <c r="AB677" s="265" t="str">
        <f>R677</f>
        <v>M 3237</v>
      </c>
      <c r="AC677" s="261"/>
      <c r="AD677" s="261"/>
      <c r="AE677" s="261"/>
      <c r="AF677" s="261"/>
      <c r="AG677" s="261"/>
      <c r="AH677" s="263" t="s">
        <v>1</v>
      </c>
      <c r="AI677" s="473" t="s">
        <v>202</v>
      </c>
      <c r="AJ677" s="248">
        <v>42474</v>
      </c>
      <c r="AK677" s="425"/>
      <c r="AL677" s="312">
        <v>2.3340000000000001</v>
      </c>
      <c r="AM677" s="312" t="s">
        <v>1264</v>
      </c>
      <c r="AN677" s="312">
        <v>2.0550000000000002</v>
      </c>
      <c r="AO677" s="312" t="s">
        <v>1263</v>
      </c>
      <c r="AP677" s="101"/>
      <c r="AQ677" s="101"/>
      <c r="AR677" s="415"/>
      <c r="AS677" s="101"/>
      <c r="AU677" s="101"/>
    </row>
    <row r="678" spans="4:47" s="256" customFormat="1" ht="32.25" customHeight="1" x14ac:dyDescent="0.25">
      <c r="D678" s="246" t="s">
        <v>2</v>
      </c>
      <c r="G678" s="96">
        <v>43283</v>
      </c>
      <c r="H678" s="258" t="s">
        <v>37</v>
      </c>
      <c r="I678" s="232" t="s">
        <v>31</v>
      </c>
      <c r="J678" s="189" t="s">
        <v>291</v>
      </c>
      <c r="K678" s="29" t="s">
        <v>18</v>
      </c>
      <c r="L678" s="29" t="s">
        <v>50</v>
      </c>
      <c r="M678" s="29" t="s">
        <v>51</v>
      </c>
      <c r="N678" s="29" t="s">
        <v>52</v>
      </c>
      <c r="O678" s="259" t="s">
        <v>53</v>
      </c>
      <c r="P678" s="259" t="s">
        <v>54</v>
      </c>
      <c r="Q678" s="259"/>
      <c r="R678" s="192" t="s">
        <v>951</v>
      </c>
      <c r="S678" s="41" t="s">
        <v>1019</v>
      </c>
      <c r="T678" s="41" t="s">
        <v>20</v>
      </c>
      <c r="U678" s="84" t="s">
        <v>624</v>
      </c>
      <c r="V678" s="263"/>
      <c r="W678" s="80">
        <v>3</v>
      </c>
      <c r="X678" s="185" t="s">
        <v>80</v>
      </c>
      <c r="Y678" s="117"/>
      <c r="Z678" s="84"/>
      <c r="AA678" s="84"/>
      <c r="AB678" s="265" t="s">
        <v>951</v>
      </c>
      <c r="AC678" s="261"/>
      <c r="AD678" s="261"/>
      <c r="AE678" s="261"/>
      <c r="AF678" s="261"/>
      <c r="AG678" s="261"/>
      <c r="AH678" s="263" t="s">
        <v>1</v>
      </c>
      <c r="AI678" s="473" t="s">
        <v>202</v>
      </c>
      <c r="AJ678" s="248">
        <v>42474</v>
      </c>
      <c r="AK678" s="421">
        <v>396</v>
      </c>
      <c r="AL678" s="312">
        <v>2.5209999999999999</v>
      </c>
      <c r="AM678" s="312" t="s">
        <v>952</v>
      </c>
      <c r="AN678" s="313">
        <v>1.7470000000000001</v>
      </c>
      <c r="AO678" s="313" t="s">
        <v>3139</v>
      </c>
      <c r="AP678" s="101"/>
      <c r="AQ678" s="101"/>
      <c r="AR678" s="415"/>
      <c r="AS678" s="101"/>
      <c r="AU678" s="101"/>
    </row>
    <row r="679" spans="4:47" s="256" customFormat="1" ht="32.25" customHeight="1" x14ac:dyDescent="0.25">
      <c r="D679" s="246" t="s">
        <v>2</v>
      </c>
      <c r="G679" s="96">
        <v>43283</v>
      </c>
      <c r="H679" s="258" t="s">
        <v>37</v>
      </c>
      <c r="I679" s="232" t="s">
        <v>31</v>
      </c>
      <c r="J679" s="189" t="s">
        <v>291</v>
      </c>
      <c r="K679" s="29" t="s">
        <v>18</v>
      </c>
      <c r="L679" s="29" t="s">
        <v>50</v>
      </c>
      <c r="M679" s="29" t="s">
        <v>51</v>
      </c>
      <c r="N679" s="29" t="s">
        <v>52</v>
      </c>
      <c r="O679" s="259" t="s">
        <v>53</v>
      </c>
      <c r="P679" s="259" t="s">
        <v>54</v>
      </c>
      <c r="Q679" s="259"/>
      <c r="R679" s="192" t="s">
        <v>2596</v>
      </c>
      <c r="S679" s="41" t="s">
        <v>1983</v>
      </c>
      <c r="T679" s="41" t="s">
        <v>20</v>
      </c>
      <c r="U679" s="84" t="s">
        <v>2616</v>
      </c>
      <c r="V679" s="263"/>
      <c r="W679" s="80">
        <v>3</v>
      </c>
      <c r="X679" s="185" t="s">
        <v>80</v>
      </c>
      <c r="Y679" s="117"/>
      <c r="Z679" s="158"/>
      <c r="AA679" s="84"/>
      <c r="AB679" s="265" t="str">
        <f>R679</f>
        <v>M 3251</v>
      </c>
      <c r="AC679" s="261"/>
      <c r="AD679" s="261"/>
      <c r="AE679" s="261"/>
      <c r="AF679" s="261"/>
      <c r="AG679" s="261"/>
      <c r="AH679" s="263" t="s">
        <v>1</v>
      </c>
      <c r="AI679" s="473" t="s">
        <v>202</v>
      </c>
      <c r="AJ679" s="248">
        <v>42474</v>
      </c>
      <c r="AK679" s="425"/>
      <c r="AL679" s="312">
        <v>2.1680000000000001</v>
      </c>
      <c r="AM679" s="312" t="s">
        <v>808</v>
      </c>
      <c r="AN679" s="312">
        <v>2.121</v>
      </c>
      <c r="AO679" s="312" t="s">
        <v>55</v>
      </c>
      <c r="AP679" s="101"/>
      <c r="AQ679" s="101"/>
      <c r="AR679" s="415"/>
      <c r="AS679" s="101"/>
      <c r="AU679" s="101"/>
    </row>
    <row r="680" spans="4:47" s="256" customFormat="1" ht="32.25" customHeight="1" x14ac:dyDescent="0.25">
      <c r="D680" s="246" t="s">
        <v>2</v>
      </c>
      <c r="G680" s="96">
        <v>43283</v>
      </c>
      <c r="H680" s="258" t="s">
        <v>37</v>
      </c>
      <c r="I680" s="232" t="s">
        <v>31</v>
      </c>
      <c r="J680" s="189" t="s">
        <v>291</v>
      </c>
      <c r="K680" s="29" t="s">
        <v>18</v>
      </c>
      <c r="L680" s="29" t="s">
        <v>50</v>
      </c>
      <c r="M680" s="29" t="s">
        <v>51</v>
      </c>
      <c r="N680" s="29" t="s">
        <v>52</v>
      </c>
      <c r="O680" s="259" t="s">
        <v>53</v>
      </c>
      <c r="P680" s="259" t="s">
        <v>54</v>
      </c>
      <c r="Q680" s="259"/>
      <c r="R680" s="192" t="s">
        <v>2597</v>
      </c>
      <c r="S680" s="41" t="s">
        <v>1950</v>
      </c>
      <c r="T680" s="41" t="s">
        <v>20</v>
      </c>
      <c r="U680" s="84" t="s">
        <v>72</v>
      </c>
      <c r="V680" s="263"/>
      <c r="W680" s="80">
        <v>3</v>
      </c>
      <c r="X680" s="185" t="s">
        <v>2610</v>
      </c>
      <c r="Y680" s="117"/>
      <c r="Z680" s="84"/>
      <c r="AA680" s="84"/>
      <c r="AB680" s="265" t="str">
        <f>R680</f>
        <v>M 3252</v>
      </c>
      <c r="AC680" s="261"/>
      <c r="AD680" s="261"/>
      <c r="AE680" s="261"/>
      <c r="AF680" s="261"/>
      <c r="AG680" s="261"/>
      <c r="AH680" s="263" t="s">
        <v>1</v>
      </c>
      <c r="AI680" s="473" t="s">
        <v>202</v>
      </c>
      <c r="AJ680" s="248">
        <v>42489</v>
      </c>
      <c r="AK680" s="425"/>
      <c r="AL680" s="312">
        <v>2.17</v>
      </c>
      <c r="AM680" s="312" t="s">
        <v>952</v>
      </c>
      <c r="AN680" s="313">
        <v>1.891</v>
      </c>
      <c r="AO680" s="313" t="s">
        <v>204</v>
      </c>
      <c r="AP680" s="101"/>
      <c r="AQ680" s="101"/>
      <c r="AR680" s="415"/>
      <c r="AS680" s="101"/>
      <c r="AU680" s="101"/>
    </row>
    <row r="681" spans="4:47" s="256" customFormat="1" ht="32.25" customHeight="1" x14ac:dyDescent="0.25">
      <c r="D681" s="246" t="s">
        <v>2</v>
      </c>
      <c r="G681" s="96">
        <v>43283</v>
      </c>
      <c r="H681" s="258" t="s">
        <v>37</v>
      </c>
      <c r="I681" s="232" t="s">
        <v>31</v>
      </c>
      <c r="J681" s="189" t="s">
        <v>291</v>
      </c>
      <c r="K681" s="29" t="s">
        <v>18</v>
      </c>
      <c r="L681" s="29" t="s">
        <v>50</v>
      </c>
      <c r="M681" s="29" t="s">
        <v>51</v>
      </c>
      <c r="N681" s="29" t="s">
        <v>52</v>
      </c>
      <c r="O681" s="259" t="s">
        <v>53</v>
      </c>
      <c r="P681" s="259" t="s">
        <v>54</v>
      </c>
      <c r="Q681" s="259"/>
      <c r="R681" s="192" t="s">
        <v>2598</v>
      </c>
      <c r="S681" s="41" t="s">
        <v>1950</v>
      </c>
      <c r="T681" s="41" t="s">
        <v>20</v>
      </c>
      <c r="U681" s="84" t="s">
        <v>72</v>
      </c>
      <c r="V681" s="263"/>
      <c r="W681" s="80">
        <v>3</v>
      </c>
      <c r="X681" s="185" t="s">
        <v>2610</v>
      </c>
      <c r="Y681" s="117"/>
      <c r="Z681" s="84"/>
      <c r="AA681" s="84"/>
      <c r="AB681" s="265" t="str">
        <f>R681</f>
        <v>M 3253</v>
      </c>
      <c r="AC681" s="261"/>
      <c r="AD681" s="261"/>
      <c r="AE681" s="261"/>
      <c r="AF681" s="261"/>
      <c r="AG681" s="261"/>
      <c r="AH681" s="263" t="s">
        <v>1</v>
      </c>
      <c r="AI681" s="473" t="s">
        <v>202</v>
      </c>
      <c r="AJ681" s="248">
        <v>42489</v>
      </c>
      <c r="AK681" s="425"/>
      <c r="AL681" s="312">
        <v>2.1059999999999999</v>
      </c>
      <c r="AM681" s="312" t="s">
        <v>808</v>
      </c>
      <c r="AN681" s="313">
        <v>1.9059999999999999</v>
      </c>
      <c r="AO681" s="313" t="s">
        <v>3485</v>
      </c>
      <c r="AP681" s="101"/>
      <c r="AQ681" s="101"/>
      <c r="AR681" s="415"/>
      <c r="AS681" s="101"/>
      <c r="AU681" s="101"/>
    </row>
    <row r="682" spans="4:47" s="256" customFormat="1" ht="32.25" customHeight="1" x14ac:dyDescent="0.25">
      <c r="D682" s="246" t="s">
        <v>2</v>
      </c>
      <c r="G682" s="96">
        <v>43283</v>
      </c>
      <c r="H682" s="258" t="s">
        <v>37</v>
      </c>
      <c r="I682" s="232" t="s">
        <v>31</v>
      </c>
      <c r="J682" s="189" t="s">
        <v>291</v>
      </c>
      <c r="K682" s="29" t="s">
        <v>18</v>
      </c>
      <c r="L682" s="29" t="s">
        <v>50</v>
      </c>
      <c r="M682" s="29" t="s">
        <v>51</v>
      </c>
      <c r="N682" s="29" t="s">
        <v>52</v>
      </c>
      <c r="O682" s="259" t="s">
        <v>53</v>
      </c>
      <c r="P682" s="259" t="s">
        <v>54</v>
      </c>
      <c r="Q682" s="259"/>
      <c r="R682" s="192" t="s">
        <v>2603</v>
      </c>
      <c r="S682" s="41" t="s">
        <v>1950</v>
      </c>
      <c r="T682" s="41" t="s">
        <v>20</v>
      </c>
      <c r="U682" s="84" t="s">
        <v>72</v>
      </c>
      <c r="V682" s="263"/>
      <c r="W682" s="80">
        <v>3</v>
      </c>
      <c r="X682" s="185" t="s">
        <v>2610</v>
      </c>
      <c r="Y682" s="117"/>
      <c r="Z682" s="84"/>
      <c r="AA682" s="84"/>
      <c r="AB682" s="265" t="str">
        <f>R682</f>
        <v>M 3255</v>
      </c>
      <c r="AC682" s="261"/>
      <c r="AD682" s="261"/>
      <c r="AE682" s="261"/>
      <c r="AF682" s="261"/>
      <c r="AG682" s="261"/>
      <c r="AH682" s="263" t="s">
        <v>1</v>
      </c>
      <c r="AI682" s="473" t="s">
        <v>202</v>
      </c>
      <c r="AJ682" s="248">
        <v>42489</v>
      </c>
      <c r="AK682" s="423"/>
      <c r="AL682" s="312">
        <v>2.2189999999999999</v>
      </c>
      <c r="AM682" s="312" t="s">
        <v>808</v>
      </c>
      <c r="AN682" s="312">
        <v>2.0270000000000001</v>
      </c>
      <c r="AO682" s="312" t="s">
        <v>1264</v>
      </c>
      <c r="AP682" s="101"/>
      <c r="AQ682" s="101"/>
      <c r="AR682" s="415"/>
      <c r="AS682" s="101"/>
      <c r="AU682" s="101"/>
    </row>
    <row r="683" spans="4:47" s="256" customFormat="1" ht="32.25" customHeight="1" x14ac:dyDescent="0.25">
      <c r="D683" s="246" t="s">
        <v>2</v>
      </c>
      <c r="G683" s="96">
        <v>43802</v>
      </c>
      <c r="H683" s="258" t="s">
        <v>37</v>
      </c>
      <c r="I683" s="232" t="s">
        <v>31</v>
      </c>
      <c r="J683" s="189" t="s">
        <v>291</v>
      </c>
      <c r="K683" s="29" t="s">
        <v>18</v>
      </c>
      <c r="L683" s="29" t="s">
        <v>50</v>
      </c>
      <c r="M683" s="29" t="s">
        <v>51</v>
      </c>
      <c r="N683" s="29" t="s">
        <v>52</v>
      </c>
      <c r="O683" s="259" t="s">
        <v>53</v>
      </c>
      <c r="P683" s="191" t="s">
        <v>3137</v>
      </c>
      <c r="Q683" s="191"/>
      <c r="R683" s="192" t="s">
        <v>3138</v>
      </c>
      <c r="S683" s="185" t="s">
        <v>3140</v>
      </c>
      <c r="T683" s="185" t="s">
        <v>20</v>
      </c>
      <c r="U683" s="84" t="s">
        <v>72</v>
      </c>
      <c r="V683" s="263"/>
      <c r="W683" s="80">
        <v>3</v>
      </c>
      <c r="X683" s="261" t="s">
        <v>245</v>
      </c>
      <c r="Y683" s="251"/>
      <c r="Z683" s="84"/>
      <c r="AA683" s="262"/>
      <c r="AB683" s="186" t="s">
        <v>3138</v>
      </c>
      <c r="AC683" s="261"/>
      <c r="AD683" s="261"/>
      <c r="AE683" s="261"/>
      <c r="AF683" s="261"/>
      <c r="AG683" s="261"/>
      <c r="AH683" s="263" t="s">
        <v>1</v>
      </c>
      <c r="AI683" s="473" t="s">
        <v>202</v>
      </c>
      <c r="AJ683" s="248">
        <v>43781</v>
      </c>
      <c r="AK683" s="305">
        <v>1568</v>
      </c>
      <c r="AL683" s="312">
        <v>2.4510000000000001</v>
      </c>
      <c r="AM683" s="312" t="s">
        <v>3139</v>
      </c>
      <c r="AN683" s="313">
        <v>1.95</v>
      </c>
      <c r="AO683" s="313" t="s">
        <v>1264</v>
      </c>
      <c r="AP683" s="101"/>
      <c r="AQ683" s="101"/>
      <c r="AR683" s="415"/>
      <c r="AS683" s="101"/>
      <c r="AU683" s="101"/>
    </row>
    <row r="684" spans="4:47" s="256" customFormat="1" ht="32.25" customHeight="1" x14ac:dyDescent="0.25">
      <c r="D684" s="246" t="s">
        <v>2</v>
      </c>
      <c r="G684" s="96">
        <v>43283</v>
      </c>
      <c r="H684" s="258" t="s">
        <v>37</v>
      </c>
      <c r="I684" s="232" t="s">
        <v>31</v>
      </c>
      <c r="J684" s="189" t="s">
        <v>291</v>
      </c>
      <c r="K684" s="29" t="s">
        <v>18</v>
      </c>
      <c r="L684" s="29" t="s">
        <v>17</v>
      </c>
      <c r="M684" s="29" t="s">
        <v>216</v>
      </c>
      <c r="N684" s="29" t="s">
        <v>217</v>
      </c>
      <c r="O684" s="259" t="s">
        <v>218</v>
      </c>
      <c r="P684" s="259" t="s">
        <v>219</v>
      </c>
      <c r="Q684" s="259"/>
      <c r="R684" s="192" t="s">
        <v>220</v>
      </c>
      <c r="S684" s="41" t="s">
        <v>1321</v>
      </c>
      <c r="T684" s="41" t="s">
        <v>20</v>
      </c>
      <c r="U684" s="84" t="s">
        <v>72</v>
      </c>
      <c r="V684" s="263"/>
      <c r="W684" s="80">
        <v>3</v>
      </c>
      <c r="X684" s="185" t="s">
        <v>245</v>
      </c>
      <c r="Y684" s="117"/>
      <c r="Z684" s="84"/>
      <c r="AA684" s="84"/>
      <c r="AB684" s="265" t="s">
        <v>220</v>
      </c>
      <c r="AC684" s="261"/>
      <c r="AD684" s="261"/>
      <c r="AE684" s="261"/>
      <c r="AF684" s="261"/>
      <c r="AG684" s="261"/>
      <c r="AH684" s="263" t="s">
        <v>1</v>
      </c>
      <c r="AI684" s="473" t="s">
        <v>202</v>
      </c>
      <c r="AJ684" s="248">
        <v>42340</v>
      </c>
      <c r="AK684" s="420">
        <v>90</v>
      </c>
      <c r="AL684" s="314">
        <v>2.6280000000000001</v>
      </c>
      <c r="AM684" s="314" t="s">
        <v>221</v>
      </c>
      <c r="AN684" s="315">
        <v>1.9890000000000001</v>
      </c>
      <c r="AO684" s="315" t="s">
        <v>1275</v>
      </c>
      <c r="AP684" s="101"/>
      <c r="AQ684" s="101"/>
      <c r="AR684" s="415"/>
      <c r="AS684" s="101"/>
      <c r="AU684" s="101"/>
    </row>
    <row r="685" spans="4:47" s="256" customFormat="1" ht="32.25" customHeight="1" x14ac:dyDescent="0.25">
      <c r="D685" s="246" t="s">
        <v>2</v>
      </c>
      <c r="G685" s="96">
        <v>43283</v>
      </c>
      <c r="H685" s="258" t="s">
        <v>37</v>
      </c>
      <c r="I685" s="232" t="s">
        <v>31</v>
      </c>
      <c r="J685" s="189" t="s">
        <v>291</v>
      </c>
      <c r="K685" s="29" t="s">
        <v>18</v>
      </c>
      <c r="L685" s="29" t="s">
        <v>17</v>
      </c>
      <c r="M685" s="29" t="s">
        <v>216</v>
      </c>
      <c r="N685" s="29" t="s">
        <v>217</v>
      </c>
      <c r="O685" s="259" t="s">
        <v>218</v>
      </c>
      <c r="P685" s="259" t="s">
        <v>219</v>
      </c>
      <c r="Q685" s="259"/>
      <c r="R685" s="192" t="s">
        <v>2008</v>
      </c>
      <c r="S685" s="41" t="s">
        <v>1258</v>
      </c>
      <c r="T685" s="41" t="s">
        <v>20</v>
      </c>
      <c r="U685" s="84" t="s">
        <v>72</v>
      </c>
      <c r="V685" s="263"/>
      <c r="W685" s="80">
        <v>3</v>
      </c>
      <c r="X685" s="185" t="s">
        <v>2610</v>
      </c>
      <c r="Y685" s="117"/>
      <c r="Z685" s="84"/>
      <c r="AA685" s="84"/>
      <c r="AB685" s="265" t="str">
        <f>R685</f>
        <v>M 0184</v>
      </c>
      <c r="AC685" s="261"/>
      <c r="AD685" s="261"/>
      <c r="AE685" s="261"/>
      <c r="AF685" s="261"/>
      <c r="AG685" s="261"/>
      <c r="AH685" s="263" t="s">
        <v>1</v>
      </c>
      <c r="AI685" s="473" t="s">
        <v>202</v>
      </c>
      <c r="AJ685" s="248">
        <v>42409</v>
      </c>
      <c r="AK685" s="425"/>
      <c r="AL685" s="314">
        <v>2.23</v>
      </c>
      <c r="AM685" s="314" t="s">
        <v>1605</v>
      </c>
      <c r="AN685" s="314">
        <v>2.0819999999999999</v>
      </c>
      <c r="AO685" s="314" t="s">
        <v>221</v>
      </c>
      <c r="AP685" s="101"/>
      <c r="AQ685" s="101"/>
      <c r="AR685" s="415"/>
      <c r="AS685" s="101"/>
      <c r="AU685" s="101"/>
    </row>
    <row r="686" spans="4:47" s="256" customFormat="1" ht="32.25" customHeight="1" x14ac:dyDescent="0.25">
      <c r="D686" s="246" t="s">
        <v>2</v>
      </c>
      <c r="G686" s="96">
        <v>43283</v>
      </c>
      <c r="H686" s="258" t="s">
        <v>37</v>
      </c>
      <c r="I686" s="232" t="s">
        <v>31</v>
      </c>
      <c r="J686" s="189" t="s">
        <v>291</v>
      </c>
      <c r="K686" s="29" t="s">
        <v>18</v>
      </c>
      <c r="L686" s="29" t="s">
        <v>17</v>
      </c>
      <c r="M686" s="29" t="s">
        <v>216</v>
      </c>
      <c r="N686" s="29" t="s">
        <v>217</v>
      </c>
      <c r="O686" s="259" t="s">
        <v>218</v>
      </c>
      <c r="P686" s="259" t="s">
        <v>219</v>
      </c>
      <c r="Q686" s="259"/>
      <c r="R686" s="192" t="s">
        <v>1604</v>
      </c>
      <c r="S686" s="41" t="s">
        <v>1321</v>
      </c>
      <c r="T686" s="41" t="s">
        <v>20</v>
      </c>
      <c r="U686" s="84" t="s">
        <v>72</v>
      </c>
      <c r="V686" s="263"/>
      <c r="W686" s="80">
        <v>3</v>
      </c>
      <c r="X686" s="185" t="s">
        <v>245</v>
      </c>
      <c r="Y686" s="117"/>
      <c r="Z686" s="84"/>
      <c r="AA686" s="84"/>
      <c r="AB686" s="265" t="s">
        <v>1604</v>
      </c>
      <c r="AC686" s="261"/>
      <c r="AD686" s="261"/>
      <c r="AE686" s="261"/>
      <c r="AF686" s="261"/>
      <c r="AG686" s="261"/>
      <c r="AH686" s="263" t="s">
        <v>1</v>
      </c>
      <c r="AI686" s="473" t="s">
        <v>202</v>
      </c>
      <c r="AJ686" s="248">
        <v>42625</v>
      </c>
      <c r="AK686" s="421">
        <v>725</v>
      </c>
      <c r="AL686" s="314">
        <v>2.59</v>
      </c>
      <c r="AM686" s="314" t="s">
        <v>1605</v>
      </c>
      <c r="AN686" s="314">
        <v>2.11</v>
      </c>
      <c r="AO686" s="314" t="s">
        <v>221</v>
      </c>
      <c r="AP686" s="101"/>
      <c r="AQ686" s="101"/>
      <c r="AR686" s="415"/>
      <c r="AS686" s="101"/>
      <c r="AU686" s="101"/>
    </row>
    <row r="687" spans="4:47" s="256" customFormat="1" ht="32.25" customHeight="1" x14ac:dyDescent="0.25">
      <c r="D687" s="246" t="s">
        <v>2</v>
      </c>
      <c r="G687" s="96">
        <v>43283</v>
      </c>
      <c r="H687" s="258" t="s">
        <v>37</v>
      </c>
      <c r="I687" s="232" t="s">
        <v>31</v>
      </c>
      <c r="J687" s="189" t="s">
        <v>291</v>
      </c>
      <c r="K687" s="29" t="s">
        <v>18</v>
      </c>
      <c r="L687" s="29" t="s">
        <v>17</v>
      </c>
      <c r="M687" s="29" t="s">
        <v>216</v>
      </c>
      <c r="N687" s="29" t="s">
        <v>217</v>
      </c>
      <c r="O687" s="259" t="s">
        <v>218</v>
      </c>
      <c r="P687" s="259" t="s">
        <v>219</v>
      </c>
      <c r="Q687" s="259"/>
      <c r="R687" s="192" t="s">
        <v>2222</v>
      </c>
      <c r="S687" s="41" t="s">
        <v>1258</v>
      </c>
      <c r="T687" s="41" t="s">
        <v>3169</v>
      </c>
      <c r="U687" s="84" t="s">
        <v>72</v>
      </c>
      <c r="V687" s="263"/>
      <c r="W687" s="80">
        <v>3</v>
      </c>
      <c r="X687" s="185" t="s">
        <v>2610</v>
      </c>
      <c r="Y687" s="117"/>
      <c r="Z687" s="84"/>
      <c r="AA687" s="84"/>
      <c r="AB687" s="265" t="str">
        <f>R687</f>
        <v>M 0487</v>
      </c>
      <c r="AC687" s="261"/>
      <c r="AD687" s="261"/>
      <c r="AE687" s="261"/>
      <c r="AF687" s="261"/>
      <c r="AG687" s="261"/>
      <c r="AH687" s="263" t="s">
        <v>1</v>
      </c>
      <c r="AI687" s="473" t="s">
        <v>202</v>
      </c>
      <c r="AJ687" s="248">
        <v>42683</v>
      </c>
      <c r="AK687" s="425"/>
      <c r="AL687" s="314">
        <v>2.1749999999999998</v>
      </c>
      <c r="AM687" s="314" t="s">
        <v>1605</v>
      </c>
      <c r="AN687" s="314">
        <v>2.105</v>
      </c>
      <c r="AO687" s="314" t="s">
        <v>221</v>
      </c>
      <c r="AP687" s="101"/>
      <c r="AQ687" s="101"/>
      <c r="AR687" s="415"/>
      <c r="AS687" s="101"/>
      <c r="AU687" s="101"/>
    </row>
    <row r="688" spans="4:47" s="256" customFormat="1" ht="32.25" customHeight="1" x14ac:dyDescent="0.25">
      <c r="D688" s="246" t="s">
        <v>2</v>
      </c>
      <c r="G688" s="96">
        <v>43283</v>
      </c>
      <c r="H688" s="258" t="s">
        <v>37</v>
      </c>
      <c r="I688" s="232" t="s">
        <v>31</v>
      </c>
      <c r="J688" s="189" t="s">
        <v>291</v>
      </c>
      <c r="K688" s="29" t="s">
        <v>18</v>
      </c>
      <c r="L688" s="29" t="s">
        <v>17</v>
      </c>
      <c r="M688" s="29" t="s">
        <v>216</v>
      </c>
      <c r="N688" s="29" t="s">
        <v>217</v>
      </c>
      <c r="O688" s="259" t="s">
        <v>218</v>
      </c>
      <c r="P688" s="259" t="s">
        <v>219</v>
      </c>
      <c r="Q688" s="259"/>
      <c r="R688" s="192" t="s">
        <v>2281</v>
      </c>
      <c r="S688" s="41" t="s">
        <v>2282</v>
      </c>
      <c r="T688" s="41" t="s">
        <v>20</v>
      </c>
      <c r="U688" s="84" t="s">
        <v>72</v>
      </c>
      <c r="V688" s="263"/>
      <c r="W688" s="80">
        <v>3</v>
      </c>
      <c r="X688" s="185" t="s">
        <v>2610</v>
      </c>
      <c r="Y688" s="117"/>
      <c r="Z688" s="84"/>
      <c r="AA688" s="84"/>
      <c r="AB688" s="265" t="str">
        <f>R688</f>
        <v>M 0609</v>
      </c>
      <c r="AC688" s="261"/>
      <c r="AD688" s="261"/>
      <c r="AE688" s="261"/>
      <c r="AF688" s="261"/>
      <c r="AG688" s="261"/>
      <c r="AH688" s="263" t="s">
        <v>1</v>
      </c>
      <c r="AI688" s="473" t="s">
        <v>202</v>
      </c>
      <c r="AJ688" s="248">
        <v>43046</v>
      </c>
      <c r="AK688" s="425"/>
      <c r="AL688" s="314">
        <v>2.165</v>
      </c>
      <c r="AM688" s="314" t="s">
        <v>3475</v>
      </c>
      <c r="AN688" s="314">
        <v>2.149</v>
      </c>
      <c r="AO688" s="314" t="s">
        <v>2729</v>
      </c>
      <c r="AP688" s="101"/>
      <c r="AQ688" s="101"/>
      <c r="AR688" s="415"/>
      <c r="AS688" s="101"/>
      <c r="AU688" s="101"/>
    </row>
    <row r="689" spans="4:47" s="256" customFormat="1" ht="32.25" customHeight="1" x14ac:dyDescent="0.25">
      <c r="D689" s="246" t="s">
        <v>2</v>
      </c>
      <c r="G689" s="96">
        <v>43313</v>
      </c>
      <c r="H689" s="258" t="s">
        <v>37</v>
      </c>
      <c r="I689" s="232" t="s">
        <v>31</v>
      </c>
      <c r="J689" s="189" t="s">
        <v>291</v>
      </c>
      <c r="K689" s="29" t="s">
        <v>18</v>
      </c>
      <c r="L689" s="29" t="s">
        <v>17</v>
      </c>
      <c r="M689" s="29" t="s">
        <v>216</v>
      </c>
      <c r="N689" s="29" t="s">
        <v>217</v>
      </c>
      <c r="O689" s="259" t="s">
        <v>218</v>
      </c>
      <c r="P689" s="259" t="s">
        <v>219</v>
      </c>
      <c r="Q689" s="259"/>
      <c r="R689" s="192" t="s">
        <v>2728</v>
      </c>
      <c r="S689" s="41" t="s">
        <v>1321</v>
      </c>
      <c r="T689" s="41" t="s">
        <v>20</v>
      </c>
      <c r="U689" s="84" t="s">
        <v>72</v>
      </c>
      <c r="V689" s="263"/>
      <c r="W689" s="80">
        <v>3</v>
      </c>
      <c r="X689" s="185" t="s">
        <v>245</v>
      </c>
      <c r="Y689" s="117"/>
      <c r="Z689" s="84"/>
      <c r="AA689" s="84"/>
      <c r="AB689" s="265" t="s">
        <v>2728</v>
      </c>
      <c r="AC689" s="261"/>
      <c r="AD689" s="261"/>
      <c r="AE689" s="261"/>
      <c r="AF689" s="261"/>
      <c r="AG689" s="261"/>
      <c r="AH689" s="263" t="s">
        <v>1</v>
      </c>
      <c r="AI689" s="473" t="s">
        <v>202</v>
      </c>
      <c r="AJ689" s="248">
        <v>43300</v>
      </c>
      <c r="AK689" s="421">
        <v>1020</v>
      </c>
      <c r="AL689" s="314">
        <v>2.645</v>
      </c>
      <c r="AM689" s="314" t="s">
        <v>2729</v>
      </c>
      <c r="AN689" s="315">
        <v>1.96</v>
      </c>
      <c r="AO689" s="315" t="s">
        <v>3475</v>
      </c>
      <c r="AP689" s="101"/>
      <c r="AQ689" s="101"/>
      <c r="AR689" s="415"/>
      <c r="AS689" s="101"/>
      <c r="AU689" s="101"/>
    </row>
    <row r="690" spans="4:47" s="256" customFormat="1" ht="32.25" customHeight="1" x14ac:dyDescent="0.25">
      <c r="D690" s="246" t="s">
        <v>2</v>
      </c>
      <c r="G690" s="96">
        <v>43864</v>
      </c>
      <c r="H690" s="258" t="s">
        <v>37</v>
      </c>
      <c r="I690" s="232" t="s">
        <v>31</v>
      </c>
      <c r="J690" s="189" t="s">
        <v>291</v>
      </c>
      <c r="K690" s="29" t="s">
        <v>18</v>
      </c>
      <c r="L690" s="29" t="s">
        <v>17</v>
      </c>
      <c r="M690" s="29" t="s">
        <v>216</v>
      </c>
      <c r="N690" s="29" t="s">
        <v>217</v>
      </c>
      <c r="O690" s="259" t="s">
        <v>218</v>
      </c>
      <c r="P690" s="259" t="s">
        <v>219</v>
      </c>
      <c r="Q690" s="259"/>
      <c r="R690" s="192" t="s">
        <v>3211</v>
      </c>
      <c r="S690" s="41" t="s">
        <v>1321</v>
      </c>
      <c r="T690" s="41" t="s">
        <v>20</v>
      </c>
      <c r="U690" s="84" t="s">
        <v>72</v>
      </c>
      <c r="V690" s="263"/>
      <c r="W690" s="80">
        <v>3</v>
      </c>
      <c r="X690" s="185" t="s">
        <v>245</v>
      </c>
      <c r="Y690" s="117"/>
      <c r="Z690" s="84"/>
      <c r="AA690" s="84"/>
      <c r="AB690" s="265" t="s">
        <v>3211</v>
      </c>
      <c r="AC690" s="261"/>
      <c r="AD690" s="261"/>
      <c r="AE690" s="261"/>
      <c r="AF690" s="261"/>
      <c r="AG690" s="261"/>
      <c r="AH690" s="263" t="s">
        <v>1</v>
      </c>
      <c r="AI690" s="473" t="s">
        <v>202</v>
      </c>
      <c r="AJ690" s="248">
        <v>43419</v>
      </c>
      <c r="AK690" s="425"/>
      <c r="AL690" s="314">
        <v>2.4380000000000002</v>
      </c>
      <c r="AM690" s="314" t="s">
        <v>1605</v>
      </c>
      <c r="AN690" s="315">
        <v>1.994</v>
      </c>
      <c r="AO690" s="315" t="s">
        <v>1632</v>
      </c>
      <c r="AP690" s="101"/>
      <c r="AQ690" s="101"/>
      <c r="AR690" s="415"/>
      <c r="AS690" s="101"/>
      <c r="AU690" s="101"/>
    </row>
    <row r="691" spans="4:47" s="256" customFormat="1" ht="32.25" customHeight="1" x14ac:dyDescent="0.25">
      <c r="D691" s="246" t="s">
        <v>2</v>
      </c>
      <c r="G691" s="304">
        <v>43943</v>
      </c>
      <c r="H691" s="258" t="s">
        <v>37</v>
      </c>
      <c r="I691" s="232" t="s">
        <v>31</v>
      </c>
      <c r="J691" s="189" t="s">
        <v>291</v>
      </c>
      <c r="K691" s="29" t="s">
        <v>18</v>
      </c>
      <c r="L691" s="29" t="s">
        <v>17</v>
      </c>
      <c r="M691" s="29" t="s">
        <v>216</v>
      </c>
      <c r="N691" s="29" t="s">
        <v>217</v>
      </c>
      <c r="O691" s="259" t="s">
        <v>218</v>
      </c>
      <c r="P691" s="259" t="s">
        <v>219</v>
      </c>
      <c r="Q691" s="259"/>
      <c r="R691" s="192" t="s">
        <v>3474</v>
      </c>
      <c r="S691" s="41" t="s">
        <v>1321</v>
      </c>
      <c r="T691" s="41" t="s">
        <v>20</v>
      </c>
      <c r="U691" s="84" t="s">
        <v>72</v>
      </c>
      <c r="V691" s="263"/>
      <c r="W691" s="80">
        <v>3</v>
      </c>
      <c r="X691" s="185" t="s">
        <v>245</v>
      </c>
      <c r="Y691" s="117"/>
      <c r="Z691" s="84"/>
      <c r="AA691" s="84"/>
      <c r="AB691" s="265" t="s">
        <v>3474</v>
      </c>
      <c r="AC691" s="261"/>
      <c r="AD691" s="261"/>
      <c r="AE691" s="261"/>
      <c r="AF691" s="261"/>
      <c r="AG691" s="261"/>
      <c r="AH691" s="263" t="s">
        <v>1</v>
      </c>
      <c r="AI691" s="473" t="s">
        <v>202</v>
      </c>
      <c r="AJ691" s="248">
        <v>43726</v>
      </c>
      <c r="AK691" s="206">
        <v>1687</v>
      </c>
      <c r="AL691" s="314">
        <v>2.6110000000000002</v>
      </c>
      <c r="AM691" s="314" t="s">
        <v>3475</v>
      </c>
      <c r="AN691" s="315">
        <v>1.986</v>
      </c>
      <c r="AO691" s="315" t="s">
        <v>2729</v>
      </c>
      <c r="AP691" s="101"/>
      <c r="AQ691" s="101"/>
      <c r="AR691" s="415"/>
      <c r="AS691" s="101"/>
      <c r="AU691" s="101"/>
    </row>
    <row r="692" spans="4:47" s="256" customFormat="1" ht="32.25" customHeight="1" x14ac:dyDescent="0.25">
      <c r="D692" s="246" t="s">
        <v>2</v>
      </c>
      <c r="G692" s="304">
        <v>43943</v>
      </c>
      <c r="H692" s="258" t="s">
        <v>37</v>
      </c>
      <c r="I692" s="232" t="s">
        <v>31</v>
      </c>
      <c r="J692" s="189" t="s">
        <v>291</v>
      </c>
      <c r="K692" s="29" t="s">
        <v>18</v>
      </c>
      <c r="L692" s="29" t="s">
        <v>17</v>
      </c>
      <c r="M692" s="29" t="s">
        <v>216</v>
      </c>
      <c r="N692" s="29" t="s">
        <v>217</v>
      </c>
      <c r="O692" s="259" t="s">
        <v>218</v>
      </c>
      <c r="P692" s="259" t="s">
        <v>219</v>
      </c>
      <c r="Q692" s="259"/>
      <c r="R692" s="192" t="s">
        <v>3436</v>
      </c>
      <c r="S692" s="41" t="s">
        <v>1321</v>
      </c>
      <c r="T692" s="41" t="s">
        <v>20</v>
      </c>
      <c r="U692" s="84" t="s">
        <v>72</v>
      </c>
      <c r="V692" s="263"/>
      <c r="W692" s="80">
        <v>3</v>
      </c>
      <c r="X692" s="185" t="s">
        <v>245</v>
      </c>
      <c r="Y692" s="117"/>
      <c r="Z692" s="84"/>
      <c r="AA692" s="84"/>
      <c r="AB692" s="265" t="s">
        <v>3436</v>
      </c>
      <c r="AC692" s="261"/>
      <c r="AD692" s="261"/>
      <c r="AE692" s="261"/>
      <c r="AF692" s="261"/>
      <c r="AG692" s="261"/>
      <c r="AH692" s="263" t="s">
        <v>1</v>
      </c>
      <c r="AI692" s="473" t="s">
        <v>202</v>
      </c>
      <c r="AJ692" s="248">
        <v>43927</v>
      </c>
      <c r="AK692" s="426"/>
      <c r="AL692" s="314">
        <v>2.1680000000000001</v>
      </c>
      <c r="AM692" s="314" t="s">
        <v>221</v>
      </c>
      <c r="AN692" s="314">
        <v>2.032</v>
      </c>
      <c r="AO692" s="314" t="s">
        <v>1605</v>
      </c>
      <c r="AP692" s="101"/>
      <c r="AQ692" s="101"/>
      <c r="AR692" s="415"/>
      <c r="AS692" s="101"/>
      <c r="AU692" s="101"/>
    </row>
    <row r="693" spans="4:47" s="256" customFormat="1" ht="32.25" customHeight="1" x14ac:dyDescent="0.25">
      <c r="D693" s="246" t="s">
        <v>2</v>
      </c>
      <c r="G693" s="96">
        <v>43283</v>
      </c>
      <c r="H693" s="258" t="s">
        <v>37</v>
      </c>
      <c r="I693" s="232" t="s">
        <v>31</v>
      </c>
      <c r="J693" s="189" t="s">
        <v>291</v>
      </c>
      <c r="K693" s="29" t="s">
        <v>18</v>
      </c>
      <c r="L693" s="29" t="s">
        <v>50</v>
      </c>
      <c r="M693" s="29" t="s">
        <v>712</v>
      </c>
      <c r="N693" s="29" t="s">
        <v>713</v>
      </c>
      <c r="O693" s="259" t="s">
        <v>1532</v>
      </c>
      <c r="P693" s="259" t="s">
        <v>1533</v>
      </c>
      <c r="Q693" s="259"/>
      <c r="R693" s="192" t="s">
        <v>2035</v>
      </c>
      <c r="S693" s="41" t="s">
        <v>1401</v>
      </c>
      <c r="T693" s="41"/>
      <c r="U693" s="84" t="s">
        <v>72</v>
      </c>
      <c r="V693" s="263"/>
      <c r="W693" s="80">
        <v>3</v>
      </c>
      <c r="X693" s="185" t="s">
        <v>2610</v>
      </c>
      <c r="Y693" s="117"/>
      <c r="Z693" s="84"/>
      <c r="AA693" s="84"/>
      <c r="AB693" s="265" t="str">
        <f>R693</f>
        <v>M 0226</v>
      </c>
      <c r="AC693" s="261"/>
      <c r="AD693" s="261"/>
      <c r="AE693" s="261"/>
      <c r="AF693" s="261"/>
      <c r="AG693" s="261"/>
      <c r="AH693" s="263" t="s">
        <v>1</v>
      </c>
      <c r="AI693" s="473" t="s">
        <v>202</v>
      </c>
      <c r="AJ693" s="248">
        <v>42535</v>
      </c>
      <c r="AK693" s="425"/>
      <c r="AL693" s="312">
        <v>2.2130000000000001</v>
      </c>
      <c r="AM693" s="312" t="s">
        <v>1402</v>
      </c>
      <c r="AN693" s="313">
        <v>1.659</v>
      </c>
      <c r="AO693" s="313" t="s">
        <v>1748</v>
      </c>
      <c r="AP693" s="101"/>
      <c r="AQ693" s="101"/>
      <c r="AR693" s="415"/>
      <c r="AS693" s="101"/>
      <c r="AU693" s="101"/>
    </row>
    <row r="694" spans="4:47" s="256" customFormat="1" ht="32.25" customHeight="1" x14ac:dyDescent="0.25">
      <c r="D694" s="246" t="s">
        <v>2</v>
      </c>
      <c r="G694" s="96">
        <v>43283</v>
      </c>
      <c r="H694" s="258" t="s">
        <v>37</v>
      </c>
      <c r="I694" s="232" t="s">
        <v>31</v>
      </c>
      <c r="J694" s="189" t="s">
        <v>291</v>
      </c>
      <c r="K694" s="29" t="s">
        <v>18</v>
      </c>
      <c r="L694" s="29" t="s">
        <v>50</v>
      </c>
      <c r="M694" s="29" t="s">
        <v>712</v>
      </c>
      <c r="N694" s="29" t="s">
        <v>713</v>
      </c>
      <c r="O694" s="259" t="s">
        <v>1532</v>
      </c>
      <c r="P694" s="259" t="s">
        <v>1533</v>
      </c>
      <c r="Q694" s="259"/>
      <c r="R694" s="192" t="s">
        <v>2040</v>
      </c>
      <c r="S694" s="41" t="s">
        <v>1401</v>
      </c>
      <c r="T694" s="41"/>
      <c r="U694" s="84" t="s">
        <v>72</v>
      </c>
      <c r="V694" s="263"/>
      <c r="W694" s="80">
        <v>3</v>
      </c>
      <c r="X694" s="185" t="s">
        <v>2610</v>
      </c>
      <c r="Y694" s="117"/>
      <c r="Z694" s="393"/>
      <c r="AA694" s="84"/>
      <c r="AB694" s="265" t="str">
        <f>R694</f>
        <v>M 0231</v>
      </c>
      <c r="AC694" s="261"/>
      <c r="AD694" s="261"/>
      <c r="AE694" s="261"/>
      <c r="AF694" s="261"/>
      <c r="AG694" s="261"/>
      <c r="AH694" s="263" t="s">
        <v>1</v>
      </c>
      <c r="AI694" s="473" t="s">
        <v>202</v>
      </c>
      <c r="AJ694" s="248">
        <v>42600</v>
      </c>
      <c r="AK694" s="425"/>
      <c r="AL694" s="312">
        <v>2.2269999999999999</v>
      </c>
      <c r="AM694" s="312" t="s">
        <v>1402</v>
      </c>
      <c r="AN694" s="316">
        <v>2.0299999999999998</v>
      </c>
      <c r="AO694" s="316" t="s">
        <v>2707</v>
      </c>
      <c r="AP694" s="101"/>
      <c r="AQ694" s="101"/>
      <c r="AR694" s="415"/>
      <c r="AS694" s="101"/>
      <c r="AU694" s="101"/>
    </row>
    <row r="695" spans="4:47" s="256" customFormat="1" ht="32.25" customHeight="1" x14ac:dyDescent="0.25">
      <c r="D695" s="246" t="s">
        <v>2</v>
      </c>
      <c r="G695" s="96">
        <v>43283</v>
      </c>
      <c r="H695" s="258" t="s">
        <v>37</v>
      </c>
      <c r="I695" s="232" t="s">
        <v>31</v>
      </c>
      <c r="J695" s="189" t="s">
        <v>291</v>
      </c>
      <c r="K695" s="29" t="s">
        <v>18</v>
      </c>
      <c r="L695" s="29" t="s">
        <v>50</v>
      </c>
      <c r="M695" s="29" t="s">
        <v>712</v>
      </c>
      <c r="N695" s="29" t="s">
        <v>713</v>
      </c>
      <c r="O695" s="259" t="s">
        <v>1532</v>
      </c>
      <c r="P695" s="259" t="s">
        <v>1533</v>
      </c>
      <c r="Q695" s="259"/>
      <c r="R695" s="192" t="s">
        <v>2062</v>
      </c>
      <c r="S695" s="41" t="s">
        <v>1401</v>
      </c>
      <c r="T695" s="41"/>
      <c r="U695" s="84" t="s">
        <v>72</v>
      </c>
      <c r="V695" s="263"/>
      <c r="W695" s="80">
        <v>3</v>
      </c>
      <c r="X695" s="185" t="s">
        <v>2610</v>
      </c>
      <c r="Y695" s="117"/>
      <c r="Z695" s="84"/>
      <c r="AA695" s="84"/>
      <c r="AB695" s="265" t="str">
        <f>R695</f>
        <v>M 0274</v>
      </c>
      <c r="AC695" s="261"/>
      <c r="AD695" s="261"/>
      <c r="AE695" s="261"/>
      <c r="AF695" s="261"/>
      <c r="AG695" s="261"/>
      <c r="AH695" s="263" t="s">
        <v>1</v>
      </c>
      <c r="AI695" s="473" t="s">
        <v>202</v>
      </c>
      <c r="AJ695" s="248">
        <v>42508</v>
      </c>
      <c r="AK695" s="425"/>
      <c r="AL695" s="312">
        <v>2.0680000000000001</v>
      </c>
      <c r="AM695" s="312" t="s">
        <v>1402</v>
      </c>
      <c r="AN695" s="313">
        <v>1.4259999999999999</v>
      </c>
      <c r="AO695" s="313" t="s">
        <v>3296</v>
      </c>
      <c r="AP695" s="101"/>
      <c r="AQ695" s="101"/>
      <c r="AR695" s="415"/>
      <c r="AS695" s="101"/>
      <c r="AU695" s="101"/>
    </row>
    <row r="696" spans="4:47" s="256" customFormat="1" ht="32.25" customHeight="1" x14ac:dyDescent="0.25">
      <c r="D696" s="246" t="s">
        <v>2</v>
      </c>
      <c r="G696" s="96">
        <v>43283</v>
      </c>
      <c r="H696" s="258" t="s">
        <v>37</v>
      </c>
      <c r="I696" s="232" t="s">
        <v>31</v>
      </c>
      <c r="J696" s="189" t="s">
        <v>291</v>
      </c>
      <c r="K696" s="29" t="s">
        <v>18</v>
      </c>
      <c r="L696" s="29" t="s">
        <v>50</v>
      </c>
      <c r="M696" s="29" t="s">
        <v>712</v>
      </c>
      <c r="N696" s="29" t="s">
        <v>713</v>
      </c>
      <c r="O696" s="259" t="s">
        <v>1532</v>
      </c>
      <c r="P696" s="259" t="s">
        <v>1533</v>
      </c>
      <c r="Q696" s="259"/>
      <c r="R696" s="192" t="s">
        <v>2252</v>
      </c>
      <c r="S696" s="41" t="s">
        <v>1401</v>
      </c>
      <c r="T696" s="41"/>
      <c r="U696" s="84" t="s">
        <v>72</v>
      </c>
      <c r="V696" s="263"/>
      <c r="W696" s="80">
        <v>3</v>
      </c>
      <c r="X696" s="185" t="s">
        <v>2610</v>
      </c>
      <c r="Y696" s="117"/>
      <c r="Z696" s="84"/>
      <c r="AA696" s="84"/>
      <c r="AB696" s="265" t="str">
        <f>R696</f>
        <v>M 0557</v>
      </c>
      <c r="AC696" s="261"/>
      <c r="AD696" s="261"/>
      <c r="AE696" s="261"/>
      <c r="AF696" s="261"/>
      <c r="AG696" s="261"/>
      <c r="AH696" s="263" t="s">
        <v>1</v>
      </c>
      <c r="AI696" s="473" t="s">
        <v>202</v>
      </c>
      <c r="AJ696" s="248">
        <v>42810</v>
      </c>
      <c r="AK696" s="425"/>
      <c r="AL696" s="312">
        <v>2.2679999999999998</v>
      </c>
      <c r="AM696" s="312" t="s">
        <v>1402</v>
      </c>
      <c r="AN696" s="313">
        <v>1.601</v>
      </c>
      <c r="AO696" s="313" t="s">
        <v>1452</v>
      </c>
      <c r="AP696" s="101"/>
      <c r="AQ696" s="101"/>
      <c r="AR696" s="415"/>
      <c r="AS696" s="101"/>
      <c r="AU696" s="101"/>
    </row>
    <row r="697" spans="4:47" s="256" customFormat="1" ht="32.25" customHeight="1" x14ac:dyDescent="0.25">
      <c r="D697" s="246" t="s">
        <v>2</v>
      </c>
      <c r="G697" s="96">
        <v>43283</v>
      </c>
      <c r="H697" s="258" t="s">
        <v>37</v>
      </c>
      <c r="I697" s="232" t="s">
        <v>31</v>
      </c>
      <c r="J697" s="189" t="s">
        <v>291</v>
      </c>
      <c r="K697" s="29" t="s">
        <v>18</v>
      </c>
      <c r="L697" s="29" t="s">
        <v>50</v>
      </c>
      <c r="M697" s="29" t="s">
        <v>712</v>
      </c>
      <c r="N697" s="29" t="s">
        <v>713</v>
      </c>
      <c r="O697" s="259" t="s">
        <v>1532</v>
      </c>
      <c r="P697" s="259" t="s">
        <v>1533</v>
      </c>
      <c r="Q697" s="259"/>
      <c r="R697" s="192" t="s">
        <v>1400</v>
      </c>
      <c r="S697" s="41" t="s">
        <v>1401</v>
      </c>
      <c r="T697" s="41" t="s">
        <v>20</v>
      </c>
      <c r="U697" s="84" t="s">
        <v>72</v>
      </c>
      <c r="V697" s="263"/>
      <c r="W697" s="80">
        <v>3</v>
      </c>
      <c r="X697" s="185" t="s">
        <v>245</v>
      </c>
      <c r="Y697" s="117"/>
      <c r="Z697" s="84"/>
      <c r="AA697" s="84"/>
      <c r="AB697" s="265" t="s">
        <v>1400</v>
      </c>
      <c r="AC697" s="261"/>
      <c r="AD697" s="261"/>
      <c r="AE697" s="261"/>
      <c r="AF697" s="261"/>
      <c r="AG697" s="261"/>
      <c r="AH697" s="263" t="s">
        <v>1</v>
      </c>
      <c r="AI697" s="473" t="s">
        <v>202</v>
      </c>
      <c r="AJ697" s="248">
        <v>42349</v>
      </c>
      <c r="AK697" s="421">
        <v>563</v>
      </c>
      <c r="AL697" s="312">
        <v>2.5590000000000002</v>
      </c>
      <c r="AM697" s="312" t="s">
        <v>1402</v>
      </c>
      <c r="AN697" s="313">
        <v>1.768</v>
      </c>
      <c r="AO697" s="313" t="s">
        <v>3296</v>
      </c>
      <c r="AP697" s="101"/>
      <c r="AQ697" s="101"/>
      <c r="AR697" s="415"/>
      <c r="AS697" s="101"/>
      <c r="AU697" s="101"/>
    </row>
    <row r="698" spans="4:47" s="256" customFormat="1" ht="32.25" customHeight="1" x14ac:dyDescent="0.25">
      <c r="D698" s="246" t="s">
        <v>2</v>
      </c>
      <c r="G698" s="96">
        <v>43580</v>
      </c>
      <c r="H698" s="258" t="s">
        <v>37</v>
      </c>
      <c r="I698" s="232" t="s">
        <v>31</v>
      </c>
      <c r="J698" s="189" t="s">
        <v>291</v>
      </c>
      <c r="K698" s="29" t="s">
        <v>18</v>
      </c>
      <c r="L698" s="29" t="s">
        <v>17</v>
      </c>
      <c r="M698" s="29" t="s">
        <v>216</v>
      </c>
      <c r="N698" s="29" t="s">
        <v>393</v>
      </c>
      <c r="O698" s="259" t="s">
        <v>2921</v>
      </c>
      <c r="P698" s="259" t="s">
        <v>2922</v>
      </c>
      <c r="Q698" s="259"/>
      <c r="R698" s="192" t="s">
        <v>2923</v>
      </c>
      <c r="S698" s="41" t="s">
        <v>2924</v>
      </c>
      <c r="T698" s="41" t="s">
        <v>288</v>
      </c>
      <c r="U698" s="84" t="s">
        <v>72</v>
      </c>
      <c r="V698" s="263"/>
      <c r="W698" s="80">
        <v>3</v>
      </c>
      <c r="X698" s="185" t="s">
        <v>245</v>
      </c>
      <c r="Y698" s="117"/>
      <c r="Z698" s="84"/>
      <c r="AA698" s="84"/>
      <c r="AB698" s="265" t="s">
        <v>2923</v>
      </c>
      <c r="AC698" s="261"/>
      <c r="AD698" s="261"/>
      <c r="AE698" s="261"/>
      <c r="AF698" s="261"/>
      <c r="AG698" s="261"/>
      <c r="AH698" s="263" t="s">
        <v>1</v>
      </c>
      <c r="AI698" s="473" t="s">
        <v>202</v>
      </c>
      <c r="AJ698" s="248">
        <v>43419</v>
      </c>
      <c r="AK698" s="421">
        <v>1314</v>
      </c>
      <c r="AL698" s="314">
        <v>2.3490000000000002</v>
      </c>
      <c r="AM698" s="314" t="s">
        <v>2925</v>
      </c>
      <c r="AN698" s="316">
        <v>2.298</v>
      </c>
      <c r="AO698" s="316" t="s">
        <v>813</v>
      </c>
      <c r="AP698" s="101"/>
      <c r="AQ698" s="101"/>
      <c r="AR698" s="415"/>
      <c r="AS698" s="101"/>
      <c r="AU698" s="101"/>
    </row>
    <row r="699" spans="4:47" s="256" customFormat="1" ht="32.25" customHeight="1" x14ac:dyDescent="0.25">
      <c r="D699" s="246" t="s">
        <v>2</v>
      </c>
      <c r="G699" s="96">
        <v>43283</v>
      </c>
      <c r="H699" s="258" t="s">
        <v>37</v>
      </c>
      <c r="I699" s="232" t="s">
        <v>31</v>
      </c>
      <c r="J699" s="189" t="s">
        <v>291</v>
      </c>
      <c r="K699" s="29" t="s">
        <v>18</v>
      </c>
      <c r="L699" s="29" t="s">
        <v>50</v>
      </c>
      <c r="M699" s="29" t="s">
        <v>2794</v>
      </c>
      <c r="N699" s="29" t="s">
        <v>383</v>
      </c>
      <c r="O699" s="259" t="s">
        <v>739</v>
      </c>
      <c r="P699" s="259" t="s">
        <v>1278</v>
      </c>
      <c r="Q699" s="259"/>
      <c r="R699" s="192" t="s">
        <v>1279</v>
      </c>
      <c r="S699" s="41" t="s">
        <v>1280</v>
      </c>
      <c r="T699" s="41" t="s">
        <v>3169</v>
      </c>
      <c r="U699" s="84" t="s">
        <v>72</v>
      </c>
      <c r="V699" s="263"/>
      <c r="W699" s="80">
        <v>3</v>
      </c>
      <c r="X699" s="185" t="s">
        <v>245</v>
      </c>
      <c r="Y699" s="117"/>
      <c r="Z699" s="84"/>
      <c r="AA699" s="84"/>
      <c r="AB699" s="265" t="s">
        <v>1279</v>
      </c>
      <c r="AC699" s="261"/>
      <c r="AD699" s="261"/>
      <c r="AE699" s="261"/>
      <c r="AF699" s="261"/>
      <c r="AG699" s="261"/>
      <c r="AH699" s="263" t="s">
        <v>1</v>
      </c>
      <c r="AI699" s="473" t="s">
        <v>202</v>
      </c>
      <c r="AJ699" s="248">
        <v>42683</v>
      </c>
      <c r="AK699" s="421">
        <v>557</v>
      </c>
      <c r="AL699" s="312">
        <v>2.4409999999999998</v>
      </c>
      <c r="AM699" s="312" t="s">
        <v>1281</v>
      </c>
      <c r="AN699" s="313">
        <v>1.996</v>
      </c>
      <c r="AO699" s="313" t="s">
        <v>1663</v>
      </c>
      <c r="AP699" s="101"/>
      <c r="AQ699" s="101"/>
      <c r="AR699" s="415"/>
      <c r="AS699" s="101"/>
      <c r="AU699" s="101"/>
    </row>
    <row r="700" spans="4:47" s="256" customFormat="1" ht="32.25" customHeight="1" x14ac:dyDescent="0.25">
      <c r="D700" s="246" t="s">
        <v>2</v>
      </c>
      <c r="G700" s="96">
        <v>43283</v>
      </c>
      <c r="H700" s="258" t="s">
        <v>37</v>
      </c>
      <c r="I700" s="232" t="s">
        <v>31</v>
      </c>
      <c r="J700" s="189" t="s">
        <v>291</v>
      </c>
      <c r="K700" s="29" t="s">
        <v>18</v>
      </c>
      <c r="L700" s="29" t="s">
        <v>50</v>
      </c>
      <c r="M700" s="29" t="s">
        <v>2794</v>
      </c>
      <c r="N700" s="29" t="s">
        <v>383</v>
      </c>
      <c r="O700" s="259" t="s">
        <v>739</v>
      </c>
      <c r="P700" s="259" t="s">
        <v>740</v>
      </c>
      <c r="Q700" s="259"/>
      <c r="R700" s="192" t="s">
        <v>741</v>
      </c>
      <c r="S700" s="41" t="s">
        <v>1299</v>
      </c>
      <c r="T700" s="41" t="s">
        <v>20</v>
      </c>
      <c r="U700" s="84" t="s">
        <v>1290</v>
      </c>
      <c r="V700" s="263"/>
      <c r="W700" s="80">
        <v>3</v>
      </c>
      <c r="X700" s="185" t="s">
        <v>245</v>
      </c>
      <c r="Y700" s="117"/>
      <c r="Z700" s="84"/>
      <c r="AA700" s="84"/>
      <c r="AB700" s="265" t="s">
        <v>741</v>
      </c>
      <c r="AC700" s="261"/>
      <c r="AD700" s="261"/>
      <c r="AE700" s="261"/>
      <c r="AF700" s="261"/>
      <c r="AG700" s="261"/>
      <c r="AH700" s="263" t="s">
        <v>1</v>
      </c>
      <c r="AI700" s="473" t="s">
        <v>202</v>
      </c>
      <c r="AJ700" s="248">
        <v>42290</v>
      </c>
      <c r="AK700" s="421">
        <v>301</v>
      </c>
      <c r="AL700" s="312">
        <v>2.3639999999999999</v>
      </c>
      <c r="AM700" s="312" t="s">
        <v>742</v>
      </c>
      <c r="AN700" s="313">
        <v>1.843</v>
      </c>
      <c r="AO700" s="313" t="s">
        <v>2799</v>
      </c>
      <c r="AP700" s="101"/>
      <c r="AQ700" s="101"/>
      <c r="AR700" s="415"/>
      <c r="AS700" s="101"/>
      <c r="AU700" s="101"/>
    </row>
    <row r="701" spans="4:47" s="256" customFormat="1" ht="32.25" customHeight="1" x14ac:dyDescent="0.25">
      <c r="D701" s="246" t="s">
        <v>2</v>
      </c>
      <c r="G701" s="96">
        <v>43283</v>
      </c>
      <c r="H701" s="258" t="s">
        <v>37</v>
      </c>
      <c r="I701" s="232" t="s">
        <v>31</v>
      </c>
      <c r="J701" s="189" t="s">
        <v>291</v>
      </c>
      <c r="K701" s="29" t="s">
        <v>18</v>
      </c>
      <c r="L701" s="29" t="s">
        <v>50</v>
      </c>
      <c r="M701" s="29" t="s">
        <v>2794</v>
      </c>
      <c r="N701" s="29" t="s">
        <v>383</v>
      </c>
      <c r="O701" s="259" t="s">
        <v>739</v>
      </c>
      <c r="P701" s="259" t="s">
        <v>740</v>
      </c>
      <c r="Q701" s="259"/>
      <c r="R701" s="192" t="s">
        <v>1662</v>
      </c>
      <c r="S701" s="41" t="s">
        <v>1299</v>
      </c>
      <c r="T701" s="41" t="s">
        <v>20</v>
      </c>
      <c r="U701" s="84" t="s">
        <v>72</v>
      </c>
      <c r="V701" s="263"/>
      <c r="W701" s="80">
        <v>3</v>
      </c>
      <c r="X701" s="185" t="s">
        <v>245</v>
      </c>
      <c r="Y701" s="117"/>
      <c r="Z701" s="84"/>
      <c r="AA701" s="84"/>
      <c r="AB701" s="265" t="s">
        <v>1662</v>
      </c>
      <c r="AC701" s="261"/>
      <c r="AD701" s="261"/>
      <c r="AE701" s="261"/>
      <c r="AF701" s="261"/>
      <c r="AG701" s="261"/>
      <c r="AH701" s="263" t="s">
        <v>1</v>
      </c>
      <c r="AI701" s="473" t="s">
        <v>202</v>
      </c>
      <c r="AJ701" s="248">
        <v>42508</v>
      </c>
      <c r="AK701" s="422">
        <v>754</v>
      </c>
      <c r="AL701" s="312">
        <v>2.2290000000000001</v>
      </c>
      <c r="AM701" s="312" t="s">
        <v>1663</v>
      </c>
      <c r="AN701" s="316">
        <v>2.008</v>
      </c>
      <c r="AO701" s="316" t="s">
        <v>1281</v>
      </c>
      <c r="AP701" s="101"/>
      <c r="AQ701" s="101"/>
      <c r="AR701" s="415"/>
      <c r="AS701" s="101"/>
      <c r="AU701" s="101"/>
    </row>
    <row r="702" spans="4:47" s="256" customFormat="1" ht="32.25" customHeight="1" x14ac:dyDescent="0.25">
      <c r="D702" s="246" t="s">
        <v>2</v>
      </c>
      <c r="G702" s="96">
        <v>43283</v>
      </c>
      <c r="H702" s="258" t="s">
        <v>37</v>
      </c>
      <c r="I702" s="232" t="s">
        <v>31</v>
      </c>
      <c r="J702" s="189" t="s">
        <v>291</v>
      </c>
      <c r="K702" s="29" t="s">
        <v>18</v>
      </c>
      <c r="L702" s="29" t="s">
        <v>50</v>
      </c>
      <c r="M702" s="29" t="s">
        <v>2794</v>
      </c>
      <c r="N702" s="29" t="s">
        <v>383</v>
      </c>
      <c r="O702" s="259" t="s">
        <v>739</v>
      </c>
      <c r="P702" s="259" t="s">
        <v>740</v>
      </c>
      <c r="Q702" s="259"/>
      <c r="R702" s="192" t="s">
        <v>2274</v>
      </c>
      <c r="S702" s="41" t="s">
        <v>2275</v>
      </c>
      <c r="T702" s="41"/>
      <c r="U702" s="84" t="s">
        <v>72</v>
      </c>
      <c r="V702" s="263"/>
      <c r="W702" s="80">
        <v>3</v>
      </c>
      <c r="X702" s="185" t="s">
        <v>2610</v>
      </c>
      <c r="Y702" s="117"/>
      <c r="Z702" s="84"/>
      <c r="AA702" s="84"/>
      <c r="AB702" s="265" t="str">
        <f>R702</f>
        <v>M 0598</v>
      </c>
      <c r="AC702" s="261"/>
      <c r="AD702" s="261"/>
      <c r="AE702" s="261"/>
      <c r="AF702" s="261"/>
      <c r="AG702" s="261"/>
      <c r="AH702" s="263" t="s">
        <v>1</v>
      </c>
      <c r="AI702" s="473" t="s">
        <v>202</v>
      </c>
      <c r="AJ702" s="248">
        <v>43004</v>
      </c>
      <c r="AK702" s="427"/>
      <c r="AL702" s="312">
        <v>2.198</v>
      </c>
      <c r="AM702" s="312" t="s">
        <v>1663</v>
      </c>
      <c r="AN702" s="316">
        <v>2.109</v>
      </c>
      <c r="AO702" s="316" t="s">
        <v>1281</v>
      </c>
      <c r="AP702" s="101"/>
      <c r="AQ702" s="101"/>
      <c r="AR702" s="415"/>
      <c r="AS702" s="101"/>
      <c r="AU702" s="101"/>
    </row>
    <row r="703" spans="4:47" s="256" customFormat="1" ht="32.25" customHeight="1" x14ac:dyDescent="0.25">
      <c r="D703" s="246" t="s">
        <v>2</v>
      </c>
      <c r="G703" s="96">
        <v>43283</v>
      </c>
      <c r="H703" s="258" t="s">
        <v>37</v>
      </c>
      <c r="I703" s="232" t="s">
        <v>31</v>
      </c>
      <c r="J703" s="189" t="s">
        <v>291</v>
      </c>
      <c r="K703" s="29" t="s">
        <v>18</v>
      </c>
      <c r="L703" s="29" t="s">
        <v>50</v>
      </c>
      <c r="M703" s="29" t="s">
        <v>2794</v>
      </c>
      <c r="N703" s="29" t="s">
        <v>383</v>
      </c>
      <c r="O703" s="259" t="s">
        <v>739</v>
      </c>
      <c r="P703" s="259" t="s">
        <v>740</v>
      </c>
      <c r="Q703" s="259"/>
      <c r="R703" s="192" t="s">
        <v>2316</v>
      </c>
      <c r="S703" s="41" t="s">
        <v>2275</v>
      </c>
      <c r="T703" s="41"/>
      <c r="U703" s="84" t="s">
        <v>72</v>
      </c>
      <c r="V703" s="263"/>
      <c r="W703" s="80">
        <v>3</v>
      </c>
      <c r="X703" s="185" t="s">
        <v>2610</v>
      </c>
      <c r="Y703" s="117"/>
      <c r="Z703" s="84"/>
      <c r="AA703" s="84"/>
      <c r="AB703" s="265" t="str">
        <f>R703</f>
        <v>M 0656</v>
      </c>
      <c r="AC703" s="261"/>
      <c r="AD703" s="261"/>
      <c r="AE703" s="261"/>
      <c r="AF703" s="261"/>
      <c r="AG703" s="261"/>
      <c r="AH703" s="263" t="s">
        <v>1</v>
      </c>
      <c r="AI703" s="473" t="s">
        <v>202</v>
      </c>
      <c r="AJ703" s="248">
        <v>43206</v>
      </c>
      <c r="AK703" s="427"/>
      <c r="AL703" s="312">
        <v>2.3620000000000001</v>
      </c>
      <c r="AM703" s="312" t="s">
        <v>1663</v>
      </c>
      <c r="AN703" s="316">
        <v>2.1</v>
      </c>
      <c r="AO703" s="316" t="s">
        <v>1281</v>
      </c>
      <c r="AP703" s="101"/>
      <c r="AQ703" s="101"/>
      <c r="AR703" s="415"/>
      <c r="AS703" s="101"/>
      <c r="AU703" s="101"/>
    </row>
    <row r="704" spans="4:47" s="256" customFormat="1" ht="32.25" customHeight="1" x14ac:dyDescent="0.25">
      <c r="D704" s="246" t="s">
        <v>2</v>
      </c>
      <c r="G704" s="96">
        <v>43283</v>
      </c>
      <c r="H704" s="258" t="s">
        <v>37</v>
      </c>
      <c r="I704" s="232" t="s">
        <v>31</v>
      </c>
      <c r="J704" s="189" t="s">
        <v>291</v>
      </c>
      <c r="K704" s="29" t="s">
        <v>18</v>
      </c>
      <c r="L704" s="29" t="s">
        <v>50</v>
      </c>
      <c r="M704" s="29" t="s">
        <v>3408</v>
      </c>
      <c r="N704" s="29" t="s">
        <v>434</v>
      </c>
      <c r="O704" s="259" t="s">
        <v>435</v>
      </c>
      <c r="P704" s="259" t="s">
        <v>436</v>
      </c>
      <c r="Q704" s="259"/>
      <c r="R704" s="192" t="s">
        <v>437</v>
      </c>
      <c r="S704" s="41" t="s">
        <v>971</v>
      </c>
      <c r="T704" s="41" t="s">
        <v>288</v>
      </c>
      <c r="U704" s="84" t="s">
        <v>72</v>
      </c>
      <c r="V704" s="263"/>
      <c r="W704" s="80">
        <v>3</v>
      </c>
      <c r="X704" s="185" t="s">
        <v>245</v>
      </c>
      <c r="Y704" s="117"/>
      <c r="Z704" s="158"/>
      <c r="AA704" s="84"/>
      <c r="AB704" s="265" t="s">
        <v>437</v>
      </c>
      <c r="AC704" s="261"/>
      <c r="AD704" s="261"/>
      <c r="AE704" s="261"/>
      <c r="AF704" s="261"/>
      <c r="AG704" s="261"/>
      <c r="AH704" s="263" t="s">
        <v>1</v>
      </c>
      <c r="AI704" s="473" t="s">
        <v>202</v>
      </c>
      <c r="AJ704" s="248">
        <v>42416</v>
      </c>
      <c r="AK704" s="422">
        <v>159</v>
      </c>
      <c r="AL704" s="312">
        <v>2.6659999999999999</v>
      </c>
      <c r="AM704" s="312" t="s">
        <v>441</v>
      </c>
      <c r="AN704" s="312">
        <v>2.5830000000000002</v>
      </c>
      <c r="AO704" s="312" t="s">
        <v>438</v>
      </c>
      <c r="AP704" s="101"/>
      <c r="AQ704" s="101"/>
      <c r="AR704" s="415"/>
      <c r="AS704" s="101"/>
      <c r="AU704" s="101"/>
    </row>
    <row r="705" spans="4:47" s="256" customFormat="1" ht="32.25" customHeight="1" x14ac:dyDescent="0.25">
      <c r="D705" s="246" t="s">
        <v>2</v>
      </c>
      <c r="G705" s="96">
        <v>43283</v>
      </c>
      <c r="H705" s="258" t="s">
        <v>37</v>
      </c>
      <c r="I705" s="232" t="s">
        <v>31</v>
      </c>
      <c r="J705" s="189" t="s">
        <v>291</v>
      </c>
      <c r="K705" s="29" t="s">
        <v>18</v>
      </c>
      <c r="L705" s="29" t="s">
        <v>50</v>
      </c>
      <c r="M705" s="29" t="s">
        <v>3408</v>
      </c>
      <c r="N705" s="29" t="s">
        <v>434</v>
      </c>
      <c r="O705" s="259" t="s">
        <v>435</v>
      </c>
      <c r="P705" s="259" t="s">
        <v>436</v>
      </c>
      <c r="Q705" s="259"/>
      <c r="R705" s="192" t="s">
        <v>440</v>
      </c>
      <c r="S705" s="41" t="s">
        <v>971</v>
      </c>
      <c r="T705" s="41" t="s">
        <v>288</v>
      </c>
      <c r="U705" s="84" t="s">
        <v>72</v>
      </c>
      <c r="V705" s="263"/>
      <c r="W705" s="80">
        <v>3</v>
      </c>
      <c r="X705" s="185" t="s">
        <v>245</v>
      </c>
      <c r="Y705" s="117"/>
      <c r="Z705" s="84"/>
      <c r="AA705" s="84"/>
      <c r="AB705" s="265" t="s">
        <v>440</v>
      </c>
      <c r="AC705" s="261"/>
      <c r="AD705" s="261"/>
      <c r="AE705" s="261"/>
      <c r="AF705" s="261"/>
      <c r="AG705" s="261"/>
      <c r="AH705" s="263" t="s">
        <v>1</v>
      </c>
      <c r="AI705" s="473" t="s">
        <v>202</v>
      </c>
      <c r="AJ705" s="248">
        <v>42416</v>
      </c>
      <c r="AK705" s="422">
        <v>161</v>
      </c>
      <c r="AL705" s="312">
        <v>2.5419999999999998</v>
      </c>
      <c r="AM705" s="312" t="s">
        <v>441</v>
      </c>
      <c r="AN705" s="312">
        <v>2.54</v>
      </c>
      <c r="AO705" s="312" t="s">
        <v>438</v>
      </c>
      <c r="AP705" s="101"/>
      <c r="AQ705" s="101"/>
      <c r="AR705" s="415"/>
      <c r="AS705" s="101"/>
      <c r="AU705" s="101"/>
    </row>
    <row r="706" spans="4:47" s="256" customFormat="1" ht="32.25" customHeight="1" x14ac:dyDescent="0.25">
      <c r="D706" s="246" t="s">
        <v>2</v>
      </c>
      <c r="G706" s="96">
        <v>43283</v>
      </c>
      <c r="H706" s="258" t="s">
        <v>37</v>
      </c>
      <c r="I706" s="232" t="s">
        <v>31</v>
      </c>
      <c r="J706" s="189" t="s">
        <v>291</v>
      </c>
      <c r="K706" s="29" t="s">
        <v>18</v>
      </c>
      <c r="L706" s="29" t="s">
        <v>50</v>
      </c>
      <c r="M706" s="29" t="s">
        <v>3408</v>
      </c>
      <c r="N706" s="29" t="s">
        <v>434</v>
      </c>
      <c r="O706" s="259" t="s">
        <v>435</v>
      </c>
      <c r="P706" s="259" t="s">
        <v>436</v>
      </c>
      <c r="Q706" s="259"/>
      <c r="R706" s="192" t="s">
        <v>2212</v>
      </c>
      <c r="S706" s="41" t="s">
        <v>2213</v>
      </c>
      <c r="T706" s="41" t="s">
        <v>1554</v>
      </c>
      <c r="U706" s="84" t="s">
        <v>72</v>
      </c>
      <c r="V706" s="263"/>
      <c r="W706" s="80">
        <v>3</v>
      </c>
      <c r="X706" s="185" t="s">
        <v>2610</v>
      </c>
      <c r="Y706" s="117"/>
      <c r="Z706" s="84"/>
      <c r="AA706" s="84"/>
      <c r="AB706" s="265" t="str">
        <f>R706</f>
        <v>M 0473</v>
      </c>
      <c r="AC706" s="261"/>
      <c r="AD706" s="261"/>
      <c r="AE706" s="261"/>
      <c r="AF706" s="261"/>
      <c r="AG706" s="261"/>
      <c r="AH706" s="263" t="s">
        <v>1</v>
      </c>
      <c r="AI706" s="473" t="s">
        <v>202</v>
      </c>
      <c r="AJ706" s="248">
        <v>42662</v>
      </c>
      <c r="AK706" s="427"/>
      <c r="AL706" s="312">
        <v>2.4470000000000001</v>
      </c>
      <c r="AM706" s="312" t="s">
        <v>438</v>
      </c>
      <c r="AN706" s="312">
        <v>2.4079999999999999</v>
      </c>
      <c r="AO706" s="312" t="s">
        <v>441</v>
      </c>
      <c r="AP706" s="101"/>
      <c r="AQ706" s="101"/>
      <c r="AR706" s="415"/>
      <c r="AS706" s="101"/>
      <c r="AU706" s="101"/>
    </row>
    <row r="707" spans="4:47" s="256" customFormat="1" ht="32.25" customHeight="1" x14ac:dyDescent="0.25">
      <c r="D707" s="246" t="s">
        <v>2</v>
      </c>
      <c r="G707" s="304">
        <v>43922</v>
      </c>
      <c r="H707" s="258" t="s">
        <v>37</v>
      </c>
      <c r="I707" s="232" t="s">
        <v>31</v>
      </c>
      <c r="J707" s="109" t="s">
        <v>291</v>
      </c>
      <c r="K707" s="110" t="s">
        <v>18</v>
      </c>
      <c r="L707" s="110" t="s">
        <v>17</v>
      </c>
      <c r="M707" s="110" t="s">
        <v>3365</v>
      </c>
      <c r="N707" s="29" t="s">
        <v>3366</v>
      </c>
      <c r="O707" s="191" t="s">
        <v>3367</v>
      </c>
      <c r="P707" s="191" t="s">
        <v>3368</v>
      </c>
      <c r="Q707" s="191"/>
      <c r="R707" s="192" t="s">
        <v>3369</v>
      </c>
      <c r="S707" s="185" t="s">
        <v>3371</v>
      </c>
      <c r="T707" s="185" t="s">
        <v>288</v>
      </c>
      <c r="U707" s="84" t="s">
        <v>72</v>
      </c>
      <c r="V707" s="263"/>
      <c r="W707" s="80">
        <v>3</v>
      </c>
      <c r="X707" s="261" t="s">
        <v>245</v>
      </c>
      <c r="Y707" s="251"/>
      <c r="Z707" s="262"/>
      <c r="AA707" s="262"/>
      <c r="AB707" s="186" t="s">
        <v>3369</v>
      </c>
      <c r="AC707" s="261"/>
      <c r="AD707" s="261"/>
      <c r="AE707" s="261"/>
      <c r="AF707" s="261"/>
      <c r="AG707" s="261"/>
      <c r="AH707" s="263" t="s">
        <v>1</v>
      </c>
      <c r="AI707" s="473" t="s">
        <v>202</v>
      </c>
      <c r="AJ707" s="248">
        <v>43894</v>
      </c>
      <c r="AK707" s="207">
        <v>1668</v>
      </c>
      <c r="AL707" s="314">
        <v>2.3759999999999999</v>
      </c>
      <c r="AM707" s="314" t="s">
        <v>3370</v>
      </c>
      <c r="AN707" s="315">
        <v>1.698</v>
      </c>
      <c r="AO707" s="315" t="s">
        <v>3314</v>
      </c>
      <c r="AP707" s="101"/>
      <c r="AQ707" s="101"/>
      <c r="AR707" s="415"/>
      <c r="AS707" s="101"/>
      <c r="AU707" s="101"/>
    </row>
    <row r="708" spans="4:47" s="256" customFormat="1" ht="32.25" customHeight="1" x14ac:dyDescent="0.25">
      <c r="D708" s="246" t="s">
        <v>2</v>
      </c>
      <c r="G708" s="96">
        <v>43283</v>
      </c>
      <c r="H708" s="258" t="s">
        <v>37</v>
      </c>
      <c r="I708" s="232" t="s">
        <v>31</v>
      </c>
      <c r="J708" s="189" t="s">
        <v>291</v>
      </c>
      <c r="K708" s="29" t="s">
        <v>18</v>
      </c>
      <c r="L708" s="29" t="s">
        <v>17</v>
      </c>
      <c r="M708" s="29" t="s">
        <v>413</v>
      </c>
      <c r="N708" s="29" t="s">
        <v>1084</v>
      </c>
      <c r="O708" s="259" t="s">
        <v>1085</v>
      </c>
      <c r="P708" s="259" t="s">
        <v>1089</v>
      </c>
      <c r="Q708" s="259"/>
      <c r="R708" s="192" t="s">
        <v>1088</v>
      </c>
      <c r="S708" s="41" t="s">
        <v>1087</v>
      </c>
      <c r="T708" s="41" t="s">
        <v>3169</v>
      </c>
      <c r="U708" s="84" t="s">
        <v>72</v>
      </c>
      <c r="V708" s="263"/>
      <c r="W708" s="80">
        <v>3</v>
      </c>
      <c r="X708" s="185" t="s">
        <v>245</v>
      </c>
      <c r="Y708" s="117"/>
      <c r="Z708" s="84"/>
      <c r="AA708" s="84"/>
      <c r="AB708" s="265" t="s">
        <v>1088</v>
      </c>
      <c r="AC708" s="261"/>
      <c r="AD708" s="261"/>
      <c r="AE708" s="261"/>
      <c r="AF708" s="261"/>
      <c r="AG708" s="261"/>
      <c r="AH708" s="263" t="s">
        <v>1</v>
      </c>
      <c r="AI708" s="473" t="s">
        <v>202</v>
      </c>
      <c r="AJ708" s="248">
        <v>42683</v>
      </c>
      <c r="AK708" s="422">
        <v>440</v>
      </c>
      <c r="AL708" s="314">
        <v>2.238</v>
      </c>
      <c r="AM708" s="314" t="s">
        <v>1086</v>
      </c>
      <c r="AN708" s="313">
        <v>1.423</v>
      </c>
      <c r="AO708" s="313" t="s">
        <v>328</v>
      </c>
      <c r="AP708" s="101"/>
      <c r="AQ708" s="101"/>
      <c r="AR708" s="415"/>
      <c r="AS708" s="101"/>
      <c r="AU708" s="101"/>
    </row>
    <row r="709" spans="4:47" s="256" customFormat="1" ht="32.25" customHeight="1" x14ac:dyDescent="0.25">
      <c r="D709" s="246" t="s">
        <v>2</v>
      </c>
      <c r="G709" s="96">
        <v>43479</v>
      </c>
      <c r="H709" s="258" t="s">
        <v>37</v>
      </c>
      <c r="I709" s="232" t="s">
        <v>31</v>
      </c>
      <c r="J709" s="189" t="s">
        <v>291</v>
      </c>
      <c r="K709" s="29" t="s">
        <v>18</v>
      </c>
      <c r="L709" s="29" t="s">
        <v>17</v>
      </c>
      <c r="M709" s="29" t="s">
        <v>413</v>
      </c>
      <c r="N709" s="29" t="s">
        <v>2870</v>
      </c>
      <c r="O709" s="259" t="s">
        <v>2871</v>
      </c>
      <c r="P709" s="259" t="s">
        <v>2872</v>
      </c>
      <c r="Q709" s="259"/>
      <c r="R709" s="192" t="s">
        <v>2873</v>
      </c>
      <c r="S709" s="41" t="s">
        <v>2874</v>
      </c>
      <c r="T709" s="41" t="s">
        <v>20</v>
      </c>
      <c r="U709" s="84" t="s">
        <v>72</v>
      </c>
      <c r="V709" s="263"/>
      <c r="W709" s="80">
        <v>3</v>
      </c>
      <c r="X709" s="185" t="s">
        <v>245</v>
      </c>
      <c r="Y709" s="117"/>
      <c r="Z709" s="84"/>
      <c r="AA709" s="84"/>
      <c r="AB709" s="265" t="s">
        <v>2873</v>
      </c>
      <c r="AC709" s="261"/>
      <c r="AD709" s="261"/>
      <c r="AE709" s="261"/>
      <c r="AF709" s="261"/>
      <c r="AG709" s="261"/>
      <c r="AH709" s="263" t="s">
        <v>1</v>
      </c>
      <c r="AI709" s="473" t="s">
        <v>202</v>
      </c>
      <c r="AJ709" s="248">
        <v>43420</v>
      </c>
      <c r="AK709" s="422">
        <v>1156</v>
      </c>
      <c r="AL709" s="314">
        <v>2.569</v>
      </c>
      <c r="AM709" s="314" t="s">
        <v>2875</v>
      </c>
      <c r="AN709" s="314">
        <v>2.2029999999999998</v>
      </c>
      <c r="AO709" s="314" t="s">
        <v>3062</v>
      </c>
      <c r="AP709" s="101"/>
      <c r="AQ709" s="101"/>
      <c r="AR709" s="415"/>
      <c r="AS709" s="101"/>
      <c r="AU709" s="101"/>
    </row>
    <row r="710" spans="4:47" s="256" customFormat="1" ht="32.25" customHeight="1" x14ac:dyDescent="0.25">
      <c r="D710" s="246" t="s">
        <v>2</v>
      </c>
      <c r="G710" s="96">
        <v>43774</v>
      </c>
      <c r="H710" s="258" t="s">
        <v>37</v>
      </c>
      <c r="I710" s="232" t="s">
        <v>31</v>
      </c>
      <c r="J710" s="189" t="s">
        <v>291</v>
      </c>
      <c r="K710" s="29" t="s">
        <v>18</v>
      </c>
      <c r="L710" s="29" t="s">
        <v>17</v>
      </c>
      <c r="M710" s="29" t="s">
        <v>413</v>
      </c>
      <c r="N710" s="29" t="s">
        <v>2870</v>
      </c>
      <c r="O710" s="259" t="s">
        <v>2871</v>
      </c>
      <c r="P710" s="259" t="s">
        <v>2872</v>
      </c>
      <c r="Q710" s="259"/>
      <c r="R710" s="192" t="s">
        <v>3059</v>
      </c>
      <c r="S710" s="41" t="s">
        <v>2874</v>
      </c>
      <c r="T710" s="41" t="s">
        <v>20</v>
      </c>
      <c r="U710" s="84" t="s">
        <v>72</v>
      </c>
      <c r="V710" s="263"/>
      <c r="W710" s="80">
        <v>3</v>
      </c>
      <c r="X710" s="185" t="s">
        <v>245</v>
      </c>
      <c r="Y710" s="117"/>
      <c r="Z710" s="84"/>
      <c r="AA710" s="84"/>
      <c r="AB710" s="265" t="s">
        <v>3059</v>
      </c>
      <c r="AC710" s="261"/>
      <c r="AD710" s="261"/>
      <c r="AE710" s="261"/>
      <c r="AF710" s="261"/>
      <c r="AG710" s="261"/>
      <c r="AH710" s="263" t="s">
        <v>1</v>
      </c>
      <c r="AI710" s="473" t="s">
        <v>202</v>
      </c>
      <c r="AJ710" s="248">
        <v>43572</v>
      </c>
      <c r="AK710" s="207">
        <v>1541</v>
      </c>
      <c r="AL710" s="314">
        <v>2.6160000000000001</v>
      </c>
      <c r="AM710" s="314" t="s">
        <v>3060</v>
      </c>
      <c r="AN710" s="313">
        <v>1.6180000000000001</v>
      </c>
      <c r="AO710" s="313" t="s">
        <v>2875</v>
      </c>
      <c r="AP710" s="101"/>
      <c r="AQ710" s="101"/>
      <c r="AR710" s="415"/>
      <c r="AS710" s="101"/>
      <c r="AU710" s="101"/>
    </row>
    <row r="711" spans="4:47" s="256" customFormat="1" ht="32.25" customHeight="1" x14ac:dyDescent="0.25">
      <c r="D711" s="246" t="s">
        <v>2</v>
      </c>
      <c r="G711" s="96">
        <v>43774</v>
      </c>
      <c r="H711" s="258" t="s">
        <v>37</v>
      </c>
      <c r="I711" s="232" t="s">
        <v>31</v>
      </c>
      <c r="J711" s="189" t="s">
        <v>291</v>
      </c>
      <c r="K711" s="29" t="s">
        <v>18</v>
      </c>
      <c r="L711" s="29" t="s">
        <v>17</v>
      </c>
      <c r="M711" s="29" t="s">
        <v>413</v>
      </c>
      <c r="N711" s="29" t="s">
        <v>2870</v>
      </c>
      <c r="O711" s="259" t="s">
        <v>2871</v>
      </c>
      <c r="P711" s="259" t="s">
        <v>2872</v>
      </c>
      <c r="Q711" s="259"/>
      <c r="R711" s="192" t="s">
        <v>3061</v>
      </c>
      <c r="S711" s="41" t="s">
        <v>2874</v>
      </c>
      <c r="T711" s="41" t="s">
        <v>20</v>
      </c>
      <c r="U711" s="84" t="s">
        <v>72</v>
      </c>
      <c r="V711" s="263"/>
      <c r="W711" s="80">
        <v>3</v>
      </c>
      <c r="X711" s="185" t="s">
        <v>245</v>
      </c>
      <c r="Y711" s="117"/>
      <c r="Z711" s="84"/>
      <c r="AA711" s="84"/>
      <c r="AB711" s="265" t="s">
        <v>3061</v>
      </c>
      <c r="AC711" s="261"/>
      <c r="AD711" s="261"/>
      <c r="AE711" s="261"/>
      <c r="AF711" s="261"/>
      <c r="AG711" s="261"/>
      <c r="AH711" s="263" t="s">
        <v>1</v>
      </c>
      <c r="AI711" s="473" t="s">
        <v>202</v>
      </c>
      <c r="AJ711" s="248">
        <v>43572</v>
      </c>
      <c r="AK711" s="207">
        <v>1542</v>
      </c>
      <c r="AL711" s="314">
        <v>2.5590000000000002</v>
      </c>
      <c r="AM711" s="314" t="s">
        <v>3062</v>
      </c>
      <c r="AN711" s="314">
        <v>2.2519999999999998</v>
      </c>
      <c r="AO711" s="314" t="s">
        <v>2875</v>
      </c>
      <c r="AP711" s="101"/>
      <c r="AQ711" s="101"/>
      <c r="AR711" s="415"/>
      <c r="AS711" s="101"/>
      <c r="AU711" s="101"/>
    </row>
    <row r="712" spans="4:47" s="256" customFormat="1" ht="32.25" customHeight="1" x14ac:dyDescent="0.25">
      <c r="D712" s="246" t="s">
        <v>2</v>
      </c>
      <c r="G712" s="96">
        <v>43580</v>
      </c>
      <c r="H712" s="258" t="s">
        <v>37</v>
      </c>
      <c r="I712" s="232" t="s">
        <v>31</v>
      </c>
      <c r="J712" s="189" t="s">
        <v>291</v>
      </c>
      <c r="K712" s="29" t="s">
        <v>18</v>
      </c>
      <c r="L712" s="29" t="s">
        <v>17</v>
      </c>
      <c r="M712" s="29" t="s">
        <v>216</v>
      </c>
      <c r="N712" s="29" t="s">
        <v>563</v>
      </c>
      <c r="O712" s="259" t="s">
        <v>2931</v>
      </c>
      <c r="P712" s="259" t="s">
        <v>2935</v>
      </c>
      <c r="Q712" s="259"/>
      <c r="R712" s="192" t="s">
        <v>2932</v>
      </c>
      <c r="S712" s="41" t="s">
        <v>2933</v>
      </c>
      <c r="T712" s="41" t="s">
        <v>288</v>
      </c>
      <c r="U712" s="84" t="s">
        <v>72</v>
      </c>
      <c r="V712" s="263"/>
      <c r="W712" s="80">
        <v>3</v>
      </c>
      <c r="X712" s="185" t="s">
        <v>245</v>
      </c>
      <c r="Y712" s="117"/>
      <c r="Z712" s="84"/>
      <c r="AA712" s="84"/>
      <c r="AB712" s="265" t="s">
        <v>2932</v>
      </c>
      <c r="AC712" s="261"/>
      <c r="AD712" s="261"/>
      <c r="AE712" s="261"/>
      <c r="AF712" s="261"/>
      <c r="AG712" s="261"/>
      <c r="AH712" s="263" t="s">
        <v>1</v>
      </c>
      <c r="AI712" s="473" t="s">
        <v>202</v>
      </c>
      <c r="AJ712" s="248">
        <v>43420</v>
      </c>
      <c r="AK712" s="421">
        <v>1316</v>
      </c>
      <c r="AL712" s="314">
        <v>2.6259999999999999</v>
      </c>
      <c r="AM712" s="314" t="s">
        <v>2934</v>
      </c>
      <c r="AN712" s="315">
        <v>1.621</v>
      </c>
      <c r="AO712" s="315" t="s">
        <v>896</v>
      </c>
      <c r="AP712" s="101"/>
      <c r="AQ712" s="101"/>
      <c r="AR712" s="415"/>
      <c r="AS712" s="101"/>
      <c r="AU712" s="101"/>
    </row>
    <row r="713" spans="4:47" s="256" customFormat="1" ht="32.25" customHeight="1" x14ac:dyDescent="0.25">
      <c r="D713" s="246" t="s">
        <v>2</v>
      </c>
      <c r="G713" s="96">
        <v>43283</v>
      </c>
      <c r="H713" s="258" t="s">
        <v>37</v>
      </c>
      <c r="I713" s="232" t="s">
        <v>31</v>
      </c>
      <c r="J713" s="189" t="s">
        <v>291</v>
      </c>
      <c r="K713" s="29" t="s">
        <v>18</v>
      </c>
      <c r="L713" s="29" t="s">
        <v>50</v>
      </c>
      <c r="M713" s="29" t="s">
        <v>481</v>
      </c>
      <c r="N713" s="29" t="s">
        <v>3164</v>
      </c>
      <c r="O713" s="259" t="s">
        <v>1544</v>
      </c>
      <c r="P713" s="259" t="s">
        <v>1545</v>
      </c>
      <c r="Q713" s="259"/>
      <c r="R713" s="192" t="s">
        <v>1482</v>
      </c>
      <c r="S713" s="41" t="s">
        <v>1483</v>
      </c>
      <c r="T713" s="41" t="s">
        <v>1554</v>
      </c>
      <c r="U713" s="84" t="s">
        <v>72</v>
      </c>
      <c r="V713" s="263"/>
      <c r="W713" s="80">
        <v>3</v>
      </c>
      <c r="X713" s="185" t="s">
        <v>245</v>
      </c>
      <c r="Y713" s="117"/>
      <c r="Z713" s="84"/>
      <c r="AA713" s="84"/>
      <c r="AB713" s="265" t="s">
        <v>1482</v>
      </c>
      <c r="AC713" s="261"/>
      <c r="AD713" s="261"/>
      <c r="AE713" s="261"/>
      <c r="AF713" s="261"/>
      <c r="AG713" s="261"/>
      <c r="AH713" s="263" t="s">
        <v>1</v>
      </c>
      <c r="AI713" s="473" t="s">
        <v>202</v>
      </c>
      <c r="AJ713" s="248">
        <v>42600</v>
      </c>
      <c r="AK713" s="421">
        <v>592</v>
      </c>
      <c r="AL713" s="312">
        <v>2.4340000000000002</v>
      </c>
      <c r="AM713" s="312" t="s">
        <v>1484</v>
      </c>
      <c r="AN713" s="313">
        <v>1.4630000000000001</v>
      </c>
      <c r="AO713" s="313" t="s">
        <v>3013</v>
      </c>
      <c r="AP713" s="101"/>
      <c r="AQ713" s="101"/>
      <c r="AR713" s="415"/>
      <c r="AS713" s="101"/>
      <c r="AU713" s="101"/>
    </row>
    <row r="714" spans="4:47" s="256" customFormat="1" ht="32.25" customHeight="1" x14ac:dyDescent="0.25">
      <c r="D714" s="246" t="s">
        <v>2</v>
      </c>
      <c r="G714" s="96">
        <v>43283</v>
      </c>
      <c r="H714" s="258" t="s">
        <v>37</v>
      </c>
      <c r="I714" s="232" t="s">
        <v>31</v>
      </c>
      <c r="J714" s="189" t="s">
        <v>291</v>
      </c>
      <c r="K714" s="29" t="s">
        <v>18</v>
      </c>
      <c r="L714" s="29" t="s">
        <v>50</v>
      </c>
      <c r="M714" s="29" t="s">
        <v>481</v>
      </c>
      <c r="N714" s="29" t="s">
        <v>510</v>
      </c>
      <c r="O714" s="259" t="s">
        <v>1539</v>
      </c>
      <c r="P714" s="259" t="s">
        <v>1465</v>
      </c>
      <c r="Q714" s="259"/>
      <c r="R714" s="192" t="s">
        <v>1466</v>
      </c>
      <c r="S714" s="41" t="s">
        <v>1467</v>
      </c>
      <c r="T714" s="41" t="s">
        <v>20</v>
      </c>
      <c r="U714" s="84" t="s">
        <v>72</v>
      </c>
      <c r="V714" s="263"/>
      <c r="W714" s="80">
        <v>3</v>
      </c>
      <c r="X714" s="185" t="s">
        <v>245</v>
      </c>
      <c r="Y714" s="117"/>
      <c r="Z714" s="84"/>
      <c r="AA714" s="84"/>
      <c r="AB714" s="265" t="s">
        <v>1466</v>
      </c>
      <c r="AC714" s="261"/>
      <c r="AD714" s="261"/>
      <c r="AE714" s="261"/>
      <c r="AF714" s="261"/>
      <c r="AG714" s="261"/>
      <c r="AH714" s="263" t="s">
        <v>1</v>
      </c>
      <c r="AI714" s="473" t="s">
        <v>202</v>
      </c>
      <c r="AJ714" s="248">
        <v>42353</v>
      </c>
      <c r="AK714" s="420">
        <v>588</v>
      </c>
      <c r="AL714" s="312">
        <v>2.4590000000000001</v>
      </c>
      <c r="AM714" s="312" t="s">
        <v>1468</v>
      </c>
      <c r="AN714" s="316">
        <v>2.0129999999999999</v>
      </c>
      <c r="AO714" s="316" t="s">
        <v>770</v>
      </c>
      <c r="AP714" s="101"/>
      <c r="AQ714" s="101"/>
      <c r="AR714" s="415"/>
      <c r="AS714" s="101"/>
      <c r="AU714" s="101"/>
    </row>
    <row r="715" spans="4:47" s="256" customFormat="1" ht="32.25" customHeight="1" x14ac:dyDescent="0.25">
      <c r="D715" s="246" t="s">
        <v>2</v>
      </c>
      <c r="G715" s="96">
        <v>43580</v>
      </c>
      <c r="H715" s="258" t="s">
        <v>37</v>
      </c>
      <c r="I715" s="232" t="s">
        <v>31</v>
      </c>
      <c r="J715" s="189" t="s">
        <v>291</v>
      </c>
      <c r="K715" s="29" t="s">
        <v>18</v>
      </c>
      <c r="L715" s="29" t="s">
        <v>17</v>
      </c>
      <c r="M715" s="29" t="s">
        <v>216</v>
      </c>
      <c r="N715" s="29" t="s">
        <v>254</v>
      </c>
      <c r="O715" s="259" t="s">
        <v>2950</v>
      </c>
      <c r="P715" s="259" t="s">
        <v>469</v>
      </c>
      <c r="Q715" s="259"/>
      <c r="R715" s="192" t="s">
        <v>2951</v>
      </c>
      <c r="S715" s="41" t="s">
        <v>2952</v>
      </c>
      <c r="T715" s="41" t="s">
        <v>288</v>
      </c>
      <c r="U715" s="84" t="s">
        <v>72</v>
      </c>
      <c r="V715" s="263"/>
      <c r="W715" s="80">
        <v>3</v>
      </c>
      <c r="X715" s="185" t="s">
        <v>245</v>
      </c>
      <c r="Y715" s="117"/>
      <c r="Z715" s="84"/>
      <c r="AA715" s="84"/>
      <c r="AB715" s="265" t="s">
        <v>2951</v>
      </c>
      <c r="AC715" s="261"/>
      <c r="AD715" s="261"/>
      <c r="AE715" s="261"/>
      <c r="AF715" s="261"/>
      <c r="AG715" s="261"/>
      <c r="AH715" s="263" t="s">
        <v>1</v>
      </c>
      <c r="AI715" s="473" t="s">
        <v>202</v>
      </c>
      <c r="AJ715" s="248">
        <v>43419</v>
      </c>
      <c r="AK715" s="421">
        <v>1321</v>
      </c>
      <c r="AL715" s="314">
        <v>2.5630000000000002</v>
      </c>
      <c r="AM715" s="314" t="s">
        <v>2953</v>
      </c>
      <c r="AN715" s="316">
        <v>2.2280000000000002</v>
      </c>
      <c r="AO715" s="316" t="s">
        <v>603</v>
      </c>
      <c r="AP715" s="101"/>
      <c r="AQ715" s="101"/>
      <c r="AR715" s="415"/>
      <c r="AS715" s="101"/>
      <c r="AU715" s="101"/>
    </row>
    <row r="716" spans="4:47" s="256" customFormat="1" ht="32.25" customHeight="1" x14ac:dyDescent="0.25">
      <c r="D716" s="246" t="s">
        <v>2</v>
      </c>
      <c r="G716" s="96">
        <v>43802</v>
      </c>
      <c r="H716" s="258" t="s">
        <v>37</v>
      </c>
      <c r="I716" s="232" t="s">
        <v>31</v>
      </c>
      <c r="J716" s="189" t="s">
        <v>291</v>
      </c>
      <c r="K716" s="29" t="s">
        <v>18</v>
      </c>
      <c r="L716" s="29" t="s">
        <v>50</v>
      </c>
      <c r="M716" s="29" t="s">
        <v>712</v>
      </c>
      <c r="N716" s="28" t="s">
        <v>713</v>
      </c>
      <c r="O716" s="259" t="s">
        <v>3143</v>
      </c>
      <c r="P716" s="259" t="s">
        <v>3144</v>
      </c>
      <c r="Q716" s="259"/>
      <c r="R716" s="71" t="s">
        <v>3145</v>
      </c>
      <c r="S716" s="185" t="s">
        <v>3147</v>
      </c>
      <c r="T716" s="185" t="s">
        <v>20</v>
      </c>
      <c r="U716" s="84" t="s">
        <v>72</v>
      </c>
      <c r="V716" s="263"/>
      <c r="W716" s="80">
        <v>3</v>
      </c>
      <c r="X716" s="261" t="s">
        <v>245</v>
      </c>
      <c r="Y716" s="251"/>
      <c r="Z716" s="84"/>
      <c r="AA716" s="262"/>
      <c r="AB716" s="265" t="s">
        <v>3145</v>
      </c>
      <c r="AC716" s="261"/>
      <c r="AD716" s="261"/>
      <c r="AE716" s="261"/>
      <c r="AF716" s="261"/>
      <c r="AG716" s="261"/>
      <c r="AH716" s="263" t="s">
        <v>1</v>
      </c>
      <c r="AI716" s="473" t="s">
        <v>202</v>
      </c>
      <c r="AJ716" s="248">
        <v>43755</v>
      </c>
      <c r="AK716" s="206">
        <v>1570</v>
      </c>
      <c r="AL716" s="312">
        <v>2.637</v>
      </c>
      <c r="AM716" s="312" t="s">
        <v>3146</v>
      </c>
      <c r="AN716" s="313">
        <v>1.5449999999999999</v>
      </c>
      <c r="AO716" s="313" t="s">
        <v>1140</v>
      </c>
      <c r="AP716" s="101"/>
      <c r="AQ716" s="101"/>
      <c r="AR716" s="415"/>
      <c r="AS716" s="101"/>
      <c r="AU716" s="101"/>
    </row>
    <row r="717" spans="4:47" s="256" customFormat="1" ht="32.25" customHeight="1" x14ac:dyDescent="0.25">
      <c r="D717" s="246" t="s">
        <v>2</v>
      </c>
      <c r="G717" s="96">
        <v>43283</v>
      </c>
      <c r="H717" s="258" t="s">
        <v>37</v>
      </c>
      <c r="I717" s="232" t="s">
        <v>31</v>
      </c>
      <c r="J717" s="189" t="s">
        <v>291</v>
      </c>
      <c r="K717" s="29" t="s">
        <v>18</v>
      </c>
      <c r="L717" s="29" t="s">
        <v>50</v>
      </c>
      <c r="M717" s="29" t="s">
        <v>712</v>
      </c>
      <c r="N717" s="28" t="s">
        <v>713</v>
      </c>
      <c r="O717" s="259" t="s">
        <v>910</v>
      </c>
      <c r="P717" s="259" t="s">
        <v>911</v>
      </c>
      <c r="Q717" s="259"/>
      <c r="R717" s="192" t="s">
        <v>909</v>
      </c>
      <c r="S717" s="41" t="s">
        <v>1015</v>
      </c>
      <c r="T717" s="41" t="s">
        <v>20</v>
      </c>
      <c r="U717" s="84" t="s">
        <v>1012</v>
      </c>
      <c r="V717" s="263"/>
      <c r="W717" s="80">
        <v>3</v>
      </c>
      <c r="X717" s="185" t="s">
        <v>245</v>
      </c>
      <c r="Y717" s="117"/>
      <c r="Z717" s="84"/>
      <c r="AA717" s="84"/>
      <c r="AB717" s="265" t="s">
        <v>909</v>
      </c>
      <c r="AC717" s="261"/>
      <c r="AD717" s="261"/>
      <c r="AE717" s="261"/>
      <c r="AF717" s="261"/>
      <c r="AG717" s="261"/>
      <c r="AH717" s="263" t="s">
        <v>1</v>
      </c>
      <c r="AI717" s="473" t="s">
        <v>202</v>
      </c>
      <c r="AJ717" s="248">
        <v>42291</v>
      </c>
      <c r="AK717" s="422">
        <v>383</v>
      </c>
      <c r="AL717" s="312">
        <v>2.581</v>
      </c>
      <c r="AM717" s="312" t="s">
        <v>3487</v>
      </c>
      <c r="AN717" s="313">
        <v>1.55</v>
      </c>
      <c r="AO717" s="313" t="s">
        <v>550</v>
      </c>
      <c r="AP717" s="101"/>
      <c r="AQ717" s="101"/>
      <c r="AR717" s="415"/>
      <c r="AS717" s="101"/>
      <c r="AU717" s="101"/>
    </row>
    <row r="718" spans="4:47" s="256" customFormat="1" ht="32.25" customHeight="1" x14ac:dyDescent="0.25">
      <c r="D718" s="246" t="s">
        <v>2</v>
      </c>
      <c r="G718" s="96">
        <v>43283</v>
      </c>
      <c r="H718" s="258" t="s">
        <v>37</v>
      </c>
      <c r="I718" s="232" t="s">
        <v>31</v>
      </c>
      <c r="J718" s="189" t="s">
        <v>291</v>
      </c>
      <c r="K718" s="29" t="s">
        <v>18</v>
      </c>
      <c r="L718" s="29" t="s">
        <v>17</v>
      </c>
      <c r="M718" s="29" t="s">
        <v>3365</v>
      </c>
      <c r="N718" s="29" t="s">
        <v>3375</v>
      </c>
      <c r="O718" s="259" t="s">
        <v>140</v>
      </c>
      <c r="P718" s="259" t="s">
        <v>648</v>
      </c>
      <c r="Q718" s="259"/>
      <c r="R718" s="192" t="s">
        <v>138</v>
      </c>
      <c r="S718" s="41" t="s">
        <v>1325</v>
      </c>
      <c r="T718" s="41" t="s">
        <v>1554</v>
      </c>
      <c r="U718" s="84" t="s">
        <v>72</v>
      </c>
      <c r="V718" s="263"/>
      <c r="W718" s="80">
        <v>3</v>
      </c>
      <c r="X718" s="185" t="s">
        <v>245</v>
      </c>
      <c r="Y718" s="117"/>
      <c r="Z718" s="84"/>
      <c r="AA718" s="84"/>
      <c r="AB718" s="265" t="s">
        <v>138</v>
      </c>
      <c r="AC718" s="261"/>
      <c r="AD718" s="261"/>
      <c r="AE718" s="261"/>
      <c r="AF718" s="261"/>
      <c r="AG718" s="261"/>
      <c r="AH718" s="263" t="s">
        <v>1</v>
      </c>
      <c r="AI718" s="473" t="s">
        <v>202</v>
      </c>
      <c r="AJ718" s="248">
        <v>42313</v>
      </c>
      <c r="AK718" s="422">
        <v>80</v>
      </c>
      <c r="AL718" s="314">
        <v>2.0790000000000002</v>
      </c>
      <c r="AM718" s="314" t="s">
        <v>479</v>
      </c>
      <c r="AN718" s="315">
        <v>1.7749999999999999</v>
      </c>
      <c r="AO718" s="315" t="s">
        <v>605</v>
      </c>
      <c r="AP718" s="101"/>
      <c r="AQ718" s="101"/>
      <c r="AR718" s="415"/>
      <c r="AS718" s="101"/>
      <c r="AU718" s="101"/>
    </row>
    <row r="719" spans="4:47" s="256" customFormat="1" ht="32.25" customHeight="1" x14ac:dyDescent="0.25">
      <c r="D719" s="246" t="s">
        <v>2</v>
      </c>
      <c r="G719" s="96">
        <v>43283</v>
      </c>
      <c r="H719" s="258" t="s">
        <v>37</v>
      </c>
      <c r="I719" s="232" t="s">
        <v>31</v>
      </c>
      <c r="J719" s="189" t="s">
        <v>291</v>
      </c>
      <c r="K719" s="29" t="s">
        <v>18</v>
      </c>
      <c r="L719" s="29" t="s">
        <v>17</v>
      </c>
      <c r="M719" s="29" t="s">
        <v>359</v>
      </c>
      <c r="N719" s="29" t="s">
        <v>360</v>
      </c>
      <c r="O719" s="259" t="s">
        <v>581</v>
      </c>
      <c r="P719" s="259" t="s">
        <v>582</v>
      </c>
      <c r="Q719" s="259" t="s">
        <v>43</v>
      </c>
      <c r="R719" s="192" t="s">
        <v>731</v>
      </c>
      <c r="S719" s="41" t="s">
        <v>1004</v>
      </c>
      <c r="T719" s="41" t="s">
        <v>20</v>
      </c>
      <c r="U719" s="84" t="s">
        <v>72</v>
      </c>
      <c r="V719" s="263"/>
      <c r="W719" s="80">
        <v>3</v>
      </c>
      <c r="X719" s="185" t="s">
        <v>245</v>
      </c>
      <c r="Y719" s="117"/>
      <c r="Z719" s="84"/>
      <c r="AA719" s="84"/>
      <c r="AB719" s="265" t="s">
        <v>731</v>
      </c>
      <c r="AC719" s="261"/>
      <c r="AD719" s="261"/>
      <c r="AE719" s="261"/>
      <c r="AF719" s="261"/>
      <c r="AG719" s="261"/>
      <c r="AH719" s="263" t="s">
        <v>1</v>
      </c>
      <c r="AI719" s="473" t="s">
        <v>202</v>
      </c>
      <c r="AJ719" s="248">
        <v>42409</v>
      </c>
      <c r="AK719" s="422">
        <v>199</v>
      </c>
      <c r="AL719" s="314">
        <v>2.4569999999999999</v>
      </c>
      <c r="AM719" s="314" t="s">
        <v>732</v>
      </c>
      <c r="AN719" s="313">
        <v>1.8640000000000001</v>
      </c>
      <c r="AO719" s="313" t="s">
        <v>1583</v>
      </c>
      <c r="AP719" s="101"/>
      <c r="AQ719" s="101"/>
      <c r="AR719" s="415"/>
      <c r="AS719" s="101"/>
      <c r="AU719" s="101"/>
    </row>
    <row r="720" spans="4:47" s="256" customFormat="1" ht="32.25" customHeight="1" x14ac:dyDescent="0.25">
      <c r="D720" s="246" t="s">
        <v>2</v>
      </c>
      <c r="G720" s="96">
        <v>43283</v>
      </c>
      <c r="H720" s="258" t="s">
        <v>37</v>
      </c>
      <c r="I720" s="232" t="s">
        <v>31</v>
      </c>
      <c r="J720" s="189" t="s">
        <v>291</v>
      </c>
      <c r="K720" s="29" t="s">
        <v>18</v>
      </c>
      <c r="L720" s="29" t="s">
        <v>17</v>
      </c>
      <c r="M720" s="29" t="s">
        <v>359</v>
      </c>
      <c r="N720" s="29" t="s">
        <v>360</v>
      </c>
      <c r="O720" s="259" t="s">
        <v>581</v>
      </c>
      <c r="P720" s="259" t="s">
        <v>582</v>
      </c>
      <c r="Q720" s="259"/>
      <c r="R720" s="192" t="s">
        <v>705</v>
      </c>
      <c r="S720" s="41" t="s">
        <v>1001</v>
      </c>
      <c r="T720" s="41" t="s">
        <v>20</v>
      </c>
      <c r="U720" s="84" t="s">
        <v>72</v>
      </c>
      <c r="V720" s="263"/>
      <c r="W720" s="80">
        <v>3</v>
      </c>
      <c r="X720" s="185" t="s">
        <v>245</v>
      </c>
      <c r="Y720" s="117"/>
      <c r="Z720" s="84"/>
      <c r="AA720" s="84"/>
      <c r="AB720" s="265" t="s">
        <v>705</v>
      </c>
      <c r="AC720" s="261"/>
      <c r="AD720" s="261"/>
      <c r="AE720" s="261"/>
      <c r="AF720" s="261"/>
      <c r="AG720" s="261"/>
      <c r="AH720" s="263" t="s">
        <v>1</v>
      </c>
      <c r="AI720" s="473" t="s">
        <v>202</v>
      </c>
      <c r="AJ720" s="248">
        <v>42437</v>
      </c>
      <c r="AK720" s="422">
        <v>268</v>
      </c>
      <c r="AL720" s="314">
        <v>2.278</v>
      </c>
      <c r="AM720" s="314" t="s">
        <v>706</v>
      </c>
      <c r="AN720" s="314">
        <v>2.0139999999999998</v>
      </c>
      <c r="AO720" s="314" t="s">
        <v>1523</v>
      </c>
      <c r="AP720" s="101"/>
      <c r="AQ720" s="101"/>
      <c r="AR720" s="415"/>
      <c r="AS720" s="101"/>
      <c r="AU720" s="101"/>
    </row>
    <row r="721" spans="4:47" s="256" customFormat="1" ht="32.25" customHeight="1" x14ac:dyDescent="0.25">
      <c r="D721" s="246" t="s">
        <v>2</v>
      </c>
      <c r="G721" s="96">
        <v>43283</v>
      </c>
      <c r="H721" s="258" t="s">
        <v>37</v>
      </c>
      <c r="I721" s="232" t="s">
        <v>31</v>
      </c>
      <c r="J721" s="189" t="s">
        <v>291</v>
      </c>
      <c r="K721" s="29" t="s">
        <v>18</v>
      </c>
      <c r="L721" s="29" t="s">
        <v>17</v>
      </c>
      <c r="M721" s="29" t="s">
        <v>359</v>
      </c>
      <c r="N721" s="29" t="s">
        <v>360</v>
      </c>
      <c r="O721" s="259" t="s">
        <v>581</v>
      </c>
      <c r="P721" s="259" t="s">
        <v>582</v>
      </c>
      <c r="Q721" s="259"/>
      <c r="R721" s="192" t="s">
        <v>2071</v>
      </c>
      <c r="S721" s="41" t="s">
        <v>2072</v>
      </c>
      <c r="T721" s="41"/>
      <c r="U721" s="84" t="s">
        <v>72</v>
      </c>
      <c r="V721" s="263"/>
      <c r="W721" s="80">
        <v>3</v>
      </c>
      <c r="X721" s="185" t="s">
        <v>2610</v>
      </c>
      <c r="Y721" s="117"/>
      <c r="Z721" s="84"/>
      <c r="AA721" s="84"/>
      <c r="AB721" s="265" t="str">
        <f>R721</f>
        <v>M 0293</v>
      </c>
      <c r="AC721" s="261"/>
      <c r="AD721" s="261"/>
      <c r="AE721" s="261"/>
      <c r="AF721" s="261"/>
      <c r="AG721" s="261"/>
      <c r="AH721" s="263" t="s">
        <v>1</v>
      </c>
      <c r="AI721" s="473" t="s">
        <v>202</v>
      </c>
      <c r="AJ721" s="248">
        <v>42507</v>
      </c>
      <c r="AK721" s="423"/>
      <c r="AL721" s="314">
        <v>2.0670000000000002</v>
      </c>
      <c r="AM721" s="314" t="s">
        <v>1566</v>
      </c>
      <c r="AN721" s="314">
        <v>2.0659999999999998</v>
      </c>
      <c r="AO721" s="314" t="s">
        <v>706</v>
      </c>
      <c r="AP721" s="101"/>
      <c r="AQ721" s="101"/>
      <c r="AR721" s="415"/>
      <c r="AS721" s="101"/>
      <c r="AU721" s="101"/>
    </row>
    <row r="722" spans="4:47" s="256" customFormat="1" ht="32.25" customHeight="1" x14ac:dyDescent="0.25">
      <c r="D722" s="246" t="s">
        <v>2</v>
      </c>
      <c r="G722" s="96">
        <v>43283</v>
      </c>
      <c r="H722" s="258" t="s">
        <v>37</v>
      </c>
      <c r="I722" s="232" t="s">
        <v>31</v>
      </c>
      <c r="J722" s="189" t="s">
        <v>291</v>
      </c>
      <c r="K722" s="29" t="s">
        <v>18</v>
      </c>
      <c r="L722" s="29" t="s">
        <v>17</v>
      </c>
      <c r="M722" s="29" t="s">
        <v>359</v>
      </c>
      <c r="N722" s="29" t="s">
        <v>360</v>
      </c>
      <c r="O722" s="259" t="s">
        <v>581</v>
      </c>
      <c r="P722" s="259" t="s">
        <v>582</v>
      </c>
      <c r="Q722" s="259"/>
      <c r="R722" s="192" t="s">
        <v>1580</v>
      </c>
      <c r="S722" s="41" t="s">
        <v>1522</v>
      </c>
      <c r="T722" s="41" t="s">
        <v>20</v>
      </c>
      <c r="U722" s="84" t="s">
        <v>72</v>
      </c>
      <c r="V722" s="263"/>
      <c r="W722" s="80">
        <v>3</v>
      </c>
      <c r="X722" s="185" t="s">
        <v>245</v>
      </c>
      <c r="Y722" s="117"/>
      <c r="Z722" s="84"/>
      <c r="AA722" s="84"/>
      <c r="AB722" s="265" t="s">
        <v>1580</v>
      </c>
      <c r="AC722" s="261"/>
      <c r="AD722" s="261"/>
      <c r="AE722" s="261"/>
      <c r="AF722" s="261"/>
      <c r="AG722" s="261"/>
      <c r="AH722" s="263" t="s">
        <v>1</v>
      </c>
      <c r="AI722" s="473" t="s">
        <v>202</v>
      </c>
      <c r="AJ722" s="248">
        <v>42507</v>
      </c>
      <c r="AK722" s="422">
        <v>713</v>
      </c>
      <c r="AL722" s="314">
        <v>2.5110000000000001</v>
      </c>
      <c r="AM722" s="314" t="s">
        <v>1582</v>
      </c>
      <c r="AN722" s="313">
        <v>1.7969999999999999</v>
      </c>
      <c r="AO722" s="313" t="s">
        <v>732</v>
      </c>
      <c r="AP722" s="101"/>
      <c r="AQ722" s="101"/>
      <c r="AR722" s="415"/>
      <c r="AS722" s="101"/>
      <c r="AU722" s="101"/>
    </row>
    <row r="723" spans="4:47" s="256" customFormat="1" ht="32.25" customHeight="1" x14ac:dyDescent="0.25">
      <c r="D723" s="246" t="s">
        <v>2</v>
      </c>
      <c r="G723" s="96">
        <v>43283</v>
      </c>
      <c r="H723" s="258" t="s">
        <v>37</v>
      </c>
      <c r="I723" s="232" t="s">
        <v>31</v>
      </c>
      <c r="J723" s="189" t="s">
        <v>291</v>
      </c>
      <c r="K723" s="29" t="s">
        <v>18</v>
      </c>
      <c r="L723" s="29" t="s">
        <v>17</v>
      </c>
      <c r="M723" s="29" t="s">
        <v>359</v>
      </c>
      <c r="N723" s="29" t="s">
        <v>360</v>
      </c>
      <c r="O723" s="259" t="s">
        <v>581</v>
      </c>
      <c r="P723" s="259" t="s">
        <v>582</v>
      </c>
      <c r="Q723" s="259"/>
      <c r="R723" s="192" t="s">
        <v>2073</v>
      </c>
      <c r="S723" s="41" t="s">
        <v>2072</v>
      </c>
      <c r="T723" s="41"/>
      <c r="U723" s="84" t="s">
        <v>72</v>
      </c>
      <c r="V723" s="263"/>
      <c r="W723" s="80">
        <v>3</v>
      </c>
      <c r="X723" s="185" t="s">
        <v>2610</v>
      </c>
      <c r="Y723" s="117"/>
      <c r="Z723" s="84"/>
      <c r="AA723" s="84"/>
      <c r="AB723" s="265" t="str">
        <f t="shared" ref="AB723:AB732" si="17">R723</f>
        <v>M 0295</v>
      </c>
      <c r="AC723" s="261"/>
      <c r="AD723" s="261"/>
      <c r="AE723" s="261"/>
      <c r="AF723" s="261"/>
      <c r="AG723" s="261"/>
      <c r="AH723" s="263" t="s">
        <v>1</v>
      </c>
      <c r="AI723" s="473" t="s">
        <v>202</v>
      </c>
      <c r="AJ723" s="248">
        <v>42507</v>
      </c>
      <c r="AK723" s="427"/>
      <c r="AL723" s="314">
        <v>2.2759999999999998</v>
      </c>
      <c r="AM723" s="314" t="s">
        <v>1566</v>
      </c>
      <c r="AN723" s="314">
        <v>2.2240000000000002</v>
      </c>
      <c r="AO723" s="314" t="s">
        <v>706</v>
      </c>
      <c r="AP723" s="101"/>
      <c r="AQ723" s="101"/>
      <c r="AR723" s="415"/>
      <c r="AS723" s="101"/>
      <c r="AU723" s="101"/>
    </row>
    <row r="724" spans="4:47" s="256" customFormat="1" ht="32.25" customHeight="1" x14ac:dyDescent="0.25">
      <c r="D724" s="246" t="s">
        <v>2</v>
      </c>
      <c r="G724" s="96">
        <v>43283</v>
      </c>
      <c r="H724" s="258" t="s">
        <v>37</v>
      </c>
      <c r="I724" s="232" t="s">
        <v>31</v>
      </c>
      <c r="J724" s="189" t="s">
        <v>291</v>
      </c>
      <c r="K724" s="29" t="s">
        <v>18</v>
      </c>
      <c r="L724" s="29" t="s">
        <v>17</v>
      </c>
      <c r="M724" s="29" t="s">
        <v>359</v>
      </c>
      <c r="N724" s="29" t="s">
        <v>360</v>
      </c>
      <c r="O724" s="259" t="s">
        <v>581</v>
      </c>
      <c r="P724" s="259" t="s">
        <v>582</v>
      </c>
      <c r="Q724" s="259"/>
      <c r="R724" s="192" t="s">
        <v>2111</v>
      </c>
      <c r="S724" s="41" t="s">
        <v>2072</v>
      </c>
      <c r="T724" s="41"/>
      <c r="U724" s="84" t="s">
        <v>72</v>
      </c>
      <c r="V724" s="263"/>
      <c r="W724" s="80">
        <v>3</v>
      </c>
      <c r="X724" s="185" t="s">
        <v>2610</v>
      </c>
      <c r="Y724" s="117"/>
      <c r="Z724" s="84"/>
      <c r="AA724" s="84"/>
      <c r="AB724" s="265" t="str">
        <f t="shared" si="17"/>
        <v>M 0337</v>
      </c>
      <c r="AC724" s="261"/>
      <c r="AD724" s="261"/>
      <c r="AE724" s="261"/>
      <c r="AF724" s="261"/>
      <c r="AG724" s="261"/>
      <c r="AH724" s="263" t="s">
        <v>1</v>
      </c>
      <c r="AI724" s="473" t="s">
        <v>202</v>
      </c>
      <c r="AJ724" s="248">
        <v>42605</v>
      </c>
      <c r="AK724" s="427"/>
      <c r="AL724" s="314">
        <v>2.2519999999999998</v>
      </c>
      <c r="AM724" s="314" t="s">
        <v>1566</v>
      </c>
      <c r="AN724" s="314">
        <v>2.0750000000000002</v>
      </c>
      <c r="AO724" s="314" t="s">
        <v>706</v>
      </c>
      <c r="AP724" s="101"/>
      <c r="AQ724" s="101"/>
      <c r="AR724" s="415"/>
      <c r="AS724" s="101"/>
      <c r="AU724" s="101"/>
    </row>
    <row r="725" spans="4:47" s="256" customFormat="1" ht="32.25" customHeight="1" x14ac:dyDescent="0.25">
      <c r="D725" s="246" t="s">
        <v>2</v>
      </c>
      <c r="G725" s="96">
        <v>43283</v>
      </c>
      <c r="H725" s="258" t="s">
        <v>37</v>
      </c>
      <c r="I725" s="232" t="s">
        <v>31</v>
      </c>
      <c r="J725" s="189" t="s">
        <v>291</v>
      </c>
      <c r="K725" s="29" t="s">
        <v>18</v>
      </c>
      <c r="L725" s="29" t="s">
        <v>17</v>
      </c>
      <c r="M725" s="29" t="s">
        <v>359</v>
      </c>
      <c r="N725" s="29" t="s">
        <v>360</v>
      </c>
      <c r="O725" s="259" t="s">
        <v>581</v>
      </c>
      <c r="P725" s="259" t="s">
        <v>582</v>
      </c>
      <c r="Q725" s="259"/>
      <c r="R725" s="192" t="s">
        <v>2117</v>
      </c>
      <c r="S725" s="41" t="s">
        <v>2072</v>
      </c>
      <c r="T725" s="41"/>
      <c r="U725" s="84" t="s">
        <v>72</v>
      </c>
      <c r="V725" s="263"/>
      <c r="W725" s="80">
        <v>3</v>
      </c>
      <c r="X725" s="185" t="s">
        <v>2610</v>
      </c>
      <c r="Y725" s="117"/>
      <c r="Z725" s="84"/>
      <c r="AA725" s="84"/>
      <c r="AB725" s="265" t="str">
        <f t="shared" si="17"/>
        <v>M 0342</v>
      </c>
      <c r="AC725" s="261"/>
      <c r="AD725" s="261"/>
      <c r="AE725" s="261"/>
      <c r="AF725" s="261"/>
      <c r="AG725" s="261"/>
      <c r="AH725" s="263" t="s">
        <v>1</v>
      </c>
      <c r="AI725" s="473" t="s">
        <v>202</v>
      </c>
      <c r="AJ725" s="248">
        <v>42605</v>
      </c>
      <c r="AK725" s="427"/>
      <c r="AL725" s="314">
        <v>2.13</v>
      </c>
      <c r="AM725" s="314" t="s">
        <v>706</v>
      </c>
      <c r="AN725" s="314">
        <v>2.0699999999999998</v>
      </c>
      <c r="AO725" s="314" t="s">
        <v>1566</v>
      </c>
      <c r="AP725" s="101"/>
      <c r="AQ725" s="101"/>
      <c r="AR725" s="415"/>
      <c r="AS725" s="101"/>
      <c r="AU725" s="101"/>
    </row>
    <row r="726" spans="4:47" s="256" customFormat="1" ht="32.25" customHeight="1" x14ac:dyDescent="0.25">
      <c r="D726" s="246" t="s">
        <v>2</v>
      </c>
      <c r="G726" s="96">
        <v>43283</v>
      </c>
      <c r="H726" s="258" t="s">
        <v>37</v>
      </c>
      <c r="I726" s="232" t="s">
        <v>31</v>
      </c>
      <c r="J726" s="189" t="s">
        <v>291</v>
      </c>
      <c r="K726" s="29" t="s">
        <v>18</v>
      </c>
      <c r="L726" s="29" t="s">
        <v>17</v>
      </c>
      <c r="M726" s="29" t="s">
        <v>359</v>
      </c>
      <c r="N726" s="29" t="s">
        <v>360</v>
      </c>
      <c r="O726" s="259" t="s">
        <v>581</v>
      </c>
      <c r="P726" s="259" t="s">
        <v>582</v>
      </c>
      <c r="Q726" s="259"/>
      <c r="R726" s="192" t="s">
        <v>2140</v>
      </c>
      <c r="S726" s="41" t="s">
        <v>2072</v>
      </c>
      <c r="T726" s="41"/>
      <c r="U726" s="84" t="s">
        <v>72</v>
      </c>
      <c r="V726" s="263"/>
      <c r="W726" s="80">
        <v>3</v>
      </c>
      <c r="X726" s="185" t="s">
        <v>2610</v>
      </c>
      <c r="Y726" s="117"/>
      <c r="Z726" s="84"/>
      <c r="AA726" s="84"/>
      <c r="AB726" s="265" t="str">
        <f t="shared" si="17"/>
        <v>M 0366</v>
      </c>
      <c r="AC726" s="261"/>
      <c r="AD726" s="261"/>
      <c r="AE726" s="261"/>
      <c r="AF726" s="261"/>
      <c r="AG726" s="261"/>
      <c r="AH726" s="263" t="s">
        <v>1</v>
      </c>
      <c r="AI726" s="473" t="s">
        <v>202</v>
      </c>
      <c r="AJ726" s="248">
        <v>42605</v>
      </c>
      <c r="AK726" s="427"/>
      <c r="AL726" s="314">
        <v>2.2170000000000001</v>
      </c>
      <c r="AM726" s="314" t="s">
        <v>706</v>
      </c>
      <c r="AN726" s="313">
        <v>1.972</v>
      </c>
      <c r="AO726" s="313" t="s">
        <v>1523</v>
      </c>
      <c r="AP726" s="101"/>
      <c r="AQ726" s="101"/>
      <c r="AR726" s="415"/>
      <c r="AS726" s="101"/>
      <c r="AU726" s="101"/>
    </row>
    <row r="727" spans="4:47" s="256" customFormat="1" ht="32.25" customHeight="1" x14ac:dyDescent="0.25">
      <c r="D727" s="246" t="s">
        <v>2</v>
      </c>
      <c r="G727" s="96">
        <v>43283</v>
      </c>
      <c r="H727" s="258" t="s">
        <v>37</v>
      </c>
      <c r="I727" s="232" t="s">
        <v>31</v>
      </c>
      <c r="J727" s="189" t="s">
        <v>291</v>
      </c>
      <c r="K727" s="29" t="s">
        <v>18</v>
      </c>
      <c r="L727" s="29" t="s">
        <v>17</v>
      </c>
      <c r="M727" s="29" t="s">
        <v>359</v>
      </c>
      <c r="N727" s="29" t="s">
        <v>360</v>
      </c>
      <c r="O727" s="259" t="s">
        <v>581</v>
      </c>
      <c r="P727" s="259" t="s">
        <v>582</v>
      </c>
      <c r="Q727" s="259"/>
      <c r="R727" s="192" t="s">
        <v>2141</v>
      </c>
      <c r="S727" s="41" t="s">
        <v>2072</v>
      </c>
      <c r="T727" s="41"/>
      <c r="U727" s="84" t="s">
        <v>72</v>
      </c>
      <c r="V727" s="263"/>
      <c r="W727" s="80">
        <v>3</v>
      </c>
      <c r="X727" s="185" t="s">
        <v>2610</v>
      </c>
      <c r="Y727" s="117"/>
      <c r="Z727" s="84"/>
      <c r="AA727" s="84"/>
      <c r="AB727" s="265" t="str">
        <f t="shared" si="17"/>
        <v>M 0367</v>
      </c>
      <c r="AC727" s="261"/>
      <c r="AD727" s="261"/>
      <c r="AE727" s="261"/>
      <c r="AF727" s="261"/>
      <c r="AG727" s="261"/>
      <c r="AH727" s="263" t="s">
        <v>1</v>
      </c>
      <c r="AI727" s="473" t="s">
        <v>202</v>
      </c>
      <c r="AJ727" s="248">
        <v>42605</v>
      </c>
      <c r="AK727" s="427"/>
      <c r="AL727" s="314">
        <v>2.2690000000000001</v>
      </c>
      <c r="AM727" s="314" t="s">
        <v>1583</v>
      </c>
      <c r="AN727" s="314">
        <v>2.1859999999999999</v>
      </c>
      <c r="AO727" s="314" t="s">
        <v>706</v>
      </c>
      <c r="AP727" s="101"/>
      <c r="AQ727" s="101"/>
      <c r="AR727" s="415"/>
      <c r="AS727" s="101"/>
      <c r="AU727" s="101"/>
    </row>
    <row r="728" spans="4:47" s="256" customFormat="1" ht="32.25" customHeight="1" x14ac:dyDescent="0.25">
      <c r="D728" s="246" t="s">
        <v>2</v>
      </c>
      <c r="G728" s="96">
        <v>43283</v>
      </c>
      <c r="H728" s="258" t="s">
        <v>37</v>
      </c>
      <c r="I728" s="232" t="s">
        <v>31</v>
      </c>
      <c r="J728" s="189" t="s">
        <v>291</v>
      </c>
      <c r="K728" s="29" t="s">
        <v>18</v>
      </c>
      <c r="L728" s="29" t="s">
        <v>17</v>
      </c>
      <c r="M728" s="29" t="s">
        <v>359</v>
      </c>
      <c r="N728" s="29" t="s">
        <v>360</v>
      </c>
      <c r="O728" s="259" t="s">
        <v>581</v>
      </c>
      <c r="P728" s="259" t="s">
        <v>582</v>
      </c>
      <c r="Q728" s="259"/>
      <c r="R728" s="192" t="s">
        <v>2142</v>
      </c>
      <c r="S728" s="41" t="s">
        <v>2072</v>
      </c>
      <c r="T728" s="41"/>
      <c r="U728" s="84" t="s">
        <v>72</v>
      </c>
      <c r="V728" s="263"/>
      <c r="W728" s="80">
        <v>3</v>
      </c>
      <c r="X728" s="185" t="s">
        <v>2610</v>
      </c>
      <c r="Y728" s="117"/>
      <c r="Z728" s="84"/>
      <c r="AA728" s="84"/>
      <c r="AB728" s="265" t="str">
        <f t="shared" si="17"/>
        <v>M 0368</v>
      </c>
      <c r="AC728" s="261"/>
      <c r="AD728" s="261"/>
      <c r="AE728" s="261"/>
      <c r="AF728" s="261"/>
      <c r="AG728" s="261"/>
      <c r="AH728" s="263" t="s">
        <v>1</v>
      </c>
      <c r="AI728" s="473" t="s">
        <v>202</v>
      </c>
      <c r="AJ728" s="248">
        <v>42605</v>
      </c>
      <c r="AK728" s="427"/>
      <c r="AL728" s="314">
        <v>2.2480000000000002</v>
      </c>
      <c r="AM728" s="314" t="s">
        <v>706</v>
      </c>
      <c r="AN728" s="314">
        <v>2.089</v>
      </c>
      <c r="AO728" s="314" t="s">
        <v>1566</v>
      </c>
      <c r="AP728" s="101"/>
      <c r="AQ728" s="101"/>
      <c r="AR728" s="415"/>
      <c r="AS728" s="101"/>
      <c r="AU728" s="101"/>
    </row>
    <row r="729" spans="4:47" s="256" customFormat="1" ht="32.25" customHeight="1" x14ac:dyDescent="0.25">
      <c r="D729" s="246" t="s">
        <v>2</v>
      </c>
      <c r="G729" s="96">
        <v>43283</v>
      </c>
      <c r="H729" s="258" t="s">
        <v>37</v>
      </c>
      <c r="I729" s="232" t="s">
        <v>31</v>
      </c>
      <c r="J729" s="189" t="s">
        <v>291</v>
      </c>
      <c r="K729" s="29" t="s">
        <v>18</v>
      </c>
      <c r="L729" s="29" t="s">
        <v>17</v>
      </c>
      <c r="M729" s="29" t="s">
        <v>359</v>
      </c>
      <c r="N729" s="29" t="s">
        <v>360</v>
      </c>
      <c r="O729" s="259" t="s">
        <v>581</v>
      </c>
      <c r="P729" s="259" t="s">
        <v>582</v>
      </c>
      <c r="Q729" s="259"/>
      <c r="R729" s="192" t="s">
        <v>2197</v>
      </c>
      <c r="S729" s="41" t="s">
        <v>2072</v>
      </c>
      <c r="T729" s="41"/>
      <c r="U729" s="84" t="s">
        <v>72</v>
      </c>
      <c r="V729" s="263"/>
      <c r="W729" s="80">
        <v>3</v>
      </c>
      <c r="X729" s="185" t="s">
        <v>2610</v>
      </c>
      <c r="Y729" s="117"/>
      <c r="Z729" s="84"/>
      <c r="AA729" s="84"/>
      <c r="AB729" s="265" t="str">
        <f t="shared" si="17"/>
        <v>M 0454</v>
      </c>
      <c r="AC729" s="261"/>
      <c r="AD729" s="261"/>
      <c r="AE729" s="261"/>
      <c r="AF729" s="261"/>
      <c r="AG729" s="261"/>
      <c r="AH729" s="263" t="s">
        <v>1</v>
      </c>
      <c r="AI729" s="473" t="s">
        <v>202</v>
      </c>
      <c r="AJ729" s="248">
        <v>42625</v>
      </c>
      <c r="AK729" s="427"/>
      <c r="AL729" s="314">
        <v>2.2519999999999998</v>
      </c>
      <c r="AM729" s="314" t="s">
        <v>706</v>
      </c>
      <c r="AN729" s="314">
        <v>2.17</v>
      </c>
      <c r="AO729" s="314" t="s">
        <v>1566</v>
      </c>
      <c r="AP729" s="101"/>
      <c r="AQ729" s="101"/>
      <c r="AR729" s="415"/>
      <c r="AS729" s="101"/>
      <c r="AU729" s="101"/>
    </row>
    <row r="730" spans="4:47" s="256" customFormat="1" ht="32.25" customHeight="1" x14ac:dyDescent="0.25">
      <c r="D730" s="246" t="s">
        <v>2</v>
      </c>
      <c r="G730" s="96">
        <v>43283</v>
      </c>
      <c r="H730" s="258" t="s">
        <v>37</v>
      </c>
      <c r="I730" s="232" t="s">
        <v>31</v>
      </c>
      <c r="J730" s="189" t="s">
        <v>291</v>
      </c>
      <c r="K730" s="29" t="s">
        <v>18</v>
      </c>
      <c r="L730" s="29" t="s">
        <v>17</v>
      </c>
      <c r="M730" s="29" t="s">
        <v>359</v>
      </c>
      <c r="N730" s="29" t="s">
        <v>360</v>
      </c>
      <c r="O730" s="259" t="s">
        <v>581</v>
      </c>
      <c r="P730" s="259" t="s">
        <v>582</v>
      </c>
      <c r="Q730" s="259"/>
      <c r="R730" s="192" t="s">
        <v>2198</v>
      </c>
      <c r="S730" s="41" t="s">
        <v>2072</v>
      </c>
      <c r="T730" s="41"/>
      <c r="U730" s="84" t="s">
        <v>72</v>
      </c>
      <c r="V730" s="263"/>
      <c r="W730" s="80">
        <v>3</v>
      </c>
      <c r="X730" s="185" t="s">
        <v>2610</v>
      </c>
      <c r="Y730" s="117"/>
      <c r="Z730" s="84"/>
      <c r="AA730" s="84"/>
      <c r="AB730" s="265" t="str">
        <f t="shared" si="17"/>
        <v>M 0456</v>
      </c>
      <c r="AC730" s="261"/>
      <c r="AD730" s="261"/>
      <c r="AE730" s="261"/>
      <c r="AF730" s="261"/>
      <c r="AG730" s="261"/>
      <c r="AH730" s="263" t="s">
        <v>1</v>
      </c>
      <c r="AI730" s="473" t="s">
        <v>202</v>
      </c>
      <c r="AJ730" s="248">
        <v>42625</v>
      </c>
      <c r="AK730" s="427"/>
      <c r="AL730" s="314">
        <v>2.3239999999999998</v>
      </c>
      <c r="AM730" s="314" t="s">
        <v>1566</v>
      </c>
      <c r="AN730" s="314">
        <v>2.242</v>
      </c>
      <c r="AO730" s="314" t="s">
        <v>706</v>
      </c>
      <c r="AP730" s="101"/>
      <c r="AQ730" s="101"/>
      <c r="AR730" s="415"/>
      <c r="AS730" s="101"/>
      <c r="AU730" s="101"/>
    </row>
    <row r="731" spans="4:47" s="256" customFormat="1" ht="32.25" customHeight="1" x14ac:dyDescent="0.25">
      <c r="D731" s="246" t="s">
        <v>2</v>
      </c>
      <c r="G731" s="96">
        <v>43283</v>
      </c>
      <c r="H731" s="258" t="s">
        <v>37</v>
      </c>
      <c r="I731" s="232" t="s">
        <v>31</v>
      </c>
      <c r="J731" s="189" t="s">
        <v>291</v>
      </c>
      <c r="K731" s="29" t="s">
        <v>18</v>
      </c>
      <c r="L731" s="29" t="s">
        <v>17</v>
      </c>
      <c r="M731" s="29" t="s">
        <v>359</v>
      </c>
      <c r="N731" s="29" t="s">
        <v>360</v>
      </c>
      <c r="O731" s="259" t="s">
        <v>581</v>
      </c>
      <c r="P731" s="259" t="s">
        <v>582</v>
      </c>
      <c r="Q731" s="259"/>
      <c r="R731" s="192" t="s">
        <v>2199</v>
      </c>
      <c r="S731" s="41" t="s">
        <v>2200</v>
      </c>
      <c r="T731" s="41"/>
      <c r="U731" s="84" t="s">
        <v>72</v>
      </c>
      <c r="V731" s="263"/>
      <c r="W731" s="80">
        <v>3</v>
      </c>
      <c r="X731" s="185" t="s">
        <v>2610</v>
      </c>
      <c r="Y731" s="117"/>
      <c r="Z731" s="84"/>
      <c r="AA731" s="84"/>
      <c r="AB731" s="265" t="str">
        <f t="shared" si="17"/>
        <v>M 0457</v>
      </c>
      <c r="AC731" s="261"/>
      <c r="AD731" s="261"/>
      <c r="AE731" s="261"/>
      <c r="AF731" s="261"/>
      <c r="AG731" s="261"/>
      <c r="AH731" s="263" t="s">
        <v>1</v>
      </c>
      <c r="AI731" s="473" t="s">
        <v>202</v>
      </c>
      <c r="AJ731" s="248">
        <v>42625</v>
      </c>
      <c r="AK731" s="427"/>
      <c r="AL731" s="314">
        <v>2.3479999999999999</v>
      </c>
      <c r="AM731" s="314" t="s">
        <v>1582</v>
      </c>
      <c r="AN731" s="313">
        <v>1.8129999999999999</v>
      </c>
      <c r="AO731" s="313" t="s">
        <v>732</v>
      </c>
      <c r="AP731" s="101"/>
      <c r="AQ731" s="101"/>
      <c r="AR731" s="415"/>
      <c r="AS731" s="101"/>
      <c r="AU731" s="101"/>
    </row>
    <row r="732" spans="4:47" s="256" customFormat="1" ht="32.25" customHeight="1" x14ac:dyDescent="0.25">
      <c r="D732" s="246" t="s">
        <v>2</v>
      </c>
      <c r="G732" s="96">
        <v>43283</v>
      </c>
      <c r="H732" s="258" t="s">
        <v>37</v>
      </c>
      <c r="I732" s="232" t="s">
        <v>31</v>
      </c>
      <c r="J732" s="189" t="s">
        <v>291</v>
      </c>
      <c r="K732" s="29" t="s">
        <v>18</v>
      </c>
      <c r="L732" s="29" t="s">
        <v>17</v>
      </c>
      <c r="M732" s="29" t="s">
        <v>359</v>
      </c>
      <c r="N732" s="29" t="s">
        <v>360</v>
      </c>
      <c r="O732" s="259" t="s">
        <v>581</v>
      </c>
      <c r="P732" s="259" t="s">
        <v>582</v>
      </c>
      <c r="Q732" s="259"/>
      <c r="R732" s="192" t="s">
        <v>2201</v>
      </c>
      <c r="S732" s="41" t="s">
        <v>2200</v>
      </c>
      <c r="T732" s="41"/>
      <c r="U732" s="84" t="s">
        <v>72</v>
      </c>
      <c r="V732" s="263"/>
      <c r="W732" s="80">
        <v>3</v>
      </c>
      <c r="X732" s="185" t="s">
        <v>2610</v>
      </c>
      <c r="Y732" s="117"/>
      <c r="Z732" s="84"/>
      <c r="AA732" s="84"/>
      <c r="AB732" s="265" t="str">
        <f t="shared" si="17"/>
        <v>M 0458</v>
      </c>
      <c r="AC732" s="261"/>
      <c r="AD732" s="261"/>
      <c r="AE732" s="261"/>
      <c r="AF732" s="261"/>
      <c r="AG732" s="261"/>
      <c r="AH732" s="263" t="s">
        <v>1</v>
      </c>
      <c r="AI732" s="473" t="s">
        <v>202</v>
      </c>
      <c r="AJ732" s="248">
        <v>42625</v>
      </c>
      <c r="AK732" s="427"/>
      <c r="AL732" s="314">
        <v>2.16</v>
      </c>
      <c r="AM732" s="314" t="s">
        <v>1583</v>
      </c>
      <c r="AN732" s="314">
        <v>2.0699999999999998</v>
      </c>
      <c r="AO732" s="314" t="s">
        <v>706</v>
      </c>
      <c r="AP732" s="101"/>
      <c r="AQ732" s="101"/>
      <c r="AR732" s="415"/>
      <c r="AS732" s="101"/>
      <c r="AU732" s="101"/>
    </row>
    <row r="733" spans="4:47" s="256" customFormat="1" ht="32.25" customHeight="1" x14ac:dyDescent="0.25">
      <c r="D733" s="246" t="s">
        <v>2</v>
      </c>
      <c r="G733" s="96">
        <v>43283</v>
      </c>
      <c r="H733" s="258" t="s">
        <v>37</v>
      </c>
      <c r="I733" s="232" t="s">
        <v>31</v>
      </c>
      <c r="J733" s="189" t="s">
        <v>291</v>
      </c>
      <c r="K733" s="29" t="s">
        <v>18</v>
      </c>
      <c r="L733" s="29" t="s">
        <v>17</v>
      </c>
      <c r="M733" s="29" t="s">
        <v>359</v>
      </c>
      <c r="N733" s="29" t="s">
        <v>360</v>
      </c>
      <c r="O733" s="259" t="s">
        <v>581</v>
      </c>
      <c r="P733" s="259" t="s">
        <v>582</v>
      </c>
      <c r="Q733" s="259"/>
      <c r="R733" s="192" t="s">
        <v>1565</v>
      </c>
      <c r="S733" s="41" t="s">
        <v>1522</v>
      </c>
      <c r="T733" s="41" t="s">
        <v>20</v>
      </c>
      <c r="U733" s="84" t="s">
        <v>72</v>
      </c>
      <c r="V733" s="263"/>
      <c r="W733" s="80">
        <v>3</v>
      </c>
      <c r="X733" s="185" t="s">
        <v>245</v>
      </c>
      <c r="Y733" s="117"/>
      <c r="Z733" s="84"/>
      <c r="AA733" s="84"/>
      <c r="AB733" s="265" t="s">
        <v>1565</v>
      </c>
      <c r="AC733" s="261"/>
      <c r="AD733" s="261"/>
      <c r="AE733" s="261"/>
      <c r="AF733" s="261"/>
      <c r="AG733" s="261"/>
      <c r="AH733" s="263" t="s">
        <v>1</v>
      </c>
      <c r="AI733" s="473" t="s">
        <v>202</v>
      </c>
      <c r="AJ733" s="248">
        <v>42908</v>
      </c>
      <c r="AK733" s="422">
        <v>680</v>
      </c>
      <c r="AL733" s="314">
        <v>2.5089999999999999</v>
      </c>
      <c r="AM733" s="314" t="s">
        <v>1566</v>
      </c>
      <c r="AN733" s="314">
        <v>2.0449999999999999</v>
      </c>
      <c r="AO733" s="314" t="s">
        <v>1523</v>
      </c>
      <c r="AP733" s="101"/>
      <c r="AQ733" s="101"/>
      <c r="AR733" s="415"/>
      <c r="AS733" s="101"/>
      <c r="AU733" s="101"/>
    </row>
    <row r="734" spans="4:47" s="256" customFormat="1" ht="32.25" customHeight="1" x14ac:dyDescent="0.25">
      <c r="D734" s="246" t="s">
        <v>2</v>
      </c>
      <c r="G734" s="96">
        <v>43283</v>
      </c>
      <c r="H734" s="258" t="s">
        <v>37</v>
      </c>
      <c r="I734" s="232" t="s">
        <v>31</v>
      </c>
      <c r="J734" s="189" t="s">
        <v>291</v>
      </c>
      <c r="K734" s="29" t="s">
        <v>18</v>
      </c>
      <c r="L734" s="29" t="s">
        <v>17</v>
      </c>
      <c r="M734" s="29" t="s">
        <v>359</v>
      </c>
      <c r="N734" s="29" t="s">
        <v>360</v>
      </c>
      <c r="O734" s="259" t="s">
        <v>581</v>
      </c>
      <c r="P734" s="259" t="s">
        <v>582</v>
      </c>
      <c r="Q734" s="259"/>
      <c r="R734" s="192" t="s">
        <v>1521</v>
      </c>
      <c r="S734" s="41" t="s">
        <v>1522</v>
      </c>
      <c r="T734" s="41" t="s">
        <v>20</v>
      </c>
      <c r="U734" s="84" t="s">
        <v>1256</v>
      </c>
      <c r="V734" s="263"/>
      <c r="W734" s="80">
        <v>3</v>
      </c>
      <c r="X734" s="185" t="s">
        <v>1172</v>
      </c>
      <c r="Y734" s="117"/>
      <c r="Z734" s="84"/>
      <c r="AA734" s="84"/>
      <c r="AB734" s="265" t="s">
        <v>1521</v>
      </c>
      <c r="AC734" s="261"/>
      <c r="AD734" s="261"/>
      <c r="AE734" s="261"/>
      <c r="AF734" s="261"/>
      <c r="AG734" s="261"/>
      <c r="AH734" s="263" t="s">
        <v>1</v>
      </c>
      <c r="AI734" s="473" t="s">
        <v>202</v>
      </c>
      <c r="AJ734" s="248">
        <v>42830</v>
      </c>
      <c r="AK734" s="420">
        <v>613</v>
      </c>
      <c r="AL734" s="314">
        <v>2.399</v>
      </c>
      <c r="AM734" s="314" t="s">
        <v>1523</v>
      </c>
      <c r="AN734" s="314">
        <v>2.0830000000000002</v>
      </c>
      <c r="AO734" s="314" t="s">
        <v>1566</v>
      </c>
      <c r="AP734" s="101"/>
      <c r="AQ734" s="101"/>
      <c r="AR734" s="415"/>
      <c r="AS734" s="101"/>
      <c r="AU734" s="101"/>
    </row>
    <row r="735" spans="4:47" s="256" customFormat="1" ht="32.25" customHeight="1" x14ac:dyDescent="0.25">
      <c r="D735" s="246" t="s">
        <v>2</v>
      </c>
      <c r="G735" s="96">
        <v>43283</v>
      </c>
      <c r="H735" s="258" t="s">
        <v>37</v>
      </c>
      <c r="I735" s="232" t="s">
        <v>31</v>
      </c>
      <c r="J735" s="189" t="s">
        <v>291</v>
      </c>
      <c r="K735" s="29" t="s">
        <v>18</v>
      </c>
      <c r="L735" s="29" t="s">
        <v>17</v>
      </c>
      <c r="M735" s="29" t="s">
        <v>359</v>
      </c>
      <c r="N735" s="29" t="s">
        <v>360</v>
      </c>
      <c r="O735" s="259" t="s">
        <v>581</v>
      </c>
      <c r="P735" s="259" t="s">
        <v>582</v>
      </c>
      <c r="Q735" s="259"/>
      <c r="R735" s="192" t="s">
        <v>2269</v>
      </c>
      <c r="S735" s="41" t="s">
        <v>2270</v>
      </c>
      <c r="T735" s="41"/>
      <c r="U735" s="84" t="s">
        <v>1800</v>
      </c>
      <c r="V735" s="263"/>
      <c r="W735" s="80">
        <v>3</v>
      </c>
      <c r="X735" s="185" t="s">
        <v>80</v>
      </c>
      <c r="Y735" s="117"/>
      <c r="Z735" s="84"/>
      <c r="AA735" s="84"/>
      <c r="AB735" s="265" t="str">
        <f>R735</f>
        <v>M 0590</v>
      </c>
      <c r="AC735" s="261"/>
      <c r="AD735" s="261"/>
      <c r="AE735" s="261"/>
      <c r="AF735" s="261"/>
      <c r="AG735" s="261"/>
      <c r="AH735" s="263" t="s">
        <v>1</v>
      </c>
      <c r="AI735" s="473" t="s">
        <v>202</v>
      </c>
      <c r="AJ735" s="248">
        <v>42821</v>
      </c>
      <c r="AK735" s="427"/>
      <c r="AL735" s="314">
        <v>2.3759999999999999</v>
      </c>
      <c r="AM735" s="314" t="s">
        <v>1583</v>
      </c>
      <c r="AN735" s="313">
        <v>1.9430000000000001</v>
      </c>
      <c r="AO735" s="313" t="s">
        <v>706</v>
      </c>
      <c r="AP735" s="101"/>
      <c r="AQ735" s="101"/>
      <c r="AR735" s="415"/>
      <c r="AS735" s="101"/>
      <c r="AU735" s="101"/>
    </row>
    <row r="736" spans="4:47" s="256" customFormat="1" ht="32.25" customHeight="1" x14ac:dyDescent="0.25">
      <c r="D736" s="246" t="s">
        <v>2</v>
      </c>
      <c r="G736" s="96">
        <v>43283</v>
      </c>
      <c r="H736" s="258" t="s">
        <v>37</v>
      </c>
      <c r="I736" s="232" t="s">
        <v>31</v>
      </c>
      <c r="J736" s="189" t="s">
        <v>291</v>
      </c>
      <c r="K736" s="29" t="s">
        <v>18</v>
      </c>
      <c r="L736" s="29" t="s">
        <v>17</v>
      </c>
      <c r="M736" s="29" t="s">
        <v>359</v>
      </c>
      <c r="N736" s="29" t="s">
        <v>360</v>
      </c>
      <c r="O736" s="259" t="s">
        <v>581</v>
      </c>
      <c r="P736" s="259" t="s">
        <v>582</v>
      </c>
      <c r="Q736" s="259"/>
      <c r="R736" s="192" t="s">
        <v>2277</v>
      </c>
      <c r="S736" s="41" t="s">
        <v>2278</v>
      </c>
      <c r="T736" s="41" t="s">
        <v>1784</v>
      </c>
      <c r="U736" s="84" t="s">
        <v>1800</v>
      </c>
      <c r="V736" s="263"/>
      <c r="W736" s="80">
        <v>3</v>
      </c>
      <c r="X736" s="185" t="s">
        <v>2239</v>
      </c>
      <c r="Y736" s="117"/>
      <c r="Z736" s="84"/>
      <c r="AA736" s="84"/>
      <c r="AB736" s="265" t="str">
        <f>R736</f>
        <v>M 0605</v>
      </c>
      <c r="AC736" s="261"/>
      <c r="AD736" s="261"/>
      <c r="AE736" s="261"/>
      <c r="AF736" s="261"/>
      <c r="AG736" s="261"/>
      <c r="AH736" s="263" t="s">
        <v>1</v>
      </c>
      <c r="AI736" s="473" t="s">
        <v>202</v>
      </c>
      <c r="AJ736" s="248">
        <v>43032</v>
      </c>
      <c r="AK736" s="427"/>
      <c r="AL736" s="314">
        <v>2.1709999999999998</v>
      </c>
      <c r="AM736" s="314" t="s">
        <v>1583</v>
      </c>
      <c r="AN736" s="313">
        <v>1.798</v>
      </c>
      <c r="AO736" s="313" t="s">
        <v>706</v>
      </c>
      <c r="AP736" s="101"/>
      <c r="AQ736" s="101"/>
      <c r="AR736" s="415"/>
      <c r="AS736" s="101"/>
      <c r="AU736" s="101"/>
    </row>
    <row r="737" spans="4:47" s="256" customFormat="1" ht="32.25" customHeight="1" x14ac:dyDescent="0.25">
      <c r="D737" s="246" t="s">
        <v>2</v>
      </c>
      <c r="G737" s="96">
        <v>43864</v>
      </c>
      <c r="H737" s="258" t="s">
        <v>37</v>
      </c>
      <c r="I737" s="232" t="s">
        <v>31</v>
      </c>
      <c r="J737" s="189" t="s">
        <v>291</v>
      </c>
      <c r="K737" s="29" t="s">
        <v>18</v>
      </c>
      <c r="L737" s="29" t="s">
        <v>17</v>
      </c>
      <c r="M737" s="29" t="s">
        <v>359</v>
      </c>
      <c r="N737" s="29" t="s">
        <v>360</v>
      </c>
      <c r="O737" s="259" t="s">
        <v>581</v>
      </c>
      <c r="P737" s="259" t="s">
        <v>582</v>
      </c>
      <c r="Q737" s="259"/>
      <c r="R737" s="192" t="s">
        <v>3241</v>
      </c>
      <c r="S737" s="41" t="s">
        <v>3242</v>
      </c>
      <c r="T737" s="41" t="s">
        <v>20</v>
      </c>
      <c r="U737" s="84" t="s">
        <v>1256</v>
      </c>
      <c r="V737" s="263"/>
      <c r="W737" s="80">
        <v>2</v>
      </c>
      <c r="X737" s="185" t="s">
        <v>3243</v>
      </c>
      <c r="Y737" s="117"/>
      <c r="Z737" s="84"/>
      <c r="AA737" s="84"/>
      <c r="AB737" s="265" t="str">
        <f>R737</f>
        <v>M 0780</v>
      </c>
      <c r="AC737" s="261"/>
      <c r="AD737" s="261"/>
      <c r="AE737" s="261"/>
      <c r="AF737" s="261"/>
      <c r="AG737" s="261"/>
      <c r="AH737" s="263" t="s">
        <v>1</v>
      </c>
      <c r="AI737" s="473" t="s">
        <v>202</v>
      </c>
      <c r="AJ737" s="248">
        <v>43445</v>
      </c>
      <c r="AK737" s="428"/>
      <c r="AL737" s="314">
        <v>2.2570000000000001</v>
      </c>
      <c r="AM737" s="314" t="s">
        <v>1583</v>
      </c>
      <c r="AN737" s="314">
        <v>2.1930000000000001</v>
      </c>
      <c r="AO737" s="314" t="s">
        <v>706</v>
      </c>
      <c r="AP737" s="101"/>
      <c r="AQ737" s="101"/>
      <c r="AR737" s="415"/>
      <c r="AS737" s="101"/>
      <c r="AU737" s="101"/>
    </row>
    <row r="738" spans="4:47" s="256" customFormat="1" ht="32.25" customHeight="1" x14ac:dyDescent="0.25">
      <c r="D738" s="246" t="s">
        <v>2</v>
      </c>
      <c r="G738" s="96">
        <v>43283</v>
      </c>
      <c r="H738" s="258" t="s">
        <v>37</v>
      </c>
      <c r="I738" s="232" t="s">
        <v>31</v>
      </c>
      <c r="J738" s="189" t="s">
        <v>291</v>
      </c>
      <c r="K738" s="29" t="s">
        <v>18</v>
      </c>
      <c r="L738" s="29" t="s">
        <v>17</v>
      </c>
      <c r="M738" s="29" t="s">
        <v>359</v>
      </c>
      <c r="N738" s="29" t="s">
        <v>360</v>
      </c>
      <c r="O738" s="259" t="s">
        <v>581</v>
      </c>
      <c r="P738" s="259" t="s">
        <v>582</v>
      </c>
      <c r="Q738" s="259"/>
      <c r="R738" s="192" t="s">
        <v>2482</v>
      </c>
      <c r="S738" s="41" t="s">
        <v>2483</v>
      </c>
      <c r="T738" s="41"/>
      <c r="U738" s="84" t="s">
        <v>72</v>
      </c>
      <c r="V738" s="263"/>
      <c r="W738" s="80">
        <v>3</v>
      </c>
      <c r="X738" s="185" t="s">
        <v>2610</v>
      </c>
      <c r="Y738" s="117"/>
      <c r="Z738" s="84"/>
      <c r="AA738" s="84"/>
      <c r="AB738" s="265" t="str">
        <f>R738</f>
        <v>M 3156</v>
      </c>
      <c r="AC738" s="261"/>
      <c r="AD738" s="261"/>
      <c r="AE738" s="261"/>
      <c r="AF738" s="261"/>
      <c r="AG738" s="261"/>
      <c r="AH738" s="263" t="s">
        <v>1</v>
      </c>
      <c r="AI738" s="473" t="s">
        <v>202</v>
      </c>
      <c r="AJ738" s="248">
        <v>42412</v>
      </c>
      <c r="AK738" s="427"/>
      <c r="AL738" s="314">
        <v>2.1909999999999998</v>
      </c>
      <c r="AM738" s="314" t="s">
        <v>706</v>
      </c>
      <c r="AN738" s="314">
        <v>2.0539999999999998</v>
      </c>
      <c r="AO738" s="314" t="s">
        <v>1566</v>
      </c>
      <c r="AP738" s="101"/>
      <c r="AQ738" s="101"/>
      <c r="AR738" s="415"/>
      <c r="AS738" s="101"/>
      <c r="AU738" s="101"/>
    </row>
    <row r="739" spans="4:47" s="256" customFormat="1" ht="32.25" customHeight="1" x14ac:dyDescent="0.25">
      <c r="D739" s="246" t="s">
        <v>2</v>
      </c>
      <c r="G739" s="96">
        <v>43283</v>
      </c>
      <c r="H739" s="258" t="s">
        <v>37</v>
      </c>
      <c r="I739" s="232" t="s">
        <v>31</v>
      </c>
      <c r="J739" s="189" t="s">
        <v>291</v>
      </c>
      <c r="K739" s="29" t="s">
        <v>18</v>
      </c>
      <c r="L739" s="29" t="s">
        <v>17</v>
      </c>
      <c r="M739" s="29" t="s">
        <v>359</v>
      </c>
      <c r="N739" s="29" t="s">
        <v>360</v>
      </c>
      <c r="O739" s="259" t="s">
        <v>581</v>
      </c>
      <c r="P739" s="259" t="s">
        <v>582</v>
      </c>
      <c r="Q739" s="259"/>
      <c r="R739" s="192" t="s">
        <v>1581</v>
      </c>
      <c r="S739" s="41" t="s">
        <v>1522</v>
      </c>
      <c r="T739" s="41" t="s">
        <v>20</v>
      </c>
      <c r="U739" s="84" t="s">
        <v>1256</v>
      </c>
      <c r="V739" s="263"/>
      <c r="W739" s="80">
        <v>3</v>
      </c>
      <c r="X739" s="185" t="s">
        <v>1172</v>
      </c>
      <c r="Y739" s="117"/>
      <c r="Z739" s="43"/>
      <c r="AA739" s="84"/>
      <c r="AB739" s="265" t="s">
        <v>1581</v>
      </c>
      <c r="AC739" s="261"/>
      <c r="AD739" s="261"/>
      <c r="AE739" s="261"/>
      <c r="AF739" s="261"/>
      <c r="AG739" s="261"/>
      <c r="AH739" s="263" t="s">
        <v>1</v>
      </c>
      <c r="AI739" s="473" t="s">
        <v>202</v>
      </c>
      <c r="AJ739" s="248">
        <v>42929</v>
      </c>
      <c r="AK739" s="422">
        <v>714</v>
      </c>
      <c r="AL739" s="314">
        <v>2.4740000000000002</v>
      </c>
      <c r="AM739" s="314" t="s">
        <v>1583</v>
      </c>
      <c r="AN739" s="313">
        <v>1.921</v>
      </c>
      <c r="AO739" s="313" t="s">
        <v>706</v>
      </c>
      <c r="AP739" s="101"/>
      <c r="AQ739" s="101"/>
      <c r="AR739" s="415"/>
      <c r="AS739" s="101"/>
      <c r="AU739" s="101"/>
    </row>
    <row r="740" spans="4:47" s="256" customFormat="1" ht="32.25" customHeight="1" x14ac:dyDescent="0.25">
      <c r="D740" s="246" t="s">
        <v>2</v>
      </c>
      <c r="G740" s="96">
        <v>43283</v>
      </c>
      <c r="H740" s="258" t="s">
        <v>37</v>
      </c>
      <c r="I740" s="232" t="s">
        <v>31</v>
      </c>
      <c r="J740" s="189" t="s">
        <v>291</v>
      </c>
      <c r="K740" s="29" t="s">
        <v>18</v>
      </c>
      <c r="L740" s="29" t="s">
        <v>17</v>
      </c>
      <c r="M740" s="29" t="s">
        <v>359</v>
      </c>
      <c r="N740" s="29" t="s">
        <v>360</v>
      </c>
      <c r="O740" s="259" t="s">
        <v>581</v>
      </c>
      <c r="P740" s="259" t="s">
        <v>582</v>
      </c>
      <c r="Q740" s="259"/>
      <c r="R740" s="192" t="s">
        <v>2561</v>
      </c>
      <c r="S740" s="41" t="s">
        <v>2562</v>
      </c>
      <c r="T740" s="41"/>
      <c r="U740" s="84" t="s">
        <v>72</v>
      </c>
      <c r="V740" s="263"/>
      <c r="W740" s="80">
        <v>3</v>
      </c>
      <c r="X740" s="185" t="s">
        <v>2610</v>
      </c>
      <c r="Y740" s="117"/>
      <c r="Z740" s="84"/>
      <c r="AA740" s="84"/>
      <c r="AB740" s="265" t="str">
        <f>R740</f>
        <v>M 3220</v>
      </c>
      <c r="AC740" s="261"/>
      <c r="AD740" s="261"/>
      <c r="AE740" s="261"/>
      <c r="AF740" s="261"/>
      <c r="AG740" s="261"/>
      <c r="AH740" s="263" t="s">
        <v>1</v>
      </c>
      <c r="AI740" s="473" t="s">
        <v>202</v>
      </c>
      <c r="AJ740" s="248">
        <v>42418</v>
      </c>
      <c r="AK740" s="425"/>
      <c r="AL740" s="314">
        <v>2.0390000000000001</v>
      </c>
      <c r="AM740" s="314" t="s">
        <v>1566</v>
      </c>
      <c r="AN740" s="313">
        <v>1.7390000000000001</v>
      </c>
      <c r="AO740" s="313" t="s">
        <v>1583</v>
      </c>
      <c r="AP740" s="101"/>
      <c r="AQ740" s="101"/>
      <c r="AR740" s="415"/>
      <c r="AS740" s="101"/>
      <c r="AU740" s="101"/>
    </row>
    <row r="741" spans="4:47" s="256" customFormat="1" ht="32.25" customHeight="1" x14ac:dyDescent="0.25">
      <c r="D741" s="246" t="s">
        <v>2</v>
      </c>
      <c r="G741" s="96">
        <v>43283</v>
      </c>
      <c r="H741" s="258" t="s">
        <v>37</v>
      </c>
      <c r="I741" s="232" t="s">
        <v>31</v>
      </c>
      <c r="J741" s="189" t="s">
        <v>291</v>
      </c>
      <c r="K741" s="29" t="s">
        <v>18</v>
      </c>
      <c r="L741" s="29" t="s">
        <v>17</v>
      </c>
      <c r="M741" s="29" t="s">
        <v>359</v>
      </c>
      <c r="N741" s="29" t="s">
        <v>360</v>
      </c>
      <c r="O741" s="259" t="s">
        <v>581</v>
      </c>
      <c r="P741" s="259" t="s">
        <v>582</v>
      </c>
      <c r="Q741" s="259"/>
      <c r="R741" s="192" t="s">
        <v>2563</v>
      </c>
      <c r="S741" s="41" t="s">
        <v>2564</v>
      </c>
      <c r="T741" s="41"/>
      <c r="U741" s="84" t="s">
        <v>72</v>
      </c>
      <c r="V741" s="263"/>
      <c r="W741" s="80">
        <v>3</v>
      </c>
      <c r="X741" s="185" t="s">
        <v>2610</v>
      </c>
      <c r="Y741" s="117"/>
      <c r="Z741" s="84"/>
      <c r="AA741" s="84"/>
      <c r="AB741" s="265" t="str">
        <f>R741</f>
        <v>M 3222</v>
      </c>
      <c r="AC741" s="261"/>
      <c r="AD741" s="261"/>
      <c r="AE741" s="261"/>
      <c r="AF741" s="261"/>
      <c r="AG741" s="261"/>
      <c r="AH741" s="263" t="s">
        <v>1</v>
      </c>
      <c r="AI741" s="473" t="s">
        <v>202</v>
      </c>
      <c r="AJ741" s="248">
        <v>42418</v>
      </c>
      <c r="AK741" s="427"/>
      <c r="AL741" s="314">
        <v>2.1150000000000002</v>
      </c>
      <c r="AM741" s="314" t="s">
        <v>706</v>
      </c>
      <c r="AN741" s="314">
        <v>2.0720000000000001</v>
      </c>
      <c r="AO741" s="314" t="s">
        <v>1566</v>
      </c>
      <c r="AP741" s="101"/>
      <c r="AQ741" s="101"/>
      <c r="AR741" s="415"/>
      <c r="AS741" s="101"/>
      <c r="AU741" s="101"/>
    </row>
    <row r="742" spans="4:47" s="256" customFormat="1" ht="32.25" customHeight="1" x14ac:dyDescent="0.25">
      <c r="D742" s="246" t="s">
        <v>2</v>
      </c>
      <c r="G742" s="96">
        <v>43378</v>
      </c>
      <c r="H742" s="258" t="s">
        <v>37</v>
      </c>
      <c r="I742" s="232" t="s">
        <v>31</v>
      </c>
      <c r="J742" s="189" t="s">
        <v>291</v>
      </c>
      <c r="K742" s="29" t="s">
        <v>18</v>
      </c>
      <c r="L742" s="29" t="s">
        <v>17</v>
      </c>
      <c r="M742" s="29" t="s">
        <v>3365</v>
      </c>
      <c r="N742" s="29" t="s">
        <v>45</v>
      </c>
      <c r="O742" s="259" t="s">
        <v>2746</v>
      </c>
      <c r="P742" s="259" t="s">
        <v>2747</v>
      </c>
      <c r="Q742" s="259"/>
      <c r="R742" s="192" t="s">
        <v>2748</v>
      </c>
      <c r="S742" s="41" t="s">
        <v>2749</v>
      </c>
      <c r="T742" s="41" t="s">
        <v>1554</v>
      </c>
      <c r="U742" s="84" t="s">
        <v>72</v>
      </c>
      <c r="V742" s="263"/>
      <c r="W742" s="80">
        <v>3</v>
      </c>
      <c r="X742" s="185" t="s">
        <v>245</v>
      </c>
      <c r="Y742" s="117"/>
      <c r="Z742" s="84"/>
      <c r="AA742" s="84"/>
      <c r="AB742" s="265" t="s">
        <v>2748</v>
      </c>
      <c r="AC742" s="261"/>
      <c r="AD742" s="261"/>
      <c r="AE742" s="261"/>
      <c r="AF742" s="261"/>
      <c r="AG742" s="261"/>
      <c r="AH742" s="263" t="s">
        <v>1</v>
      </c>
      <c r="AI742" s="473" t="s">
        <v>202</v>
      </c>
      <c r="AJ742" s="248">
        <v>43355</v>
      </c>
      <c r="AK742" s="207">
        <v>1072</v>
      </c>
      <c r="AL742" s="312">
        <v>2.5640000000000001</v>
      </c>
      <c r="AM742" s="312" t="s">
        <v>2750</v>
      </c>
      <c r="AN742" s="312">
        <v>2.0169999999999999</v>
      </c>
      <c r="AO742" s="312" t="s">
        <v>2788</v>
      </c>
      <c r="AP742" s="101"/>
      <c r="AQ742" s="101"/>
      <c r="AR742" s="415"/>
      <c r="AS742" s="101"/>
      <c r="AU742" s="101"/>
    </row>
    <row r="743" spans="4:47" s="256" customFormat="1" ht="32.25" customHeight="1" x14ac:dyDescent="0.25">
      <c r="D743" s="246" t="s">
        <v>2</v>
      </c>
      <c r="G743" s="96">
        <v>43378</v>
      </c>
      <c r="H743" s="258" t="s">
        <v>37</v>
      </c>
      <c r="I743" s="232" t="s">
        <v>31</v>
      </c>
      <c r="J743" s="189" t="s">
        <v>291</v>
      </c>
      <c r="K743" s="29" t="s">
        <v>18</v>
      </c>
      <c r="L743" s="29" t="s">
        <v>17</v>
      </c>
      <c r="M743" s="29" t="s">
        <v>3365</v>
      </c>
      <c r="N743" s="29" t="s">
        <v>45</v>
      </c>
      <c r="O743" s="259" t="s">
        <v>2746</v>
      </c>
      <c r="P743" s="259" t="s">
        <v>2747</v>
      </c>
      <c r="Q743" s="259"/>
      <c r="R743" s="192" t="s">
        <v>2787</v>
      </c>
      <c r="S743" s="41" t="s">
        <v>2749</v>
      </c>
      <c r="T743" s="41" t="s">
        <v>3019</v>
      </c>
      <c r="U743" s="84" t="s">
        <v>72</v>
      </c>
      <c r="V743" s="263"/>
      <c r="W743" s="80">
        <v>3</v>
      </c>
      <c r="X743" s="185" t="s">
        <v>245</v>
      </c>
      <c r="Y743" s="117"/>
      <c r="Z743" s="84"/>
      <c r="AA743" s="84"/>
      <c r="AB743" s="265" t="s">
        <v>2787</v>
      </c>
      <c r="AC743" s="261"/>
      <c r="AD743" s="261"/>
      <c r="AE743" s="261"/>
      <c r="AF743" s="261"/>
      <c r="AG743" s="261"/>
      <c r="AH743" s="263" t="s">
        <v>1</v>
      </c>
      <c r="AI743" s="473" t="s">
        <v>202</v>
      </c>
      <c r="AJ743" s="248">
        <v>43360</v>
      </c>
      <c r="AK743" s="207">
        <v>1088</v>
      </c>
      <c r="AL743" s="312">
        <v>2.206</v>
      </c>
      <c r="AM743" s="312" t="s">
        <v>2863</v>
      </c>
      <c r="AN743" s="312">
        <v>2.1739999999999999</v>
      </c>
      <c r="AO743" s="312" t="s">
        <v>2788</v>
      </c>
      <c r="AP743" s="101"/>
      <c r="AQ743" s="101"/>
      <c r="AR743" s="415"/>
      <c r="AS743" s="101"/>
      <c r="AU743" s="101"/>
    </row>
    <row r="744" spans="4:47" s="256" customFormat="1" ht="32.25" customHeight="1" x14ac:dyDescent="0.25">
      <c r="D744" s="246" t="s">
        <v>2</v>
      </c>
      <c r="G744" s="96">
        <v>43378</v>
      </c>
      <c r="H744" s="258" t="s">
        <v>37</v>
      </c>
      <c r="I744" s="232" t="s">
        <v>31</v>
      </c>
      <c r="J744" s="189" t="s">
        <v>291</v>
      </c>
      <c r="K744" s="29" t="s">
        <v>18</v>
      </c>
      <c r="L744" s="29" t="s">
        <v>17</v>
      </c>
      <c r="M744" s="29" t="s">
        <v>3365</v>
      </c>
      <c r="N744" s="29" t="s">
        <v>45</v>
      </c>
      <c r="O744" s="259" t="s">
        <v>2746</v>
      </c>
      <c r="P744" s="259" t="s">
        <v>2747</v>
      </c>
      <c r="Q744" s="259"/>
      <c r="R744" s="192" t="s">
        <v>2785</v>
      </c>
      <c r="S744" s="41" t="s">
        <v>2749</v>
      </c>
      <c r="T744" s="41" t="s">
        <v>3019</v>
      </c>
      <c r="U744" s="84" t="s">
        <v>72</v>
      </c>
      <c r="V744" s="263"/>
      <c r="W744" s="80">
        <v>3</v>
      </c>
      <c r="X744" s="185" t="s">
        <v>245</v>
      </c>
      <c r="Y744" s="117"/>
      <c r="Z744" s="84"/>
      <c r="AA744" s="84"/>
      <c r="AB744" s="265" t="s">
        <v>2785</v>
      </c>
      <c r="AC744" s="261"/>
      <c r="AD744" s="261"/>
      <c r="AE744" s="261"/>
      <c r="AF744" s="261"/>
      <c r="AG744" s="261"/>
      <c r="AH744" s="263" t="s">
        <v>1</v>
      </c>
      <c r="AI744" s="473" t="s">
        <v>202</v>
      </c>
      <c r="AJ744" s="248">
        <v>43360</v>
      </c>
      <c r="AK744" s="206">
        <v>1083</v>
      </c>
      <c r="AL744" s="312">
        <v>2.266</v>
      </c>
      <c r="AM744" s="312" t="s">
        <v>2786</v>
      </c>
      <c r="AN744" s="313">
        <v>1.867</v>
      </c>
      <c r="AO744" s="313" t="s">
        <v>2915</v>
      </c>
      <c r="AP744" s="101"/>
      <c r="AQ744" s="101"/>
      <c r="AR744" s="415"/>
      <c r="AS744" s="101"/>
      <c r="AU744" s="101"/>
    </row>
    <row r="745" spans="4:47" s="256" customFormat="1" ht="32.25" customHeight="1" x14ac:dyDescent="0.25">
      <c r="D745" s="246" t="s">
        <v>2</v>
      </c>
      <c r="G745" s="96">
        <v>43283</v>
      </c>
      <c r="H745" s="258" t="s">
        <v>37</v>
      </c>
      <c r="I745" s="232" t="s">
        <v>31</v>
      </c>
      <c r="J745" s="189" t="s">
        <v>291</v>
      </c>
      <c r="K745" s="29" t="s">
        <v>18</v>
      </c>
      <c r="L745" s="29" t="s">
        <v>17</v>
      </c>
      <c r="M745" s="29" t="s">
        <v>3365</v>
      </c>
      <c r="N745" s="29" t="s">
        <v>45</v>
      </c>
      <c r="O745" s="259" t="s">
        <v>68</v>
      </c>
      <c r="P745" s="259" t="s">
        <v>329</v>
      </c>
      <c r="Q745" s="259"/>
      <c r="R745" s="192" t="s">
        <v>146</v>
      </c>
      <c r="S745" s="41" t="s">
        <v>1329</v>
      </c>
      <c r="T745" s="41" t="s">
        <v>20</v>
      </c>
      <c r="U745" s="84" t="s">
        <v>72</v>
      </c>
      <c r="V745" s="263"/>
      <c r="W745" s="80">
        <v>3</v>
      </c>
      <c r="X745" s="185" t="s">
        <v>245</v>
      </c>
      <c r="Y745" s="117"/>
      <c r="Z745" s="84"/>
      <c r="AA745" s="84"/>
      <c r="AB745" s="265" t="s">
        <v>146</v>
      </c>
      <c r="AC745" s="261"/>
      <c r="AD745" s="261"/>
      <c r="AE745" s="261"/>
      <c r="AF745" s="261"/>
      <c r="AG745" s="261"/>
      <c r="AH745" s="263" t="s">
        <v>1</v>
      </c>
      <c r="AI745" s="473" t="s">
        <v>202</v>
      </c>
      <c r="AJ745" s="248">
        <v>42278</v>
      </c>
      <c r="AK745" s="422">
        <v>77</v>
      </c>
      <c r="AL745" s="312">
        <v>2.3029999999999999</v>
      </c>
      <c r="AM745" s="312" t="s">
        <v>332</v>
      </c>
      <c r="AN745" s="316">
        <v>2.09</v>
      </c>
      <c r="AO745" s="316" t="s">
        <v>64</v>
      </c>
      <c r="AP745" s="101"/>
      <c r="AQ745" s="101"/>
      <c r="AR745" s="415"/>
      <c r="AS745" s="101"/>
      <c r="AU745" s="101"/>
    </row>
    <row r="746" spans="4:47" s="256" customFormat="1" ht="32.25" customHeight="1" x14ac:dyDescent="0.25">
      <c r="D746" s="246" t="s">
        <v>2</v>
      </c>
      <c r="G746" s="96">
        <v>43283</v>
      </c>
      <c r="H746" s="258" t="s">
        <v>37</v>
      </c>
      <c r="I746" s="232" t="s">
        <v>31</v>
      </c>
      <c r="J746" s="189" t="s">
        <v>291</v>
      </c>
      <c r="K746" s="29" t="s">
        <v>18</v>
      </c>
      <c r="L746" s="29" t="s">
        <v>17</v>
      </c>
      <c r="M746" s="29" t="s">
        <v>3365</v>
      </c>
      <c r="N746" s="29" t="s">
        <v>45</v>
      </c>
      <c r="O746" s="259" t="s">
        <v>68</v>
      </c>
      <c r="P746" s="259" t="s">
        <v>329</v>
      </c>
      <c r="Q746" s="259"/>
      <c r="R746" s="192" t="s">
        <v>149</v>
      </c>
      <c r="S746" s="41" t="s">
        <v>1329</v>
      </c>
      <c r="T746" s="41" t="s">
        <v>20</v>
      </c>
      <c r="U746" s="84" t="s">
        <v>1335</v>
      </c>
      <c r="V746" s="263"/>
      <c r="W746" s="80">
        <v>3</v>
      </c>
      <c r="X746" s="185" t="s">
        <v>80</v>
      </c>
      <c r="Y746" s="117"/>
      <c r="Z746" s="84"/>
      <c r="AA746" s="84"/>
      <c r="AB746" s="265" t="s">
        <v>149</v>
      </c>
      <c r="AC746" s="261"/>
      <c r="AD746" s="261"/>
      <c r="AE746" s="261"/>
      <c r="AF746" s="261"/>
      <c r="AG746" s="261"/>
      <c r="AH746" s="263" t="s">
        <v>1</v>
      </c>
      <c r="AI746" s="473" t="s">
        <v>202</v>
      </c>
      <c r="AJ746" s="248">
        <v>42254</v>
      </c>
      <c r="AK746" s="421">
        <v>40</v>
      </c>
      <c r="AL746" s="312">
        <v>2.1320000000000001</v>
      </c>
      <c r="AM746" s="312" t="s">
        <v>330</v>
      </c>
      <c r="AN746" s="313">
        <v>1.84</v>
      </c>
      <c r="AO746" s="313" t="s">
        <v>331</v>
      </c>
      <c r="AP746" s="101"/>
      <c r="AQ746" s="101"/>
      <c r="AR746" s="415"/>
      <c r="AS746" s="101"/>
      <c r="AU746" s="101"/>
    </row>
    <row r="747" spans="4:47" s="256" customFormat="1" ht="32.25" customHeight="1" x14ac:dyDescent="0.25">
      <c r="D747" s="246" t="s">
        <v>2</v>
      </c>
      <c r="G747" s="96">
        <v>43864</v>
      </c>
      <c r="H747" s="258" t="s">
        <v>37</v>
      </c>
      <c r="I747" s="232" t="s">
        <v>31</v>
      </c>
      <c r="J747" s="189" t="s">
        <v>291</v>
      </c>
      <c r="K747" s="29" t="s">
        <v>18</v>
      </c>
      <c r="L747" s="29" t="s">
        <v>17</v>
      </c>
      <c r="M747" s="29" t="s">
        <v>3365</v>
      </c>
      <c r="N747" s="29" t="s">
        <v>45</v>
      </c>
      <c r="O747" s="259" t="s">
        <v>68</v>
      </c>
      <c r="P747" s="259" t="s">
        <v>329</v>
      </c>
      <c r="Q747" s="259"/>
      <c r="R747" s="192" t="s">
        <v>3225</v>
      </c>
      <c r="S747" s="41" t="s">
        <v>3226</v>
      </c>
      <c r="T747" s="41"/>
      <c r="U747" s="84"/>
      <c r="V747" s="263"/>
      <c r="W747" s="80">
        <v>3</v>
      </c>
      <c r="X747" s="185" t="s">
        <v>2610</v>
      </c>
      <c r="Y747" s="117"/>
      <c r="Z747" s="84"/>
      <c r="AA747" s="84"/>
      <c r="AB747" s="265" t="str">
        <f>R747</f>
        <v>M 0049</v>
      </c>
      <c r="AC747" s="261"/>
      <c r="AD747" s="261"/>
      <c r="AE747" s="261"/>
      <c r="AF747" s="261"/>
      <c r="AG747" s="261"/>
      <c r="AH747" s="263" t="s">
        <v>1</v>
      </c>
      <c r="AI747" s="473" t="s">
        <v>202</v>
      </c>
      <c r="AJ747" s="248">
        <v>42291</v>
      </c>
      <c r="AK747" s="425"/>
      <c r="AL747" s="312">
        <v>2.2240000000000002</v>
      </c>
      <c r="AM747" s="312" t="s">
        <v>735</v>
      </c>
      <c r="AN747" s="312">
        <v>2.1829999999999998</v>
      </c>
      <c r="AO747" s="312" t="s">
        <v>3493</v>
      </c>
      <c r="AP747" s="101"/>
      <c r="AQ747" s="101"/>
      <c r="AR747" s="415"/>
      <c r="AS747" s="101"/>
      <c r="AU747" s="101"/>
    </row>
    <row r="748" spans="4:47" s="256" customFormat="1" ht="32.25" customHeight="1" x14ac:dyDescent="0.25">
      <c r="D748" s="246" t="s">
        <v>2</v>
      </c>
      <c r="G748" s="96">
        <v>43283</v>
      </c>
      <c r="H748" s="258" t="s">
        <v>37</v>
      </c>
      <c r="I748" s="232" t="s">
        <v>31</v>
      </c>
      <c r="J748" s="189" t="s">
        <v>291</v>
      </c>
      <c r="K748" s="29" t="s">
        <v>18</v>
      </c>
      <c r="L748" s="29" t="s">
        <v>17</v>
      </c>
      <c r="M748" s="29" t="s">
        <v>3365</v>
      </c>
      <c r="N748" s="29" t="s">
        <v>45</v>
      </c>
      <c r="O748" s="259" t="s">
        <v>68</v>
      </c>
      <c r="P748" s="259" t="s">
        <v>329</v>
      </c>
      <c r="Q748" s="259"/>
      <c r="R748" s="192" t="s">
        <v>148</v>
      </c>
      <c r="S748" s="41" t="s">
        <v>1329</v>
      </c>
      <c r="T748" s="41" t="s">
        <v>20</v>
      </c>
      <c r="U748" s="84" t="s">
        <v>72</v>
      </c>
      <c r="V748" s="263"/>
      <c r="W748" s="80">
        <v>3</v>
      </c>
      <c r="X748" s="185" t="s">
        <v>245</v>
      </c>
      <c r="Y748" s="117"/>
      <c r="Z748" s="84"/>
      <c r="AA748" s="84"/>
      <c r="AB748" s="265" t="s">
        <v>148</v>
      </c>
      <c r="AC748" s="261"/>
      <c r="AD748" s="261"/>
      <c r="AE748" s="261"/>
      <c r="AF748" s="261"/>
      <c r="AG748" s="261"/>
      <c r="AH748" s="263" t="s">
        <v>1</v>
      </c>
      <c r="AI748" s="473" t="s">
        <v>202</v>
      </c>
      <c r="AJ748" s="248">
        <v>42254</v>
      </c>
      <c r="AK748" s="421">
        <v>41</v>
      </c>
      <c r="AL748" s="312">
        <v>2.4710000000000001</v>
      </c>
      <c r="AM748" s="312" t="s">
        <v>331</v>
      </c>
      <c r="AN748" s="312">
        <v>2.0710000000000002</v>
      </c>
      <c r="AO748" s="312" t="s">
        <v>736</v>
      </c>
      <c r="AP748" s="101"/>
      <c r="AQ748" s="101"/>
      <c r="AR748" s="415"/>
      <c r="AS748" s="101"/>
      <c r="AU748" s="101"/>
    </row>
    <row r="749" spans="4:47" s="256" customFormat="1" ht="32.25" customHeight="1" x14ac:dyDescent="0.25">
      <c r="D749" s="246" t="s">
        <v>2</v>
      </c>
      <c r="G749" s="96">
        <v>43283</v>
      </c>
      <c r="H749" s="258" t="s">
        <v>37</v>
      </c>
      <c r="I749" s="232" t="s">
        <v>31</v>
      </c>
      <c r="J749" s="189" t="s">
        <v>291</v>
      </c>
      <c r="K749" s="29" t="s">
        <v>18</v>
      </c>
      <c r="L749" s="29" t="s">
        <v>17</v>
      </c>
      <c r="M749" s="29" t="s">
        <v>3365</v>
      </c>
      <c r="N749" s="29" t="s">
        <v>45</v>
      </c>
      <c r="O749" s="259" t="s">
        <v>68</v>
      </c>
      <c r="P749" s="259" t="s">
        <v>329</v>
      </c>
      <c r="Q749" s="259"/>
      <c r="R749" s="192" t="s">
        <v>1914</v>
      </c>
      <c r="S749" s="41"/>
      <c r="T749" s="41"/>
      <c r="U749" s="84" t="s">
        <v>3545</v>
      </c>
      <c r="V749" s="263"/>
      <c r="W749" s="80">
        <v>3</v>
      </c>
      <c r="X749" s="185" t="s">
        <v>245</v>
      </c>
      <c r="Y749" s="117"/>
      <c r="Z749" s="84"/>
      <c r="AA749" s="84"/>
      <c r="AB749" s="265" t="str">
        <f t="shared" ref="AB749:AB769" si="18">R749</f>
        <v>M 0085</v>
      </c>
      <c r="AC749" s="261"/>
      <c r="AD749" s="261"/>
      <c r="AE749" s="261"/>
      <c r="AF749" s="261"/>
      <c r="AG749" s="261"/>
      <c r="AH749" s="263" t="s">
        <v>1</v>
      </c>
      <c r="AI749" s="473" t="s">
        <v>202</v>
      </c>
      <c r="AJ749" s="248">
        <v>42349</v>
      </c>
      <c r="AK749" s="425"/>
      <c r="AL749" s="312">
        <v>2.1709999999999998</v>
      </c>
      <c r="AM749" s="312" t="s">
        <v>735</v>
      </c>
      <c r="AN749" s="316">
        <v>2.1459999999999999</v>
      </c>
      <c r="AO749" s="316" t="s">
        <v>804</v>
      </c>
      <c r="AP749" s="101"/>
      <c r="AQ749" s="101"/>
      <c r="AR749" s="415"/>
      <c r="AS749" s="101"/>
      <c r="AU749" s="101"/>
    </row>
    <row r="750" spans="4:47" s="256" customFormat="1" ht="32.25" customHeight="1" x14ac:dyDescent="0.25">
      <c r="D750" s="246" t="s">
        <v>2</v>
      </c>
      <c r="G750" s="96">
        <v>43283</v>
      </c>
      <c r="H750" s="258" t="s">
        <v>37</v>
      </c>
      <c r="I750" s="232" t="s">
        <v>31</v>
      </c>
      <c r="J750" s="189" t="s">
        <v>291</v>
      </c>
      <c r="K750" s="29" t="s">
        <v>18</v>
      </c>
      <c r="L750" s="29" t="s">
        <v>17</v>
      </c>
      <c r="M750" s="29" t="s">
        <v>3365</v>
      </c>
      <c r="N750" s="29" t="s">
        <v>45</v>
      </c>
      <c r="O750" s="259" t="s">
        <v>68</v>
      </c>
      <c r="P750" s="259" t="s">
        <v>329</v>
      </c>
      <c r="Q750" s="259"/>
      <c r="R750" s="192" t="s">
        <v>1962</v>
      </c>
      <c r="S750" s="41" t="s">
        <v>1915</v>
      </c>
      <c r="T750" s="41"/>
      <c r="U750" s="84" t="s">
        <v>1800</v>
      </c>
      <c r="V750" s="263"/>
      <c r="W750" s="80">
        <v>2</v>
      </c>
      <c r="X750" s="185" t="s">
        <v>80</v>
      </c>
      <c r="Y750" s="117"/>
      <c r="Z750" s="84"/>
      <c r="AA750" s="84"/>
      <c r="AB750" s="265" t="str">
        <f t="shared" si="18"/>
        <v>M 0109</v>
      </c>
      <c r="AC750" s="261"/>
      <c r="AD750" s="261"/>
      <c r="AE750" s="261"/>
      <c r="AF750" s="261"/>
      <c r="AG750" s="261"/>
      <c r="AH750" s="263" t="s">
        <v>1</v>
      </c>
      <c r="AI750" s="473" t="s">
        <v>202</v>
      </c>
      <c r="AJ750" s="248">
        <v>42349</v>
      </c>
      <c r="AK750" s="427"/>
      <c r="AL750" s="312">
        <v>2.1339999999999999</v>
      </c>
      <c r="AM750" s="312" t="s">
        <v>736</v>
      </c>
      <c r="AN750" s="312">
        <v>2.101</v>
      </c>
      <c r="AO750" s="312" t="s">
        <v>330</v>
      </c>
      <c r="AP750" s="101"/>
      <c r="AQ750" s="101"/>
      <c r="AR750" s="415"/>
      <c r="AS750" s="101"/>
      <c r="AU750" s="101"/>
    </row>
    <row r="751" spans="4:47" s="256" customFormat="1" ht="32.25" customHeight="1" x14ac:dyDescent="0.25">
      <c r="D751" s="246" t="s">
        <v>2</v>
      </c>
      <c r="G751" s="96">
        <v>43283</v>
      </c>
      <c r="H751" s="258" t="s">
        <v>37</v>
      </c>
      <c r="I751" s="232" t="s">
        <v>31</v>
      </c>
      <c r="J751" s="189" t="s">
        <v>291</v>
      </c>
      <c r="K751" s="29" t="s">
        <v>18</v>
      </c>
      <c r="L751" s="29" t="s">
        <v>17</v>
      </c>
      <c r="M751" s="29" t="s">
        <v>3365</v>
      </c>
      <c r="N751" s="29" t="s">
        <v>45</v>
      </c>
      <c r="O751" s="259" t="s">
        <v>68</v>
      </c>
      <c r="P751" s="259" t="s">
        <v>329</v>
      </c>
      <c r="Q751" s="259"/>
      <c r="R751" s="192" t="s">
        <v>1979</v>
      </c>
      <c r="S751" s="41" t="s">
        <v>1571</v>
      </c>
      <c r="T751" s="41"/>
      <c r="U751" s="84" t="s">
        <v>72</v>
      </c>
      <c r="V751" s="263"/>
      <c r="W751" s="80">
        <v>3</v>
      </c>
      <c r="X751" s="185" t="s">
        <v>2610</v>
      </c>
      <c r="Y751" s="117"/>
      <c r="Z751" s="84"/>
      <c r="AA751" s="84"/>
      <c r="AB751" s="265" t="str">
        <f t="shared" si="18"/>
        <v>M 0129</v>
      </c>
      <c r="AC751" s="261"/>
      <c r="AD751" s="261"/>
      <c r="AE751" s="261"/>
      <c r="AF751" s="261"/>
      <c r="AG751" s="261"/>
      <c r="AH751" s="263" t="s">
        <v>1</v>
      </c>
      <c r="AI751" s="473" t="s">
        <v>202</v>
      </c>
      <c r="AJ751" s="248">
        <v>42368</v>
      </c>
      <c r="AK751" s="425"/>
      <c r="AL751" s="312">
        <v>2.2160000000000002</v>
      </c>
      <c r="AM751" s="312" t="s">
        <v>735</v>
      </c>
      <c r="AN751" s="316">
        <v>2.0840000000000001</v>
      </c>
      <c r="AO751" s="316" t="s">
        <v>106</v>
      </c>
      <c r="AP751" s="101"/>
      <c r="AQ751" s="101"/>
      <c r="AR751" s="415"/>
      <c r="AS751" s="101"/>
      <c r="AU751" s="101"/>
    </row>
    <row r="752" spans="4:47" s="256" customFormat="1" ht="32.25" customHeight="1" x14ac:dyDescent="0.25">
      <c r="D752" s="246" t="s">
        <v>2</v>
      </c>
      <c r="G752" s="96">
        <v>43283</v>
      </c>
      <c r="H752" s="258" t="s">
        <v>37</v>
      </c>
      <c r="I752" s="232" t="s">
        <v>31</v>
      </c>
      <c r="J752" s="189" t="s">
        <v>291</v>
      </c>
      <c r="K752" s="29" t="s">
        <v>18</v>
      </c>
      <c r="L752" s="29" t="s">
        <v>17</v>
      </c>
      <c r="M752" s="29" t="s">
        <v>3365</v>
      </c>
      <c r="N752" s="29" t="s">
        <v>45</v>
      </c>
      <c r="O752" s="259" t="s">
        <v>68</v>
      </c>
      <c r="P752" s="259" t="s">
        <v>329</v>
      </c>
      <c r="Q752" s="259"/>
      <c r="R752" s="192" t="s">
        <v>1990</v>
      </c>
      <c r="S752" s="41" t="s">
        <v>1571</v>
      </c>
      <c r="T752" s="41"/>
      <c r="U752" s="84" t="s">
        <v>72</v>
      </c>
      <c r="V752" s="263"/>
      <c r="W752" s="80">
        <v>3</v>
      </c>
      <c r="X752" s="185" t="s">
        <v>2610</v>
      </c>
      <c r="Y752" s="117"/>
      <c r="Z752" s="84"/>
      <c r="AA752" s="84"/>
      <c r="AB752" s="265" t="str">
        <f t="shared" si="18"/>
        <v>M 0147</v>
      </c>
      <c r="AC752" s="261"/>
      <c r="AD752" s="261"/>
      <c r="AE752" s="261"/>
      <c r="AF752" s="261"/>
      <c r="AG752" s="261"/>
      <c r="AH752" s="263" t="s">
        <v>1</v>
      </c>
      <c r="AI752" s="473" t="s">
        <v>202</v>
      </c>
      <c r="AJ752" s="248">
        <v>42395</v>
      </c>
      <c r="AK752" s="425"/>
      <c r="AL752" s="312">
        <v>2.383</v>
      </c>
      <c r="AM752" s="312" t="s">
        <v>735</v>
      </c>
      <c r="AN752" s="312">
        <v>2.1659999999999999</v>
      </c>
      <c r="AO752" s="312" t="s">
        <v>749</v>
      </c>
      <c r="AP752" s="101"/>
      <c r="AQ752" s="101"/>
      <c r="AR752" s="415"/>
      <c r="AS752" s="101"/>
      <c r="AU752" s="101"/>
    </row>
    <row r="753" spans="1:59" s="256" customFormat="1" ht="32.25" customHeight="1" x14ac:dyDescent="0.25">
      <c r="D753" s="246" t="s">
        <v>2</v>
      </c>
      <c r="G753" s="96">
        <v>43283</v>
      </c>
      <c r="H753" s="258" t="s">
        <v>37</v>
      </c>
      <c r="I753" s="232" t="s">
        <v>31</v>
      </c>
      <c r="J753" s="189" t="s">
        <v>291</v>
      </c>
      <c r="K753" s="29" t="s">
        <v>18</v>
      </c>
      <c r="L753" s="29" t="s">
        <v>17</v>
      </c>
      <c r="M753" s="29" t="s">
        <v>3365</v>
      </c>
      <c r="N753" s="29" t="s">
        <v>45</v>
      </c>
      <c r="O753" s="259" t="s">
        <v>68</v>
      </c>
      <c r="P753" s="259" t="s">
        <v>329</v>
      </c>
      <c r="Q753" s="259"/>
      <c r="R753" s="192" t="s">
        <v>2016</v>
      </c>
      <c r="S753" s="41" t="s">
        <v>1571</v>
      </c>
      <c r="T753" s="41"/>
      <c r="U753" s="84" t="s">
        <v>72</v>
      </c>
      <c r="V753" s="263"/>
      <c r="W753" s="80">
        <v>3</v>
      </c>
      <c r="X753" s="185" t="s">
        <v>2610</v>
      </c>
      <c r="Y753" s="117"/>
      <c r="Z753" s="84"/>
      <c r="AA753" s="84"/>
      <c r="AB753" s="265" t="str">
        <f t="shared" si="18"/>
        <v>M 0193</v>
      </c>
      <c r="AC753" s="261"/>
      <c r="AD753" s="261"/>
      <c r="AE753" s="261"/>
      <c r="AF753" s="261"/>
      <c r="AG753" s="261"/>
      <c r="AH753" s="263" t="s">
        <v>1</v>
      </c>
      <c r="AI753" s="473" t="s">
        <v>202</v>
      </c>
      <c r="AJ753" s="248">
        <v>42395</v>
      </c>
      <c r="AK753" s="425"/>
      <c r="AL753" s="312">
        <v>2.3580000000000001</v>
      </c>
      <c r="AM753" s="312" t="s">
        <v>735</v>
      </c>
      <c r="AN753" s="312">
        <v>2.2040000000000002</v>
      </c>
      <c r="AO753" s="312" t="s">
        <v>749</v>
      </c>
      <c r="AP753" s="101"/>
      <c r="AQ753" s="101"/>
      <c r="AR753" s="415"/>
      <c r="AS753" s="101"/>
      <c r="AU753" s="101"/>
    </row>
    <row r="754" spans="1:59" s="256" customFormat="1" ht="32.25" customHeight="1" x14ac:dyDescent="0.25">
      <c r="D754" s="246" t="s">
        <v>2</v>
      </c>
      <c r="G754" s="96">
        <v>43283</v>
      </c>
      <c r="H754" s="258" t="s">
        <v>37</v>
      </c>
      <c r="I754" s="232" t="s">
        <v>31</v>
      </c>
      <c r="J754" s="189" t="s">
        <v>291</v>
      </c>
      <c r="K754" s="29" t="s">
        <v>18</v>
      </c>
      <c r="L754" s="29" t="s">
        <v>17</v>
      </c>
      <c r="M754" s="29" t="s">
        <v>3365</v>
      </c>
      <c r="N754" s="29" t="s">
        <v>45</v>
      </c>
      <c r="O754" s="259" t="s">
        <v>68</v>
      </c>
      <c r="P754" s="259" t="s">
        <v>329</v>
      </c>
      <c r="Q754" s="259"/>
      <c r="R754" s="192" t="s">
        <v>2019</v>
      </c>
      <c r="S754" s="41" t="s">
        <v>1571</v>
      </c>
      <c r="T754" s="41"/>
      <c r="U754" s="84" t="s">
        <v>72</v>
      </c>
      <c r="V754" s="263"/>
      <c r="W754" s="80">
        <v>3</v>
      </c>
      <c r="X754" s="179" t="s">
        <v>2610</v>
      </c>
      <c r="Y754" s="117"/>
      <c r="Z754" s="84"/>
      <c r="AA754" s="84"/>
      <c r="AB754" s="265" t="str">
        <f t="shared" si="18"/>
        <v>M 0196</v>
      </c>
      <c r="AC754" s="261"/>
      <c r="AD754" s="261"/>
      <c r="AE754" s="261"/>
      <c r="AF754" s="261"/>
      <c r="AG754" s="261"/>
      <c r="AH754" s="263" t="s">
        <v>1</v>
      </c>
      <c r="AI754" s="473" t="s">
        <v>202</v>
      </c>
      <c r="AJ754" s="248">
        <v>42395</v>
      </c>
      <c r="AK754" s="425"/>
      <c r="AL754" s="312">
        <v>2.415</v>
      </c>
      <c r="AM754" s="312" t="s">
        <v>736</v>
      </c>
      <c r="AN754" s="312">
        <v>2.1669999999999998</v>
      </c>
      <c r="AO754" s="312" t="s">
        <v>332</v>
      </c>
      <c r="AP754" s="101"/>
      <c r="AQ754" s="101"/>
      <c r="AR754" s="415"/>
      <c r="AS754" s="101"/>
      <c r="AU754" s="101"/>
    </row>
    <row r="755" spans="1:59" s="256" customFormat="1" ht="32.25" customHeight="1" x14ac:dyDescent="0.25">
      <c r="D755" s="246" t="s">
        <v>2</v>
      </c>
      <c r="G755" s="96">
        <v>43283</v>
      </c>
      <c r="H755" s="258" t="s">
        <v>37</v>
      </c>
      <c r="I755" s="232" t="s">
        <v>31</v>
      </c>
      <c r="J755" s="189" t="s">
        <v>291</v>
      </c>
      <c r="K755" s="29" t="s">
        <v>18</v>
      </c>
      <c r="L755" s="29" t="s">
        <v>17</v>
      </c>
      <c r="M755" s="29" t="s">
        <v>3365</v>
      </c>
      <c r="N755" s="29" t="s">
        <v>45</v>
      </c>
      <c r="O755" s="259" t="s">
        <v>68</v>
      </c>
      <c r="P755" s="259" t="s">
        <v>329</v>
      </c>
      <c r="Q755" s="259"/>
      <c r="R755" s="192" t="s">
        <v>2022</v>
      </c>
      <c r="S755" s="41" t="s">
        <v>2023</v>
      </c>
      <c r="T755" s="41"/>
      <c r="U755" s="84" t="s">
        <v>72</v>
      </c>
      <c r="V755" s="263"/>
      <c r="W755" s="80">
        <v>3</v>
      </c>
      <c r="X755" s="179" t="s">
        <v>2610</v>
      </c>
      <c r="Y755" s="117"/>
      <c r="Z755" s="84"/>
      <c r="AA755" s="84"/>
      <c r="AB755" s="265" t="str">
        <f t="shared" si="18"/>
        <v>M 0217</v>
      </c>
      <c r="AC755" s="261"/>
      <c r="AD755" s="261"/>
      <c r="AE755" s="261"/>
      <c r="AF755" s="261"/>
      <c r="AG755" s="261"/>
      <c r="AH755" s="263" t="s">
        <v>1</v>
      </c>
      <c r="AI755" s="473" t="s">
        <v>202</v>
      </c>
      <c r="AJ755" s="248" t="s">
        <v>2024</v>
      </c>
      <c r="AK755" s="425"/>
      <c r="AL755" s="312">
        <v>2.2240000000000002</v>
      </c>
      <c r="AM755" s="312" t="s">
        <v>735</v>
      </c>
      <c r="AN755" s="312">
        <v>2.1819999999999999</v>
      </c>
      <c r="AO755" s="312" t="s">
        <v>3493</v>
      </c>
      <c r="AP755" s="101"/>
      <c r="AQ755" s="101"/>
      <c r="AR755" s="415"/>
      <c r="AS755" s="101"/>
      <c r="AU755" s="101"/>
    </row>
    <row r="756" spans="1:59" s="256" customFormat="1" ht="32.25" customHeight="1" x14ac:dyDescent="0.25">
      <c r="D756" s="246" t="s">
        <v>2</v>
      </c>
      <c r="G756" s="96">
        <v>43283</v>
      </c>
      <c r="H756" s="258" t="s">
        <v>37</v>
      </c>
      <c r="I756" s="232" t="s">
        <v>31</v>
      </c>
      <c r="J756" s="189" t="s">
        <v>291</v>
      </c>
      <c r="K756" s="29" t="s">
        <v>18</v>
      </c>
      <c r="L756" s="29" t="s">
        <v>17</v>
      </c>
      <c r="M756" s="29" t="s">
        <v>3365</v>
      </c>
      <c r="N756" s="29" t="s">
        <v>45</v>
      </c>
      <c r="O756" s="259" t="s">
        <v>68</v>
      </c>
      <c r="P756" s="259" t="s">
        <v>329</v>
      </c>
      <c r="Q756" s="259"/>
      <c r="R756" s="192" t="s">
        <v>2084</v>
      </c>
      <c r="S756" s="41" t="s">
        <v>1571</v>
      </c>
      <c r="T756" s="41"/>
      <c r="U756" s="84" t="s">
        <v>72</v>
      </c>
      <c r="V756" s="263"/>
      <c r="W756" s="80">
        <v>3</v>
      </c>
      <c r="X756" s="179" t="s">
        <v>2610</v>
      </c>
      <c r="Y756" s="117"/>
      <c r="Z756" s="84"/>
      <c r="AA756" s="84"/>
      <c r="AB756" s="265" t="str">
        <f t="shared" si="18"/>
        <v>M 0308</v>
      </c>
      <c r="AC756" s="261"/>
      <c r="AD756" s="261"/>
      <c r="AE756" s="261"/>
      <c r="AF756" s="261"/>
      <c r="AG756" s="261"/>
      <c r="AH756" s="263" t="s">
        <v>1</v>
      </c>
      <c r="AI756" s="473" t="s">
        <v>202</v>
      </c>
      <c r="AJ756" s="248">
        <v>42508</v>
      </c>
      <c r="AK756" s="425"/>
      <c r="AL756" s="312">
        <v>2.0030000000000001</v>
      </c>
      <c r="AM756" s="312" t="s">
        <v>745</v>
      </c>
      <c r="AN756" s="313">
        <v>1.9159999999999999</v>
      </c>
      <c r="AO756" s="313" t="s">
        <v>749</v>
      </c>
      <c r="AP756" s="101"/>
      <c r="AQ756" s="101"/>
      <c r="AR756" s="415"/>
      <c r="AS756" s="101"/>
      <c r="AU756" s="101"/>
    </row>
    <row r="757" spans="1:59" s="256" customFormat="1" ht="32.25" customHeight="1" x14ac:dyDescent="0.25">
      <c r="D757" s="246" t="s">
        <v>2</v>
      </c>
      <c r="G757" s="96">
        <v>43283</v>
      </c>
      <c r="H757" s="258" t="s">
        <v>37</v>
      </c>
      <c r="I757" s="232" t="s">
        <v>31</v>
      </c>
      <c r="J757" s="189" t="s">
        <v>291</v>
      </c>
      <c r="K757" s="29" t="s">
        <v>18</v>
      </c>
      <c r="L757" s="29" t="s">
        <v>17</v>
      </c>
      <c r="M757" s="29" t="s">
        <v>3365</v>
      </c>
      <c r="N757" s="29" t="s">
        <v>45</v>
      </c>
      <c r="O757" s="259" t="s">
        <v>68</v>
      </c>
      <c r="P757" s="259" t="s">
        <v>329</v>
      </c>
      <c r="Q757" s="259"/>
      <c r="R757" s="192" t="s">
        <v>2085</v>
      </c>
      <c r="S757" s="41" t="s">
        <v>1571</v>
      </c>
      <c r="T757" s="41"/>
      <c r="U757" s="84" t="s">
        <v>72</v>
      </c>
      <c r="V757" s="263"/>
      <c r="W757" s="80">
        <v>3</v>
      </c>
      <c r="X757" s="179" t="s">
        <v>2610</v>
      </c>
      <c r="Y757" s="117"/>
      <c r="Z757" s="84"/>
      <c r="AA757" s="84"/>
      <c r="AB757" s="265" t="str">
        <f t="shared" si="18"/>
        <v>M 0309</v>
      </c>
      <c r="AC757" s="261"/>
      <c r="AD757" s="261"/>
      <c r="AE757" s="261"/>
      <c r="AF757" s="261"/>
      <c r="AG757" s="261"/>
      <c r="AH757" s="263" t="s">
        <v>1</v>
      </c>
      <c r="AI757" s="473" t="s">
        <v>202</v>
      </c>
      <c r="AJ757" s="248">
        <v>42508</v>
      </c>
      <c r="AK757" s="425"/>
      <c r="AL757" s="313">
        <v>1.964</v>
      </c>
      <c r="AM757" s="313" t="s">
        <v>749</v>
      </c>
      <c r="AN757" s="313">
        <v>1.954</v>
      </c>
      <c r="AO757" s="313" t="s">
        <v>735</v>
      </c>
      <c r="AP757" s="101"/>
      <c r="AQ757" s="101"/>
      <c r="AR757" s="415"/>
      <c r="AS757" s="101"/>
      <c r="AU757" s="101"/>
    </row>
    <row r="758" spans="1:59" s="256" customFormat="1" ht="32.25" customHeight="1" x14ac:dyDescent="0.25">
      <c r="D758" s="246" t="s">
        <v>2</v>
      </c>
      <c r="G758" s="96">
        <v>43283</v>
      </c>
      <c r="H758" s="258" t="s">
        <v>37</v>
      </c>
      <c r="I758" s="232" t="s">
        <v>31</v>
      </c>
      <c r="J758" s="189" t="s">
        <v>291</v>
      </c>
      <c r="K758" s="29" t="s">
        <v>18</v>
      </c>
      <c r="L758" s="29" t="s">
        <v>17</v>
      </c>
      <c r="M758" s="29" t="s">
        <v>3365</v>
      </c>
      <c r="N758" s="29" t="s">
        <v>45</v>
      </c>
      <c r="O758" s="259" t="s">
        <v>68</v>
      </c>
      <c r="P758" s="259" t="s">
        <v>329</v>
      </c>
      <c r="Q758" s="259"/>
      <c r="R758" s="192" t="s">
        <v>2086</v>
      </c>
      <c r="S758" s="41" t="s">
        <v>1571</v>
      </c>
      <c r="T758" s="41"/>
      <c r="U758" s="84" t="s">
        <v>72</v>
      </c>
      <c r="V758" s="263"/>
      <c r="W758" s="80">
        <v>3</v>
      </c>
      <c r="X758" s="179" t="s">
        <v>2610</v>
      </c>
      <c r="Y758" s="117"/>
      <c r="Z758" s="84"/>
      <c r="AA758" s="84"/>
      <c r="AB758" s="265" t="str">
        <f t="shared" si="18"/>
        <v>M 0310</v>
      </c>
      <c r="AC758" s="261"/>
      <c r="AD758" s="261"/>
      <c r="AE758" s="261"/>
      <c r="AF758" s="261"/>
      <c r="AG758" s="261"/>
      <c r="AH758" s="263" t="s">
        <v>1</v>
      </c>
      <c r="AI758" s="473" t="s">
        <v>202</v>
      </c>
      <c r="AJ758" s="248">
        <v>42508</v>
      </c>
      <c r="AK758" s="425"/>
      <c r="AL758" s="313">
        <v>1.8129999999999999</v>
      </c>
      <c r="AM758" s="313" t="s">
        <v>735</v>
      </c>
      <c r="AN758" s="313">
        <v>1.7150000000000001</v>
      </c>
      <c r="AO758" s="313" t="s">
        <v>749</v>
      </c>
      <c r="AP758" s="101"/>
      <c r="AQ758" s="101"/>
      <c r="AR758" s="415"/>
      <c r="AS758" s="101"/>
      <c r="AU758" s="101"/>
    </row>
    <row r="759" spans="1:59" s="256" customFormat="1" ht="32.25" customHeight="1" x14ac:dyDescent="0.25">
      <c r="D759" s="246" t="s">
        <v>2</v>
      </c>
      <c r="G759" s="96">
        <v>43283</v>
      </c>
      <c r="H759" s="258" t="s">
        <v>37</v>
      </c>
      <c r="I759" s="232" t="s">
        <v>31</v>
      </c>
      <c r="J759" s="189" t="s">
        <v>291</v>
      </c>
      <c r="K759" s="29" t="s">
        <v>18</v>
      </c>
      <c r="L759" s="29" t="s">
        <v>17</v>
      </c>
      <c r="M759" s="29" t="s">
        <v>3365</v>
      </c>
      <c r="N759" s="29" t="s">
        <v>45</v>
      </c>
      <c r="O759" s="259" t="s">
        <v>68</v>
      </c>
      <c r="P759" s="259" t="s">
        <v>329</v>
      </c>
      <c r="Q759" s="259"/>
      <c r="R759" s="192" t="s">
        <v>2087</v>
      </c>
      <c r="S759" s="41" t="s">
        <v>1571</v>
      </c>
      <c r="T759" s="41"/>
      <c r="U759" s="84" t="s">
        <v>72</v>
      </c>
      <c r="V759" s="263"/>
      <c r="W759" s="80">
        <v>3</v>
      </c>
      <c r="X759" s="179" t="s">
        <v>2610</v>
      </c>
      <c r="Y759" s="117"/>
      <c r="Z759" s="84"/>
      <c r="AA759" s="84"/>
      <c r="AB759" s="265" t="str">
        <f t="shared" si="18"/>
        <v>M 0311</v>
      </c>
      <c r="AC759" s="261"/>
      <c r="AD759" s="261"/>
      <c r="AE759" s="261"/>
      <c r="AF759" s="261"/>
      <c r="AG759" s="261"/>
      <c r="AH759" s="263" t="s">
        <v>1</v>
      </c>
      <c r="AI759" s="473" t="s">
        <v>202</v>
      </c>
      <c r="AJ759" s="248">
        <v>42508</v>
      </c>
      <c r="AK759" s="425"/>
      <c r="AL759" s="312">
        <v>2.1419999999999999</v>
      </c>
      <c r="AM759" s="312" t="s">
        <v>735</v>
      </c>
      <c r="AN759" s="312">
        <v>2.1040000000000001</v>
      </c>
      <c r="AO759" s="312" t="s">
        <v>749</v>
      </c>
      <c r="AP759" s="101"/>
      <c r="AQ759" s="101"/>
      <c r="AR759" s="415"/>
      <c r="AS759" s="101"/>
      <c r="AU759" s="101"/>
    </row>
    <row r="760" spans="1:59" s="256" customFormat="1" ht="32.25" customHeight="1" x14ac:dyDescent="0.25">
      <c r="D760" s="246" t="s">
        <v>2</v>
      </c>
      <c r="G760" s="96">
        <v>43283</v>
      </c>
      <c r="H760" s="258" t="s">
        <v>37</v>
      </c>
      <c r="I760" s="232" t="s">
        <v>31</v>
      </c>
      <c r="J760" s="189" t="s">
        <v>291</v>
      </c>
      <c r="K760" s="29" t="s">
        <v>18</v>
      </c>
      <c r="L760" s="29" t="s">
        <v>17</v>
      </c>
      <c r="M760" s="29" t="s">
        <v>3365</v>
      </c>
      <c r="N760" s="29" t="s">
        <v>45</v>
      </c>
      <c r="O760" s="259" t="s">
        <v>68</v>
      </c>
      <c r="P760" s="259" t="s">
        <v>329</v>
      </c>
      <c r="Q760" s="259"/>
      <c r="R760" s="192" t="s">
        <v>2088</v>
      </c>
      <c r="S760" s="41" t="s">
        <v>1571</v>
      </c>
      <c r="T760" s="41"/>
      <c r="U760" s="84" t="s">
        <v>72</v>
      </c>
      <c r="V760" s="263"/>
      <c r="W760" s="80">
        <v>3</v>
      </c>
      <c r="X760" s="185" t="s">
        <v>2610</v>
      </c>
      <c r="Y760" s="117"/>
      <c r="Z760" s="84"/>
      <c r="AA760" s="84"/>
      <c r="AB760" s="265" t="str">
        <f t="shared" si="18"/>
        <v>M 0312</v>
      </c>
      <c r="AC760" s="261"/>
      <c r="AD760" s="261"/>
      <c r="AE760" s="261"/>
      <c r="AF760" s="261"/>
      <c r="AG760" s="261"/>
      <c r="AH760" s="263" t="s">
        <v>1</v>
      </c>
      <c r="AI760" s="473" t="s">
        <v>202</v>
      </c>
      <c r="AJ760" s="248">
        <v>42640</v>
      </c>
      <c r="AK760" s="425"/>
      <c r="AL760" s="316">
        <v>2.3090000000000002</v>
      </c>
      <c r="AM760" s="316" t="s">
        <v>804</v>
      </c>
      <c r="AN760" s="316">
        <v>2.117</v>
      </c>
      <c r="AO760" s="316" t="s">
        <v>3324</v>
      </c>
      <c r="AP760" s="101"/>
      <c r="AQ760" s="101"/>
      <c r="AR760" s="415"/>
      <c r="AS760" s="101"/>
      <c r="AU760" s="101"/>
    </row>
    <row r="761" spans="1:59" s="256" customFormat="1" ht="32.25" customHeight="1" x14ac:dyDescent="0.25">
      <c r="D761" s="246" t="s">
        <v>2</v>
      </c>
      <c r="G761" s="96">
        <v>43283</v>
      </c>
      <c r="H761" s="258" t="s">
        <v>37</v>
      </c>
      <c r="I761" s="232" t="s">
        <v>31</v>
      </c>
      <c r="J761" s="189" t="s">
        <v>291</v>
      </c>
      <c r="K761" s="29" t="s">
        <v>18</v>
      </c>
      <c r="L761" s="29" t="s">
        <v>17</v>
      </c>
      <c r="M761" s="29" t="s">
        <v>3365</v>
      </c>
      <c r="N761" s="29" t="s">
        <v>45</v>
      </c>
      <c r="O761" s="259" t="s">
        <v>68</v>
      </c>
      <c r="P761" s="259" t="s">
        <v>329</v>
      </c>
      <c r="Q761" s="259"/>
      <c r="R761" s="192" t="s">
        <v>2090</v>
      </c>
      <c r="S761" s="41" t="s">
        <v>2091</v>
      </c>
      <c r="T761" s="41"/>
      <c r="U761" s="84" t="s">
        <v>72</v>
      </c>
      <c r="V761" s="263"/>
      <c r="W761" s="80">
        <v>3</v>
      </c>
      <c r="X761" s="185" t="s">
        <v>2610</v>
      </c>
      <c r="Y761" s="117"/>
      <c r="Z761" s="84"/>
      <c r="AA761" s="84"/>
      <c r="AB761" s="265" t="str">
        <f t="shared" si="18"/>
        <v>M 0313</v>
      </c>
      <c r="AC761" s="261"/>
      <c r="AD761" s="261"/>
      <c r="AE761" s="261"/>
      <c r="AF761" s="261"/>
      <c r="AG761" s="261"/>
      <c r="AH761" s="263" t="s">
        <v>1</v>
      </c>
      <c r="AI761" s="473" t="s">
        <v>202</v>
      </c>
      <c r="AJ761" s="248">
        <v>42508</v>
      </c>
      <c r="AK761" s="425"/>
      <c r="AL761" s="312">
        <v>2.048</v>
      </c>
      <c r="AM761" s="312" t="s">
        <v>749</v>
      </c>
      <c r="AN761" s="312">
        <v>2.0209999999999999</v>
      </c>
      <c r="AO761" s="312" t="s">
        <v>735</v>
      </c>
      <c r="AP761" s="101"/>
      <c r="AQ761" s="101"/>
      <c r="AR761" s="415"/>
      <c r="AS761" s="101"/>
      <c r="AU761" s="101"/>
    </row>
    <row r="762" spans="1:59" s="256" customFormat="1" ht="32.25" customHeight="1" x14ac:dyDescent="0.25">
      <c r="D762" s="246" t="s">
        <v>2</v>
      </c>
      <c r="G762" s="96">
        <v>43283</v>
      </c>
      <c r="H762" s="258" t="s">
        <v>37</v>
      </c>
      <c r="I762" s="232" t="s">
        <v>31</v>
      </c>
      <c r="J762" s="189" t="s">
        <v>291</v>
      </c>
      <c r="K762" s="29" t="s">
        <v>18</v>
      </c>
      <c r="L762" s="29" t="s">
        <v>17</v>
      </c>
      <c r="M762" s="29" t="s">
        <v>3365</v>
      </c>
      <c r="N762" s="29" t="s">
        <v>45</v>
      </c>
      <c r="O762" s="259" t="s">
        <v>68</v>
      </c>
      <c r="P762" s="259" t="s">
        <v>329</v>
      </c>
      <c r="Q762" s="259"/>
      <c r="R762" s="192" t="s">
        <v>2089</v>
      </c>
      <c r="S762" s="41" t="s">
        <v>1571</v>
      </c>
      <c r="T762" s="41"/>
      <c r="U762" s="84" t="s">
        <v>72</v>
      </c>
      <c r="V762" s="263"/>
      <c r="W762" s="80">
        <v>3</v>
      </c>
      <c r="X762" s="185" t="s">
        <v>2610</v>
      </c>
      <c r="Y762" s="117"/>
      <c r="Z762" s="84"/>
      <c r="AA762" s="84"/>
      <c r="AB762" s="265" t="str">
        <f t="shared" si="18"/>
        <v>M 0314</v>
      </c>
      <c r="AC762" s="261"/>
      <c r="AD762" s="261"/>
      <c r="AE762" s="261"/>
      <c r="AF762" s="261"/>
      <c r="AG762" s="261"/>
      <c r="AH762" s="263" t="s">
        <v>1</v>
      </c>
      <c r="AI762" s="473" t="s">
        <v>202</v>
      </c>
      <c r="AJ762" s="248">
        <v>42508</v>
      </c>
      <c r="AK762" s="425"/>
      <c r="AL762" s="312">
        <v>2.1160000000000001</v>
      </c>
      <c r="AM762" s="312" t="s">
        <v>735</v>
      </c>
      <c r="AN762" s="312">
        <v>2.0190000000000001</v>
      </c>
      <c r="AO762" s="312" t="s">
        <v>736</v>
      </c>
      <c r="AP762" s="101"/>
      <c r="AQ762" s="101"/>
      <c r="AR762" s="415"/>
      <c r="AS762" s="101"/>
      <c r="AU762" s="101"/>
    </row>
    <row r="763" spans="1:59" s="59" customFormat="1" ht="38.25" customHeight="1" x14ac:dyDescent="0.25">
      <c r="A763" s="256"/>
      <c r="B763" s="256"/>
      <c r="C763" s="256"/>
      <c r="D763" s="246" t="s">
        <v>2</v>
      </c>
      <c r="E763" s="256"/>
      <c r="F763" s="256"/>
      <c r="G763" s="96">
        <v>43283</v>
      </c>
      <c r="H763" s="258" t="s">
        <v>37</v>
      </c>
      <c r="I763" s="232" t="s">
        <v>31</v>
      </c>
      <c r="J763" s="189" t="s">
        <v>291</v>
      </c>
      <c r="K763" s="29" t="s">
        <v>18</v>
      </c>
      <c r="L763" s="29" t="s">
        <v>17</v>
      </c>
      <c r="M763" s="29" t="s">
        <v>3365</v>
      </c>
      <c r="N763" s="29" t="s">
        <v>45</v>
      </c>
      <c r="O763" s="259" t="s">
        <v>68</v>
      </c>
      <c r="P763" s="259" t="s">
        <v>329</v>
      </c>
      <c r="Q763" s="259"/>
      <c r="R763" s="64" t="s">
        <v>2092</v>
      </c>
      <c r="S763" s="41" t="s">
        <v>1571</v>
      </c>
      <c r="T763" s="41"/>
      <c r="U763" s="84" t="s">
        <v>72</v>
      </c>
      <c r="V763" s="263"/>
      <c r="W763" s="80">
        <v>3</v>
      </c>
      <c r="X763" s="185" t="s">
        <v>2610</v>
      </c>
      <c r="Y763" s="117"/>
      <c r="Z763" s="84"/>
      <c r="AA763" s="84"/>
      <c r="AB763" s="265" t="str">
        <f t="shared" si="18"/>
        <v>M 0315</v>
      </c>
      <c r="AC763" s="261"/>
      <c r="AD763" s="261"/>
      <c r="AE763" s="261"/>
      <c r="AF763" s="261"/>
      <c r="AG763" s="261"/>
      <c r="AH763" s="263" t="s">
        <v>1</v>
      </c>
      <c r="AI763" s="473" t="s">
        <v>202</v>
      </c>
      <c r="AJ763" s="248">
        <v>42508</v>
      </c>
      <c r="AK763" s="427"/>
      <c r="AL763" s="313">
        <v>1.9330000000000001</v>
      </c>
      <c r="AM763" s="313" t="s">
        <v>735</v>
      </c>
      <c r="AN763" s="313">
        <v>1.875</v>
      </c>
      <c r="AO763" s="313" t="s">
        <v>3493</v>
      </c>
      <c r="AP763" s="101"/>
      <c r="AQ763" s="101"/>
      <c r="AR763" s="415"/>
      <c r="AS763" s="101"/>
      <c r="AT763" s="256"/>
      <c r="AU763" s="101"/>
      <c r="AV763" s="256"/>
      <c r="AW763" s="256"/>
      <c r="AX763" s="256"/>
      <c r="AY763" s="256"/>
      <c r="AZ763" s="256"/>
      <c r="BA763" s="256"/>
      <c r="BB763" s="256"/>
      <c r="BC763" s="256"/>
      <c r="BD763" s="256"/>
      <c r="BE763" s="256"/>
      <c r="BF763" s="256"/>
      <c r="BG763" s="256"/>
    </row>
    <row r="764" spans="1:59" s="256" customFormat="1" ht="36" customHeight="1" x14ac:dyDescent="0.25">
      <c r="D764" s="246" t="s">
        <v>2</v>
      </c>
      <c r="G764" s="96">
        <v>43283</v>
      </c>
      <c r="H764" s="258" t="s">
        <v>37</v>
      </c>
      <c r="I764" s="232" t="s">
        <v>31</v>
      </c>
      <c r="J764" s="189" t="s">
        <v>291</v>
      </c>
      <c r="K764" s="29" t="s">
        <v>18</v>
      </c>
      <c r="L764" s="29" t="s">
        <v>17</v>
      </c>
      <c r="M764" s="29" t="s">
        <v>3365</v>
      </c>
      <c r="N764" s="29" t="s">
        <v>45</v>
      </c>
      <c r="O764" s="259" t="s">
        <v>68</v>
      </c>
      <c r="P764" s="259" t="s">
        <v>329</v>
      </c>
      <c r="Q764" s="259"/>
      <c r="R764" s="64" t="s">
        <v>2093</v>
      </c>
      <c r="S764" s="41" t="s">
        <v>1571</v>
      </c>
      <c r="T764" s="41"/>
      <c r="U764" s="84" t="s">
        <v>72</v>
      </c>
      <c r="V764" s="263"/>
      <c r="W764" s="80">
        <v>3</v>
      </c>
      <c r="X764" s="185" t="s">
        <v>2610</v>
      </c>
      <c r="Y764" s="117"/>
      <c r="Z764" s="84"/>
      <c r="AA764" s="84"/>
      <c r="AB764" s="265" t="str">
        <f t="shared" si="18"/>
        <v>M 0316</v>
      </c>
      <c r="AC764" s="261"/>
      <c r="AD764" s="261"/>
      <c r="AE764" s="261"/>
      <c r="AF764" s="261"/>
      <c r="AG764" s="261"/>
      <c r="AH764" s="263" t="s">
        <v>1</v>
      </c>
      <c r="AI764" s="473" t="s">
        <v>202</v>
      </c>
      <c r="AJ764" s="248">
        <v>42508</v>
      </c>
      <c r="AK764" s="427"/>
      <c r="AL764" s="312">
        <v>2.3090000000000002</v>
      </c>
      <c r="AM764" s="312" t="s">
        <v>735</v>
      </c>
      <c r="AN764" s="312">
        <v>2.1669999999999998</v>
      </c>
      <c r="AO764" s="312" t="s">
        <v>331</v>
      </c>
      <c r="AP764" s="101"/>
      <c r="AQ764" s="101"/>
      <c r="AR764" s="415"/>
      <c r="AS764" s="101"/>
      <c r="AU764" s="101"/>
    </row>
    <row r="765" spans="1:59" s="256" customFormat="1" ht="36" customHeight="1" x14ac:dyDescent="0.25">
      <c r="D765" s="246" t="s">
        <v>2</v>
      </c>
      <c r="G765" s="96">
        <v>43283</v>
      </c>
      <c r="H765" s="258" t="s">
        <v>37</v>
      </c>
      <c r="I765" s="232" t="s">
        <v>31</v>
      </c>
      <c r="J765" s="189" t="s">
        <v>291</v>
      </c>
      <c r="K765" s="29" t="s">
        <v>18</v>
      </c>
      <c r="L765" s="29" t="s">
        <v>17</v>
      </c>
      <c r="M765" s="29" t="s">
        <v>3365</v>
      </c>
      <c r="N765" s="29" t="s">
        <v>45</v>
      </c>
      <c r="O765" s="259" t="s">
        <v>68</v>
      </c>
      <c r="P765" s="259" t="s">
        <v>329</v>
      </c>
      <c r="Q765" s="259"/>
      <c r="R765" s="64" t="s">
        <v>2094</v>
      </c>
      <c r="S765" s="41" t="s">
        <v>1571</v>
      </c>
      <c r="T765" s="41"/>
      <c r="U765" s="84" t="s">
        <v>72</v>
      </c>
      <c r="V765" s="263"/>
      <c r="W765" s="80">
        <v>3</v>
      </c>
      <c r="X765" s="185" t="s">
        <v>2610</v>
      </c>
      <c r="Y765" s="117"/>
      <c r="Z765" s="84"/>
      <c r="AA765" s="84"/>
      <c r="AB765" s="265" t="str">
        <f t="shared" si="18"/>
        <v>M 0317</v>
      </c>
      <c r="AC765" s="261"/>
      <c r="AD765" s="261"/>
      <c r="AE765" s="261"/>
      <c r="AF765" s="261"/>
      <c r="AG765" s="261"/>
      <c r="AH765" s="263" t="s">
        <v>1</v>
      </c>
      <c r="AI765" s="473" t="s">
        <v>202</v>
      </c>
      <c r="AJ765" s="248">
        <v>42508</v>
      </c>
      <c r="AK765" s="427"/>
      <c r="AL765" s="312">
        <v>2.1749999999999998</v>
      </c>
      <c r="AM765" s="312" t="s">
        <v>745</v>
      </c>
      <c r="AN765" s="312">
        <v>2.105</v>
      </c>
      <c r="AO765" s="312" t="s">
        <v>3493</v>
      </c>
      <c r="AP765" s="101"/>
      <c r="AQ765" s="101"/>
      <c r="AR765" s="415"/>
      <c r="AS765" s="101"/>
      <c r="AU765" s="101"/>
    </row>
    <row r="766" spans="1:59" s="256" customFormat="1" ht="36" customHeight="1" x14ac:dyDescent="0.25">
      <c r="D766" s="246" t="s">
        <v>2</v>
      </c>
      <c r="G766" s="96">
        <v>43283</v>
      </c>
      <c r="H766" s="258" t="s">
        <v>37</v>
      </c>
      <c r="I766" s="232" t="s">
        <v>31</v>
      </c>
      <c r="J766" s="189" t="s">
        <v>291</v>
      </c>
      <c r="K766" s="29" t="s">
        <v>18</v>
      </c>
      <c r="L766" s="29" t="s">
        <v>17</v>
      </c>
      <c r="M766" s="29" t="s">
        <v>3365</v>
      </c>
      <c r="N766" s="29" t="s">
        <v>45</v>
      </c>
      <c r="O766" s="259" t="s">
        <v>68</v>
      </c>
      <c r="P766" s="259" t="s">
        <v>329</v>
      </c>
      <c r="Q766" s="259"/>
      <c r="R766" s="64" t="s">
        <v>2095</v>
      </c>
      <c r="S766" s="41" t="s">
        <v>1571</v>
      </c>
      <c r="T766" s="41"/>
      <c r="U766" s="84" t="s">
        <v>72</v>
      </c>
      <c r="V766" s="263"/>
      <c r="W766" s="80">
        <v>3</v>
      </c>
      <c r="X766" s="185" t="s">
        <v>2610</v>
      </c>
      <c r="Y766" s="117"/>
      <c r="Z766" s="84"/>
      <c r="AA766" s="84"/>
      <c r="AB766" s="265" t="str">
        <f t="shared" si="18"/>
        <v>M 0318</v>
      </c>
      <c r="AC766" s="261"/>
      <c r="AD766" s="261"/>
      <c r="AE766" s="261"/>
      <c r="AF766" s="261"/>
      <c r="AG766" s="261"/>
      <c r="AH766" s="263" t="s">
        <v>1</v>
      </c>
      <c r="AI766" s="473" t="s">
        <v>202</v>
      </c>
      <c r="AJ766" s="248">
        <v>42508</v>
      </c>
      <c r="AK766" s="427"/>
      <c r="AL766" s="312">
        <v>2.1160000000000001</v>
      </c>
      <c r="AM766" s="312" t="s">
        <v>3362</v>
      </c>
      <c r="AN766" s="312">
        <v>2.077</v>
      </c>
      <c r="AO766" s="312" t="s">
        <v>735</v>
      </c>
      <c r="AP766" s="101"/>
      <c r="AQ766" s="101"/>
      <c r="AR766" s="415"/>
      <c r="AS766" s="101"/>
      <c r="AU766" s="101"/>
    </row>
    <row r="767" spans="1:59" s="256" customFormat="1" ht="36" customHeight="1" x14ac:dyDescent="0.25">
      <c r="D767" s="246" t="s">
        <v>2</v>
      </c>
      <c r="G767" s="96">
        <v>43283</v>
      </c>
      <c r="H767" s="258" t="s">
        <v>37</v>
      </c>
      <c r="I767" s="232" t="s">
        <v>31</v>
      </c>
      <c r="J767" s="189" t="s">
        <v>291</v>
      </c>
      <c r="K767" s="29" t="s">
        <v>18</v>
      </c>
      <c r="L767" s="29" t="s">
        <v>17</v>
      </c>
      <c r="M767" s="29" t="s">
        <v>3365</v>
      </c>
      <c r="N767" s="29" t="s">
        <v>45</v>
      </c>
      <c r="O767" s="259" t="s">
        <v>68</v>
      </c>
      <c r="P767" s="259" t="s">
        <v>329</v>
      </c>
      <c r="Q767" s="259"/>
      <c r="R767" s="64" t="s">
        <v>2096</v>
      </c>
      <c r="S767" s="41" t="s">
        <v>1571</v>
      </c>
      <c r="T767" s="41"/>
      <c r="U767" s="84" t="s">
        <v>72</v>
      </c>
      <c r="V767" s="263"/>
      <c r="W767" s="80">
        <v>3</v>
      </c>
      <c r="X767" s="185" t="s">
        <v>2610</v>
      </c>
      <c r="Y767" s="117"/>
      <c r="Z767" s="84"/>
      <c r="AA767" s="84"/>
      <c r="AB767" s="265" t="str">
        <f t="shared" si="18"/>
        <v>M 0319</v>
      </c>
      <c r="AC767" s="261"/>
      <c r="AD767" s="261"/>
      <c r="AE767" s="261"/>
      <c r="AF767" s="261"/>
      <c r="AG767" s="261"/>
      <c r="AH767" s="263" t="s">
        <v>1</v>
      </c>
      <c r="AI767" s="473" t="s">
        <v>202</v>
      </c>
      <c r="AJ767" s="248">
        <v>42563</v>
      </c>
      <c r="AK767" s="427"/>
      <c r="AL767" s="312">
        <v>2.1120000000000001</v>
      </c>
      <c r="AM767" s="312" t="s">
        <v>735</v>
      </c>
      <c r="AN767" s="312">
        <v>2.0070000000000001</v>
      </c>
      <c r="AO767" s="312" t="s">
        <v>749</v>
      </c>
      <c r="AP767" s="101"/>
      <c r="AQ767" s="101"/>
      <c r="AR767" s="415"/>
      <c r="AS767" s="101"/>
      <c r="AU767" s="101"/>
    </row>
    <row r="768" spans="1:59" s="256" customFormat="1" ht="36" customHeight="1" x14ac:dyDescent="0.25">
      <c r="D768" s="246" t="s">
        <v>2</v>
      </c>
      <c r="G768" s="96">
        <v>43283</v>
      </c>
      <c r="H768" s="258" t="s">
        <v>37</v>
      </c>
      <c r="I768" s="232" t="s">
        <v>31</v>
      </c>
      <c r="J768" s="189" t="s">
        <v>291</v>
      </c>
      <c r="K768" s="29" t="s">
        <v>18</v>
      </c>
      <c r="L768" s="29" t="s">
        <v>17</v>
      </c>
      <c r="M768" s="29" t="s">
        <v>3365</v>
      </c>
      <c r="N768" s="29" t="s">
        <v>45</v>
      </c>
      <c r="O768" s="259" t="s">
        <v>68</v>
      </c>
      <c r="P768" s="259" t="s">
        <v>329</v>
      </c>
      <c r="Q768" s="259"/>
      <c r="R768" s="64" t="s">
        <v>2097</v>
      </c>
      <c r="S768" s="41" t="s">
        <v>1571</v>
      </c>
      <c r="T768" s="41"/>
      <c r="U768" s="84" t="s">
        <v>72</v>
      </c>
      <c r="V768" s="263"/>
      <c r="W768" s="80">
        <v>3</v>
      </c>
      <c r="X768" s="185" t="s">
        <v>2610</v>
      </c>
      <c r="Y768" s="117"/>
      <c r="Z768" s="84"/>
      <c r="AA768" s="84"/>
      <c r="AB768" s="265" t="str">
        <f t="shared" si="18"/>
        <v>M 0320</v>
      </c>
      <c r="AC768" s="261"/>
      <c r="AD768" s="261"/>
      <c r="AE768" s="261"/>
      <c r="AF768" s="261"/>
      <c r="AG768" s="261"/>
      <c r="AH768" s="263" t="s">
        <v>1</v>
      </c>
      <c r="AI768" s="473" t="s">
        <v>202</v>
      </c>
      <c r="AJ768" s="248">
        <v>42563</v>
      </c>
      <c r="AK768" s="427"/>
      <c r="AL768" s="312">
        <v>2.2799999999999998</v>
      </c>
      <c r="AM768" s="312" t="s">
        <v>331</v>
      </c>
      <c r="AN768" s="312">
        <v>2.1880000000000002</v>
      </c>
      <c r="AO768" s="312" t="s">
        <v>736</v>
      </c>
      <c r="AP768" s="101"/>
      <c r="AQ768" s="101"/>
      <c r="AR768" s="415"/>
      <c r="AS768" s="101"/>
      <c r="AU768" s="101"/>
    </row>
    <row r="769" spans="4:59" s="256" customFormat="1" ht="36" customHeight="1" x14ac:dyDescent="0.25">
      <c r="D769" s="246" t="s">
        <v>2</v>
      </c>
      <c r="G769" s="96">
        <v>43283</v>
      </c>
      <c r="H769" s="258" t="s">
        <v>37</v>
      </c>
      <c r="I769" s="232" t="s">
        <v>31</v>
      </c>
      <c r="J769" s="189" t="s">
        <v>291</v>
      </c>
      <c r="K769" s="29" t="s">
        <v>18</v>
      </c>
      <c r="L769" s="29" t="s">
        <v>17</v>
      </c>
      <c r="M769" s="29" t="s">
        <v>3365</v>
      </c>
      <c r="N769" s="29" t="s">
        <v>45</v>
      </c>
      <c r="O769" s="259" t="s">
        <v>68</v>
      </c>
      <c r="P769" s="259" t="s">
        <v>329</v>
      </c>
      <c r="Q769" s="259"/>
      <c r="R769" s="64" t="s">
        <v>2098</v>
      </c>
      <c r="S769" s="41" t="s">
        <v>1571</v>
      </c>
      <c r="T769" s="41"/>
      <c r="U769" s="84" t="s">
        <v>72</v>
      </c>
      <c r="V769" s="263"/>
      <c r="W769" s="80">
        <v>3</v>
      </c>
      <c r="X769" s="185" t="s">
        <v>2610</v>
      </c>
      <c r="Y769" s="117"/>
      <c r="Z769" s="84"/>
      <c r="AA769" s="84"/>
      <c r="AB769" s="265" t="str">
        <f t="shared" si="18"/>
        <v>M 0321</v>
      </c>
      <c r="AC769" s="261"/>
      <c r="AD769" s="261"/>
      <c r="AE769" s="261"/>
      <c r="AF769" s="261"/>
      <c r="AG769" s="261"/>
      <c r="AH769" s="263" t="s">
        <v>1</v>
      </c>
      <c r="AI769" s="473" t="s">
        <v>202</v>
      </c>
      <c r="AJ769" s="248">
        <v>42563</v>
      </c>
      <c r="AK769" s="427"/>
      <c r="AL769" s="312">
        <v>2.0430000000000001</v>
      </c>
      <c r="AM769" s="312" t="s">
        <v>3493</v>
      </c>
      <c r="AN769" s="312">
        <v>2.0379999999999998</v>
      </c>
      <c r="AO769" s="312" t="s">
        <v>332</v>
      </c>
      <c r="AP769" s="101"/>
      <c r="AQ769" s="101"/>
      <c r="AR769" s="415"/>
      <c r="AS769" s="101"/>
      <c r="AU769" s="101"/>
    </row>
    <row r="770" spans="4:59" s="256" customFormat="1" ht="36" customHeight="1" x14ac:dyDescent="0.25">
      <c r="D770" s="246" t="s">
        <v>2</v>
      </c>
      <c r="G770" s="96">
        <v>43283</v>
      </c>
      <c r="H770" s="258" t="s">
        <v>37</v>
      </c>
      <c r="I770" s="232" t="s">
        <v>31</v>
      </c>
      <c r="J770" s="189" t="s">
        <v>291</v>
      </c>
      <c r="K770" s="29" t="s">
        <v>18</v>
      </c>
      <c r="L770" s="29" t="s">
        <v>17</v>
      </c>
      <c r="M770" s="29" t="s">
        <v>3365</v>
      </c>
      <c r="N770" s="29" t="s">
        <v>45</v>
      </c>
      <c r="O770" s="259" t="s">
        <v>68</v>
      </c>
      <c r="P770" s="259" t="s">
        <v>329</v>
      </c>
      <c r="Q770" s="259"/>
      <c r="R770" s="64" t="s">
        <v>734</v>
      </c>
      <c r="S770" s="41" t="s">
        <v>1285</v>
      </c>
      <c r="T770" s="41" t="s">
        <v>20</v>
      </c>
      <c r="U770" s="84" t="s">
        <v>72</v>
      </c>
      <c r="V770" s="263"/>
      <c r="W770" s="80">
        <v>3</v>
      </c>
      <c r="X770" s="185" t="s">
        <v>245</v>
      </c>
      <c r="Y770" s="117"/>
      <c r="Z770" s="84"/>
      <c r="AA770" s="84"/>
      <c r="AB770" s="265" t="s">
        <v>734</v>
      </c>
      <c r="AC770" s="261"/>
      <c r="AD770" s="261"/>
      <c r="AE770" s="261"/>
      <c r="AF770" s="261"/>
      <c r="AG770" s="261"/>
      <c r="AH770" s="263" t="s">
        <v>1</v>
      </c>
      <c r="AI770" s="473" t="s">
        <v>202</v>
      </c>
      <c r="AJ770" s="248">
        <v>42563</v>
      </c>
      <c r="AK770" s="422">
        <v>300</v>
      </c>
      <c r="AL770" s="312">
        <v>2.1890000000000001</v>
      </c>
      <c r="AM770" s="312" t="s">
        <v>735</v>
      </c>
      <c r="AN770" s="313">
        <v>1.968</v>
      </c>
      <c r="AO770" s="313" t="s">
        <v>749</v>
      </c>
      <c r="AP770" s="101"/>
      <c r="AQ770" s="101"/>
      <c r="AR770" s="415"/>
      <c r="AS770" s="101"/>
      <c r="AU770" s="101"/>
    </row>
    <row r="771" spans="4:59" s="256" customFormat="1" ht="36" customHeight="1" x14ac:dyDescent="0.25">
      <c r="D771" s="246" t="s">
        <v>2</v>
      </c>
      <c r="G771" s="96">
        <v>43283</v>
      </c>
      <c r="H771" s="258" t="s">
        <v>37</v>
      </c>
      <c r="I771" s="232" t="s">
        <v>31</v>
      </c>
      <c r="J771" s="189" t="s">
        <v>291</v>
      </c>
      <c r="K771" s="29" t="s">
        <v>18</v>
      </c>
      <c r="L771" s="29" t="s">
        <v>17</v>
      </c>
      <c r="M771" s="29" t="s">
        <v>3365</v>
      </c>
      <c r="N771" s="29" t="s">
        <v>45</v>
      </c>
      <c r="O771" s="259" t="s">
        <v>68</v>
      </c>
      <c r="P771" s="259" t="s">
        <v>329</v>
      </c>
      <c r="Q771" s="259"/>
      <c r="R771" s="64" t="s">
        <v>2099</v>
      </c>
      <c r="S771" s="41" t="s">
        <v>1571</v>
      </c>
      <c r="T771" s="41"/>
      <c r="U771" s="84" t="s">
        <v>72</v>
      </c>
      <c r="V771" s="263"/>
      <c r="W771" s="80">
        <v>3</v>
      </c>
      <c r="X771" s="185" t="s">
        <v>2610</v>
      </c>
      <c r="Y771" s="117"/>
      <c r="Z771" s="84"/>
      <c r="AA771" s="84"/>
      <c r="AB771" s="265" t="str">
        <f t="shared" ref="AB771:AB783" si="19">R771</f>
        <v>M 0325</v>
      </c>
      <c r="AC771" s="261"/>
      <c r="AD771" s="261"/>
      <c r="AE771" s="261"/>
      <c r="AF771" s="261"/>
      <c r="AG771" s="261"/>
      <c r="AH771" s="263" t="s">
        <v>1</v>
      </c>
      <c r="AI771" s="473" t="s">
        <v>202</v>
      </c>
      <c r="AJ771" s="248">
        <v>42563</v>
      </c>
      <c r="AK771" s="427"/>
      <c r="AL771" s="316">
        <v>2.0409999999999999</v>
      </c>
      <c r="AM771" s="316" t="s">
        <v>804</v>
      </c>
      <c r="AN771" s="312">
        <v>2.0379999999999998</v>
      </c>
      <c r="AO771" s="312" t="s">
        <v>745</v>
      </c>
      <c r="AP771" s="101"/>
      <c r="AQ771" s="101"/>
      <c r="AR771" s="415"/>
      <c r="AS771" s="101"/>
      <c r="AU771" s="101"/>
    </row>
    <row r="772" spans="4:59" s="256" customFormat="1" ht="36" customHeight="1" x14ac:dyDescent="0.25">
      <c r="D772" s="246" t="s">
        <v>2</v>
      </c>
      <c r="G772" s="96">
        <v>43283</v>
      </c>
      <c r="H772" s="258" t="s">
        <v>37</v>
      </c>
      <c r="I772" s="232" t="s">
        <v>31</v>
      </c>
      <c r="J772" s="189" t="s">
        <v>291</v>
      </c>
      <c r="K772" s="29" t="s">
        <v>18</v>
      </c>
      <c r="L772" s="29" t="s">
        <v>17</v>
      </c>
      <c r="M772" s="29" t="s">
        <v>3365</v>
      </c>
      <c r="N772" s="29" t="s">
        <v>45</v>
      </c>
      <c r="O772" s="259" t="s">
        <v>68</v>
      </c>
      <c r="P772" s="259" t="s">
        <v>329</v>
      </c>
      <c r="Q772" s="259"/>
      <c r="R772" s="64" t="s">
        <v>2115</v>
      </c>
      <c r="S772" s="41" t="s">
        <v>1571</v>
      </c>
      <c r="T772" s="41"/>
      <c r="U772" s="84" t="s">
        <v>72</v>
      </c>
      <c r="V772" s="263"/>
      <c r="W772" s="80">
        <v>3</v>
      </c>
      <c r="X772" s="185" t="s">
        <v>2610</v>
      </c>
      <c r="Y772" s="117"/>
      <c r="Z772" s="158"/>
      <c r="AA772" s="84"/>
      <c r="AB772" s="265" t="str">
        <f t="shared" si="19"/>
        <v>M 0340</v>
      </c>
      <c r="AC772" s="261"/>
      <c r="AD772" s="261"/>
      <c r="AE772" s="261"/>
      <c r="AF772" s="261"/>
      <c r="AG772" s="261"/>
      <c r="AH772" s="263" t="s">
        <v>1</v>
      </c>
      <c r="AI772" s="473" t="s">
        <v>202</v>
      </c>
      <c r="AJ772" s="248">
        <v>42605</v>
      </c>
      <c r="AK772" s="427"/>
      <c r="AL772" s="312">
        <v>2.0659999999999998</v>
      </c>
      <c r="AM772" s="312" t="s">
        <v>3362</v>
      </c>
      <c r="AN772" s="316">
        <v>2.0590000000000002</v>
      </c>
      <c r="AO772" s="316" t="s">
        <v>2915</v>
      </c>
      <c r="AP772" s="101"/>
      <c r="AQ772" s="101"/>
      <c r="AR772" s="415"/>
      <c r="AS772" s="101"/>
      <c r="AU772" s="101"/>
    </row>
    <row r="773" spans="4:59" s="256" customFormat="1" ht="36" customHeight="1" x14ac:dyDescent="0.25">
      <c r="D773" s="246" t="s">
        <v>2</v>
      </c>
      <c r="G773" s="96">
        <v>43283</v>
      </c>
      <c r="H773" s="258" t="s">
        <v>37</v>
      </c>
      <c r="I773" s="232" t="s">
        <v>31</v>
      </c>
      <c r="J773" s="189" t="s">
        <v>291</v>
      </c>
      <c r="K773" s="29" t="s">
        <v>18</v>
      </c>
      <c r="L773" s="29" t="s">
        <v>17</v>
      </c>
      <c r="M773" s="29" t="s">
        <v>3365</v>
      </c>
      <c r="N773" s="29" t="s">
        <v>45</v>
      </c>
      <c r="O773" s="259" t="s">
        <v>68</v>
      </c>
      <c r="P773" s="259" t="s">
        <v>329</v>
      </c>
      <c r="Q773" s="259"/>
      <c r="R773" s="64" t="s">
        <v>2120</v>
      </c>
      <c r="S773" s="41" t="s">
        <v>1571</v>
      </c>
      <c r="T773" s="41"/>
      <c r="U773" s="84" t="s">
        <v>72</v>
      </c>
      <c r="V773" s="263"/>
      <c r="W773" s="80">
        <v>3</v>
      </c>
      <c r="X773" s="185" t="s">
        <v>2610</v>
      </c>
      <c r="Y773" s="117"/>
      <c r="Z773" s="84"/>
      <c r="AA773" s="84"/>
      <c r="AB773" s="265" t="str">
        <f t="shared" si="19"/>
        <v>M 0348</v>
      </c>
      <c r="AC773" s="261"/>
      <c r="AD773" s="261"/>
      <c r="AE773" s="261"/>
      <c r="AF773" s="261"/>
      <c r="AG773" s="261"/>
      <c r="AH773" s="263" t="s">
        <v>1</v>
      </c>
      <c r="AI773" s="473" t="s">
        <v>202</v>
      </c>
      <c r="AJ773" s="248">
        <v>42585</v>
      </c>
      <c r="AK773" s="427"/>
      <c r="AL773" s="312">
        <v>2.1880000000000002</v>
      </c>
      <c r="AM773" s="312" t="s">
        <v>745</v>
      </c>
      <c r="AN773" s="313">
        <v>1.976</v>
      </c>
      <c r="AO773" s="313" t="s">
        <v>332</v>
      </c>
      <c r="AP773" s="101"/>
      <c r="AQ773" s="101"/>
      <c r="AR773" s="415"/>
      <c r="AS773" s="101"/>
      <c r="AU773" s="101"/>
    </row>
    <row r="774" spans="4:59" s="256" customFormat="1" ht="36" customHeight="1" x14ac:dyDescent="0.25">
      <c r="D774" s="246" t="s">
        <v>2</v>
      </c>
      <c r="G774" s="96">
        <v>43283</v>
      </c>
      <c r="H774" s="258" t="s">
        <v>37</v>
      </c>
      <c r="I774" s="232" t="s">
        <v>31</v>
      </c>
      <c r="J774" s="189" t="s">
        <v>291</v>
      </c>
      <c r="K774" s="29" t="s">
        <v>18</v>
      </c>
      <c r="L774" s="29" t="s">
        <v>17</v>
      </c>
      <c r="M774" s="29" t="s">
        <v>3365</v>
      </c>
      <c r="N774" s="29" t="s">
        <v>45</v>
      </c>
      <c r="O774" s="259" t="s">
        <v>68</v>
      </c>
      <c r="P774" s="259" t="s">
        <v>329</v>
      </c>
      <c r="Q774" s="259"/>
      <c r="R774" s="64" t="s">
        <v>2121</v>
      </c>
      <c r="S774" s="41" t="s">
        <v>1571</v>
      </c>
      <c r="T774" s="41"/>
      <c r="U774" s="84" t="s">
        <v>72</v>
      </c>
      <c r="V774" s="263"/>
      <c r="W774" s="80">
        <v>3</v>
      </c>
      <c r="X774" s="185" t="s">
        <v>2610</v>
      </c>
      <c r="Y774" s="117"/>
      <c r="Z774" s="84"/>
      <c r="AA774" s="84"/>
      <c r="AB774" s="265" t="str">
        <f t="shared" si="19"/>
        <v>M 0349</v>
      </c>
      <c r="AC774" s="261"/>
      <c r="AD774" s="261"/>
      <c r="AE774" s="261"/>
      <c r="AF774" s="261"/>
      <c r="AG774" s="261"/>
      <c r="AH774" s="263" t="s">
        <v>1</v>
      </c>
      <c r="AI774" s="473" t="s">
        <v>202</v>
      </c>
      <c r="AJ774" s="248">
        <v>42585</v>
      </c>
      <c r="AK774" s="427"/>
      <c r="AL774" s="312">
        <v>2.323</v>
      </c>
      <c r="AM774" s="312" t="s">
        <v>736</v>
      </c>
      <c r="AN774" s="312">
        <v>2.1480000000000001</v>
      </c>
      <c r="AO774" s="312" t="s">
        <v>332</v>
      </c>
      <c r="AP774" s="101"/>
      <c r="AQ774" s="101"/>
      <c r="AR774" s="415"/>
      <c r="AS774" s="101"/>
      <c r="AU774" s="101"/>
      <c r="AV774" s="203"/>
      <c r="AW774" s="202"/>
      <c r="AX774" s="202"/>
      <c r="AY774" s="202"/>
      <c r="AZ774" s="203"/>
      <c r="BA774" s="203"/>
      <c r="BB774" s="202"/>
      <c r="BC774" s="202"/>
      <c r="BD774" s="57"/>
      <c r="BE774" s="57"/>
      <c r="BF774" s="57"/>
      <c r="BG774" s="57"/>
    </row>
    <row r="775" spans="4:59" s="256" customFormat="1" ht="36" customHeight="1" x14ac:dyDescent="0.25">
      <c r="D775" s="246" t="s">
        <v>2</v>
      </c>
      <c r="G775" s="96">
        <v>43283</v>
      </c>
      <c r="H775" s="258" t="s">
        <v>37</v>
      </c>
      <c r="I775" s="232" t="s">
        <v>31</v>
      </c>
      <c r="J775" s="189" t="s">
        <v>291</v>
      </c>
      <c r="K775" s="29" t="s">
        <v>18</v>
      </c>
      <c r="L775" s="29" t="s">
        <v>17</v>
      </c>
      <c r="M775" s="29" t="s">
        <v>3365</v>
      </c>
      <c r="N775" s="29" t="s">
        <v>45</v>
      </c>
      <c r="O775" s="259" t="s">
        <v>68</v>
      </c>
      <c r="P775" s="259" t="s">
        <v>329</v>
      </c>
      <c r="Q775" s="259"/>
      <c r="R775" s="64" t="s">
        <v>2149</v>
      </c>
      <c r="S775" s="41" t="s">
        <v>1571</v>
      </c>
      <c r="T775" s="41"/>
      <c r="U775" s="84" t="s">
        <v>72</v>
      </c>
      <c r="V775" s="263"/>
      <c r="W775" s="80">
        <v>3</v>
      </c>
      <c r="X775" s="185" t="s">
        <v>2610</v>
      </c>
      <c r="Y775" s="117"/>
      <c r="Z775" s="84"/>
      <c r="AA775" s="84"/>
      <c r="AB775" s="265" t="str">
        <f t="shared" si="19"/>
        <v>M 0378</v>
      </c>
      <c r="AC775" s="261"/>
      <c r="AD775" s="261"/>
      <c r="AE775" s="261"/>
      <c r="AF775" s="261"/>
      <c r="AG775" s="261"/>
      <c r="AH775" s="263" t="s">
        <v>1</v>
      </c>
      <c r="AI775" s="473" t="s">
        <v>202</v>
      </c>
      <c r="AJ775" s="248">
        <v>42585</v>
      </c>
      <c r="AK775" s="427"/>
      <c r="AL775" s="312">
        <v>2.0680000000000001</v>
      </c>
      <c r="AM775" s="312" t="s">
        <v>736</v>
      </c>
      <c r="AN775" s="316">
        <v>2.0070000000000001</v>
      </c>
      <c r="AO775" s="316" t="s">
        <v>64</v>
      </c>
      <c r="AP775" s="101"/>
      <c r="AQ775" s="101"/>
      <c r="AR775" s="415"/>
      <c r="AS775" s="101"/>
      <c r="AU775" s="101"/>
      <c r="AV775" s="203"/>
      <c r="AW775" s="202"/>
      <c r="AX775" s="202"/>
      <c r="AY775" s="202"/>
      <c r="AZ775" s="203"/>
      <c r="BA775" s="203"/>
      <c r="BB775" s="202"/>
      <c r="BC775" s="202"/>
      <c r="BD775" s="57"/>
      <c r="BE775" s="57"/>
      <c r="BF775" s="57"/>
      <c r="BG775" s="57"/>
    </row>
    <row r="776" spans="4:59" s="256" customFormat="1" ht="36" customHeight="1" x14ac:dyDescent="0.25">
      <c r="D776" s="246" t="s">
        <v>2</v>
      </c>
      <c r="G776" s="96">
        <v>43283</v>
      </c>
      <c r="H776" s="258" t="s">
        <v>37</v>
      </c>
      <c r="I776" s="232" t="s">
        <v>31</v>
      </c>
      <c r="J776" s="189" t="s">
        <v>291</v>
      </c>
      <c r="K776" s="29" t="s">
        <v>18</v>
      </c>
      <c r="L776" s="29" t="s">
        <v>17</v>
      </c>
      <c r="M776" s="29" t="s">
        <v>3365</v>
      </c>
      <c r="N776" s="29" t="s">
        <v>45</v>
      </c>
      <c r="O776" s="259" t="s">
        <v>68</v>
      </c>
      <c r="P776" s="259" t="s">
        <v>329</v>
      </c>
      <c r="Q776" s="259"/>
      <c r="R776" s="64" t="s">
        <v>2150</v>
      </c>
      <c r="S776" s="41" t="s">
        <v>1571</v>
      </c>
      <c r="T776" s="41"/>
      <c r="U776" s="84" t="s">
        <v>72</v>
      </c>
      <c r="V776" s="263"/>
      <c r="W776" s="80">
        <v>3</v>
      </c>
      <c r="X776" s="185" t="s">
        <v>2610</v>
      </c>
      <c r="Y776" s="117"/>
      <c r="Z776" s="84"/>
      <c r="AA776" s="84"/>
      <c r="AB776" s="265" t="str">
        <f t="shared" si="19"/>
        <v>M 0380</v>
      </c>
      <c r="AC776" s="261"/>
      <c r="AD776" s="261"/>
      <c r="AE776" s="261"/>
      <c r="AF776" s="261"/>
      <c r="AG776" s="261"/>
      <c r="AH776" s="263" t="s">
        <v>1</v>
      </c>
      <c r="AI776" s="473" t="s">
        <v>202</v>
      </c>
      <c r="AJ776" s="248">
        <v>42585</v>
      </c>
      <c r="AK776" s="427"/>
      <c r="AL776" s="312">
        <v>2.165</v>
      </c>
      <c r="AM776" s="312" t="s">
        <v>332</v>
      </c>
      <c r="AN776" s="312">
        <v>2.1640000000000001</v>
      </c>
      <c r="AO776" s="312" t="s">
        <v>736</v>
      </c>
      <c r="AP776" s="101"/>
      <c r="AQ776" s="101"/>
      <c r="AR776" s="415"/>
      <c r="AS776" s="101"/>
      <c r="AU776" s="101"/>
      <c r="AV776" s="203"/>
      <c r="AW776" s="202"/>
      <c r="AX776" s="202"/>
      <c r="AY776" s="202"/>
      <c r="AZ776" s="203"/>
      <c r="BA776" s="203"/>
      <c r="BB776" s="202"/>
      <c r="BC776" s="202"/>
      <c r="BD776" s="57"/>
      <c r="BE776" s="57"/>
      <c r="BF776" s="57"/>
      <c r="BG776" s="57"/>
    </row>
    <row r="777" spans="4:59" s="256" customFormat="1" ht="36" customHeight="1" x14ac:dyDescent="0.25">
      <c r="D777" s="246" t="s">
        <v>2</v>
      </c>
      <c r="G777" s="96">
        <v>43283</v>
      </c>
      <c r="H777" s="258" t="s">
        <v>37</v>
      </c>
      <c r="I777" s="232" t="s">
        <v>31</v>
      </c>
      <c r="J777" s="189" t="s">
        <v>291</v>
      </c>
      <c r="K777" s="29" t="s">
        <v>18</v>
      </c>
      <c r="L777" s="29" t="s">
        <v>17</v>
      </c>
      <c r="M777" s="29" t="s">
        <v>3365</v>
      </c>
      <c r="N777" s="29" t="s">
        <v>45</v>
      </c>
      <c r="O777" s="259" t="s">
        <v>68</v>
      </c>
      <c r="P777" s="259" t="s">
        <v>329</v>
      </c>
      <c r="Q777" s="259"/>
      <c r="R777" s="64" t="s">
        <v>2151</v>
      </c>
      <c r="S777" s="41" t="s">
        <v>1571</v>
      </c>
      <c r="T777" s="41"/>
      <c r="U777" s="84" t="s">
        <v>72</v>
      </c>
      <c r="V777" s="263"/>
      <c r="W777" s="80">
        <v>3</v>
      </c>
      <c r="X777" s="185" t="s">
        <v>2610</v>
      </c>
      <c r="Y777" s="117"/>
      <c r="Z777" s="84"/>
      <c r="AA777" s="84"/>
      <c r="AB777" s="265" t="str">
        <f t="shared" si="19"/>
        <v>M 0381</v>
      </c>
      <c r="AC777" s="261"/>
      <c r="AD777" s="261"/>
      <c r="AE777" s="261"/>
      <c r="AF777" s="261"/>
      <c r="AG777" s="261"/>
      <c r="AH777" s="263" t="s">
        <v>1</v>
      </c>
      <c r="AI777" s="473" t="s">
        <v>202</v>
      </c>
      <c r="AJ777" s="248">
        <v>42585</v>
      </c>
      <c r="AK777" s="427"/>
      <c r="AL777" s="312">
        <v>2.2189999999999999</v>
      </c>
      <c r="AM777" s="312" t="s">
        <v>736</v>
      </c>
      <c r="AN777" s="312">
        <v>2.1579999999999999</v>
      </c>
      <c r="AO777" s="312" t="s">
        <v>745</v>
      </c>
      <c r="AP777" s="101"/>
      <c r="AQ777" s="101"/>
      <c r="AR777" s="415"/>
      <c r="AS777" s="101"/>
      <c r="AU777" s="101"/>
    </row>
    <row r="778" spans="4:59" s="256" customFormat="1" ht="36" customHeight="1" x14ac:dyDescent="0.25">
      <c r="D778" s="246" t="s">
        <v>2</v>
      </c>
      <c r="G778" s="96">
        <v>43283</v>
      </c>
      <c r="H778" s="258" t="s">
        <v>37</v>
      </c>
      <c r="I778" s="232" t="s">
        <v>31</v>
      </c>
      <c r="J778" s="189" t="s">
        <v>291</v>
      </c>
      <c r="K778" s="29" t="s">
        <v>18</v>
      </c>
      <c r="L778" s="29" t="s">
        <v>17</v>
      </c>
      <c r="M778" s="29" t="s">
        <v>3365</v>
      </c>
      <c r="N778" s="29" t="s">
        <v>45</v>
      </c>
      <c r="O778" s="259" t="s">
        <v>68</v>
      </c>
      <c r="P778" s="259" t="s">
        <v>329</v>
      </c>
      <c r="Q778" s="259"/>
      <c r="R778" s="64" t="s">
        <v>2152</v>
      </c>
      <c r="S778" s="41" t="s">
        <v>1571</v>
      </c>
      <c r="T778" s="41"/>
      <c r="U778" s="84" t="s">
        <v>72</v>
      </c>
      <c r="V778" s="263"/>
      <c r="W778" s="80">
        <v>3</v>
      </c>
      <c r="X778" s="185" t="s">
        <v>2610</v>
      </c>
      <c r="Y778" s="117"/>
      <c r="Z778" s="84"/>
      <c r="AA778" s="84"/>
      <c r="AB778" s="265" t="str">
        <f t="shared" si="19"/>
        <v>M 0382</v>
      </c>
      <c r="AC778" s="261"/>
      <c r="AD778" s="261"/>
      <c r="AE778" s="261"/>
      <c r="AF778" s="261"/>
      <c r="AG778" s="261"/>
      <c r="AH778" s="263" t="s">
        <v>1</v>
      </c>
      <c r="AI778" s="473" t="s">
        <v>202</v>
      </c>
      <c r="AJ778" s="248">
        <v>42585</v>
      </c>
      <c r="AK778" s="427"/>
      <c r="AL778" s="312">
        <v>2.0830000000000002</v>
      </c>
      <c r="AM778" s="312" t="s">
        <v>745</v>
      </c>
      <c r="AN778" s="312">
        <v>2.0350000000000001</v>
      </c>
      <c r="AO778" s="312" t="s">
        <v>3493</v>
      </c>
      <c r="AP778" s="101"/>
      <c r="AQ778" s="101"/>
      <c r="AR778" s="415"/>
      <c r="AS778" s="101"/>
      <c r="AU778" s="101"/>
    </row>
    <row r="779" spans="4:59" s="256" customFormat="1" ht="36" customHeight="1" x14ac:dyDescent="0.25">
      <c r="D779" s="246" t="s">
        <v>2</v>
      </c>
      <c r="G779" s="96">
        <v>43283</v>
      </c>
      <c r="H779" s="258" t="s">
        <v>37</v>
      </c>
      <c r="I779" s="232" t="s">
        <v>31</v>
      </c>
      <c r="J779" s="189" t="s">
        <v>291</v>
      </c>
      <c r="K779" s="29" t="s">
        <v>18</v>
      </c>
      <c r="L779" s="29" t="s">
        <v>17</v>
      </c>
      <c r="M779" s="29" t="s">
        <v>3365</v>
      </c>
      <c r="N779" s="29" t="s">
        <v>45</v>
      </c>
      <c r="O779" s="259" t="s">
        <v>68</v>
      </c>
      <c r="P779" s="259" t="s">
        <v>329</v>
      </c>
      <c r="Q779" s="259"/>
      <c r="R779" s="64" t="s">
        <v>2153</v>
      </c>
      <c r="S779" s="41" t="s">
        <v>2154</v>
      </c>
      <c r="T779" s="41"/>
      <c r="U779" s="84" t="s">
        <v>1800</v>
      </c>
      <c r="V779" s="263"/>
      <c r="W779" s="80">
        <v>2</v>
      </c>
      <c r="X779" s="185" t="s">
        <v>80</v>
      </c>
      <c r="Y779" s="117"/>
      <c r="Z779" s="84"/>
      <c r="AA779" s="84"/>
      <c r="AB779" s="265" t="str">
        <f t="shared" si="19"/>
        <v>M 0383</v>
      </c>
      <c r="AC779" s="261"/>
      <c r="AD779" s="261"/>
      <c r="AE779" s="261"/>
      <c r="AF779" s="261"/>
      <c r="AG779" s="261"/>
      <c r="AH779" s="263" t="s">
        <v>1</v>
      </c>
      <c r="AI779" s="473" t="s">
        <v>202</v>
      </c>
      <c r="AJ779" s="248">
        <v>42585</v>
      </c>
      <c r="AK779" s="427"/>
      <c r="AL779" s="312">
        <v>2.3359999999999999</v>
      </c>
      <c r="AM779" s="312" t="s">
        <v>331</v>
      </c>
      <c r="AN779" s="312">
        <v>2.2709999999999999</v>
      </c>
      <c r="AO779" s="312" t="s">
        <v>736</v>
      </c>
      <c r="AP779" s="101"/>
      <c r="AQ779" s="101"/>
      <c r="AR779" s="415"/>
      <c r="AS779" s="101"/>
      <c r="AU779" s="101"/>
    </row>
    <row r="780" spans="4:59" s="256" customFormat="1" ht="36" customHeight="1" x14ac:dyDescent="0.25">
      <c r="D780" s="246" t="s">
        <v>2</v>
      </c>
      <c r="G780" s="96">
        <v>43283</v>
      </c>
      <c r="H780" s="258" t="s">
        <v>37</v>
      </c>
      <c r="I780" s="232" t="s">
        <v>31</v>
      </c>
      <c r="J780" s="189" t="s">
        <v>291</v>
      </c>
      <c r="K780" s="29" t="s">
        <v>18</v>
      </c>
      <c r="L780" s="29" t="s">
        <v>17</v>
      </c>
      <c r="M780" s="29" t="s">
        <v>3365</v>
      </c>
      <c r="N780" s="29" t="s">
        <v>45</v>
      </c>
      <c r="O780" s="259" t="s">
        <v>68</v>
      </c>
      <c r="P780" s="259" t="s">
        <v>329</v>
      </c>
      <c r="Q780" s="259"/>
      <c r="R780" s="64" t="s">
        <v>2203</v>
      </c>
      <c r="S780" s="41" t="s">
        <v>1571</v>
      </c>
      <c r="T780" s="41"/>
      <c r="U780" s="84" t="s">
        <v>72</v>
      </c>
      <c r="V780" s="263"/>
      <c r="W780" s="80">
        <v>3</v>
      </c>
      <c r="X780" s="185" t="s">
        <v>2610</v>
      </c>
      <c r="Y780" s="117"/>
      <c r="Z780" s="84"/>
      <c r="AA780" s="84"/>
      <c r="AB780" s="265" t="str">
        <f t="shared" si="19"/>
        <v>M 0461</v>
      </c>
      <c r="AC780" s="261"/>
      <c r="AD780" s="261"/>
      <c r="AE780" s="261"/>
      <c r="AF780" s="261"/>
      <c r="AG780" s="261"/>
      <c r="AH780" s="263" t="s">
        <v>1</v>
      </c>
      <c r="AI780" s="473" t="s">
        <v>202</v>
      </c>
      <c r="AJ780" s="248">
        <v>42625</v>
      </c>
      <c r="AK780" s="427"/>
      <c r="AL780" s="313">
        <v>1.998</v>
      </c>
      <c r="AM780" s="313" t="s">
        <v>332</v>
      </c>
      <c r="AN780" s="313">
        <v>1.946</v>
      </c>
      <c r="AO780" s="313" t="s">
        <v>3362</v>
      </c>
      <c r="AP780" s="101"/>
      <c r="AQ780" s="101"/>
      <c r="AR780" s="415"/>
      <c r="AS780" s="101"/>
      <c r="AU780" s="101"/>
    </row>
    <row r="781" spans="4:59" s="256" customFormat="1" ht="36" customHeight="1" x14ac:dyDescent="0.25">
      <c r="D781" s="246" t="s">
        <v>2</v>
      </c>
      <c r="G781" s="96">
        <v>43283</v>
      </c>
      <c r="H781" s="258" t="s">
        <v>37</v>
      </c>
      <c r="I781" s="232" t="s">
        <v>31</v>
      </c>
      <c r="J781" s="189" t="s">
        <v>291</v>
      </c>
      <c r="K781" s="29" t="s">
        <v>18</v>
      </c>
      <c r="L781" s="29" t="s">
        <v>17</v>
      </c>
      <c r="M781" s="29" t="s">
        <v>3365</v>
      </c>
      <c r="N781" s="29" t="s">
        <v>45</v>
      </c>
      <c r="O781" s="259" t="s">
        <v>68</v>
      </c>
      <c r="P781" s="259" t="s">
        <v>329</v>
      </c>
      <c r="Q781" s="259"/>
      <c r="R781" s="64" t="s">
        <v>2204</v>
      </c>
      <c r="S781" s="41" t="s">
        <v>1571</v>
      </c>
      <c r="T781" s="41"/>
      <c r="U781" s="84" t="s">
        <v>72</v>
      </c>
      <c r="V781" s="263"/>
      <c r="W781" s="80">
        <v>3</v>
      </c>
      <c r="X781" s="185" t="s">
        <v>2610</v>
      </c>
      <c r="Y781" s="117"/>
      <c r="Z781" s="84"/>
      <c r="AA781" s="84"/>
      <c r="AB781" s="265" t="str">
        <f t="shared" si="19"/>
        <v>M 0462</v>
      </c>
      <c r="AC781" s="261"/>
      <c r="AD781" s="261"/>
      <c r="AE781" s="261"/>
      <c r="AF781" s="261"/>
      <c r="AG781" s="261"/>
      <c r="AH781" s="263" t="s">
        <v>1</v>
      </c>
      <c r="AI781" s="473" t="s">
        <v>202</v>
      </c>
      <c r="AJ781" s="248">
        <v>42625</v>
      </c>
      <c r="AK781" s="427"/>
      <c r="AL781" s="312">
        <v>2.1150000000000002</v>
      </c>
      <c r="AM781" s="312" t="s">
        <v>3362</v>
      </c>
      <c r="AN781" s="312">
        <v>2.056</v>
      </c>
      <c r="AO781" s="312" t="s">
        <v>332</v>
      </c>
      <c r="AP781" s="101"/>
      <c r="AQ781" s="101"/>
      <c r="AR781" s="415"/>
      <c r="AS781" s="101"/>
      <c r="AU781" s="101"/>
    </row>
    <row r="782" spans="4:59" s="256" customFormat="1" ht="36" customHeight="1" x14ac:dyDescent="0.25">
      <c r="D782" s="246" t="s">
        <v>2</v>
      </c>
      <c r="G782" s="96">
        <v>43283</v>
      </c>
      <c r="H782" s="258" t="s">
        <v>37</v>
      </c>
      <c r="I782" s="232" t="s">
        <v>31</v>
      </c>
      <c r="J782" s="189" t="s">
        <v>291</v>
      </c>
      <c r="K782" s="29" t="s">
        <v>18</v>
      </c>
      <c r="L782" s="29" t="s">
        <v>17</v>
      </c>
      <c r="M782" s="29" t="s">
        <v>3365</v>
      </c>
      <c r="N782" s="29" t="s">
        <v>45</v>
      </c>
      <c r="O782" s="259" t="s">
        <v>68</v>
      </c>
      <c r="P782" s="259" t="s">
        <v>329</v>
      </c>
      <c r="Q782" s="259"/>
      <c r="R782" s="64" t="s">
        <v>2205</v>
      </c>
      <c r="S782" s="41" t="s">
        <v>1571</v>
      </c>
      <c r="T782" s="41"/>
      <c r="U782" s="84" t="s">
        <v>72</v>
      </c>
      <c r="V782" s="263"/>
      <c r="W782" s="80">
        <v>3</v>
      </c>
      <c r="X782" s="185" t="s">
        <v>2610</v>
      </c>
      <c r="Y782" s="117"/>
      <c r="Z782" s="84"/>
      <c r="AA782" s="84"/>
      <c r="AB782" s="265" t="str">
        <f t="shared" si="19"/>
        <v>M 0463</v>
      </c>
      <c r="AC782" s="261"/>
      <c r="AD782" s="261"/>
      <c r="AE782" s="261"/>
      <c r="AF782" s="261"/>
      <c r="AG782" s="261"/>
      <c r="AH782" s="263" t="s">
        <v>1</v>
      </c>
      <c r="AI782" s="473" t="s">
        <v>202</v>
      </c>
      <c r="AJ782" s="248">
        <v>42625</v>
      </c>
      <c r="AK782" s="427"/>
      <c r="AL782" s="316">
        <v>2.2000000000000002</v>
      </c>
      <c r="AM782" s="316" t="s">
        <v>804</v>
      </c>
      <c r="AN782" s="312">
        <v>2.069</v>
      </c>
      <c r="AO782" s="312" t="s">
        <v>745</v>
      </c>
      <c r="AP782" s="101"/>
      <c r="AQ782" s="101"/>
      <c r="AR782" s="415"/>
      <c r="AS782" s="101"/>
      <c r="AU782" s="101"/>
    </row>
    <row r="783" spans="4:59" s="256" customFormat="1" ht="36" customHeight="1" x14ac:dyDescent="0.25">
      <c r="D783" s="246" t="s">
        <v>2</v>
      </c>
      <c r="G783" s="96">
        <v>43283</v>
      </c>
      <c r="H783" s="258" t="s">
        <v>37</v>
      </c>
      <c r="I783" s="232" t="s">
        <v>31</v>
      </c>
      <c r="J783" s="189" t="s">
        <v>291</v>
      </c>
      <c r="K783" s="29" t="s">
        <v>18</v>
      </c>
      <c r="L783" s="29" t="s">
        <v>17</v>
      </c>
      <c r="M783" s="29" t="s">
        <v>3365</v>
      </c>
      <c r="N783" s="29" t="s">
        <v>45</v>
      </c>
      <c r="O783" s="259" t="s">
        <v>68</v>
      </c>
      <c r="P783" s="259" t="s">
        <v>329</v>
      </c>
      <c r="Q783" s="259"/>
      <c r="R783" s="64" t="s">
        <v>2206</v>
      </c>
      <c r="S783" s="41" t="s">
        <v>1571</v>
      </c>
      <c r="T783" s="41"/>
      <c r="U783" s="84" t="s">
        <v>72</v>
      </c>
      <c r="V783" s="263"/>
      <c r="W783" s="80">
        <v>3</v>
      </c>
      <c r="X783" s="185" t="s">
        <v>2610</v>
      </c>
      <c r="Y783" s="117"/>
      <c r="Z783" s="84"/>
      <c r="AA783" s="84"/>
      <c r="AB783" s="265" t="str">
        <f t="shared" si="19"/>
        <v>M 0464</v>
      </c>
      <c r="AC783" s="261"/>
      <c r="AD783" s="261"/>
      <c r="AE783" s="261"/>
      <c r="AF783" s="261"/>
      <c r="AG783" s="261"/>
      <c r="AH783" s="263" t="s">
        <v>1</v>
      </c>
      <c r="AI783" s="473" t="s">
        <v>202</v>
      </c>
      <c r="AJ783" s="248">
        <v>42625</v>
      </c>
      <c r="AK783" s="427"/>
      <c r="AL783" s="312">
        <v>2.169</v>
      </c>
      <c r="AM783" s="312" t="s">
        <v>332</v>
      </c>
      <c r="AN783" s="312">
        <v>2.1389999999999998</v>
      </c>
      <c r="AO783" s="312" t="s">
        <v>749</v>
      </c>
      <c r="AP783" s="101"/>
      <c r="AQ783" s="101"/>
      <c r="AR783" s="415"/>
      <c r="AS783" s="101"/>
      <c r="AU783" s="101"/>
    </row>
    <row r="784" spans="4:59" s="256" customFormat="1" ht="36" customHeight="1" x14ac:dyDescent="0.25">
      <c r="D784" s="246" t="s">
        <v>2</v>
      </c>
      <c r="G784" s="96">
        <v>43283</v>
      </c>
      <c r="H784" s="258" t="s">
        <v>37</v>
      </c>
      <c r="I784" s="232" t="s">
        <v>31</v>
      </c>
      <c r="J784" s="189" t="s">
        <v>291</v>
      </c>
      <c r="K784" s="29" t="s">
        <v>18</v>
      </c>
      <c r="L784" s="29" t="s">
        <v>17</v>
      </c>
      <c r="M784" s="29" t="s">
        <v>3365</v>
      </c>
      <c r="N784" s="29" t="s">
        <v>45</v>
      </c>
      <c r="O784" s="259" t="s">
        <v>68</v>
      </c>
      <c r="P784" s="259" t="s">
        <v>329</v>
      </c>
      <c r="Q784" s="259"/>
      <c r="R784" s="64" t="s">
        <v>744</v>
      </c>
      <c r="S784" s="41" t="s">
        <v>1285</v>
      </c>
      <c r="T784" s="41" t="s">
        <v>20</v>
      </c>
      <c r="U784" s="84" t="s">
        <v>72</v>
      </c>
      <c r="V784" s="263"/>
      <c r="W784" s="80">
        <v>3</v>
      </c>
      <c r="X784" s="185" t="s">
        <v>245</v>
      </c>
      <c r="Y784" s="117"/>
      <c r="Z784" s="158"/>
      <c r="AA784" s="84"/>
      <c r="AB784" s="265" t="s">
        <v>744</v>
      </c>
      <c r="AC784" s="261"/>
      <c r="AD784" s="261"/>
      <c r="AE784" s="261"/>
      <c r="AF784" s="261"/>
      <c r="AG784" s="261"/>
      <c r="AH784" s="263" t="s">
        <v>1</v>
      </c>
      <c r="AI784" s="473" t="s">
        <v>202</v>
      </c>
      <c r="AJ784" s="248">
        <v>42625</v>
      </c>
      <c r="AK784" s="422">
        <v>302</v>
      </c>
      <c r="AL784" s="312">
        <v>2.5939999999999999</v>
      </c>
      <c r="AM784" s="312" t="s">
        <v>745</v>
      </c>
      <c r="AN784" s="313">
        <v>1.9339999999999999</v>
      </c>
      <c r="AO784" s="313" t="s">
        <v>736</v>
      </c>
      <c r="AP784" s="101"/>
      <c r="AQ784" s="101"/>
      <c r="AR784" s="415"/>
      <c r="AS784" s="101"/>
      <c r="AU784" s="101"/>
    </row>
    <row r="785" spans="1:59" s="256" customFormat="1" ht="36" customHeight="1" x14ac:dyDescent="0.25">
      <c r="D785" s="246" t="s">
        <v>2</v>
      </c>
      <c r="G785" s="96">
        <v>43283</v>
      </c>
      <c r="H785" s="258" t="s">
        <v>37</v>
      </c>
      <c r="I785" s="232" t="s">
        <v>31</v>
      </c>
      <c r="J785" s="189" t="s">
        <v>291</v>
      </c>
      <c r="K785" s="29" t="s">
        <v>18</v>
      </c>
      <c r="L785" s="29" t="s">
        <v>17</v>
      </c>
      <c r="M785" s="29" t="s">
        <v>3365</v>
      </c>
      <c r="N785" s="29" t="s">
        <v>45</v>
      </c>
      <c r="O785" s="259" t="s">
        <v>68</v>
      </c>
      <c r="P785" s="259" t="s">
        <v>329</v>
      </c>
      <c r="Q785" s="259"/>
      <c r="R785" s="64" t="s">
        <v>2207</v>
      </c>
      <c r="S785" s="41" t="s">
        <v>1571</v>
      </c>
      <c r="T785" s="41"/>
      <c r="U785" s="84" t="s">
        <v>72</v>
      </c>
      <c r="V785" s="263"/>
      <c r="W785" s="80">
        <v>3</v>
      </c>
      <c r="X785" s="185" t="s">
        <v>2610</v>
      </c>
      <c r="Y785" s="117"/>
      <c r="Z785" s="84"/>
      <c r="AA785" s="84"/>
      <c r="AB785" s="265" t="str">
        <f t="shared" ref="AB785:AB791" si="20">R785</f>
        <v>M 0466</v>
      </c>
      <c r="AC785" s="261"/>
      <c r="AD785" s="261"/>
      <c r="AE785" s="261"/>
      <c r="AF785" s="261"/>
      <c r="AG785" s="261"/>
      <c r="AH785" s="263" t="s">
        <v>1</v>
      </c>
      <c r="AI785" s="473" t="s">
        <v>202</v>
      </c>
      <c r="AJ785" s="248">
        <v>42625</v>
      </c>
      <c r="AK785" s="427"/>
      <c r="AL785" s="312">
        <v>2.238</v>
      </c>
      <c r="AM785" s="312" t="s">
        <v>3493</v>
      </c>
      <c r="AN785" s="312">
        <v>2.2309999999999999</v>
      </c>
      <c r="AO785" s="312" t="s">
        <v>735</v>
      </c>
      <c r="AP785" s="101"/>
      <c r="AQ785" s="101"/>
      <c r="AR785" s="415"/>
      <c r="AS785" s="101"/>
      <c r="AU785" s="101"/>
    </row>
    <row r="786" spans="1:59" s="256" customFormat="1" ht="36" customHeight="1" x14ac:dyDescent="0.25">
      <c r="D786" s="246" t="s">
        <v>2</v>
      </c>
      <c r="G786" s="96">
        <v>43283</v>
      </c>
      <c r="H786" s="258" t="s">
        <v>37</v>
      </c>
      <c r="I786" s="232" t="s">
        <v>31</v>
      </c>
      <c r="J786" s="189" t="s">
        <v>291</v>
      </c>
      <c r="K786" s="29" t="s">
        <v>18</v>
      </c>
      <c r="L786" s="29" t="s">
        <v>17</v>
      </c>
      <c r="M786" s="29" t="s">
        <v>3365</v>
      </c>
      <c r="N786" s="29" t="s">
        <v>45</v>
      </c>
      <c r="O786" s="259" t="s">
        <v>68</v>
      </c>
      <c r="P786" s="259" t="s">
        <v>329</v>
      </c>
      <c r="Q786" s="259"/>
      <c r="R786" s="64" t="s">
        <v>2208</v>
      </c>
      <c r="S786" s="41" t="s">
        <v>2209</v>
      </c>
      <c r="T786" s="41"/>
      <c r="U786" s="84" t="s">
        <v>72</v>
      </c>
      <c r="V786" s="263"/>
      <c r="W786" s="80">
        <v>3</v>
      </c>
      <c r="X786" s="185" t="s">
        <v>2612</v>
      </c>
      <c r="Y786" s="117"/>
      <c r="Z786" s="84"/>
      <c r="AA786" s="84"/>
      <c r="AB786" s="265" t="str">
        <f t="shared" si="20"/>
        <v>M 0468</v>
      </c>
      <c r="AC786" s="261"/>
      <c r="AD786" s="261"/>
      <c r="AE786" s="261"/>
      <c r="AF786" s="261"/>
      <c r="AG786" s="261"/>
      <c r="AH786" s="263" t="s">
        <v>1</v>
      </c>
      <c r="AI786" s="473" t="s">
        <v>202</v>
      </c>
      <c r="AJ786" s="248">
        <v>42660</v>
      </c>
      <c r="AK786" s="427"/>
      <c r="AL786" s="316">
        <v>2.2599999999999998</v>
      </c>
      <c r="AM786" s="316" t="s">
        <v>804</v>
      </c>
      <c r="AN786" s="312">
        <v>2.149</v>
      </c>
      <c r="AO786" s="312" t="s">
        <v>735</v>
      </c>
      <c r="AP786" s="101"/>
      <c r="AQ786" s="101"/>
      <c r="AR786" s="415"/>
      <c r="AS786" s="101"/>
      <c r="AU786" s="101"/>
    </row>
    <row r="787" spans="1:59" s="256" customFormat="1" ht="34.5" customHeight="1" x14ac:dyDescent="0.25">
      <c r="D787" s="246" t="s">
        <v>2</v>
      </c>
      <c r="G787" s="96">
        <v>43283</v>
      </c>
      <c r="H787" s="258" t="s">
        <v>37</v>
      </c>
      <c r="I787" s="232" t="s">
        <v>31</v>
      </c>
      <c r="J787" s="189" t="s">
        <v>291</v>
      </c>
      <c r="K787" s="29" t="s">
        <v>18</v>
      </c>
      <c r="L787" s="29" t="s">
        <v>17</v>
      </c>
      <c r="M787" s="29" t="s">
        <v>3365</v>
      </c>
      <c r="N787" s="29" t="s">
        <v>45</v>
      </c>
      <c r="O787" s="259" t="s">
        <v>68</v>
      </c>
      <c r="P787" s="259" t="s">
        <v>329</v>
      </c>
      <c r="Q787" s="259"/>
      <c r="R787" s="64" t="s">
        <v>2210</v>
      </c>
      <c r="S787" s="41" t="s">
        <v>1571</v>
      </c>
      <c r="T787" s="41"/>
      <c r="U787" s="84" t="s">
        <v>72</v>
      </c>
      <c r="V787" s="263"/>
      <c r="W787" s="80">
        <v>3</v>
      </c>
      <c r="X787" s="185" t="s">
        <v>2612</v>
      </c>
      <c r="Y787" s="117"/>
      <c r="Z787" s="84"/>
      <c r="AA787" s="84"/>
      <c r="AB787" s="265" t="str">
        <f t="shared" si="20"/>
        <v>M 0469</v>
      </c>
      <c r="AC787" s="261"/>
      <c r="AD787" s="261"/>
      <c r="AE787" s="261"/>
      <c r="AF787" s="261"/>
      <c r="AG787" s="261"/>
      <c r="AH787" s="263" t="s">
        <v>1</v>
      </c>
      <c r="AI787" s="473" t="s">
        <v>202</v>
      </c>
      <c r="AJ787" s="248">
        <v>42660</v>
      </c>
      <c r="AK787" s="423"/>
      <c r="AL787" s="312">
        <v>2.194</v>
      </c>
      <c r="AM787" s="312" t="s">
        <v>735</v>
      </c>
      <c r="AN787" s="312">
        <v>2.1629999999999998</v>
      </c>
      <c r="AO787" s="312" t="s">
        <v>749</v>
      </c>
      <c r="AP787" s="101"/>
      <c r="AQ787" s="101"/>
      <c r="AR787" s="415"/>
      <c r="AS787" s="101"/>
      <c r="AU787" s="101"/>
    </row>
    <row r="788" spans="1:59" s="256" customFormat="1" ht="31.5" customHeight="1" x14ac:dyDescent="0.25">
      <c r="D788" s="246" t="s">
        <v>2</v>
      </c>
      <c r="G788" s="96">
        <v>43283</v>
      </c>
      <c r="H788" s="258" t="s">
        <v>37</v>
      </c>
      <c r="I788" s="232" t="s">
        <v>31</v>
      </c>
      <c r="J788" s="189" t="s">
        <v>291</v>
      </c>
      <c r="K788" s="29" t="s">
        <v>18</v>
      </c>
      <c r="L788" s="29" t="s">
        <v>17</v>
      </c>
      <c r="M788" s="29" t="s">
        <v>3365</v>
      </c>
      <c r="N788" s="29" t="s">
        <v>45</v>
      </c>
      <c r="O788" s="259" t="s">
        <v>68</v>
      </c>
      <c r="P788" s="259" t="s">
        <v>329</v>
      </c>
      <c r="Q788" s="259"/>
      <c r="R788" s="64" t="s">
        <v>2297</v>
      </c>
      <c r="S788" s="41" t="s">
        <v>2298</v>
      </c>
      <c r="T788" s="41"/>
      <c r="U788" s="84" t="s">
        <v>1800</v>
      </c>
      <c r="V788" s="263"/>
      <c r="W788" s="80">
        <v>1</v>
      </c>
      <c r="X788" s="185" t="s">
        <v>80</v>
      </c>
      <c r="Y788" s="117"/>
      <c r="Z788" s="84"/>
      <c r="AA788" s="84"/>
      <c r="AB788" s="265" t="str">
        <f t="shared" si="20"/>
        <v>M 0632</v>
      </c>
      <c r="AC788" s="261"/>
      <c r="AD788" s="261"/>
      <c r="AE788" s="261"/>
      <c r="AF788" s="261"/>
      <c r="AG788" s="261"/>
      <c r="AH788" s="263" t="s">
        <v>1</v>
      </c>
      <c r="AI788" s="473" t="s">
        <v>202</v>
      </c>
      <c r="AJ788" s="248">
        <v>43116</v>
      </c>
      <c r="AK788" s="423"/>
      <c r="AL788" s="312">
        <v>2.1160000000000001</v>
      </c>
      <c r="AM788" s="312" t="s">
        <v>330</v>
      </c>
      <c r="AN788" s="316">
        <v>2.069</v>
      </c>
      <c r="AO788" s="316" t="s">
        <v>74</v>
      </c>
      <c r="AP788" s="101"/>
      <c r="AQ788" s="101"/>
      <c r="AR788" s="415"/>
      <c r="AS788" s="101"/>
      <c r="AU788" s="101"/>
    </row>
    <row r="789" spans="1:59" s="101" customFormat="1" ht="30" customHeight="1" x14ac:dyDescent="0.25">
      <c r="A789" s="256"/>
      <c r="B789" s="256"/>
      <c r="C789" s="256"/>
      <c r="D789" s="246" t="s">
        <v>2</v>
      </c>
      <c r="E789" s="256"/>
      <c r="F789" s="256"/>
      <c r="G789" s="96">
        <v>43283</v>
      </c>
      <c r="H789" s="258" t="s">
        <v>37</v>
      </c>
      <c r="I789" s="232" t="s">
        <v>31</v>
      </c>
      <c r="J789" s="189" t="s">
        <v>291</v>
      </c>
      <c r="K789" s="29" t="s">
        <v>18</v>
      </c>
      <c r="L789" s="29" t="s">
        <v>17</v>
      </c>
      <c r="M789" s="29" t="s">
        <v>3365</v>
      </c>
      <c r="N789" s="29" t="s">
        <v>45</v>
      </c>
      <c r="O789" s="259" t="s">
        <v>68</v>
      </c>
      <c r="P789" s="259" t="s">
        <v>329</v>
      </c>
      <c r="Q789" s="259"/>
      <c r="R789" s="192" t="s">
        <v>2299</v>
      </c>
      <c r="S789" s="41" t="s">
        <v>2300</v>
      </c>
      <c r="T789" s="41" t="s">
        <v>1832</v>
      </c>
      <c r="U789" s="84" t="s">
        <v>1800</v>
      </c>
      <c r="V789" s="263"/>
      <c r="W789" s="80">
        <v>1</v>
      </c>
      <c r="X789" s="185" t="s">
        <v>80</v>
      </c>
      <c r="Y789" s="117"/>
      <c r="Z789" s="84"/>
      <c r="AA789" s="84"/>
      <c r="AB789" s="265" t="str">
        <f t="shared" si="20"/>
        <v>M 0634</v>
      </c>
      <c r="AC789" s="261"/>
      <c r="AD789" s="261"/>
      <c r="AE789" s="261"/>
      <c r="AF789" s="261"/>
      <c r="AG789" s="261"/>
      <c r="AH789" s="263" t="s">
        <v>1</v>
      </c>
      <c r="AI789" s="473" t="s">
        <v>202</v>
      </c>
      <c r="AJ789" s="248">
        <v>43118</v>
      </c>
      <c r="AK789" s="427"/>
      <c r="AL789" s="313">
        <v>1.944</v>
      </c>
      <c r="AM789" s="313" t="s">
        <v>332</v>
      </c>
      <c r="AN789" s="313">
        <v>1.9379999999999999</v>
      </c>
      <c r="AO789" s="313" t="s">
        <v>330</v>
      </c>
      <c r="AR789" s="415"/>
      <c r="AT789" s="256"/>
      <c r="AV789" s="256"/>
      <c r="AW789" s="256"/>
      <c r="AX789" s="256"/>
      <c r="AY789" s="256"/>
      <c r="AZ789" s="256"/>
      <c r="BA789" s="256"/>
      <c r="BB789" s="256"/>
      <c r="BC789" s="256"/>
      <c r="BD789" s="256"/>
      <c r="BE789" s="256"/>
      <c r="BF789" s="256"/>
      <c r="BG789" s="256"/>
    </row>
    <row r="790" spans="1:59" s="101" customFormat="1" ht="30" customHeight="1" x14ac:dyDescent="0.25">
      <c r="A790" s="256"/>
      <c r="B790" s="256"/>
      <c r="C790" s="256"/>
      <c r="D790" s="246" t="s">
        <v>2</v>
      </c>
      <c r="E790" s="256"/>
      <c r="F790" s="256"/>
      <c r="G790" s="96">
        <v>43283</v>
      </c>
      <c r="H790" s="258" t="s">
        <v>37</v>
      </c>
      <c r="I790" s="232" t="s">
        <v>31</v>
      </c>
      <c r="J790" s="189" t="s">
        <v>291</v>
      </c>
      <c r="K790" s="29" t="s">
        <v>18</v>
      </c>
      <c r="L790" s="29" t="s">
        <v>17</v>
      </c>
      <c r="M790" s="29" t="s">
        <v>3365</v>
      </c>
      <c r="N790" s="29" t="s">
        <v>45</v>
      </c>
      <c r="O790" s="259" t="s">
        <v>68</v>
      </c>
      <c r="P790" s="259" t="s">
        <v>329</v>
      </c>
      <c r="Q790" s="259"/>
      <c r="R790" s="192" t="s">
        <v>2310</v>
      </c>
      <c r="S790" s="41" t="s">
        <v>1571</v>
      </c>
      <c r="T790" s="41"/>
      <c r="U790" s="84" t="s">
        <v>72</v>
      </c>
      <c r="V790" s="263"/>
      <c r="W790" s="80">
        <v>3</v>
      </c>
      <c r="X790" s="185" t="s">
        <v>2610</v>
      </c>
      <c r="Y790" s="117"/>
      <c r="Z790" s="84"/>
      <c r="AA790" s="84"/>
      <c r="AB790" s="265" t="str">
        <f t="shared" si="20"/>
        <v>M 0650</v>
      </c>
      <c r="AC790" s="261"/>
      <c r="AD790" s="261"/>
      <c r="AE790" s="261"/>
      <c r="AF790" s="261"/>
      <c r="AG790" s="261"/>
      <c r="AH790" s="263" t="s">
        <v>1</v>
      </c>
      <c r="AI790" s="473" t="s">
        <v>202</v>
      </c>
      <c r="AJ790" s="248">
        <v>43172</v>
      </c>
      <c r="AK790" s="427"/>
      <c r="AL790" s="312">
        <v>2.1</v>
      </c>
      <c r="AM790" s="312" t="s">
        <v>736</v>
      </c>
      <c r="AN790" s="312">
        <v>2.09</v>
      </c>
      <c r="AO790" s="312" t="s">
        <v>331</v>
      </c>
      <c r="AR790" s="415"/>
      <c r="AT790" s="256"/>
      <c r="AV790" s="256"/>
      <c r="AW790" s="256"/>
      <c r="AX790" s="256"/>
      <c r="AY790" s="256"/>
      <c r="AZ790" s="256"/>
      <c r="BA790" s="256"/>
      <c r="BB790" s="256"/>
      <c r="BC790" s="256"/>
      <c r="BD790" s="256"/>
      <c r="BE790" s="256"/>
      <c r="BF790" s="256"/>
      <c r="BG790" s="256"/>
    </row>
    <row r="791" spans="1:59" s="101" customFormat="1" ht="24" customHeight="1" x14ac:dyDescent="0.25">
      <c r="A791" s="256"/>
      <c r="B791" s="256"/>
      <c r="C791" s="256"/>
      <c r="D791" s="246" t="s">
        <v>2</v>
      </c>
      <c r="E791" s="256"/>
      <c r="F791" s="256"/>
      <c r="G791" s="96">
        <v>43864</v>
      </c>
      <c r="H791" s="258" t="s">
        <v>37</v>
      </c>
      <c r="I791" s="232" t="s">
        <v>31</v>
      </c>
      <c r="J791" s="189" t="s">
        <v>291</v>
      </c>
      <c r="K791" s="29" t="s">
        <v>18</v>
      </c>
      <c r="L791" s="29" t="s">
        <v>17</v>
      </c>
      <c r="M791" s="29" t="s">
        <v>3365</v>
      </c>
      <c r="N791" s="29" t="s">
        <v>45</v>
      </c>
      <c r="O791" s="259" t="s">
        <v>68</v>
      </c>
      <c r="P791" s="259" t="s">
        <v>329</v>
      </c>
      <c r="Q791" s="259"/>
      <c r="R791" s="192" t="s">
        <v>3224</v>
      </c>
      <c r="S791" s="41" t="s">
        <v>3223</v>
      </c>
      <c r="T791" s="41"/>
      <c r="U791" s="84" t="s">
        <v>72</v>
      </c>
      <c r="V791" s="263"/>
      <c r="W791" s="80">
        <v>3</v>
      </c>
      <c r="X791" s="185" t="s">
        <v>2610</v>
      </c>
      <c r="Y791" s="117"/>
      <c r="Z791" s="84"/>
      <c r="AA791" s="84"/>
      <c r="AB791" s="265" t="str">
        <f t="shared" si="20"/>
        <v>M 0679</v>
      </c>
      <c r="AC791" s="261"/>
      <c r="AD791" s="261"/>
      <c r="AE791" s="261"/>
      <c r="AF791" s="261"/>
      <c r="AG791" s="261"/>
      <c r="AH791" s="263" t="s">
        <v>1</v>
      </c>
      <c r="AI791" s="473" t="s">
        <v>202</v>
      </c>
      <c r="AJ791" s="248">
        <v>43280</v>
      </c>
      <c r="AK791" s="427"/>
      <c r="AL791" s="312">
        <v>2.077</v>
      </c>
      <c r="AM791" s="312" t="s">
        <v>332</v>
      </c>
      <c r="AN791" s="316">
        <v>2.0470000000000002</v>
      </c>
      <c r="AO791" s="316" t="s">
        <v>804</v>
      </c>
      <c r="AR791" s="415"/>
      <c r="AT791" s="256"/>
      <c r="AV791" s="256"/>
      <c r="AW791" s="256"/>
      <c r="AX791" s="256"/>
      <c r="AY791" s="256"/>
      <c r="AZ791" s="256"/>
      <c r="BA791" s="256"/>
      <c r="BB791" s="256"/>
      <c r="BC791" s="256"/>
      <c r="BD791" s="256"/>
      <c r="BE791" s="256"/>
      <c r="BF791" s="256"/>
      <c r="BG791" s="256"/>
    </row>
    <row r="792" spans="1:59" s="101" customFormat="1" ht="24" customHeight="1" x14ac:dyDescent="0.25">
      <c r="A792" s="256"/>
      <c r="B792" s="256"/>
      <c r="C792" s="256"/>
      <c r="D792" s="246" t="s">
        <v>2</v>
      </c>
      <c r="E792" s="256"/>
      <c r="F792" s="256"/>
      <c r="G792" s="304">
        <v>43922</v>
      </c>
      <c r="H792" s="258" t="s">
        <v>37</v>
      </c>
      <c r="I792" s="232" t="s">
        <v>31</v>
      </c>
      <c r="J792" s="189" t="s">
        <v>291</v>
      </c>
      <c r="K792" s="29" t="s">
        <v>18</v>
      </c>
      <c r="L792" s="29" t="s">
        <v>17</v>
      </c>
      <c r="M792" s="29" t="s">
        <v>3365</v>
      </c>
      <c r="N792" s="29" t="s">
        <v>45</v>
      </c>
      <c r="O792" s="259" t="s">
        <v>68</v>
      </c>
      <c r="P792" s="259" t="s">
        <v>329</v>
      </c>
      <c r="Q792" s="259" t="s">
        <v>3359</v>
      </c>
      <c r="R792" s="71" t="s">
        <v>3360</v>
      </c>
      <c r="S792" s="185" t="s">
        <v>3361</v>
      </c>
      <c r="T792" s="185" t="s">
        <v>288</v>
      </c>
      <c r="U792" s="84" t="s">
        <v>72</v>
      </c>
      <c r="V792" s="263"/>
      <c r="W792" s="80">
        <v>3</v>
      </c>
      <c r="X792" s="261" t="s">
        <v>245</v>
      </c>
      <c r="Y792" s="251"/>
      <c r="Z792" s="262"/>
      <c r="AA792" s="262"/>
      <c r="AB792" s="265" t="s">
        <v>3360</v>
      </c>
      <c r="AC792" s="261"/>
      <c r="AD792" s="261"/>
      <c r="AE792" s="261"/>
      <c r="AF792" s="261"/>
      <c r="AG792" s="261"/>
      <c r="AH792" s="263" t="s">
        <v>1</v>
      </c>
      <c r="AI792" s="473" t="s">
        <v>202</v>
      </c>
      <c r="AJ792" s="248">
        <v>43908</v>
      </c>
      <c r="AK792" s="207">
        <v>1666</v>
      </c>
      <c r="AL792" s="312">
        <v>2.548</v>
      </c>
      <c r="AM792" s="312" t="s">
        <v>3362</v>
      </c>
      <c r="AN792" s="312">
        <v>2.12</v>
      </c>
      <c r="AO792" s="312" t="s">
        <v>749</v>
      </c>
      <c r="AR792" s="415"/>
      <c r="AT792" s="256"/>
      <c r="AV792" s="256"/>
      <c r="AW792" s="256"/>
      <c r="AX792" s="256"/>
      <c r="AY792" s="256"/>
      <c r="AZ792" s="256"/>
      <c r="BA792" s="256"/>
      <c r="BB792" s="256"/>
      <c r="BC792" s="256"/>
      <c r="BD792" s="256"/>
      <c r="BE792" s="256"/>
      <c r="BF792" s="256"/>
      <c r="BG792" s="256"/>
    </row>
    <row r="793" spans="1:59" s="101" customFormat="1" ht="24" customHeight="1" x14ac:dyDescent="0.25">
      <c r="A793" s="256"/>
      <c r="B793" s="256"/>
      <c r="C793" s="256"/>
      <c r="D793" s="246" t="s">
        <v>2</v>
      </c>
      <c r="E793" s="256"/>
      <c r="F793" s="256"/>
      <c r="G793" s="96">
        <v>43283</v>
      </c>
      <c r="H793" s="258" t="s">
        <v>37</v>
      </c>
      <c r="I793" s="232" t="s">
        <v>31</v>
      </c>
      <c r="J793" s="189" t="s">
        <v>291</v>
      </c>
      <c r="K793" s="29" t="s">
        <v>18</v>
      </c>
      <c r="L793" s="29" t="s">
        <v>17</v>
      </c>
      <c r="M793" s="29" t="s">
        <v>3365</v>
      </c>
      <c r="N793" s="29" t="s">
        <v>45</v>
      </c>
      <c r="O793" s="259" t="s">
        <v>68</v>
      </c>
      <c r="P793" s="259" t="s">
        <v>329</v>
      </c>
      <c r="Q793" s="259"/>
      <c r="R793" s="192" t="s">
        <v>2330</v>
      </c>
      <c r="S793" s="41" t="s">
        <v>2331</v>
      </c>
      <c r="T793" s="41"/>
      <c r="U793" s="84" t="s">
        <v>1800</v>
      </c>
      <c r="V793" s="263"/>
      <c r="W793" s="80">
        <v>3</v>
      </c>
      <c r="X793" s="185" t="s">
        <v>2610</v>
      </c>
      <c r="Y793" s="117"/>
      <c r="Z793" s="84"/>
      <c r="AA793" s="84"/>
      <c r="AB793" s="265" t="str">
        <f>R793</f>
        <v>M 3005</v>
      </c>
      <c r="AC793" s="261"/>
      <c r="AD793" s="261"/>
      <c r="AE793" s="261"/>
      <c r="AF793" s="261"/>
      <c r="AG793" s="261"/>
      <c r="AH793" s="263" t="s">
        <v>1</v>
      </c>
      <c r="AI793" s="473" t="s">
        <v>202</v>
      </c>
      <c r="AJ793" s="248">
        <v>42640</v>
      </c>
      <c r="AK793" s="427"/>
      <c r="AL793" s="316">
        <v>2.262</v>
      </c>
      <c r="AM793" s="316" t="s">
        <v>804</v>
      </c>
      <c r="AN793" s="312">
        <v>2.0819999999999999</v>
      </c>
      <c r="AO793" s="312" t="s">
        <v>332</v>
      </c>
      <c r="AR793" s="415"/>
      <c r="AT793" s="256"/>
      <c r="AV793" s="256"/>
      <c r="AW793" s="256"/>
      <c r="AX793" s="256"/>
      <c r="AY793" s="256"/>
      <c r="AZ793" s="256"/>
      <c r="BA793" s="256"/>
      <c r="BB793" s="256"/>
      <c r="BC793" s="256"/>
      <c r="BD793" s="256"/>
      <c r="BE793" s="256"/>
      <c r="BF793" s="256"/>
      <c r="BG793" s="256"/>
    </row>
    <row r="794" spans="1:59" s="101" customFormat="1" ht="24" customHeight="1" x14ac:dyDescent="0.25">
      <c r="A794" s="256"/>
      <c r="B794" s="256"/>
      <c r="C794" s="256"/>
      <c r="D794" s="246" t="s">
        <v>2</v>
      </c>
      <c r="E794" s="256"/>
      <c r="F794" s="256"/>
      <c r="G794" s="96">
        <v>43283</v>
      </c>
      <c r="H794" s="258" t="s">
        <v>37</v>
      </c>
      <c r="I794" s="232" t="s">
        <v>31</v>
      </c>
      <c r="J794" s="189" t="s">
        <v>291</v>
      </c>
      <c r="K794" s="29" t="s">
        <v>18</v>
      </c>
      <c r="L794" s="29" t="s">
        <v>17</v>
      </c>
      <c r="M794" s="29" t="s">
        <v>3365</v>
      </c>
      <c r="N794" s="29" t="s">
        <v>45</v>
      </c>
      <c r="O794" s="259" t="s">
        <v>68</v>
      </c>
      <c r="P794" s="259" t="s">
        <v>329</v>
      </c>
      <c r="Q794" s="259"/>
      <c r="R794" s="192" t="s">
        <v>2379</v>
      </c>
      <c r="S794" s="41"/>
      <c r="T794" s="41"/>
      <c r="U794" s="84" t="s">
        <v>72</v>
      </c>
      <c r="V794" s="263"/>
      <c r="W794" s="80">
        <v>3</v>
      </c>
      <c r="X794" s="185" t="s">
        <v>2610</v>
      </c>
      <c r="Y794" s="117"/>
      <c r="Z794" s="84"/>
      <c r="AA794" s="84"/>
      <c r="AB794" s="265" t="str">
        <f>R794</f>
        <v>M 3054</v>
      </c>
      <c r="AC794" s="261"/>
      <c r="AD794" s="261"/>
      <c r="AE794" s="261"/>
      <c r="AF794" s="261"/>
      <c r="AG794" s="261"/>
      <c r="AH794" s="263" t="s">
        <v>1</v>
      </c>
      <c r="AI794" s="473" t="s">
        <v>202</v>
      </c>
      <c r="AJ794" s="248" t="s">
        <v>2351</v>
      </c>
      <c r="AK794" s="427"/>
      <c r="AL794" s="312">
        <v>2.2370000000000001</v>
      </c>
      <c r="AM794" s="312" t="s">
        <v>749</v>
      </c>
      <c r="AN794" s="312">
        <v>2.1909999999999998</v>
      </c>
      <c r="AO794" s="312" t="s">
        <v>3493</v>
      </c>
      <c r="AR794" s="415"/>
      <c r="AT794" s="256"/>
      <c r="AV794" s="256"/>
      <c r="AW794" s="256"/>
      <c r="AX794" s="256"/>
      <c r="AY794" s="256"/>
      <c r="AZ794" s="256"/>
      <c r="BA794" s="256"/>
      <c r="BB794" s="256"/>
      <c r="BC794" s="256"/>
      <c r="BD794" s="256"/>
      <c r="BE794" s="256"/>
      <c r="BF794" s="256"/>
      <c r="BG794" s="256"/>
    </row>
    <row r="795" spans="1:59" s="101" customFormat="1" ht="24" customHeight="1" x14ac:dyDescent="0.25">
      <c r="A795" s="256"/>
      <c r="B795" s="256"/>
      <c r="C795" s="256"/>
      <c r="D795" s="246" t="s">
        <v>2</v>
      </c>
      <c r="E795" s="256"/>
      <c r="F795" s="256"/>
      <c r="G795" s="96">
        <v>43283</v>
      </c>
      <c r="H795" s="258" t="s">
        <v>37</v>
      </c>
      <c r="I795" s="232" t="s">
        <v>31</v>
      </c>
      <c r="J795" s="189" t="s">
        <v>291</v>
      </c>
      <c r="K795" s="29" t="s">
        <v>18</v>
      </c>
      <c r="L795" s="29" t="s">
        <v>17</v>
      </c>
      <c r="M795" s="29" t="s">
        <v>3365</v>
      </c>
      <c r="N795" s="29" t="s">
        <v>45</v>
      </c>
      <c r="O795" s="259" t="s">
        <v>68</v>
      </c>
      <c r="P795" s="259" t="s">
        <v>329</v>
      </c>
      <c r="Q795" s="259"/>
      <c r="R795" s="192" t="s">
        <v>2383</v>
      </c>
      <c r="S795" s="41" t="s">
        <v>2384</v>
      </c>
      <c r="T795" s="41"/>
      <c r="U795" s="84" t="s">
        <v>72</v>
      </c>
      <c r="V795" s="263"/>
      <c r="W795" s="80">
        <v>3</v>
      </c>
      <c r="X795" s="185" t="s">
        <v>2610</v>
      </c>
      <c r="Y795" s="117"/>
      <c r="Z795" s="84"/>
      <c r="AA795" s="84"/>
      <c r="AB795" s="265" t="str">
        <f>R795</f>
        <v>M 3058</v>
      </c>
      <c r="AC795" s="261"/>
      <c r="AD795" s="261"/>
      <c r="AE795" s="261"/>
      <c r="AF795" s="261"/>
      <c r="AG795" s="261"/>
      <c r="AH795" s="263" t="s">
        <v>1</v>
      </c>
      <c r="AI795" s="473" t="s">
        <v>202</v>
      </c>
      <c r="AJ795" s="248" t="s">
        <v>1942</v>
      </c>
      <c r="AK795" s="427"/>
      <c r="AL795" s="313">
        <v>1.851</v>
      </c>
      <c r="AM795" s="313" t="s">
        <v>749</v>
      </c>
      <c r="AN795" s="313">
        <v>1.823</v>
      </c>
      <c r="AO795" s="313" t="s">
        <v>735</v>
      </c>
      <c r="AR795" s="415"/>
      <c r="AT795" s="256"/>
      <c r="AV795" s="256"/>
      <c r="AW795" s="256"/>
      <c r="AX795" s="256"/>
      <c r="AY795" s="256"/>
      <c r="AZ795" s="256"/>
      <c r="BA795" s="256"/>
      <c r="BB795" s="256"/>
      <c r="BC795" s="256"/>
      <c r="BD795" s="256"/>
      <c r="BE795" s="256"/>
      <c r="BF795" s="256"/>
      <c r="BG795" s="256"/>
    </row>
    <row r="796" spans="1:59" s="101" customFormat="1" ht="24" customHeight="1" x14ac:dyDescent="0.25">
      <c r="A796" s="256"/>
      <c r="B796" s="256"/>
      <c r="C796" s="256"/>
      <c r="D796" s="246" t="s">
        <v>2</v>
      </c>
      <c r="E796" s="256"/>
      <c r="F796" s="256"/>
      <c r="G796" s="96">
        <v>43283</v>
      </c>
      <c r="H796" s="258" t="s">
        <v>37</v>
      </c>
      <c r="I796" s="232" t="s">
        <v>31</v>
      </c>
      <c r="J796" s="189" t="s">
        <v>291</v>
      </c>
      <c r="K796" s="29" t="s">
        <v>18</v>
      </c>
      <c r="L796" s="29" t="s">
        <v>17</v>
      </c>
      <c r="M796" s="29" t="s">
        <v>3365</v>
      </c>
      <c r="N796" s="29" t="s">
        <v>45</v>
      </c>
      <c r="O796" s="259" t="s">
        <v>68</v>
      </c>
      <c r="P796" s="259" t="s">
        <v>329</v>
      </c>
      <c r="Q796" s="259"/>
      <c r="R796" s="192" t="s">
        <v>2390</v>
      </c>
      <c r="S796" s="41" t="s">
        <v>2384</v>
      </c>
      <c r="T796" s="41"/>
      <c r="U796" s="84" t="s">
        <v>72</v>
      </c>
      <c r="V796" s="263"/>
      <c r="W796" s="80">
        <v>3</v>
      </c>
      <c r="X796" s="185" t="s">
        <v>2610</v>
      </c>
      <c r="Y796" s="117"/>
      <c r="Z796" s="84"/>
      <c r="AA796" s="84"/>
      <c r="AB796" s="265" t="str">
        <f>R796</f>
        <v>M 3062</v>
      </c>
      <c r="AC796" s="261"/>
      <c r="AD796" s="261"/>
      <c r="AE796" s="261"/>
      <c r="AF796" s="261"/>
      <c r="AG796" s="261"/>
      <c r="AH796" s="263" t="s">
        <v>1</v>
      </c>
      <c r="AI796" s="473" t="s">
        <v>202</v>
      </c>
      <c r="AJ796" s="248" t="s">
        <v>1942</v>
      </c>
      <c r="AK796" s="427"/>
      <c r="AL796" s="312">
        <v>2.3460000000000001</v>
      </c>
      <c r="AM796" s="312" t="s">
        <v>736</v>
      </c>
      <c r="AN796" s="312">
        <v>2.2930000000000001</v>
      </c>
      <c r="AO796" s="312" t="s">
        <v>331</v>
      </c>
      <c r="AR796" s="415"/>
      <c r="AT796" s="256"/>
      <c r="AV796" s="256"/>
      <c r="AW796" s="256"/>
      <c r="AX796" s="256"/>
      <c r="AY796" s="256"/>
      <c r="AZ796" s="256"/>
      <c r="BA796" s="256"/>
      <c r="BB796" s="256"/>
      <c r="BC796" s="256"/>
      <c r="BD796" s="256"/>
      <c r="BE796" s="256"/>
      <c r="BF796" s="256"/>
      <c r="BG796" s="256"/>
    </row>
    <row r="797" spans="1:59" s="101" customFormat="1" ht="24" customHeight="1" x14ac:dyDescent="0.25">
      <c r="A797" s="256"/>
      <c r="B797" s="256"/>
      <c r="C797" s="256"/>
      <c r="D797" s="246" t="s">
        <v>2</v>
      </c>
      <c r="E797" s="256"/>
      <c r="F797" s="256"/>
      <c r="G797" s="96">
        <v>43283</v>
      </c>
      <c r="H797" s="258" t="s">
        <v>37</v>
      </c>
      <c r="I797" s="232" t="s">
        <v>31</v>
      </c>
      <c r="J797" s="189" t="s">
        <v>291</v>
      </c>
      <c r="K797" s="29" t="s">
        <v>18</v>
      </c>
      <c r="L797" s="29" t="s">
        <v>17</v>
      </c>
      <c r="M797" s="29" t="s">
        <v>3365</v>
      </c>
      <c r="N797" s="29" t="s">
        <v>45</v>
      </c>
      <c r="O797" s="259" t="s">
        <v>68</v>
      </c>
      <c r="P797" s="259" t="s">
        <v>329</v>
      </c>
      <c r="Q797" s="259"/>
      <c r="R797" s="192" t="s">
        <v>725</v>
      </c>
      <c r="S797" s="41" t="s">
        <v>1285</v>
      </c>
      <c r="T797" s="41" t="s">
        <v>20</v>
      </c>
      <c r="U797" s="84" t="s">
        <v>72</v>
      </c>
      <c r="V797" s="263"/>
      <c r="W797" s="80">
        <v>3</v>
      </c>
      <c r="X797" s="185" t="s">
        <v>245</v>
      </c>
      <c r="Y797" s="117"/>
      <c r="Z797" s="84"/>
      <c r="AA797" s="84"/>
      <c r="AB797" s="265" t="s">
        <v>725</v>
      </c>
      <c r="AC797" s="261"/>
      <c r="AD797" s="261"/>
      <c r="AE797" s="261"/>
      <c r="AF797" s="261"/>
      <c r="AG797" s="261"/>
      <c r="AH797" s="263" t="s">
        <v>1</v>
      </c>
      <c r="AI797" s="473" t="s">
        <v>202</v>
      </c>
      <c r="AJ797" s="248">
        <v>42368</v>
      </c>
      <c r="AK797" s="422">
        <v>279</v>
      </c>
      <c r="AL797" s="312">
        <v>2.1419999999999999</v>
      </c>
      <c r="AM797" s="312" t="s">
        <v>736</v>
      </c>
      <c r="AN797" s="313">
        <v>1.7769999999999999</v>
      </c>
      <c r="AO797" s="313" t="s">
        <v>331</v>
      </c>
      <c r="AR797" s="415"/>
      <c r="AT797" s="256"/>
      <c r="AV797" s="256"/>
      <c r="AW797" s="256"/>
      <c r="AX797" s="256"/>
      <c r="AY797" s="256"/>
      <c r="AZ797" s="256"/>
      <c r="BA797" s="256"/>
      <c r="BB797" s="256"/>
      <c r="BC797" s="256"/>
      <c r="BD797" s="256"/>
      <c r="BE797" s="256"/>
      <c r="BF797" s="256"/>
      <c r="BG797" s="256"/>
    </row>
    <row r="798" spans="1:59" s="101" customFormat="1" ht="23.25" customHeight="1" x14ac:dyDescent="0.25">
      <c r="A798" s="256"/>
      <c r="B798" s="256"/>
      <c r="C798" s="256"/>
      <c r="D798" s="246" t="s">
        <v>2</v>
      </c>
      <c r="E798" s="256"/>
      <c r="F798" s="256"/>
      <c r="G798" s="96">
        <v>43283</v>
      </c>
      <c r="H798" s="258" t="s">
        <v>37</v>
      </c>
      <c r="I798" s="232" t="s">
        <v>31</v>
      </c>
      <c r="J798" s="189" t="s">
        <v>291</v>
      </c>
      <c r="K798" s="29" t="s">
        <v>18</v>
      </c>
      <c r="L798" s="29" t="s">
        <v>17</v>
      </c>
      <c r="M798" s="29" t="s">
        <v>3365</v>
      </c>
      <c r="N798" s="29" t="s">
        <v>45</v>
      </c>
      <c r="O798" s="259" t="s">
        <v>68</v>
      </c>
      <c r="P798" s="259" t="s">
        <v>329</v>
      </c>
      <c r="Q798" s="259"/>
      <c r="R798" s="192" t="s">
        <v>2411</v>
      </c>
      <c r="S798" s="41" t="s">
        <v>1571</v>
      </c>
      <c r="T798" s="41"/>
      <c r="U798" s="84" t="s">
        <v>72</v>
      </c>
      <c r="V798" s="263"/>
      <c r="W798" s="80">
        <v>3</v>
      </c>
      <c r="X798" s="185" t="s">
        <v>2610</v>
      </c>
      <c r="Y798" s="117"/>
      <c r="Z798" s="84"/>
      <c r="AA798" s="84"/>
      <c r="AB798" s="265" t="str">
        <f t="shared" ref="AB798:AB813" si="21">R798</f>
        <v>M 3093</v>
      </c>
      <c r="AC798" s="261"/>
      <c r="AD798" s="261"/>
      <c r="AE798" s="261"/>
      <c r="AF798" s="261"/>
      <c r="AG798" s="261"/>
      <c r="AH798" s="263" t="s">
        <v>1</v>
      </c>
      <c r="AI798" s="473" t="s">
        <v>202</v>
      </c>
      <c r="AJ798" s="248" t="s">
        <v>2401</v>
      </c>
      <c r="AK798" s="427"/>
      <c r="AL798" s="312">
        <v>2.157</v>
      </c>
      <c r="AM798" s="312" t="s">
        <v>749</v>
      </c>
      <c r="AN798" s="312">
        <v>2.0920000000000001</v>
      </c>
      <c r="AO798" s="312" t="s">
        <v>735</v>
      </c>
      <c r="AR798" s="415"/>
      <c r="AT798" s="256"/>
      <c r="AV798" s="256"/>
      <c r="AW798" s="256"/>
      <c r="AX798" s="256"/>
      <c r="AY798" s="256"/>
      <c r="AZ798" s="256"/>
      <c r="BA798" s="256"/>
      <c r="BB798" s="256"/>
      <c r="BC798" s="256"/>
      <c r="BD798" s="256"/>
      <c r="BE798" s="256"/>
      <c r="BF798" s="256"/>
      <c r="BG798" s="256"/>
    </row>
    <row r="799" spans="1:59" s="101" customFormat="1" ht="23.25" customHeight="1" x14ac:dyDescent="0.25">
      <c r="A799" s="256"/>
      <c r="B799" s="256"/>
      <c r="C799" s="256"/>
      <c r="D799" s="246" t="s">
        <v>2</v>
      </c>
      <c r="E799" s="256"/>
      <c r="F799" s="256"/>
      <c r="G799" s="96">
        <v>43283</v>
      </c>
      <c r="H799" s="258" t="s">
        <v>37</v>
      </c>
      <c r="I799" s="232" t="s">
        <v>31</v>
      </c>
      <c r="J799" s="189" t="s">
        <v>291</v>
      </c>
      <c r="K799" s="29" t="s">
        <v>18</v>
      </c>
      <c r="L799" s="29" t="s">
        <v>17</v>
      </c>
      <c r="M799" s="29" t="s">
        <v>3365</v>
      </c>
      <c r="N799" s="29" t="s">
        <v>45</v>
      </c>
      <c r="O799" s="259" t="s">
        <v>68</v>
      </c>
      <c r="P799" s="259" t="s">
        <v>329</v>
      </c>
      <c r="Q799" s="259"/>
      <c r="R799" s="192" t="s">
        <v>2412</v>
      </c>
      <c r="S799" s="41" t="s">
        <v>1571</v>
      </c>
      <c r="T799" s="41"/>
      <c r="U799" s="84" t="s">
        <v>72</v>
      </c>
      <c r="V799" s="263"/>
      <c r="W799" s="80">
        <v>3</v>
      </c>
      <c r="X799" s="185" t="s">
        <v>2610</v>
      </c>
      <c r="Y799" s="117"/>
      <c r="Z799" s="84"/>
      <c r="AA799" s="84"/>
      <c r="AB799" s="265" t="str">
        <f t="shared" si="21"/>
        <v>M 3094</v>
      </c>
      <c r="AC799" s="261"/>
      <c r="AD799" s="261"/>
      <c r="AE799" s="261"/>
      <c r="AF799" s="261"/>
      <c r="AG799" s="261"/>
      <c r="AH799" s="263" t="s">
        <v>1</v>
      </c>
      <c r="AI799" s="473" t="s">
        <v>202</v>
      </c>
      <c r="AJ799" s="248" t="s">
        <v>2401</v>
      </c>
      <c r="AK799" s="427"/>
      <c r="AL799" s="312">
        <v>2.0449999999999999</v>
      </c>
      <c r="AM799" s="312" t="s">
        <v>736</v>
      </c>
      <c r="AN799" s="313">
        <v>1.915</v>
      </c>
      <c r="AO799" s="313" t="s">
        <v>3493</v>
      </c>
      <c r="AR799" s="415"/>
      <c r="AT799" s="256"/>
      <c r="AV799" s="256"/>
      <c r="AW799" s="256"/>
      <c r="AX799" s="256"/>
      <c r="AY799" s="256"/>
      <c r="AZ799" s="256"/>
      <c r="BA799" s="256"/>
      <c r="BB799" s="256"/>
      <c r="BC799" s="256"/>
      <c r="BD799" s="256"/>
      <c r="BE799" s="256"/>
      <c r="BF799" s="256"/>
      <c r="BG799" s="256"/>
    </row>
    <row r="800" spans="1:59" s="101" customFormat="1" ht="24" customHeight="1" x14ac:dyDescent="0.25">
      <c r="A800" s="256"/>
      <c r="B800" s="256"/>
      <c r="C800" s="256"/>
      <c r="D800" s="246" t="s">
        <v>2</v>
      </c>
      <c r="E800" s="256"/>
      <c r="F800" s="256"/>
      <c r="G800" s="96">
        <v>43283</v>
      </c>
      <c r="H800" s="258" t="s">
        <v>37</v>
      </c>
      <c r="I800" s="232" t="s">
        <v>31</v>
      </c>
      <c r="J800" s="189" t="s">
        <v>291</v>
      </c>
      <c r="K800" s="29" t="s">
        <v>18</v>
      </c>
      <c r="L800" s="29" t="s">
        <v>17</v>
      </c>
      <c r="M800" s="29" t="s">
        <v>3365</v>
      </c>
      <c r="N800" s="29" t="s">
        <v>45</v>
      </c>
      <c r="O800" s="259" t="s">
        <v>68</v>
      </c>
      <c r="P800" s="259" t="s">
        <v>329</v>
      </c>
      <c r="Q800" s="259"/>
      <c r="R800" s="192" t="s">
        <v>2515</v>
      </c>
      <c r="S800" s="41" t="s">
        <v>2516</v>
      </c>
      <c r="T800" s="41"/>
      <c r="U800" s="84" t="s">
        <v>72</v>
      </c>
      <c r="V800" s="263"/>
      <c r="W800" s="80">
        <v>3</v>
      </c>
      <c r="X800" s="185" t="s">
        <v>2610</v>
      </c>
      <c r="Y800" s="117"/>
      <c r="Z800" s="84"/>
      <c r="AA800" s="84"/>
      <c r="AB800" s="265" t="str">
        <f t="shared" si="21"/>
        <v>M 3184</v>
      </c>
      <c r="AC800" s="261"/>
      <c r="AD800" s="261"/>
      <c r="AE800" s="261"/>
      <c r="AF800" s="261"/>
      <c r="AG800" s="261"/>
      <c r="AH800" s="263" t="s">
        <v>1</v>
      </c>
      <c r="AI800" s="473" t="s">
        <v>202</v>
      </c>
      <c r="AJ800" s="248">
        <v>42398</v>
      </c>
      <c r="AK800" s="427"/>
      <c r="AL800" s="312">
        <v>2.1339999999999999</v>
      </c>
      <c r="AM800" s="312" t="s">
        <v>735</v>
      </c>
      <c r="AN800" s="316">
        <v>2.0960000000000001</v>
      </c>
      <c r="AO800" s="316" t="s">
        <v>571</v>
      </c>
      <c r="AR800" s="415"/>
      <c r="AT800" s="256"/>
      <c r="AV800" s="256"/>
      <c r="AW800" s="256"/>
      <c r="AX800" s="256"/>
      <c r="AY800" s="256"/>
      <c r="AZ800" s="256"/>
      <c r="BA800" s="256"/>
      <c r="BB800" s="256"/>
      <c r="BC800" s="256"/>
      <c r="BD800" s="256"/>
      <c r="BE800" s="256"/>
      <c r="BF800" s="256"/>
      <c r="BG800" s="256"/>
    </row>
    <row r="801" spans="1:59" s="101" customFormat="1" ht="24" customHeight="1" x14ac:dyDescent="0.25">
      <c r="A801" s="256"/>
      <c r="B801" s="256"/>
      <c r="C801" s="256"/>
      <c r="D801" s="246" t="s">
        <v>2</v>
      </c>
      <c r="E801" s="256"/>
      <c r="F801" s="256"/>
      <c r="G801" s="96">
        <v>43283</v>
      </c>
      <c r="H801" s="258" t="s">
        <v>37</v>
      </c>
      <c r="I801" s="232" t="s">
        <v>31</v>
      </c>
      <c r="J801" s="189" t="s">
        <v>291</v>
      </c>
      <c r="K801" s="29" t="s">
        <v>18</v>
      </c>
      <c r="L801" s="29" t="s">
        <v>17</v>
      </c>
      <c r="M801" s="29" t="s">
        <v>3365</v>
      </c>
      <c r="N801" s="29" t="s">
        <v>45</v>
      </c>
      <c r="O801" s="259" t="s">
        <v>68</v>
      </c>
      <c r="P801" s="259" t="s">
        <v>329</v>
      </c>
      <c r="Q801" s="259"/>
      <c r="R801" s="192" t="s">
        <v>2517</v>
      </c>
      <c r="S801" s="41" t="s">
        <v>2518</v>
      </c>
      <c r="T801" s="41"/>
      <c r="U801" s="84" t="s">
        <v>72</v>
      </c>
      <c r="V801" s="263"/>
      <c r="W801" s="80">
        <v>3</v>
      </c>
      <c r="X801" s="185" t="s">
        <v>2610</v>
      </c>
      <c r="Y801" s="117"/>
      <c r="Z801" s="84"/>
      <c r="AA801" s="84"/>
      <c r="AB801" s="265" t="str">
        <f t="shared" si="21"/>
        <v>M 3185</v>
      </c>
      <c r="AC801" s="261"/>
      <c r="AD801" s="261"/>
      <c r="AE801" s="261"/>
      <c r="AF801" s="261"/>
      <c r="AG801" s="261"/>
      <c r="AH801" s="263" t="s">
        <v>1</v>
      </c>
      <c r="AI801" s="473" t="s">
        <v>202</v>
      </c>
      <c r="AJ801" s="248">
        <v>42398</v>
      </c>
      <c r="AK801" s="427"/>
      <c r="AL801" s="312">
        <v>2.194</v>
      </c>
      <c r="AM801" s="312" t="s">
        <v>735</v>
      </c>
      <c r="AN801" s="312">
        <v>2.0859999999999999</v>
      </c>
      <c r="AO801" s="312" t="s">
        <v>736</v>
      </c>
      <c r="AR801" s="415"/>
      <c r="AT801" s="256"/>
      <c r="AV801" s="256"/>
      <c r="AW801" s="256"/>
      <c r="AX801" s="256"/>
      <c r="AY801" s="256"/>
      <c r="AZ801" s="256"/>
      <c r="BA801" s="256"/>
      <c r="BB801" s="256"/>
      <c r="BC801" s="256"/>
      <c r="BD801" s="256"/>
      <c r="BE801" s="256"/>
      <c r="BF801" s="256"/>
      <c r="BG801" s="256"/>
    </row>
    <row r="802" spans="1:59" s="101" customFormat="1" ht="24" customHeight="1" x14ac:dyDescent="0.25">
      <c r="A802" s="256"/>
      <c r="B802" s="256"/>
      <c r="C802" s="256"/>
      <c r="D802" s="246" t="s">
        <v>2</v>
      </c>
      <c r="E802" s="256"/>
      <c r="F802" s="256"/>
      <c r="G802" s="96">
        <v>43283</v>
      </c>
      <c r="H802" s="258" t="s">
        <v>37</v>
      </c>
      <c r="I802" s="232" t="s">
        <v>31</v>
      </c>
      <c r="J802" s="189" t="s">
        <v>291</v>
      </c>
      <c r="K802" s="29" t="s">
        <v>18</v>
      </c>
      <c r="L802" s="29" t="s">
        <v>17</v>
      </c>
      <c r="M802" s="29" t="s">
        <v>3365</v>
      </c>
      <c r="N802" s="29" t="s">
        <v>45</v>
      </c>
      <c r="O802" s="259" t="s">
        <v>68</v>
      </c>
      <c r="P802" s="259" t="s">
        <v>329</v>
      </c>
      <c r="Q802" s="259"/>
      <c r="R802" s="192" t="s">
        <v>2519</v>
      </c>
      <c r="S802" s="41" t="s">
        <v>2520</v>
      </c>
      <c r="T802" s="41"/>
      <c r="U802" s="84" t="s">
        <v>72</v>
      </c>
      <c r="V802" s="263"/>
      <c r="W802" s="80">
        <v>3</v>
      </c>
      <c r="X802" s="185" t="s">
        <v>2610</v>
      </c>
      <c r="Y802" s="117"/>
      <c r="Z802" s="84"/>
      <c r="AA802" s="84"/>
      <c r="AB802" s="265" t="str">
        <f t="shared" si="21"/>
        <v>M 3186</v>
      </c>
      <c r="AC802" s="261"/>
      <c r="AD802" s="261"/>
      <c r="AE802" s="261"/>
      <c r="AF802" s="261"/>
      <c r="AG802" s="261"/>
      <c r="AH802" s="263" t="s">
        <v>1</v>
      </c>
      <c r="AI802" s="473" t="s">
        <v>202</v>
      </c>
      <c r="AJ802" s="248">
        <v>42409</v>
      </c>
      <c r="AK802" s="427"/>
      <c r="AL802" s="312">
        <v>2.4049999999999998</v>
      </c>
      <c r="AM802" s="312" t="s">
        <v>736</v>
      </c>
      <c r="AN802" s="312">
        <v>2.1960000000000002</v>
      </c>
      <c r="AO802" s="312" t="s">
        <v>745</v>
      </c>
      <c r="AR802" s="415"/>
      <c r="AT802" s="256"/>
      <c r="AV802" s="256"/>
      <c r="AW802" s="256"/>
      <c r="AX802" s="256"/>
      <c r="AY802" s="256"/>
      <c r="AZ802" s="256"/>
      <c r="BA802" s="256"/>
      <c r="BB802" s="256"/>
      <c r="BC802" s="256"/>
      <c r="BD802" s="256"/>
      <c r="BE802" s="256"/>
      <c r="BF802" s="256"/>
      <c r="BG802" s="256"/>
    </row>
    <row r="803" spans="1:59" s="256" customFormat="1" ht="27.75" customHeight="1" x14ac:dyDescent="0.25">
      <c r="D803" s="246" t="s">
        <v>2</v>
      </c>
      <c r="G803" s="96">
        <v>43283</v>
      </c>
      <c r="H803" s="258" t="s">
        <v>37</v>
      </c>
      <c r="I803" s="232" t="s">
        <v>31</v>
      </c>
      <c r="J803" s="189" t="s">
        <v>291</v>
      </c>
      <c r="K803" s="29" t="s">
        <v>18</v>
      </c>
      <c r="L803" s="29" t="s">
        <v>17</v>
      </c>
      <c r="M803" s="29" t="s">
        <v>3365</v>
      </c>
      <c r="N803" s="29" t="s">
        <v>45</v>
      </c>
      <c r="O803" s="259" t="s">
        <v>68</v>
      </c>
      <c r="P803" s="259" t="s">
        <v>329</v>
      </c>
      <c r="Q803" s="259"/>
      <c r="R803" s="192" t="s">
        <v>2521</v>
      </c>
      <c r="S803" s="41" t="s">
        <v>1571</v>
      </c>
      <c r="T803" s="41"/>
      <c r="U803" s="84" t="s">
        <v>72</v>
      </c>
      <c r="V803" s="263"/>
      <c r="W803" s="80">
        <v>3</v>
      </c>
      <c r="X803" s="185" t="s">
        <v>2610</v>
      </c>
      <c r="Y803" s="117"/>
      <c r="Z803" s="84"/>
      <c r="AA803" s="84"/>
      <c r="AB803" s="265" t="str">
        <f t="shared" si="21"/>
        <v>M 3187</v>
      </c>
      <c r="AC803" s="261"/>
      <c r="AD803" s="261"/>
      <c r="AE803" s="261"/>
      <c r="AF803" s="261"/>
      <c r="AG803" s="261"/>
      <c r="AH803" s="263" t="s">
        <v>1</v>
      </c>
      <c r="AI803" s="473" t="s">
        <v>202</v>
      </c>
      <c r="AJ803" s="248">
        <v>42409</v>
      </c>
      <c r="AK803" s="427"/>
      <c r="AL803" s="316">
        <v>2.2389999999999999</v>
      </c>
      <c r="AM803" s="316" t="s">
        <v>804</v>
      </c>
      <c r="AN803" s="312">
        <v>2.073</v>
      </c>
      <c r="AO803" s="312" t="s">
        <v>3362</v>
      </c>
      <c r="AP803" s="101"/>
      <c r="AQ803" s="101"/>
      <c r="AR803" s="415"/>
      <c r="AS803" s="101"/>
      <c r="AU803" s="101"/>
    </row>
    <row r="804" spans="1:59" s="256" customFormat="1" ht="26.25" customHeight="1" x14ac:dyDescent="0.25">
      <c r="D804" s="246" t="s">
        <v>2</v>
      </c>
      <c r="G804" s="96">
        <v>43283</v>
      </c>
      <c r="H804" s="258" t="s">
        <v>37</v>
      </c>
      <c r="I804" s="232" t="s">
        <v>31</v>
      </c>
      <c r="J804" s="189" t="s">
        <v>291</v>
      </c>
      <c r="K804" s="29" t="s">
        <v>18</v>
      </c>
      <c r="L804" s="29" t="s">
        <v>17</v>
      </c>
      <c r="M804" s="29" t="s">
        <v>3365</v>
      </c>
      <c r="N804" s="29" t="s">
        <v>45</v>
      </c>
      <c r="O804" s="259" t="s">
        <v>68</v>
      </c>
      <c r="P804" s="259" t="s">
        <v>329</v>
      </c>
      <c r="Q804" s="259"/>
      <c r="R804" s="192" t="s">
        <v>2532</v>
      </c>
      <c r="S804" s="41"/>
      <c r="T804" s="41"/>
      <c r="U804" s="84" t="s">
        <v>72</v>
      </c>
      <c r="V804" s="263"/>
      <c r="W804" s="80">
        <v>3</v>
      </c>
      <c r="X804" s="185" t="s">
        <v>2610</v>
      </c>
      <c r="Y804" s="117"/>
      <c r="Z804" s="84"/>
      <c r="AA804" s="84"/>
      <c r="AB804" s="265" t="str">
        <f t="shared" si="21"/>
        <v>M 3198</v>
      </c>
      <c r="AC804" s="261"/>
      <c r="AD804" s="261"/>
      <c r="AE804" s="261"/>
      <c r="AF804" s="261"/>
      <c r="AG804" s="261"/>
      <c r="AH804" s="263" t="s">
        <v>1</v>
      </c>
      <c r="AI804" s="473" t="s">
        <v>202</v>
      </c>
      <c r="AJ804" s="248">
        <v>42415</v>
      </c>
      <c r="AK804" s="427"/>
      <c r="AL804" s="312">
        <v>2.3380000000000001</v>
      </c>
      <c r="AM804" s="312" t="s">
        <v>331</v>
      </c>
      <c r="AN804" s="312">
        <v>2.222</v>
      </c>
      <c r="AO804" s="312" t="s">
        <v>736</v>
      </c>
      <c r="AP804" s="101"/>
      <c r="AQ804" s="101"/>
      <c r="AR804" s="415"/>
      <c r="AS804" s="101"/>
      <c r="AU804" s="101"/>
    </row>
    <row r="805" spans="1:59" s="59" customFormat="1" ht="24" customHeight="1" x14ac:dyDescent="0.25">
      <c r="A805" s="256"/>
      <c r="B805" s="256"/>
      <c r="C805" s="256"/>
      <c r="D805" s="246" t="s">
        <v>2</v>
      </c>
      <c r="E805" s="256"/>
      <c r="F805" s="256"/>
      <c r="G805" s="96">
        <v>43283</v>
      </c>
      <c r="H805" s="258" t="s">
        <v>37</v>
      </c>
      <c r="I805" s="232" t="s">
        <v>31</v>
      </c>
      <c r="J805" s="189" t="s">
        <v>291</v>
      </c>
      <c r="K805" s="29" t="s">
        <v>18</v>
      </c>
      <c r="L805" s="29" t="s">
        <v>17</v>
      </c>
      <c r="M805" s="29" t="s">
        <v>3365</v>
      </c>
      <c r="N805" s="29" t="s">
        <v>45</v>
      </c>
      <c r="O805" s="259" t="s">
        <v>68</v>
      </c>
      <c r="P805" s="259" t="s">
        <v>329</v>
      </c>
      <c r="Q805" s="259"/>
      <c r="R805" s="192" t="s">
        <v>2533</v>
      </c>
      <c r="S805" s="41" t="s">
        <v>2534</v>
      </c>
      <c r="T805" s="41"/>
      <c r="U805" s="84" t="s">
        <v>72</v>
      </c>
      <c r="V805" s="263"/>
      <c r="W805" s="80">
        <v>3</v>
      </c>
      <c r="X805" s="185" t="s">
        <v>2610</v>
      </c>
      <c r="Y805" s="117"/>
      <c r="Z805" s="84"/>
      <c r="AA805" s="84"/>
      <c r="AB805" s="265" t="str">
        <f t="shared" si="21"/>
        <v>M 3199</v>
      </c>
      <c r="AC805" s="261"/>
      <c r="AD805" s="261"/>
      <c r="AE805" s="261"/>
      <c r="AF805" s="261"/>
      <c r="AG805" s="261"/>
      <c r="AH805" s="263" t="s">
        <v>1</v>
      </c>
      <c r="AI805" s="473" t="s">
        <v>202</v>
      </c>
      <c r="AJ805" s="248">
        <v>42415</v>
      </c>
      <c r="AK805" s="427"/>
      <c r="AL805" s="312">
        <v>2.1850000000000001</v>
      </c>
      <c r="AM805" s="312" t="s">
        <v>749</v>
      </c>
      <c r="AN805" s="312">
        <v>2.1850000000000001</v>
      </c>
      <c r="AO805" s="312" t="s">
        <v>735</v>
      </c>
      <c r="AP805" s="101"/>
      <c r="AQ805" s="101"/>
      <c r="AR805" s="415"/>
      <c r="AS805" s="101"/>
      <c r="AT805" s="256"/>
      <c r="AU805" s="101"/>
      <c r="AV805" s="256"/>
      <c r="AW805" s="256"/>
      <c r="AX805" s="256"/>
      <c r="AY805" s="256"/>
      <c r="AZ805" s="256"/>
      <c r="BA805" s="256"/>
      <c r="BB805" s="256"/>
      <c r="BC805" s="256"/>
      <c r="BD805" s="256"/>
      <c r="BE805" s="256"/>
      <c r="BF805" s="256"/>
      <c r="BG805" s="256"/>
    </row>
    <row r="806" spans="1:59" s="59" customFormat="1" ht="24" customHeight="1" x14ac:dyDescent="0.25">
      <c r="A806" s="256"/>
      <c r="B806" s="256"/>
      <c r="C806" s="256"/>
      <c r="D806" s="246" t="s">
        <v>2</v>
      </c>
      <c r="E806" s="256"/>
      <c r="F806" s="256"/>
      <c r="G806" s="96">
        <v>43283</v>
      </c>
      <c r="H806" s="258" t="s">
        <v>37</v>
      </c>
      <c r="I806" s="232" t="s">
        <v>31</v>
      </c>
      <c r="J806" s="189" t="s">
        <v>291</v>
      </c>
      <c r="K806" s="29" t="s">
        <v>18</v>
      </c>
      <c r="L806" s="29" t="s">
        <v>17</v>
      </c>
      <c r="M806" s="29" t="s">
        <v>3365</v>
      </c>
      <c r="N806" s="29" t="s">
        <v>45</v>
      </c>
      <c r="O806" s="259" t="s">
        <v>68</v>
      </c>
      <c r="P806" s="259" t="s">
        <v>329</v>
      </c>
      <c r="Q806" s="259"/>
      <c r="R806" s="192" t="s">
        <v>2535</v>
      </c>
      <c r="S806" s="41" t="s">
        <v>2534</v>
      </c>
      <c r="T806" s="41"/>
      <c r="U806" s="84" t="s">
        <v>72</v>
      </c>
      <c r="V806" s="263"/>
      <c r="W806" s="80">
        <v>3</v>
      </c>
      <c r="X806" s="185" t="s">
        <v>2610</v>
      </c>
      <c r="Y806" s="117"/>
      <c r="Z806" s="84"/>
      <c r="AA806" s="84"/>
      <c r="AB806" s="265" t="str">
        <f t="shared" si="21"/>
        <v>M 3200</v>
      </c>
      <c r="AC806" s="261"/>
      <c r="AD806" s="261"/>
      <c r="AE806" s="261"/>
      <c r="AF806" s="261"/>
      <c r="AG806" s="261"/>
      <c r="AH806" s="263" t="s">
        <v>1</v>
      </c>
      <c r="AI806" s="473" t="s">
        <v>202</v>
      </c>
      <c r="AJ806" s="248">
        <v>42415</v>
      </c>
      <c r="AK806" s="427"/>
      <c r="AL806" s="312">
        <v>2.2759999999999998</v>
      </c>
      <c r="AM806" s="312" t="s">
        <v>735</v>
      </c>
      <c r="AN806" s="312">
        <v>2.1549999999999998</v>
      </c>
      <c r="AO806" s="312" t="s">
        <v>3493</v>
      </c>
      <c r="AP806" s="101"/>
      <c r="AQ806" s="101"/>
      <c r="AR806" s="415"/>
      <c r="AS806" s="101"/>
      <c r="AT806" s="256"/>
      <c r="AU806" s="101"/>
      <c r="AV806" s="256"/>
      <c r="AW806" s="256"/>
      <c r="AX806" s="256"/>
      <c r="AY806" s="256"/>
      <c r="AZ806" s="256"/>
      <c r="BA806" s="256"/>
      <c r="BB806" s="256"/>
      <c r="BC806" s="256"/>
      <c r="BD806" s="256"/>
      <c r="BE806" s="256"/>
      <c r="BF806" s="256"/>
      <c r="BG806" s="256"/>
    </row>
    <row r="807" spans="1:59" s="59" customFormat="1" ht="24" customHeight="1" x14ac:dyDescent="0.25">
      <c r="A807" s="256"/>
      <c r="B807" s="256"/>
      <c r="C807" s="256"/>
      <c r="D807" s="246" t="s">
        <v>2</v>
      </c>
      <c r="E807" s="256"/>
      <c r="F807" s="256"/>
      <c r="G807" s="96">
        <v>43283</v>
      </c>
      <c r="H807" s="258" t="s">
        <v>37</v>
      </c>
      <c r="I807" s="232" t="s">
        <v>31</v>
      </c>
      <c r="J807" s="189" t="s">
        <v>291</v>
      </c>
      <c r="K807" s="29" t="s">
        <v>18</v>
      </c>
      <c r="L807" s="29" t="s">
        <v>17</v>
      </c>
      <c r="M807" s="29" t="s">
        <v>3365</v>
      </c>
      <c r="N807" s="29" t="s">
        <v>45</v>
      </c>
      <c r="O807" s="259" t="s">
        <v>68</v>
      </c>
      <c r="P807" s="259" t="s">
        <v>329</v>
      </c>
      <c r="Q807" s="259"/>
      <c r="R807" s="192" t="s">
        <v>2536</v>
      </c>
      <c r="S807" s="41" t="s">
        <v>2537</v>
      </c>
      <c r="T807" s="41"/>
      <c r="U807" s="84" t="s">
        <v>72</v>
      </c>
      <c r="V807" s="263"/>
      <c r="W807" s="80">
        <v>3</v>
      </c>
      <c r="X807" s="185" t="s">
        <v>2610</v>
      </c>
      <c r="Y807" s="117"/>
      <c r="Z807" s="84"/>
      <c r="AA807" s="84"/>
      <c r="AB807" s="265" t="str">
        <f t="shared" si="21"/>
        <v>M 3201</v>
      </c>
      <c r="AC807" s="261"/>
      <c r="AD807" s="261"/>
      <c r="AE807" s="261"/>
      <c r="AF807" s="261"/>
      <c r="AG807" s="261"/>
      <c r="AH807" s="263" t="s">
        <v>1</v>
      </c>
      <c r="AI807" s="473" t="s">
        <v>202</v>
      </c>
      <c r="AJ807" s="248">
        <v>42415</v>
      </c>
      <c r="AK807" s="427"/>
      <c r="AL807" s="312">
        <v>2.2679999999999998</v>
      </c>
      <c r="AM807" s="312" t="s">
        <v>745</v>
      </c>
      <c r="AN807" s="312">
        <v>2.1840000000000002</v>
      </c>
      <c r="AO807" s="312" t="s">
        <v>736</v>
      </c>
      <c r="AP807" s="101"/>
      <c r="AQ807" s="101"/>
      <c r="AR807" s="415"/>
      <c r="AS807" s="101"/>
      <c r="AT807" s="256"/>
      <c r="AU807" s="101"/>
      <c r="AV807" s="256"/>
      <c r="AW807" s="256"/>
      <c r="AX807" s="256"/>
      <c r="AY807" s="256"/>
      <c r="AZ807" s="256"/>
      <c r="BA807" s="256"/>
      <c r="BB807" s="256"/>
      <c r="BC807" s="256"/>
      <c r="BD807" s="256"/>
      <c r="BE807" s="256"/>
      <c r="BF807" s="256"/>
      <c r="BG807" s="256"/>
    </row>
    <row r="808" spans="1:59" s="59" customFormat="1" ht="24" customHeight="1" x14ac:dyDescent="0.25">
      <c r="A808" s="256"/>
      <c r="B808" s="256"/>
      <c r="C808" s="256"/>
      <c r="D808" s="246" t="s">
        <v>2</v>
      </c>
      <c r="E808" s="256"/>
      <c r="F808" s="256"/>
      <c r="G808" s="96">
        <v>43283</v>
      </c>
      <c r="H808" s="258" t="s">
        <v>37</v>
      </c>
      <c r="I808" s="232" t="s">
        <v>31</v>
      </c>
      <c r="J808" s="189" t="s">
        <v>291</v>
      </c>
      <c r="K808" s="29" t="s">
        <v>18</v>
      </c>
      <c r="L808" s="29" t="s">
        <v>17</v>
      </c>
      <c r="M808" s="29" t="s">
        <v>3365</v>
      </c>
      <c r="N808" s="29" t="s">
        <v>45</v>
      </c>
      <c r="O808" s="259" t="s">
        <v>68</v>
      </c>
      <c r="P808" s="259" t="s">
        <v>329</v>
      </c>
      <c r="Q808" s="259"/>
      <c r="R808" s="192" t="s">
        <v>2538</v>
      </c>
      <c r="S808" s="41" t="s">
        <v>2539</v>
      </c>
      <c r="T808" s="41"/>
      <c r="U808" s="84" t="s">
        <v>72</v>
      </c>
      <c r="V808" s="263"/>
      <c r="W808" s="80">
        <v>3</v>
      </c>
      <c r="X808" s="185" t="s">
        <v>2610</v>
      </c>
      <c r="Y808" s="117"/>
      <c r="Z808" s="84"/>
      <c r="AA808" s="84"/>
      <c r="AB808" s="265" t="str">
        <f t="shared" si="21"/>
        <v>M 3202</v>
      </c>
      <c r="AC808" s="261"/>
      <c r="AD808" s="261"/>
      <c r="AE808" s="261"/>
      <c r="AF808" s="261"/>
      <c r="AG808" s="261"/>
      <c r="AH808" s="263" t="s">
        <v>1</v>
      </c>
      <c r="AI808" s="473" t="s">
        <v>202</v>
      </c>
      <c r="AJ808" s="248">
        <v>42415</v>
      </c>
      <c r="AK808" s="427"/>
      <c r="AL808" s="312">
        <v>2.157</v>
      </c>
      <c r="AM808" s="312" t="s">
        <v>735</v>
      </c>
      <c r="AN808" s="312">
        <v>2.0859999999999999</v>
      </c>
      <c r="AO808" s="312" t="s">
        <v>3493</v>
      </c>
      <c r="AP808" s="101"/>
      <c r="AQ808" s="101"/>
      <c r="AR808" s="415"/>
      <c r="AS808" s="101"/>
      <c r="AT808" s="256"/>
      <c r="AU808" s="101"/>
      <c r="AV808" s="256"/>
      <c r="AW808" s="256"/>
      <c r="AX808" s="256"/>
      <c r="AY808" s="256"/>
      <c r="AZ808" s="256"/>
      <c r="BA808" s="256"/>
      <c r="BB808" s="256"/>
      <c r="BC808" s="256"/>
      <c r="BD808" s="256"/>
      <c r="BE808" s="256"/>
      <c r="BF808" s="256"/>
      <c r="BG808" s="256"/>
    </row>
    <row r="809" spans="1:59" s="59" customFormat="1" ht="24" customHeight="1" x14ac:dyDescent="0.25">
      <c r="A809" s="256"/>
      <c r="B809" s="256"/>
      <c r="C809" s="256"/>
      <c r="D809" s="246" t="s">
        <v>2</v>
      </c>
      <c r="E809" s="256"/>
      <c r="F809" s="256"/>
      <c r="G809" s="96">
        <v>43283</v>
      </c>
      <c r="H809" s="258" t="s">
        <v>37</v>
      </c>
      <c r="I809" s="232" t="s">
        <v>31</v>
      </c>
      <c r="J809" s="189" t="s">
        <v>291</v>
      </c>
      <c r="K809" s="29" t="s">
        <v>18</v>
      </c>
      <c r="L809" s="29" t="s">
        <v>17</v>
      </c>
      <c r="M809" s="29" t="s">
        <v>3365</v>
      </c>
      <c r="N809" s="29" t="s">
        <v>45</v>
      </c>
      <c r="O809" s="259" t="s">
        <v>68</v>
      </c>
      <c r="P809" s="259" t="s">
        <v>329</v>
      </c>
      <c r="Q809" s="259"/>
      <c r="R809" s="192" t="s">
        <v>2540</v>
      </c>
      <c r="S809" s="41" t="s">
        <v>2541</v>
      </c>
      <c r="T809" s="41"/>
      <c r="U809" s="84" t="s">
        <v>72</v>
      </c>
      <c r="V809" s="263"/>
      <c r="W809" s="80">
        <v>3</v>
      </c>
      <c r="X809" s="185" t="s">
        <v>2610</v>
      </c>
      <c r="Y809" s="117"/>
      <c r="Z809" s="84"/>
      <c r="AA809" s="84"/>
      <c r="AB809" s="265" t="str">
        <f t="shared" si="21"/>
        <v>M 3204</v>
      </c>
      <c r="AC809" s="261"/>
      <c r="AD809" s="261"/>
      <c r="AE809" s="261"/>
      <c r="AF809" s="261"/>
      <c r="AG809" s="261"/>
      <c r="AH809" s="263" t="s">
        <v>1</v>
      </c>
      <c r="AI809" s="473" t="s">
        <v>202</v>
      </c>
      <c r="AJ809" s="248">
        <v>42415</v>
      </c>
      <c r="AK809" s="427"/>
      <c r="AL809" s="312">
        <v>2.0270000000000001</v>
      </c>
      <c r="AM809" s="312" t="s">
        <v>3362</v>
      </c>
      <c r="AN809" s="312">
        <v>2.0089999999999999</v>
      </c>
      <c r="AO809" s="312" t="s">
        <v>735</v>
      </c>
      <c r="AP809" s="101"/>
      <c r="AQ809" s="101"/>
      <c r="AR809" s="415"/>
      <c r="AS809" s="101"/>
      <c r="AT809" s="256"/>
      <c r="AU809" s="101"/>
      <c r="AV809" s="256"/>
      <c r="AW809" s="256"/>
      <c r="AX809" s="256"/>
      <c r="AY809" s="256"/>
      <c r="AZ809" s="256"/>
      <c r="BA809" s="256"/>
      <c r="BB809" s="256"/>
      <c r="BC809" s="256"/>
      <c r="BD809" s="256"/>
      <c r="BE809" s="256"/>
      <c r="BF809" s="256"/>
      <c r="BG809" s="256"/>
    </row>
    <row r="810" spans="1:59" s="59" customFormat="1" ht="24" customHeight="1" x14ac:dyDescent="0.25">
      <c r="A810" s="256"/>
      <c r="B810" s="256"/>
      <c r="C810" s="256"/>
      <c r="D810" s="246" t="s">
        <v>2</v>
      </c>
      <c r="E810" s="256"/>
      <c r="F810" s="256"/>
      <c r="G810" s="96">
        <v>43283</v>
      </c>
      <c r="H810" s="258" t="s">
        <v>37</v>
      </c>
      <c r="I810" s="232" t="s">
        <v>31</v>
      </c>
      <c r="J810" s="189" t="s">
        <v>291</v>
      </c>
      <c r="K810" s="29" t="s">
        <v>18</v>
      </c>
      <c r="L810" s="29" t="s">
        <v>17</v>
      </c>
      <c r="M810" s="29" t="s">
        <v>3365</v>
      </c>
      <c r="N810" s="29" t="s">
        <v>45</v>
      </c>
      <c r="O810" s="259" t="s">
        <v>68</v>
      </c>
      <c r="P810" s="259" t="s">
        <v>329</v>
      </c>
      <c r="Q810" s="259"/>
      <c r="R810" s="192" t="s">
        <v>2542</v>
      </c>
      <c r="S810" s="41" t="s">
        <v>2534</v>
      </c>
      <c r="T810" s="41"/>
      <c r="U810" s="84" t="s">
        <v>72</v>
      </c>
      <c r="V810" s="263"/>
      <c r="W810" s="80">
        <v>3</v>
      </c>
      <c r="X810" s="185" t="s">
        <v>2610</v>
      </c>
      <c r="Y810" s="117"/>
      <c r="Z810" s="84"/>
      <c r="AA810" s="84"/>
      <c r="AB810" s="265" t="str">
        <f t="shared" si="21"/>
        <v>M 3205</v>
      </c>
      <c r="AC810" s="261"/>
      <c r="AD810" s="261"/>
      <c r="AE810" s="261"/>
      <c r="AF810" s="261"/>
      <c r="AG810" s="261"/>
      <c r="AH810" s="263" t="s">
        <v>1</v>
      </c>
      <c r="AI810" s="473" t="s">
        <v>202</v>
      </c>
      <c r="AJ810" s="248">
        <v>42415</v>
      </c>
      <c r="AK810" s="427"/>
      <c r="AL810" s="313">
        <v>1.9470000000000001</v>
      </c>
      <c r="AM810" s="313" t="s">
        <v>735</v>
      </c>
      <c r="AN810" s="313">
        <v>1.885</v>
      </c>
      <c r="AO810" s="313" t="s">
        <v>749</v>
      </c>
      <c r="AP810" s="101"/>
      <c r="AQ810" s="101"/>
      <c r="AR810" s="415"/>
      <c r="AS810" s="101"/>
      <c r="AT810" s="256"/>
      <c r="AU810" s="101"/>
      <c r="AV810" s="256"/>
      <c r="AW810" s="256"/>
      <c r="AX810" s="256"/>
      <c r="AY810" s="256"/>
      <c r="AZ810" s="256"/>
      <c r="BA810" s="256"/>
      <c r="BB810" s="256"/>
      <c r="BC810" s="256"/>
      <c r="BD810" s="256"/>
      <c r="BE810" s="256"/>
      <c r="BF810" s="256"/>
      <c r="BG810" s="256"/>
    </row>
    <row r="811" spans="1:59" s="59" customFormat="1" ht="24" customHeight="1" x14ac:dyDescent="0.25">
      <c r="A811" s="256"/>
      <c r="B811" s="256"/>
      <c r="C811" s="256"/>
      <c r="D811" s="246" t="s">
        <v>2</v>
      </c>
      <c r="E811" s="256"/>
      <c r="F811" s="256"/>
      <c r="G811" s="96">
        <v>43283</v>
      </c>
      <c r="H811" s="258" t="s">
        <v>37</v>
      </c>
      <c r="I811" s="232" t="s">
        <v>31</v>
      </c>
      <c r="J811" s="189" t="s">
        <v>291</v>
      </c>
      <c r="K811" s="29" t="s">
        <v>18</v>
      </c>
      <c r="L811" s="29" t="s">
        <v>17</v>
      </c>
      <c r="M811" s="29" t="s">
        <v>3365</v>
      </c>
      <c r="N811" s="29" t="s">
        <v>45</v>
      </c>
      <c r="O811" s="259" t="s">
        <v>68</v>
      </c>
      <c r="P811" s="259" t="s">
        <v>329</v>
      </c>
      <c r="Q811" s="259"/>
      <c r="R811" s="192" t="s">
        <v>2543</v>
      </c>
      <c r="S811" s="41" t="s">
        <v>2534</v>
      </c>
      <c r="T811" s="41"/>
      <c r="U811" s="84" t="s">
        <v>72</v>
      </c>
      <c r="V811" s="263"/>
      <c r="W811" s="80">
        <v>3</v>
      </c>
      <c r="X811" s="185" t="s">
        <v>2610</v>
      </c>
      <c r="Y811" s="117"/>
      <c r="Z811" s="84"/>
      <c r="AA811" s="84"/>
      <c r="AB811" s="265" t="str">
        <f t="shared" si="21"/>
        <v>M 3206</v>
      </c>
      <c r="AC811" s="261"/>
      <c r="AD811" s="261"/>
      <c r="AE811" s="261"/>
      <c r="AF811" s="261"/>
      <c r="AG811" s="261"/>
      <c r="AH811" s="263" t="s">
        <v>1</v>
      </c>
      <c r="AI811" s="473" t="s">
        <v>202</v>
      </c>
      <c r="AJ811" s="248">
        <v>42415</v>
      </c>
      <c r="AK811" s="427"/>
      <c r="AL811" s="312">
        <v>2.3079999999999998</v>
      </c>
      <c r="AM811" s="312" t="s">
        <v>749</v>
      </c>
      <c r="AN811" s="312">
        <v>2.246</v>
      </c>
      <c r="AO811" s="312" t="s">
        <v>735</v>
      </c>
      <c r="AP811" s="101"/>
      <c r="AQ811" s="101"/>
      <c r="AR811" s="415"/>
      <c r="AS811" s="101"/>
      <c r="AT811" s="256"/>
      <c r="AU811" s="101"/>
      <c r="AV811" s="256"/>
      <c r="AW811" s="256"/>
      <c r="AX811" s="256"/>
      <c r="AY811" s="256"/>
      <c r="AZ811" s="256"/>
      <c r="BA811" s="256"/>
      <c r="BB811" s="256"/>
      <c r="BC811" s="256"/>
      <c r="BD811" s="256"/>
      <c r="BE811" s="256"/>
      <c r="BF811" s="256"/>
      <c r="BG811" s="256"/>
    </row>
    <row r="812" spans="1:59" s="59" customFormat="1" ht="24" customHeight="1" x14ac:dyDescent="0.25">
      <c r="A812" s="256"/>
      <c r="B812" s="256"/>
      <c r="C812" s="256"/>
      <c r="D812" s="246" t="s">
        <v>2</v>
      </c>
      <c r="E812" s="256"/>
      <c r="F812" s="256"/>
      <c r="G812" s="96">
        <v>43283</v>
      </c>
      <c r="H812" s="258" t="s">
        <v>37</v>
      </c>
      <c r="I812" s="232" t="s">
        <v>31</v>
      </c>
      <c r="J812" s="189" t="s">
        <v>291</v>
      </c>
      <c r="K812" s="29" t="s">
        <v>18</v>
      </c>
      <c r="L812" s="29" t="s">
        <v>17</v>
      </c>
      <c r="M812" s="29" t="s">
        <v>3365</v>
      </c>
      <c r="N812" s="29" t="s">
        <v>45</v>
      </c>
      <c r="O812" s="259" t="s">
        <v>68</v>
      </c>
      <c r="P812" s="259" t="s">
        <v>329</v>
      </c>
      <c r="Q812" s="259"/>
      <c r="R812" s="192" t="s">
        <v>2544</v>
      </c>
      <c r="S812" s="41" t="s">
        <v>2545</v>
      </c>
      <c r="T812" s="41"/>
      <c r="U812" s="84" t="s">
        <v>72</v>
      </c>
      <c r="V812" s="263"/>
      <c r="W812" s="80">
        <v>3</v>
      </c>
      <c r="X812" s="185" t="s">
        <v>2610</v>
      </c>
      <c r="Y812" s="117"/>
      <c r="Z812" s="84"/>
      <c r="AA812" s="84"/>
      <c r="AB812" s="265" t="str">
        <f t="shared" si="21"/>
        <v>M 3207</v>
      </c>
      <c r="AC812" s="261"/>
      <c r="AD812" s="261"/>
      <c r="AE812" s="261"/>
      <c r="AF812" s="261"/>
      <c r="AG812" s="261"/>
      <c r="AH812" s="263" t="s">
        <v>1</v>
      </c>
      <c r="AI812" s="473" t="s">
        <v>202</v>
      </c>
      <c r="AJ812" s="248">
        <v>42415</v>
      </c>
      <c r="AK812" s="427"/>
      <c r="AL812" s="312">
        <v>2.2240000000000002</v>
      </c>
      <c r="AM812" s="312" t="s">
        <v>749</v>
      </c>
      <c r="AN812" s="312">
        <v>2.169</v>
      </c>
      <c r="AO812" s="312" t="s">
        <v>735</v>
      </c>
      <c r="AP812" s="101"/>
      <c r="AQ812" s="101"/>
      <c r="AR812" s="415"/>
      <c r="AS812" s="101"/>
      <c r="AT812" s="256"/>
      <c r="AU812" s="101"/>
      <c r="AV812" s="256"/>
      <c r="AW812" s="256"/>
      <c r="AX812" s="256"/>
      <c r="AY812" s="256"/>
      <c r="AZ812" s="256"/>
      <c r="BA812" s="256"/>
      <c r="BB812" s="256"/>
      <c r="BC812" s="256"/>
      <c r="BD812" s="256"/>
      <c r="BE812" s="256"/>
      <c r="BF812" s="256"/>
      <c r="BG812" s="256"/>
    </row>
    <row r="813" spans="1:59" s="59" customFormat="1" ht="24" customHeight="1" x14ac:dyDescent="0.25">
      <c r="A813" s="256"/>
      <c r="B813" s="256"/>
      <c r="C813" s="256"/>
      <c r="D813" s="246" t="s">
        <v>2</v>
      </c>
      <c r="E813" s="256"/>
      <c r="F813" s="256"/>
      <c r="G813" s="96">
        <v>43283</v>
      </c>
      <c r="H813" s="258" t="s">
        <v>37</v>
      </c>
      <c r="I813" s="232" t="s">
        <v>31</v>
      </c>
      <c r="J813" s="189" t="s">
        <v>291</v>
      </c>
      <c r="K813" s="29" t="s">
        <v>18</v>
      </c>
      <c r="L813" s="29" t="s">
        <v>17</v>
      </c>
      <c r="M813" s="29" t="s">
        <v>3365</v>
      </c>
      <c r="N813" s="29" t="s">
        <v>45</v>
      </c>
      <c r="O813" s="259" t="s">
        <v>68</v>
      </c>
      <c r="P813" s="259" t="s">
        <v>329</v>
      </c>
      <c r="Q813" s="259"/>
      <c r="R813" s="192" t="s">
        <v>2546</v>
      </c>
      <c r="S813" s="41" t="s">
        <v>2534</v>
      </c>
      <c r="T813" s="41"/>
      <c r="U813" s="84" t="s">
        <v>72</v>
      </c>
      <c r="V813" s="263"/>
      <c r="W813" s="80">
        <v>3</v>
      </c>
      <c r="X813" s="185" t="s">
        <v>2610</v>
      </c>
      <c r="Y813" s="117"/>
      <c r="Z813" s="84"/>
      <c r="AA813" s="84"/>
      <c r="AB813" s="265" t="str">
        <f t="shared" si="21"/>
        <v>M 3208</v>
      </c>
      <c r="AC813" s="261"/>
      <c r="AD813" s="261"/>
      <c r="AE813" s="261"/>
      <c r="AF813" s="261"/>
      <c r="AG813" s="261"/>
      <c r="AH813" s="263" t="s">
        <v>1</v>
      </c>
      <c r="AI813" s="473" t="s">
        <v>202</v>
      </c>
      <c r="AJ813" s="248">
        <v>42415</v>
      </c>
      <c r="AK813" s="427"/>
      <c r="AL813" s="312">
        <v>2.351</v>
      </c>
      <c r="AM813" s="312" t="s">
        <v>736</v>
      </c>
      <c r="AN813" s="312">
        <v>2.1949999999999998</v>
      </c>
      <c r="AO813" s="312" t="s">
        <v>332</v>
      </c>
      <c r="AP813" s="101"/>
      <c r="AQ813" s="101"/>
      <c r="AR813" s="415"/>
      <c r="AS813" s="101"/>
      <c r="AT813" s="256"/>
      <c r="AU813" s="101"/>
      <c r="AV813" s="256"/>
      <c r="AW813" s="256"/>
      <c r="AX813" s="256"/>
      <c r="AY813" s="256"/>
      <c r="AZ813" s="256"/>
      <c r="BA813" s="256"/>
      <c r="BB813" s="256"/>
      <c r="BC813" s="256"/>
      <c r="BD813" s="256"/>
      <c r="BE813" s="256"/>
      <c r="BF813" s="256"/>
      <c r="BG813" s="256"/>
    </row>
    <row r="814" spans="1:59" s="59" customFormat="1" ht="24" customHeight="1" x14ac:dyDescent="0.25">
      <c r="A814" s="256"/>
      <c r="B814" s="256"/>
      <c r="C814" s="256"/>
      <c r="D814" s="246" t="s">
        <v>2</v>
      </c>
      <c r="E814" s="256"/>
      <c r="F814" s="256"/>
      <c r="G814" s="96">
        <v>43283</v>
      </c>
      <c r="H814" s="258" t="s">
        <v>37</v>
      </c>
      <c r="I814" s="232" t="s">
        <v>31</v>
      </c>
      <c r="J814" s="189" t="s">
        <v>291</v>
      </c>
      <c r="K814" s="29" t="s">
        <v>18</v>
      </c>
      <c r="L814" s="29" t="s">
        <v>17</v>
      </c>
      <c r="M814" s="29" t="s">
        <v>3365</v>
      </c>
      <c r="N814" s="29" t="s">
        <v>45</v>
      </c>
      <c r="O814" s="259" t="s">
        <v>68</v>
      </c>
      <c r="P814" s="259" t="s">
        <v>329</v>
      </c>
      <c r="Q814" s="259"/>
      <c r="R814" s="192" t="s">
        <v>748</v>
      </c>
      <c r="S814" s="41" t="s">
        <v>1285</v>
      </c>
      <c r="T814" s="41" t="s">
        <v>20</v>
      </c>
      <c r="U814" s="84" t="s">
        <v>72</v>
      </c>
      <c r="V814" s="263"/>
      <c r="W814" s="80">
        <v>3</v>
      </c>
      <c r="X814" s="185" t="s">
        <v>245</v>
      </c>
      <c r="Y814" s="117"/>
      <c r="Z814" s="84"/>
      <c r="AA814" s="84"/>
      <c r="AB814" s="265" t="s">
        <v>748</v>
      </c>
      <c r="AC814" s="261"/>
      <c r="AD814" s="261"/>
      <c r="AE814" s="261"/>
      <c r="AF814" s="261"/>
      <c r="AG814" s="261"/>
      <c r="AH814" s="263" t="s">
        <v>1</v>
      </c>
      <c r="AI814" s="473" t="s">
        <v>202</v>
      </c>
      <c r="AJ814" s="248">
        <v>42415</v>
      </c>
      <c r="AK814" s="422">
        <v>303</v>
      </c>
      <c r="AL814" s="312">
        <v>2.25</v>
      </c>
      <c r="AM814" s="312" t="s">
        <v>749</v>
      </c>
      <c r="AN814" s="312">
        <v>2.0830000000000002</v>
      </c>
      <c r="AO814" s="312" t="s">
        <v>735</v>
      </c>
      <c r="AP814" s="101"/>
      <c r="AQ814" s="101"/>
      <c r="AR814" s="415"/>
      <c r="AS814" s="101"/>
      <c r="AT814" s="256"/>
      <c r="AU814" s="101"/>
      <c r="AV814" s="256"/>
      <c r="AW814" s="256"/>
      <c r="AX814" s="256"/>
      <c r="AY814" s="256"/>
      <c r="AZ814" s="256"/>
      <c r="BA814" s="256"/>
      <c r="BB814" s="256"/>
      <c r="BC814" s="256"/>
      <c r="BD814" s="256"/>
      <c r="BE814" s="256"/>
      <c r="BF814" s="256"/>
      <c r="BG814" s="256"/>
    </row>
    <row r="815" spans="1:59" s="59" customFormat="1" ht="24" customHeight="1" x14ac:dyDescent="0.25">
      <c r="A815" s="256"/>
      <c r="B815" s="256"/>
      <c r="C815" s="256"/>
      <c r="D815" s="246" t="s">
        <v>2</v>
      </c>
      <c r="E815" s="256"/>
      <c r="F815" s="256"/>
      <c r="G815" s="96">
        <v>43283</v>
      </c>
      <c r="H815" s="258" t="s">
        <v>37</v>
      </c>
      <c r="I815" s="232" t="s">
        <v>31</v>
      </c>
      <c r="J815" s="189" t="s">
        <v>291</v>
      </c>
      <c r="K815" s="29" t="s">
        <v>18</v>
      </c>
      <c r="L815" s="29" t="s">
        <v>17</v>
      </c>
      <c r="M815" s="29" t="s">
        <v>3365</v>
      </c>
      <c r="N815" s="29" t="s">
        <v>45</v>
      </c>
      <c r="O815" s="259" t="s">
        <v>68</v>
      </c>
      <c r="P815" s="259" t="s">
        <v>329</v>
      </c>
      <c r="Q815" s="259"/>
      <c r="R815" s="192" t="s">
        <v>2547</v>
      </c>
      <c r="S815" s="41" t="s">
        <v>2548</v>
      </c>
      <c r="T815" s="41"/>
      <c r="U815" s="84" t="s">
        <v>72</v>
      </c>
      <c r="V815" s="263"/>
      <c r="W815" s="80">
        <v>3</v>
      </c>
      <c r="X815" s="185" t="s">
        <v>2610</v>
      </c>
      <c r="Y815" s="117"/>
      <c r="Z815" s="84"/>
      <c r="AA815" s="84"/>
      <c r="AB815" s="265" t="str">
        <f>R815</f>
        <v>M 3210</v>
      </c>
      <c r="AC815" s="261"/>
      <c r="AD815" s="261"/>
      <c r="AE815" s="261"/>
      <c r="AF815" s="261"/>
      <c r="AG815" s="261"/>
      <c r="AH815" s="263" t="s">
        <v>1</v>
      </c>
      <c r="AI815" s="473" t="s">
        <v>202</v>
      </c>
      <c r="AJ815" s="248">
        <v>42415</v>
      </c>
      <c r="AK815" s="427"/>
      <c r="AL815" s="312">
        <v>2.1800000000000002</v>
      </c>
      <c r="AM815" s="312" t="s">
        <v>735</v>
      </c>
      <c r="AN815" s="312">
        <v>2.1259999999999999</v>
      </c>
      <c r="AO815" s="312" t="s">
        <v>749</v>
      </c>
      <c r="AP815" s="101"/>
      <c r="AQ815" s="101"/>
      <c r="AR815" s="415"/>
      <c r="AS815" s="101"/>
      <c r="AT815" s="256"/>
      <c r="AU815" s="101"/>
      <c r="AV815" s="256"/>
      <c r="AW815" s="256"/>
      <c r="AX815" s="256"/>
      <c r="AY815" s="256"/>
      <c r="AZ815" s="256"/>
      <c r="BA815" s="256"/>
      <c r="BB815" s="256"/>
      <c r="BC815" s="256"/>
      <c r="BD815" s="256"/>
      <c r="BE815" s="256"/>
      <c r="BF815" s="256"/>
      <c r="BG815" s="256"/>
    </row>
    <row r="816" spans="1:59" s="59" customFormat="1" ht="24" customHeight="1" x14ac:dyDescent="0.25">
      <c r="A816" s="256"/>
      <c r="B816" s="256"/>
      <c r="C816" s="256"/>
      <c r="D816" s="246" t="s">
        <v>2</v>
      </c>
      <c r="E816" s="256"/>
      <c r="F816" s="256"/>
      <c r="G816" s="96">
        <v>43283</v>
      </c>
      <c r="H816" s="258" t="s">
        <v>37</v>
      </c>
      <c r="I816" s="232" t="s">
        <v>31</v>
      </c>
      <c r="J816" s="189" t="s">
        <v>291</v>
      </c>
      <c r="K816" s="29" t="s">
        <v>18</v>
      </c>
      <c r="L816" s="29" t="s">
        <v>17</v>
      </c>
      <c r="M816" s="29" t="s">
        <v>3365</v>
      </c>
      <c r="N816" s="29" t="s">
        <v>45</v>
      </c>
      <c r="O816" s="259" t="s">
        <v>68</v>
      </c>
      <c r="P816" s="259" t="s">
        <v>329</v>
      </c>
      <c r="Q816" s="259"/>
      <c r="R816" s="192" t="s">
        <v>2549</v>
      </c>
      <c r="S816" s="41" t="s">
        <v>2550</v>
      </c>
      <c r="T816" s="41"/>
      <c r="U816" s="84" t="s">
        <v>2617</v>
      </c>
      <c r="V816" s="263"/>
      <c r="W816" s="80">
        <v>3</v>
      </c>
      <c r="X816" s="185" t="s">
        <v>2610</v>
      </c>
      <c r="Y816" s="117"/>
      <c r="Z816" s="84"/>
      <c r="AA816" s="84"/>
      <c r="AB816" s="265" t="str">
        <f>R816</f>
        <v>M 3211</v>
      </c>
      <c r="AC816" s="261"/>
      <c r="AD816" s="261"/>
      <c r="AE816" s="261"/>
      <c r="AF816" s="261"/>
      <c r="AG816" s="261"/>
      <c r="AH816" s="263" t="s">
        <v>1</v>
      </c>
      <c r="AI816" s="473" t="s">
        <v>202</v>
      </c>
      <c r="AJ816" s="248">
        <v>42415</v>
      </c>
      <c r="AK816" s="427"/>
      <c r="AL816" s="312">
        <v>2.0830000000000002</v>
      </c>
      <c r="AM816" s="312" t="s">
        <v>749</v>
      </c>
      <c r="AN816" s="313">
        <v>1.966</v>
      </c>
      <c r="AO816" s="313" t="s">
        <v>735</v>
      </c>
      <c r="AP816" s="101"/>
      <c r="AQ816" s="101"/>
      <c r="AR816" s="415"/>
      <c r="AS816" s="101"/>
      <c r="AT816" s="256"/>
      <c r="AU816" s="101"/>
      <c r="AV816" s="256"/>
      <c r="AW816" s="256"/>
      <c r="AX816" s="256"/>
      <c r="AY816" s="256"/>
      <c r="AZ816" s="256"/>
      <c r="BA816" s="256"/>
      <c r="BB816" s="256"/>
      <c r="BC816" s="256"/>
      <c r="BD816" s="256"/>
      <c r="BE816" s="256"/>
      <c r="BF816" s="256"/>
      <c r="BG816" s="256"/>
    </row>
    <row r="817" spans="1:59" s="256" customFormat="1" ht="21.75" customHeight="1" x14ac:dyDescent="0.25">
      <c r="D817" s="246" t="s">
        <v>2</v>
      </c>
      <c r="G817" s="96">
        <v>43283</v>
      </c>
      <c r="H817" s="258" t="s">
        <v>37</v>
      </c>
      <c r="I817" s="232" t="s">
        <v>31</v>
      </c>
      <c r="J817" s="189" t="s">
        <v>291</v>
      </c>
      <c r="K817" s="29" t="s">
        <v>18</v>
      </c>
      <c r="L817" s="29" t="s">
        <v>17</v>
      </c>
      <c r="M817" s="29" t="s">
        <v>3365</v>
      </c>
      <c r="N817" s="29" t="s">
        <v>45</v>
      </c>
      <c r="O817" s="259" t="s">
        <v>68</v>
      </c>
      <c r="P817" s="259" t="s">
        <v>329</v>
      </c>
      <c r="Q817" s="259"/>
      <c r="R817" s="64" t="s">
        <v>2551</v>
      </c>
      <c r="S817" s="41" t="s">
        <v>2550</v>
      </c>
      <c r="T817" s="41"/>
      <c r="U817" s="84" t="s">
        <v>2617</v>
      </c>
      <c r="V817" s="263"/>
      <c r="W817" s="80">
        <v>3</v>
      </c>
      <c r="X817" s="185" t="s">
        <v>2610</v>
      </c>
      <c r="Y817" s="117"/>
      <c r="Z817" s="84"/>
      <c r="AA817" s="84"/>
      <c r="AB817" s="265" t="str">
        <f>R817</f>
        <v>M 3212</v>
      </c>
      <c r="AC817" s="261"/>
      <c r="AD817" s="261"/>
      <c r="AE817" s="261"/>
      <c r="AF817" s="261"/>
      <c r="AG817" s="261"/>
      <c r="AH817" s="263" t="s">
        <v>1</v>
      </c>
      <c r="AI817" s="473" t="s">
        <v>202</v>
      </c>
      <c r="AJ817" s="248">
        <v>42415</v>
      </c>
      <c r="AK817" s="427"/>
      <c r="AL817" s="312">
        <v>2.1760000000000002</v>
      </c>
      <c r="AM817" s="312" t="s">
        <v>749</v>
      </c>
      <c r="AN817" s="312">
        <v>2.133</v>
      </c>
      <c r="AO817" s="312" t="s">
        <v>735</v>
      </c>
      <c r="AP817" s="101"/>
      <c r="AQ817" s="101"/>
      <c r="AR817" s="415"/>
      <c r="AS817" s="101"/>
      <c r="AU817" s="101"/>
    </row>
    <row r="818" spans="1:59" s="256" customFormat="1" ht="26.25" customHeight="1" x14ac:dyDescent="0.25">
      <c r="D818" s="246" t="s">
        <v>2</v>
      </c>
      <c r="G818" s="96">
        <v>43283</v>
      </c>
      <c r="H818" s="258" t="s">
        <v>37</v>
      </c>
      <c r="I818" s="232" t="s">
        <v>31</v>
      </c>
      <c r="J818" s="189" t="s">
        <v>291</v>
      </c>
      <c r="K818" s="29" t="s">
        <v>18</v>
      </c>
      <c r="L818" s="29" t="s">
        <v>17</v>
      </c>
      <c r="M818" s="29" t="s">
        <v>3365</v>
      </c>
      <c r="N818" s="29" t="s">
        <v>45</v>
      </c>
      <c r="O818" s="259" t="s">
        <v>68</v>
      </c>
      <c r="P818" s="259" t="s">
        <v>329</v>
      </c>
      <c r="Q818" s="259"/>
      <c r="R818" s="64" t="s">
        <v>2586</v>
      </c>
      <c r="S818" s="41" t="s">
        <v>2534</v>
      </c>
      <c r="T818" s="41"/>
      <c r="U818" s="84" t="s">
        <v>72</v>
      </c>
      <c r="V818" s="263"/>
      <c r="W818" s="80">
        <v>3</v>
      </c>
      <c r="X818" s="185" t="s">
        <v>2610</v>
      </c>
      <c r="Y818" s="117"/>
      <c r="Z818" s="158"/>
      <c r="AA818" s="84"/>
      <c r="AB818" s="265" t="str">
        <f>R818</f>
        <v>M 3238</v>
      </c>
      <c r="AC818" s="261"/>
      <c r="AD818" s="261"/>
      <c r="AE818" s="261"/>
      <c r="AF818" s="261"/>
      <c r="AG818" s="261"/>
      <c r="AH818" s="263" t="s">
        <v>1</v>
      </c>
      <c r="AI818" s="473" t="s">
        <v>202</v>
      </c>
      <c r="AJ818" s="248">
        <v>42423</v>
      </c>
      <c r="AK818" s="427"/>
      <c r="AL818" s="312">
        <v>2.3050000000000002</v>
      </c>
      <c r="AM818" s="312" t="s">
        <v>735</v>
      </c>
      <c r="AN818" s="316">
        <v>2.1520000000000001</v>
      </c>
      <c r="AO818" s="316" t="s">
        <v>804</v>
      </c>
      <c r="AP818" s="101"/>
      <c r="AQ818" s="101"/>
      <c r="AR818" s="415"/>
      <c r="AS818" s="101"/>
      <c r="AU818" s="101"/>
    </row>
    <row r="819" spans="1:59" s="256" customFormat="1" ht="26.25" customHeight="1" x14ac:dyDescent="0.25">
      <c r="D819" s="246" t="s">
        <v>2</v>
      </c>
      <c r="G819" s="96">
        <v>43283</v>
      </c>
      <c r="H819" s="258" t="s">
        <v>37</v>
      </c>
      <c r="I819" s="232" t="s">
        <v>31</v>
      </c>
      <c r="J819" s="189" t="s">
        <v>291</v>
      </c>
      <c r="K819" s="29" t="s">
        <v>18</v>
      </c>
      <c r="L819" s="29" t="s">
        <v>17</v>
      </c>
      <c r="M819" s="29" t="s">
        <v>3365</v>
      </c>
      <c r="N819" s="29" t="s">
        <v>45</v>
      </c>
      <c r="O819" s="259" t="s">
        <v>68</v>
      </c>
      <c r="P819" s="259" t="s">
        <v>329</v>
      </c>
      <c r="Q819" s="259"/>
      <c r="R819" s="64" t="s">
        <v>2587</v>
      </c>
      <c r="S819" s="41" t="s">
        <v>2384</v>
      </c>
      <c r="T819" s="41"/>
      <c r="U819" s="84" t="s">
        <v>72</v>
      </c>
      <c r="V819" s="263"/>
      <c r="W819" s="80">
        <v>3</v>
      </c>
      <c r="X819" s="185" t="s">
        <v>2610</v>
      </c>
      <c r="Y819" s="117"/>
      <c r="Z819" s="84"/>
      <c r="AA819" s="84"/>
      <c r="AB819" s="265" t="str">
        <f>R819</f>
        <v>M 3239</v>
      </c>
      <c r="AC819" s="261"/>
      <c r="AD819" s="261"/>
      <c r="AE819" s="261"/>
      <c r="AF819" s="261"/>
      <c r="AG819" s="261"/>
      <c r="AH819" s="263" t="s">
        <v>1</v>
      </c>
      <c r="AI819" s="473" t="s">
        <v>202</v>
      </c>
      <c r="AJ819" s="248">
        <v>42431</v>
      </c>
      <c r="AK819" s="427"/>
      <c r="AL819" s="312">
        <v>2.25</v>
      </c>
      <c r="AM819" s="312" t="s">
        <v>736</v>
      </c>
      <c r="AN819" s="312">
        <v>2.161</v>
      </c>
      <c r="AO819" s="312" t="s">
        <v>331</v>
      </c>
      <c r="AP819" s="101"/>
      <c r="AQ819" s="101"/>
      <c r="AR819" s="415"/>
      <c r="AS819" s="101"/>
      <c r="AU819" s="101"/>
    </row>
    <row r="820" spans="1:59" s="256" customFormat="1" ht="24" customHeight="1" x14ac:dyDescent="0.25">
      <c r="D820" s="246" t="s">
        <v>2</v>
      </c>
      <c r="G820" s="96">
        <v>43283</v>
      </c>
      <c r="H820" s="258" t="s">
        <v>37</v>
      </c>
      <c r="I820" s="232" t="s">
        <v>31</v>
      </c>
      <c r="J820" s="189" t="s">
        <v>291</v>
      </c>
      <c r="K820" s="29" t="s">
        <v>18</v>
      </c>
      <c r="L820" s="29" t="s">
        <v>50</v>
      </c>
      <c r="M820" s="29" t="s">
        <v>190</v>
      </c>
      <c r="N820" s="29" t="s">
        <v>191</v>
      </c>
      <c r="O820" s="259" t="s">
        <v>387</v>
      </c>
      <c r="P820" s="259" t="s">
        <v>388</v>
      </c>
      <c r="Q820" s="259"/>
      <c r="R820" s="64" t="s">
        <v>389</v>
      </c>
      <c r="S820" s="41" t="s">
        <v>961</v>
      </c>
      <c r="T820" s="41" t="s">
        <v>20</v>
      </c>
      <c r="U820" s="84" t="s">
        <v>72</v>
      </c>
      <c r="V820" s="263"/>
      <c r="W820" s="80">
        <v>3</v>
      </c>
      <c r="X820" s="185" t="s">
        <v>245</v>
      </c>
      <c r="Y820" s="117"/>
      <c r="Z820" s="84"/>
      <c r="AA820" s="84"/>
      <c r="AB820" s="265" t="s">
        <v>389</v>
      </c>
      <c r="AC820" s="261"/>
      <c r="AD820" s="261"/>
      <c r="AE820" s="261"/>
      <c r="AF820" s="261"/>
      <c r="AG820" s="261"/>
      <c r="AH820" s="263" t="s">
        <v>1</v>
      </c>
      <c r="AI820" s="473" t="s">
        <v>202</v>
      </c>
      <c r="AJ820" s="248">
        <v>42214</v>
      </c>
      <c r="AK820" s="422">
        <v>152</v>
      </c>
      <c r="AL820" s="312">
        <v>2.4169999999999998</v>
      </c>
      <c r="AM820" s="312" t="s">
        <v>390</v>
      </c>
      <c r="AN820" s="313">
        <v>1.7110000000000001</v>
      </c>
      <c r="AO820" s="313" t="s">
        <v>3080</v>
      </c>
      <c r="AP820" s="101"/>
      <c r="AQ820" s="101"/>
      <c r="AR820" s="415"/>
      <c r="AS820" s="101"/>
      <c r="AU820" s="101"/>
    </row>
    <row r="821" spans="1:59" s="59" customFormat="1" ht="26.25" customHeight="1" x14ac:dyDescent="0.25">
      <c r="A821" s="256"/>
      <c r="B821" s="256"/>
      <c r="C821" s="256"/>
      <c r="D821" s="246" t="s">
        <v>2</v>
      </c>
      <c r="E821" s="256"/>
      <c r="F821" s="256"/>
      <c r="G821" s="96">
        <v>43283</v>
      </c>
      <c r="H821" s="258" t="s">
        <v>37</v>
      </c>
      <c r="I821" s="232" t="s">
        <v>31</v>
      </c>
      <c r="J821" s="189" t="s">
        <v>291</v>
      </c>
      <c r="K821" s="29" t="s">
        <v>18</v>
      </c>
      <c r="L821" s="29" t="s">
        <v>505</v>
      </c>
      <c r="M821" s="29" t="s">
        <v>1150</v>
      </c>
      <c r="N821" s="29" t="s">
        <v>1151</v>
      </c>
      <c r="O821" s="259" t="s">
        <v>1368</v>
      </c>
      <c r="P821" s="259" t="s">
        <v>1147</v>
      </c>
      <c r="Q821" s="259"/>
      <c r="R821" s="64" t="s">
        <v>1148</v>
      </c>
      <c r="S821" s="41" t="s">
        <v>1149</v>
      </c>
      <c r="T821" s="41" t="s">
        <v>3169</v>
      </c>
      <c r="U821" s="84" t="s">
        <v>72</v>
      </c>
      <c r="V821" s="263"/>
      <c r="W821" s="80">
        <v>3</v>
      </c>
      <c r="X821" s="185" t="s">
        <v>245</v>
      </c>
      <c r="Y821" s="117"/>
      <c r="Z821" s="117"/>
      <c r="AA821" s="84"/>
      <c r="AB821" s="265" t="s">
        <v>1148</v>
      </c>
      <c r="AC821" s="261"/>
      <c r="AD821" s="261"/>
      <c r="AE821" s="261"/>
      <c r="AF821" s="261"/>
      <c r="AG821" s="261"/>
      <c r="AH821" s="263" t="s">
        <v>1</v>
      </c>
      <c r="AI821" s="473" t="s">
        <v>202</v>
      </c>
      <c r="AJ821" s="248">
        <v>42683</v>
      </c>
      <c r="AK821" s="422">
        <v>497</v>
      </c>
      <c r="AL821" s="314">
        <v>2.0430000000000001</v>
      </c>
      <c r="AM821" s="314" t="s">
        <v>1152</v>
      </c>
      <c r="AN821" s="313">
        <v>1.1419999999999999</v>
      </c>
      <c r="AO821" s="313" t="s">
        <v>620</v>
      </c>
      <c r="AP821" s="101"/>
      <c r="AQ821" s="101"/>
      <c r="AR821" s="415"/>
      <c r="AS821" s="101"/>
      <c r="AT821" s="256"/>
      <c r="AU821" s="101"/>
      <c r="AV821" s="256"/>
      <c r="AW821" s="256"/>
      <c r="AX821" s="256"/>
      <c r="AY821" s="256"/>
      <c r="AZ821" s="256"/>
      <c r="BA821" s="256"/>
      <c r="BB821" s="256"/>
      <c r="BC821" s="256"/>
      <c r="BD821" s="256"/>
      <c r="BE821" s="256"/>
      <c r="BF821" s="256"/>
      <c r="BG821" s="256"/>
    </row>
    <row r="822" spans="1:59" s="59" customFormat="1" ht="26.25" customHeight="1" x14ac:dyDescent="0.25">
      <c r="A822" s="256"/>
      <c r="B822" s="256"/>
      <c r="C822" s="256"/>
      <c r="D822" s="246" t="s">
        <v>2</v>
      </c>
      <c r="E822" s="256"/>
      <c r="F822" s="256"/>
      <c r="G822" s="96">
        <v>43283</v>
      </c>
      <c r="H822" s="258" t="s">
        <v>37</v>
      </c>
      <c r="I822" s="232" t="s">
        <v>31</v>
      </c>
      <c r="J822" s="189" t="s">
        <v>291</v>
      </c>
      <c r="K822" s="29" t="s">
        <v>18</v>
      </c>
      <c r="L822" s="29" t="s">
        <v>17</v>
      </c>
      <c r="M822" s="29" t="s">
        <v>113</v>
      </c>
      <c r="N822" s="29" t="s">
        <v>173</v>
      </c>
      <c r="O822" s="259" t="s">
        <v>170</v>
      </c>
      <c r="P822" s="259" t="s">
        <v>171</v>
      </c>
      <c r="Q822" s="259"/>
      <c r="R822" s="64" t="s">
        <v>172</v>
      </c>
      <c r="S822" s="41" t="s">
        <v>1327</v>
      </c>
      <c r="T822" s="41" t="s">
        <v>20</v>
      </c>
      <c r="U822" s="84" t="s">
        <v>72</v>
      </c>
      <c r="V822" s="263"/>
      <c r="W822" s="80">
        <v>3</v>
      </c>
      <c r="X822" s="185" t="s">
        <v>245</v>
      </c>
      <c r="Y822" s="117"/>
      <c r="Z822" s="84"/>
      <c r="AA822" s="84"/>
      <c r="AB822" s="265" t="s">
        <v>172</v>
      </c>
      <c r="AC822" s="261"/>
      <c r="AD822" s="261"/>
      <c r="AE822" s="261"/>
      <c r="AF822" s="261"/>
      <c r="AG822" s="261"/>
      <c r="AH822" s="263" t="s">
        <v>1</v>
      </c>
      <c r="AI822" s="473" t="s">
        <v>202</v>
      </c>
      <c r="AJ822" s="248">
        <v>42299</v>
      </c>
      <c r="AK822" s="422">
        <v>82</v>
      </c>
      <c r="AL822" s="314">
        <v>2.1659999999999999</v>
      </c>
      <c r="AM822" s="314" t="s">
        <v>174</v>
      </c>
      <c r="AN822" s="314">
        <v>2.0310000000000001</v>
      </c>
      <c r="AO822" s="314" t="s">
        <v>3022</v>
      </c>
      <c r="AP822" s="101"/>
      <c r="AQ822" s="101"/>
      <c r="AR822" s="415"/>
      <c r="AS822" s="101"/>
      <c r="AT822" s="256"/>
      <c r="AU822" s="101"/>
      <c r="AV822" s="256"/>
      <c r="AW822" s="256"/>
      <c r="AX822" s="256"/>
      <c r="AY822" s="256"/>
      <c r="AZ822" s="256"/>
      <c r="BA822" s="256"/>
      <c r="BB822" s="256"/>
      <c r="BC822" s="256"/>
      <c r="BD822" s="256"/>
      <c r="BE822" s="256"/>
      <c r="BF822" s="256"/>
      <c r="BG822" s="256"/>
    </row>
    <row r="823" spans="1:59" s="256" customFormat="1" ht="24" customHeight="1" x14ac:dyDescent="0.25">
      <c r="D823" s="246" t="s">
        <v>2</v>
      </c>
      <c r="G823" s="96">
        <v>43283</v>
      </c>
      <c r="H823" s="258" t="s">
        <v>37</v>
      </c>
      <c r="I823" s="232" t="s">
        <v>31</v>
      </c>
      <c r="J823" s="189" t="s">
        <v>291</v>
      </c>
      <c r="K823" s="29" t="s">
        <v>18</v>
      </c>
      <c r="L823" s="29" t="s">
        <v>17</v>
      </c>
      <c r="M823" s="29" t="s">
        <v>113</v>
      </c>
      <c r="N823" s="29" t="s">
        <v>173</v>
      </c>
      <c r="O823" s="259" t="s">
        <v>170</v>
      </c>
      <c r="P823" s="259" t="s">
        <v>171</v>
      </c>
      <c r="Q823" s="259"/>
      <c r="R823" s="64" t="s">
        <v>1213</v>
      </c>
      <c r="S823" s="41" t="s">
        <v>908</v>
      </c>
      <c r="T823" s="41" t="s">
        <v>20</v>
      </c>
      <c r="U823" s="84" t="s">
        <v>72</v>
      </c>
      <c r="V823" s="263"/>
      <c r="W823" s="80">
        <v>3</v>
      </c>
      <c r="X823" s="185" t="s">
        <v>245</v>
      </c>
      <c r="Y823" s="117"/>
      <c r="Z823" s="158"/>
      <c r="AA823" s="84"/>
      <c r="AB823" s="265" t="s">
        <v>1213</v>
      </c>
      <c r="AC823" s="261"/>
      <c r="AD823" s="261"/>
      <c r="AE823" s="261"/>
      <c r="AF823" s="261"/>
      <c r="AG823" s="261"/>
      <c r="AH823" s="263" t="s">
        <v>1</v>
      </c>
      <c r="AI823" s="473" t="s">
        <v>202</v>
      </c>
      <c r="AJ823" s="248">
        <v>42662</v>
      </c>
      <c r="AK823" s="422">
        <v>515</v>
      </c>
      <c r="AL823" s="314">
        <v>2.3039999999999998</v>
      </c>
      <c r="AM823" s="314" t="s">
        <v>1214</v>
      </c>
      <c r="AN823" s="314">
        <v>2.1019999999999999</v>
      </c>
      <c r="AO823" s="314" t="s">
        <v>174</v>
      </c>
      <c r="AP823" s="101"/>
      <c r="AQ823" s="101"/>
      <c r="AR823" s="415"/>
      <c r="AS823" s="101"/>
      <c r="AU823" s="101"/>
    </row>
    <row r="824" spans="1:59" s="256" customFormat="1" ht="24" customHeight="1" x14ac:dyDescent="0.25">
      <c r="D824" s="246" t="s">
        <v>2</v>
      </c>
      <c r="G824" s="96">
        <v>43640</v>
      </c>
      <c r="H824" s="258" t="s">
        <v>37</v>
      </c>
      <c r="I824" s="232" t="s">
        <v>31</v>
      </c>
      <c r="J824" s="189" t="s">
        <v>291</v>
      </c>
      <c r="K824" s="29" t="s">
        <v>18</v>
      </c>
      <c r="L824" s="29" t="s">
        <v>17</v>
      </c>
      <c r="M824" s="29" t="s">
        <v>113</v>
      </c>
      <c r="N824" s="29" t="s">
        <v>173</v>
      </c>
      <c r="O824" s="259" t="s">
        <v>170</v>
      </c>
      <c r="P824" s="259" t="s">
        <v>171</v>
      </c>
      <c r="Q824" s="259"/>
      <c r="R824" s="64" t="s">
        <v>3021</v>
      </c>
      <c r="S824" s="41" t="s">
        <v>1327</v>
      </c>
      <c r="T824" s="41" t="s">
        <v>20</v>
      </c>
      <c r="U824" s="84" t="s">
        <v>72</v>
      </c>
      <c r="V824" s="263"/>
      <c r="W824" s="80">
        <v>3</v>
      </c>
      <c r="X824" s="185" t="s">
        <v>245</v>
      </c>
      <c r="Y824" s="117"/>
      <c r="Z824" s="84"/>
      <c r="AA824" s="84"/>
      <c r="AB824" s="265" t="s">
        <v>3021</v>
      </c>
      <c r="AC824" s="261"/>
      <c r="AD824" s="261"/>
      <c r="AE824" s="261"/>
      <c r="AF824" s="261"/>
      <c r="AG824" s="261"/>
      <c r="AH824" s="263" t="s">
        <v>1</v>
      </c>
      <c r="AI824" s="473" t="s">
        <v>202</v>
      </c>
      <c r="AJ824" s="248">
        <v>43437</v>
      </c>
      <c r="AK824" s="422">
        <v>1492</v>
      </c>
      <c r="AL824" s="314">
        <v>2.2309999999999999</v>
      </c>
      <c r="AM824" s="314" t="s">
        <v>3022</v>
      </c>
      <c r="AN824" s="314">
        <v>2.1280000000000001</v>
      </c>
      <c r="AO824" s="314" t="s">
        <v>174</v>
      </c>
      <c r="AP824" s="101"/>
      <c r="AQ824" s="101"/>
      <c r="AR824" s="415"/>
      <c r="AS824" s="101"/>
      <c r="AU824" s="101"/>
    </row>
    <row r="825" spans="1:59" s="256" customFormat="1" ht="24" customHeight="1" x14ac:dyDescent="0.25">
      <c r="D825" s="246" t="s">
        <v>2</v>
      </c>
      <c r="G825" s="96">
        <v>43283</v>
      </c>
      <c r="H825" s="258" t="s">
        <v>37</v>
      </c>
      <c r="I825" s="232" t="s">
        <v>31</v>
      </c>
      <c r="J825" s="189" t="s">
        <v>291</v>
      </c>
      <c r="K825" s="29" t="s">
        <v>18</v>
      </c>
      <c r="L825" s="29" t="s">
        <v>17</v>
      </c>
      <c r="M825" s="29" t="s">
        <v>216</v>
      </c>
      <c r="N825" s="29" t="s">
        <v>254</v>
      </c>
      <c r="O825" s="259" t="s">
        <v>255</v>
      </c>
      <c r="P825" s="259" t="s">
        <v>1884</v>
      </c>
      <c r="Q825" s="259" t="s">
        <v>1885</v>
      </c>
      <c r="R825" s="64" t="s">
        <v>1886</v>
      </c>
      <c r="S825" s="41" t="s">
        <v>1889</v>
      </c>
      <c r="T825" s="41" t="s">
        <v>1887</v>
      </c>
      <c r="U825" s="84" t="s">
        <v>72</v>
      </c>
      <c r="V825" s="263"/>
      <c r="W825" s="80">
        <v>3</v>
      </c>
      <c r="X825" s="185" t="s">
        <v>245</v>
      </c>
      <c r="Y825" s="117"/>
      <c r="Z825" s="84"/>
      <c r="AA825" s="84"/>
      <c r="AB825" s="265" t="s">
        <v>1886</v>
      </c>
      <c r="AC825" s="261"/>
      <c r="AD825" s="261"/>
      <c r="AE825" s="261"/>
      <c r="AF825" s="261"/>
      <c r="AG825" s="261"/>
      <c r="AH825" s="263" t="s">
        <v>1</v>
      </c>
      <c r="AI825" s="473" t="s">
        <v>202</v>
      </c>
      <c r="AJ825" s="248">
        <v>43206</v>
      </c>
      <c r="AK825" s="422">
        <v>943</v>
      </c>
      <c r="AL825" s="314">
        <v>2.5910000000000002</v>
      </c>
      <c r="AM825" s="314" t="s">
        <v>1888</v>
      </c>
      <c r="AN825" s="316">
        <v>2.0699999999999998</v>
      </c>
      <c r="AO825" s="316" t="s">
        <v>675</v>
      </c>
      <c r="AP825" s="101"/>
      <c r="AQ825" s="101"/>
      <c r="AR825" s="415"/>
      <c r="AS825" s="101"/>
      <c r="AU825" s="101"/>
    </row>
    <row r="826" spans="1:59" s="256" customFormat="1" ht="24" customHeight="1" x14ac:dyDescent="0.25">
      <c r="D826" s="246" t="s">
        <v>2</v>
      </c>
      <c r="G826" s="96">
        <v>43606</v>
      </c>
      <c r="H826" s="258" t="s">
        <v>37</v>
      </c>
      <c r="I826" s="232" t="s">
        <v>31</v>
      </c>
      <c r="J826" s="189" t="s">
        <v>291</v>
      </c>
      <c r="K826" s="29" t="s">
        <v>18</v>
      </c>
      <c r="L826" s="29" t="s">
        <v>17</v>
      </c>
      <c r="M826" s="29" t="s">
        <v>216</v>
      </c>
      <c r="N826" s="29" t="s">
        <v>254</v>
      </c>
      <c r="O826" s="259" t="s">
        <v>255</v>
      </c>
      <c r="P826" s="259" t="s">
        <v>2993</v>
      </c>
      <c r="Q826" s="259"/>
      <c r="R826" s="64" t="s">
        <v>2994</v>
      </c>
      <c r="S826" s="41" t="s">
        <v>2995</v>
      </c>
      <c r="T826" s="41" t="s">
        <v>288</v>
      </c>
      <c r="U826" s="84" t="s">
        <v>72</v>
      </c>
      <c r="V826" s="263"/>
      <c r="W826" s="80">
        <v>3</v>
      </c>
      <c r="X826" s="185" t="s">
        <v>245</v>
      </c>
      <c r="Y826" s="117"/>
      <c r="Z826" s="158"/>
      <c r="AA826" s="84"/>
      <c r="AB826" s="265" t="s">
        <v>2994</v>
      </c>
      <c r="AC826" s="261"/>
      <c r="AD826" s="261"/>
      <c r="AE826" s="261"/>
      <c r="AF826" s="261"/>
      <c r="AG826" s="261"/>
      <c r="AH826" s="263" t="s">
        <v>1</v>
      </c>
      <c r="AI826" s="473" t="s">
        <v>202</v>
      </c>
      <c r="AJ826" s="248">
        <v>43419</v>
      </c>
      <c r="AK826" s="422">
        <v>1352</v>
      </c>
      <c r="AL826" s="314">
        <v>2.4129999999999998</v>
      </c>
      <c r="AM826" s="314" t="s">
        <v>2996</v>
      </c>
      <c r="AN826" s="314">
        <v>2.254</v>
      </c>
      <c r="AO826" s="314" t="s">
        <v>2998</v>
      </c>
      <c r="AP826" s="101"/>
      <c r="AQ826" s="101"/>
      <c r="AR826" s="415"/>
      <c r="AS826" s="101"/>
      <c r="AU826" s="101"/>
    </row>
    <row r="827" spans="1:59" s="256" customFormat="1" ht="24" customHeight="1" x14ac:dyDescent="0.25">
      <c r="D827" s="246" t="s">
        <v>2</v>
      </c>
      <c r="G827" s="96">
        <v>43606</v>
      </c>
      <c r="H827" s="258" t="s">
        <v>37</v>
      </c>
      <c r="I827" s="232" t="s">
        <v>31</v>
      </c>
      <c r="J827" s="189" t="s">
        <v>291</v>
      </c>
      <c r="K827" s="29" t="s">
        <v>18</v>
      </c>
      <c r="L827" s="29" t="s">
        <v>17</v>
      </c>
      <c r="M827" s="29" t="s">
        <v>216</v>
      </c>
      <c r="N827" s="29" t="s">
        <v>254</v>
      </c>
      <c r="O827" s="259" t="s">
        <v>255</v>
      </c>
      <c r="P827" s="259" t="s">
        <v>2993</v>
      </c>
      <c r="Q827" s="259"/>
      <c r="R827" s="64" t="s">
        <v>2997</v>
      </c>
      <c r="S827" s="41" t="s">
        <v>2995</v>
      </c>
      <c r="T827" s="41" t="s">
        <v>288</v>
      </c>
      <c r="U827" s="84" t="s">
        <v>72</v>
      </c>
      <c r="V827" s="263"/>
      <c r="W827" s="80">
        <v>3</v>
      </c>
      <c r="X827" s="185" t="s">
        <v>245</v>
      </c>
      <c r="Y827" s="161"/>
      <c r="Z827" s="84"/>
      <c r="AA827" s="84"/>
      <c r="AB827" s="265" t="s">
        <v>2997</v>
      </c>
      <c r="AC827" s="261"/>
      <c r="AD827" s="261"/>
      <c r="AE827" s="261"/>
      <c r="AF827" s="261"/>
      <c r="AG827" s="261"/>
      <c r="AH827" s="263" t="s">
        <v>1</v>
      </c>
      <c r="AI827" s="473" t="s">
        <v>202</v>
      </c>
      <c r="AJ827" s="248">
        <v>43420</v>
      </c>
      <c r="AK827" s="422">
        <v>1353</v>
      </c>
      <c r="AL827" s="314">
        <v>2.5649999999999999</v>
      </c>
      <c r="AM827" s="314" t="s">
        <v>2998</v>
      </c>
      <c r="AN827" s="314">
        <v>2.3460000000000001</v>
      </c>
      <c r="AO827" s="314" t="s">
        <v>2996</v>
      </c>
      <c r="AP827" s="101"/>
      <c r="AQ827" s="101"/>
      <c r="AR827" s="415"/>
      <c r="AS827" s="101"/>
      <c r="AU827" s="101"/>
    </row>
    <row r="828" spans="1:59" s="256" customFormat="1" ht="24" customHeight="1" x14ac:dyDescent="0.25">
      <c r="D828" s="246" t="s">
        <v>2</v>
      </c>
      <c r="G828" s="96">
        <v>43283</v>
      </c>
      <c r="H828" s="258" t="s">
        <v>37</v>
      </c>
      <c r="I828" s="232" t="s">
        <v>31</v>
      </c>
      <c r="J828" s="189" t="s">
        <v>291</v>
      </c>
      <c r="K828" s="29" t="s">
        <v>18</v>
      </c>
      <c r="L828" s="29" t="s">
        <v>17</v>
      </c>
      <c r="M828" s="29" t="s">
        <v>216</v>
      </c>
      <c r="N828" s="29" t="s">
        <v>254</v>
      </c>
      <c r="O828" s="259" t="s">
        <v>255</v>
      </c>
      <c r="P828" s="259" t="s">
        <v>672</v>
      </c>
      <c r="Q828" s="259" t="s">
        <v>673</v>
      </c>
      <c r="R828" s="64" t="s">
        <v>674</v>
      </c>
      <c r="S828" s="41" t="s">
        <v>988</v>
      </c>
      <c r="T828" s="41" t="s">
        <v>288</v>
      </c>
      <c r="U828" s="84" t="s">
        <v>72</v>
      </c>
      <c r="V828" s="263"/>
      <c r="W828" s="80">
        <v>3</v>
      </c>
      <c r="X828" s="185" t="s">
        <v>245</v>
      </c>
      <c r="Y828" s="117"/>
      <c r="Z828" s="84"/>
      <c r="AA828" s="84"/>
      <c r="AB828" s="265" t="s">
        <v>674</v>
      </c>
      <c r="AC828" s="261"/>
      <c r="AD828" s="261"/>
      <c r="AE828" s="261"/>
      <c r="AF828" s="261"/>
      <c r="AG828" s="261"/>
      <c r="AH828" s="263" t="s">
        <v>1</v>
      </c>
      <c r="AI828" s="473" t="s">
        <v>202</v>
      </c>
      <c r="AJ828" s="248">
        <v>42548</v>
      </c>
      <c r="AK828" s="422">
        <v>261</v>
      </c>
      <c r="AL828" s="314">
        <v>2.2749999999999999</v>
      </c>
      <c r="AM828" s="314" t="s">
        <v>675</v>
      </c>
      <c r="AN828" s="316">
        <v>2.15</v>
      </c>
      <c r="AO828" s="316" t="s">
        <v>603</v>
      </c>
      <c r="AP828" s="101"/>
      <c r="AQ828" s="101"/>
      <c r="AR828" s="415"/>
      <c r="AS828" s="101"/>
      <c r="AU828" s="101"/>
    </row>
    <row r="829" spans="1:59" s="256" customFormat="1" ht="24" customHeight="1" x14ac:dyDescent="0.25">
      <c r="D829" s="246" t="s">
        <v>2</v>
      </c>
      <c r="G829" s="96">
        <v>43283</v>
      </c>
      <c r="H829" s="258" t="s">
        <v>37</v>
      </c>
      <c r="I829" s="232" t="s">
        <v>31</v>
      </c>
      <c r="J829" s="189" t="s">
        <v>291</v>
      </c>
      <c r="K829" s="29" t="s">
        <v>18</v>
      </c>
      <c r="L829" s="29" t="s">
        <v>17</v>
      </c>
      <c r="M829" s="29" t="s">
        <v>216</v>
      </c>
      <c r="N829" s="29" t="s">
        <v>254</v>
      </c>
      <c r="O829" s="259" t="s">
        <v>255</v>
      </c>
      <c r="P829" s="259" t="s">
        <v>256</v>
      </c>
      <c r="Q829" s="259" t="s">
        <v>257</v>
      </c>
      <c r="R829" s="64" t="s">
        <v>258</v>
      </c>
      <c r="S829" s="41" t="s">
        <v>1315</v>
      </c>
      <c r="T829" s="41" t="s">
        <v>1554</v>
      </c>
      <c r="U829" s="84" t="s">
        <v>72</v>
      </c>
      <c r="V829" s="263"/>
      <c r="W829" s="80">
        <v>3</v>
      </c>
      <c r="X829" s="185" t="s">
        <v>245</v>
      </c>
      <c r="Y829" s="117"/>
      <c r="Z829" s="84"/>
      <c r="AA829" s="84"/>
      <c r="AB829" s="265" t="s">
        <v>258</v>
      </c>
      <c r="AC829" s="261"/>
      <c r="AD829" s="261"/>
      <c r="AE829" s="261"/>
      <c r="AF829" s="261"/>
      <c r="AG829" s="261"/>
      <c r="AH829" s="263" t="s">
        <v>1</v>
      </c>
      <c r="AI829" s="473" t="s">
        <v>202</v>
      </c>
      <c r="AJ829" s="248">
        <v>42361</v>
      </c>
      <c r="AK829" s="422">
        <v>104</v>
      </c>
      <c r="AL829" s="314">
        <v>2.4540000000000002</v>
      </c>
      <c r="AM829" s="314" t="s">
        <v>259</v>
      </c>
      <c r="AN829" s="314">
        <v>2.0489999999999999</v>
      </c>
      <c r="AO829" s="314" t="s">
        <v>670</v>
      </c>
      <c r="AP829" s="101"/>
      <c r="AQ829" s="101"/>
      <c r="AR829" s="415"/>
      <c r="AS829" s="101"/>
      <c r="AU829" s="101"/>
    </row>
    <row r="830" spans="1:59" s="256" customFormat="1" ht="24" customHeight="1" x14ac:dyDescent="0.25">
      <c r="D830" s="246" t="s">
        <v>2</v>
      </c>
      <c r="G830" s="96">
        <v>43283</v>
      </c>
      <c r="H830" s="258" t="s">
        <v>37</v>
      </c>
      <c r="I830" s="232" t="s">
        <v>31</v>
      </c>
      <c r="J830" s="189" t="s">
        <v>291</v>
      </c>
      <c r="K830" s="29" t="s">
        <v>18</v>
      </c>
      <c r="L830" s="29" t="s">
        <v>17</v>
      </c>
      <c r="M830" s="29" t="s">
        <v>216</v>
      </c>
      <c r="N830" s="29" t="s">
        <v>254</v>
      </c>
      <c r="O830" s="259" t="s">
        <v>255</v>
      </c>
      <c r="P830" s="259" t="s">
        <v>256</v>
      </c>
      <c r="Q830" s="259"/>
      <c r="R830" s="64" t="s">
        <v>669</v>
      </c>
      <c r="S830" s="41" t="s">
        <v>989</v>
      </c>
      <c r="T830" s="41" t="s">
        <v>288</v>
      </c>
      <c r="U830" s="84" t="s">
        <v>72</v>
      </c>
      <c r="V830" s="263"/>
      <c r="W830" s="80">
        <v>3</v>
      </c>
      <c r="X830" s="185" t="s">
        <v>245</v>
      </c>
      <c r="Y830" s="117"/>
      <c r="Z830" s="84"/>
      <c r="AA830" s="84"/>
      <c r="AB830" s="265" t="s">
        <v>669</v>
      </c>
      <c r="AC830" s="261"/>
      <c r="AD830" s="261"/>
      <c r="AE830" s="261"/>
      <c r="AF830" s="261"/>
      <c r="AG830" s="261"/>
      <c r="AH830" s="263" t="s">
        <v>1</v>
      </c>
      <c r="AI830" s="473" t="s">
        <v>202</v>
      </c>
      <c r="AJ830" s="248">
        <v>42548</v>
      </c>
      <c r="AK830" s="422">
        <v>260</v>
      </c>
      <c r="AL830" s="314">
        <v>2.5179999999999998</v>
      </c>
      <c r="AM830" s="314" t="s">
        <v>670</v>
      </c>
      <c r="AN830" s="314">
        <v>2.06</v>
      </c>
      <c r="AO830" s="314" t="s">
        <v>259</v>
      </c>
      <c r="AP830" s="101"/>
      <c r="AQ830" s="101"/>
      <c r="AR830" s="415"/>
      <c r="AS830" s="101"/>
      <c r="AU830" s="101"/>
    </row>
    <row r="831" spans="1:59" s="257" customFormat="1" ht="32.25" customHeight="1" x14ac:dyDescent="0.25">
      <c r="A831" s="256"/>
      <c r="B831" s="256"/>
      <c r="C831" s="256"/>
      <c r="D831" s="246" t="s">
        <v>2</v>
      </c>
      <c r="E831" s="256"/>
      <c r="F831" s="256"/>
      <c r="G831" s="96">
        <v>43283</v>
      </c>
      <c r="H831" s="258" t="s">
        <v>37</v>
      </c>
      <c r="I831" s="232" t="s">
        <v>31</v>
      </c>
      <c r="J831" s="189" t="s">
        <v>291</v>
      </c>
      <c r="K831" s="29" t="s">
        <v>18</v>
      </c>
      <c r="L831" s="29" t="s">
        <v>17</v>
      </c>
      <c r="M831" s="29" t="s">
        <v>216</v>
      </c>
      <c r="N831" s="29" t="s">
        <v>254</v>
      </c>
      <c r="O831" s="259" t="s">
        <v>255</v>
      </c>
      <c r="P831" s="259" t="s">
        <v>894</v>
      </c>
      <c r="Q831" s="259"/>
      <c r="R831" s="192" t="s">
        <v>895</v>
      </c>
      <c r="S831" s="41" t="s">
        <v>903</v>
      </c>
      <c r="T831" s="41" t="s">
        <v>889</v>
      </c>
      <c r="U831" s="84" t="s">
        <v>72</v>
      </c>
      <c r="V831" s="263"/>
      <c r="W831" s="80">
        <v>3</v>
      </c>
      <c r="X831" s="185" t="s">
        <v>245</v>
      </c>
      <c r="Y831" s="117"/>
      <c r="Z831" s="84"/>
      <c r="AA831" s="84"/>
      <c r="AB831" s="265" t="s">
        <v>895</v>
      </c>
      <c r="AC831" s="261"/>
      <c r="AD831" s="261"/>
      <c r="AE831" s="261"/>
      <c r="AF831" s="261"/>
      <c r="AG831" s="261"/>
      <c r="AH831" s="263" t="s">
        <v>1</v>
      </c>
      <c r="AI831" s="473" t="s">
        <v>202</v>
      </c>
      <c r="AJ831" s="248">
        <v>42683</v>
      </c>
      <c r="AK831" s="422">
        <v>378</v>
      </c>
      <c r="AL831" s="314">
        <v>2.5630000000000002</v>
      </c>
      <c r="AM831" s="314" t="s">
        <v>896</v>
      </c>
      <c r="AN831" s="316">
        <v>2.141</v>
      </c>
      <c r="AO831" s="316" t="s">
        <v>603</v>
      </c>
      <c r="AP831" s="101"/>
      <c r="AQ831" s="101"/>
      <c r="AR831" s="415"/>
      <c r="AS831" s="101"/>
      <c r="AT831" s="256"/>
      <c r="AU831" s="101"/>
      <c r="AV831" s="256"/>
      <c r="AW831" s="256"/>
      <c r="AX831" s="256"/>
      <c r="AY831" s="256"/>
      <c r="AZ831" s="256"/>
      <c r="BA831" s="256"/>
      <c r="BB831" s="256"/>
      <c r="BC831" s="256"/>
      <c r="BD831" s="256"/>
      <c r="BE831" s="256"/>
      <c r="BF831" s="256"/>
      <c r="BG831" s="256"/>
    </row>
    <row r="832" spans="1:59" s="257" customFormat="1" ht="32.25" customHeight="1" x14ac:dyDescent="0.25">
      <c r="A832" s="256"/>
      <c r="B832" s="256"/>
      <c r="C832" s="256"/>
      <c r="D832" s="246" t="s">
        <v>2</v>
      </c>
      <c r="E832" s="256"/>
      <c r="F832" s="256"/>
      <c r="G832" s="96">
        <v>43283</v>
      </c>
      <c r="H832" s="258" t="s">
        <v>37</v>
      </c>
      <c r="I832" s="232" t="s">
        <v>31</v>
      </c>
      <c r="J832" s="189" t="s">
        <v>291</v>
      </c>
      <c r="K832" s="29" t="s">
        <v>18</v>
      </c>
      <c r="L832" s="29" t="s">
        <v>50</v>
      </c>
      <c r="M832" s="29" t="s">
        <v>481</v>
      </c>
      <c r="N832" s="29" t="s">
        <v>1458</v>
      </c>
      <c r="O832" s="259" t="s">
        <v>1459</v>
      </c>
      <c r="P832" s="259" t="s">
        <v>1460</v>
      </c>
      <c r="Q832" s="259"/>
      <c r="R832" s="192" t="s">
        <v>1461</v>
      </c>
      <c r="S832" s="41" t="s">
        <v>1462</v>
      </c>
      <c r="T832" s="41" t="s">
        <v>20</v>
      </c>
      <c r="U832" s="84" t="s">
        <v>72</v>
      </c>
      <c r="V832" s="263"/>
      <c r="W832" s="80">
        <v>3</v>
      </c>
      <c r="X832" s="185" t="s">
        <v>245</v>
      </c>
      <c r="Y832" s="117"/>
      <c r="Z832" s="84"/>
      <c r="AA832" s="84"/>
      <c r="AB832" s="265" t="s">
        <v>1461</v>
      </c>
      <c r="AC832" s="261"/>
      <c r="AD832" s="261"/>
      <c r="AE832" s="261"/>
      <c r="AF832" s="261"/>
      <c r="AG832" s="261"/>
      <c r="AH832" s="263" t="s">
        <v>1</v>
      </c>
      <c r="AI832" s="473" t="s">
        <v>202</v>
      </c>
      <c r="AJ832" s="248">
        <v>42349</v>
      </c>
      <c r="AK832" s="422">
        <v>587</v>
      </c>
      <c r="AL832" s="312">
        <v>2.1930000000000001</v>
      </c>
      <c r="AM832" s="312" t="s">
        <v>1463</v>
      </c>
      <c r="AN832" s="313">
        <v>1.806</v>
      </c>
      <c r="AO832" s="313" t="s">
        <v>832</v>
      </c>
      <c r="AP832" s="101"/>
      <c r="AQ832" s="101"/>
      <c r="AR832" s="415"/>
      <c r="AS832" s="101"/>
      <c r="AT832" s="256"/>
      <c r="AU832" s="101"/>
      <c r="AV832" s="256"/>
      <c r="AW832" s="256"/>
      <c r="AX832" s="256"/>
      <c r="AY832" s="256"/>
      <c r="AZ832" s="256"/>
      <c r="BA832" s="256"/>
      <c r="BB832" s="256"/>
      <c r="BC832" s="256"/>
      <c r="BD832" s="256"/>
      <c r="BE832" s="256"/>
      <c r="BF832" s="256"/>
      <c r="BG832" s="256"/>
    </row>
    <row r="833" spans="1:59" s="257" customFormat="1" ht="32.25" customHeight="1" x14ac:dyDescent="0.25">
      <c r="A833" s="256"/>
      <c r="B833" s="256"/>
      <c r="C833" s="256"/>
      <c r="D833" s="246" t="s">
        <v>2</v>
      </c>
      <c r="E833" s="256"/>
      <c r="F833" s="256"/>
      <c r="G833" s="96">
        <v>43283</v>
      </c>
      <c r="H833" s="258" t="s">
        <v>37</v>
      </c>
      <c r="I833" s="232" t="s">
        <v>31</v>
      </c>
      <c r="J833" s="189" t="s">
        <v>291</v>
      </c>
      <c r="K833" s="29" t="s">
        <v>18</v>
      </c>
      <c r="L833" s="29" t="s">
        <v>50</v>
      </c>
      <c r="M833" s="29" t="s">
        <v>481</v>
      </c>
      <c r="N833" s="29" t="s">
        <v>828</v>
      </c>
      <c r="O833" s="259" t="s">
        <v>1175</v>
      </c>
      <c r="P833" s="259" t="s">
        <v>892</v>
      </c>
      <c r="Q833" s="259"/>
      <c r="R833" s="192" t="s">
        <v>1176</v>
      </c>
      <c r="S833" s="41" t="s">
        <v>1177</v>
      </c>
      <c r="T833" s="41" t="s">
        <v>20</v>
      </c>
      <c r="U833" s="84" t="s">
        <v>72</v>
      </c>
      <c r="V833" s="263"/>
      <c r="W833" s="80">
        <v>3</v>
      </c>
      <c r="X833" s="185" t="s">
        <v>245</v>
      </c>
      <c r="Y833" s="117"/>
      <c r="Z833" s="84"/>
      <c r="AA833" s="84"/>
      <c r="AB833" s="265" t="s">
        <v>1176</v>
      </c>
      <c r="AC833" s="261"/>
      <c r="AD833" s="261"/>
      <c r="AE833" s="261"/>
      <c r="AF833" s="261"/>
      <c r="AG833" s="261"/>
      <c r="AH833" s="263" t="s">
        <v>1</v>
      </c>
      <c r="AI833" s="473" t="s">
        <v>202</v>
      </c>
      <c r="AJ833" s="248">
        <v>42410</v>
      </c>
      <c r="AK833" s="422">
        <v>506</v>
      </c>
      <c r="AL833" s="312">
        <v>2.3380000000000001</v>
      </c>
      <c r="AM833" s="312" t="s">
        <v>1178</v>
      </c>
      <c r="AN833" s="313">
        <v>1.913</v>
      </c>
      <c r="AO833" s="313" t="s">
        <v>3419</v>
      </c>
      <c r="AP833" s="101"/>
      <c r="AQ833" s="101"/>
      <c r="AR833" s="415"/>
      <c r="AS833" s="101"/>
      <c r="AT833" s="256"/>
      <c r="AU833" s="101"/>
      <c r="AV833" s="256"/>
      <c r="AW833" s="256"/>
      <c r="AX833" s="256"/>
      <c r="AY833" s="256"/>
      <c r="AZ833" s="256"/>
      <c r="BA833" s="256"/>
      <c r="BB833" s="256"/>
      <c r="BC833" s="256"/>
      <c r="BD833" s="256"/>
      <c r="BE833" s="256"/>
      <c r="BF833" s="256"/>
      <c r="BG833" s="256"/>
    </row>
    <row r="834" spans="1:59" s="257" customFormat="1" ht="32.25" customHeight="1" x14ac:dyDescent="0.25">
      <c r="A834" s="256"/>
      <c r="B834" s="256"/>
      <c r="C834" s="256"/>
      <c r="D834" s="246" t="s">
        <v>2</v>
      </c>
      <c r="E834" s="256"/>
      <c r="F834" s="256"/>
      <c r="G834" s="304">
        <v>43922</v>
      </c>
      <c r="H834" s="258" t="s">
        <v>37</v>
      </c>
      <c r="I834" s="232" t="s">
        <v>31</v>
      </c>
      <c r="J834" s="189" t="s">
        <v>291</v>
      </c>
      <c r="K834" s="29" t="s">
        <v>18</v>
      </c>
      <c r="L834" s="29" t="s">
        <v>50</v>
      </c>
      <c r="M834" s="29" t="s">
        <v>481</v>
      </c>
      <c r="N834" s="29" t="s">
        <v>828</v>
      </c>
      <c r="O834" s="259" t="s">
        <v>1175</v>
      </c>
      <c r="P834" s="259" t="s">
        <v>892</v>
      </c>
      <c r="Q834" s="259"/>
      <c r="R834" s="71" t="s">
        <v>3418</v>
      </c>
      <c r="S834" s="41" t="s">
        <v>1177</v>
      </c>
      <c r="T834" s="261" t="s">
        <v>288</v>
      </c>
      <c r="U834" s="84" t="s">
        <v>72</v>
      </c>
      <c r="V834" s="263"/>
      <c r="W834" s="80">
        <v>3</v>
      </c>
      <c r="X834" s="185" t="s">
        <v>245</v>
      </c>
      <c r="Y834" s="117"/>
      <c r="Z834" s="84"/>
      <c r="AA834" s="84"/>
      <c r="AB834" s="265" t="s">
        <v>3418</v>
      </c>
      <c r="AC834" s="261"/>
      <c r="AD834" s="261"/>
      <c r="AE834" s="261"/>
      <c r="AF834" s="261"/>
      <c r="AG834" s="261"/>
      <c r="AH834" s="263" t="s">
        <v>1</v>
      </c>
      <c r="AI834" s="473" t="s">
        <v>202</v>
      </c>
      <c r="AJ834" s="248">
        <v>43894</v>
      </c>
      <c r="AK834" s="207">
        <v>1677</v>
      </c>
      <c r="AL834" s="312">
        <v>2.4039999999999999</v>
      </c>
      <c r="AM834" s="312" t="s">
        <v>3419</v>
      </c>
      <c r="AN834" s="312">
        <v>2.1379999999999999</v>
      </c>
      <c r="AO834" s="312" t="s">
        <v>1178</v>
      </c>
      <c r="AP834" s="101"/>
      <c r="AQ834" s="101"/>
      <c r="AR834" s="415"/>
      <c r="AS834" s="101"/>
      <c r="AT834" s="256"/>
      <c r="AU834" s="101"/>
      <c r="AV834" s="256"/>
      <c r="AW834" s="256"/>
      <c r="AX834" s="256"/>
      <c r="AY834" s="256"/>
      <c r="AZ834" s="256"/>
      <c r="BA834" s="256"/>
      <c r="BB834" s="256"/>
      <c r="BC834" s="256"/>
      <c r="BD834" s="256"/>
      <c r="BE834" s="256"/>
      <c r="BF834" s="256"/>
      <c r="BG834" s="256"/>
    </row>
    <row r="835" spans="1:59" s="257" customFormat="1" ht="32.25" customHeight="1" x14ac:dyDescent="0.25">
      <c r="A835" s="256"/>
      <c r="B835" s="256"/>
      <c r="C835" s="256"/>
      <c r="D835" s="246" t="s">
        <v>2</v>
      </c>
      <c r="E835" s="256"/>
      <c r="F835" s="256"/>
      <c r="G835" s="96">
        <v>43840</v>
      </c>
      <c r="H835" s="48" t="s">
        <v>37</v>
      </c>
      <c r="I835" s="232" t="s">
        <v>31</v>
      </c>
      <c r="J835" s="189" t="s">
        <v>291</v>
      </c>
      <c r="K835" s="29" t="s">
        <v>18</v>
      </c>
      <c r="L835" s="29" t="s">
        <v>50</v>
      </c>
      <c r="M835" s="29" t="s">
        <v>51</v>
      </c>
      <c r="N835" s="29" t="s">
        <v>52</v>
      </c>
      <c r="O835" s="259" t="s">
        <v>3154</v>
      </c>
      <c r="P835" s="259" t="s">
        <v>3155</v>
      </c>
      <c r="Q835" s="260"/>
      <c r="R835" s="71" t="s">
        <v>3156</v>
      </c>
      <c r="S835" s="261" t="s">
        <v>3157</v>
      </c>
      <c r="T835" s="185" t="s">
        <v>20</v>
      </c>
      <c r="U835" s="84" t="s">
        <v>72</v>
      </c>
      <c r="V835" s="263"/>
      <c r="W835" s="80">
        <v>3</v>
      </c>
      <c r="X835" s="261" t="s">
        <v>245</v>
      </c>
      <c r="Y835" s="251"/>
      <c r="Z835" s="84"/>
      <c r="AA835" s="261"/>
      <c r="AB835" s="265" t="s">
        <v>3156</v>
      </c>
      <c r="AC835" s="261"/>
      <c r="AD835" s="261"/>
      <c r="AE835" s="261"/>
      <c r="AF835" s="261"/>
      <c r="AG835" s="261"/>
      <c r="AH835" s="187" t="s">
        <v>1</v>
      </c>
      <c r="AI835" s="473" t="s">
        <v>202</v>
      </c>
      <c r="AJ835" s="248">
        <v>43781</v>
      </c>
      <c r="AK835" s="207">
        <v>1603</v>
      </c>
      <c r="AL835" s="312">
        <v>2.4860000000000002</v>
      </c>
      <c r="AM835" s="312" t="s">
        <v>3158</v>
      </c>
      <c r="AN835" s="316">
        <v>2.0649999999999999</v>
      </c>
      <c r="AO835" s="316" t="s">
        <v>3318</v>
      </c>
      <c r="AP835" s="101"/>
      <c r="AQ835" s="101"/>
      <c r="AR835" s="415"/>
      <c r="AS835" s="101"/>
      <c r="AT835" s="256"/>
      <c r="AU835" s="101"/>
      <c r="AV835" s="256"/>
      <c r="AW835" s="256"/>
      <c r="AX835" s="256"/>
      <c r="AY835" s="256"/>
      <c r="AZ835" s="256"/>
      <c r="BA835" s="256"/>
      <c r="BB835" s="256"/>
      <c r="BC835" s="256"/>
      <c r="BD835" s="256"/>
      <c r="BE835" s="256"/>
      <c r="BF835" s="256"/>
      <c r="BG835" s="256"/>
    </row>
    <row r="836" spans="1:59" s="257" customFormat="1" ht="32.25" customHeight="1" x14ac:dyDescent="0.25">
      <c r="A836" s="256"/>
      <c r="B836" s="256"/>
      <c r="C836" s="256"/>
      <c r="D836" s="246" t="s">
        <v>2</v>
      </c>
      <c r="E836" s="256"/>
      <c r="F836" s="256"/>
      <c r="G836" s="304">
        <v>43922</v>
      </c>
      <c r="H836" s="48" t="s">
        <v>37</v>
      </c>
      <c r="I836" s="232" t="s">
        <v>31</v>
      </c>
      <c r="J836" s="189" t="s">
        <v>291</v>
      </c>
      <c r="K836" s="29" t="s">
        <v>18</v>
      </c>
      <c r="L836" s="29" t="s">
        <v>50</v>
      </c>
      <c r="M836" s="29" t="s">
        <v>51</v>
      </c>
      <c r="N836" s="29" t="s">
        <v>52</v>
      </c>
      <c r="O836" s="259" t="s">
        <v>3154</v>
      </c>
      <c r="P836" s="259" t="s">
        <v>3315</v>
      </c>
      <c r="Q836" s="260"/>
      <c r="R836" s="71" t="s">
        <v>3316</v>
      </c>
      <c r="S836" s="261" t="s">
        <v>3317</v>
      </c>
      <c r="T836" s="185" t="s">
        <v>288</v>
      </c>
      <c r="U836" s="84" t="s">
        <v>72</v>
      </c>
      <c r="V836" s="263"/>
      <c r="W836" s="80">
        <v>3</v>
      </c>
      <c r="X836" s="261" t="s">
        <v>245</v>
      </c>
      <c r="Y836" s="251"/>
      <c r="Z836" s="84"/>
      <c r="AA836" s="261"/>
      <c r="AB836" s="265" t="s">
        <v>3316</v>
      </c>
      <c r="AC836" s="261"/>
      <c r="AD836" s="261"/>
      <c r="AE836" s="261"/>
      <c r="AF836" s="261"/>
      <c r="AG836" s="261"/>
      <c r="AH836" s="187" t="s">
        <v>1</v>
      </c>
      <c r="AI836" s="473" t="s">
        <v>202</v>
      </c>
      <c r="AJ836" s="248">
        <v>43895</v>
      </c>
      <c r="AK836" s="207">
        <v>1655</v>
      </c>
      <c r="AL836" s="312">
        <v>2.5219999999999998</v>
      </c>
      <c r="AM836" s="312" t="s">
        <v>3318</v>
      </c>
      <c r="AN836" s="316">
        <v>2.2010000000000001</v>
      </c>
      <c r="AO836" s="316" t="s">
        <v>3158</v>
      </c>
      <c r="AP836" s="101"/>
      <c r="AQ836" s="101"/>
      <c r="AR836" s="415"/>
      <c r="AS836" s="101"/>
      <c r="AT836" s="256"/>
      <c r="AU836" s="101"/>
      <c r="AV836" s="256"/>
      <c r="AW836" s="256"/>
      <c r="AX836" s="256"/>
      <c r="AY836" s="256"/>
      <c r="AZ836" s="256"/>
      <c r="BA836" s="256"/>
      <c r="BB836" s="256"/>
      <c r="BC836" s="256"/>
      <c r="BD836" s="256"/>
      <c r="BE836" s="256"/>
      <c r="BF836" s="256"/>
      <c r="BG836" s="256"/>
    </row>
    <row r="837" spans="1:59" s="257" customFormat="1" ht="32.25" customHeight="1" x14ac:dyDescent="0.25">
      <c r="A837" s="256"/>
      <c r="B837" s="256"/>
      <c r="C837" s="256"/>
      <c r="D837" s="246" t="s">
        <v>2</v>
      </c>
      <c r="E837" s="256"/>
      <c r="F837" s="256"/>
      <c r="G837" s="96">
        <v>43378</v>
      </c>
      <c r="H837" s="258" t="s">
        <v>37</v>
      </c>
      <c r="I837" s="232" t="s">
        <v>31</v>
      </c>
      <c r="J837" s="189" t="s">
        <v>291</v>
      </c>
      <c r="K837" s="29" t="s">
        <v>18</v>
      </c>
      <c r="L837" s="29" t="s">
        <v>50</v>
      </c>
      <c r="M837" s="29" t="s">
        <v>433</v>
      </c>
      <c r="N837" s="29" t="s">
        <v>2800</v>
      </c>
      <c r="O837" s="259" t="s">
        <v>2801</v>
      </c>
      <c r="P837" s="259" t="s">
        <v>2802</v>
      </c>
      <c r="Q837" s="259"/>
      <c r="R837" s="192" t="s">
        <v>2803</v>
      </c>
      <c r="S837" s="41" t="s">
        <v>2847</v>
      </c>
      <c r="T837" s="41" t="s">
        <v>3020</v>
      </c>
      <c r="U837" s="84" t="s">
        <v>72</v>
      </c>
      <c r="V837" s="263"/>
      <c r="W837" s="80">
        <v>3</v>
      </c>
      <c r="X837" s="185" t="s">
        <v>245</v>
      </c>
      <c r="Y837" s="117"/>
      <c r="Z837" s="84"/>
      <c r="AA837" s="84"/>
      <c r="AB837" s="265" t="s">
        <v>2803</v>
      </c>
      <c r="AC837" s="261"/>
      <c r="AD837" s="261"/>
      <c r="AE837" s="261"/>
      <c r="AF837" s="261"/>
      <c r="AG837" s="261"/>
      <c r="AH837" s="263" t="s">
        <v>1</v>
      </c>
      <c r="AI837" s="473" t="s">
        <v>202</v>
      </c>
      <c r="AJ837" s="248">
        <v>43360</v>
      </c>
      <c r="AK837" s="207">
        <v>1091</v>
      </c>
      <c r="AL837" s="312">
        <v>2.6059999999999999</v>
      </c>
      <c r="AM837" s="312" t="s">
        <v>2805</v>
      </c>
      <c r="AN837" s="313">
        <v>1.252</v>
      </c>
      <c r="AO837" s="313" t="s">
        <v>1717</v>
      </c>
      <c r="AP837" s="101"/>
      <c r="AQ837" s="101"/>
      <c r="AR837" s="415"/>
      <c r="AS837" s="101"/>
      <c r="AT837" s="256"/>
      <c r="AU837" s="101"/>
      <c r="AV837" s="256"/>
      <c r="AW837" s="256"/>
      <c r="AX837" s="256"/>
      <c r="AY837" s="256"/>
      <c r="AZ837" s="256"/>
      <c r="BA837" s="256"/>
      <c r="BB837" s="256"/>
      <c r="BC837" s="256"/>
      <c r="BD837" s="256"/>
      <c r="BE837" s="256"/>
      <c r="BF837" s="256"/>
      <c r="BG837" s="256"/>
    </row>
    <row r="838" spans="1:59" s="257" customFormat="1" ht="32.25" customHeight="1" x14ac:dyDescent="0.25">
      <c r="A838" s="256"/>
      <c r="B838" s="256"/>
      <c r="C838" s="256"/>
      <c r="D838" s="246" t="s">
        <v>2</v>
      </c>
      <c r="E838" s="256"/>
      <c r="F838" s="256"/>
      <c r="G838" s="96">
        <v>43283</v>
      </c>
      <c r="H838" s="258" t="s">
        <v>37</v>
      </c>
      <c r="I838" s="232" t="s">
        <v>31</v>
      </c>
      <c r="J838" s="189" t="s">
        <v>291</v>
      </c>
      <c r="K838" s="29" t="s">
        <v>18</v>
      </c>
      <c r="L838" s="29" t="s">
        <v>50</v>
      </c>
      <c r="M838" s="29" t="s">
        <v>51</v>
      </c>
      <c r="N838" s="29" t="s">
        <v>52</v>
      </c>
      <c r="O838" s="259" t="s">
        <v>325</v>
      </c>
      <c r="P838" s="259" t="s">
        <v>326</v>
      </c>
      <c r="Q838" s="259"/>
      <c r="R838" s="192" t="s">
        <v>353</v>
      </c>
      <c r="S838" s="41" t="s">
        <v>966</v>
      </c>
      <c r="T838" s="41" t="s">
        <v>20</v>
      </c>
      <c r="U838" s="84" t="s">
        <v>72</v>
      </c>
      <c r="V838" s="263"/>
      <c r="W838" s="80">
        <v>3</v>
      </c>
      <c r="X838" s="185" t="s">
        <v>245</v>
      </c>
      <c r="Y838" s="117"/>
      <c r="Z838" s="84"/>
      <c r="AA838" s="84"/>
      <c r="AB838" s="265" t="s">
        <v>353</v>
      </c>
      <c r="AC838" s="261"/>
      <c r="AD838" s="261"/>
      <c r="AE838" s="261"/>
      <c r="AF838" s="261"/>
      <c r="AG838" s="261"/>
      <c r="AH838" s="263" t="s">
        <v>1</v>
      </c>
      <c r="AI838" s="473" t="s">
        <v>202</v>
      </c>
      <c r="AJ838" s="248">
        <v>42291</v>
      </c>
      <c r="AK838" s="422">
        <v>143</v>
      </c>
      <c r="AL838" s="312">
        <v>2.5150000000000001</v>
      </c>
      <c r="AM838" s="312" t="s">
        <v>354</v>
      </c>
      <c r="AN838" s="312">
        <v>2.1190000000000002</v>
      </c>
      <c r="AO838" s="312" t="s">
        <v>328</v>
      </c>
      <c r="AP838" s="101"/>
      <c r="AQ838" s="101"/>
      <c r="AR838" s="415"/>
      <c r="AS838" s="101"/>
      <c r="AT838" s="256"/>
      <c r="AU838" s="101"/>
      <c r="AV838" s="256"/>
      <c r="AW838" s="256"/>
      <c r="AX838" s="256"/>
      <c r="AY838" s="256"/>
      <c r="AZ838" s="256"/>
      <c r="BA838" s="256"/>
      <c r="BB838" s="256"/>
      <c r="BC838" s="256"/>
      <c r="BD838" s="256"/>
      <c r="BE838" s="256"/>
      <c r="BF838" s="256"/>
      <c r="BG838" s="256"/>
    </row>
    <row r="839" spans="1:59" s="257" customFormat="1" ht="32.25" customHeight="1" x14ac:dyDescent="0.25">
      <c r="A839" s="256"/>
      <c r="B839" s="256"/>
      <c r="C839" s="256"/>
      <c r="D839" s="246" t="s">
        <v>2</v>
      </c>
      <c r="E839" s="256"/>
      <c r="F839" s="256"/>
      <c r="G839" s="96">
        <v>43283</v>
      </c>
      <c r="H839" s="258" t="s">
        <v>37</v>
      </c>
      <c r="I839" s="232" t="s">
        <v>31</v>
      </c>
      <c r="J839" s="189" t="s">
        <v>291</v>
      </c>
      <c r="K839" s="29" t="s">
        <v>18</v>
      </c>
      <c r="L839" s="29" t="s">
        <v>50</v>
      </c>
      <c r="M839" s="29" t="s">
        <v>51</v>
      </c>
      <c r="N839" s="29" t="s">
        <v>52</v>
      </c>
      <c r="O839" s="259" t="s">
        <v>325</v>
      </c>
      <c r="P839" s="259" t="s">
        <v>326</v>
      </c>
      <c r="Q839" s="259"/>
      <c r="R839" s="192" t="s">
        <v>327</v>
      </c>
      <c r="S839" s="41" t="s">
        <v>966</v>
      </c>
      <c r="T839" s="41" t="s">
        <v>1554</v>
      </c>
      <c r="U839" s="84" t="s">
        <v>72</v>
      </c>
      <c r="V839" s="263"/>
      <c r="W839" s="80">
        <v>3</v>
      </c>
      <c r="X839" s="185" t="s">
        <v>245</v>
      </c>
      <c r="Y839" s="117"/>
      <c r="Z839" s="84"/>
      <c r="AA839" s="84"/>
      <c r="AB839" s="265" t="s">
        <v>327</v>
      </c>
      <c r="AC839" s="261"/>
      <c r="AD839" s="261"/>
      <c r="AE839" s="261"/>
      <c r="AF839" s="261"/>
      <c r="AG839" s="261"/>
      <c r="AH839" s="263" t="s">
        <v>1</v>
      </c>
      <c r="AI839" s="473" t="s">
        <v>202</v>
      </c>
      <c r="AJ839" s="248">
        <v>42410</v>
      </c>
      <c r="AK839" s="422">
        <v>134</v>
      </c>
      <c r="AL839" s="312">
        <v>2.544</v>
      </c>
      <c r="AM839" s="312" t="s">
        <v>328</v>
      </c>
      <c r="AN839" s="312">
        <v>2.1840000000000002</v>
      </c>
      <c r="AO839" s="312" t="s">
        <v>354</v>
      </c>
      <c r="AP839" s="101"/>
      <c r="AQ839" s="101"/>
      <c r="AR839" s="415"/>
      <c r="AS839" s="101"/>
      <c r="AT839" s="256"/>
      <c r="AU839" s="101"/>
      <c r="AV839" s="256"/>
      <c r="AW839" s="256"/>
      <c r="AX839" s="256"/>
      <c r="AY839" s="256"/>
      <c r="AZ839" s="256"/>
      <c r="BA839" s="256"/>
      <c r="BB839" s="256"/>
      <c r="BC839" s="256"/>
      <c r="BD839" s="256"/>
      <c r="BE839" s="256"/>
      <c r="BF839" s="256"/>
      <c r="BG839" s="256"/>
    </row>
    <row r="840" spans="1:59" s="257" customFormat="1" ht="32.25" customHeight="1" x14ac:dyDescent="0.25">
      <c r="A840" s="256"/>
      <c r="B840" s="256"/>
      <c r="C840" s="256"/>
      <c r="D840" s="246" t="s">
        <v>2</v>
      </c>
      <c r="E840" s="256"/>
      <c r="F840" s="256"/>
      <c r="G840" s="304">
        <v>43922</v>
      </c>
      <c r="H840" s="48" t="s">
        <v>37</v>
      </c>
      <c r="I840" s="232" t="s">
        <v>31</v>
      </c>
      <c r="J840" s="189" t="s">
        <v>291</v>
      </c>
      <c r="K840" s="29" t="s">
        <v>18</v>
      </c>
      <c r="L840" s="29" t="s">
        <v>50</v>
      </c>
      <c r="M840" s="29" t="s">
        <v>51</v>
      </c>
      <c r="N840" s="29" t="s">
        <v>52</v>
      </c>
      <c r="O840" s="259" t="s">
        <v>325</v>
      </c>
      <c r="P840" s="259" t="s">
        <v>326</v>
      </c>
      <c r="Q840" s="260"/>
      <c r="R840" s="71" t="s">
        <v>3346</v>
      </c>
      <c r="S840" s="185" t="s">
        <v>966</v>
      </c>
      <c r="T840" s="41" t="s">
        <v>3259</v>
      </c>
      <c r="U840" s="84" t="s">
        <v>72</v>
      </c>
      <c r="V840" s="263"/>
      <c r="W840" s="80">
        <v>3</v>
      </c>
      <c r="X840" s="261" t="s">
        <v>42</v>
      </c>
      <c r="Y840" s="251"/>
      <c r="Z840" s="262"/>
      <c r="AA840" s="261" t="s">
        <v>3350</v>
      </c>
      <c r="AB840" s="265" t="s">
        <v>3346</v>
      </c>
      <c r="AC840" s="261"/>
      <c r="AD840" s="261"/>
      <c r="AE840" s="261"/>
      <c r="AF840" s="261"/>
      <c r="AG840" s="261"/>
      <c r="AH840" s="263" t="s">
        <v>1</v>
      </c>
      <c r="AI840" s="473" t="s">
        <v>202</v>
      </c>
      <c r="AJ840" s="248">
        <v>43811</v>
      </c>
      <c r="AK840" s="207">
        <v>1660</v>
      </c>
      <c r="AL840" s="312">
        <v>2.5590000000000002</v>
      </c>
      <c r="AM840" s="312" t="s">
        <v>3347</v>
      </c>
      <c r="AN840" s="313">
        <v>1.913</v>
      </c>
      <c r="AO840" s="313" t="s">
        <v>328</v>
      </c>
      <c r="AP840" s="101"/>
      <c r="AQ840" s="101"/>
      <c r="AR840" s="415"/>
      <c r="AS840" s="101"/>
      <c r="AT840" s="256"/>
      <c r="AU840" s="101"/>
      <c r="AV840" s="256"/>
      <c r="AW840" s="256"/>
      <c r="AX840" s="256"/>
      <c r="AY840" s="256"/>
      <c r="AZ840" s="256"/>
      <c r="BA840" s="256"/>
      <c r="BB840" s="256"/>
      <c r="BC840" s="256"/>
      <c r="BD840" s="256"/>
      <c r="BE840" s="256"/>
      <c r="BF840" s="256"/>
      <c r="BG840" s="256"/>
    </row>
    <row r="841" spans="1:59" s="256" customFormat="1" ht="32.25" customHeight="1" x14ac:dyDescent="0.25">
      <c r="D841" s="246" t="s">
        <v>2</v>
      </c>
      <c r="G841" s="96">
        <v>43640</v>
      </c>
      <c r="H841" s="258" t="s">
        <v>37</v>
      </c>
      <c r="I841" s="232" t="s">
        <v>31</v>
      </c>
      <c r="J841" s="189" t="s">
        <v>291</v>
      </c>
      <c r="K841" s="29" t="s">
        <v>18</v>
      </c>
      <c r="L841" s="29" t="s">
        <v>50</v>
      </c>
      <c r="M841" s="29" t="s">
        <v>382</v>
      </c>
      <c r="N841" s="29" t="s">
        <v>543</v>
      </c>
      <c r="O841" s="259" t="s">
        <v>3014</v>
      </c>
      <c r="P841" s="259" t="s">
        <v>2781</v>
      </c>
      <c r="Q841" s="259"/>
      <c r="R841" s="192" t="s">
        <v>3015</v>
      </c>
      <c r="S841" s="41" t="s">
        <v>3016</v>
      </c>
      <c r="T841" s="41" t="s">
        <v>288</v>
      </c>
      <c r="U841" s="84" t="s">
        <v>72</v>
      </c>
      <c r="V841" s="263"/>
      <c r="W841" s="80">
        <v>3</v>
      </c>
      <c r="X841" s="185" t="s">
        <v>245</v>
      </c>
      <c r="Y841" s="117"/>
      <c r="Z841" s="84"/>
      <c r="AA841" s="84"/>
      <c r="AB841" s="265" t="s">
        <v>3015</v>
      </c>
      <c r="AC841" s="261"/>
      <c r="AD841" s="261"/>
      <c r="AE841" s="261"/>
      <c r="AF841" s="261"/>
      <c r="AG841" s="261"/>
      <c r="AH841" s="263" t="s">
        <v>1</v>
      </c>
      <c r="AI841" s="473" t="s">
        <v>202</v>
      </c>
      <c r="AJ841" s="248">
        <v>43420</v>
      </c>
      <c r="AK841" s="422">
        <v>1491</v>
      </c>
      <c r="AL841" s="312">
        <v>2.5830000000000002</v>
      </c>
      <c r="AM841" s="312" t="s">
        <v>3017</v>
      </c>
      <c r="AN841" s="313">
        <v>1.5309999999999999</v>
      </c>
      <c r="AO841" s="313" t="s">
        <v>1219</v>
      </c>
      <c r="AP841" s="101"/>
      <c r="AQ841" s="101"/>
      <c r="AR841" s="415"/>
      <c r="AS841" s="101"/>
      <c r="AU841" s="101"/>
    </row>
    <row r="842" spans="1:59" s="152" customFormat="1" ht="32.25" customHeight="1" x14ac:dyDescent="0.25">
      <c r="A842" s="256"/>
      <c r="B842" s="256"/>
      <c r="C842" s="256"/>
      <c r="D842" s="246" t="s">
        <v>2</v>
      </c>
      <c r="E842" s="256"/>
      <c r="F842" s="256"/>
      <c r="G842" s="304">
        <v>43922</v>
      </c>
      <c r="H842" s="48" t="s">
        <v>37</v>
      </c>
      <c r="I842" s="232" t="s">
        <v>31</v>
      </c>
      <c r="J842" s="189" t="s">
        <v>291</v>
      </c>
      <c r="K842" s="29" t="s">
        <v>18</v>
      </c>
      <c r="L842" s="29" t="s">
        <v>50</v>
      </c>
      <c r="M842" s="29" t="s">
        <v>51</v>
      </c>
      <c r="N842" s="29" t="s">
        <v>52</v>
      </c>
      <c r="O842" s="259" t="s">
        <v>3336</v>
      </c>
      <c r="P842" s="259" t="s">
        <v>3337</v>
      </c>
      <c r="Q842" s="260"/>
      <c r="R842" s="71" t="s">
        <v>3338</v>
      </c>
      <c r="S842" s="261" t="s">
        <v>3339</v>
      </c>
      <c r="T842" s="41" t="s">
        <v>3259</v>
      </c>
      <c r="U842" s="84" t="s">
        <v>72</v>
      </c>
      <c r="V842" s="263"/>
      <c r="W842" s="80">
        <v>3</v>
      </c>
      <c r="X842" s="261" t="s">
        <v>42</v>
      </c>
      <c r="Y842" s="251"/>
      <c r="Z842" s="262"/>
      <c r="AA842" s="261" t="s">
        <v>3348</v>
      </c>
      <c r="AB842" s="265" t="s">
        <v>3338</v>
      </c>
      <c r="AC842" s="261"/>
      <c r="AD842" s="261"/>
      <c r="AE842" s="261"/>
      <c r="AF842" s="261"/>
      <c r="AG842" s="261"/>
      <c r="AH842" s="263" t="s">
        <v>1</v>
      </c>
      <c r="AI842" s="473" t="s">
        <v>202</v>
      </c>
      <c r="AJ842" s="248">
        <v>43811</v>
      </c>
      <c r="AK842" s="207">
        <v>1658</v>
      </c>
      <c r="AL842" s="312">
        <v>2.6360000000000001</v>
      </c>
      <c r="AM842" s="312" t="s">
        <v>3340</v>
      </c>
      <c r="AN842" s="313">
        <v>1.5649999999999999</v>
      </c>
      <c r="AO842" s="313" t="s">
        <v>952</v>
      </c>
      <c r="AP842" s="101"/>
      <c r="AQ842" s="101"/>
      <c r="AR842" s="415"/>
      <c r="AS842" s="101"/>
      <c r="AT842" s="256"/>
      <c r="AU842" s="101"/>
      <c r="AV842" s="256"/>
      <c r="AW842" s="256"/>
      <c r="AX842" s="256"/>
      <c r="AY842" s="256"/>
      <c r="AZ842" s="256"/>
      <c r="BA842" s="256"/>
      <c r="BB842" s="256"/>
      <c r="BC842" s="256"/>
      <c r="BD842" s="256"/>
      <c r="BE842" s="256"/>
      <c r="BF842" s="256"/>
      <c r="BG842" s="256"/>
    </row>
    <row r="843" spans="1:59" s="257" customFormat="1" ht="32.25" customHeight="1" x14ac:dyDescent="0.25">
      <c r="A843" s="256"/>
      <c r="B843" s="256"/>
      <c r="C843" s="256"/>
      <c r="D843" s="246" t="s">
        <v>2</v>
      </c>
      <c r="E843" s="256"/>
      <c r="F843" s="256"/>
      <c r="G843" s="96">
        <v>43283</v>
      </c>
      <c r="H843" s="258" t="s">
        <v>37</v>
      </c>
      <c r="I843" s="232" t="s">
        <v>31</v>
      </c>
      <c r="J843" s="189" t="s">
        <v>291</v>
      </c>
      <c r="K843" s="29" t="s">
        <v>18</v>
      </c>
      <c r="L843" s="29" t="s">
        <v>50</v>
      </c>
      <c r="M843" s="29" t="s">
        <v>481</v>
      </c>
      <c r="N843" s="29" t="s">
        <v>828</v>
      </c>
      <c r="O843" s="259" t="s">
        <v>1380</v>
      </c>
      <c r="P843" s="259" t="s">
        <v>829</v>
      </c>
      <c r="Q843" s="259"/>
      <c r="R843" s="192" t="s">
        <v>830</v>
      </c>
      <c r="S843" s="41" t="s">
        <v>831</v>
      </c>
      <c r="T843" s="41" t="s">
        <v>1554</v>
      </c>
      <c r="U843" s="84" t="s">
        <v>72</v>
      </c>
      <c r="V843" s="263"/>
      <c r="W843" s="80">
        <v>3</v>
      </c>
      <c r="X843" s="185" t="s">
        <v>245</v>
      </c>
      <c r="Y843" s="117"/>
      <c r="Z843" s="84"/>
      <c r="AA843" s="84"/>
      <c r="AB843" s="265" t="s">
        <v>830</v>
      </c>
      <c r="AC843" s="261"/>
      <c r="AD843" s="261"/>
      <c r="AE843" s="261"/>
      <c r="AF843" s="261"/>
      <c r="AG843" s="261"/>
      <c r="AH843" s="263" t="s">
        <v>1</v>
      </c>
      <c r="AI843" s="473" t="s">
        <v>202</v>
      </c>
      <c r="AJ843" s="248">
        <v>42412</v>
      </c>
      <c r="AK843" s="422">
        <v>366</v>
      </c>
      <c r="AL843" s="312">
        <v>2.351</v>
      </c>
      <c r="AM843" s="312" t="s">
        <v>832</v>
      </c>
      <c r="AN843" s="313">
        <v>1.7749999999999999</v>
      </c>
      <c r="AO843" s="313" t="s">
        <v>512</v>
      </c>
      <c r="AP843" s="101"/>
      <c r="AQ843" s="101"/>
      <c r="AR843" s="415"/>
      <c r="AS843" s="101"/>
      <c r="AT843" s="256"/>
      <c r="AU843" s="101"/>
      <c r="AV843" s="256"/>
      <c r="AW843" s="256"/>
      <c r="AX843" s="256"/>
      <c r="AY843" s="256"/>
      <c r="AZ843" s="256"/>
      <c r="BA843" s="256"/>
      <c r="BB843" s="256"/>
      <c r="BC843" s="256"/>
      <c r="BD843" s="256"/>
      <c r="BE843" s="256"/>
      <c r="BF843" s="256"/>
      <c r="BG843" s="256"/>
    </row>
    <row r="844" spans="1:59" s="257" customFormat="1" ht="32.25" customHeight="1" x14ac:dyDescent="0.25">
      <c r="A844" s="256"/>
      <c r="B844" s="256"/>
      <c r="C844" s="256"/>
      <c r="D844" s="246" t="s">
        <v>2</v>
      </c>
      <c r="E844" s="256"/>
      <c r="F844" s="256"/>
      <c r="G844" s="96">
        <v>43283</v>
      </c>
      <c r="H844" s="258" t="s">
        <v>37</v>
      </c>
      <c r="I844" s="232" t="s">
        <v>31</v>
      </c>
      <c r="J844" s="189" t="s">
        <v>291</v>
      </c>
      <c r="K844" s="29" t="s">
        <v>18</v>
      </c>
      <c r="L844" s="29" t="s">
        <v>17</v>
      </c>
      <c r="M844" s="29" t="s">
        <v>216</v>
      </c>
      <c r="N844" s="29" t="s">
        <v>677</v>
      </c>
      <c r="O844" s="259" t="s">
        <v>678</v>
      </c>
      <c r="P844" s="259" t="s">
        <v>679</v>
      </c>
      <c r="Q844" s="259"/>
      <c r="R844" s="192" t="s">
        <v>680</v>
      </c>
      <c r="S844" s="153" t="s">
        <v>990</v>
      </c>
      <c r="T844" s="41" t="s">
        <v>288</v>
      </c>
      <c r="U844" s="84" t="s">
        <v>72</v>
      </c>
      <c r="V844" s="263"/>
      <c r="W844" s="80">
        <v>3</v>
      </c>
      <c r="X844" s="185" t="s">
        <v>245</v>
      </c>
      <c r="Y844" s="117"/>
      <c r="Z844" s="84"/>
      <c r="AA844" s="84"/>
      <c r="AB844" s="265" t="s">
        <v>680</v>
      </c>
      <c r="AC844" s="261"/>
      <c r="AD844" s="261"/>
      <c r="AE844" s="261"/>
      <c r="AF844" s="261"/>
      <c r="AG844" s="261"/>
      <c r="AH844" s="263" t="s">
        <v>1</v>
      </c>
      <c r="AI844" s="473" t="s">
        <v>202</v>
      </c>
      <c r="AJ844" s="248">
        <v>42548</v>
      </c>
      <c r="AK844" s="422">
        <v>262</v>
      </c>
      <c r="AL844" s="314">
        <v>2.294</v>
      </c>
      <c r="AM844" s="314" t="s">
        <v>681</v>
      </c>
      <c r="AN844" s="315">
        <v>1.3149999999999999</v>
      </c>
      <c r="AO844" s="315" t="s">
        <v>2784</v>
      </c>
      <c r="AP844" s="101"/>
      <c r="AQ844" s="101"/>
      <c r="AR844" s="415"/>
      <c r="AS844" s="101"/>
      <c r="AT844" s="256"/>
      <c r="AU844" s="101"/>
      <c r="AV844" s="256"/>
      <c r="AW844" s="256"/>
      <c r="AX844" s="256"/>
      <c r="AY844" s="256"/>
      <c r="AZ844" s="256"/>
      <c r="BA844" s="256"/>
      <c r="BB844" s="256"/>
      <c r="BC844" s="256"/>
      <c r="BD844" s="256"/>
      <c r="BE844" s="256"/>
      <c r="BF844" s="256"/>
      <c r="BG844" s="256"/>
    </row>
    <row r="845" spans="1:59" s="152" customFormat="1" ht="32.25" customHeight="1" x14ac:dyDescent="0.25">
      <c r="A845" s="256"/>
      <c r="B845" s="256"/>
      <c r="C845" s="256"/>
      <c r="D845" s="246" t="s">
        <v>2</v>
      </c>
      <c r="E845" s="256"/>
      <c r="F845" s="256"/>
      <c r="G845" s="96">
        <v>43283</v>
      </c>
      <c r="H845" s="258" t="s">
        <v>37</v>
      </c>
      <c r="I845" s="232" t="s">
        <v>31</v>
      </c>
      <c r="J845" s="189" t="s">
        <v>291</v>
      </c>
      <c r="K845" s="29" t="s">
        <v>18</v>
      </c>
      <c r="L845" s="29" t="s">
        <v>50</v>
      </c>
      <c r="M845" s="29" t="s">
        <v>792</v>
      </c>
      <c r="N845" s="29" t="s">
        <v>793</v>
      </c>
      <c r="O845" s="259" t="s">
        <v>1375</v>
      </c>
      <c r="P845" s="259" t="s">
        <v>794</v>
      </c>
      <c r="Q845" s="259"/>
      <c r="R845" s="192" t="s">
        <v>1396</v>
      </c>
      <c r="S845" s="41" t="s">
        <v>1293</v>
      </c>
      <c r="T845" s="41" t="s">
        <v>1554</v>
      </c>
      <c r="U845" s="84" t="s">
        <v>72</v>
      </c>
      <c r="V845" s="263"/>
      <c r="W845" s="80">
        <v>3</v>
      </c>
      <c r="X845" s="185" t="s">
        <v>245</v>
      </c>
      <c r="Y845" s="117"/>
      <c r="Z845" s="84"/>
      <c r="AA845" s="84"/>
      <c r="AB845" s="265" t="s">
        <v>1396</v>
      </c>
      <c r="AC845" s="261"/>
      <c r="AD845" s="261"/>
      <c r="AE845" s="261"/>
      <c r="AF845" s="261"/>
      <c r="AG845" s="261"/>
      <c r="AH845" s="263" t="s">
        <v>1</v>
      </c>
      <c r="AI845" s="473" t="s">
        <v>202</v>
      </c>
      <c r="AJ845" s="248">
        <v>42600</v>
      </c>
      <c r="AK845" s="422">
        <v>562</v>
      </c>
      <c r="AL845" s="312">
        <v>2.56</v>
      </c>
      <c r="AM845" s="312" t="s">
        <v>1397</v>
      </c>
      <c r="AN845" s="312">
        <v>2.153</v>
      </c>
      <c r="AO845" s="312" t="s">
        <v>796</v>
      </c>
      <c r="AP845" s="101"/>
      <c r="AQ845" s="101"/>
      <c r="AR845" s="415"/>
      <c r="AS845" s="101"/>
      <c r="AT845" s="256"/>
      <c r="AU845" s="101"/>
      <c r="AV845" s="256"/>
      <c r="AW845" s="256"/>
      <c r="AX845" s="256"/>
      <c r="AY845" s="256"/>
      <c r="AZ845" s="256"/>
      <c r="BA845" s="256"/>
      <c r="BB845" s="256"/>
      <c r="BC845" s="256"/>
      <c r="BD845" s="256"/>
      <c r="BE845" s="256"/>
      <c r="BF845" s="256"/>
      <c r="BG845" s="256"/>
    </row>
    <row r="846" spans="1:59" s="152" customFormat="1" ht="32.25" customHeight="1" x14ac:dyDescent="0.25">
      <c r="A846" s="256"/>
      <c r="B846" s="256"/>
      <c r="C846" s="256"/>
      <c r="D846" s="246" t="s">
        <v>2</v>
      </c>
      <c r="E846" s="256"/>
      <c r="F846" s="256"/>
      <c r="G846" s="96">
        <v>43283</v>
      </c>
      <c r="H846" s="258" t="s">
        <v>37</v>
      </c>
      <c r="I846" s="232" t="s">
        <v>31</v>
      </c>
      <c r="J846" s="189" t="s">
        <v>291</v>
      </c>
      <c r="K846" s="29" t="s">
        <v>18</v>
      </c>
      <c r="L846" s="29" t="s">
        <v>50</v>
      </c>
      <c r="M846" s="29" t="s">
        <v>792</v>
      </c>
      <c r="N846" s="29" t="s">
        <v>793</v>
      </c>
      <c r="O846" s="259" t="s">
        <v>1375</v>
      </c>
      <c r="P846" s="259" t="s">
        <v>794</v>
      </c>
      <c r="Q846" s="259"/>
      <c r="R846" s="192" t="s">
        <v>2061</v>
      </c>
      <c r="S846" s="41" t="s">
        <v>1293</v>
      </c>
      <c r="T846" s="41"/>
      <c r="U846" s="84" t="s">
        <v>72</v>
      </c>
      <c r="V846" s="263"/>
      <c r="W846" s="80">
        <v>3</v>
      </c>
      <c r="X846" s="185" t="s">
        <v>2610</v>
      </c>
      <c r="Y846" s="117"/>
      <c r="Z846" s="84"/>
      <c r="AA846" s="84"/>
      <c r="AB846" s="265" t="str">
        <f>R846</f>
        <v>M 0271</v>
      </c>
      <c r="AC846" s="261"/>
      <c r="AD846" s="261"/>
      <c r="AE846" s="261"/>
      <c r="AF846" s="261"/>
      <c r="AG846" s="261"/>
      <c r="AH846" s="263" t="s">
        <v>1</v>
      </c>
      <c r="AI846" s="473" t="s">
        <v>202</v>
      </c>
      <c r="AJ846" s="248">
        <v>42508</v>
      </c>
      <c r="AK846" s="427"/>
      <c r="AL846" s="312">
        <v>2.234</v>
      </c>
      <c r="AM846" s="312" t="s">
        <v>1397</v>
      </c>
      <c r="AN846" s="312">
        <v>2.202</v>
      </c>
      <c r="AO846" s="312" t="s">
        <v>796</v>
      </c>
      <c r="AP846" s="101"/>
      <c r="AQ846" s="101"/>
      <c r="AR846" s="415"/>
      <c r="AS846" s="101"/>
      <c r="AT846" s="256"/>
      <c r="AU846" s="101"/>
      <c r="AV846" s="256"/>
      <c r="AW846" s="256"/>
      <c r="AX846" s="256"/>
      <c r="AY846" s="256"/>
      <c r="AZ846" s="256"/>
      <c r="BA846" s="256"/>
      <c r="BB846" s="256"/>
      <c r="BC846" s="256"/>
      <c r="BD846" s="256"/>
      <c r="BE846" s="256"/>
      <c r="BF846" s="256"/>
      <c r="BG846" s="256"/>
    </row>
    <row r="847" spans="1:59" s="152" customFormat="1" ht="32.25" customHeight="1" x14ac:dyDescent="0.25">
      <c r="A847" s="256"/>
      <c r="B847" s="256"/>
      <c r="C847" s="256"/>
      <c r="D847" s="246" t="s">
        <v>2</v>
      </c>
      <c r="E847" s="256"/>
      <c r="F847" s="256"/>
      <c r="G847" s="96">
        <v>43283</v>
      </c>
      <c r="H847" s="258" t="s">
        <v>37</v>
      </c>
      <c r="I847" s="232" t="s">
        <v>31</v>
      </c>
      <c r="J847" s="189" t="s">
        <v>291</v>
      </c>
      <c r="K847" s="29" t="s">
        <v>18</v>
      </c>
      <c r="L847" s="29" t="s">
        <v>50</v>
      </c>
      <c r="M847" s="29" t="s">
        <v>792</v>
      </c>
      <c r="N847" s="29" t="s">
        <v>793</v>
      </c>
      <c r="O847" s="259" t="s">
        <v>1375</v>
      </c>
      <c r="P847" s="259" t="s">
        <v>794</v>
      </c>
      <c r="Q847" s="259"/>
      <c r="R847" s="192" t="s">
        <v>795</v>
      </c>
      <c r="S847" s="41" t="s">
        <v>1293</v>
      </c>
      <c r="T847" s="41" t="s">
        <v>1554</v>
      </c>
      <c r="U847" s="84" t="s">
        <v>72</v>
      </c>
      <c r="V847" s="263"/>
      <c r="W847" s="80">
        <v>3</v>
      </c>
      <c r="X847" s="185" t="s">
        <v>245</v>
      </c>
      <c r="Y847" s="117"/>
      <c r="Z847" s="84"/>
      <c r="AA847" s="84"/>
      <c r="AB847" s="265" t="s">
        <v>795</v>
      </c>
      <c r="AC847" s="261"/>
      <c r="AD847" s="261"/>
      <c r="AE847" s="261"/>
      <c r="AF847" s="261"/>
      <c r="AG847" s="261"/>
      <c r="AH847" s="263" t="s">
        <v>1</v>
      </c>
      <c r="AI847" s="473" t="s">
        <v>202</v>
      </c>
      <c r="AJ847" s="248">
        <v>42662</v>
      </c>
      <c r="AK847" s="422">
        <v>347</v>
      </c>
      <c r="AL847" s="312">
        <v>2.653</v>
      </c>
      <c r="AM847" s="312" t="s">
        <v>796</v>
      </c>
      <c r="AN847" s="312">
        <v>2.278</v>
      </c>
      <c r="AO847" s="312" t="s">
        <v>1397</v>
      </c>
      <c r="AP847" s="101"/>
      <c r="AQ847" s="101"/>
      <c r="AR847" s="415"/>
      <c r="AS847" s="101"/>
      <c r="AT847" s="256"/>
      <c r="AU847" s="101"/>
      <c r="AV847" s="256"/>
      <c r="AW847" s="256"/>
      <c r="AX847" s="256"/>
      <c r="AY847" s="256"/>
      <c r="AZ847" s="256"/>
      <c r="BA847" s="256"/>
      <c r="BB847" s="256"/>
      <c r="BC847" s="256"/>
      <c r="BD847" s="256"/>
      <c r="BE847" s="256"/>
      <c r="BF847" s="256"/>
      <c r="BG847" s="256"/>
    </row>
    <row r="848" spans="1:59" s="257" customFormat="1" ht="32.25" customHeight="1" x14ac:dyDescent="0.25">
      <c r="A848" s="256"/>
      <c r="B848" s="256"/>
      <c r="C848" s="256"/>
      <c r="D848" s="246" t="s">
        <v>2</v>
      </c>
      <c r="E848" s="256"/>
      <c r="F848" s="256"/>
      <c r="G848" s="96">
        <v>43283</v>
      </c>
      <c r="H848" s="258" t="s">
        <v>37</v>
      </c>
      <c r="I848" s="232" t="s">
        <v>31</v>
      </c>
      <c r="J848" s="189" t="s">
        <v>291</v>
      </c>
      <c r="K848" s="29" t="s">
        <v>18</v>
      </c>
      <c r="L848" s="29" t="s">
        <v>50</v>
      </c>
      <c r="M848" s="29" t="s">
        <v>792</v>
      </c>
      <c r="N848" s="29" t="s">
        <v>793</v>
      </c>
      <c r="O848" s="259" t="s">
        <v>1375</v>
      </c>
      <c r="P848" s="259" t="s">
        <v>794</v>
      </c>
      <c r="Q848" s="259"/>
      <c r="R848" s="192" t="s">
        <v>2245</v>
      </c>
      <c r="S848" s="41" t="s">
        <v>1293</v>
      </c>
      <c r="T848" s="41"/>
      <c r="U848" s="84" t="s">
        <v>72</v>
      </c>
      <c r="V848" s="263"/>
      <c r="W848" s="80">
        <v>3</v>
      </c>
      <c r="X848" s="185" t="s">
        <v>2610</v>
      </c>
      <c r="Y848" s="117"/>
      <c r="Z848" s="84"/>
      <c r="AA848" s="84"/>
      <c r="AB848" s="265" t="str">
        <f>R848</f>
        <v>M 0551</v>
      </c>
      <c r="AC848" s="261"/>
      <c r="AD848" s="261"/>
      <c r="AE848" s="261"/>
      <c r="AF848" s="261"/>
      <c r="AG848" s="261"/>
      <c r="AH848" s="263" t="s">
        <v>1</v>
      </c>
      <c r="AI848" s="473" t="s">
        <v>202</v>
      </c>
      <c r="AJ848" s="248">
        <v>42810</v>
      </c>
      <c r="AK848" s="427"/>
      <c r="AL848" s="312">
        <v>2.3439999999999999</v>
      </c>
      <c r="AM848" s="312" t="s">
        <v>796</v>
      </c>
      <c r="AN848" s="312">
        <v>2.1459999999999999</v>
      </c>
      <c r="AO848" s="312" t="s">
        <v>1397</v>
      </c>
      <c r="AP848" s="101"/>
      <c r="AQ848" s="101"/>
      <c r="AR848" s="415"/>
      <c r="AS848" s="101"/>
      <c r="AT848" s="256"/>
      <c r="AU848" s="101"/>
      <c r="AV848" s="203"/>
      <c r="AW848" s="202"/>
      <c r="AX848" s="202"/>
      <c r="AY848" s="204"/>
      <c r="AZ848" s="203"/>
      <c r="BA848" s="203"/>
      <c r="BB848" s="202"/>
      <c r="BC848" s="202"/>
      <c r="BD848" s="208"/>
      <c r="BE848" s="57"/>
      <c r="BF848" s="57"/>
      <c r="BG848" s="57"/>
    </row>
    <row r="849" spans="1:59" s="257" customFormat="1" ht="32.25" customHeight="1" x14ac:dyDescent="0.25">
      <c r="A849" s="256"/>
      <c r="B849" s="256"/>
      <c r="C849" s="256"/>
      <c r="D849" s="246" t="s">
        <v>2</v>
      </c>
      <c r="E849" s="256"/>
      <c r="F849" s="256"/>
      <c r="G849" s="96">
        <v>43378</v>
      </c>
      <c r="H849" s="258" t="s">
        <v>37</v>
      </c>
      <c r="I849" s="232" t="s">
        <v>31</v>
      </c>
      <c r="J849" s="189" t="s">
        <v>291</v>
      </c>
      <c r="K849" s="29" t="s">
        <v>18</v>
      </c>
      <c r="L849" s="29" t="s">
        <v>50</v>
      </c>
      <c r="M849" s="29" t="s">
        <v>792</v>
      </c>
      <c r="N849" s="29" t="s">
        <v>793</v>
      </c>
      <c r="O849" s="259" t="s">
        <v>1375</v>
      </c>
      <c r="P849" s="259" t="s">
        <v>1689</v>
      </c>
      <c r="Q849" s="259"/>
      <c r="R849" s="192" t="s">
        <v>2762</v>
      </c>
      <c r="S849" s="41" t="s">
        <v>2763</v>
      </c>
      <c r="T849" s="41" t="s">
        <v>3020</v>
      </c>
      <c r="U849" s="84" t="s">
        <v>72</v>
      </c>
      <c r="V849" s="263"/>
      <c r="W849" s="80">
        <v>3</v>
      </c>
      <c r="X849" s="185" t="s">
        <v>245</v>
      </c>
      <c r="Y849" s="117"/>
      <c r="Z849" s="84"/>
      <c r="AA849" s="84"/>
      <c r="AB849" s="265" t="s">
        <v>2762</v>
      </c>
      <c r="AC849" s="261"/>
      <c r="AD849" s="261"/>
      <c r="AE849" s="261"/>
      <c r="AF849" s="261"/>
      <c r="AG849" s="261"/>
      <c r="AH849" s="263" t="s">
        <v>1</v>
      </c>
      <c r="AI849" s="473" t="s">
        <v>202</v>
      </c>
      <c r="AJ849" s="248">
        <v>43355</v>
      </c>
      <c r="AK849" s="207">
        <v>1076</v>
      </c>
      <c r="AL849" s="312">
        <v>2.2280000000000002</v>
      </c>
      <c r="AM849" s="312" t="s">
        <v>2764</v>
      </c>
      <c r="AN849" s="316">
        <v>2.0430000000000001</v>
      </c>
      <c r="AO849" s="316" t="s">
        <v>1397</v>
      </c>
      <c r="AP849" s="101"/>
      <c r="AQ849" s="101"/>
      <c r="AR849" s="415"/>
      <c r="AS849" s="101"/>
      <c r="AT849" s="256"/>
      <c r="AU849" s="101"/>
      <c r="AV849" s="256"/>
      <c r="AW849" s="256"/>
      <c r="AX849" s="256"/>
      <c r="AY849" s="256"/>
      <c r="AZ849" s="256"/>
      <c r="BA849" s="256"/>
      <c r="BB849" s="256"/>
      <c r="BC849" s="256"/>
      <c r="BD849" s="256"/>
      <c r="BE849" s="256"/>
      <c r="BF849" s="256"/>
      <c r="BG849" s="256"/>
    </row>
    <row r="850" spans="1:59" s="257" customFormat="1" ht="32.25" customHeight="1" x14ac:dyDescent="0.25">
      <c r="A850" s="256"/>
      <c r="B850" s="256"/>
      <c r="C850" s="256"/>
      <c r="D850" s="246" t="s">
        <v>2</v>
      </c>
      <c r="E850" s="256"/>
      <c r="F850" s="256"/>
      <c r="G850" s="96">
        <v>43283</v>
      </c>
      <c r="H850" s="258" t="s">
        <v>37</v>
      </c>
      <c r="I850" s="232" t="s">
        <v>31</v>
      </c>
      <c r="J850" s="189" t="s">
        <v>291</v>
      </c>
      <c r="K850" s="29" t="s">
        <v>18</v>
      </c>
      <c r="L850" s="29" t="s">
        <v>50</v>
      </c>
      <c r="M850" s="29" t="s">
        <v>712</v>
      </c>
      <c r="N850" s="29" t="s">
        <v>713</v>
      </c>
      <c r="O850" s="259" t="s">
        <v>1731</v>
      </c>
      <c r="P850" s="259" t="s">
        <v>1732</v>
      </c>
      <c r="Q850" s="259"/>
      <c r="R850" s="192" t="s">
        <v>1733</v>
      </c>
      <c r="S850" s="41" t="s">
        <v>1734</v>
      </c>
      <c r="T850" s="41" t="s">
        <v>1554</v>
      </c>
      <c r="U850" s="84" t="s">
        <v>72</v>
      </c>
      <c r="V850" s="263"/>
      <c r="W850" s="80">
        <v>3</v>
      </c>
      <c r="X850" s="185" t="s">
        <v>245</v>
      </c>
      <c r="Y850" s="117"/>
      <c r="Z850" s="393"/>
      <c r="AA850" s="84"/>
      <c r="AB850" s="265" t="s">
        <v>1733</v>
      </c>
      <c r="AC850" s="261"/>
      <c r="AD850" s="261"/>
      <c r="AE850" s="261"/>
      <c r="AF850" s="261"/>
      <c r="AG850" s="261"/>
      <c r="AH850" s="263" t="s">
        <v>1</v>
      </c>
      <c r="AI850" s="473" t="s">
        <v>202</v>
      </c>
      <c r="AJ850" s="248">
        <v>42508</v>
      </c>
      <c r="AK850" s="422">
        <v>786</v>
      </c>
      <c r="AL850" s="312">
        <v>2.3079999999999998</v>
      </c>
      <c r="AM850" s="312" t="s">
        <v>1735</v>
      </c>
      <c r="AN850" s="316">
        <v>2.0369999999999999</v>
      </c>
      <c r="AO850" s="316" t="s">
        <v>1477</v>
      </c>
      <c r="AP850" s="101"/>
      <c r="AQ850" s="101"/>
      <c r="AR850" s="415"/>
      <c r="AS850" s="101"/>
      <c r="AT850" s="256"/>
      <c r="AU850" s="101"/>
      <c r="AV850" s="256"/>
      <c r="AW850" s="256"/>
      <c r="AX850" s="256"/>
      <c r="AY850" s="256"/>
      <c r="AZ850" s="256"/>
      <c r="BA850" s="256"/>
      <c r="BB850" s="256"/>
      <c r="BC850" s="256"/>
      <c r="BD850" s="256"/>
      <c r="BE850" s="256"/>
      <c r="BF850" s="256"/>
      <c r="BG850" s="256"/>
    </row>
    <row r="851" spans="1:59" s="257" customFormat="1" ht="32.25" customHeight="1" x14ac:dyDescent="0.25">
      <c r="A851" s="256"/>
      <c r="B851" s="256"/>
      <c r="C851" s="256"/>
      <c r="D851" s="246" t="s">
        <v>2</v>
      </c>
      <c r="E851" s="256"/>
      <c r="F851" s="256"/>
      <c r="G851" s="96">
        <v>43313</v>
      </c>
      <c r="H851" s="258" t="s">
        <v>37</v>
      </c>
      <c r="I851" s="232" t="s">
        <v>31</v>
      </c>
      <c r="J851" s="189" t="s">
        <v>291</v>
      </c>
      <c r="K851" s="29" t="s">
        <v>18</v>
      </c>
      <c r="L851" s="29" t="s">
        <v>50</v>
      </c>
      <c r="M851" s="29" t="s">
        <v>712</v>
      </c>
      <c r="N851" s="29" t="s">
        <v>713</v>
      </c>
      <c r="O851" s="259" t="s">
        <v>2712</v>
      </c>
      <c r="P851" s="259" t="s">
        <v>2713</v>
      </c>
      <c r="Q851" s="259"/>
      <c r="R851" s="192" t="s">
        <v>2714</v>
      </c>
      <c r="S851" s="41" t="s">
        <v>2717</v>
      </c>
      <c r="T851" s="41" t="s">
        <v>1895</v>
      </c>
      <c r="U851" s="84" t="s">
        <v>72</v>
      </c>
      <c r="V851" s="263"/>
      <c r="W851" s="80">
        <v>3</v>
      </c>
      <c r="X851" s="185" t="s">
        <v>245</v>
      </c>
      <c r="Y851" s="117"/>
      <c r="Z851" s="84"/>
      <c r="AA851" s="84"/>
      <c r="AB851" s="265" t="s">
        <v>2714</v>
      </c>
      <c r="AC851" s="261"/>
      <c r="AD851" s="261"/>
      <c r="AE851" s="261"/>
      <c r="AF851" s="261"/>
      <c r="AG851" s="261"/>
      <c r="AH851" s="263" t="s">
        <v>1</v>
      </c>
      <c r="AI851" s="473" t="s">
        <v>202</v>
      </c>
      <c r="AJ851" s="248">
        <v>43292</v>
      </c>
      <c r="AK851" s="422">
        <v>1012</v>
      </c>
      <c r="AL851" s="312">
        <v>2.726</v>
      </c>
      <c r="AM851" s="312" t="s">
        <v>2715</v>
      </c>
      <c r="AN851" s="316">
        <v>2.5470000000000002</v>
      </c>
      <c r="AO851" s="316" t="s">
        <v>2723</v>
      </c>
      <c r="AP851" s="101"/>
      <c r="AQ851" s="101"/>
      <c r="AR851" s="415"/>
      <c r="AS851" s="101"/>
      <c r="AT851" s="256"/>
      <c r="AU851" s="101"/>
      <c r="AV851" s="256"/>
      <c r="AW851" s="256"/>
      <c r="AX851" s="256"/>
      <c r="AY851" s="256"/>
      <c r="AZ851" s="256"/>
      <c r="BA851" s="256"/>
      <c r="BB851" s="256"/>
      <c r="BC851" s="256"/>
      <c r="BD851" s="256"/>
      <c r="BE851" s="256"/>
      <c r="BF851" s="256"/>
      <c r="BG851" s="256"/>
    </row>
    <row r="852" spans="1:59" s="152" customFormat="1" ht="32.25" customHeight="1" x14ac:dyDescent="0.25">
      <c r="A852" s="256"/>
      <c r="B852" s="256"/>
      <c r="C852" s="256"/>
      <c r="D852" s="246" t="s">
        <v>2</v>
      </c>
      <c r="E852" s="256"/>
      <c r="F852" s="256"/>
      <c r="G852" s="96">
        <v>43313</v>
      </c>
      <c r="H852" s="258" t="s">
        <v>37</v>
      </c>
      <c r="I852" s="232" t="s">
        <v>31</v>
      </c>
      <c r="J852" s="189" t="s">
        <v>291</v>
      </c>
      <c r="K852" s="29" t="s">
        <v>18</v>
      </c>
      <c r="L852" s="29" t="s">
        <v>50</v>
      </c>
      <c r="M852" s="29" t="s">
        <v>712</v>
      </c>
      <c r="N852" s="29" t="s">
        <v>713</v>
      </c>
      <c r="O852" s="259" t="s">
        <v>2712</v>
      </c>
      <c r="P852" s="259" t="s">
        <v>2719</v>
      </c>
      <c r="Q852" s="259" t="s">
        <v>2720</v>
      </c>
      <c r="R852" s="192" t="s">
        <v>2721</v>
      </c>
      <c r="S852" s="41" t="s">
        <v>2722</v>
      </c>
      <c r="T852" s="41" t="s">
        <v>1895</v>
      </c>
      <c r="U852" s="84" t="s">
        <v>72</v>
      </c>
      <c r="V852" s="263"/>
      <c r="W852" s="80">
        <v>3</v>
      </c>
      <c r="X852" s="185" t="s">
        <v>245</v>
      </c>
      <c r="Y852" s="117"/>
      <c r="Z852" s="84"/>
      <c r="AA852" s="84"/>
      <c r="AB852" s="265" t="s">
        <v>2721</v>
      </c>
      <c r="AC852" s="261"/>
      <c r="AD852" s="261"/>
      <c r="AE852" s="261"/>
      <c r="AF852" s="261"/>
      <c r="AG852" s="261"/>
      <c r="AH852" s="263" t="s">
        <v>1</v>
      </c>
      <c r="AI852" s="473" t="s">
        <v>202</v>
      </c>
      <c r="AJ852" s="248">
        <v>43206</v>
      </c>
      <c r="AK852" s="422">
        <v>1013</v>
      </c>
      <c r="AL852" s="312">
        <v>2.6930000000000001</v>
      </c>
      <c r="AM852" s="312" t="s">
        <v>2723</v>
      </c>
      <c r="AN852" s="316">
        <v>2.4460000000000002</v>
      </c>
      <c r="AO852" s="316" t="s">
        <v>2715</v>
      </c>
      <c r="AP852" s="101"/>
      <c r="AQ852" s="101"/>
      <c r="AR852" s="415"/>
      <c r="AS852" s="101"/>
      <c r="AT852" s="256"/>
      <c r="AU852" s="101"/>
      <c r="AV852" s="256"/>
      <c r="AW852" s="256"/>
      <c r="AX852" s="256"/>
      <c r="AY852" s="256"/>
      <c r="AZ852" s="256"/>
      <c r="BA852" s="256"/>
      <c r="BB852" s="256"/>
      <c r="BC852" s="256"/>
      <c r="BD852" s="256"/>
      <c r="BE852" s="256"/>
      <c r="BF852" s="256"/>
      <c r="BG852" s="256"/>
    </row>
    <row r="853" spans="1:59" s="152" customFormat="1" ht="32.25" customHeight="1" x14ac:dyDescent="0.25">
      <c r="A853" s="256"/>
      <c r="B853" s="256"/>
      <c r="C853" s="256"/>
      <c r="D853" s="246" t="s">
        <v>2</v>
      </c>
      <c r="E853" s="256"/>
      <c r="F853" s="256"/>
      <c r="G853" s="96">
        <v>43283</v>
      </c>
      <c r="H853" s="258" t="s">
        <v>37</v>
      </c>
      <c r="I853" s="232" t="s">
        <v>31</v>
      </c>
      <c r="J853" s="189" t="s">
        <v>291</v>
      </c>
      <c r="K853" s="29" t="s">
        <v>18</v>
      </c>
      <c r="L853" s="29" t="s">
        <v>505</v>
      </c>
      <c r="M853" s="29" t="s">
        <v>688</v>
      </c>
      <c r="N853" s="29" t="s">
        <v>1682</v>
      </c>
      <c r="O853" s="259" t="s">
        <v>1683</v>
      </c>
      <c r="P853" s="259" t="s">
        <v>726</v>
      </c>
      <c r="Q853" s="259"/>
      <c r="R853" s="192" t="s">
        <v>1684</v>
      </c>
      <c r="S853" s="41" t="s">
        <v>1685</v>
      </c>
      <c r="T853" s="41" t="s">
        <v>20</v>
      </c>
      <c r="U853" s="84" t="s">
        <v>72</v>
      </c>
      <c r="V853" s="263"/>
      <c r="W853" s="80">
        <v>3</v>
      </c>
      <c r="X853" s="185" t="s">
        <v>245</v>
      </c>
      <c r="Y853" s="117"/>
      <c r="Z853" s="158"/>
      <c r="AA853" s="84"/>
      <c r="AB853" s="265" t="s">
        <v>1684</v>
      </c>
      <c r="AC853" s="261"/>
      <c r="AD853" s="261"/>
      <c r="AE853" s="261"/>
      <c r="AF853" s="261"/>
      <c r="AG853" s="261"/>
      <c r="AH853" s="263" t="s">
        <v>1</v>
      </c>
      <c r="AI853" s="473" t="s">
        <v>202</v>
      </c>
      <c r="AJ853" s="248">
        <v>42605</v>
      </c>
      <c r="AK853" s="422">
        <v>758</v>
      </c>
      <c r="AL853" s="314">
        <v>2.3580000000000001</v>
      </c>
      <c r="AM853" s="314" t="s">
        <v>1686</v>
      </c>
      <c r="AN853" s="313">
        <v>1.1839999999999999</v>
      </c>
      <c r="AO853" s="313" t="s">
        <v>1735</v>
      </c>
      <c r="AP853" s="101"/>
      <c r="AQ853" s="101"/>
      <c r="AR853" s="415"/>
      <c r="AS853" s="101"/>
      <c r="AT853" s="256"/>
      <c r="AU853" s="101"/>
      <c r="AV853" s="256"/>
      <c r="AW853" s="256"/>
      <c r="AX853" s="256"/>
      <c r="AY853" s="256"/>
      <c r="AZ853" s="256"/>
      <c r="BA853" s="256"/>
      <c r="BB853" s="256"/>
      <c r="BC853" s="256"/>
      <c r="BD853" s="256"/>
      <c r="BE853" s="256"/>
      <c r="BF853" s="256"/>
      <c r="BG853" s="256"/>
    </row>
    <row r="854" spans="1:59" s="152" customFormat="1" ht="32.25" customHeight="1" x14ac:dyDescent="0.25">
      <c r="A854" s="256"/>
      <c r="B854" s="256"/>
      <c r="C854" s="256"/>
      <c r="D854" s="246" t="s">
        <v>2</v>
      </c>
      <c r="E854" s="256"/>
      <c r="F854" s="256"/>
      <c r="G854" s="96">
        <v>43283</v>
      </c>
      <c r="H854" s="258" t="s">
        <v>37</v>
      </c>
      <c r="I854" s="232" t="s">
        <v>31</v>
      </c>
      <c r="J854" s="189" t="s">
        <v>291</v>
      </c>
      <c r="K854" s="29" t="s">
        <v>18</v>
      </c>
      <c r="L854" s="29" t="s">
        <v>50</v>
      </c>
      <c r="M854" s="29" t="s">
        <v>712</v>
      </c>
      <c r="N854" s="29" t="s">
        <v>713</v>
      </c>
      <c r="O854" s="259" t="s">
        <v>1359</v>
      </c>
      <c r="P854" s="259" t="s">
        <v>1027</v>
      </c>
      <c r="Q854" s="259"/>
      <c r="R854" s="192" t="s">
        <v>1205</v>
      </c>
      <c r="S854" s="41" t="s">
        <v>1029</v>
      </c>
      <c r="T854" s="41" t="s">
        <v>20</v>
      </c>
      <c r="U854" s="84" t="s">
        <v>72</v>
      </c>
      <c r="V854" s="263"/>
      <c r="W854" s="80">
        <v>3</v>
      </c>
      <c r="X854" s="185" t="s">
        <v>245</v>
      </c>
      <c r="Y854" s="117"/>
      <c r="Z854" s="84"/>
      <c r="AA854" s="84"/>
      <c r="AB854" s="265" t="s">
        <v>1205</v>
      </c>
      <c r="AC854" s="261"/>
      <c r="AD854" s="261"/>
      <c r="AE854" s="261"/>
      <c r="AF854" s="261"/>
      <c r="AG854" s="261"/>
      <c r="AH854" s="263" t="s">
        <v>1</v>
      </c>
      <c r="AI854" s="473" t="s">
        <v>202</v>
      </c>
      <c r="AJ854" s="248">
        <v>42410</v>
      </c>
      <c r="AK854" s="422">
        <v>494</v>
      </c>
      <c r="AL854" s="312">
        <v>2.5499999999999998</v>
      </c>
      <c r="AM854" s="312" t="s">
        <v>1206</v>
      </c>
      <c r="AN854" s="316">
        <v>2.2829999999999999</v>
      </c>
      <c r="AO854" s="316" t="s">
        <v>1030</v>
      </c>
      <c r="AP854" s="101"/>
      <c r="AQ854" s="101"/>
      <c r="AR854" s="415"/>
      <c r="AS854" s="101"/>
      <c r="AT854" s="256"/>
      <c r="AU854" s="101"/>
      <c r="AV854" s="256"/>
      <c r="AW854" s="256"/>
      <c r="AX854" s="256"/>
      <c r="AY854" s="256"/>
      <c r="AZ854" s="256"/>
      <c r="BA854" s="256"/>
      <c r="BB854" s="256"/>
      <c r="BC854" s="256"/>
      <c r="BD854" s="256"/>
      <c r="BE854" s="256"/>
      <c r="BF854" s="256"/>
      <c r="BG854" s="256"/>
    </row>
    <row r="855" spans="1:59" s="152" customFormat="1" ht="32.25" customHeight="1" x14ac:dyDescent="0.25">
      <c r="A855" s="256"/>
      <c r="B855" s="256"/>
      <c r="C855" s="256"/>
      <c r="D855" s="246" t="s">
        <v>2</v>
      </c>
      <c r="E855" s="256"/>
      <c r="F855" s="256"/>
      <c r="G855" s="96">
        <v>43283</v>
      </c>
      <c r="H855" s="258" t="s">
        <v>37</v>
      </c>
      <c r="I855" s="232" t="s">
        <v>31</v>
      </c>
      <c r="J855" s="189" t="s">
        <v>291</v>
      </c>
      <c r="K855" s="29" t="s">
        <v>18</v>
      </c>
      <c r="L855" s="29" t="s">
        <v>50</v>
      </c>
      <c r="M855" s="29" t="s">
        <v>712</v>
      </c>
      <c r="N855" s="29" t="s">
        <v>713</v>
      </c>
      <c r="O855" s="259" t="s">
        <v>1359</v>
      </c>
      <c r="P855" s="259" t="s">
        <v>1027</v>
      </c>
      <c r="Q855" s="259"/>
      <c r="R855" s="192" t="s">
        <v>1028</v>
      </c>
      <c r="S855" s="41" t="s">
        <v>1029</v>
      </c>
      <c r="T855" s="41" t="s">
        <v>20</v>
      </c>
      <c r="U855" s="84" t="s">
        <v>72</v>
      </c>
      <c r="V855" s="263"/>
      <c r="W855" s="80">
        <v>3</v>
      </c>
      <c r="X855" s="185" t="s">
        <v>245</v>
      </c>
      <c r="Y855" s="117"/>
      <c r="Z855" s="84"/>
      <c r="AA855" s="84"/>
      <c r="AB855" s="265" t="s">
        <v>1028</v>
      </c>
      <c r="AC855" s="261"/>
      <c r="AD855" s="261"/>
      <c r="AE855" s="261"/>
      <c r="AF855" s="261"/>
      <c r="AG855" s="261"/>
      <c r="AH855" s="263" t="s">
        <v>1</v>
      </c>
      <c r="AI855" s="473" t="s">
        <v>202</v>
      </c>
      <c r="AJ855" s="248">
        <v>42600</v>
      </c>
      <c r="AK855" s="422">
        <v>423</v>
      </c>
      <c r="AL855" s="312">
        <v>2.5</v>
      </c>
      <c r="AM855" s="312" t="s">
        <v>1030</v>
      </c>
      <c r="AN855" s="316">
        <v>2.415</v>
      </c>
      <c r="AO855" s="316" t="s">
        <v>1202</v>
      </c>
      <c r="AP855" s="101"/>
      <c r="AQ855" s="101"/>
      <c r="AR855" s="415"/>
      <c r="AS855" s="101"/>
      <c r="AT855" s="256"/>
      <c r="AU855" s="101"/>
      <c r="AV855" s="256"/>
      <c r="AW855" s="256"/>
      <c r="AX855" s="256"/>
      <c r="AY855" s="256"/>
      <c r="AZ855" s="256"/>
      <c r="BA855" s="256"/>
      <c r="BB855" s="256"/>
      <c r="BC855" s="256"/>
      <c r="BD855" s="256"/>
      <c r="BE855" s="256"/>
      <c r="BF855" s="256"/>
      <c r="BG855" s="256"/>
    </row>
    <row r="856" spans="1:59" s="152" customFormat="1" ht="32.25" customHeight="1" x14ac:dyDescent="0.25">
      <c r="A856" s="256"/>
      <c r="B856" s="256"/>
      <c r="C856" s="256"/>
      <c r="D856" s="246" t="s">
        <v>2</v>
      </c>
      <c r="E856" s="256"/>
      <c r="F856" s="256"/>
      <c r="G856" s="96">
        <v>43283</v>
      </c>
      <c r="H856" s="258" t="s">
        <v>37</v>
      </c>
      <c r="I856" s="232" t="s">
        <v>31</v>
      </c>
      <c r="J856" s="189" t="s">
        <v>291</v>
      </c>
      <c r="K856" s="29" t="s">
        <v>18</v>
      </c>
      <c r="L856" s="29" t="s">
        <v>17</v>
      </c>
      <c r="M856" s="29" t="s">
        <v>113</v>
      </c>
      <c r="N856" s="29" t="s">
        <v>173</v>
      </c>
      <c r="O856" s="259" t="s">
        <v>1634</v>
      </c>
      <c r="P856" s="259" t="s">
        <v>1635</v>
      </c>
      <c r="Q856" s="259"/>
      <c r="R856" s="192" t="s">
        <v>1636</v>
      </c>
      <c r="S856" s="41" t="s">
        <v>1637</v>
      </c>
      <c r="T856" s="41" t="s">
        <v>1554</v>
      </c>
      <c r="U856" s="84" t="s">
        <v>72</v>
      </c>
      <c r="V856" s="263"/>
      <c r="W856" s="80">
        <v>3</v>
      </c>
      <c r="X856" s="185" t="s">
        <v>245</v>
      </c>
      <c r="Y856" s="117"/>
      <c r="Z856" s="84"/>
      <c r="AA856" s="84"/>
      <c r="AB856" s="265" t="s">
        <v>1636</v>
      </c>
      <c r="AC856" s="261"/>
      <c r="AD856" s="261"/>
      <c r="AE856" s="261"/>
      <c r="AF856" s="261"/>
      <c r="AG856" s="261"/>
      <c r="AH856" s="263" t="s">
        <v>1</v>
      </c>
      <c r="AI856" s="473" t="s">
        <v>202</v>
      </c>
      <c r="AJ856" s="248">
        <v>42984</v>
      </c>
      <c r="AK856" s="422">
        <v>746</v>
      </c>
      <c r="AL856" s="314">
        <v>2.218</v>
      </c>
      <c r="AM856" s="314" t="s">
        <v>1638</v>
      </c>
      <c r="AN856" s="313">
        <v>1.72</v>
      </c>
      <c r="AO856" s="313" t="s">
        <v>3022</v>
      </c>
      <c r="AP856" s="101"/>
      <c r="AQ856" s="101"/>
      <c r="AR856" s="415"/>
      <c r="AS856" s="101"/>
      <c r="AT856" s="256"/>
      <c r="AU856" s="101"/>
      <c r="AV856" s="256"/>
      <c r="AW856" s="256"/>
      <c r="AX856" s="256"/>
      <c r="AY856" s="256"/>
      <c r="AZ856" s="256"/>
      <c r="BA856" s="256"/>
      <c r="BB856" s="256"/>
      <c r="BC856" s="256"/>
      <c r="BD856" s="256"/>
      <c r="BE856" s="256"/>
      <c r="BF856" s="256"/>
      <c r="BG856" s="256"/>
    </row>
    <row r="857" spans="1:59" s="152" customFormat="1" ht="32.25" customHeight="1" x14ac:dyDescent="0.25">
      <c r="A857" s="256"/>
      <c r="B857" s="256"/>
      <c r="C857" s="256"/>
      <c r="D857" s="246" t="s">
        <v>2</v>
      </c>
      <c r="E857" s="256"/>
      <c r="F857" s="256"/>
      <c r="G857" s="96">
        <v>43283</v>
      </c>
      <c r="H857" s="258" t="s">
        <v>37</v>
      </c>
      <c r="I857" s="232" t="s">
        <v>31</v>
      </c>
      <c r="J857" s="189" t="s">
        <v>291</v>
      </c>
      <c r="K857" s="29" t="s">
        <v>18</v>
      </c>
      <c r="L857" s="29" t="s">
        <v>17</v>
      </c>
      <c r="M857" s="29" t="s">
        <v>1240</v>
      </c>
      <c r="N857" s="29" t="s">
        <v>1241</v>
      </c>
      <c r="O857" s="259" t="s">
        <v>1242</v>
      </c>
      <c r="P857" s="259" t="s">
        <v>1243</v>
      </c>
      <c r="Q857" s="259"/>
      <c r="R857" s="192" t="s">
        <v>1244</v>
      </c>
      <c r="S857" s="41" t="s">
        <v>3204</v>
      </c>
      <c r="T857" s="41" t="s">
        <v>20</v>
      </c>
      <c r="U857" s="84" t="s">
        <v>72</v>
      </c>
      <c r="V857" s="263"/>
      <c r="W857" s="80">
        <v>3</v>
      </c>
      <c r="X857" s="185" t="s">
        <v>245</v>
      </c>
      <c r="Y857" s="117"/>
      <c r="Z857" s="160"/>
      <c r="AA857" s="158"/>
      <c r="AB857" s="265" t="s">
        <v>1244</v>
      </c>
      <c r="AC857" s="261"/>
      <c r="AD857" s="261"/>
      <c r="AE857" s="261"/>
      <c r="AF857" s="261"/>
      <c r="AG857" s="261"/>
      <c r="AH857" s="263" t="s">
        <v>1</v>
      </c>
      <c r="AI857" s="473" t="s">
        <v>202</v>
      </c>
      <c r="AJ857" s="248">
        <v>42600</v>
      </c>
      <c r="AK857" s="422">
        <v>524</v>
      </c>
      <c r="AL857" s="314">
        <v>2.2080000000000002</v>
      </c>
      <c r="AM857" s="314" t="s">
        <v>1245</v>
      </c>
      <c r="AN857" s="315">
        <v>1.8360000000000001</v>
      </c>
      <c r="AO857" s="315" t="s">
        <v>3459</v>
      </c>
      <c r="AP857" s="101"/>
      <c r="AQ857" s="101"/>
      <c r="AR857" s="415"/>
      <c r="AS857" s="101"/>
      <c r="AT857" s="256"/>
      <c r="AU857" s="101"/>
      <c r="AV857" s="256"/>
      <c r="AW857" s="256"/>
      <c r="AX857" s="256"/>
      <c r="AY857" s="256"/>
      <c r="AZ857" s="256"/>
      <c r="BA857" s="256"/>
      <c r="BB857" s="256"/>
      <c r="BC857" s="256"/>
      <c r="BD857" s="256"/>
      <c r="BE857" s="256"/>
      <c r="BF857" s="256"/>
      <c r="BG857" s="256"/>
    </row>
    <row r="858" spans="1:59" s="152" customFormat="1" ht="32.25" customHeight="1" x14ac:dyDescent="0.25">
      <c r="A858" s="256"/>
      <c r="B858" s="256"/>
      <c r="C858" s="256"/>
      <c r="D858" s="246" t="s">
        <v>2</v>
      </c>
      <c r="E858" s="256"/>
      <c r="F858" s="256"/>
      <c r="G858" s="96">
        <v>43864</v>
      </c>
      <c r="H858" s="258" t="s">
        <v>37</v>
      </c>
      <c r="I858" s="232" t="s">
        <v>31</v>
      </c>
      <c r="J858" s="189" t="s">
        <v>291</v>
      </c>
      <c r="K858" s="29" t="s">
        <v>18</v>
      </c>
      <c r="L858" s="29" t="s">
        <v>17</v>
      </c>
      <c r="M858" s="29" t="s">
        <v>216</v>
      </c>
      <c r="N858" s="29" t="s">
        <v>563</v>
      </c>
      <c r="O858" s="259" t="s">
        <v>564</v>
      </c>
      <c r="P858" s="259" t="s">
        <v>565</v>
      </c>
      <c r="Q858" s="259"/>
      <c r="R858" s="192" t="s">
        <v>3206</v>
      </c>
      <c r="S858" s="41" t="s">
        <v>993</v>
      </c>
      <c r="T858" s="41" t="s">
        <v>20</v>
      </c>
      <c r="U858" s="84" t="s">
        <v>72</v>
      </c>
      <c r="V858" s="263"/>
      <c r="W858" s="80">
        <v>3</v>
      </c>
      <c r="X858" s="185" t="s">
        <v>245</v>
      </c>
      <c r="Y858" s="117"/>
      <c r="Z858" s="84"/>
      <c r="AA858" s="84"/>
      <c r="AB858" s="265" t="str">
        <f>R858</f>
        <v>M 0120</v>
      </c>
      <c r="AC858" s="261"/>
      <c r="AD858" s="261"/>
      <c r="AE858" s="261"/>
      <c r="AF858" s="261"/>
      <c r="AG858" s="261"/>
      <c r="AH858" s="263" t="s">
        <v>1</v>
      </c>
      <c r="AI858" s="473" t="s">
        <v>202</v>
      </c>
      <c r="AJ858" s="248">
        <v>42361</v>
      </c>
      <c r="AK858" s="428"/>
      <c r="AL858" s="314">
        <v>2.1829999999999998</v>
      </c>
      <c r="AM858" s="314" t="s">
        <v>567</v>
      </c>
      <c r="AN858" s="314">
        <v>2.06</v>
      </c>
      <c r="AO858" s="314" t="s">
        <v>3507</v>
      </c>
      <c r="AP858" s="101"/>
      <c r="AQ858" s="101"/>
      <c r="AR858" s="415"/>
      <c r="AS858" s="101"/>
      <c r="AT858" s="256"/>
      <c r="AU858" s="101"/>
      <c r="AV858" s="256"/>
      <c r="AW858" s="256"/>
      <c r="AX858" s="256"/>
      <c r="AY858" s="256"/>
      <c r="AZ858" s="256"/>
      <c r="BA858" s="256"/>
      <c r="BB858" s="256"/>
      <c r="BC858" s="256"/>
      <c r="BD858" s="256"/>
      <c r="BE858" s="256"/>
      <c r="BF858" s="256"/>
      <c r="BG858" s="256"/>
    </row>
    <row r="859" spans="1:59" s="101" customFormat="1" ht="28.5" customHeight="1" x14ac:dyDescent="0.25">
      <c r="A859" s="256"/>
      <c r="B859" s="256"/>
      <c r="C859" s="256"/>
      <c r="D859" s="246" t="s">
        <v>2</v>
      </c>
      <c r="E859" s="256"/>
      <c r="F859" s="256"/>
      <c r="G859" s="96">
        <v>43283</v>
      </c>
      <c r="H859" s="258" t="s">
        <v>37</v>
      </c>
      <c r="I859" s="232" t="s">
        <v>31</v>
      </c>
      <c r="J859" s="189" t="s">
        <v>291</v>
      </c>
      <c r="K859" s="29" t="s">
        <v>18</v>
      </c>
      <c r="L859" s="29" t="s">
        <v>17</v>
      </c>
      <c r="M859" s="29" t="s">
        <v>216</v>
      </c>
      <c r="N859" s="29" t="s">
        <v>563</v>
      </c>
      <c r="O859" s="259" t="s">
        <v>564</v>
      </c>
      <c r="P859" s="259" t="s">
        <v>565</v>
      </c>
      <c r="Q859" s="259"/>
      <c r="R859" s="192" t="s">
        <v>2027</v>
      </c>
      <c r="S859" s="41" t="s">
        <v>2028</v>
      </c>
      <c r="T859" s="41"/>
      <c r="U859" s="84" t="s">
        <v>72</v>
      </c>
      <c r="V859" s="263"/>
      <c r="W859" s="80">
        <v>3</v>
      </c>
      <c r="X859" s="185" t="s">
        <v>2610</v>
      </c>
      <c r="Y859" s="117"/>
      <c r="Z859" s="84"/>
      <c r="AA859" s="84"/>
      <c r="AB859" s="265" t="str">
        <f>R859</f>
        <v>M 0219</v>
      </c>
      <c r="AC859" s="261"/>
      <c r="AD859" s="261"/>
      <c r="AE859" s="261"/>
      <c r="AF859" s="261"/>
      <c r="AG859" s="261"/>
      <c r="AH859" s="263" t="s">
        <v>1</v>
      </c>
      <c r="AI859" s="473" t="s">
        <v>202</v>
      </c>
      <c r="AJ859" s="248" t="s">
        <v>2024</v>
      </c>
      <c r="AK859" s="427"/>
      <c r="AL859" s="314">
        <v>2.371</v>
      </c>
      <c r="AM859" s="314" t="s">
        <v>567</v>
      </c>
      <c r="AN859" s="314">
        <v>2.21</v>
      </c>
      <c r="AO859" s="314" t="s">
        <v>2736</v>
      </c>
      <c r="AR859" s="415"/>
      <c r="AT859" s="256"/>
      <c r="AV859" s="256"/>
      <c r="AW859" s="256"/>
      <c r="AX859" s="256"/>
      <c r="AY859" s="256"/>
      <c r="AZ859" s="256"/>
      <c r="BA859" s="256"/>
      <c r="BB859" s="256"/>
      <c r="BC859" s="256"/>
      <c r="BD859" s="256"/>
      <c r="BE859" s="256"/>
      <c r="BF859" s="256"/>
      <c r="BG859" s="256"/>
    </row>
    <row r="860" spans="1:59" s="256" customFormat="1" ht="26.25" customHeight="1" x14ac:dyDescent="0.25">
      <c r="D860" s="246" t="s">
        <v>2</v>
      </c>
      <c r="G860" s="96">
        <v>43864</v>
      </c>
      <c r="H860" s="258" t="s">
        <v>37</v>
      </c>
      <c r="I860" s="232" t="s">
        <v>31</v>
      </c>
      <c r="J860" s="189" t="s">
        <v>291</v>
      </c>
      <c r="K860" s="29" t="s">
        <v>18</v>
      </c>
      <c r="L860" s="29" t="s">
        <v>17</v>
      </c>
      <c r="M860" s="29" t="s">
        <v>216</v>
      </c>
      <c r="N860" s="29" t="s">
        <v>563</v>
      </c>
      <c r="O860" s="259" t="s">
        <v>564</v>
      </c>
      <c r="P860" s="259" t="s">
        <v>565</v>
      </c>
      <c r="Q860" s="259"/>
      <c r="R860" s="192" t="s">
        <v>2735</v>
      </c>
      <c r="S860" s="41" t="s">
        <v>993</v>
      </c>
      <c r="T860" s="41" t="s">
        <v>20</v>
      </c>
      <c r="U860" s="84" t="s">
        <v>72</v>
      </c>
      <c r="V860" s="263"/>
      <c r="W860" s="80">
        <v>3</v>
      </c>
      <c r="X860" s="185" t="s">
        <v>245</v>
      </c>
      <c r="Y860" s="117"/>
      <c r="Z860" s="84"/>
      <c r="AA860" s="84"/>
      <c r="AB860" s="265" t="str">
        <f>R860</f>
        <v>M 0690</v>
      </c>
      <c r="AC860" s="261"/>
      <c r="AD860" s="261"/>
      <c r="AE860" s="261"/>
      <c r="AF860" s="261"/>
      <c r="AG860" s="261"/>
      <c r="AH860" s="263" t="s">
        <v>1</v>
      </c>
      <c r="AI860" s="473" t="s">
        <v>202</v>
      </c>
      <c r="AJ860" s="248">
        <v>43311</v>
      </c>
      <c r="AK860" s="207">
        <v>1033</v>
      </c>
      <c r="AL860" s="314">
        <v>2.625</v>
      </c>
      <c r="AM860" s="314" t="s">
        <v>2736</v>
      </c>
      <c r="AN860" s="314">
        <v>2.125</v>
      </c>
      <c r="AO860" s="314" t="s">
        <v>567</v>
      </c>
      <c r="AP860" s="101"/>
      <c r="AQ860" s="101"/>
      <c r="AR860" s="415"/>
      <c r="AS860" s="101"/>
      <c r="AU860" s="101"/>
    </row>
    <row r="861" spans="1:59" s="256" customFormat="1" ht="25.5" customHeight="1" x14ac:dyDescent="0.25">
      <c r="D861" s="246" t="s">
        <v>2</v>
      </c>
      <c r="G861" s="96">
        <v>43864</v>
      </c>
      <c r="H861" s="258" t="s">
        <v>37</v>
      </c>
      <c r="I861" s="232" t="s">
        <v>31</v>
      </c>
      <c r="J861" s="189" t="s">
        <v>291</v>
      </c>
      <c r="K861" s="29" t="s">
        <v>18</v>
      </c>
      <c r="L861" s="29" t="s">
        <v>17</v>
      </c>
      <c r="M861" s="29" t="s">
        <v>216</v>
      </c>
      <c r="N861" s="29" t="s">
        <v>563</v>
      </c>
      <c r="O861" s="259" t="s">
        <v>564</v>
      </c>
      <c r="P861" s="259" t="s">
        <v>565</v>
      </c>
      <c r="Q861" s="259"/>
      <c r="R861" s="64" t="s">
        <v>3205</v>
      </c>
      <c r="S861" s="41" t="s">
        <v>993</v>
      </c>
      <c r="T861" s="41" t="s">
        <v>3197</v>
      </c>
      <c r="U861" s="84" t="s">
        <v>72</v>
      </c>
      <c r="V861" s="263"/>
      <c r="W861" s="80">
        <v>3</v>
      </c>
      <c r="X861" s="185" t="s">
        <v>245</v>
      </c>
      <c r="Y861" s="117"/>
      <c r="Z861" s="84"/>
      <c r="AA861" s="84"/>
      <c r="AB861" s="265" t="str">
        <f>R861</f>
        <v>M 0741</v>
      </c>
      <c r="AC861" s="261"/>
      <c r="AD861" s="261"/>
      <c r="AE861" s="261"/>
      <c r="AF861" s="261"/>
      <c r="AG861" s="261"/>
      <c r="AH861" s="263" t="s">
        <v>1</v>
      </c>
      <c r="AI861" s="473" t="s">
        <v>202</v>
      </c>
      <c r="AJ861" s="248">
        <v>43390</v>
      </c>
      <c r="AK861" s="428"/>
      <c r="AL861" s="314">
        <v>2.1840000000000002</v>
      </c>
      <c r="AM861" s="314" t="s">
        <v>567</v>
      </c>
      <c r="AN861" s="314">
        <v>2.0150000000000001</v>
      </c>
      <c r="AO861" s="314" t="s">
        <v>2736</v>
      </c>
      <c r="AP861" s="101"/>
      <c r="AQ861" s="101"/>
      <c r="AR861" s="415"/>
      <c r="AS861" s="101"/>
      <c r="AU861" s="101"/>
    </row>
    <row r="862" spans="1:59" s="256" customFormat="1" ht="27.75" customHeight="1" x14ac:dyDescent="0.25">
      <c r="D862" s="246" t="s">
        <v>2</v>
      </c>
      <c r="G862" s="96">
        <v>43283</v>
      </c>
      <c r="H862" s="258" t="s">
        <v>37</v>
      </c>
      <c r="I862" s="232" t="s">
        <v>31</v>
      </c>
      <c r="J862" s="189" t="s">
        <v>291</v>
      </c>
      <c r="K862" s="29" t="s">
        <v>18</v>
      </c>
      <c r="L862" s="29" t="s">
        <v>17</v>
      </c>
      <c r="M862" s="29" t="s">
        <v>216</v>
      </c>
      <c r="N862" s="29" t="s">
        <v>563</v>
      </c>
      <c r="O862" s="259" t="s">
        <v>564</v>
      </c>
      <c r="P862" s="259" t="s">
        <v>565</v>
      </c>
      <c r="Q862" s="259"/>
      <c r="R862" s="64" t="s">
        <v>566</v>
      </c>
      <c r="S862" s="41" t="s">
        <v>993</v>
      </c>
      <c r="T862" s="41" t="s">
        <v>20</v>
      </c>
      <c r="U862" s="84" t="s">
        <v>72</v>
      </c>
      <c r="V862" s="263"/>
      <c r="W862" s="80">
        <v>3</v>
      </c>
      <c r="X862" s="185" t="s">
        <v>245</v>
      </c>
      <c r="Y862" s="117"/>
      <c r="Z862" s="43"/>
      <c r="AA862" s="84"/>
      <c r="AB862" s="265" t="s">
        <v>566</v>
      </c>
      <c r="AC862" s="261"/>
      <c r="AD862" s="261"/>
      <c r="AE862" s="261"/>
      <c r="AF862" s="261"/>
      <c r="AG862" s="261"/>
      <c r="AH862" s="263" t="s">
        <v>1</v>
      </c>
      <c r="AI862" s="473" t="s">
        <v>202</v>
      </c>
      <c r="AJ862" s="248">
        <v>42489</v>
      </c>
      <c r="AK862" s="422">
        <v>194</v>
      </c>
      <c r="AL862" s="314">
        <v>2.383</v>
      </c>
      <c r="AM862" s="314" t="s">
        <v>567</v>
      </c>
      <c r="AN862" s="314">
        <v>2.3809999999999998</v>
      </c>
      <c r="AO862" s="314" t="s">
        <v>2736</v>
      </c>
      <c r="AP862" s="101"/>
      <c r="AQ862" s="101"/>
      <c r="AR862" s="415"/>
      <c r="AS862" s="101"/>
      <c r="AU862" s="101"/>
    </row>
    <row r="863" spans="1:59" s="256" customFormat="1" ht="33.75" customHeight="1" x14ac:dyDescent="0.25">
      <c r="D863" s="246" t="s">
        <v>2</v>
      </c>
      <c r="G863" s="96">
        <v>43283</v>
      </c>
      <c r="H863" s="258" t="s">
        <v>37</v>
      </c>
      <c r="I863" s="232" t="s">
        <v>31</v>
      </c>
      <c r="J863" s="189" t="s">
        <v>291</v>
      </c>
      <c r="K863" s="29" t="s">
        <v>18</v>
      </c>
      <c r="L863" s="29" t="s">
        <v>50</v>
      </c>
      <c r="M863" s="29" t="s">
        <v>712</v>
      </c>
      <c r="N863" s="29" t="s">
        <v>713</v>
      </c>
      <c r="O863" s="259" t="s">
        <v>1725</v>
      </c>
      <c r="P863" s="259" t="s">
        <v>1726</v>
      </c>
      <c r="Q863" s="259"/>
      <c r="R863" s="192" t="s">
        <v>1727</v>
      </c>
      <c r="S863" s="41" t="s">
        <v>1728</v>
      </c>
      <c r="T863" s="41" t="s">
        <v>1554</v>
      </c>
      <c r="U863" s="84" t="s">
        <v>72</v>
      </c>
      <c r="V863" s="263"/>
      <c r="W863" s="80">
        <v>3</v>
      </c>
      <c r="X863" s="185" t="s">
        <v>245</v>
      </c>
      <c r="Y863" s="161"/>
      <c r="Z863" s="158"/>
      <c r="AA863" s="158"/>
      <c r="AB863" s="265" t="s">
        <v>1727</v>
      </c>
      <c r="AC863" s="261"/>
      <c r="AD863" s="261"/>
      <c r="AE863" s="261"/>
      <c r="AF863" s="261"/>
      <c r="AG863" s="261"/>
      <c r="AH863" s="263" t="s">
        <v>1</v>
      </c>
      <c r="AI863" s="473" t="s">
        <v>202</v>
      </c>
      <c r="AJ863" s="248">
        <v>42508</v>
      </c>
      <c r="AK863" s="422">
        <v>785</v>
      </c>
      <c r="AL863" s="312">
        <v>2.2570000000000001</v>
      </c>
      <c r="AM863" s="312" t="s">
        <v>1729</v>
      </c>
      <c r="AN863" s="316">
        <v>2.0760000000000001</v>
      </c>
      <c r="AO863" s="316" t="s">
        <v>2723</v>
      </c>
      <c r="AP863" s="101"/>
      <c r="AQ863" s="101"/>
      <c r="AR863" s="415"/>
      <c r="AS863" s="101"/>
      <c r="AU863" s="101"/>
    </row>
    <row r="864" spans="1:59" s="256" customFormat="1" ht="33.75" customHeight="1" x14ac:dyDescent="0.25">
      <c r="D864" s="246" t="s">
        <v>2</v>
      </c>
      <c r="G864" s="96">
        <v>43580</v>
      </c>
      <c r="H864" s="258" t="s">
        <v>37</v>
      </c>
      <c r="I864" s="232" t="s">
        <v>31</v>
      </c>
      <c r="J864" s="189" t="s">
        <v>291</v>
      </c>
      <c r="K864" s="29" t="s">
        <v>18</v>
      </c>
      <c r="L864" s="29" t="s">
        <v>17</v>
      </c>
      <c r="M864" s="29" t="s">
        <v>3365</v>
      </c>
      <c r="N864" s="29" t="s">
        <v>45</v>
      </c>
      <c r="O864" s="259" t="s">
        <v>2945</v>
      </c>
      <c r="P864" s="259" t="s">
        <v>2946</v>
      </c>
      <c r="Q864" s="259"/>
      <c r="R864" s="192" t="s">
        <v>2947</v>
      </c>
      <c r="S864" s="41" t="s">
        <v>2948</v>
      </c>
      <c r="T864" s="41" t="s">
        <v>288</v>
      </c>
      <c r="U864" s="84" t="s">
        <v>72</v>
      </c>
      <c r="V864" s="263"/>
      <c r="W864" s="80">
        <v>3</v>
      </c>
      <c r="X864" s="185" t="s">
        <v>245</v>
      </c>
      <c r="Y864" s="117"/>
      <c r="Z864" s="84"/>
      <c r="AA864" s="84"/>
      <c r="AB864" s="265" t="s">
        <v>2947</v>
      </c>
      <c r="AC864" s="261"/>
      <c r="AD864" s="261"/>
      <c r="AE864" s="261"/>
      <c r="AF864" s="261"/>
      <c r="AG864" s="261"/>
      <c r="AH864" s="263" t="s">
        <v>1</v>
      </c>
      <c r="AI864" s="473" t="s">
        <v>202</v>
      </c>
      <c r="AJ864" s="248">
        <v>43419</v>
      </c>
      <c r="AK864" s="422">
        <v>1320</v>
      </c>
      <c r="AL864" s="312">
        <v>2.4420000000000002</v>
      </c>
      <c r="AM864" s="312" t="s">
        <v>2949</v>
      </c>
      <c r="AN864" s="312">
        <v>2.242</v>
      </c>
      <c r="AO864" s="312" t="s">
        <v>3324</v>
      </c>
      <c r="AP864" s="101"/>
      <c r="AQ864" s="101"/>
      <c r="AR864" s="415"/>
      <c r="AS864" s="101"/>
      <c r="AU864" s="101"/>
    </row>
    <row r="865" spans="1:59" s="256" customFormat="1" ht="32.25" customHeight="1" x14ac:dyDescent="0.25">
      <c r="D865" s="246" t="s">
        <v>2</v>
      </c>
      <c r="G865" s="304">
        <v>43922</v>
      </c>
      <c r="H865" s="48" t="s">
        <v>37</v>
      </c>
      <c r="I865" s="232" t="s">
        <v>31</v>
      </c>
      <c r="J865" s="189" t="s">
        <v>291</v>
      </c>
      <c r="K865" s="29" t="s">
        <v>18</v>
      </c>
      <c r="L865" s="29" t="s">
        <v>17</v>
      </c>
      <c r="M865" s="29" t="s">
        <v>3365</v>
      </c>
      <c r="N865" s="29" t="s">
        <v>45</v>
      </c>
      <c r="O865" s="259" t="s">
        <v>2945</v>
      </c>
      <c r="P865" s="259" t="s">
        <v>2946</v>
      </c>
      <c r="Q865" s="259"/>
      <c r="R865" s="192" t="s">
        <v>3323</v>
      </c>
      <c r="S865" s="41" t="s">
        <v>2948</v>
      </c>
      <c r="T865" s="41" t="s">
        <v>288</v>
      </c>
      <c r="U865" s="84" t="s">
        <v>72</v>
      </c>
      <c r="V865" s="263"/>
      <c r="W865" s="80">
        <v>3</v>
      </c>
      <c r="X865" s="185" t="s">
        <v>245</v>
      </c>
      <c r="Y865" s="117"/>
      <c r="Z865" s="84"/>
      <c r="AA865" s="84"/>
      <c r="AB865" s="265" t="s">
        <v>3323</v>
      </c>
      <c r="AC865" s="261"/>
      <c r="AD865" s="261"/>
      <c r="AE865" s="261"/>
      <c r="AF865" s="261"/>
      <c r="AG865" s="261"/>
      <c r="AH865" s="263" t="s">
        <v>1</v>
      </c>
      <c r="AI865" s="473" t="s">
        <v>202</v>
      </c>
      <c r="AJ865" s="248">
        <v>43894</v>
      </c>
      <c r="AK865" s="207">
        <v>1657</v>
      </c>
      <c r="AL865" s="312">
        <v>2.6360000000000001</v>
      </c>
      <c r="AM865" s="312" t="s">
        <v>3324</v>
      </c>
      <c r="AN865" s="312">
        <v>2.2250000000000001</v>
      </c>
      <c r="AO865" s="312" t="s">
        <v>2949</v>
      </c>
      <c r="AP865" s="101"/>
      <c r="AQ865" s="101"/>
      <c r="AR865" s="415"/>
      <c r="AS865" s="101"/>
      <c r="AU865" s="101"/>
    </row>
    <row r="866" spans="1:59" s="256" customFormat="1" ht="32.25" customHeight="1" x14ac:dyDescent="0.25">
      <c r="D866" s="246" t="s">
        <v>2</v>
      </c>
      <c r="G866" s="96">
        <v>43283</v>
      </c>
      <c r="H866" s="258" t="s">
        <v>37</v>
      </c>
      <c r="I866" s="232" t="s">
        <v>31</v>
      </c>
      <c r="J866" s="189" t="s">
        <v>291</v>
      </c>
      <c r="K866" s="29" t="s">
        <v>18</v>
      </c>
      <c r="L866" s="29" t="s">
        <v>50</v>
      </c>
      <c r="M866" s="29" t="s">
        <v>712</v>
      </c>
      <c r="N866" s="29" t="s">
        <v>713</v>
      </c>
      <c r="O866" s="259" t="s">
        <v>1381</v>
      </c>
      <c r="P866" s="259" t="s">
        <v>820</v>
      </c>
      <c r="Q866" s="259"/>
      <c r="R866" s="192" t="s">
        <v>821</v>
      </c>
      <c r="S866" s="41" t="s">
        <v>822</v>
      </c>
      <c r="T866" s="41" t="s">
        <v>20</v>
      </c>
      <c r="U866" s="84" t="s">
        <v>72</v>
      </c>
      <c r="V866" s="263"/>
      <c r="W866" s="80">
        <v>3</v>
      </c>
      <c r="X866" s="185" t="s">
        <v>245</v>
      </c>
      <c r="Y866" s="117"/>
      <c r="Z866" s="84"/>
      <c r="AA866" s="84"/>
      <c r="AB866" s="265" t="s">
        <v>821</v>
      </c>
      <c r="AC866" s="261"/>
      <c r="AD866" s="261"/>
      <c r="AE866" s="261"/>
      <c r="AF866" s="261"/>
      <c r="AG866" s="261"/>
      <c r="AH866" s="263" t="s">
        <v>1</v>
      </c>
      <c r="AI866" s="473" t="s">
        <v>202</v>
      </c>
      <c r="AJ866" s="248">
        <v>42361</v>
      </c>
      <c r="AK866" s="422">
        <v>368</v>
      </c>
      <c r="AL866" s="312">
        <v>2.4510000000000001</v>
      </c>
      <c r="AM866" s="312" t="s">
        <v>823</v>
      </c>
      <c r="AN866" s="316">
        <v>2.0369999999999999</v>
      </c>
      <c r="AO866" s="316" t="s">
        <v>1452</v>
      </c>
      <c r="AP866" s="101"/>
      <c r="AQ866" s="101"/>
      <c r="AR866" s="415"/>
      <c r="AS866" s="101"/>
      <c r="AU866" s="101"/>
    </row>
    <row r="867" spans="1:59" s="256" customFormat="1" ht="26.25" customHeight="1" x14ac:dyDescent="0.25">
      <c r="D867" s="246" t="s">
        <v>2</v>
      </c>
      <c r="G867" s="96">
        <v>43283</v>
      </c>
      <c r="H867" s="258" t="s">
        <v>37</v>
      </c>
      <c r="I867" s="232" t="s">
        <v>31</v>
      </c>
      <c r="J867" s="189" t="s">
        <v>291</v>
      </c>
      <c r="K867" s="29" t="s">
        <v>18</v>
      </c>
      <c r="L867" s="29" t="s">
        <v>50</v>
      </c>
      <c r="M867" s="29" t="s">
        <v>712</v>
      </c>
      <c r="N867" s="29" t="s">
        <v>713</v>
      </c>
      <c r="O867" s="33" t="s">
        <v>1369</v>
      </c>
      <c r="P867" s="33" t="s">
        <v>1370</v>
      </c>
      <c r="Q867" s="174"/>
      <c r="R867" s="192" t="s">
        <v>1722</v>
      </c>
      <c r="S867" s="41" t="s">
        <v>1201</v>
      </c>
      <c r="T867" s="41" t="s">
        <v>20</v>
      </c>
      <c r="U867" s="84" t="s">
        <v>72</v>
      </c>
      <c r="V867" s="263"/>
      <c r="W867" s="80">
        <v>3</v>
      </c>
      <c r="X867" s="185" t="s">
        <v>245</v>
      </c>
      <c r="Y867" s="117"/>
      <c r="Z867" s="84"/>
      <c r="AA867" s="84"/>
      <c r="AB867" s="265" t="s">
        <v>1722</v>
      </c>
      <c r="AC867" s="261"/>
      <c r="AD867" s="261"/>
      <c r="AE867" s="261"/>
      <c r="AF867" s="261"/>
      <c r="AG867" s="261"/>
      <c r="AH867" s="263" t="s">
        <v>1</v>
      </c>
      <c r="AI867" s="473" t="s">
        <v>202</v>
      </c>
      <c r="AJ867" s="248">
        <v>42600</v>
      </c>
      <c r="AK867" s="421">
        <v>784</v>
      </c>
      <c r="AL867" s="312">
        <v>2.4140000000000001</v>
      </c>
      <c r="AM867" s="312" t="s">
        <v>1723</v>
      </c>
      <c r="AN867" s="312">
        <v>2.2130000000000001</v>
      </c>
      <c r="AO867" s="312" t="s">
        <v>1202</v>
      </c>
      <c r="AP867" s="101"/>
      <c r="AQ867" s="101"/>
      <c r="AR867" s="415"/>
      <c r="AS867" s="101"/>
      <c r="AU867" s="101"/>
    </row>
    <row r="868" spans="1:59" s="256" customFormat="1" ht="26.25" customHeight="1" x14ac:dyDescent="0.25">
      <c r="D868" s="246" t="s">
        <v>2</v>
      </c>
      <c r="G868" s="96">
        <v>43283</v>
      </c>
      <c r="H868" s="258" t="s">
        <v>37</v>
      </c>
      <c r="I868" s="232" t="s">
        <v>31</v>
      </c>
      <c r="J868" s="189" t="s">
        <v>291</v>
      </c>
      <c r="K868" s="29" t="s">
        <v>18</v>
      </c>
      <c r="L868" s="29" t="s">
        <v>50</v>
      </c>
      <c r="M868" s="29" t="s">
        <v>712</v>
      </c>
      <c r="N868" s="29" t="s">
        <v>713</v>
      </c>
      <c r="O868" s="33" t="s">
        <v>1369</v>
      </c>
      <c r="P868" s="33" t="s">
        <v>1370</v>
      </c>
      <c r="Q868" s="174"/>
      <c r="R868" s="192" t="s">
        <v>1200</v>
      </c>
      <c r="S868" s="41" t="s">
        <v>1201</v>
      </c>
      <c r="T868" s="41" t="s">
        <v>20</v>
      </c>
      <c r="U868" s="84" t="s">
        <v>72</v>
      </c>
      <c r="V868" s="263"/>
      <c r="W868" s="80">
        <v>3</v>
      </c>
      <c r="X868" s="185" t="s">
        <v>245</v>
      </c>
      <c r="Y868" s="117"/>
      <c r="Z868" s="84"/>
      <c r="AA868" s="84"/>
      <c r="AB868" s="265" t="s">
        <v>1200</v>
      </c>
      <c r="AC868" s="261"/>
      <c r="AD868" s="261"/>
      <c r="AE868" s="261"/>
      <c r="AF868" s="261"/>
      <c r="AG868" s="261"/>
      <c r="AH868" s="263" t="s">
        <v>1</v>
      </c>
      <c r="AI868" s="473" t="s">
        <v>202</v>
      </c>
      <c r="AJ868" s="248">
        <v>42649</v>
      </c>
      <c r="AK868" s="421">
        <v>513</v>
      </c>
      <c r="AL868" s="312">
        <v>2.556</v>
      </c>
      <c r="AM868" s="312" t="s">
        <v>1202</v>
      </c>
      <c r="AN868" s="316">
        <v>2.13</v>
      </c>
      <c r="AO868" s="316" t="s">
        <v>1030</v>
      </c>
      <c r="AP868" s="101"/>
      <c r="AQ868" s="101"/>
      <c r="AR868" s="415"/>
      <c r="AS868" s="101"/>
      <c r="AU868" s="101"/>
    </row>
    <row r="869" spans="1:59" s="256" customFormat="1" ht="26.25" customHeight="1" x14ac:dyDescent="0.25">
      <c r="D869" s="246" t="s">
        <v>2</v>
      </c>
      <c r="G869" s="96">
        <v>43283</v>
      </c>
      <c r="H869" s="258" t="s">
        <v>37</v>
      </c>
      <c r="I869" s="232" t="s">
        <v>31</v>
      </c>
      <c r="J869" s="189" t="s">
        <v>291</v>
      </c>
      <c r="K869" s="29" t="s">
        <v>18</v>
      </c>
      <c r="L869" s="29" t="s">
        <v>17</v>
      </c>
      <c r="M869" s="29" t="s">
        <v>1844</v>
      </c>
      <c r="N869" s="29" t="s">
        <v>1845</v>
      </c>
      <c r="O869" s="33" t="s">
        <v>1846</v>
      </c>
      <c r="P869" s="33" t="s">
        <v>1847</v>
      </c>
      <c r="Q869" s="174"/>
      <c r="R869" s="192" t="s">
        <v>1848</v>
      </c>
      <c r="S869" s="41" t="s">
        <v>1849</v>
      </c>
      <c r="T869" s="41" t="s">
        <v>20</v>
      </c>
      <c r="U869" s="84" t="s">
        <v>72</v>
      </c>
      <c r="V869" s="263"/>
      <c r="W869" s="80">
        <v>3</v>
      </c>
      <c r="X869" s="185" t="s">
        <v>245</v>
      </c>
      <c r="Y869" s="117"/>
      <c r="Z869" s="84"/>
      <c r="AA869" s="84"/>
      <c r="AB869" s="265" t="s">
        <v>1848</v>
      </c>
      <c r="AC869" s="261"/>
      <c r="AD869" s="261"/>
      <c r="AE869" s="261"/>
      <c r="AF869" s="261"/>
      <c r="AG869" s="261"/>
      <c r="AH869" s="263" t="s">
        <v>1</v>
      </c>
      <c r="AI869" s="473" t="s">
        <v>202</v>
      </c>
      <c r="AJ869" s="248">
        <v>43139</v>
      </c>
      <c r="AK869" s="421">
        <v>906</v>
      </c>
      <c r="AL869" s="314">
        <v>2.6669999999999998</v>
      </c>
      <c r="AM869" s="314" t="s">
        <v>1850</v>
      </c>
      <c r="AN869" s="314">
        <v>2.4750000000000001</v>
      </c>
      <c r="AO869" s="314" t="s">
        <v>3042</v>
      </c>
      <c r="AP869" s="101"/>
      <c r="AQ869" s="101"/>
      <c r="AR869" s="415"/>
      <c r="AS869" s="101"/>
      <c r="AU869" s="101"/>
    </row>
    <row r="870" spans="1:59" s="256" customFormat="1" ht="26.25" customHeight="1" x14ac:dyDescent="0.25">
      <c r="D870" s="246" t="s">
        <v>2</v>
      </c>
      <c r="G870" s="96">
        <v>43774</v>
      </c>
      <c r="H870" s="258" t="s">
        <v>37</v>
      </c>
      <c r="I870" s="232" t="s">
        <v>31</v>
      </c>
      <c r="J870" s="189" t="s">
        <v>291</v>
      </c>
      <c r="K870" s="29" t="s">
        <v>18</v>
      </c>
      <c r="L870" s="29" t="s">
        <v>17</v>
      </c>
      <c r="M870" s="29" t="s">
        <v>1844</v>
      </c>
      <c r="N870" s="29" t="s">
        <v>1845</v>
      </c>
      <c r="O870" s="25" t="s">
        <v>1846</v>
      </c>
      <c r="P870" s="25" t="s">
        <v>1847</v>
      </c>
      <c r="Q870" s="42"/>
      <c r="R870" s="71" t="s">
        <v>3041</v>
      </c>
      <c r="S870" s="261" t="s">
        <v>1849</v>
      </c>
      <c r="T870" s="261" t="s">
        <v>20</v>
      </c>
      <c r="U870" s="84" t="s">
        <v>72</v>
      </c>
      <c r="V870" s="263"/>
      <c r="W870" s="80">
        <v>3</v>
      </c>
      <c r="X870" s="185" t="s">
        <v>245</v>
      </c>
      <c r="Y870" s="251"/>
      <c r="Z870" s="84"/>
      <c r="AA870" s="261"/>
      <c r="AB870" s="265" t="s">
        <v>3041</v>
      </c>
      <c r="AC870" s="261"/>
      <c r="AD870" s="261"/>
      <c r="AE870" s="261"/>
      <c r="AF870" s="261"/>
      <c r="AG870" s="261"/>
      <c r="AH870" s="263" t="s">
        <v>1</v>
      </c>
      <c r="AI870" s="474" t="s">
        <v>202</v>
      </c>
      <c r="AJ870" s="248">
        <v>43497</v>
      </c>
      <c r="AK870" s="206">
        <v>1528</v>
      </c>
      <c r="AL870" s="314">
        <v>2.54</v>
      </c>
      <c r="AM870" s="314" t="s">
        <v>3042</v>
      </c>
      <c r="AN870" s="314">
        <v>2.4129999999999998</v>
      </c>
      <c r="AO870" s="314" t="s">
        <v>3099</v>
      </c>
      <c r="AP870" s="101"/>
      <c r="AQ870" s="101"/>
      <c r="AR870" s="415"/>
      <c r="AS870" s="101"/>
      <c r="AU870" s="101"/>
    </row>
    <row r="871" spans="1:59" s="256" customFormat="1" ht="26.25" customHeight="1" x14ac:dyDescent="0.25">
      <c r="D871" s="246" t="s">
        <v>2</v>
      </c>
      <c r="G871" s="96">
        <v>43802</v>
      </c>
      <c r="H871" s="258" t="s">
        <v>37</v>
      </c>
      <c r="I871" s="232" t="s">
        <v>31</v>
      </c>
      <c r="J871" s="189" t="s">
        <v>291</v>
      </c>
      <c r="K871" s="29" t="s">
        <v>18</v>
      </c>
      <c r="L871" s="29" t="s">
        <v>17</v>
      </c>
      <c r="M871" s="29" t="s">
        <v>1844</v>
      </c>
      <c r="N871" s="29" t="s">
        <v>1845</v>
      </c>
      <c r="O871" s="33" t="s">
        <v>1846</v>
      </c>
      <c r="P871" s="33" t="s">
        <v>1847</v>
      </c>
      <c r="Q871" s="174"/>
      <c r="R871" s="192" t="s">
        <v>3098</v>
      </c>
      <c r="S871" s="41" t="s">
        <v>1849</v>
      </c>
      <c r="T871" s="41" t="s">
        <v>20</v>
      </c>
      <c r="U871" s="84" t="s">
        <v>72</v>
      </c>
      <c r="V871" s="263"/>
      <c r="W871" s="80">
        <v>3</v>
      </c>
      <c r="X871" s="185" t="s">
        <v>245</v>
      </c>
      <c r="Y871" s="117"/>
      <c r="Z871" s="84"/>
      <c r="AA871" s="84"/>
      <c r="AB871" s="265" t="s">
        <v>3098</v>
      </c>
      <c r="AC871" s="261"/>
      <c r="AD871" s="261"/>
      <c r="AE871" s="261"/>
      <c r="AF871" s="261"/>
      <c r="AG871" s="261"/>
      <c r="AH871" s="263" t="s">
        <v>1</v>
      </c>
      <c r="AI871" s="473" t="s">
        <v>202</v>
      </c>
      <c r="AJ871" s="248">
        <v>43599</v>
      </c>
      <c r="AK871" s="206">
        <v>1555</v>
      </c>
      <c r="AL871" s="314">
        <v>2.6840000000000002</v>
      </c>
      <c r="AM871" s="314" t="s">
        <v>3099</v>
      </c>
      <c r="AN871" s="314">
        <v>2.5680000000000001</v>
      </c>
      <c r="AO871" s="314" t="s">
        <v>1850</v>
      </c>
      <c r="AP871" s="101"/>
      <c r="AQ871" s="101"/>
      <c r="AR871" s="415"/>
      <c r="AS871" s="101"/>
      <c r="AU871" s="101"/>
    </row>
    <row r="872" spans="1:59" s="256" customFormat="1" ht="26.25" customHeight="1" x14ac:dyDescent="0.25">
      <c r="D872" s="246" t="s">
        <v>2</v>
      </c>
      <c r="G872" s="96">
        <v>43864</v>
      </c>
      <c r="H872" s="258" t="s">
        <v>37</v>
      </c>
      <c r="I872" s="232" t="s">
        <v>31</v>
      </c>
      <c r="J872" s="189" t="s">
        <v>291</v>
      </c>
      <c r="K872" s="29" t="s">
        <v>18</v>
      </c>
      <c r="L872" s="29" t="s">
        <v>17</v>
      </c>
      <c r="M872" s="29" t="s">
        <v>1844</v>
      </c>
      <c r="N872" s="29" t="s">
        <v>1845</v>
      </c>
      <c r="O872" s="33" t="s">
        <v>1846</v>
      </c>
      <c r="P872" s="33" t="s">
        <v>1847</v>
      </c>
      <c r="Q872" s="174"/>
      <c r="R872" s="192" t="s">
        <v>3231</v>
      </c>
      <c r="S872" s="41" t="s">
        <v>1849</v>
      </c>
      <c r="T872" s="41" t="s">
        <v>20</v>
      </c>
      <c r="U872" s="84" t="s">
        <v>72</v>
      </c>
      <c r="V872" s="263"/>
      <c r="W872" s="80">
        <v>3</v>
      </c>
      <c r="X872" s="185" t="s">
        <v>245</v>
      </c>
      <c r="Y872" s="117"/>
      <c r="Z872" s="84"/>
      <c r="AA872" s="84"/>
      <c r="AB872" s="265" t="s">
        <v>3231</v>
      </c>
      <c r="AC872" s="261"/>
      <c r="AD872" s="261"/>
      <c r="AE872" s="261"/>
      <c r="AF872" s="261"/>
      <c r="AG872" s="261"/>
      <c r="AH872" s="263" t="s">
        <v>1</v>
      </c>
      <c r="AI872" s="473" t="s">
        <v>202</v>
      </c>
      <c r="AJ872" s="248">
        <v>43781</v>
      </c>
      <c r="AK872" s="425"/>
      <c r="AL872" s="314">
        <v>2.351</v>
      </c>
      <c r="AM872" s="314" t="s">
        <v>3042</v>
      </c>
      <c r="AN872" s="314">
        <v>2.2599999999999998</v>
      </c>
      <c r="AO872" s="314" t="s">
        <v>1850</v>
      </c>
      <c r="AP872" s="101"/>
      <c r="AQ872" s="101"/>
      <c r="AR872" s="415"/>
      <c r="AS872" s="101"/>
      <c r="AU872" s="101"/>
    </row>
    <row r="873" spans="1:59" s="57" customFormat="1" ht="24" customHeight="1" x14ac:dyDescent="0.25">
      <c r="A873" s="256"/>
      <c r="B873" s="256"/>
      <c r="C873" s="256"/>
      <c r="D873" s="246" t="s">
        <v>2</v>
      </c>
      <c r="E873" s="256"/>
      <c r="F873" s="256"/>
      <c r="G873" s="96">
        <v>43283</v>
      </c>
      <c r="H873" s="258" t="s">
        <v>37</v>
      </c>
      <c r="I873" s="232" t="s">
        <v>31</v>
      </c>
      <c r="J873" s="189" t="s">
        <v>291</v>
      </c>
      <c r="K873" s="29" t="s">
        <v>18</v>
      </c>
      <c r="L873" s="29" t="s">
        <v>50</v>
      </c>
      <c r="M873" s="29" t="s">
        <v>760</v>
      </c>
      <c r="N873" s="29" t="s">
        <v>761</v>
      </c>
      <c r="O873" s="259" t="s">
        <v>1374</v>
      </c>
      <c r="P873" s="259" t="s">
        <v>781</v>
      </c>
      <c r="Q873" s="259"/>
      <c r="R873" s="192" t="s">
        <v>780</v>
      </c>
      <c r="S873" s="41" t="s">
        <v>1296</v>
      </c>
      <c r="T873" s="41" t="s">
        <v>1554</v>
      </c>
      <c r="U873" s="84" t="s">
        <v>72</v>
      </c>
      <c r="V873" s="263"/>
      <c r="W873" s="80">
        <v>3</v>
      </c>
      <c r="X873" s="185" t="s">
        <v>245</v>
      </c>
      <c r="Y873" s="117"/>
      <c r="Z873" s="84"/>
      <c r="AA873" s="84"/>
      <c r="AB873" s="265" t="s">
        <v>780</v>
      </c>
      <c r="AC873" s="261"/>
      <c r="AD873" s="261"/>
      <c r="AE873" s="261"/>
      <c r="AF873" s="261"/>
      <c r="AG873" s="261"/>
      <c r="AH873" s="263" t="s">
        <v>1</v>
      </c>
      <c r="AI873" s="473" t="s">
        <v>202</v>
      </c>
      <c r="AJ873" s="248">
        <v>42649</v>
      </c>
      <c r="AK873" s="422">
        <v>342</v>
      </c>
      <c r="AL873" s="312">
        <v>2.6859999999999999</v>
      </c>
      <c r="AM873" s="312" t="s">
        <v>783</v>
      </c>
      <c r="AN873" s="313">
        <v>1.821</v>
      </c>
      <c r="AO873" s="313" t="s">
        <v>1701</v>
      </c>
      <c r="AP873" s="101"/>
      <c r="AQ873" s="101"/>
      <c r="AR873" s="415"/>
      <c r="AS873" s="101"/>
      <c r="AT873" s="256"/>
      <c r="AU873" s="101"/>
      <c r="AV873" s="256"/>
      <c r="AW873" s="256"/>
      <c r="AX873" s="256"/>
      <c r="AY873" s="256"/>
      <c r="AZ873" s="256"/>
      <c r="BA873" s="256"/>
      <c r="BB873" s="256"/>
      <c r="BC873" s="256"/>
      <c r="BD873" s="256"/>
      <c r="BE873" s="256"/>
      <c r="BF873" s="256"/>
      <c r="BG873" s="256"/>
    </row>
    <row r="874" spans="1:59" s="57" customFormat="1" ht="24" customHeight="1" x14ac:dyDescent="0.25">
      <c r="A874" s="256"/>
      <c r="B874" s="256"/>
      <c r="C874" s="256"/>
      <c r="D874" s="246" t="s">
        <v>2</v>
      </c>
      <c r="E874" s="256"/>
      <c r="F874" s="256"/>
      <c r="G874" s="96">
        <v>43283</v>
      </c>
      <c r="H874" s="258" t="s">
        <v>37</v>
      </c>
      <c r="I874" s="232" t="s">
        <v>31</v>
      </c>
      <c r="J874" s="189" t="s">
        <v>291</v>
      </c>
      <c r="K874" s="29" t="s">
        <v>18</v>
      </c>
      <c r="L874" s="29" t="s">
        <v>505</v>
      </c>
      <c r="M874" s="29" t="s">
        <v>688</v>
      </c>
      <c r="N874" s="29" t="s">
        <v>1671</v>
      </c>
      <c r="O874" s="259" t="s">
        <v>1672</v>
      </c>
      <c r="P874" s="259" t="s">
        <v>1673</v>
      </c>
      <c r="Q874" s="259"/>
      <c r="R874" s="192" t="s">
        <v>1674</v>
      </c>
      <c r="S874" s="41" t="s">
        <v>1677</v>
      </c>
      <c r="T874" s="41" t="s">
        <v>20</v>
      </c>
      <c r="U874" s="84" t="s">
        <v>72</v>
      </c>
      <c r="V874" s="263"/>
      <c r="W874" s="80">
        <v>3</v>
      </c>
      <c r="X874" s="185" t="s">
        <v>245</v>
      </c>
      <c r="Y874" s="117"/>
      <c r="Z874" s="84"/>
      <c r="AA874" s="84"/>
      <c r="AB874" s="265" t="s">
        <v>1674</v>
      </c>
      <c r="AC874" s="261"/>
      <c r="AD874" s="261"/>
      <c r="AE874" s="261"/>
      <c r="AF874" s="261"/>
      <c r="AG874" s="261"/>
      <c r="AH874" s="263" t="s">
        <v>1</v>
      </c>
      <c r="AI874" s="473" t="s">
        <v>202</v>
      </c>
      <c r="AJ874" s="248">
        <v>42898</v>
      </c>
      <c r="AK874" s="422">
        <v>756</v>
      </c>
      <c r="AL874" s="314">
        <v>2.5489999999999999</v>
      </c>
      <c r="AM874" s="314" t="s">
        <v>1675</v>
      </c>
      <c r="AN874" s="313">
        <v>1.405</v>
      </c>
      <c r="AO874" s="313" t="s">
        <v>690</v>
      </c>
      <c r="AP874" s="101"/>
      <c r="AQ874" s="101"/>
      <c r="AR874" s="415"/>
      <c r="AS874" s="101"/>
      <c r="AT874" s="256"/>
      <c r="AU874" s="101"/>
      <c r="AV874" s="256"/>
      <c r="AW874" s="256"/>
      <c r="AX874" s="256"/>
      <c r="AY874" s="256"/>
      <c r="AZ874" s="256"/>
      <c r="BA874" s="256"/>
      <c r="BB874" s="256"/>
      <c r="BC874" s="256"/>
      <c r="BD874" s="256"/>
      <c r="BE874" s="256"/>
      <c r="BF874" s="256"/>
      <c r="BG874" s="256"/>
    </row>
    <row r="875" spans="1:59" s="57" customFormat="1" ht="24" customHeight="1" x14ac:dyDescent="0.25">
      <c r="A875" s="256"/>
      <c r="B875" s="256"/>
      <c r="C875" s="256"/>
      <c r="D875" s="246" t="s">
        <v>2</v>
      </c>
      <c r="E875" s="256"/>
      <c r="F875" s="256"/>
      <c r="G875" s="96">
        <v>43283</v>
      </c>
      <c r="H875" s="258" t="s">
        <v>37</v>
      </c>
      <c r="I875" s="232" t="s">
        <v>31</v>
      </c>
      <c r="J875" s="189" t="s">
        <v>291</v>
      </c>
      <c r="K875" s="29" t="s">
        <v>18</v>
      </c>
      <c r="L875" s="29" t="s">
        <v>50</v>
      </c>
      <c r="M875" s="29" t="s">
        <v>481</v>
      </c>
      <c r="N875" s="29" t="s">
        <v>510</v>
      </c>
      <c r="O875" s="259" t="s">
        <v>644</v>
      </c>
      <c r="P875" s="259" t="s">
        <v>650</v>
      </c>
      <c r="Q875" s="259"/>
      <c r="R875" s="192" t="s">
        <v>511</v>
      </c>
      <c r="S875" s="41" t="s">
        <v>1305</v>
      </c>
      <c r="T875" s="41" t="s">
        <v>20</v>
      </c>
      <c r="U875" s="84" t="s">
        <v>72</v>
      </c>
      <c r="V875" s="263"/>
      <c r="W875" s="80">
        <v>3</v>
      </c>
      <c r="X875" s="185" t="s">
        <v>245</v>
      </c>
      <c r="Y875" s="117"/>
      <c r="Z875" s="158"/>
      <c r="AA875" s="84"/>
      <c r="AB875" s="265" t="s">
        <v>511</v>
      </c>
      <c r="AC875" s="261"/>
      <c r="AD875" s="261"/>
      <c r="AE875" s="261"/>
      <c r="AF875" s="261"/>
      <c r="AG875" s="261"/>
      <c r="AH875" s="263" t="s">
        <v>1</v>
      </c>
      <c r="AI875" s="473" t="s">
        <v>202</v>
      </c>
      <c r="AJ875" s="248">
        <v>42349</v>
      </c>
      <c r="AK875" s="422">
        <v>175</v>
      </c>
      <c r="AL875" s="312">
        <v>2.6459999999999999</v>
      </c>
      <c r="AM875" s="312" t="s">
        <v>512</v>
      </c>
      <c r="AN875" s="313">
        <v>1.605</v>
      </c>
      <c r="AO875" s="313" t="s">
        <v>723</v>
      </c>
      <c r="AP875" s="101"/>
      <c r="AQ875" s="101"/>
      <c r="AR875" s="415"/>
      <c r="AS875" s="101"/>
      <c r="AT875" s="256"/>
      <c r="AU875" s="101"/>
      <c r="AV875" s="256"/>
      <c r="AW875" s="256"/>
      <c r="AX875" s="256"/>
      <c r="AY875" s="256"/>
      <c r="AZ875" s="256"/>
      <c r="BA875" s="256"/>
      <c r="BB875" s="256"/>
      <c r="BC875" s="256"/>
      <c r="BD875" s="256"/>
      <c r="BE875" s="256"/>
      <c r="BF875" s="256"/>
      <c r="BG875" s="256"/>
    </row>
    <row r="876" spans="1:59" s="101" customFormat="1" ht="24" customHeight="1" x14ac:dyDescent="0.25">
      <c r="A876" s="256"/>
      <c r="B876" s="256"/>
      <c r="C876" s="256"/>
      <c r="D876" s="246" t="s">
        <v>2</v>
      </c>
      <c r="E876" s="256"/>
      <c r="F876" s="256"/>
      <c r="G876" s="96">
        <v>43283</v>
      </c>
      <c r="H876" s="258" t="s">
        <v>37</v>
      </c>
      <c r="I876" s="232" t="s">
        <v>31</v>
      </c>
      <c r="J876" s="189" t="s">
        <v>291</v>
      </c>
      <c r="K876" s="29" t="s">
        <v>18</v>
      </c>
      <c r="L876" s="29" t="s">
        <v>50</v>
      </c>
      <c r="M876" s="29" t="s">
        <v>481</v>
      </c>
      <c r="N876" s="29" t="s">
        <v>482</v>
      </c>
      <c r="O876" s="259" t="s">
        <v>483</v>
      </c>
      <c r="P876" s="259" t="s">
        <v>484</v>
      </c>
      <c r="Q876" s="259"/>
      <c r="R876" s="192" t="s">
        <v>485</v>
      </c>
      <c r="S876" s="41" t="s">
        <v>973</v>
      </c>
      <c r="T876" s="41" t="s">
        <v>20</v>
      </c>
      <c r="U876" s="84" t="s">
        <v>72</v>
      </c>
      <c r="V876" s="263"/>
      <c r="W876" s="80">
        <v>3</v>
      </c>
      <c r="X876" s="185" t="s">
        <v>245</v>
      </c>
      <c r="Y876" s="117"/>
      <c r="Z876" s="84"/>
      <c r="AA876" s="84"/>
      <c r="AB876" s="265" t="s">
        <v>485</v>
      </c>
      <c r="AC876" s="261"/>
      <c r="AD876" s="261"/>
      <c r="AE876" s="261"/>
      <c r="AF876" s="261"/>
      <c r="AG876" s="261"/>
      <c r="AH876" s="263" t="s">
        <v>1</v>
      </c>
      <c r="AI876" s="473" t="s">
        <v>202</v>
      </c>
      <c r="AJ876" s="248">
        <v>42368</v>
      </c>
      <c r="AK876" s="422">
        <v>170</v>
      </c>
      <c r="AL876" s="312">
        <v>2.778</v>
      </c>
      <c r="AM876" s="312" t="s">
        <v>486</v>
      </c>
      <c r="AN876" s="313">
        <v>1.5820000000000001</v>
      </c>
      <c r="AO876" s="313" t="s">
        <v>1471</v>
      </c>
      <c r="AR876" s="415"/>
      <c r="AT876" s="256"/>
      <c r="AV876" s="256"/>
      <c r="AW876" s="256"/>
      <c r="AX876" s="256"/>
      <c r="AY876" s="256"/>
      <c r="AZ876" s="256"/>
      <c r="BA876" s="256"/>
      <c r="BB876" s="256"/>
      <c r="BC876" s="256"/>
      <c r="BD876" s="256"/>
      <c r="BE876" s="256"/>
      <c r="BF876" s="256"/>
      <c r="BG876" s="256"/>
    </row>
    <row r="877" spans="1:59" s="101" customFormat="1" ht="24" customHeight="1" x14ac:dyDescent="0.25">
      <c r="A877" s="256"/>
      <c r="B877" s="256"/>
      <c r="C877" s="256"/>
      <c r="D877" s="246" t="s">
        <v>2</v>
      </c>
      <c r="E877" s="256"/>
      <c r="F877" s="256"/>
      <c r="G877" s="96">
        <v>43283</v>
      </c>
      <c r="H877" s="258" t="s">
        <v>37</v>
      </c>
      <c r="I877" s="232" t="s">
        <v>31</v>
      </c>
      <c r="J877" s="189" t="s">
        <v>291</v>
      </c>
      <c r="K877" s="29" t="s">
        <v>18</v>
      </c>
      <c r="L877" s="29" t="s">
        <v>17</v>
      </c>
      <c r="M877" s="29" t="s">
        <v>3365</v>
      </c>
      <c r="N877" s="29" t="s">
        <v>59</v>
      </c>
      <c r="O877" s="259" t="s">
        <v>286</v>
      </c>
      <c r="P877" s="259" t="s">
        <v>287</v>
      </c>
      <c r="Q877" s="259"/>
      <c r="R877" s="192" t="s">
        <v>349</v>
      </c>
      <c r="S877" s="41" t="s">
        <v>974</v>
      </c>
      <c r="T877" s="41" t="s">
        <v>20</v>
      </c>
      <c r="U877" s="84" t="s">
        <v>1269</v>
      </c>
      <c r="V877" s="263"/>
      <c r="W877" s="80">
        <v>3</v>
      </c>
      <c r="X877" s="185" t="s">
        <v>245</v>
      </c>
      <c r="Y877" s="117"/>
      <c r="Z877" s="84"/>
      <c r="AA877" s="84"/>
      <c r="AB877" s="265" t="s">
        <v>349</v>
      </c>
      <c r="AC877" s="261"/>
      <c r="AD877" s="261"/>
      <c r="AE877" s="261"/>
      <c r="AF877" s="261"/>
      <c r="AG877" s="261"/>
      <c r="AH877" s="263" t="s">
        <v>1</v>
      </c>
      <c r="AI877" s="473" t="s">
        <v>202</v>
      </c>
      <c r="AJ877" s="248">
        <v>42340</v>
      </c>
      <c r="AK877" s="422">
        <v>142</v>
      </c>
      <c r="AL877" s="314">
        <v>2.5859999999999999</v>
      </c>
      <c r="AM877" s="314" t="s">
        <v>350</v>
      </c>
      <c r="AN877" s="316">
        <v>2.1</v>
      </c>
      <c r="AO877" s="316" t="s">
        <v>1498</v>
      </c>
      <c r="AR877" s="415"/>
      <c r="AT877" s="256"/>
      <c r="AV877" s="256"/>
      <c r="AW877" s="256"/>
      <c r="AX877" s="256"/>
      <c r="AY877" s="256"/>
      <c r="AZ877" s="256"/>
      <c r="BA877" s="256"/>
      <c r="BB877" s="256"/>
      <c r="BC877" s="256"/>
      <c r="BD877" s="256"/>
      <c r="BE877" s="256"/>
      <c r="BF877" s="256"/>
      <c r="BG877" s="256"/>
    </row>
    <row r="878" spans="1:59" s="256" customFormat="1" ht="27" customHeight="1" x14ac:dyDescent="0.25">
      <c r="D878" s="246" t="s">
        <v>2</v>
      </c>
      <c r="G878" s="96">
        <v>43283</v>
      </c>
      <c r="H878" s="258" t="s">
        <v>37</v>
      </c>
      <c r="I878" s="232" t="s">
        <v>31</v>
      </c>
      <c r="J878" s="189" t="s">
        <v>291</v>
      </c>
      <c r="K878" s="29" t="s">
        <v>18</v>
      </c>
      <c r="L878" s="29" t="s">
        <v>17</v>
      </c>
      <c r="M878" s="29" t="s">
        <v>3365</v>
      </c>
      <c r="N878" s="29" t="s">
        <v>59</v>
      </c>
      <c r="O878" s="259" t="s">
        <v>286</v>
      </c>
      <c r="P878" s="259" t="s">
        <v>287</v>
      </c>
      <c r="Q878" s="259"/>
      <c r="R878" s="64" t="s">
        <v>284</v>
      </c>
      <c r="S878" s="41" t="s">
        <v>1309</v>
      </c>
      <c r="T878" s="41" t="s">
        <v>288</v>
      </c>
      <c r="U878" s="84" t="s">
        <v>72</v>
      </c>
      <c r="V878" s="263"/>
      <c r="W878" s="80">
        <v>3</v>
      </c>
      <c r="X878" s="185" t="s">
        <v>245</v>
      </c>
      <c r="Y878" s="117"/>
      <c r="Z878" s="84"/>
      <c r="AA878" s="84"/>
      <c r="AB878" s="265" t="s">
        <v>284</v>
      </c>
      <c r="AC878" s="261"/>
      <c r="AD878" s="261"/>
      <c r="AE878" s="261"/>
      <c r="AF878" s="261"/>
      <c r="AG878" s="261"/>
      <c r="AH878" s="263" t="s">
        <v>1</v>
      </c>
      <c r="AI878" s="473" t="s">
        <v>202</v>
      </c>
      <c r="AJ878" s="248">
        <v>42416</v>
      </c>
      <c r="AK878" s="422">
        <v>118</v>
      </c>
      <c r="AL878" s="314">
        <v>2.7370000000000001</v>
      </c>
      <c r="AM878" s="314" t="s">
        <v>285</v>
      </c>
      <c r="AN878" s="314">
        <v>2.3050000000000002</v>
      </c>
      <c r="AO878" s="314" t="s">
        <v>3373</v>
      </c>
      <c r="AP878" s="101"/>
      <c r="AQ878" s="101"/>
      <c r="AR878" s="415"/>
      <c r="AS878" s="101"/>
      <c r="AU878" s="101"/>
    </row>
    <row r="879" spans="1:59" s="57" customFormat="1" ht="24" customHeight="1" x14ac:dyDescent="0.25">
      <c r="A879" s="256"/>
      <c r="B879" s="256"/>
      <c r="C879" s="256"/>
      <c r="D879" s="246" t="s">
        <v>2</v>
      </c>
      <c r="E879" s="256"/>
      <c r="F879" s="256"/>
      <c r="G879" s="248">
        <v>43892</v>
      </c>
      <c r="H879" s="258" t="s">
        <v>37</v>
      </c>
      <c r="I879" s="232" t="s">
        <v>31</v>
      </c>
      <c r="J879" s="189" t="s">
        <v>291</v>
      </c>
      <c r="K879" s="29" t="s">
        <v>18</v>
      </c>
      <c r="L879" s="29" t="s">
        <v>17</v>
      </c>
      <c r="M879" s="29" t="s">
        <v>3365</v>
      </c>
      <c r="N879" s="29" t="s">
        <v>59</v>
      </c>
      <c r="O879" s="259" t="s">
        <v>286</v>
      </c>
      <c r="P879" s="259" t="s">
        <v>287</v>
      </c>
      <c r="Q879" s="259"/>
      <c r="R879" s="192" t="s">
        <v>3301</v>
      </c>
      <c r="S879" s="185" t="s">
        <v>1309</v>
      </c>
      <c r="T879" s="41" t="s">
        <v>3259</v>
      </c>
      <c r="U879" s="84" t="s">
        <v>72</v>
      </c>
      <c r="V879" s="263"/>
      <c r="W879" s="80">
        <v>3</v>
      </c>
      <c r="X879" s="261" t="s">
        <v>245</v>
      </c>
      <c r="Y879" s="251"/>
      <c r="Z879" s="262"/>
      <c r="AA879" s="261" t="s">
        <v>3330</v>
      </c>
      <c r="AB879" s="186" t="s">
        <v>3301</v>
      </c>
      <c r="AC879" s="261"/>
      <c r="AD879" s="261"/>
      <c r="AE879" s="261"/>
      <c r="AF879" s="261"/>
      <c r="AG879" s="261"/>
      <c r="AH879" s="263" t="s">
        <v>1</v>
      </c>
      <c r="AI879" s="473" t="s">
        <v>202</v>
      </c>
      <c r="AJ879" s="248">
        <v>43781</v>
      </c>
      <c r="AK879" s="207">
        <v>1651</v>
      </c>
      <c r="AL879" s="314">
        <v>2.5129999999999999</v>
      </c>
      <c r="AM879" s="314" t="s">
        <v>3302</v>
      </c>
      <c r="AN879" s="315">
        <v>1.778</v>
      </c>
      <c r="AO879" s="315" t="s">
        <v>3373</v>
      </c>
      <c r="AP879" s="101"/>
      <c r="AQ879" s="101"/>
      <c r="AR879" s="415"/>
      <c r="AS879" s="101"/>
      <c r="AT879" s="256"/>
      <c r="AU879" s="101"/>
      <c r="AV879" s="256"/>
      <c r="AW879" s="256"/>
      <c r="AX879" s="256"/>
      <c r="AY879" s="256"/>
      <c r="AZ879" s="256"/>
      <c r="BA879" s="256"/>
      <c r="BB879" s="256"/>
      <c r="BC879" s="256"/>
      <c r="BD879" s="256"/>
      <c r="BE879" s="256"/>
      <c r="BF879" s="256"/>
      <c r="BG879" s="256"/>
    </row>
    <row r="880" spans="1:59" s="58" customFormat="1" ht="24" customHeight="1" x14ac:dyDescent="0.25">
      <c r="A880" s="256"/>
      <c r="B880" s="256"/>
      <c r="C880" s="256"/>
      <c r="D880" s="246" t="s">
        <v>2</v>
      </c>
      <c r="E880" s="256"/>
      <c r="F880" s="256"/>
      <c r="G880" s="304">
        <v>43922</v>
      </c>
      <c r="H880" s="258" t="s">
        <v>37</v>
      </c>
      <c r="I880" s="232" t="s">
        <v>31</v>
      </c>
      <c r="J880" s="189" t="s">
        <v>291</v>
      </c>
      <c r="K880" s="29" t="s">
        <v>18</v>
      </c>
      <c r="L880" s="29" t="s">
        <v>17</v>
      </c>
      <c r="M880" s="29" t="s">
        <v>3365</v>
      </c>
      <c r="N880" s="29" t="s">
        <v>59</v>
      </c>
      <c r="O880" s="259" t="s">
        <v>286</v>
      </c>
      <c r="P880" s="259" t="s">
        <v>287</v>
      </c>
      <c r="Q880" s="259"/>
      <c r="R880" s="192" t="s">
        <v>3372</v>
      </c>
      <c r="S880" s="185" t="s">
        <v>1309</v>
      </c>
      <c r="T880" s="185" t="s">
        <v>288</v>
      </c>
      <c r="U880" s="84" t="s">
        <v>72</v>
      </c>
      <c r="V880" s="263"/>
      <c r="W880" s="80">
        <v>3</v>
      </c>
      <c r="X880" s="261" t="s">
        <v>245</v>
      </c>
      <c r="Y880" s="251"/>
      <c r="Z880" s="262"/>
      <c r="AA880" s="261"/>
      <c r="AB880" s="186" t="s">
        <v>3372</v>
      </c>
      <c r="AC880" s="261"/>
      <c r="AD880" s="261"/>
      <c r="AE880" s="261"/>
      <c r="AF880" s="261"/>
      <c r="AG880" s="261"/>
      <c r="AH880" s="263" t="s">
        <v>1</v>
      </c>
      <c r="AI880" s="473" t="s">
        <v>202</v>
      </c>
      <c r="AJ880" s="248">
        <v>43894</v>
      </c>
      <c r="AK880" s="207">
        <v>1669</v>
      </c>
      <c r="AL880" s="314">
        <v>2.6579999999999999</v>
      </c>
      <c r="AM880" s="314" t="s">
        <v>3373</v>
      </c>
      <c r="AN880" s="314">
        <v>2.3290000000000002</v>
      </c>
      <c r="AO880" s="314" t="s">
        <v>285</v>
      </c>
      <c r="AP880" s="101"/>
      <c r="AQ880" s="101"/>
      <c r="AR880" s="415"/>
      <c r="AS880" s="101"/>
      <c r="AT880" s="256"/>
      <c r="AU880" s="101"/>
      <c r="AV880" s="256"/>
      <c r="AW880" s="256"/>
      <c r="AX880" s="256"/>
      <c r="AY880" s="256"/>
      <c r="AZ880" s="256"/>
      <c r="BA880" s="256"/>
      <c r="BB880" s="256"/>
      <c r="BC880" s="256"/>
      <c r="BD880" s="256"/>
      <c r="BE880" s="256"/>
      <c r="BF880" s="256"/>
      <c r="BG880" s="256"/>
    </row>
    <row r="881" spans="1:59" s="58" customFormat="1" ht="24" customHeight="1" x14ac:dyDescent="0.25">
      <c r="A881" s="256"/>
      <c r="B881" s="256"/>
      <c r="C881" s="256"/>
      <c r="D881" s="246" t="s">
        <v>2</v>
      </c>
      <c r="E881" s="256"/>
      <c r="F881" s="256"/>
      <c r="G881" s="96">
        <v>43313</v>
      </c>
      <c r="H881" s="258" t="s">
        <v>37</v>
      </c>
      <c r="I881" s="232" t="s">
        <v>31</v>
      </c>
      <c r="J881" s="189" t="s">
        <v>291</v>
      </c>
      <c r="K881" s="29" t="s">
        <v>18</v>
      </c>
      <c r="L881" s="29" t="s">
        <v>17</v>
      </c>
      <c r="M881" s="29" t="s">
        <v>413</v>
      </c>
      <c r="N881" s="29" t="s">
        <v>2651</v>
      </c>
      <c r="O881" s="259" t="s">
        <v>2652</v>
      </c>
      <c r="P881" s="259" t="s">
        <v>2653</v>
      </c>
      <c r="Q881" s="259"/>
      <c r="R881" s="192" t="s">
        <v>2654</v>
      </c>
      <c r="S881" s="41" t="s">
        <v>2655</v>
      </c>
      <c r="T881" s="41" t="s">
        <v>20</v>
      </c>
      <c r="U881" s="84" t="s">
        <v>72</v>
      </c>
      <c r="V881" s="263"/>
      <c r="W881" s="80">
        <v>3</v>
      </c>
      <c r="X881" s="185" t="s">
        <v>245</v>
      </c>
      <c r="Y881" s="117"/>
      <c r="Z881" s="84"/>
      <c r="AA881" s="84"/>
      <c r="AB881" s="265" t="s">
        <v>2654</v>
      </c>
      <c r="AC881" s="261"/>
      <c r="AD881" s="261"/>
      <c r="AE881" s="261"/>
      <c r="AF881" s="261"/>
      <c r="AG881" s="261"/>
      <c r="AH881" s="263" t="s">
        <v>1</v>
      </c>
      <c r="AI881" s="473" t="s">
        <v>202</v>
      </c>
      <c r="AJ881" s="248">
        <v>43290</v>
      </c>
      <c r="AK881" s="422">
        <v>999</v>
      </c>
      <c r="AL881" s="314">
        <v>2.2490000000000001</v>
      </c>
      <c r="AM881" s="314" t="s">
        <v>2656</v>
      </c>
      <c r="AN881" s="313">
        <v>1.365</v>
      </c>
      <c r="AO881" s="313" t="s">
        <v>3493</v>
      </c>
      <c r="AP881" s="101"/>
      <c r="AQ881" s="101"/>
      <c r="AR881" s="415"/>
      <c r="AS881" s="101"/>
      <c r="AT881" s="256"/>
      <c r="AU881" s="101"/>
      <c r="AV881" s="256"/>
      <c r="AW881" s="256"/>
      <c r="AX881" s="256"/>
      <c r="AY881" s="256"/>
      <c r="AZ881" s="256"/>
      <c r="BA881" s="256"/>
      <c r="BB881" s="256"/>
      <c r="BC881" s="256"/>
      <c r="BD881" s="256"/>
      <c r="BE881" s="256"/>
      <c r="BF881" s="256"/>
      <c r="BG881" s="256"/>
    </row>
    <row r="882" spans="1:59" s="256" customFormat="1" ht="27" customHeight="1" x14ac:dyDescent="0.25">
      <c r="D882" s="246" t="s">
        <v>2</v>
      </c>
      <c r="G882" s="96">
        <v>43525</v>
      </c>
      <c r="H882" s="258" t="s">
        <v>37</v>
      </c>
      <c r="I882" s="232" t="s">
        <v>31</v>
      </c>
      <c r="J882" s="189" t="s">
        <v>291</v>
      </c>
      <c r="K882" s="29" t="s">
        <v>18</v>
      </c>
      <c r="L882" s="29" t="s">
        <v>17</v>
      </c>
      <c r="M882" s="29" t="s">
        <v>3365</v>
      </c>
      <c r="N882" s="29" t="s">
        <v>45</v>
      </c>
      <c r="O882" s="259" t="s">
        <v>2893</v>
      </c>
      <c r="P882" s="259" t="s">
        <v>2894</v>
      </c>
      <c r="Q882" s="259"/>
      <c r="R882" s="192" t="s">
        <v>2895</v>
      </c>
      <c r="S882" s="41" t="s">
        <v>2896</v>
      </c>
      <c r="T882" s="41" t="s">
        <v>288</v>
      </c>
      <c r="U882" s="84" t="s">
        <v>72</v>
      </c>
      <c r="V882" s="263"/>
      <c r="W882" s="80">
        <v>3</v>
      </c>
      <c r="X882" s="251" t="s">
        <v>245</v>
      </c>
      <c r="Y882" s="251"/>
      <c r="Z882" s="84"/>
      <c r="AA882" s="251"/>
      <c r="AB882" s="100" t="s">
        <v>2895</v>
      </c>
      <c r="AC882" s="261"/>
      <c r="AD882" s="261"/>
      <c r="AE882" s="261"/>
      <c r="AF882" s="261"/>
      <c r="AG882" s="261"/>
      <c r="AH882" s="263" t="s">
        <v>1</v>
      </c>
      <c r="AI882" s="473" t="s">
        <v>202</v>
      </c>
      <c r="AJ882" s="248">
        <v>43419</v>
      </c>
      <c r="AK882" s="207">
        <v>1205</v>
      </c>
      <c r="AL882" s="312">
        <v>2.601</v>
      </c>
      <c r="AM882" s="312" t="s">
        <v>2897</v>
      </c>
      <c r="AN882" s="312">
        <v>2.0419999999999998</v>
      </c>
      <c r="AO882" s="312" t="s">
        <v>3352</v>
      </c>
      <c r="AP882" s="101"/>
      <c r="AQ882" s="101"/>
      <c r="AR882" s="415"/>
      <c r="AS882" s="101"/>
      <c r="AU882" s="101"/>
    </row>
    <row r="883" spans="1:59" s="256" customFormat="1" ht="30" customHeight="1" x14ac:dyDescent="0.25">
      <c r="D883" s="246" t="s">
        <v>2</v>
      </c>
      <c r="G883" s="304">
        <v>43922</v>
      </c>
      <c r="H883" s="258" t="s">
        <v>37</v>
      </c>
      <c r="I883" s="232" t="s">
        <v>31</v>
      </c>
      <c r="J883" s="189" t="s">
        <v>291</v>
      </c>
      <c r="K883" s="29" t="s">
        <v>18</v>
      </c>
      <c r="L883" s="29" t="s">
        <v>17</v>
      </c>
      <c r="M883" s="29" t="s">
        <v>3365</v>
      </c>
      <c r="N883" s="29" t="s">
        <v>45</v>
      </c>
      <c r="O883" s="259" t="s">
        <v>2893</v>
      </c>
      <c r="P883" s="259" t="s">
        <v>2894</v>
      </c>
      <c r="Q883" s="259"/>
      <c r="R883" s="192" t="s">
        <v>3351</v>
      </c>
      <c r="S883" s="41" t="s">
        <v>2896</v>
      </c>
      <c r="T883" s="41" t="s">
        <v>288</v>
      </c>
      <c r="U883" s="84" t="s">
        <v>72</v>
      </c>
      <c r="V883" s="263"/>
      <c r="W883" s="80">
        <v>3</v>
      </c>
      <c r="X883" s="261" t="s">
        <v>245</v>
      </c>
      <c r="Y883" s="251"/>
      <c r="Z883" s="84"/>
      <c r="AA883" s="251"/>
      <c r="AB883" s="265" t="s">
        <v>3351</v>
      </c>
      <c r="AC883" s="261"/>
      <c r="AD883" s="261"/>
      <c r="AE883" s="261"/>
      <c r="AF883" s="261"/>
      <c r="AG883" s="261"/>
      <c r="AH883" s="263" t="s">
        <v>1</v>
      </c>
      <c r="AI883" s="473" t="s">
        <v>202</v>
      </c>
      <c r="AJ883" s="248">
        <v>43894</v>
      </c>
      <c r="AK883" s="207">
        <v>1661</v>
      </c>
      <c r="AL883" s="312">
        <v>2.738</v>
      </c>
      <c r="AM883" s="312" t="s">
        <v>3352</v>
      </c>
      <c r="AN883" s="312">
        <v>2.181</v>
      </c>
      <c r="AO883" s="312" t="s">
        <v>2897</v>
      </c>
      <c r="AP883" s="101"/>
      <c r="AQ883" s="101"/>
      <c r="AR883" s="415"/>
      <c r="AS883" s="101"/>
      <c r="AU883" s="101"/>
    </row>
    <row r="884" spans="1:59" s="256" customFormat="1" ht="25.5" customHeight="1" x14ac:dyDescent="0.25">
      <c r="D884" s="246" t="s">
        <v>2</v>
      </c>
      <c r="G884" s="96">
        <v>43283</v>
      </c>
      <c r="H884" s="258" t="s">
        <v>37</v>
      </c>
      <c r="I884" s="232" t="s">
        <v>31</v>
      </c>
      <c r="J884" s="189" t="s">
        <v>291</v>
      </c>
      <c r="K884" s="29" t="s">
        <v>18</v>
      </c>
      <c r="L884" s="29" t="s">
        <v>50</v>
      </c>
      <c r="M884" s="29" t="s">
        <v>1737</v>
      </c>
      <c r="N884" s="29" t="s">
        <v>1738</v>
      </c>
      <c r="O884" s="259" t="s">
        <v>1739</v>
      </c>
      <c r="P884" s="259" t="s">
        <v>1740</v>
      </c>
      <c r="Q884" s="259"/>
      <c r="R884" s="192" t="s">
        <v>1741</v>
      </c>
      <c r="S884" s="41" t="s">
        <v>1742</v>
      </c>
      <c r="T884" s="41" t="s">
        <v>1575</v>
      </c>
      <c r="U884" s="84" t="s">
        <v>72</v>
      </c>
      <c r="V884" s="263"/>
      <c r="W884" s="80">
        <v>3</v>
      </c>
      <c r="X884" s="185" t="s">
        <v>245</v>
      </c>
      <c r="Y884" s="117"/>
      <c r="Z884" s="392"/>
      <c r="AA884" s="84"/>
      <c r="AB884" s="265" t="s">
        <v>1741</v>
      </c>
      <c r="AC884" s="261"/>
      <c r="AD884" s="261"/>
      <c r="AE884" s="261"/>
      <c r="AF884" s="261"/>
      <c r="AG884" s="261"/>
      <c r="AH884" s="263" t="s">
        <v>1</v>
      </c>
      <c r="AI884" s="473" t="s">
        <v>202</v>
      </c>
      <c r="AJ884" s="248">
        <v>43032</v>
      </c>
      <c r="AK884" s="422">
        <v>799</v>
      </c>
      <c r="AL884" s="312">
        <v>2.6789999999999998</v>
      </c>
      <c r="AM884" s="312" t="s">
        <v>1743</v>
      </c>
      <c r="AN884" s="313">
        <v>1.9039999999999999</v>
      </c>
      <c r="AO884" s="313" t="s">
        <v>3058</v>
      </c>
      <c r="AP884" s="101"/>
      <c r="AQ884" s="101"/>
      <c r="AR884" s="415"/>
      <c r="AS884" s="101"/>
      <c r="AU884" s="101"/>
    </row>
    <row r="885" spans="1:59" s="256" customFormat="1" ht="25.5" customHeight="1" x14ac:dyDescent="0.25">
      <c r="D885" s="246" t="s">
        <v>2</v>
      </c>
      <c r="G885" s="96">
        <v>43774</v>
      </c>
      <c r="H885" s="258" t="s">
        <v>37</v>
      </c>
      <c r="I885" s="232" t="s">
        <v>31</v>
      </c>
      <c r="J885" s="189" t="s">
        <v>291</v>
      </c>
      <c r="K885" s="29" t="s">
        <v>18</v>
      </c>
      <c r="L885" s="29" t="s">
        <v>50</v>
      </c>
      <c r="M885" s="29" t="s">
        <v>1737</v>
      </c>
      <c r="N885" s="29" t="s">
        <v>1738</v>
      </c>
      <c r="O885" s="259" t="s">
        <v>1739</v>
      </c>
      <c r="P885" s="259" t="s">
        <v>1740</v>
      </c>
      <c r="Q885" s="259"/>
      <c r="R885" s="192" t="s">
        <v>3057</v>
      </c>
      <c r="S885" s="41" t="s">
        <v>1742</v>
      </c>
      <c r="T885" s="41" t="s">
        <v>20</v>
      </c>
      <c r="U885" s="84" t="s">
        <v>72</v>
      </c>
      <c r="V885" s="263"/>
      <c r="W885" s="80">
        <v>3</v>
      </c>
      <c r="X885" s="185" t="s">
        <v>245</v>
      </c>
      <c r="Y885" s="117"/>
      <c r="Z885" s="84"/>
      <c r="AA885" s="84"/>
      <c r="AB885" s="265" t="s">
        <v>3057</v>
      </c>
      <c r="AC885" s="21"/>
      <c r="AD885" s="21"/>
      <c r="AE885" s="21"/>
      <c r="AF885" s="21"/>
      <c r="AG885" s="21"/>
      <c r="AH885" s="263" t="s">
        <v>1</v>
      </c>
      <c r="AI885" s="473" t="s">
        <v>202</v>
      </c>
      <c r="AJ885" s="248">
        <v>43563</v>
      </c>
      <c r="AK885" s="207">
        <v>1538</v>
      </c>
      <c r="AL885" s="312">
        <v>2.4740000000000002</v>
      </c>
      <c r="AM885" s="312" t="s">
        <v>3058</v>
      </c>
      <c r="AN885" s="312">
        <v>2.2509999999999999</v>
      </c>
      <c r="AO885" s="312" t="s">
        <v>1743</v>
      </c>
      <c r="AP885" s="101"/>
      <c r="AQ885" s="101"/>
      <c r="AR885" s="415"/>
      <c r="AS885" s="101"/>
      <c r="AU885" s="101"/>
    </row>
    <row r="886" spans="1:59" s="256" customFormat="1" ht="25.5" customHeight="1" x14ac:dyDescent="0.25">
      <c r="D886" s="246" t="s">
        <v>2</v>
      </c>
      <c r="G886" s="96">
        <v>43802</v>
      </c>
      <c r="H886" s="258" t="s">
        <v>37</v>
      </c>
      <c r="I886" s="232" t="s">
        <v>31</v>
      </c>
      <c r="J886" s="189" t="s">
        <v>291</v>
      </c>
      <c r="K886" s="29" t="s">
        <v>18</v>
      </c>
      <c r="L886" s="29" t="s">
        <v>17</v>
      </c>
      <c r="M886" s="29" t="s">
        <v>3129</v>
      </c>
      <c r="N886" s="29" t="s">
        <v>3130</v>
      </c>
      <c r="O886" s="259" t="s">
        <v>3131</v>
      </c>
      <c r="P886" s="259" t="s">
        <v>3132</v>
      </c>
      <c r="Q886" s="260"/>
      <c r="R886" s="71" t="s">
        <v>3133</v>
      </c>
      <c r="S886" s="185" t="s">
        <v>3134</v>
      </c>
      <c r="T886" s="185" t="s">
        <v>20</v>
      </c>
      <c r="U886" s="84" t="s">
        <v>72</v>
      </c>
      <c r="V886" s="263"/>
      <c r="W886" s="80">
        <v>3</v>
      </c>
      <c r="X886" s="261" t="s">
        <v>245</v>
      </c>
      <c r="Y886" s="251"/>
      <c r="Z886" s="84"/>
      <c r="AA886" s="262"/>
      <c r="AB886" s="265" t="s">
        <v>3133</v>
      </c>
      <c r="AC886" s="261"/>
      <c r="AD886" s="261"/>
      <c r="AE886" s="261"/>
      <c r="AF886" s="261"/>
      <c r="AG886" s="261"/>
      <c r="AH886" s="263" t="s">
        <v>1</v>
      </c>
      <c r="AI886" s="473" t="s">
        <v>202</v>
      </c>
      <c r="AJ886" s="248">
        <v>43781</v>
      </c>
      <c r="AK886" s="207">
        <v>1567</v>
      </c>
      <c r="AL886" s="314">
        <v>2.6190000000000002</v>
      </c>
      <c r="AM886" s="314" t="s">
        <v>3135</v>
      </c>
      <c r="AN886" s="313">
        <v>1.5309999999999999</v>
      </c>
      <c r="AO886" s="313" t="s">
        <v>3432</v>
      </c>
      <c r="AP886" s="101"/>
      <c r="AQ886" s="101"/>
      <c r="AR886" s="415"/>
      <c r="AS886" s="101"/>
      <c r="AU886" s="101"/>
    </row>
    <row r="887" spans="1:59" s="256" customFormat="1" ht="25.5" customHeight="1" x14ac:dyDescent="0.25">
      <c r="D887" s="246" t="s">
        <v>2</v>
      </c>
      <c r="G887" s="304">
        <v>43922</v>
      </c>
      <c r="H887" s="258" t="s">
        <v>37</v>
      </c>
      <c r="I887" s="232" t="s">
        <v>31</v>
      </c>
      <c r="J887" s="116" t="s">
        <v>291</v>
      </c>
      <c r="K887" s="29" t="s">
        <v>18</v>
      </c>
      <c r="L887" s="29" t="s">
        <v>17</v>
      </c>
      <c r="M887" s="29" t="s">
        <v>3365</v>
      </c>
      <c r="N887" s="28" t="s">
        <v>59</v>
      </c>
      <c r="O887" s="191" t="s">
        <v>3353</v>
      </c>
      <c r="P887" s="191" t="s">
        <v>3354</v>
      </c>
      <c r="Q887" s="191" t="s">
        <v>3355</v>
      </c>
      <c r="R887" s="71" t="s">
        <v>3356</v>
      </c>
      <c r="S887" s="261" t="s">
        <v>3357</v>
      </c>
      <c r="T887" s="185" t="s">
        <v>288</v>
      </c>
      <c r="U887" s="84" t="s">
        <v>72</v>
      </c>
      <c r="V887" s="263"/>
      <c r="W887" s="80">
        <v>3</v>
      </c>
      <c r="X887" s="261" t="s">
        <v>245</v>
      </c>
      <c r="Y887" s="251"/>
      <c r="Z887" s="262"/>
      <c r="AA887" s="262"/>
      <c r="AB887" s="265" t="s">
        <v>3356</v>
      </c>
      <c r="AC887" s="261"/>
      <c r="AD887" s="261"/>
      <c r="AE887" s="261"/>
      <c r="AF887" s="261"/>
      <c r="AG887" s="261"/>
      <c r="AH887" s="263" t="s">
        <v>1</v>
      </c>
      <c r="AI887" s="473" t="s">
        <v>202</v>
      </c>
      <c r="AJ887" s="248">
        <v>43894</v>
      </c>
      <c r="AK887" s="207">
        <v>1665</v>
      </c>
      <c r="AL887" s="314">
        <v>2.6389999999999998</v>
      </c>
      <c r="AM887" s="314" t="s">
        <v>3358</v>
      </c>
      <c r="AN887" s="316">
        <v>2.0390000000000001</v>
      </c>
      <c r="AO887" s="316" t="s">
        <v>3352</v>
      </c>
      <c r="AP887" s="101"/>
      <c r="AQ887" s="101"/>
      <c r="AR887" s="415"/>
      <c r="AS887" s="101"/>
      <c r="AU887" s="101"/>
    </row>
    <row r="888" spans="1:59" s="256" customFormat="1" ht="25.5" customHeight="1" x14ac:dyDescent="0.25">
      <c r="D888" s="246" t="s">
        <v>2</v>
      </c>
      <c r="G888" s="96">
        <v>43283</v>
      </c>
      <c r="H888" s="258" t="s">
        <v>37</v>
      </c>
      <c r="I888" s="232" t="s">
        <v>31</v>
      </c>
      <c r="J888" s="189" t="s">
        <v>291</v>
      </c>
      <c r="K888" s="29" t="s">
        <v>18</v>
      </c>
      <c r="L888" s="29" t="s">
        <v>17</v>
      </c>
      <c r="M888" s="29" t="s">
        <v>3365</v>
      </c>
      <c r="N888" s="29" t="s">
        <v>59</v>
      </c>
      <c r="O888" s="259" t="s">
        <v>195</v>
      </c>
      <c r="P888" s="259" t="s">
        <v>196</v>
      </c>
      <c r="Q888" s="259"/>
      <c r="R888" s="192" t="s">
        <v>197</v>
      </c>
      <c r="S888" s="41" t="s">
        <v>1328</v>
      </c>
      <c r="T888" s="41" t="s">
        <v>3019</v>
      </c>
      <c r="U888" s="84" t="s">
        <v>72</v>
      </c>
      <c r="V888" s="263"/>
      <c r="W888" s="80">
        <v>3</v>
      </c>
      <c r="X888" s="185" t="s">
        <v>245</v>
      </c>
      <c r="Y888" s="117"/>
      <c r="Z888" s="84"/>
      <c r="AA888" s="84"/>
      <c r="AB888" s="265" t="s">
        <v>197</v>
      </c>
      <c r="AC888" s="261"/>
      <c r="AD888" s="261"/>
      <c r="AE888" s="261"/>
      <c r="AF888" s="261"/>
      <c r="AG888" s="261"/>
      <c r="AH888" s="263" t="s">
        <v>1</v>
      </c>
      <c r="AI888" s="473" t="s">
        <v>202</v>
      </c>
      <c r="AJ888" s="248">
        <v>42340</v>
      </c>
      <c r="AK888" s="422">
        <v>84</v>
      </c>
      <c r="AL888" s="314">
        <v>2.589</v>
      </c>
      <c r="AM888" s="314" t="s">
        <v>198</v>
      </c>
      <c r="AN888" s="316">
        <v>2.0310000000000001</v>
      </c>
      <c r="AO888" s="316" t="s">
        <v>2626</v>
      </c>
      <c r="AP888" s="101"/>
      <c r="AQ888" s="101"/>
      <c r="AR888" s="415"/>
      <c r="AS888" s="101"/>
      <c r="AU888" s="101"/>
    </row>
    <row r="889" spans="1:59" s="256" customFormat="1" ht="25.5" customHeight="1" x14ac:dyDescent="0.25">
      <c r="D889" s="246" t="s">
        <v>2</v>
      </c>
      <c r="G889" s="96">
        <v>43283</v>
      </c>
      <c r="H889" s="258" t="s">
        <v>37</v>
      </c>
      <c r="I889" s="232" t="s">
        <v>31</v>
      </c>
      <c r="J889" s="189" t="s">
        <v>291</v>
      </c>
      <c r="K889" s="29" t="s">
        <v>18</v>
      </c>
      <c r="L889" s="29" t="s">
        <v>17</v>
      </c>
      <c r="M889" s="29" t="s">
        <v>3365</v>
      </c>
      <c r="N889" s="29" t="s">
        <v>59</v>
      </c>
      <c r="O889" s="259" t="s">
        <v>195</v>
      </c>
      <c r="P889" s="259" t="s">
        <v>300</v>
      </c>
      <c r="Q889" s="259"/>
      <c r="R889" s="192" t="s">
        <v>301</v>
      </c>
      <c r="S889" s="41" t="s">
        <v>1312</v>
      </c>
      <c r="T889" s="41" t="s">
        <v>288</v>
      </c>
      <c r="U889" s="84" t="s">
        <v>72</v>
      </c>
      <c r="V889" s="263"/>
      <c r="W889" s="80">
        <v>3</v>
      </c>
      <c r="X889" s="185" t="s">
        <v>245</v>
      </c>
      <c r="Y889" s="117"/>
      <c r="Z889" s="158"/>
      <c r="AA889" s="84"/>
      <c r="AB889" s="265" t="s">
        <v>301</v>
      </c>
      <c r="AC889" s="261"/>
      <c r="AD889" s="261"/>
      <c r="AE889" s="261"/>
      <c r="AF889" s="261"/>
      <c r="AG889" s="261"/>
      <c r="AH889" s="263" t="s">
        <v>1</v>
      </c>
      <c r="AI889" s="473" t="s">
        <v>202</v>
      </c>
      <c r="AJ889" s="248">
        <v>42416</v>
      </c>
      <c r="AK889" s="422">
        <v>129</v>
      </c>
      <c r="AL889" s="314">
        <v>2.4169999999999998</v>
      </c>
      <c r="AM889" s="314" t="s">
        <v>319</v>
      </c>
      <c r="AN889" s="316">
        <v>2.0470000000000002</v>
      </c>
      <c r="AO889" s="316" t="s">
        <v>1804</v>
      </c>
      <c r="AP889" s="101"/>
      <c r="AQ889" s="101"/>
      <c r="AR889" s="415"/>
      <c r="AS889" s="101"/>
      <c r="AU889" s="101"/>
    </row>
    <row r="890" spans="1:59" s="256" customFormat="1" ht="27.75" customHeight="1" x14ac:dyDescent="0.25">
      <c r="D890" s="246" t="s">
        <v>2</v>
      </c>
      <c r="G890" s="304">
        <v>43922</v>
      </c>
      <c r="H890" s="258" t="s">
        <v>37</v>
      </c>
      <c r="I890" s="232" t="s">
        <v>31</v>
      </c>
      <c r="J890" s="189" t="s">
        <v>291</v>
      </c>
      <c r="K890" s="29" t="s">
        <v>18</v>
      </c>
      <c r="L890" s="29" t="s">
        <v>50</v>
      </c>
      <c r="M890" s="29" t="s">
        <v>2794</v>
      </c>
      <c r="N890" s="28" t="s">
        <v>3423</v>
      </c>
      <c r="O890" s="259" t="s">
        <v>3425</v>
      </c>
      <c r="P890" s="259" t="s">
        <v>3426</v>
      </c>
      <c r="Q890" s="260"/>
      <c r="R890" s="71" t="s">
        <v>3424</v>
      </c>
      <c r="S890" s="185" t="s">
        <v>3427</v>
      </c>
      <c r="T890" s="261" t="s">
        <v>288</v>
      </c>
      <c r="U890" s="84" t="s">
        <v>72</v>
      </c>
      <c r="V890" s="263"/>
      <c r="W890" s="80">
        <v>3</v>
      </c>
      <c r="X890" s="261" t="s">
        <v>245</v>
      </c>
      <c r="Y890" s="251"/>
      <c r="Z890" s="262"/>
      <c r="AA890" s="262"/>
      <c r="AB890" s="265" t="s">
        <v>3424</v>
      </c>
      <c r="AC890" s="261"/>
      <c r="AD890" s="261"/>
      <c r="AE890" s="261"/>
      <c r="AF890" s="261"/>
      <c r="AG890" s="261"/>
      <c r="AH890" s="263" t="s">
        <v>1</v>
      </c>
      <c r="AI890" s="473" t="s">
        <v>202</v>
      </c>
      <c r="AJ890" s="248">
        <v>43894</v>
      </c>
      <c r="AK890" s="207">
        <v>1678</v>
      </c>
      <c r="AL890" s="312">
        <v>2.2410000000000001</v>
      </c>
      <c r="AM890" s="312" t="s">
        <v>3428</v>
      </c>
      <c r="AN890" s="313">
        <v>1.802</v>
      </c>
      <c r="AO890" s="313" t="s">
        <v>1789</v>
      </c>
      <c r="AP890" s="101"/>
      <c r="AQ890" s="101"/>
      <c r="AR890" s="415"/>
      <c r="AS890" s="101"/>
      <c r="AU890" s="101"/>
    </row>
    <row r="891" spans="1:59" s="256" customFormat="1" ht="26.25" customHeight="1" x14ac:dyDescent="0.25">
      <c r="D891" s="246" t="s">
        <v>2</v>
      </c>
      <c r="G891" s="96">
        <v>43313</v>
      </c>
      <c r="H891" s="258" t="s">
        <v>37</v>
      </c>
      <c r="I891" s="232" t="s">
        <v>31</v>
      </c>
      <c r="J891" s="189" t="s">
        <v>291</v>
      </c>
      <c r="K891" s="29" t="s">
        <v>18</v>
      </c>
      <c r="L891" s="29" t="s">
        <v>17</v>
      </c>
      <c r="M891" s="29" t="s">
        <v>113</v>
      </c>
      <c r="N891" s="29" t="s">
        <v>2676</v>
      </c>
      <c r="O891" s="259" t="s">
        <v>2684</v>
      </c>
      <c r="P891" s="259" t="s">
        <v>2685</v>
      </c>
      <c r="Q891" s="259"/>
      <c r="R891" s="192" t="s">
        <v>2686</v>
      </c>
      <c r="S891" s="41" t="s">
        <v>2687</v>
      </c>
      <c r="T891" s="41" t="s">
        <v>1554</v>
      </c>
      <c r="U891" s="84" t="s">
        <v>72</v>
      </c>
      <c r="V891" s="263"/>
      <c r="W891" s="80">
        <v>3</v>
      </c>
      <c r="X891" s="185" t="s">
        <v>245</v>
      </c>
      <c r="Y891" s="117"/>
      <c r="Z891" s="84"/>
      <c r="AA891" s="84"/>
      <c r="AB891" s="265" t="s">
        <v>2686</v>
      </c>
      <c r="AC891" s="261"/>
      <c r="AD891" s="261"/>
      <c r="AE891" s="261"/>
      <c r="AF891" s="261"/>
      <c r="AG891" s="261"/>
      <c r="AH891" s="263" t="s">
        <v>1</v>
      </c>
      <c r="AI891" s="473" t="s">
        <v>202</v>
      </c>
      <c r="AJ891" s="248">
        <v>43280</v>
      </c>
      <c r="AK891" s="207">
        <v>1005</v>
      </c>
      <c r="AL891" s="314">
        <v>2.41</v>
      </c>
      <c r="AM891" s="314" t="s">
        <v>2688</v>
      </c>
      <c r="AN891" s="313">
        <v>1.994</v>
      </c>
      <c r="AO891" s="313" t="s">
        <v>2976</v>
      </c>
      <c r="AP891" s="101"/>
      <c r="AQ891" s="101"/>
      <c r="AR891" s="415"/>
      <c r="AS891" s="101"/>
      <c r="AU891" s="101"/>
    </row>
    <row r="892" spans="1:59" s="256" customFormat="1" ht="26.25" customHeight="1" x14ac:dyDescent="0.25">
      <c r="D892" s="246" t="s">
        <v>2</v>
      </c>
      <c r="G892" s="96">
        <v>43580</v>
      </c>
      <c r="H892" s="258" t="s">
        <v>37</v>
      </c>
      <c r="I892" s="232" t="s">
        <v>31</v>
      </c>
      <c r="J892" s="189" t="s">
        <v>291</v>
      </c>
      <c r="K892" s="29" t="s">
        <v>18</v>
      </c>
      <c r="L892" s="29" t="s">
        <v>17</v>
      </c>
      <c r="M892" s="29" t="s">
        <v>113</v>
      </c>
      <c r="N892" s="29" t="s">
        <v>2676</v>
      </c>
      <c r="O892" s="259" t="s">
        <v>2684</v>
      </c>
      <c r="P892" s="259" t="s">
        <v>2977</v>
      </c>
      <c r="Q892" s="259"/>
      <c r="R892" s="192" t="s">
        <v>2974</v>
      </c>
      <c r="S892" s="41" t="s">
        <v>2975</v>
      </c>
      <c r="T892" s="41" t="s">
        <v>288</v>
      </c>
      <c r="U892" s="84" t="s">
        <v>72</v>
      </c>
      <c r="V892" s="263"/>
      <c r="W892" s="80">
        <v>3</v>
      </c>
      <c r="X892" s="185" t="s">
        <v>245</v>
      </c>
      <c r="Y892" s="117"/>
      <c r="Z892" s="84"/>
      <c r="AA892" s="84"/>
      <c r="AB892" s="265" t="s">
        <v>2974</v>
      </c>
      <c r="AC892" s="261"/>
      <c r="AD892" s="261"/>
      <c r="AE892" s="261"/>
      <c r="AF892" s="261"/>
      <c r="AG892" s="261"/>
      <c r="AH892" s="263" t="s">
        <v>1</v>
      </c>
      <c r="AI892" s="473" t="s">
        <v>202</v>
      </c>
      <c r="AJ892" s="248">
        <v>43419</v>
      </c>
      <c r="AK892" s="207">
        <v>1333</v>
      </c>
      <c r="AL892" s="314">
        <v>2.3119999999999998</v>
      </c>
      <c r="AM892" s="314" t="s">
        <v>2976</v>
      </c>
      <c r="AN892" s="314">
        <v>2.1760000000000002</v>
      </c>
      <c r="AO892" s="314" t="s">
        <v>2688</v>
      </c>
      <c r="AP892" s="101"/>
      <c r="AQ892" s="101"/>
      <c r="AR892" s="415"/>
      <c r="AS892" s="101"/>
      <c r="AU892" s="101"/>
    </row>
    <row r="893" spans="1:59" s="256" customFormat="1" ht="26.25" customHeight="1" x14ac:dyDescent="0.25">
      <c r="D893" s="246" t="s">
        <v>2</v>
      </c>
      <c r="G893" s="96">
        <v>43283</v>
      </c>
      <c r="H893" s="258" t="s">
        <v>37</v>
      </c>
      <c r="I893" s="232" t="s">
        <v>31</v>
      </c>
      <c r="J893" s="189" t="s">
        <v>291</v>
      </c>
      <c r="K893" s="29" t="s">
        <v>18</v>
      </c>
      <c r="L893" s="29" t="s">
        <v>17</v>
      </c>
      <c r="M893" s="29" t="s">
        <v>113</v>
      </c>
      <c r="N893" s="29" t="s">
        <v>558</v>
      </c>
      <c r="O893" s="259" t="s">
        <v>1367</v>
      </c>
      <c r="P893" s="259" t="s">
        <v>1142</v>
      </c>
      <c r="Q893" s="259"/>
      <c r="R893" s="192" t="s">
        <v>1622</v>
      </c>
      <c r="S893" s="41" t="s">
        <v>1144</v>
      </c>
      <c r="T893" s="41" t="s">
        <v>20</v>
      </c>
      <c r="U893" s="84" t="s">
        <v>72</v>
      </c>
      <c r="V893" s="263"/>
      <c r="W893" s="80">
        <v>3</v>
      </c>
      <c r="X893" s="185" t="s">
        <v>245</v>
      </c>
      <c r="Y893" s="117"/>
      <c r="Z893" s="84"/>
      <c r="AA893" s="84"/>
      <c r="AB893" s="265" t="s">
        <v>1622</v>
      </c>
      <c r="AC893" s="261"/>
      <c r="AD893" s="261"/>
      <c r="AE893" s="261"/>
      <c r="AF893" s="261"/>
      <c r="AG893" s="261"/>
      <c r="AH893" s="263" t="s">
        <v>1</v>
      </c>
      <c r="AI893" s="473" t="s">
        <v>202</v>
      </c>
      <c r="AJ893" s="248">
        <v>42600</v>
      </c>
      <c r="AK893" s="422">
        <v>735</v>
      </c>
      <c r="AL893" s="314">
        <v>2.6339999999999999</v>
      </c>
      <c r="AM893" s="314" t="s">
        <v>1623</v>
      </c>
      <c r="AN893" s="314">
        <v>2.4329999999999998</v>
      </c>
      <c r="AO893" s="314" t="s">
        <v>3477</v>
      </c>
      <c r="AP893" s="101"/>
      <c r="AQ893" s="101"/>
      <c r="AR893" s="415"/>
      <c r="AS893" s="101"/>
      <c r="AU893" s="101"/>
    </row>
    <row r="894" spans="1:59" s="256" customFormat="1" ht="26.25" customHeight="1" x14ac:dyDescent="0.25">
      <c r="D894" s="246" t="s">
        <v>2</v>
      </c>
      <c r="G894" s="96">
        <v>43283</v>
      </c>
      <c r="H894" s="258" t="s">
        <v>37</v>
      </c>
      <c r="I894" s="232" t="s">
        <v>31</v>
      </c>
      <c r="J894" s="189" t="s">
        <v>291</v>
      </c>
      <c r="K894" s="29" t="s">
        <v>18</v>
      </c>
      <c r="L894" s="29" t="s">
        <v>17</v>
      </c>
      <c r="M894" s="29" t="s">
        <v>113</v>
      </c>
      <c r="N894" s="29" t="s">
        <v>558</v>
      </c>
      <c r="O894" s="259" t="s">
        <v>1367</v>
      </c>
      <c r="P894" s="259" t="s">
        <v>1142</v>
      </c>
      <c r="Q894" s="259"/>
      <c r="R894" s="192" t="s">
        <v>1143</v>
      </c>
      <c r="S894" s="41" t="s">
        <v>1144</v>
      </c>
      <c r="T894" s="41" t="s">
        <v>3169</v>
      </c>
      <c r="U894" s="84" t="s">
        <v>72</v>
      </c>
      <c r="V894" s="263"/>
      <c r="W894" s="80">
        <v>3</v>
      </c>
      <c r="X894" s="185" t="s">
        <v>245</v>
      </c>
      <c r="Y894" s="117"/>
      <c r="Z894" s="393"/>
      <c r="AA894" s="84"/>
      <c r="AB894" s="265" t="s">
        <v>1143</v>
      </c>
      <c r="AC894" s="261"/>
      <c r="AD894" s="261"/>
      <c r="AE894" s="261"/>
      <c r="AF894" s="261"/>
      <c r="AG894" s="261"/>
      <c r="AH894" s="263" t="s">
        <v>1</v>
      </c>
      <c r="AI894" s="473" t="s">
        <v>202</v>
      </c>
      <c r="AJ894" s="248">
        <v>42683</v>
      </c>
      <c r="AK894" s="422">
        <v>496</v>
      </c>
      <c r="AL894" s="314">
        <v>2.306</v>
      </c>
      <c r="AM894" s="314" t="s">
        <v>1145</v>
      </c>
      <c r="AN894" s="314">
        <v>2.2170000000000001</v>
      </c>
      <c r="AO894" s="314" t="s">
        <v>1623</v>
      </c>
      <c r="AP894" s="101"/>
      <c r="AQ894" s="101"/>
      <c r="AR894" s="415"/>
      <c r="AS894" s="101"/>
      <c r="AU894" s="101"/>
    </row>
    <row r="895" spans="1:59" s="152" customFormat="1" ht="26.25" customHeight="1" x14ac:dyDescent="0.25">
      <c r="A895" s="256"/>
      <c r="B895" s="256"/>
      <c r="C895" s="256"/>
      <c r="D895" s="246" t="s">
        <v>2</v>
      </c>
      <c r="E895" s="256"/>
      <c r="F895" s="256"/>
      <c r="G895" s="304">
        <v>43943</v>
      </c>
      <c r="H895" s="258" t="s">
        <v>37</v>
      </c>
      <c r="I895" s="232" t="s">
        <v>31</v>
      </c>
      <c r="J895" s="189" t="s">
        <v>291</v>
      </c>
      <c r="K895" s="29" t="s">
        <v>18</v>
      </c>
      <c r="L895" s="29" t="s">
        <v>17</v>
      </c>
      <c r="M895" s="29" t="s">
        <v>113</v>
      </c>
      <c r="N895" s="29" t="s">
        <v>558</v>
      </c>
      <c r="O895" s="259" t="s">
        <v>1367</v>
      </c>
      <c r="P895" s="259" t="s">
        <v>1142</v>
      </c>
      <c r="Q895" s="259"/>
      <c r="R895" s="192" t="s">
        <v>3476</v>
      </c>
      <c r="S895" s="41" t="s">
        <v>1144</v>
      </c>
      <c r="T895" s="41" t="s">
        <v>20</v>
      </c>
      <c r="U895" s="84" t="s">
        <v>72</v>
      </c>
      <c r="V895" s="263"/>
      <c r="W895" s="80">
        <v>3</v>
      </c>
      <c r="X895" s="185" t="s">
        <v>245</v>
      </c>
      <c r="Y895" s="117"/>
      <c r="Z895" s="84"/>
      <c r="AA895" s="84"/>
      <c r="AB895" s="265" t="s">
        <v>3476</v>
      </c>
      <c r="AC895" s="261"/>
      <c r="AD895" s="261"/>
      <c r="AE895" s="261"/>
      <c r="AF895" s="261"/>
      <c r="AG895" s="261"/>
      <c r="AH895" s="263" t="s">
        <v>1</v>
      </c>
      <c r="AI895" s="473" t="s">
        <v>202</v>
      </c>
      <c r="AJ895" s="248">
        <v>43811</v>
      </c>
      <c r="AK895" s="207">
        <v>1688</v>
      </c>
      <c r="AL895" s="314">
        <v>2.5739999999999998</v>
      </c>
      <c r="AM895" s="314" t="s">
        <v>3477</v>
      </c>
      <c r="AN895" s="314">
        <v>2.0830000000000002</v>
      </c>
      <c r="AO895" s="314" t="s">
        <v>1623</v>
      </c>
      <c r="AP895" s="101"/>
      <c r="AQ895" s="101"/>
      <c r="AR895" s="415"/>
      <c r="AS895" s="101"/>
      <c r="AT895" s="256"/>
      <c r="AU895" s="101"/>
      <c r="AV895" s="256"/>
      <c r="AW895" s="256"/>
      <c r="AX895" s="256"/>
      <c r="AY895" s="256"/>
      <c r="AZ895" s="256"/>
      <c r="BA895" s="256"/>
      <c r="BB895" s="256"/>
      <c r="BC895" s="256"/>
      <c r="BD895" s="256"/>
      <c r="BE895" s="256"/>
      <c r="BF895" s="256"/>
      <c r="BG895" s="256"/>
    </row>
    <row r="896" spans="1:59" s="152" customFormat="1" ht="26.25" customHeight="1" x14ac:dyDescent="0.25">
      <c r="A896" s="256"/>
      <c r="B896" s="256"/>
      <c r="C896" s="256"/>
      <c r="D896" s="246" t="s">
        <v>2</v>
      </c>
      <c r="E896" s="256"/>
      <c r="F896" s="256"/>
      <c r="G896" s="96">
        <v>43283</v>
      </c>
      <c r="H896" s="258" t="s">
        <v>37</v>
      </c>
      <c r="I896" s="232" t="s">
        <v>31</v>
      </c>
      <c r="J896" s="189" t="s">
        <v>291</v>
      </c>
      <c r="K896" s="29" t="s">
        <v>18</v>
      </c>
      <c r="L896" s="29" t="s">
        <v>50</v>
      </c>
      <c r="M896" s="29" t="s">
        <v>190</v>
      </c>
      <c r="N896" s="29" t="s">
        <v>191</v>
      </c>
      <c r="O896" s="259" t="s">
        <v>1377</v>
      </c>
      <c r="P896" s="259" t="s">
        <v>815</v>
      </c>
      <c r="Q896" s="259"/>
      <c r="R896" s="192" t="s">
        <v>816</v>
      </c>
      <c r="S896" s="41" t="s">
        <v>852</v>
      </c>
      <c r="T896" s="41" t="s">
        <v>20</v>
      </c>
      <c r="U896" s="84" t="s">
        <v>72</v>
      </c>
      <c r="V896" s="263"/>
      <c r="W896" s="80">
        <v>3</v>
      </c>
      <c r="X896" s="185" t="s">
        <v>245</v>
      </c>
      <c r="Y896" s="117"/>
      <c r="Z896" s="84"/>
      <c r="AA896" s="84"/>
      <c r="AB896" s="265" t="s">
        <v>816</v>
      </c>
      <c r="AC896" s="261"/>
      <c r="AD896" s="261"/>
      <c r="AE896" s="261"/>
      <c r="AF896" s="261"/>
      <c r="AG896" s="261"/>
      <c r="AH896" s="263" t="s">
        <v>1</v>
      </c>
      <c r="AI896" s="473" t="s">
        <v>202</v>
      </c>
      <c r="AJ896" s="248">
        <v>42555</v>
      </c>
      <c r="AK896" s="422">
        <v>352</v>
      </c>
      <c r="AL896" s="312">
        <v>2.6440000000000001</v>
      </c>
      <c r="AM896" s="312" t="s">
        <v>817</v>
      </c>
      <c r="AN896" s="312">
        <v>2.4089999999999998</v>
      </c>
      <c r="AO896" s="312" t="s">
        <v>3080</v>
      </c>
      <c r="AP896" s="101"/>
      <c r="AQ896" s="101"/>
      <c r="AR896" s="415"/>
      <c r="AS896" s="101"/>
      <c r="AT896" s="256"/>
      <c r="AU896" s="101"/>
      <c r="AV896" s="256"/>
      <c r="AW896" s="256"/>
      <c r="AX896" s="256"/>
      <c r="AY896" s="256"/>
      <c r="AZ896" s="256"/>
      <c r="BA896" s="256"/>
      <c r="BB896" s="256"/>
      <c r="BC896" s="256"/>
      <c r="BD896" s="256"/>
      <c r="BE896" s="256"/>
      <c r="BF896" s="256"/>
      <c r="BG896" s="256"/>
    </row>
    <row r="897" spans="1:59" s="152" customFormat="1" ht="26.25" customHeight="1" x14ac:dyDescent="0.25">
      <c r="A897" s="256"/>
      <c r="B897" s="256"/>
      <c r="C897" s="256"/>
      <c r="D897" s="246" t="s">
        <v>2</v>
      </c>
      <c r="E897" s="256"/>
      <c r="F897" s="256"/>
      <c r="G897" s="96">
        <v>43774</v>
      </c>
      <c r="H897" s="258" t="s">
        <v>37</v>
      </c>
      <c r="I897" s="232" t="s">
        <v>31</v>
      </c>
      <c r="J897" s="189" t="s">
        <v>291</v>
      </c>
      <c r="K897" s="29" t="s">
        <v>18</v>
      </c>
      <c r="L897" s="29" t="s">
        <v>50</v>
      </c>
      <c r="M897" s="29" t="s">
        <v>190</v>
      </c>
      <c r="N897" s="29" t="s">
        <v>191</v>
      </c>
      <c r="O897" s="259" t="s">
        <v>1377</v>
      </c>
      <c r="P897" s="259" t="s">
        <v>815</v>
      </c>
      <c r="Q897" s="259"/>
      <c r="R897" s="192" t="s">
        <v>3079</v>
      </c>
      <c r="S897" s="41" t="s">
        <v>852</v>
      </c>
      <c r="T897" s="41" t="s">
        <v>20</v>
      </c>
      <c r="U897" s="84" t="s">
        <v>72</v>
      </c>
      <c r="V897" s="263"/>
      <c r="W897" s="80">
        <v>3</v>
      </c>
      <c r="X897" s="185" t="s">
        <v>245</v>
      </c>
      <c r="Y897" s="117"/>
      <c r="Z897" s="84"/>
      <c r="AA897" s="84"/>
      <c r="AB897" s="265" t="s">
        <v>3079</v>
      </c>
      <c r="AC897" s="21"/>
      <c r="AD897" s="21"/>
      <c r="AE897" s="21"/>
      <c r="AF897" s="21"/>
      <c r="AG897" s="21"/>
      <c r="AH897" s="263" t="s">
        <v>1</v>
      </c>
      <c r="AI897" s="473" t="s">
        <v>202</v>
      </c>
      <c r="AJ897" s="248">
        <v>43755</v>
      </c>
      <c r="AK897" s="207">
        <v>1549</v>
      </c>
      <c r="AL897" s="312">
        <v>2.5779999999999998</v>
      </c>
      <c r="AM897" s="312" t="s">
        <v>3080</v>
      </c>
      <c r="AN897" s="312">
        <v>2.3119999999999998</v>
      </c>
      <c r="AO897" s="312" t="s">
        <v>817</v>
      </c>
      <c r="AP897" s="101"/>
      <c r="AQ897" s="101"/>
      <c r="AR897" s="415"/>
      <c r="AS897" s="101"/>
      <c r="AT897" s="256"/>
      <c r="AU897" s="101"/>
      <c r="AV897" s="256"/>
      <c r="AW897" s="256"/>
      <c r="AX897" s="256"/>
      <c r="AY897" s="256"/>
      <c r="AZ897" s="256"/>
      <c r="BA897" s="256"/>
      <c r="BB897" s="256"/>
      <c r="BC897" s="256"/>
      <c r="BD897" s="256"/>
      <c r="BE897" s="256"/>
      <c r="BF897" s="256"/>
      <c r="BG897" s="256"/>
    </row>
    <row r="898" spans="1:59" s="152" customFormat="1" ht="26.25" customHeight="1" x14ac:dyDescent="0.25">
      <c r="A898" s="256"/>
      <c r="B898" s="256"/>
      <c r="C898" s="256"/>
      <c r="D898" s="246" t="s">
        <v>2</v>
      </c>
      <c r="E898" s="256"/>
      <c r="F898" s="256"/>
      <c r="G898" s="96">
        <v>43283</v>
      </c>
      <c r="H898" s="258" t="s">
        <v>37</v>
      </c>
      <c r="I898" s="232" t="s">
        <v>31</v>
      </c>
      <c r="J898" s="189" t="s">
        <v>291</v>
      </c>
      <c r="K898" s="29" t="s">
        <v>18</v>
      </c>
      <c r="L898" s="29" t="s">
        <v>17</v>
      </c>
      <c r="M898" s="29" t="s">
        <v>413</v>
      </c>
      <c r="N898" s="29" t="s">
        <v>1066</v>
      </c>
      <c r="O898" s="259" t="s">
        <v>1365</v>
      </c>
      <c r="P898" s="259" t="s">
        <v>1068</v>
      </c>
      <c r="Q898" s="259"/>
      <c r="R898" s="192" t="s">
        <v>1069</v>
      </c>
      <c r="S898" s="41" t="s">
        <v>1070</v>
      </c>
      <c r="T898" s="41" t="s">
        <v>20</v>
      </c>
      <c r="U898" s="84" t="s">
        <v>72</v>
      </c>
      <c r="V898" s="263"/>
      <c r="W898" s="80">
        <v>3</v>
      </c>
      <c r="X898" s="185" t="s">
        <v>245</v>
      </c>
      <c r="Y898" s="117"/>
      <c r="Z898" s="84"/>
      <c r="AA898" s="84"/>
      <c r="AB898" s="265" t="s">
        <v>1069</v>
      </c>
      <c r="AC898" s="261"/>
      <c r="AD898" s="261"/>
      <c r="AE898" s="261"/>
      <c r="AF898" s="261"/>
      <c r="AG898" s="261"/>
      <c r="AH898" s="263" t="s">
        <v>1</v>
      </c>
      <c r="AI898" s="473" t="s">
        <v>202</v>
      </c>
      <c r="AJ898" s="248">
        <v>42508</v>
      </c>
      <c r="AK898" s="422">
        <v>433</v>
      </c>
      <c r="AL898" s="314">
        <v>2.4990000000000001</v>
      </c>
      <c r="AM898" s="314" t="s">
        <v>1067</v>
      </c>
      <c r="AN898" s="313">
        <v>1.9430000000000001</v>
      </c>
      <c r="AO898" s="313" t="s">
        <v>1494</v>
      </c>
      <c r="AP898" s="101"/>
      <c r="AQ898" s="101"/>
      <c r="AR898" s="415"/>
      <c r="AS898" s="101"/>
      <c r="AT898" s="256"/>
      <c r="AU898" s="101"/>
      <c r="AV898" s="256"/>
      <c r="AW898" s="256"/>
      <c r="AX898" s="256"/>
      <c r="AY898" s="256"/>
      <c r="AZ898" s="256"/>
      <c r="BA898" s="256"/>
      <c r="BB898" s="256"/>
      <c r="BC898" s="256"/>
      <c r="BD898" s="256"/>
      <c r="BE898" s="256"/>
      <c r="BF898" s="256"/>
      <c r="BG898" s="256"/>
    </row>
    <row r="899" spans="1:59" s="152" customFormat="1" ht="26.25" customHeight="1" x14ac:dyDescent="0.25">
      <c r="A899" s="256"/>
      <c r="B899" s="256"/>
      <c r="C899" s="256"/>
      <c r="D899" s="246" t="s">
        <v>2</v>
      </c>
      <c r="E899" s="256"/>
      <c r="F899" s="256"/>
      <c r="G899" s="96">
        <v>43283</v>
      </c>
      <c r="H899" s="258" t="s">
        <v>37</v>
      </c>
      <c r="I899" s="232" t="s">
        <v>31</v>
      </c>
      <c r="J899" s="189" t="s">
        <v>291</v>
      </c>
      <c r="K899" s="29" t="s">
        <v>18</v>
      </c>
      <c r="L899" s="29" t="s">
        <v>17</v>
      </c>
      <c r="M899" s="29" t="s">
        <v>413</v>
      </c>
      <c r="N899" s="29" t="s">
        <v>1066</v>
      </c>
      <c r="O899" s="259" t="s">
        <v>1365</v>
      </c>
      <c r="P899" s="259" t="s">
        <v>1068</v>
      </c>
      <c r="Q899" s="259"/>
      <c r="R899" s="192" t="s">
        <v>1493</v>
      </c>
      <c r="S899" s="41" t="s">
        <v>1070</v>
      </c>
      <c r="T899" s="41" t="s">
        <v>20</v>
      </c>
      <c r="U899" s="84" t="s">
        <v>72</v>
      </c>
      <c r="V899" s="263"/>
      <c r="W899" s="80">
        <v>3</v>
      </c>
      <c r="X899" s="185" t="s">
        <v>245</v>
      </c>
      <c r="Y899" s="117"/>
      <c r="Z899" s="84"/>
      <c r="AA899" s="84"/>
      <c r="AB899" s="265" t="s">
        <v>1493</v>
      </c>
      <c r="AC899" s="261"/>
      <c r="AD899" s="261"/>
      <c r="AE899" s="261"/>
      <c r="AF899" s="261"/>
      <c r="AG899" s="261"/>
      <c r="AH899" s="263" t="s">
        <v>1</v>
      </c>
      <c r="AI899" s="473" t="s">
        <v>202</v>
      </c>
      <c r="AJ899" s="248">
        <v>42821</v>
      </c>
      <c r="AK899" s="422">
        <v>596</v>
      </c>
      <c r="AL899" s="314">
        <v>2.5329999999999999</v>
      </c>
      <c r="AM899" s="314" t="s">
        <v>1494</v>
      </c>
      <c r="AN899" s="314">
        <v>2.2559999999999998</v>
      </c>
      <c r="AO899" s="314" t="s">
        <v>1067</v>
      </c>
      <c r="AP899" s="101"/>
      <c r="AQ899" s="101"/>
      <c r="AR899" s="415"/>
      <c r="AS899" s="101"/>
      <c r="AT899" s="256"/>
      <c r="AU899" s="101"/>
      <c r="AV899" s="256"/>
      <c r="AW899" s="256"/>
      <c r="AX899" s="256"/>
      <c r="AY899" s="256"/>
      <c r="AZ899" s="256"/>
      <c r="BA899" s="256"/>
      <c r="BB899" s="256"/>
      <c r="BC899" s="256"/>
      <c r="BD899" s="256"/>
      <c r="BE899" s="256"/>
      <c r="BF899" s="256"/>
      <c r="BG899" s="256"/>
    </row>
    <row r="900" spans="1:59" s="152" customFormat="1" ht="26.25" customHeight="1" x14ac:dyDescent="0.25">
      <c r="A900" s="256"/>
      <c r="B900" s="256"/>
      <c r="C900" s="256"/>
      <c r="D900" s="246" t="s">
        <v>2</v>
      </c>
      <c r="E900" s="256"/>
      <c r="F900" s="256"/>
      <c r="G900" s="96">
        <v>43283</v>
      </c>
      <c r="H900" s="258" t="s">
        <v>37</v>
      </c>
      <c r="I900" s="232" t="s">
        <v>31</v>
      </c>
      <c r="J900" s="189" t="s">
        <v>291</v>
      </c>
      <c r="K900" s="29" t="s">
        <v>18</v>
      </c>
      <c r="L900" s="29" t="s">
        <v>50</v>
      </c>
      <c r="M900" s="29" t="s">
        <v>481</v>
      </c>
      <c r="N900" s="29" t="s">
        <v>931</v>
      </c>
      <c r="O900" s="259" t="s">
        <v>929</v>
      </c>
      <c r="P900" s="259" t="s">
        <v>930</v>
      </c>
      <c r="Q900" s="259"/>
      <c r="R900" s="192" t="s">
        <v>928</v>
      </c>
      <c r="S900" s="41" t="s">
        <v>1016</v>
      </c>
      <c r="T900" s="41" t="s">
        <v>20</v>
      </c>
      <c r="U900" s="84" t="s">
        <v>1012</v>
      </c>
      <c r="V900" s="263"/>
      <c r="W900" s="80">
        <v>3</v>
      </c>
      <c r="X900" s="185" t="s">
        <v>245</v>
      </c>
      <c r="Y900" s="117"/>
      <c r="Z900" s="84"/>
      <c r="AA900" s="84"/>
      <c r="AB900" s="265" t="s">
        <v>920</v>
      </c>
      <c r="AC900" s="261"/>
      <c r="AD900" s="261"/>
      <c r="AE900" s="261"/>
      <c r="AF900" s="261"/>
      <c r="AG900" s="261"/>
      <c r="AH900" s="263" t="s">
        <v>1</v>
      </c>
      <c r="AI900" s="473" t="s">
        <v>202</v>
      </c>
      <c r="AJ900" s="248">
        <v>42290</v>
      </c>
      <c r="AK900" s="422">
        <v>389</v>
      </c>
      <c r="AL900" s="312">
        <v>2.286</v>
      </c>
      <c r="AM900" s="312" t="s">
        <v>3488</v>
      </c>
      <c r="AN900" s="313">
        <v>1.7250000000000001</v>
      </c>
      <c r="AO900" s="313" t="s">
        <v>1468</v>
      </c>
      <c r="AP900" s="101"/>
      <c r="AQ900" s="101"/>
      <c r="AR900" s="415"/>
      <c r="AS900" s="101"/>
      <c r="AT900" s="256"/>
      <c r="AU900" s="101"/>
      <c r="AV900" s="256"/>
      <c r="AW900" s="256"/>
      <c r="AX900" s="256"/>
      <c r="AY900" s="256"/>
      <c r="AZ900" s="256"/>
      <c r="BA900" s="256"/>
      <c r="BB900" s="256"/>
      <c r="BC900" s="256"/>
      <c r="BD900" s="256"/>
      <c r="BE900" s="256"/>
      <c r="BF900" s="256"/>
      <c r="BG900" s="256"/>
    </row>
    <row r="901" spans="1:59" s="152" customFormat="1" ht="26.25" customHeight="1" x14ac:dyDescent="0.25">
      <c r="A901" s="256"/>
      <c r="B901" s="256"/>
      <c r="C901" s="256"/>
      <c r="D901" s="246" t="s">
        <v>2</v>
      </c>
      <c r="E901" s="256"/>
      <c r="F901" s="256"/>
      <c r="G901" s="96">
        <v>43606</v>
      </c>
      <c r="H901" s="258" t="s">
        <v>37</v>
      </c>
      <c r="I901" s="232" t="s">
        <v>31</v>
      </c>
      <c r="J901" s="189" t="s">
        <v>291</v>
      </c>
      <c r="K901" s="29" t="s">
        <v>18</v>
      </c>
      <c r="L901" s="29" t="s">
        <v>50</v>
      </c>
      <c r="M901" s="29" t="s">
        <v>190</v>
      </c>
      <c r="N901" s="29" t="s">
        <v>191</v>
      </c>
      <c r="O901" s="259" t="s">
        <v>2988</v>
      </c>
      <c r="P901" s="259" t="s">
        <v>2989</v>
      </c>
      <c r="Q901" s="259"/>
      <c r="R901" s="192" t="s">
        <v>2990</v>
      </c>
      <c r="S901" s="41" t="s">
        <v>2991</v>
      </c>
      <c r="T901" s="41" t="s">
        <v>288</v>
      </c>
      <c r="U901" s="84" t="s">
        <v>72</v>
      </c>
      <c r="V901" s="263"/>
      <c r="W901" s="80">
        <v>3</v>
      </c>
      <c r="X901" s="185" t="s">
        <v>245</v>
      </c>
      <c r="Y901" s="117"/>
      <c r="Z901" s="84"/>
      <c r="AA901" s="84"/>
      <c r="AB901" s="265" t="s">
        <v>2990</v>
      </c>
      <c r="AC901" s="261"/>
      <c r="AD901" s="261"/>
      <c r="AE901" s="261"/>
      <c r="AF901" s="261"/>
      <c r="AG901" s="261"/>
      <c r="AH901" s="263" t="s">
        <v>1</v>
      </c>
      <c r="AI901" s="473" t="s">
        <v>202</v>
      </c>
      <c r="AJ901" s="248">
        <v>43420</v>
      </c>
      <c r="AK901" s="422">
        <v>1349</v>
      </c>
      <c r="AL901" s="312">
        <v>2.641</v>
      </c>
      <c r="AM901" s="312" t="s">
        <v>2992</v>
      </c>
      <c r="AN901" s="313">
        <v>1.9550000000000001</v>
      </c>
      <c r="AO901" s="313" t="s">
        <v>2621</v>
      </c>
      <c r="AP901" s="101"/>
      <c r="AQ901" s="101"/>
      <c r="AR901" s="415"/>
      <c r="AS901" s="101"/>
      <c r="AT901" s="256"/>
      <c r="AU901" s="101"/>
      <c r="AV901" s="256"/>
      <c r="AW901" s="256"/>
      <c r="AX901" s="256"/>
      <c r="AY901" s="256"/>
      <c r="AZ901" s="256"/>
      <c r="BA901" s="256"/>
      <c r="BB901" s="256"/>
      <c r="BC901" s="256"/>
      <c r="BD901" s="256"/>
      <c r="BE901" s="256"/>
      <c r="BF901" s="256"/>
      <c r="BG901" s="256"/>
    </row>
    <row r="902" spans="1:59" s="152" customFormat="1" ht="26.25" customHeight="1" x14ac:dyDescent="0.25">
      <c r="A902" s="256"/>
      <c r="B902" s="256"/>
      <c r="C902" s="256"/>
      <c r="D902" s="246" t="s">
        <v>2</v>
      </c>
      <c r="E902" s="256"/>
      <c r="F902" s="256"/>
      <c r="G902" s="304">
        <v>43943</v>
      </c>
      <c r="H902" s="258" t="s">
        <v>37</v>
      </c>
      <c r="I902" s="232" t="s">
        <v>31</v>
      </c>
      <c r="J902" s="189" t="s">
        <v>291</v>
      </c>
      <c r="K902" s="29" t="s">
        <v>18</v>
      </c>
      <c r="L902" s="29" t="s">
        <v>17</v>
      </c>
      <c r="M902" s="29" t="s">
        <v>216</v>
      </c>
      <c r="N902" s="28" t="s">
        <v>313</v>
      </c>
      <c r="O902" s="259" t="s">
        <v>3460</v>
      </c>
      <c r="P902" s="259" t="s">
        <v>3461</v>
      </c>
      <c r="Q902" s="260"/>
      <c r="R902" s="71" t="s">
        <v>3462</v>
      </c>
      <c r="S902" s="185" t="s">
        <v>3463</v>
      </c>
      <c r="T902" s="261" t="s">
        <v>288</v>
      </c>
      <c r="U902" s="84" t="s">
        <v>72</v>
      </c>
      <c r="V902" s="263"/>
      <c r="W902" s="80">
        <v>3</v>
      </c>
      <c r="X902" s="261" t="s">
        <v>245</v>
      </c>
      <c r="Y902" s="251"/>
      <c r="Z902" s="84"/>
      <c r="AA902" s="261"/>
      <c r="AB902" s="265" t="s">
        <v>3462</v>
      </c>
      <c r="AC902" s="261"/>
      <c r="AD902" s="261"/>
      <c r="AE902" s="261"/>
      <c r="AF902" s="261"/>
      <c r="AG902" s="261"/>
      <c r="AH902" s="263" t="s">
        <v>1</v>
      </c>
      <c r="AI902" s="473" t="s">
        <v>202</v>
      </c>
      <c r="AJ902" s="248">
        <v>43894</v>
      </c>
      <c r="AK902" s="207">
        <v>1684</v>
      </c>
      <c r="AL902" s="314">
        <v>2.5059999999999998</v>
      </c>
      <c r="AM902" s="314" t="s">
        <v>3464</v>
      </c>
      <c r="AN902" s="315">
        <v>1.839</v>
      </c>
      <c r="AO902" s="315" t="s">
        <v>373</v>
      </c>
      <c r="AP902" s="101"/>
      <c r="AQ902" s="101"/>
      <c r="AR902" s="415"/>
      <c r="AS902" s="101"/>
      <c r="AT902" s="256"/>
      <c r="AU902" s="101"/>
      <c r="AV902" s="256"/>
      <c r="AW902" s="256"/>
      <c r="AX902" s="256"/>
      <c r="AY902" s="256"/>
      <c r="AZ902" s="256"/>
      <c r="BA902" s="256"/>
      <c r="BB902" s="256"/>
      <c r="BC902" s="256"/>
      <c r="BD902" s="256"/>
      <c r="BE902" s="256"/>
      <c r="BF902" s="256"/>
      <c r="BG902" s="256"/>
    </row>
    <row r="903" spans="1:59" s="152" customFormat="1" ht="26.25" customHeight="1" x14ac:dyDescent="0.25">
      <c r="A903" s="256"/>
      <c r="B903" s="256"/>
      <c r="C903" s="256"/>
      <c r="D903" s="246" t="s">
        <v>2</v>
      </c>
      <c r="E903" s="256"/>
      <c r="F903" s="256"/>
      <c r="G903" s="96">
        <v>43283</v>
      </c>
      <c r="H903" s="258" t="s">
        <v>37</v>
      </c>
      <c r="I903" s="232" t="s">
        <v>31</v>
      </c>
      <c r="J903" s="189" t="s">
        <v>291</v>
      </c>
      <c r="K903" s="29" t="s">
        <v>18</v>
      </c>
      <c r="L903" s="29" t="s">
        <v>50</v>
      </c>
      <c r="M903" s="29" t="s">
        <v>797</v>
      </c>
      <c r="N903" s="29" t="s">
        <v>798</v>
      </c>
      <c r="O903" s="259" t="s">
        <v>1376</v>
      </c>
      <c r="P903" s="259" t="s">
        <v>799</v>
      </c>
      <c r="Q903" s="259"/>
      <c r="R903" s="192" t="s">
        <v>800</v>
      </c>
      <c r="S903" s="41" t="s">
        <v>1294</v>
      </c>
      <c r="T903" s="41" t="s">
        <v>1554</v>
      </c>
      <c r="U903" s="84" t="s">
        <v>72</v>
      </c>
      <c r="V903" s="263"/>
      <c r="W903" s="80">
        <v>3</v>
      </c>
      <c r="X903" s="185" t="s">
        <v>245</v>
      </c>
      <c r="Y903" s="117"/>
      <c r="Z903" s="84"/>
      <c r="AA903" s="84"/>
      <c r="AB903" s="265" t="s">
        <v>800</v>
      </c>
      <c r="AC903" s="261"/>
      <c r="AD903" s="261"/>
      <c r="AE903" s="261"/>
      <c r="AF903" s="261"/>
      <c r="AG903" s="261"/>
      <c r="AH903" s="263" t="s">
        <v>1</v>
      </c>
      <c r="AI903" s="473" t="s">
        <v>202</v>
      </c>
      <c r="AJ903" s="248">
        <v>42296</v>
      </c>
      <c r="AK903" s="422">
        <v>348</v>
      </c>
      <c r="AL903" s="312">
        <v>2.5630000000000002</v>
      </c>
      <c r="AM903" s="312" t="s">
        <v>801</v>
      </c>
      <c r="AN903" s="312">
        <v>2.14</v>
      </c>
      <c r="AO903" s="312" t="s">
        <v>3298</v>
      </c>
      <c r="AP903" s="101"/>
      <c r="AQ903" s="101"/>
      <c r="AR903" s="415"/>
      <c r="AS903" s="101"/>
      <c r="AT903" s="256"/>
      <c r="AU903" s="101"/>
      <c r="AV903" s="256"/>
      <c r="AW903" s="256"/>
      <c r="AX903" s="256"/>
      <c r="AY903" s="256"/>
      <c r="AZ903" s="256"/>
      <c r="BA903" s="256"/>
      <c r="BB903" s="256"/>
      <c r="BC903" s="256"/>
      <c r="BD903" s="256"/>
      <c r="BE903" s="256"/>
      <c r="BF903" s="256"/>
      <c r="BG903" s="256"/>
    </row>
    <row r="904" spans="1:59" s="152" customFormat="1" ht="26.25" customHeight="1" x14ac:dyDescent="0.25">
      <c r="A904" s="256"/>
      <c r="B904" s="256"/>
      <c r="C904" s="256"/>
      <c r="D904" s="246" t="s">
        <v>2</v>
      </c>
      <c r="E904" s="256"/>
      <c r="F904" s="256"/>
      <c r="G904" s="248">
        <v>43892</v>
      </c>
      <c r="H904" s="258" t="s">
        <v>37</v>
      </c>
      <c r="I904" s="232" t="s">
        <v>31</v>
      </c>
      <c r="J904" s="189" t="s">
        <v>291</v>
      </c>
      <c r="K904" s="29" t="s">
        <v>18</v>
      </c>
      <c r="L904" s="29" t="s">
        <v>50</v>
      </c>
      <c r="M904" s="29" t="s">
        <v>797</v>
      </c>
      <c r="N904" s="29" t="s">
        <v>798</v>
      </c>
      <c r="O904" s="259" t="s">
        <v>1376</v>
      </c>
      <c r="P904" s="259" t="s">
        <v>799</v>
      </c>
      <c r="Q904" s="259"/>
      <c r="R904" s="192" t="s">
        <v>3297</v>
      </c>
      <c r="S904" s="41" t="s">
        <v>1294</v>
      </c>
      <c r="T904" s="41" t="s">
        <v>1554</v>
      </c>
      <c r="U904" s="84" t="s">
        <v>72</v>
      </c>
      <c r="V904" s="263"/>
      <c r="W904" s="80">
        <v>3</v>
      </c>
      <c r="X904" s="185" t="s">
        <v>245</v>
      </c>
      <c r="Y904" s="117"/>
      <c r="Z904" s="84"/>
      <c r="AA904" s="84"/>
      <c r="AB904" s="265" t="s">
        <v>3297</v>
      </c>
      <c r="AC904" s="261"/>
      <c r="AD904" s="261"/>
      <c r="AE904" s="261"/>
      <c r="AF904" s="261"/>
      <c r="AG904" s="261"/>
      <c r="AH904" s="263" t="s">
        <v>1</v>
      </c>
      <c r="AI904" s="473" t="s">
        <v>202</v>
      </c>
      <c r="AJ904" s="248">
        <v>43781</v>
      </c>
      <c r="AK904" s="207">
        <v>1648</v>
      </c>
      <c r="AL904" s="312">
        <v>2.6459999999999999</v>
      </c>
      <c r="AM904" s="312" t="s">
        <v>3298</v>
      </c>
      <c r="AN904" s="316">
        <v>2.4129999999999998</v>
      </c>
      <c r="AO904" s="316" t="s">
        <v>1519</v>
      </c>
      <c r="AP904" s="101"/>
      <c r="AQ904" s="101"/>
      <c r="AR904" s="415"/>
      <c r="AS904" s="101"/>
      <c r="AT904" s="256"/>
      <c r="AU904" s="101"/>
      <c r="AV904" s="256"/>
      <c r="AW904" s="256"/>
      <c r="AX904" s="256"/>
      <c r="AY904" s="256"/>
      <c r="AZ904" s="256"/>
      <c r="BA904" s="256"/>
      <c r="BB904" s="256"/>
      <c r="BC904" s="256"/>
      <c r="BD904" s="256"/>
      <c r="BE904" s="256"/>
      <c r="BF904" s="256"/>
      <c r="BG904" s="256"/>
    </row>
    <row r="905" spans="1:59" s="152" customFormat="1" ht="26.25" customHeight="1" x14ac:dyDescent="0.25">
      <c r="A905" s="256"/>
      <c r="B905" s="256"/>
      <c r="C905" s="256"/>
      <c r="D905" s="246" t="s">
        <v>2</v>
      </c>
      <c r="E905" s="256"/>
      <c r="F905" s="256"/>
      <c r="G905" s="96">
        <v>43283</v>
      </c>
      <c r="H905" s="258" t="s">
        <v>37</v>
      </c>
      <c r="I905" s="232" t="s">
        <v>31</v>
      </c>
      <c r="J905" s="189" t="s">
        <v>291</v>
      </c>
      <c r="K905" s="29" t="s">
        <v>18</v>
      </c>
      <c r="L905" s="29" t="s">
        <v>50</v>
      </c>
      <c r="M905" s="29" t="s">
        <v>797</v>
      </c>
      <c r="N905" s="29" t="s">
        <v>798</v>
      </c>
      <c r="O905" s="259" t="s">
        <v>1376</v>
      </c>
      <c r="P905" s="259" t="s">
        <v>1516</v>
      </c>
      <c r="Q905" s="259"/>
      <c r="R905" s="192" t="s">
        <v>1517</v>
      </c>
      <c r="S905" s="41" t="s">
        <v>1518</v>
      </c>
      <c r="T905" s="41" t="s">
        <v>3169</v>
      </c>
      <c r="U905" s="84" t="s">
        <v>72</v>
      </c>
      <c r="V905" s="263"/>
      <c r="W905" s="80">
        <v>3</v>
      </c>
      <c r="X905" s="185" t="s">
        <v>245</v>
      </c>
      <c r="Y905" s="117"/>
      <c r="Z905" s="84"/>
      <c r="AA905" s="84"/>
      <c r="AB905" s="265" t="s">
        <v>1517</v>
      </c>
      <c r="AC905" s="261"/>
      <c r="AD905" s="261"/>
      <c r="AE905" s="261"/>
      <c r="AF905" s="261"/>
      <c r="AG905" s="261"/>
      <c r="AH905" s="263" t="s">
        <v>1</v>
      </c>
      <c r="AI905" s="473" t="s">
        <v>202</v>
      </c>
      <c r="AJ905" s="248">
        <v>42830</v>
      </c>
      <c r="AK905" s="422">
        <v>612</v>
      </c>
      <c r="AL905" s="312">
        <v>2.2989999999999999</v>
      </c>
      <c r="AM905" s="312" t="s">
        <v>1519</v>
      </c>
      <c r="AN905" s="316">
        <v>2.27</v>
      </c>
      <c r="AO905" s="316" t="s">
        <v>3298</v>
      </c>
      <c r="AP905" s="101"/>
      <c r="AQ905" s="101"/>
      <c r="AR905" s="415"/>
      <c r="AS905" s="101"/>
      <c r="AT905" s="256"/>
      <c r="AU905" s="101"/>
      <c r="AV905" s="256"/>
      <c r="AW905" s="256"/>
      <c r="AX905" s="256"/>
      <c r="AY905" s="256"/>
      <c r="AZ905" s="256"/>
      <c r="BA905" s="256"/>
      <c r="BB905" s="256"/>
      <c r="BC905" s="256"/>
      <c r="BD905" s="256"/>
      <c r="BE905" s="256"/>
      <c r="BF905" s="256"/>
      <c r="BG905" s="256"/>
    </row>
    <row r="906" spans="1:59" s="152" customFormat="1" ht="26.25" customHeight="1" x14ac:dyDescent="0.25">
      <c r="A906" s="256"/>
      <c r="B906" s="256"/>
      <c r="C906" s="256"/>
      <c r="D906" s="246" t="s">
        <v>2</v>
      </c>
      <c r="E906" s="256"/>
      <c r="F906" s="256"/>
      <c r="G906" s="96">
        <v>43283</v>
      </c>
      <c r="H906" s="258" t="s">
        <v>37</v>
      </c>
      <c r="I906" s="232" t="s">
        <v>31</v>
      </c>
      <c r="J906" s="189" t="s">
        <v>291</v>
      </c>
      <c r="K906" s="29" t="s">
        <v>18</v>
      </c>
      <c r="L906" s="29" t="s">
        <v>50</v>
      </c>
      <c r="M906" s="29" t="s">
        <v>797</v>
      </c>
      <c r="N906" s="29" t="s">
        <v>798</v>
      </c>
      <c r="O906" s="259" t="s">
        <v>1376</v>
      </c>
      <c r="P906" s="259" t="s">
        <v>1516</v>
      </c>
      <c r="Q906" s="259"/>
      <c r="R906" s="192" t="s">
        <v>1894</v>
      </c>
      <c r="S906" s="41" t="s">
        <v>1518</v>
      </c>
      <c r="T906" s="41" t="s">
        <v>1895</v>
      </c>
      <c r="U906" s="84"/>
      <c r="V906" s="263"/>
      <c r="W906" s="80">
        <v>3</v>
      </c>
      <c r="X906" s="185" t="s">
        <v>245</v>
      </c>
      <c r="Y906" s="117"/>
      <c r="Z906" s="84"/>
      <c r="AA906" s="84"/>
      <c r="AB906" s="265" t="s">
        <v>1894</v>
      </c>
      <c r="AC906" s="261"/>
      <c r="AD906" s="261"/>
      <c r="AE906" s="261"/>
      <c r="AF906" s="261"/>
      <c r="AG906" s="261"/>
      <c r="AH906" s="263" t="s">
        <v>1</v>
      </c>
      <c r="AI906" s="473" t="s">
        <v>202</v>
      </c>
      <c r="AJ906" s="248">
        <v>43206</v>
      </c>
      <c r="AK906" s="422">
        <v>963</v>
      </c>
      <c r="AL906" s="312">
        <v>2.46</v>
      </c>
      <c r="AM906" s="312" t="s">
        <v>1896</v>
      </c>
      <c r="AN906" s="316">
        <v>2.1970000000000001</v>
      </c>
      <c r="AO906" s="316" t="s">
        <v>1530</v>
      </c>
      <c r="AP906" s="101"/>
      <c r="AQ906" s="101"/>
      <c r="AR906" s="415"/>
      <c r="AS906" s="101"/>
      <c r="AT906" s="256"/>
      <c r="AU906" s="101"/>
      <c r="AV906" s="256"/>
      <c r="AW906" s="256"/>
      <c r="AX906" s="256"/>
      <c r="AY906" s="256"/>
      <c r="AZ906" s="256"/>
      <c r="BA906" s="256"/>
      <c r="BB906" s="256"/>
      <c r="BC906" s="256"/>
      <c r="BD906" s="256"/>
      <c r="BE906" s="256"/>
      <c r="BF906" s="256"/>
      <c r="BG906" s="256"/>
    </row>
    <row r="907" spans="1:59" s="256" customFormat="1" ht="26.25" customHeight="1" x14ac:dyDescent="0.25">
      <c r="D907" s="246" t="s">
        <v>2</v>
      </c>
      <c r="G907" s="96">
        <v>43864</v>
      </c>
      <c r="H907" s="258" t="s">
        <v>37</v>
      </c>
      <c r="I907" s="232" t="s">
        <v>31</v>
      </c>
      <c r="J907" s="189" t="s">
        <v>291</v>
      </c>
      <c r="K907" s="29" t="s">
        <v>18</v>
      </c>
      <c r="L907" s="29" t="s">
        <v>50</v>
      </c>
      <c r="M907" s="29" t="s">
        <v>797</v>
      </c>
      <c r="N907" s="29" t="s">
        <v>798</v>
      </c>
      <c r="O907" s="259" t="s">
        <v>1376</v>
      </c>
      <c r="P907" s="259" t="s">
        <v>1516</v>
      </c>
      <c r="Q907" s="259"/>
      <c r="R907" s="192" t="s">
        <v>3184</v>
      </c>
      <c r="S907" s="41" t="s">
        <v>1518</v>
      </c>
      <c r="T907" s="41" t="s">
        <v>3169</v>
      </c>
      <c r="U907" s="84" t="s">
        <v>72</v>
      </c>
      <c r="V907" s="263"/>
      <c r="W907" s="80">
        <v>3</v>
      </c>
      <c r="X907" s="185" t="s">
        <v>245</v>
      </c>
      <c r="Y907" s="117"/>
      <c r="Z907" s="84"/>
      <c r="AA907" s="84"/>
      <c r="AB907" s="265" t="s">
        <v>3184</v>
      </c>
      <c r="AC907" s="261"/>
      <c r="AD907" s="261"/>
      <c r="AE907" s="261"/>
      <c r="AF907" s="261"/>
      <c r="AG907" s="261"/>
      <c r="AH907" s="263" t="s">
        <v>1</v>
      </c>
      <c r="AI907" s="473" t="s">
        <v>202</v>
      </c>
      <c r="AJ907" s="248">
        <v>43355</v>
      </c>
      <c r="AK907" s="428"/>
      <c r="AL907" s="316">
        <v>2.4849999999999999</v>
      </c>
      <c r="AM907" s="316" t="s">
        <v>3298</v>
      </c>
      <c r="AN907" s="316">
        <v>2.35</v>
      </c>
      <c r="AO907" s="316" t="s">
        <v>1447</v>
      </c>
      <c r="AP907" s="101"/>
      <c r="AQ907" s="101"/>
      <c r="AR907" s="415"/>
      <c r="AS907" s="101"/>
      <c r="AU907" s="101"/>
    </row>
    <row r="908" spans="1:59" s="256" customFormat="1" ht="26.25" customHeight="1" x14ac:dyDescent="0.25">
      <c r="D908" s="246" t="s">
        <v>2</v>
      </c>
      <c r="G908" s="96">
        <v>43864</v>
      </c>
      <c r="H908" s="258" t="s">
        <v>37</v>
      </c>
      <c r="I908" s="232" t="s">
        <v>31</v>
      </c>
      <c r="J908" s="189" t="s">
        <v>291</v>
      </c>
      <c r="K908" s="29" t="s">
        <v>18</v>
      </c>
      <c r="L908" s="29" t="s">
        <v>50</v>
      </c>
      <c r="M908" s="29" t="s">
        <v>797</v>
      </c>
      <c r="N908" s="29" t="s">
        <v>798</v>
      </c>
      <c r="O908" s="259" t="s">
        <v>1376</v>
      </c>
      <c r="P908" s="259" t="s">
        <v>1516</v>
      </c>
      <c r="Q908" s="259"/>
      <c r="R908" s="192" t="s">
        <v>3185</v>
      </c>
      <c r="S908" s="41" t="s">
        <v>1518</v>
      </c>
      <c r="T908" s="41" t="s">
        <v>3169</v>
      </c>
      <c r="U908" s="84" t="s">
        <v>72</v>
      </c>
      <c r="V908" s="263"/>
      <c r="W908" s="80">
        <v>3</v>
      </c>
      <c r="X908" s="185" t="s">
        <v>245</v>
      </c>
      <c r="Y908" s="117"/>
      <c r="Z908" s="84"/>
      <c r="AA908" s="84"/>
      <c r="AB908" s="265" t="s">
        <v>3185</v>
      </c>
      <c r="AC908" s="261"/>
      <c r="AD908" s="261"/>
      <c r="AE908" s="261"/>
      <c r="AF908" s="261"/>
      <c r="AG908" s="261"/>
      <c r="AH908" s="263" t="s">
        <v>1</v>
      </c>
      <c r="AI908" s="473" t="s">
        <v>202</v>
      </c>
      <c r="AJ908" s="248">
        <v>43355</v>
      </c>
      <c r="AK908" s="428"/>
      <c r="AL908" s="316">
        <v>2.359</v>
      </c>
      <c r="AM908" s="316" t="s">
        <v>3298</v>
      </c>
      <c r="AN908" s="316">
        <v>2.3210000000000002</v>
      </c>
      <c r="AO908" s="316" t="s">
        <v>1530</v>
      </c>
      <c r="AP908" s="101"/>
      <c r="AQ908" s="101"/>
      <c r="AR908" s="415"/>
      <c r="AS908" s="101"/>
      <c r="AU908" s="101"/>
    </row>
    <row r="909" spans="1:59" s="256" customFormat="1" ht="26.25" customHeight="1" x14ac:dyDescent="0.25">
      <c r="D909" s="246" t="s">
        <v>2</v>
      </c>
      <c r="G909" s="96">
        <v>43283</v>
      </c>
      <c r="H909" s="258" t="s">
        <v>37</v>
      </c>
      <c r="I909" s="232" t="s">
        <v>31</v>
      </c>
      <c r="J909" s="189" t="s">
        <v>291</v>
      </c>
      <c r="K909" s="29" t="s">
        <v>18</v>
      </c>
      <c r="L909" s="29" t="s">
        <v>50</v>
      </c>
      <c r="M909" s="29" t="s">
        <v>797</v>
      </c>
      <c r="N909" s="29" t="s">
        <v>798</v>
      </c>
      <c r="O909" s="259" t="s">
        <v>1376</v>
      </c>
      <c r="P909" s="259" t="s">
        <v>1444</v>
      </c>
      <c r="Q909" s="259"/>
      <c r="R909" s="192" t="s">
        <v>1529</v>
      </c>
      <c r="S909" s="41" t="s">
        <v>1446</v>
      </c>
      <c r="T909" s="41" t="s">
        <v>3169</v>
      </c>
      <c r="U909" s="84" t="s">
        <v>72</v>
      </c>
      <c r="V909" s="263"/>
      <c r="W909" s="80">
        <v>3</v>
      </c>
      <c r="X909" s="185" t="s">
        <v>245</v>
      </c>
      <c r="Y909" s="117"/>
      <c r="Z909" s="84"/>
      <c r="AA909" s="84"/>
      <c r="AB909" s="265" t="s">
        <v>1529</v>
      </c>
      <c r="AC909" s="261"/>
      <c r="AD909" s="261"/>
      <c r="AE909" s="261"/>
      <c r="AF909" s="261"/>
      <c r="AG909" s="261"/>
      <c r="AH909" s="263" t="s">
        <v>1</v>
      </c>
      <c r="AI909" s="473" t="s">
        <v>202</v>
      </c>
      <c r="AJ909" s="248">
        <v>42684</v>
      </c>
      <c r="AK909" s="422">
        <v>615</v>
      </c>
      <c r="AL909" s="312">
        <v>2.3650000000000002</v>
      </c>
      <c r="AM909" s="312" t="s">
        <v>1530</v>
      </c>
      <c r="AN909" s="316">
        <v>2.2650000000000001</v>
      </c>
      <c r="AO909" s="316" t="s">
        <v>3298</v>
      </c>
      <c r="AP909" s="101"/>
      <c r="AQ909" s="101"/>
      <c r="AR909" s="415"/>
      <c r="AS909" s="101"/>
      <c r="AU909" s="101"/>
    </row>
    <row r="910" spans="1:59" s="256" customFormat="1" ht="26.25" customHeight="1" x14ac:dyDescent="0.25">
      <c r="D910" s="246" t="s">
        <v>2</v>
      </c>
      <c r="G910" s="96">
        <v>43283</v>
      </c>
      <c r="H910" s="258" t="s">
        <v>37</v>
      </c>
      <c r="I910" s="232" t="s">
        <v>31</v>
      </c>
      <c r="J910" s="189" t="s">
        <v>291</v>
      </c>
      <c r="K910" s="29" t="s">
        <v>18</v>
      </c>
      <c r="L910" s="29" t="s">
        <v>50</v>
      </c>
      <c r="M910" s="29" t="s">
        <v>797</v>
      </c>
      <c r="N910" s="29" t="s">
        <v>798</v>
      </c>
      <c r="O910" s="259" t="s">
        <v>1376</v>
      </c>
      <c r="P910" s="259" t="s">
        <v>1444</v>
      </c>
      <c r="Q910" s="259"/>
      <c r="R910" s="192" t="s">
        <v>1445</v>
      </c>
      <c r="S910" s="41" t="s">
        <v>1446</v>
      </c>
      <c r="T910" s="41" t="s">
        <v>3169</v>
      </c>
      <c r="U910" s="84" t="s">
        <v>72</v>
      </c>
      <c r="V910" s="263"/>
      <c r="W910" s="80">
        <v>3</v>
      </c>
      <c r="X910" s="185" t="s">
        <v>245</v>
      </c>
      <c r="Y910" s="117"/>
      <c r="Z910" s="84"/>
      <c r="AA910" s="84"/>
      <c r="AB910" s="265" t="s">
        <v>1445</v>
      </c>
      <c r="AC910" s="261"/>
      <c r="AD910" s="261"/>
      <c r="AE910" s="261"/>
      <c r="AF910" s="261"/>
      <c r="AG910" s="261"/>
      <c r="AH910" s="263" t="s">
        <v>1</v>
      </c>
      <c r="AI910" s="473" t="s">
        <v>202</v>
      </c>
      <c r="AJ910" s="248">
        <v>42684</v>
      </c>
      <c r="AK910" s="422">
        <v>584</v>
      </c>
      <c r="AL910" s="312">
        <v>2.1890000000000001</v>
      </c>
      <c r="AM910" s="312" t="s">
        <v>1530</v>
      </c>
      <c r="AN910" s="312">
        <v>2.1859999999999999</v>
      </c>
      <c r="AO910" s="312" t="s">
        <v>1447</v>
      </c>
      <c r="AP910" s="101"/>
      <c r="AQ910" s="101"/>
      <c r="AR910" s="415"/>
      <c r="AS910" s="101"/>
      <c r="AU910" s="101"/>
    </row>
    <row r="911" spans="1:59" s="256" customFormat="1" ht="30" customHeight="1" x14ac:dyDescent="0.25">
      <c r="D911" s="246" t="s">
        <v>2</v>
      </c>
      <c r="G911" s="96">
        <v>43864</v>
      </c>
      <c r="H911" s="258" t="s">
        <v>37</v>
      </c>
      <c r="I911" s="232" t="s">
        <v>31</v>
      </c>
      <c r="J911" s="189" t="s">
        <v>291</v>
      </c>
      <c r="K911" s="29" t="s">
        <v>18</v>
      </c>
      <c r="L911" s="29" t="s">
        <v>50</v>
      </c>
      <c r="M911" s="29" t="s">
        <v>797</v>
      </c>
      <c r="N911" s="29" t="s">
        <v>798</v>
      </c>
      <c r="O911" s="259" t="s">
        <v>1376</v>
      </c>
      <c r="P911" s="259" t="s">
        <v>1444</v>
      </c>
      <c r="Q911" s="259"/>
      <c r="R911" s="192" t="s">
        <v>3183</v>
      </c>
      <c r="S911" s="41" t="s">
        <v>1446</v>
      </c>
      <c r="T911" s="41" t="s">
        <v>3169</v>
      </c>
      <c r="U911" s="84" t="s">
        <v>72</v>
      </c>
      <c r="V911" s="263"/>
      <c r="W911" s="80">
        <v>3</v>
      </c>
      <c r="X911" s="185" t="s">
        <v>245</v>
      </c>
      <c r="Y911" s="117"/>
      <c r="Z911" s="84"/>
      <c r="AA911" s="84"/>
      <c r="AB911" s="265" t="s">
        <v>3183</v>
      </c>
      <c r="AC911" s="261"/>
      <c r="AD911" s="261"/>
      <c r="AE911" s="261"/>
      <c r="AF911" s="261"/>
      <c r="AG911" s="261"/>
      <c r="AH911" s="263" t="s">
        <v>1</v>
      </c>
      <c r="AI911" s="473" t="s">
        <v>202</v>
      </c>
      <c r="AJ911" s="248">
        <v>43360</v>
      </c>
      <c r="AK911" s="426"/>
      <c r="AL911" s="316">
        <v>2.4089999999999998</v>
      </c>
      <c r="AM911" s="316" t="s">
        <v>1530</v>
      </c>
      <c r="AN911" s="316">
        <v>2.294</v>
      </c>
      <c r="AO911" s="316" t="s">
        <v>1519</v>
      </c>
      <c r="AP911" s="101"/>
      <c r="AQ911" s="101"/>
      <c r="AR911" s="415"/>
      <c r="AS911" s="101"/>
      <c r="AU911" s="101"/>
    </row>
    <row r="912" spans="1:59" s="256" customFormat="1" ht="30" customHeight="1" x14ac:dyDescent="0.25">
      <c r="D912" s="246" t="s">
        <v>2</v>
      </c>
      <c r="G912" s="96">
        <v>43864</v>
      </c>
      <c r="H912" s="258" t="s">
        <v>37</v>
      </c>
      <c r="I912" s="232" t="s">
        <v>31</v>
      </c>
      <c r="J912" s="189" t="s">
        <v>291</v>
      </c>
      <c r="K912" s="29" t="s">
        <v>18</v>
      </c>
      <c r="L912" s="29" t="s">
        <v>50</v>
      </c>
      <c r="M912" s="29" t="s">
        <v>760</v>
      </c>
      <c r="N912" s="29" t="s">
        <v>761</v>
      </c>
      <c r="O912" s="259" t="s">
        <v>2618</v>
      </c>
      <c r="P912" s="259" t="s">
        <v>3165</v>
      </c>
      <c r="Q912" s="259"/>
      <c r="R912" s="71" t="s">
        <v>3166</v>
      </c>
      <c r="S912" s="261" t="s">
        <v>3168</v>
      </c>
      <c r="T912" s="41" t="s">
        <v>1554</v>
      </c>
      <c r="U912" s="84" t="s">
        <v>72</v>
      </c>
      <c r="V912" s="263"/>
      <c r="W912" s="80">
        <v>3</v>
      </c>
      <c r="X912" s="185" t="s">
        <v>245</v>
      </c>
      <c r="Y912" s="117"/>
      <c r="Z912" s="84"/>
      <c r="AA912" s="84"/>
      <c r="AB912" s="265" t="s">
        <v>3166</v>
      </c>
      <c r="AC912" s="261"/>
      <c r="AD912" s="261"/>
      <c r="AE912" s="261"/>
      <c r="AF912" s="261"/>
      <c r="AG912" s="261"/>
      <c r="AH912" s="187" t="s">
        <v>1</v>
      </c>
      <c r="AI912" s="473" t="s">
        <v>202</v>
      </c>
      <c r="AJ912" s="248">
        <v>43810</v>
      </c>
      <c r="AK912" s="206">
        <v>1628</v>
      </c>
      <c r="AL912" s="312">
        <v>2.476</v>
      </c>
      <c r="AM912" s="312" t="s">
        <v>3167</v>
      </c>
      <c r="AN912" s="313">
        <v>1.9970000000000001</v>
      </c>
      <c r="AO912" s="313" t="s">
        <v>1781</v>
      </c>
      <c r="AP912" s="101"/>
      <c r="AQ912" s="101"/>
      <c r="AR912" s="415"/>
      <c r="AS912" s="101"/>
      <c r="AU912" s="101"/>
    </row>
    <row r="913" spans="1:59" s="256" customFormat="1" ht="30" customHeight="1" x14ac:dyDescent="0.25">
      <c r="D913" s="246" t="s">
        <v>2</v>
      </c>
      <c r="G913" s="96">
        <v>43283</v>
      </c>
      <c r="H913" s="258" t="s">
        <v>37</v>
      </c>
      <c r="I913" s="232" t="s">
        <v>31</v>
      </c>
      <c r="J913" s="189" t="s">
        <v>291</v>
      </c>
      <c r="K913" s="29" t="s">
        <v>18</v>
      </c>
      <c r="L913" s="29" t="s">
        <v>50</v>
      </c>
      <c r="M913" s="29" t="s">
        <v>466</v>
      </c>
      <c r="N913" s="29" t="s">
        <v>467</v>
      </c>
      <c r="O913" s="259" t="s">
        <v>468</v>
      </c>
      <c r="P913" s="259" t="s">
        <v>469</v>
      </c>
      <c r="Q913" s="259"/>
      <c r="R913" s="192" t="s">
        <v>470</v>
      </c>
      <c r="S913" s="41" t="s">
        <v>970</v>
      </c>
      <c r="T913" s="41" t="s">
        <v>1554</v>
      </c>
      <c r="U913" s="84" t="s">
        <v>72</v>
      </c>
      <c r="V913" s="263"/>
      <c r="W913" s="80">
        <v>3</v>
      </c>
      <c r="X913" s="185" t="s">
        <v>245</v>
      </c>
      <c r="Y913" s="117"/>
      <c r="Z913" s="84"/>
      <c r="AA913" s="84"/>
      <c r="AB913" s="265" t="s">
        <v>470</v>
      </c>
      <c r="AC913" s="261"/>
      <c r="AD913" s="261"/>
      <c r="AE913" s="261"/>
      <c r="AF913" s="261"/>
      <c r="AG913" s="261"/>
      <c r="AH913" s="263" t="s">
        <v>1</v>
      </c>
      <c r="AI913" s="473" t="s">
        <v>202</v>
      </c>
      <c r="AJ913" s="248">
        <v>42410</v>
      </c>
      <c r="AK913" s="421">
        <v>168</v>
      </c>
      <c r="AL913" s="312">
        <v>2.2240000000000002</v>
      </c>
      <c r="AM913" s="312" t="s">
        <v>471</v>
      </c>
      <c r="AN913" s="313">
        <v>1.671</v>
      </c>
      <c r="AO913" s="313" t="s">
        <v>717</v>
      </c>
      <c r="AP913" s="101"/>
      <c r="AQ913" s="101"/>
      <c r="AR913" s="415"/>
      <c r="AS913" s="101"/>
      <c r="AU913" s="101"/>
    </row>
    <row r="914" spans="1:59" s="256" customFormat="1" ht="30" customHeight="1" x14ac:dyDescent="0.25">
      <c r="D914" s="246" t="s">
        <v>2</v>
      </c>
      <c r="G914" s="96">
        <v>43283</v>
      </c>
      <c r="H914" s="258" t="s">
        <v>37</v>
      </c>
      <c r="I914" s="232" t="s">
        <v>31</v>
      </c>
      <c r="J914" s="189" t="s">
        <v>291</v>
      </c>
      <c r="K914" s="29" t="s">
        <v>18</v>
      </c>
      <c r="L914" s="29" t="s">
        <v>50</v>
      </c>
      <c r="M914" s="29" t="s">
        <v>339</v>
      </c>
      <c r="N914" s="29" t="s">
        <v>340</v>
      </c>
      <c r="O914" s="259" t="s">
        <v>341</v>
      </c>
      <c r="P914" s="259" t="s">
        <v>342</v>
      </c>
      <c r="Q914" s="259"/>
      <c r="R914" s="192" t="s">
        <v>343</v>
      </c>
      <c r="S914" s="41" t="s">
        <v>967</v>
      </c>
      <c r="T914" s="41" t="s">
        <v>346</v>
      </c>
      <c r="U914" s="84" t="s">
        <v>72</v>
      </c>
      <c r="V914" s="263"/>
      <c r="W914" s="80">
        <v>3</v>
      </c>
      <c r="X914" s="185" t="s">
        <v>80</v>
      </c>
      <c r="Y914" s="117"/>
      <c r="Z914" s="84"/>
      <c r="AA914" s="84"/>
      <c r="AB914" s="265" t="s">
        <v>343</v>
      </c>
      <c r="AC914" s="261"/>
      <c r="AD914" s="261"/>
      <c r="AE914" s="261"/>
      <c r="AF914" s="261"/>
      <c r="AG914" s="261"/>
      <c r="AH914" s="263" t="s">
        <v>1</v>
      </c>
      <c r="AI914" s="473" t="s">
        <v>202</v>
      </c>
      <c r="AJ914" s="248">
        <v>42361</v>
      </c>
      <c r="AK914" s="421">
        <v>141</v>
      </c>
      <c r="AL914" s="312">
        <v>2.5430000000000001</v>
      </c>
      <c r="AM914" s="312" t="s">
        <v>344</v>
      </c>
      <c r="AN914" s="312">
        <v>2.3039999999999998</v>
      </c>
      <c r="AO914" s="312" t="s">
        <v>1064</v>
      </c>
      <c r="AP914" s="101"/>
      <c r="AQ914" s="101"/>
      <c r="AR914" s="415"/>
      <c r="AS914" s="101"/>
      <c r="AU914" s="101"/>
    </row>
    <row r="915" spans="1:59" s="257" customFormat="1" ht="30" customHeight="1" x14ac:dyDescent="0.25">
      <c r="A915" s="256"/>
      <c r="B915" s="256"/>
      <c r="C915" s="256"/>
      <c r="D915" s="246" t="s">
        <v>2</v>
      </c>
      <c r="E915" s="256"/>
      <c r="F915" s="256"/>
      <c r="G915" s="96">
        <v>43283</v>
      </c>
      <c r="H915" s="258" t="s">
        <v>37</v>
      </c>
      <c r="I915" s="232" t="s">
        <v>31</v>
      </c>
      <c r="J915" s="189" t="s">
        <v>291</v>
      </c>
      <c r="K915" s="29" t="s">
        <v>18</v>
      </c>
      <c r="L915" s="29" t="s">
        <v>50</v>
      </c>
      <c r="M915" s="29" t="s">
        <v>339</v>
      </c>
      <c r="N915" s="29" t="s">
        <v>340</v>
      </c>
      <c r="O915" s="259" t="s">
        <v>341</v>
      </c>
      <c r="P915" s="259" t="s">
        <v>342</v>
      </c>
      <c r="Q915" s="259"/>
      <c r="R915" s="192" t="s">
        <v>1062</v>
      </c>
      <c r="S915" s="41" t="s">
        <v>1063</v>
      </c>
      <c r="T915" s="41" t="s">
        <v>20</v>
      </c>
      <c r="U915" s="84" t="s">
        <v>72</v>
      </c>
      <c r="V915" s="263"/>
      <c r="W915" s="80">
        <v>3</v>
      </c>
      <c r="X915" s="185" t="s">
        <v>245</v>
      </c>
      <c r="Y915" s="117"/>
      <c r="Z915" s="84"/>
      <c r="AA915" s="84"/>
      <c r="AB915" s="265" t="s">
        <v>1062</v>
      </c>
      <c r="AC915" s="261"/>
      <c r="AD915" s="261"/>
      <c r="AE915" s="261"/>
      <c r="AF915" s="261"/>
      <c r="AG915" s="261"/>
      <c r="AH915" s="263" t="s">
        <v>1</v>
      </c>
      <c r="AI915" s="473" t="s">
        <v>202</v>
      </c>
      <c r="AJ915" s="248">
        <v>42684</v>
      </c>
      <c r="AK915" s="421">
        <v>432</v>
      </c>
      <c r="AL915" s="312">
        <v>2.5880000000000001</v>
      </c>
      <c r="AM915" s="312" t="s">
        <v>1064</v>
      </c>
      <c r="AN915" s="312">
        <v>2.2970000000000002</v>
      </c>
      <c r="AO915" s="312" t="s">
        <v>344</v>
      </c>
      <c r="AP915" s="101"/>
      <c r="AQ915" s="101"/>
      <c r="AR915" s="415"/>
      <c r="AS915" s="101"/>
      <c r="AT915" s="256"/>
      <c r="AU915" s="101"/>
      <c r="AV915" s="256"/>
      <c r="AW915" s="256"/>
      <c r="AX915" s="256"/>
      <c r="AY915" s="256"/>
      <c r="AZ915" s="256"/>
      <c r="BA915" s="256"/>
      <c r="BB915" s="256"/>
      <c r="BC915" s="256"/>
      <c r="BD915" s="256"/>
      <c r="BE915" s="256"/>
      <c r="BF915" s="256"/>
      <c r="BG915" s="256"/>
    </row>
    <row r="916" spans="1:59" s="256" customFormat="1" ht="30" customHeight="1" x14ac:dyDescent="0.25">
      <c r="D916" s="246" t="s">
        <v>2</v>
      </c>
      <c r="G916" s="96">
        <v>43283</v>
      </c>
      <c r="H916" s="258" t="s">
        <v>37</v>
      </c>
      <c r="I916" s="232" t="s">
        <v>31</v>
      </c>
      <c r="J916" s="189" t="s">
        <v>291</v>
      </c>
      <c r="K916" s="29" t="s">
        <v>18</v>
      </c>
      <c r="L916" s="29" t="s">
        <v>50</v>
      </c>
      <c r="M916" s="29" t="s">
        <v>339</v>
      </c>
      <c r="N916" s="29" t="s">
        <v>340</v>
      </c>
      <c r="O916" s="259" t="s">
        <v>341</v>
      </c>
      <c r="P916" s="259" t="s">
        <v>342</v>
      </c>
      <c r="Q916" s="259"/>
      <c r="R916" s="192" t="s">
        <v>2248</v>
      </c>
      <c r="S916" s="41" t="s">
        <v>2249</v>
      </c>
      <c r="T916" s="41"/>
      <c r="U916" s="84" t="s">
        <v>1800</v>
      </c>
      <c r="V916" s="263"/>
      <c r="W916" s="80">
        <v>2</v>
      </c>
      <c r="X916" s="185" t="s">
        <v>80</v>
      </c>
      <c r="Y916" s="117"/>
      <c r="Z916" s="84"/>
      <c r="AA916" s="84"/>
      <c r="AB916" s="265" t="str">
        <f>R916</f>
        <v>M 0554</v>
      </c>
      <c r="AC916" s="261"/>
      <c r="AD916" s="261"/>
      <c r="AE916" s="261"/>
      <c r="AF916" s="261"/>
      <c r="AG916" s="261"/>
      <c r="AH916" s="263" t="s">
        <v>1</v>
      </c>
      <c r="AI916" s="473" t="s">
        <v>202</v>
      </c>
      <c r="AJ916" s="248">
        <v>42786</v>
      </c>
      <c r="AK916" s="425"/>
      <c r="AL916" s="312">
        <v>2.347</v>
      </c>
      <c r="AM916" s="312" t="s">
        <v>3056</v>
      </c>
      <c r="AN916" s="312">
        <v>2.323</v>
      </c>
      <c r="AO916" s="312" t="s">
        <v>1064</v>
      </c>
      <c r="AP916" s="101"/>
      <c r="AQ916" s="101"/>
      <c r="AR916" s="415"/>
      <c r="AS916" s="101"/>
      <c r="AU916" s="101"/>
    </row>
    <row r="917" spans="1:59" s="256" customFormat="1" ht="30" customHeight="1" x14ac:dyDescent="0.25">
      <c r="D917" s="246" t="s">
        <v>2</v>
      </c>
      <c r="G917" s="96">
        <v>43283</v>
      </c>
      <c r="H917" s="258" t="s">
        <v>37</v>
      </c>
      <c r="I917" s="232" t="s">
        <v>31</v>
      </c>
      <c r="J917" s="189" t="s">
        <v>291</v>
      </c>
      <c r="K917" s="29" t="s">
        <v>18</v>
      </c>
      <c r="L917" s="29" t="s">
        <v>50</v>
      </c>
      <c r="M917" s="29" t="s">
        <v>339</v>
      </c>
      <c r="N917" s="29" t="s">
        <v>340</v>
      </c>
      <c r="O917" s="259" t="s">
        <v>341</v>
      </c>
      <c r="P917" s="259" t="s">
        <v>342</v>
      </c>
      <c r="Q917" s="259"/>
      <c r="R917" s="192" t="s">
        <v>1783</v>
      </c>
      <c r="S917" s="41" t="s">
        <v>967</v>
      </c>
      <c r="T917" s="41" t="s">
        <v>1784</v>
      </c>
      <c r="U917" s="84" t="s">
        <v>72</v>
      </c>
      <c r="V917" s="263"/>
      <c r="W917" s="80">
        <v>3</v>
      </c>
      <c r="X917" s="185" t="s">
        <v>1172</v>
      </c>
      <c r="Y917" s="117"/>
      <c r="Z917" s="84"/>
      <c r="AA917" s="84"/>
      <c r="AB917" s="265" t="s">
        <v>1783</v>
      </c>
      <c r="AC917" s="261"/>
      <c r="AD917" s="261"/>
      <c r="AE917" s="261"/>
      <c r="AF917" s="261"/>
      <c r="AG917" s="261"/>
      <c r="AH917" s="263" t="s">
        <v>1</v>
      </c>
      <c r="AI917" s="473" t="s">
        <v>202</v>
      </c>
      <c r="AJ917" s="248">
        <v>43032</v>
      </c>
      <c r="AK917" s="421">
        <v>813</v>
      </c>
      <c r="AL917" s="312">
        <v>2.5830000000000002</v>
      </c>
      <c r="AM917" s="312" t="s">
        <v>1785</v>
      </c>
      <c r="AN917" s="313">
        <v>1.8180000000000001</v>
      </c>
      <c r="AO917" s="313" t="s">
        <v>3512</v>
      </c>
      <c r="AP917" s="101"/>
      <c r="AQ917" s="101"/>
      <c r="AR917" s="415"/>
      <c r="AS917" s="101"/>
      <c r="AU917" s="101"/>
    </row>
    <row r="918" spans="1:59" s="256" customFormat="1" ht="30" customHeight="1" x14ac:dyDescent="0.25">
      <c r="D918" s="246" t="s">
        <v>2</v>
      </c>
      <c r="G918" s="96">
        <v>43283</v>
      </c>
      <c r="H918" s="258" t="s">
        <v>37</v>
      </c>
      <c r="I918" s="232" t="s">
        <v>31</v>
      </c>
      <c r="J918" s="189" t="s">
        <v>291</v>
      </c>
      <c r="K918" s="29" t="s">
        <v>18</v>
      </c>
      <c r="L918" s="29" t="s">
        <v>50</v>
      </c>
      <c r="M918" s="29" t="s">
        <v>339</v>
      </c>
      <c r="N918" s="29" t="s">
        <v>340</v>
      </c>
      <c r="O918" s="259" t="s">
        <v>341</v>
      </c>
      <c r="P918" s="259" t="s">
        <v>342</v>
      </c>
      <c r="Q918" s="259"/>
      <c r="R918" s="192" t="s">
        <v>1841</v>
      </c>
      <c r="S918" s="41" t="s">
        <v>1805</v>
      </c>
      <c r="T918" s="41" t="s">
        <v>772</v>
      </c>
      <c r="U918" s="84" t="s">
        <v>1800</v>
      </c>
      <c r="V918" s="263"/>
      <c r="W918" s="80">
        <v>3</v>
      </c>
      <c r="X918" s="185" t="s">
        <v>80</v>
      </c>
      <c r="Y918" s="117"/>
      <c r="Z918" s="84"/>
      <c r="AA918" s="84"/>
      <c r="AB918" s="265" t="s">
        <v>1841</v>
      </c>
      <c r="AC918" s="261"/>
      <c r="AD918" s="261"/>
      <c r="AE918" s="261"/>
      <c r="AF918" s="261"/>
      <c r="AG918" s="261"/>
      <c r="AH918" s="263" t="s">
        <v>1</v>
      </c>
      <c r="AI918" s="473" t="s">
        <v>202</v>
      </c>
      <c r="AJ918" s="248">
        <v>43116</v>
      </c>
      <c r="AK918" s="421">
        <v>905</v>
      </c>
      <c r="AL918" s="312">
        <v>2.4009999999999998</v>
      </c>
      <c r="AM918" s="312" t="s">
        <v>3512</v>
      </c>
      <c r="AN918" s="312">
        <v>2.371</v>
      </c>
      <c r="AO918" s="312" t="s">
        <v>1064</v>
      </c>
      <c r="AP918" s="101"/>
      <c r="AQ918" s="101"/>
      <c r="AR918" s="415"/>
      <c r="AS918" s="101"/>
      <c r="AU918" s="101"/>
    </row>
    <row r="919" spans="1:59" s="257" customFormat="1" ht="30" customHeight="1" x14ac:dyDescent="0.25">
      <c r="A919" s="256"/>
      <c r="B919" s="256"/>
      <c r="C919" s="256"/>
      <c r="D919" s="246" t="s">
        <v>2</v>
      </c>
      <c r="E919" s="256"/>
      <c r="F919" s="256"/>
      <c r="G919" s="96">
        <v>43864</v>
      </c>
      <c r="H919" s="258" t="s">
        <v>37</v>
      </c>
      <c r="I919" s="232" t="s">
        <v>31</v>
      </c>
      <c r="J919" s="189" t="s">
        <v>291</v>
      </c>
      <c r="K919" s="29" t="s">
        <v>18</v>
      </c>
      <c r="L919" s="29" t="s">
        <v>50</v>
      </c>
      <c r="M919" s="29" t="s">
        <v>339</v>
      </c>
      <c r="N919" s="29" t="s">
        <v>340</v>
      </c>
      <c r="O919" s="33" t="s">
        <v>341</v>
      </c>
      <c r="P919" s="33" t="s">
        <v>342</v>
      </c>
      <c r="Q919" s="33"/>
      <c r="R919" s="192" t="s">
        <v>3186</v>
      </c>
      <c r="S919" s="41" t="s">
        <v>1805</v>
      </c>
      <c r="T919" s="41" t="s">
        <v>772</v>
      </c>
      <c r="U919" s="84" t="s">
        <v>1800</v>
      </c>
      <c r="V919" s="263"/>
      <c r="W919" s="80">
        <v>3</v>
      </c>
      <c r="X919" s="185" t="s">
        <v>80</v>
      </c>
      <c r="Y919" s="251"/>
      <c r="Z919" s="84"/>
      <c r="AA919" s="262"/>
      <c r="AB919" s="265" t="s">
        <v>3186</v>
      </c>
      <c r="AC919" s="261"/>
      <c r="AD919" s="261"/>
      <c r="AE919" s="261"/>
      <c r="AF919" s="261"/>
      <c r="AG919" s="261"/>
      <c r="AH919" s="263" t="s">
        <v>1</v>
      </c>
      <c r="AI919" s="473" t="s">
        <v>202</v>
      </c>
      <c r="AJ919" s="248">
        <v>43116</v>
      </c>
      <c r="AK919" s="426"/>
      <c r="AL919" s="312">
        <v>2.4140000000000001</v>
      </c>
      <c r="AM919" s="312" t="s">
        <v>1064</v>
      </c>
      <c r="AN919" s="312">
        <v>2.3530000000000002</v>
      </c>
      <c r="AO919" s="312" t="s">
        <v>3056</v>
      </c>
      <c r="AP919" s="101"/>
      <c r="AQ919" s="101"/>
      <c r="AR919" s="415"/>
      <c r="AS919" s="101"/>
      <c r="AT919" s="256"/>
      <c r="AU919" s="101"/>
      <c r="AV919" s="256"/>
      <c r="AW919" s="256"/>
      <c r="AX919" s="256"/>
      <c r="AY919" s="256"/>
      <c r="AZ919" s="256"/>
      <c r="BA919" s="256"/>
      <c r="BB919" s="256"/>
      <c r="BC919" s="256"/>
      <c r="BD919" s="256"/>
      <c r="BE919" s="256"/>
      <c r="BF919" s="256"/>
      <c r="BG919" s="256"/>
    </row>
    <row r="920" spans="1:59" s="256" customFormat="1" ht="30" customHeight="1" x14ac:dyDescent="0.25">
      <c r="A920" s="101"/>
      <c r="B920" s="101"/>
      <c r="C920" s="101"/>
      <c r="D920" s="246" t="s">
        <v>2</v>
      </c>
      <c r="E920" s="101"/>
      <c r="F920" s="101"/>
      <c r="G920" s="96">
        <v>43774</v>
      </c>
      <c r="H920" s="258" t="s">
        <v>37</v>
      </c>
      <c r="I920" s="232" t="s">
        <v>31</v>
      </c>
      <c r="J920" s="189" t="s">
        <v>291</v>
      </c>
      <c r="K920" s="29" t="s">
        <v>18</v>
      </c>
      <c r="L920" s="29" t="s">
        <v>50</v>
      </c>
      <c r="M920" s="29" t="s">
        <v>339</v>
      </c>
      <c r="N920" s="29" t="s">
        <v>340</v>
      </c>
      <c r="O920" s="259" t="s">
        <v>341</v>
      </c>
      <c r="P920" s="259" t="s">
        <v>342</v>
      </c>
      <c r="Q920" s="259" t="s">
        <v>2781</v>
      </c>
      <c r="R920" s="71" t="s">
        <v>3054</v>
      </c>
      <c r="S920" s="261" t="s">
        <v>3055</v>
      </c>
      <c r="T920" s="185" t="s">
        <v>20</v>
      </c>
      <c r="U920" s="84" t="s">
        <v>72</v>
      </c>
      <c r="V920" s="263"/>
      <c r="W920" s="80">
        <v>3</v>
      </c>
      <c r="X920" s="185" t="s">
        <v>245</v>
      </c>
      <c r="Y920" s="251"/>
      <c r="Z920" s="84"/>
      <c r="AA920" s="262"/>
      <c r="AB920" s="265" t="s">
        <v>3054</v>
      </c>
      <c r="AC920" s="261"/>
      <c r="AD920" s="261"/>
      <c r="AE920" s="261"/>
      <c r="AF920" s="261"/>
      <c r="AG920" s="261"/>
      <c r="AH920" s="263" t="s">
        <v>1</v>
      </c>
      <c r="AI920" s="473" t="s">
        <v>202</v>
      </c>
      <c r="AJ920" s="248">
        <v>43755</v>
      </c>
      <c r="AK920" s="206">
        <v>1536</v>
      </c>
      <c r="AL920" s="312">
        <v>2.581</v>
      </c>
      <c r="AM920" s="312" t="s">
        <v>3056</v>
      </c>
      <c r="AN920" s="312">
        <v>2.4390000000000001</v>
      </c>
      <c r="AO920" s="312" t="s">
        <v>1064</v>
      </c>
      <c r="AP920" s="101"/>
      <c r="AQ920" s="101"/>
      <c r="AR920" s="415"/>
      <c r="AS920" s="101"/>
      <c r="AU920" s="101"/>
    </row>
    <row r="921" spans="1:59" s="256" customFormat="1" ht="30" customHeight="1" x14ac:dyDescent="0.25">
      <c r="D921" s="246" t="s">
        <v>2</v>
      </c>
      <c r="G921" s="96">
        <v>43864</v>
      </c>
      <c r="H921" s="258" t="s">
        <v>37</v>
      </c>
      <c r="I921" s="232" t="s">
        <v>31</v>
      </c>
      <c r="J921" s="189" t="s">
        <v>291</v>
      </c>
      <c r="K921" s="29" t="s">
        <v>18</v>
      </c>
      <c r="L921" s="29" t="s">
        <v>50</v>
      </c>
      <c r="M921" s="29" t="s">
        <v>339</v>
      </c>
      <c r="N921" s="29" t="s">
        <v>340</v>
      </c>
      <c r="O921" s="259" t="s">
        <v>341</v>
      </c>
      <c r="P921" s="259" t="s">
        <v>342</v>
      </c>
      <c r="Q921" s="259"/>
      <c r="R921" s="192" t="s">
        <v>3187</v>
      </c>
      <c r="S921" s="41" t="s">
        <v>1805</v>
      </c>
      <c r="T921" s="41" t="s">
        <v>772</v>
      </c>
      <c r="U921" s="84" t="s">
        <v>1800</v>
      </c>
      <c r="V921" s="263"/>
      <c r="W921" s="80">
        <v>3</v>
      </c>
      <c r="X921" s="185" t="s">
        <v>80</v>
      </c>
      <c r="Y921" s="117"/>
      <c r="Z921" s="84"/>
      <c r="AA921" s="84"/>
      <c r="AB921" s="265" t="s">
        <v>3187</v>
      </c>
      <c r="AC921" s="261"/>
      <c r="AD921" s="261"/>
      <c r="AE921" s="261"/>
      <c r="AF921" s="261"/>
      <c r="AG921" s="261"/>
      <c r="AH921" s="263" t="s">
        <v>1</v>
      </c>
      <c r="AI921" s="473" t="s">
        <v>202</v>
      </c>
      <c r="AJ921" s="248">
        <v>43116</v>
      </c>
      <c r="AK921" s="426"/>
      <c r="AL921" s="312">
        <v>2.323</v>
      </c>
      <c r="AM921" s="312" t="s">
        <v>1064</v>
      </c>
      <c r="AN921" s="312">
        <v>2.2229999999999999</v>
      </c>
      <c r="AO921" s="312" t="s">
        <v>3056</v>
      </c>
      <c r="AP921" s="101"/>
      <c r="AQ921" s="101"/>
      <c r="AR921" s="415"/>
      <c r="AS921" s="101"/>
      <c r="AU921" s="101"/>
    </row>
    <row r="922" spans="1:59" s="256" customFormat="1" ht="32.25" customHeight="1" x14ac:dyDescent="0.25">
      <c r="D922" s="246" t="s">
        <v>2</v>
      </c>
      <c r="G922" s="96">
        <v>43864</v>
      </c>
      <c r="H922" s="258" t="s">
        <v>37</v>
      </c>
      <c r="I922" s="232" t="s">
        <v>31</v>
      </c>
      <c r="J922" s="189" t="s">
        <v>291</v>
      </c>
      <c r="K922" s="29" t="s">
        <v>18</v>
      </c>
      <c r="L922" s="29" t="s">
        <v>50</v>
      </c>
      <c r="M922" s="29" t="s">
        <v>339</v>
      </c>
      <c r="N922" s="29" t="s">
        <v>340</v>
      </c>
      <c r="O922" s="259" t="s">
        <v>341</v>
      </c>
      <c r="P922" s="259" t="s">
        <v>342</v>
      </c>
      <c r="Q922" s="259"/>
      <c r="R922" s="192" t="s">
        <v>3188</v>
      </c>
      <c r="S922" s="41" t="s">
        <v>3192</v>
      </c>
      <c r="T922" s="41" t="s">
        <v>772</v>
      </c>
      <c r="U922" s="84" t="s">
        <v>1800</v>
      </c>
      <c r="V922" s="263"/>
      <c r="W922" s="80">
        <v>3</v>
      </c>
      <c r="X922" s="185" t="s">
        <v>80</v>
      </c>
      <c r="Y922" s="117"/>
      <c r="Z922" s="84"/>
      <c r="AA922" s="84"/>
      <c r="AB922" s="265" t="s">
        <v>3188</v>
      </c>
      <c r="AC922" s="261"/>
      <c r="AD922" s="261"/>
      <c r="AE922" s="261"/>
      <c r="AF922" s="261"/>
      <c r="AG922" s="261"/>
      <c r="AH922" s="263" t="s">
        <v>1</v>
      </c>
      <c r="AI922" s="473" t="s">
        <v>202</v>
      </c>
      <c r="AJ922" s="248">
        <v>43116</v>
      </c>
      <c r="AK922" s="426"/>
      <c r="AL922" s="312">
        <v>2.0259999999999998</v>
      </c>
      <c r="AM922" s="312" t="s">
        <v>3512</v>
      </c>
      <c r="AN922" s="312">
        <v>2</v>
      </c>
      <c r="AO922" s="312" t="s">
        <v>3056</v>
      </c>
      <c r="AP922" s="101"/>
      <c r="AQ922" s="101"/>
      <c r="AR922" s="415"/>
      <c r="AS922" s="101"/>
      <c r="AU922" s="101"/>
    </row>
    <row r="923" spans="1:59" s="256" customFormat="1" ht="26.25" customHeight="1" x14ac:dyDescent="0.25">
      <c r="D923" s="246" t="s">
        <v>2</v>
      </c>
      <c r="G923" s="96">
        <v>43283</v>
      </c>
      <c r="H923" s="258" t="s">
        <v>37</v>
      </c>
      <c r="I923" s="232" t="s">
        <v>31</v>
      </c>
      <c r="J923" s="189" t="s">
        <v>291</v>
      </c>
      <c r="K923" s="29" t="s">
        <v>18</v>
      </c>
      <c r="L923" s="29" t="s">
        <v>50</v>
      </c>
      <c r="M923" s="29" t="s">
        <v>339</v>
      </c>
      <c r="N923" s="29" t="s">
        <v>340</v>
      </c>
      <c r="O923" s="259" t="s">
        <v>341</v>
      </c>
      <c r="P923" s="259" t="s">
        <v>342</v>
      </c>
      <c r="Q923" s="259"/>
      <c r="R923" s="192" t="s">
        <v>1798</v>
      </c>
      <c r="S923" s="41" t="s">
        <v>1805</v>
      </c>
      <c r="T923" s="41" t="s">
        <v>1799</v>
      </c>
      <c r="U923" s="84" t="s">
        <v>1800</v>
      </c>
      <c r="V923" s="263"/>
      <c r="W923" s="80">
        <v>3</v>
      </c>
      <c r="X923" s="185" t="s">
        <v>80</v>
      </c>
      <c r="Y923" s="117"/>
      <c r="Z923" s="158"/>
      <c r="AA923" s="84"/>
      <c r="AB923" s="265" t="s">
        <v>1798</v>
      </c>
      <c r="AC923" s="261"/>
      <c r="AD923" s="261"/>
      <c r="AE923" s="261"/>
      <c r="AF923" s="261"/>
      <c r="AG923" s="261"/>
      <c r="AH923" s="263" t="s">
        <v>1</v>
      </c>
      <c r="AI923" s="473" t="s">
        <v>202</v>
      </c>
      <c r="AJ923" s="248" t="s">
        <v>1904</v>
      </c>
      <c r="AK923" s="421">
        <v>841</v>
      </c>
      <c r="AL923" s="312">
        <v>2.5649999999999999</v>
      </c>
      <c r="AM923" s="312" t="s">
        <v>1801</v>
      </c>
      <c r="AN923" s="312">
        <v>2.0569999999999999</v>
      </c>
      <c r="AO923" s="312" t="s">
        <v>1064</v>
      </c>
      <c r="AP923" s="101"/>
      <c r="AQ923" s="101"/>
      <c r="AR923" s="415"/>
      <c r="AS923" s="101"/>
      <c r="AU923" s="101"/>
    </row>
    <row r="924" spans="1:59" s="57" customFormat="1" ht="24" customHeight="1" x14ac:dyDescent="0.25">
      <c r="A924" s="256"/>
      <c r="B924" s="256"/>
      <c r="C924" s="256"/>
      <c r="D924" s="246" t="s">
        <v>2</v>
      </c>
      <c r="E924" s="256"/>
      <c r="F924" s="256"/>
      <c r="G924" s="96">
        <v>43283</v>
      </c>
      <c r="H924" s="258" t="s">
        <v>37</v>
      </c>
      <c r="I924" s="232" t="s">
        <v>31</v>
      </c>
      <c r="J924" s="189" t="s">
        <v>291</v>
      </c>
      <c r="K924" s="29" t="s">
        <v>18</v>
      </c>
      <c r="L924" s="29" t="s">
        <v>50</v>
      </c>
      <c r="M924" s="29" t="s">
        <v>339</v>
      </c>
      <c r="N924" s="29" t="s">
        <v>340</v>
      </c>
      <c r="O924" s="259" t="s">
        <v>341</v>
      </c>
      <c r="P924" s="259" t="s">
        <v>342</v>
      </c>
      <c r="Q924" s="259"/>
      <c r="R924" s="192" t="s">
        <v>1931</v>
      </c>
      <c r="S924" s="41" t="s">
        <v>1932</v>
      </c>
      <c r="T924" s="41"/>
      <c r="U924" s="84" t="s">
        <v>1800</v>
      </c>
      <c r="V924" s="263"/>
      <c r="W924" s="80">
        <v>3</v>
      </c>
      <c r="X924" s="185" t="s">
        <v>1933</v>
      </c>
      <c r="Y924" s="117"/>
      <c r="Z924" s="84"/>
      <c r="AA924" s="84"/>
      <c r="AB924" s="265" t="str">
        <f>R924</f>
        <v>V 0036</v>
      </c>
      <c r="AC924" s="261"/>
      <c r="AD924" s="261"/>
      <c r="AE924" s="261"/>
      <c r="AF924" s="261"/>
      <c r="AG924" s="261"/>
      <c r="AH924" s="263" t="s">
        <v>1</v>
      </c>
      <c r="AI924" s="473" t="s">
        <v>202</v>
      </c>
      <c r="AJ924" s="248">
        <v>43046</v>
      </c>
      <c r="AK924" s="427"/>
      <c r="AL924" s="312">
        <v>2.4620000000000002</v>
      </c>
      <c r="AM924" s="312" t="s">
        <v>1801</v>
      </c>
      <c r="AN924" s="312">
        <v>2.048</v>
      </c>
      <c r="AO924" s="312" t="s">
        <v>1064</v>
      </c>
      <c r="AP924" s="101"/>
      <c r="AQ924" s="101"/>
      <c r="AR924" s="415"/>
      <c r="AS924" s="101"/>
      <c r="AT924" s="256"/>
      <c r="AU924" s="101"/>
      <c r="AV924" s="256"/>
      <c r="AW924" s="256"/>
      <c r="AX924" s="256"/>
      <c r="AY924" s="256"/>
      <c r="AZ924" s="256"/>
      <c r="BA924" s="256"/>
      <c r="BB924" s="256"/>
      <c r="BC924" s="256"/>
      <c r="BD924" s="256"/>
      <c r="BE924" s="256"/>
      <c r="BF924" s="256"/>
      <c r="BG924" s="256"/>
    </row>
    <row r="925" spans="1:59" s="57" customFormat="1" ht="24" customHeight="1" x14ac:dyDescent="0.25">
      <c r="A925" s="256"/>
      <c r="B925" s="256"/>
      <c r="C925" s="256"/>
      <c r="D925" s="246" t="s">
        <v>2</v>
      </c>
      <c r="E925" s="256"/>
      <c r="F925" s="256"/>
      <c r="G925" s="96">
        <v>43283</v>
      </c>
      <c r="H925" s="258" t="s">
        <v>37</v>
      </c>
      <c r="I925" s="232" t="s">
        <v>31</v>
      </c>
      <c r="J925" s="189" t="s">
        <v>291</v>
      </c>
      <c r="K925" s="29" t="s">
        <v>18</v>
      </c>
      <c r="L925" s="29" t="s">
        <v>17</v>
      </c>
      <c r="M925" s="29" t="s">
        <v>216</v>
      </c>
      <c r="N925" s="29" t="s">
        <v>1251</v>
      </c>
      <c r="O925" s="259" t="s">
        <v>1373</v>
      </c>
      <c r="P925" s="259" t="s">
        <v>1252</v>
      </c>
      <c r="Q925" s="259"/>
      <c r="R925" s="192" t="s">
        <v>1253</v>
      </c>
      <c r="S925" s="41" t="s">
        <v>1257</v>
      </c>
      <c r="T925" s="41" t="s">
        <v>3169</v>
      </c>
      <c r="U925" s="84" t="s">
        <v>72</v>
      </c>
      <c r="V925" s="263"/>
      <c r="W925" s="80">
        <v>3</v>
      </c>
      <c r="X925" s="185" t="s">
        <v>245</v>
      </c>
      <c r="Y925" s="117"/>
      <c r="Z925" s="84"/>
      <c r="AA925" s="84"/>
      <c r="AB925" s="265" t="s">
        <v>1253</v>
      </c>
      <c r="AC925" s="261"/>
      <c r="AD925" s="261"/>
      <c r="AE925" s="261"/>
      <c r="AF925" s="261"/>
      <c r="AG925" s="261"/>
      <c r="AH925" s="263" t="s">
        <v>1</v>
      </c>
      <c r="AI925" s="473" t="s">
        <v>202</v>
      </c>
      <c r="AJ925" s="248">
        <v>42684</v>
      </c>
      <c r="AK925" s="422">
        <v>526</v>
      </c>
      <c r="AL925" s="314">
        <v>2.6509999999999998</v>
      </c>
      <c r="AM925" s="314" t="s">
        <v>1254</v>
      </c>
      <c r="AN925" s="314">
        <v>2.0640000000000001</v>
      </c>
      <c r="AO925" s="314" t="s">
        <v>3142</v>
      </c>
      <c r="AP925" s="101"/>
      <c r="AQ925" s="101"/>
      <c r="AR925" s="415"/>
      <c r="AS925" s="101"/>
      <c r="AT925" s="256"/>
      <c r="AU925" s="101"/>
      <c r="AV925" s="256"/>
      <c r="AW925" s="256"/>
      <c r="AX925" s="256"/>
      <c r="AY925" s="256"/>
      <c r="AZ925" s="256"/>
      <c r="BA925" s="256"/>
      <c r="BB925" s="256"/>
      <c r="BC925" s="256"/>
      <c r="BD925" s="256"/>
      <c r="BE925" s="256"/>
      <c r="BF925" s="256"/>
      <c r="BG925" s="256"/>
    </row>
    <row r="926" spans="1:59" s="57" customFormat="1" ht="24" customHeight="1" x14ac:dyDescent="0.25">
      <c r="A926" s="256"/>
      <c r="B926" s="256"/>
      <c r="C926" s="256"/>
      <c r="D926" s="246" t="s">
        <v>2</v>
      </c>
      <c r="E926" s="256"/>
      <c r="F926" s="256"/>
      <c r="G926" s="96">
        <v>43802</v>
      </c>
      <c r="H926" s="258" t="s">
        <v>37</v>
      </c>
      <c r="I926" s="232" t="s">
        <v>31</v>
      </c>
      <c r="J926" s="189" t="s">
        <v>291</v>
      </c>
      <c r="K926" s="29" t="s">
        <v>18</v>
      </c>
      <c r="L926" s="29" t="s">
        <v>17</v>
      </c>
      <c r="M926" s="29" t="s">
        <v>216</v>
      </c>
      <c r="N926" s="29" t="s">
        <v>1251</v>
      </c>
      <c r="O926" s="259" t="s">
        <v>1373</v>
      </c>
      <c r="P926" s="259" t="s">
        <v>1252</v>
      </c>
      <c r="Q926" s="259"/>
      <c r="R926" s="192" t="s">
        <v>3141</v>
      </c>
      <c r="S926" s="41" t="s">
        <v>1257</v>
      </c>
      <c r="T926" s="185" t="s">
        <v>20</v>
      </c>
      <c r="U926" s="84" t="s">
        <v>72</v>
      </c>
      <c r="V926" s="263"/>
      <c r="W926" s="80">
        <v>3</v>
      </c>
      <c r="X926" s="185" t="s">
        <v>245</v>
      </c>
      <c r="Y926" s="117"/>
      <c r="Z926" s="84"/>
      <c r="AA926" s="84"/>
      <c r="AB926" s="265" t="s">
        <v>3141</v>
      </c>
      <c r="AC926" s="261"/>
      <c r="AD926" s="261"/>
      <c r="AE926" s="261"/>
      <c r="AF926" s="261"/>
      <c r="AG926" s="261"/>
      <c r="AH926" s="263" t="s">
        <v>1</v>
      </c>
      <c r="AI926" s="473" t="s">
        <v>202</v>
      </c>
      <c r="AJ926" s="248">
        <v>43726</v>
      </c>
      <c r="AK926" s="207">
        <v>1569</v>
      </c>
      <c r="AL926" s="314">
        <v>2.5819999999999999</v>
      </c>
      <c r="AM926" s="314" t="s">
        <v>3142</v>
      </c>
      <c r="AN926" s="314">
        <v>2.15</v>
      </c>
      <c r="AO926" s="314" t="s">
        <v>1254</v>
      </c>
      <c r="AP926" s="101"/>
      <c r="AQ926" s="101"/>
      <c r="AR926" s="415"/>
      <c r="AS926" s="101"/>
      <c r="AT926" s="256"/>
      <c r="AU926" s="101"/>
      <c r="AV926" s="256"/>
      <c r="AW926" s="256"/>
      <c r="AX926" s="256"/>
      <c r="AY926" s="256"/>
      <c r="AZ926" s="256"/>
      <c r="BA926" s="256"/>
      <c r="BB926" s="256"/>
      <c r="BC926" s="256"/>
      <c r="BD926" s="256"/>
      <c r="BE926" s="256"/>
      <c r="BF926" s="256"/>
      <c r="BG926" s="256"/>
    </row>
    <row r="927" spans="1:59" s="57" customFormat="1" ht="24" customHeight="1" x14ac:dyDescent="0.25">
      <c r="A927" s="256"/>
      <c r="B927" s="256"/>
      <c r="C927" s="256"/>
      <c r="D927" s="246" t="s">
        <v>2</v>
      </c>
      <c r="E927" s="256"/>
      <c r="F927" s="256"/>
      <c r="G927" s="96">
        <v>43283</v>
      </c>
      <c r="H927" s="258" t="s">
        <v>37</v>
      </c>
      <c r="I927" s="232" t="s">
        <v>31</v>
      </c>
      <c r="J927" s="189" t="s">
        <v>291</v>
      </c>
      <c r="K927" s="29" t="s">
        <v>18</v>
      </c>
      <c r="L927" s="29" t="s">
        <v>17</v>
      </c>
      <c r="M927" s="29" t="s">
        <v>3365</v>
      </c>
      <c r="N927" s="29" t="s">
        <v>19</v>
      </c>
      <c r="O927" s="259" t="s">
        <v>32</v>
      </c>
      <c r="P927" s="259" t="s">
        <v>33</v>
      </c>
      <c r="Q927" s="259" t="s">
        <v>43</v>
      </c>
      <c r="R927" s="192" t="s">
        <v>583</v>
      </c>
      <c r="S927" s="41" t="s">
        <v>1326</v>
      </c>
      <c r="T927" s="41" t="s">
        <v>20</v>
      </c>
      <c r="U927" s="84" t="s">
        <v>1339</v>
      </c>
      <c r="V927" s="263"/>
      <c r="W927" s="80">
        <v>3</v>
      </c>
      <c r="X927" s="185" t="s">
        <v>80</v>
      </c>
      <c r="Y927" s="117"/>
      <c r="Z927" s="262"/>
      <c r="AA927" s="262"/>
      <c r="AB927" s="265" t="s">
        <v>583</v>
      </c>
      <c r="AC927" s="261"/>
      <c r="AD927" s="261"/>
      <c r="AE927" s="261"/>
      <c r="AF927" s="261"/>
      <c r="AG927" s="261"/>
      <c r="AH927" s="263" t="s">
        <v>1</v>
      </c>
      <c r="AI927" s="473" t="s">
        <v>202</v>
      </c>
      <c r="AJ927" s="248">
        <v>42254</v>
      </c>
      <c r="AK927" s="422">
        <v>4</v>
      </c>
      <c r="AL927" s="312">
        <v>2.2610000000000001</v>
      </c>
      <c r="AM927" s="312" t="s">
        <v>76</v>
      </c>
      <c r="AN927" s="312">
        <v>2.2370000000000001</v>
      </c>
      <c r="AO927" s="312" t="s">
        <v>77</v>
      </c>
      <c r="AP927" s="101"/>
      <c r="AQ927" s="101"/>
      <c r="AR927" s="415"/>
      <c r="AS927" s="101"/>
      <c r="AT927" s="256"/>
      <c r="AU927" s="101"/>
      <c r="AV927" s="256"/>
      <c r="AW927" s="256"/>
      <c r="AX927" s="256"/>
      <c r="AY927" s="256"/>
      <c r="AZ927" s="256"/>
      <c r="BA927" s="256"/>
      <c r="BB927" s="256"/>
      <c r="BC927" s="256"/>
      <c r="BD927" s="256"/>
      <c r="BE927" s="256"/>
      <c r="BF927" s="256"/>
      <c r="BG927" s="256"/>
    </row>
    <row r="928" spans="1:59" s="101" customFormat="1" ht="24" customHeight="1" x14ac:dyDescent="0.25">
      <c r="A928" s="256"/>
      <c r="B928" s="256"/>
      <c r="C928" s="256"/>
      <c r="D928" s="246" t="s">
        <v>2</v>
      </c>
      <c r="E928" s="256"/>
      <c r="F928" s="256"/>
      <c r="G928" s="96">
        <v>42933</v>
      </c>
      <c r="H928" s="258" t="s">
        <v>37</v>
      </c>
      <c r="I928" s="232" t="s">
        <v>31</v>
      </c>
      <c r="J928" s="189" t="s">
        <v>291</v>
      </c>
      <c r="K928" s="29" t="s">
        <v>18</v>
      </c>
      <c r="L928" s="29" t="s">
        <v>17</v>
      </c>
      <c r="M928" s="29" t="s">
        <v>3365</v>
      </c>
      <c r="N928" s="29" t="s">
        <v>19</v>
      </c>
      <c r="O928" s="259" t="s">
        <v>32</v>
      </c>
      <c r="P928" s="259" t="s">
        <v>33</v>
      </c>
      <c r="Q928" s="259" t="s">
        <v>33</v>
      </c>
      <c r="R928" s="192" t="s">
        <v>153</v>
      </c>
      <c r="S928" s="41" t="s">
        <v>1303</v>
      </c>
      <c r="T928" s="41" t="s">
        <v>20</v>
      </c>
      <c r="U928" s="84"/>
      <c r="V928" s="263"/>
      <c r="W928" s="80">
        <v>3</v>
      </c>
      <c r="X928" s="185" t="s">
        <v>245</v>
      </c>
      <c r="Y928" s="117"/>
      <c r="Z928" s="84"/>
      <c r="AA928" s="84"/>
      <c r="AB928" s="265" t="s">
        <v>153</v>
      </c>
      <c r="AC928" s="261"/>
      <c r="AD928" s="261"/>
      <c r="AE928" s="261"/>
      <c r="AF928" s="261"/>
      <c r="AG928" s="261"/>
      <c r="AH928" s="263" t="s">
        <v>1</v>
      </c>
      <c r="AI928" s="473" t="s">
        <v>202</v>
      </c>
      <c r="AJ928" s="248">
        <v>42256</v>
      </c>
      <c r="AK928" s="422">
        <v>46</v>
      </c>
      <c r="AL928" s="314">
        <v>2.2919999999999998</v>
      </c>
      <c r="AM928" s="314" t="s">
        <v>3482</v>
      </c>
      <c r="AN928" s="314">
        <v>2.121</v>
      </c>
      <c r="AO928" s="314" t="s">
        <v>77</v>
      </c>
      <c r="AR928" s="415"/>
      <c r="AT928" s="256"/>
      <c r="AV928" s="256"/>
      <c r="AW928" s="256"/>
      <c r="AX928" s="256"/>
      <c r="AY928" s="256"/>
      <c r="AZ928" s="256"/>
      <c r="BA928" s="256"/>
      <c r="BB928" s="256"/>
      <c r="BC928" s="256"/>
      <c r="BD928" s="256"/>
      <c r="BE928" s="256"/>
      <c r="BF928" s="256"/>
      <c r="BG928" s="256"/>
    </row>
    <row r="929" spans="1:59" s="57" customFormat="1" ht="26.25" customHeight="1" x14ac:dyDescent="0.25">
      <c r="A929" s="256"/>
      <c r="B929" s="256"/>
      <c r="C929" s="256"/>
      <c r="D929" s="246" t="s">
        <v>2</v>
      </c>
      <c r="E929" s="256"/>
      <c r="F929" s="256"/>
      <c r="G929" s="96">
        <v>43283</v>
      </c>
      <c r="H929" s="258" t="s">
        <v>37</v>
      </c>
      <c r="I929" s="232" t="s">
        <v>31</v>
      </c>
      <c r="J929" s="189" t="s">
        <v>291</v>
      </c>
      <c r="K929" s="29" t="s">
        <v>18</v>
      </c>
      <c r="L929" s="29" t="s">
        <v>17</v>
      </c>
      <c r="M929" s="29" t="s">
        <v>3365</v>
      </c>
      <c r="N929" s="29" t="s">
        <v>19</v>
      </c>
      <c r="O929" s="259" t="s">
        <v>32</v>
      </c>
      <c r="P929" s="259" t="s">
        <v>33</v>
      </c>
      <c r="Q929" s="259" t="s">
        <v>43</v>
      </c>
      <c r="R929" s="192" t="s">
        <v>147</v>
      </c>
      <c r="S929" s="41" t="s">
        <v>1326</v>
      </c>
      <c r="T929" s="41" t="s">
        <v>20</v>
      </c>
      <c r="U929" s="84" t="s">
        <v>44</v>
      </c>
      <c r="V929" s="263"/>
      <c r="W929" s="80">
        <v>3</v>
      </c>
      <c r="X929" s="185" t="s">
        <v>80</v>
      </c>
      <c r="Y929" s="117"/>
      <c r="Z929" s="84"/>
      <c r="AA929" s="84"/>
      <c r="AB929" s="265" t="s">
        <v>147</v>
      </c>
      <c r="AC929" s="261"/>
      <c r="AD929" s="261"/>
      <c r="AE929" s="261"/>
      <c r="AF929" s="261"/>
      <c r="AG929" s="261"/>
      <c r="AH929" s="263" t="s">
        <v>1</v>
      </c>
      <c r="AI929" s="473" t="s">
        <v>202</v>
      </c>
      <c r="AJ929" s="248">
        <v>42256</v>
      </c>
      <c r="AK929" s="422">
        <v>42</v>
      </c>
      <c r="AL929" s="314">
        <v>2.3650000000000002</v>
      </c>
      <c r="AM929" s="314" t="s">
        <v>77</v>
      </c>
      <c r="AN929" s="314">
        <v>2.3199999999999998</v>
      </c>
      <c r="AO929" s="314" t="s">
        <v>103</v>
      </c>
      <c r="AP929" s="101"/>
      <c r="AQ929" s="101"/>
      <c r="AR929" s="415"/>
      <c r="AS929" s="101"/>
      <c r="AT929" s="256"/>
      <c r="AU929" s="101"/>
      <c r="AV929" s="256"/>
      <c r="AW929" s="256"/>
      <c r="AX929" s="256"/>
      <c r="AY929" s="256"/>
      <c r="AZ929" s="256"/>
      <c r="BA929" s="256"/>
      <c r="BB929" s="256"/>
      <c r="BC929" s="256"/>
      <c r="BD929" s="256"/>
      <c r="BE929" s="256"/>
      <c r="BF929" s="256"/>
      <c r="BG929" s="256"/>
    </row>
    <row r="930" spans="1:59" s="57" customFormat="1" ht="24" customHeight="1" x14ac:dyDescent="0.25">
      <c r="A930" s="256"/>
      <c r="B930" s="256"/>
      <c r="C930" s="256"/>
      <c r="D930" s="246" t="s">
        <v>2</v>
      </c>
      <c r="E930" s="256"/>
      <c r="F930" s="256"/>
      <c r="G930" s="96">
        <v>43283</v>
      </c>
      <c r="H930" s="258" t="s">
        <v>37</v>
      </c>
      <c r="I930" s="232" t="s">
        <v>31</v>
      </c>
      <c r="J930" s="189" t="s">
        <v>291</v>
      </c>
      <c r="K930" s="29" t="s">
        <v>18</v>
      </c>
      <c r="L930" s="29" t="s">
        <v>17</v>
      </c>
      <c r="M930" s="29" t="s">
        <v>3365</v>
      </c>
      <c r="N930" s="29" t="s">
        <v>19</v>
      </c>
      <c r="O930" s="259" t="s">
        <v>32</v>
      </c>
      <c r="P930" s="259" t="s">
        <v>33</v>
      </c>
      <c r="Q930" s="259" t="s">
        <v>43</v>
      </c>
      <c r="R930" s="192" t="s">
        <v>150</v>
      </c>
      <c r="S930" s="41" t="s">
        <v>1326</v>
      </c>
      <c r="T930" s="41" t="s">
        <v>20</v>
      </c>
      <c r="U930" s="84" t="s">
        <v>1334</v>
      </c>
      <c r="V930" s="263"/>
      <c r="W930" s="80">
        <v>3</v>
      </c>
      <c r="X930" s="185" t="s">
        <v>80</v>
      </c>
      <c r="Y930" s="117"/>
      <c r="Z930" s="84"/>
      <c r="AA930" s="84"/>
      <c r="AB930" s="265" t="s">
        <v>150</v>
      </c>
      <c r="AC930" s="261"/>
      <c r="AD930" s="261"/>
      <c r="AE930" s="261"/>
      <c r="AF930" s="261"/>
      <c r="AG930" s="261"/>
      <c r="AH930" s="263" t="s">
        <v>1</v>
      </c>
      <c r="AI930" s="473" t="s">
        <v>202</v>
      </c>
      <c r="AJ930" s="248">
        <v>42228</v>
      </c>
      <c r="AK930" s="422">
        <v>43</v>
      </c>
      <c r="AL930" s="314">
        <v>2.52</v>
      </c>
      <c r="AM930" s="314" t="s">
        <v>78</v>
      </c>
      <c r="AN930" s="314">
        <v>2.2879999999999998</v>
      </c>
      <c r="AO930" s="314" t="s">
        <v>77</v>
      </c>
      <c r="AP930" s="101"/>
      <c r="AQ930" s="101"/>
      <c r="AR930" s="415"/>
      <c r="AS930" s="101"/>
      <c r="AT930" s="256"/>
      <c r="AU930" s="101"/>
      <c r="AV930" s="256"/>
      <c r="AW930" s="256"/>
      <c r="AX930" s="256"/>
      <c r="AY930" s="256"/>
      <c r="AZ930" s="256"/>
      <c r="BA930" s="256"/>
      <c r="BB930" s="256"/>
      <c r="BC930" s="256"/>
      <c r="BD930" s="256"/>
      <c r="BE930" s="256"/>
      <c r="BF930" s="256"/>
      <c r="BG930" s="256"/>
    </row>
    <row r="931" spans="1:59" s="57" customFormat="1" ht="24" customHeight="1" x14ac:dyDescent="0.25">
      <c r="A931" s="256"/>
      <c r="B931" s="256"/>
      <c r="C931" s="256"/>
      <c r="D931" s="246" t="s">
        <v>2</v>
      </c>
      <c r="E931" s="256"/>
      <c r="F931" s="256"/>
      <c r="G931" s="96">
        <v>43283</v>
      </c>
      <c r="H931" s="258" t="s">
        <v>37</v>
      </c>
      <c r="I931" s="232" t="s">
        <v>31</v>
      </c>
      <c r="J931" s="189" t="s">
        <v>291</v>
      </c>
      <c r="K931" s="29" t="s">
        <v>18</v>
      </c>
      <c r="L931" s="29" t="s">
        <v>17</v>
      </c>
      <c r="M931" s="29" t="s">
        <v>3365</v>
      </c>
      <c r="N931" s="29" t="s">
        <v>19</v>
      </c>
      <c r="O931" s="259" t="s">
        <v>32</v>
      </c>
      <c r="P931" s="259" t="s">
        <v>33</v>
      </c>
      <c r="Q931" s="259" t="s">
        <v>43</v>
      </c>
      <c r="R931" s="192" t="s">
        <v>136</v>
      </c>
      <c r="S931" s="41" t="s">
        <v>1326</v>
      </c>
      <c r="T931" s="41" t="s">
        <v>20</v>
      </c>
      <c r="U931" s="84" t="s">
        <v>72</v>
      </c>
      <c r="V931" s="263"/>
      <c r="W931" s="80">
        <v>3</v>
      </c>
      <c r="X931" s="185" t="s">
        <v>245</v>
      </c>
      <c r="Y931" s="117"/>
      <c r="Z931" s="84"/>
      <c r="AA931" s="84"/>
      <c r="AB931" s="265" t="s">
        <v>136</v>
      </c>
      <c r="AC931" s="261"/>
      <c r="AD931" s="261"/>
      <c r="AE931" s="261"/>
      <c r="AF931" s="261"/>
      <c r="AG931" s="261"/>
      <c r="AH931" s="263" t="s">
        <v>1</v>
      </c>
      <c r="AI931" s="473" t="s">
        <v>202</v>
      </c>
      <c r="AJ931" s="248">
        <v>42313</v>
      </c>
      <c r="AK931" s="422">
        <v>81</v>
      </c>
      <c r="AL931" s="314">
        <v>2.218</v>
      </c>
      <c r="AM931" s="314" t="s">
        <v>1548</v>
      </c>
      <c r="AN931" s="314">
        <v>2.2130000000000001</v>
      </c>
      <c r="AO931" s="314" t="s">
        <v>3486</v>
      </c>
      <c r="AP931" s="101"/>
      <c r="AQ931" s="101"/>
      <c r="AR931" s="415"/>
      <c r="AS931" s="101"/>
      <c r="AT931" s="256"/>
      <c r="AU931" s="101"/>
      <c r="AV931" s="256"/>
      <c r="AW931" s="256"/>
      <c r="AX931" s="256"/>
      <c r="AY931" s="256"/>
      <c r="AZ931" s="256"/>
      <c r="BA931" s="256"/>
      <c r="BB931" s="256"/>
      <c r="BC931" s="256"/>
      <c r="BD931" s="256"/>
      <c r="BE931" s="256"/>
      <c r="BF931" s="256"/>
      <c r="BG931" s="256"/>
    </row>
    <row r="932" spans="1:59" s="101" customFormat="1" ht="24" customHeight="1" x14ac:dyDescent="0.25">
      <c r="A932" s="256"/>
      <c r="B932" s="256"/>
      <c r="C932" s="256"/>
      <c r="D932" s="246" t="s">
        <v>2</v>
      </c>
      <c r="E932" s="256"/>
      <c r="F932" s="256"/>
      <c r="G932" s="96">
        <v>43283</v>
      </c>
      <c r="H932" s="258" t="s">
        <v>37</v>
      </c>
      <c r="I932" s="232" t="s">
        <v>31</v>
      </c>
      <c r="J932" s="189" t="s">
        <v>291</v>
      </c>
      <c r="K932" s="29" t="s">
        <v>18</v>
      </c>
      <c r="L932" s="29" t="s">
        <v>17</v>
      </c>
      <c r="M932" s="29" t="s">
        <v>3365</v>
      </c>
      <c r="N932" s="29" t="s">
        <v>19</v>
      </c>
      <c r="O932" s="259" t="s">
        <v>32</v>
      </c>
      <c r="P932" s="259" t="s">
        <v>33</v>
      </c>
      <c r="Q932" s="259" t="s">
        <v>43</v>
      </c>
      <c r="R932" s="192" t="s">
        <v>152</v>
      </c>
      <c r="S932" s="41" t="s">
        <v>1326</v>
      </c>
      <c r="T932" s="41" t="s">
        <v>20</v>
      </c>
      <c r="U932" s="84" t="s">
        <v>1333</v>
      </c>
      <c r="V932" s="263"/>
      <c r="W932" s="80">
        <v>3</v>
      </c>
      <c r="X932" s="185" t="s">
        <v>80</v>
      </c>
      <c r="Y932" s="117"/>
      <c r="Z932" s="84"/>
      <c r="AA932" s="84"/>
      <c r="AB932" s="265" t="s">
        <v>152</v>
      </c>
      <c r="AC932" s="261"/>
      <c r="AD932" s="261"/>
      <c r="AE932" s="261"/>
      <c r="AF932" s="261"/>
      <c r="AG932" s="261"/>
      <c r="AH932" s="263" t="s">
        <v>1</v>
      </c>
      <c r="AI932" s="473" t="s">
        <v>202</v>
      </c>
      <c r="AJ932" s="248">
        <v>42256</v>
      </c>
      <c r="AK932" s="422">
        <v>45</v>
      </c>
      <c r="AL932" s="314">
        <v>2.319</v>
      </c>
      <c r="AM932" s="314" t="s">
        <v>103</v>
      </c>
      <c r="AN932" s="314">
        <v>2.157</v>
      </c>
      <c r="AO932" s="314" t="s">
        <v>77</v>
      </c>
      <c r="AR932" s="415"/>
      <c r="AT932" s="256"/>
      <c r="AV932" s="256"/>
      <c r="AW932" s="256"/>
      <c r="AX932" s="256"/>
      <c r="AY932" s="256"/>
      <c r="AZ932" s="256"/>
      <c r="BA932" s="256"/>
      <c r="BB932" s="256"/>
      <c r="BC932" s="256"/>
      <c r="BD932" s="256"/>
      <c r="BE932" s="256"/>
      <c r="BF932" s="256"/>
      <c r="BG932" s="256"/>
    </row>
    <row r="933" spans="1:59" s="101" customFormat="1" ht="24" customHeight="1" x14ac:dyDescent="0.25">
      <c r="A933" s="256"/>
      <c r="B933" s="256"/>
      <c r="C933" s="256"/>
      <c r="D933" s="246" t="s">
        <v>2</v>
      </c>
      <c r="E933" s="256"/>
      <c r="F933" s="256"/>
      <c r="G933" s="96">
        <v>43283</v>
      </c>
      <c r="H933" s="258" t="s">
        <v>37</v>
      </c>
      <c r="I933" s="232" t="s">
        <v>31</v>
      </c>
      <c r="J933" s="189" t="s">
        <v>291</v>
      </c>
      <c r="K933" s="29" t="s">
        <v>18</v>
      </c>
      <c r="L933" s="29" t="s">
        <v>17</v>
      </c>
      <c r="M933" s="29" t="s">
        <v>3365</v>
      </c>
      <c r="N933" s="29" t="s">
        <v>19</v>
      </c>
      <c r="O933" s="259" t="s">
        <v>32</v>
      </c>
      <c r="P933" s="259" t="s">
        <v>33</v>
      </c>
      <c r="Q933" s="259" t="s">
        <v>43</v>
      </c>
      <c r="R933" s="192" t="s">
        <v>945</v>
      </c>
      <c r="S933" s="41" t="s">
        <v>1017</v>
      </c>
      <c r="T933" s="41" t="s">
        <v>20</v>
      </c>
      <c r="U933" s="84" t="s">
        <v>72</v>
      </c>
      <c r="V933" s="263"/>
      <c r="W933" s="80">
        <v>3</v>
      </c>
      <c r="X933" s="185" t="s">
        <v>80</v>
      </c>
      <c r="Y933" s="117"/>
      <c r="Z933" s="84"/>
      <c r="AA933" s="84"/>
      <c r="AB933" s="265" t="s">
        <v>29</v>
      </c>
      <c r="AC933" s="261"/>
      <c r="AD933" s="261"/>
      <c r="AE933" s="261"/>
      <c r="AF933" s="261"/>
      <c r="AG933" s="261"/>
      <c r="AH933" s="263" t="s">
        <v>1</v>
      </c>
      <c r="AI933" s="473" t="s">
        <v>202</v>
      </c>
      <c r="AJ933" s="248">
        <v>42228</v>
      </c>
      <c r="AK933" s="422">
        <v>394</v>
      </c>
      <c r="AL933" s="314">
        <v>2.3570000000000002</v>
      </c>
      <c r="AM933" s="314" t="s">
        <v>77</v>
      </c>
      <c r="AN933" s="314">
        <v>2.331</v>
      </c>
      <c r="AO933" s="314" t="s">
        <v>103</v>
      </c>
      <c r="AR933" s="415"/>
      <c r="AT933" s="256"/>
      <c r="AV933" s="256"/>
      <c r="AW933" s="256"/>
      <c r="AX933" s="256"/>
      <c r="AY933" s="256"/>
      <c r="AZ933" s="256"/>
      <c r="BA933" s="256"/>
      <c r="BB933" s="256"/>
      <c r="BC933" s="256"/>
      <c r="BD933" s="256"/>
      <c r="BE933" s="256"/>
      <c r="BF933" s="256"/>
      <c r="BG933" s="256"/>
    </row>
    <row r="934" spans="1:59" s="256" customFormat="1" ht="32.25" customHeight="1" x14ac:dyDescent="0.25">
      <c r="D934" s="246" t="s">
        <v>2</v>
      </c>
      <c r="G934" s="96">
        <v>43283</v>
      </c>
      <c r="H934" s="258" t="s">
        <v>37</v>
      </c>
      <c r="I934" s="232" t="s">
        <v>31</v>
      </c>
      <c r="J934" s="189" t="s">
        <v>291</v>
      </c>
      <c r="K934" s="29" t="s">
        <v>18</v>
      </c>
      <c r="L934" s="29" t="s">
        <v>17</v>
      </c>
      <c r="M934" s="29" t="s">
        <v>3365</v>
      </c>
      <c r="N934" s="29" t="s">
        <v>19</v>
      </c>
      <c r="O934" s="259" t="s">
        <v>32</v>
      </c>
      <c r="P934" s="259" t="s">
        <v>33</v>
      </c>
      <c r="Q934" s="259" t="s">
        <v>43</v>
      </c>
      <c r="R934" s="192" t="s">
        <v>584</v>
      </c>
      <c r="S934" s="41" t="s">
        <v>1326</v>
      </c>
      <c r="T934" s="41" t="s">
        <v>20</v>
      </c>
      <c r="U934" s="84" t="s">
        <v>72</v>
      </c>
      <c r="V934" s="263"/>
      <c r="W934" s="80">
        <v>3</v>
      </c>
      <c r="X934" s="185" t="s">
        <v>245</v>
      </c>
      <c r="Y934" s="117"/>
      <c r="Z934" s="84"/>
      <c r="AA934" s="84"/>
      <c r="AB934" s="265" t="s">
        <v>151</v>
      </c>
      <c r="AC934" s="261"/>
      <c r="AD934" s="261"/>
      <c r="AE934" s="261"/>
      <c r="AF934" s="261"/>
      <c r="AG934" s="261"/>
      <c r="AH934" s="263" t="s">
        <v>1</v>
      </c>
      <c r="AI934" s="473" t="s">
        <v>202</v>
      </c>
      <c r="AJ934" s="248">
        <v>42228</v>
      </c>
      <c r="AK934" s="422">
        <v>44</v>
      </c>
      <c r="AL934" s="314">
        <v>2.3559999999999999</v>
      </c>
      <c r="AM934" s="314" t="s">
        <v>77</v>
      </c>
      <c r="AN934" s="314">
        <v>2.3439999999999999</v>
      </c>
      <c r="AO934" s="314" t="s">
        <v>79</v>
      </c>
      <c r="AP934" s="101"/>
      <c r="AQ934" s="101"/>
      <c r="AR934" s="415"/>
      <c r="AS934" s="101"/>
      <c r="AU934" s="101"/>
    </row>
    <row r="935" spans="1:59" s="256" customFormat="1" ht="32.25" customHeight="1" x14ac:dyDescent="0.25">
      <c r="D935" s="246" t="s">
        <v>2</v>
      </c>
      <c r="G935" s="96">
        <v>43283</v>
      </c>
      <c r="H935" s="258" t="s">
        <v>37</v>
      </c>
      <c r="I935" s="232" t="s">
        <v>31</v>
      </c>
      <c r="J935" s="189" t="s">
        <v>291</v>
      </c>
      <c r="K935" s="29" t="s">
        <v>18</v>
      </c>
      <c r="L935" s="29" t="s">
        <v>17</v>
      </c>
      <c r="M935" s="29" t="s">
        <v>3365</v>
      </c>
      <c r="N935" s="29" t="s">
        <v>19</v>
      </c>
      <c r="O935" s="259" t="s">
        <v>32</v>
      </c>
      <c r="P935" s="259" t="s">
        <v>33</v>
      </c>
      <c r="Q935" s="259" t="s">
        <v>33</v>
      </c>
      <c r="R935" s="192" t="s">
        <v>1943</v>
      </c>
      <c r="S935" s="41" t="s">
        <v>1908</v>
      </c>
      <c r="T935" s="41" t="s">
        <v>20</v>
      </c>
      <c r="U935" s="84" t="s">
        <v>72</v>
      </c>
      <c r="V935" s="263"/>
      <c r="W935" s="80">
        <v>3</v>
      </c>
      <c r="X935" s="185" t="s">
        <v>1910</v>
      </c>
      <c r="Y935" s="117"/>
      <c r="Z935" s="84"/>
      <c r="AA935" s="84"/>
      <c r="AB935" s="265" t="str">
        <f t="shared" ref="AB935:AB944" si="22">R935</f>
        <v>M 0078</v>
      </c>
      <c r="AC935" s="261"/>
      <c r="AD935" s="261"/>
      <c r="AE935" s="261"/>
      <c r="AF935" s="261"/>
      <c r="AG935" s="261"/>
      <c r="AH935" s="263" t="s">
        <v>1</v>
      </c>
      <c r="AI935" s="473" t="s">
        <v>202</v>
      </c>
      <c r="AJ935" s="248">
        <v>42340</v>
      </c>
      <c r="AK935" s="427"/>
      <c r="AL935" s="314">
        <v>2.3780000000000001</v>
      </c>
      <c r="AM935" s="314" t="s">
        <v>3482</v>
      </c>
      <c r="AN935" s="314">
        <v>2.286</v>
      </c>
      <c r="AO935" s="314" t="s">
        <v>529</v>
      </c>
      <c r="AP935" s="101"/>
      <c r="AQ935" s="101"/>
      <c r="AR935" s="415"/>
      <c r="AS935" s="101"/>
      <c r="AU935" s="101"/>
    </row>
    <row r="936" spans="1:59" s="256" customFormat="1" ht="32.25" customHeight="1" x14ac:dyDescent="0.25">
      <c r="D936" s="246" t="s">
        <v>2</v>
      </c>
      <c r="G936" s="96">
        <v>43283</v>
      </c>
      <c r="H936" s="258" t="s">
        <v>37</v>
      </c>
      <c r="I936" s="232" t="s">
        <v>31</v>
      </c>
      <c r="J936" s="189" t="s">
        <v>291</v>
      </c>
      <c r="K936" s="29" t="s">
        <v>18</v>
      </c>
      <c r="L936" s="29" t="s">
        <v>17</v>
      </c>
      <c r="M936" s="29" t="s">
        <v>3365</v>
      </c>
      <c r="N936" s="29" t="s">
        <v>19</v>
      </c>
      <c r="O936" s="259" t="s">
        <v>32</v>
      </c>
      <c r="P936" s="259" t="s">
        <v>33</v>
      </c>
      <c r="Q936" s="259" t="s">
        <v>33</v>
      </c>
      <c r="R936" s="192" t="s">
        <v>1907</v>
      </c>
      <c r="S936" s="41" t="s">
        <v>1909</v>
      </c>
      <c r="T936" s="41" t="s">
        <v>20</v>
      </c>
      <c r="U936" s="84" t="s">
        <v>1800</v>
      </c>
      <c r="V936" s="263"/>
      <c r="W936" s="80">
        <v>3</v>
      </c>
      <c r="X936" s="185" t="s">
        <v>1910</v>
      </c>
      <c r="Y936" s="117"/>
      <c r="Z936" s="84"/>
      <c r="AA936" s="84"/>
      <c r="AB936" s="265" t="str">
        <f t="shared" si="22"/>
        <v>M 0081</v>
      </c>
      <c r="AC936" s="261"/>
      <c r="AD936" s="261"/>
      <c r="AE936" s="261"/>
      <c r="AF936" s="261"/>
      <c r="AG936" s="261"/>
      <c r="AH936" s="263" t="s">
        <v>1</v>
      </c>
      <c r="AI936" s="473" t="s">
        <v>202</v>
      </c>
      <c r="AJ936" s="248">
        <v>42340</v>
      </c>
      <c r="AK936" s="427"/>
      <c r="AL936" s="314">
        <v>2.1520000000000001</v>
      </c>
      <c r="AM936" s="314" t="s">
        <v>529</v>
      </c>
      <c r="AN936" s="314">
        <v>2.1219999999999999</v>
      </c>
      <c r="AO936" s="314" t="s">
        <v>76</v>
      </c>
      <c r="AP936" s="101"/>
      <c r="AQ936" s="101"/>
      <c r="AR936" s="415"/>
      <c r="AS936" s="101"/>
      <c r="AU936" s="101"/>
    </row>
    <row r="937" spans="1:59" s="256" customFormat="1" ht="26.25" customHeight="1" x14ac:dyDescent="0.25">
      <c r="D937" s="246" t="s">
        <v>2</v>
      </c>
      <c r="G937" s="96">
        <v>43283</v>
      </c>
      <c r="H937" s="258" t="s">
        <v>37</v>
      </c>
      <c r="I937" s="232" t="s">
        <v>31</v>
      </c>
      <c r="J937" s="189" t="s">
        <v>291</v>
      </c>
      <c r="K937" s="29" t="s">
        <v>18</v>
      </c>
      <c r="L937" s="29" t="s">
        <v>17</v>
      </c>
      <c r="M937" s="29" t="s">
        <v>3365</v>
      </c>
      <c r="N937" s="29" t="s">
        <v>19</v>
      </c>
      <c r="O937" s="259" t="s">
        <v>32</v>
      </c>
      <c r="P937" s="259" t="s">
        <v>33</v>
      </c>
      <c r="Q937" s="259" t="s">
        <v>33</v>
      </c>
      <c r="R937" s="192" t="s">
        <v>1916</v>
      </c>
      <c r="S937" s="41" t="s">
        <v>1917</v>
      </c>
      <c r="T937" s="41" t="s">
        <v>20</v>
      </c>
      <c r="U937" s="84" t="s">
        <v>72</v>
      </c>
      <c r="V937" s="263"/>
      <c r="W937" s="80">
        <v>3</v>
      </c>
      <c r="X937" s="185" t="s">
        <v>245</v>
      </c>
      <c r="Y937" s="117"/>
      <c r="Z937" s="84"/>
      <c r="AA937" s="84"/>
      <c r="AB937" s="265" t="str">
        <f t="shared" si="22"/>
        <v>M 0086</v>
      </c>
      <c r="AC937" s="261"/>
      <c r="AD937" s="261"/>
      <c r="AE937" s="261"/>
      <c r="AF937" s="261"/>
      <c r="AG937" s="261"/>
      <c r="AH937" s="263" t="s">
        <v>1</v>
      </c>
      <c r="AI937" s="473" t="s">
        <v>202</v>
      </c>
      <c r="AJ937" s="248">
        <v>42354</v>
      </c>
      <c r="AK937" s="427"/>
      <c r="AL937" s="314">
        <v>2.048</v>
      </c>
      <c r="AM937" s="314" t="s">
        <v>131</v>
      </c>
      <c r="AN937" s="314">
        <v>2.008</v>
      </c>
      <c r="AO937" s="314" t="s">
        <v>3502</v>
      </c>
      <c r="AP937" s="101"/>
      <c r="AQ937" s="101"/>
      <c r="AR937" s="415"/>
      <c r="AS937" s="101"/>
      <c r="AU937" s="101"/>
    </row>
    <row r="938" spans="1:59" s="256" customFormat="1" ht="32.25" customHeight="1" x14ac:dyDescent="0.25">
      <c r="D938" s="246" t="s">
        <v>2</v>
      </c>
      <c r="G938" s="96">
        <v>43283</v>
      </c>
      <c r="H938" s="258" t="s">
        <v>37</v>
      </c>
      <c r="I938" s="232" t="s">
        <v>31</v>
      </c>
      <c r="J938" s="189" t="s">
        <v>291</v>
      </c>
      <c r="K938" s="29" t="s">
        <v>18</v>
      </c>
      <c r="L938" s="29" t="s">
        <v>17</v>
      </c>
      <c r="M938" s="29" t="s">
        <v>3365</v>
      </c>
      <c r="N938" s="29" t="s">
        <v>19</v>
      </c>
      <c r="O938" s="259" t="s">
        <v>32</v>
      </c>
      <c r="P938" s="259" t="s">
        <v>33</v>
      </c>
      <c r="Q938" s="259" t="s">
        <v>43</v>
      </c>
      <c r="R938" s="192" t="s">
        <v>1923</v>
      </c>
      <c r="S938" s="41" t="s">
        <v>1924</v>
      </c>
      <c r="T938" s="41" t="s">
        <v>20</v>
      </c>
      <c r="U938" s="84" t="s">
        <v>72</v>
      </c>
      <c r="V938" s="263"/>
      <c r="W938" s="80">
        <v>3</v>
      </c>
      <c r="X938" s="185" t="s">
        <v>245</v>
      </c>
      <c r="Y938" s="117"/>
      <c r="Z938" s="84"/>
      <c r="AA938" s="84"/>
      <c r="AB938" s="265" t="str">
        <f t="shared" si="22"/>
        <v>M 0090</v>
      </c>
      <c r="AC938" s="261"/>
      <c r="AD938" s="261"/>
      <c r="AE938" s="261"/>
      <c r="AF938" s="261"/>
      <c r="AG938" s="261"/>
      <c r="AH938" s="263" t="s">
        <v>1</v>
      </c>
      <c r="AI938" s="473" t="s">
        <v>202</v>
      </c>
      <c r="AJ938" s="248">
        <v>42354</v>
      </c>
      <c r="AK938" s="427"/>
      <c r="AL938" s="314">
        <v>2.4569999999999999</v>
      </c>
      <c r="AM938" s="314" t="s">
        <v>76</v>
      </c>
      <c r="AN938" s="314">
        <v>2.452</v>
      </c>
      <c r="AO938" s="314" t="s">
        <v>79</v>
      </c>
      <c r="AP938" s="101"/>
      <c r="AQ938" s="101"/>
      <c r="AR938" s="415"/>
      <c r="AS938" s="101"/>
      <c r="AU938" s="101"/>
    </row>
    <row r="939" spans="1:59" s="256" customFormat="1" ht="33.75" customHeight="1" x14ac:dyDescent="0.25">
      <c r="D939" s="246" t="s">
        <v>2</v>
      </c>
      <c r="G939" s="96">
        <v>43283</v>
      </c>
      <c r="H939" s="258" t="s">
        <v>37</v>
      </c>
      <c r="I939" s="232" t="s">
        <v>31</v>
      </c>
      <c r="J939" s="189" t="s">
        <v>291</v>
      </c>
      <c r="K939" s="29" t="s">
        <v>18</v>
      </c>
      <c r="L939" s="29" t="s">
        <v>17</v>
      </c>
      <c r="M939" s="29" t="s">
        <v>3365</v>
      </c>
      <c r="N939" s="29" t="s">
        <v>19</v>
      </c>
      <c r="O939" s="259" t="s">
        <v>32</v>
      </c>
      <c r="P939" s="259" t="s">
        <v>33</v>
      </c>
      <c r="Q939" s="259" t="s">
        <v>43</v>
      </c>
      <c r="R939" s="192" t="s">
        <v>1926</v>
      </c>
      <c r="S939" s="41" t="s">
        <v>1905</v>
      </c>
      <c r="T939" s="41" t="s">
        <v>20</v>
      </c>
      <c r="U939" s="84" t="s">
        <v>72</v>
      </c>
      <c r="V939" s="263"/>
      <c r="W939" s="80">
        <v>3</v>
      </c>
      <c r="X939" s="185" t="s">
        <v>245</v>
      </c>
      <c r="Y939" s="117"/>
      <c r="Z939" s="84"/>
      <c r="AA939" s="84"/>
      <c r="AB939" s="265" t="str">
        <f t="shared" si="22"/>
        <v>M 0092</v>
      </c>
      <c r="AC939" s="261"/>
      <c r="AD939" s="261"/>
      <c r="AE939" s="261"/>
      <c r="AF939" s="261"/>
      <c r="AG939" s="261"/>
      <c r="AH939" s="263" t="s">
        <v>1</v>
      </c>
      <c r="AI939" s="473" t="s">
        <v>202</v>
      </c>
      <c r="AJ939" s="248">
        <v>42354</v>
      </c>
      <c r="AK939" s="427"/>
      <c r="AL939" s="314">
        <v>2.2789999999999999</v>
      </c>
      <c r="AM939" s="314" t="s">
        <v>1107</v>
      </c>
      <c r="AN939" s="314">
        <v>2.2559999999999998</v>
      </c>
      <c r="AO939" s="314" t="s">
        <v>1548</v>
      </c>
      <c r="AP939" s="101"/>
      <c r="AQ939" s="101"/>
      <c r="AR939" s="415"/>
      <c r="AS939" s="101"/>
      <c r="AU939" s="101"/>
    </row>
    <row r="940" spans="1:59" s="256" customFormat="1" ht="32.25" customHeight="1" x14ac:dyDescent="0.25">
      <c r="D940" s="246" t="s">
        <v>2</v>
      </c>
      <c r="G940" s="96">
        <v>43283</v>
      </c>
      <c r="H940" s="258" t="s">
        <v>37</v>
      </c>
      <c r="I940" s="232" t="s">
        <v>31</v>
      </c>
      <c r="J940" s="189" t="s">
        <v>291</v>
      </c>
      <c r="K940" s="29" t="s">
        <v>18</v>
      </c>
      <c r="L940" s="29" t="s">
        <v>17</v>
      </c>
      <c r="M940" s="29" t="s">
        <v>3365</v>
      </c>
      <c r="N940" s="29" t="s">
        <v>19</v>
      </c>
      <c r="O940" s="259" t="s">
        <v>32</v>
      </c>
      <c r="P940" s="259" t="s">
        <v>33</v>
      </c>
      <c r="Q940" s="259" t="s">
        <v>43</v>
      </c>
      <c r="R940" s="192" t="s">
        <v>1946</v>
      </c>
      <c r="S940" s="41" t="s">
        <v>1905</v>
      </c>
      <c r="T940" s="41" t="s">
        <v>20</v>
      </c>
      <c r="U940" s="84" t="s">
        <v>72</v>
      </c>
      <c r="V940" s="263"/>
      <c r="W940" s="80">
        <v>3</v>
      </c>
      <c r="X940" s="185" t="s">
        <v>2610</v>
      </c>
      <c r="Y940" s="117"/>
      <c r="Z940" s="84"/>
      <c r="AA940" s="84"/>
      <c r="AB940" s="265" t="str">
        <f t="shared" si="22"/>
        <v>M 0096</v>
      </c>
      <c r="AC940" s="261"/>
      <c r="AD940" s="261"/>
      <c r="AE940" s="261"/>
      <c r="AF940" s="261"/>
      <c r="AG940" s="261"/>
      <c r="AH940" s="263" t="s">
        <v>1</v>
      </c>
      <c r="AI940" s="473" t="s">
        <v>202</v>
      </c>
      <c r="AJ940" s="248">
        <v>42395</v>
      </c>
      <c r="AK940" s="427"/>
      <c r="AL940" s="314">
        <v>2.4529999999999998</v>
      </c>
      <c r="AM940" s="314" t="s">
        <v>529</v>
      </c>
      <c r="AN940" s="314">
        <v>2.3980000000000001</v>
      </c>
      <c r="AO940" s="314" t="s">
        <v>77</v>
      </c>
      <c r="AP940" s="101"/>
      <c r="AQ940" s="101"/>
      <c r="AR940" s="415"/>
      <c r="AS940" s="101"/>
      <c r="AU940" s="101"/>
    </row>
    <row r="941" spans="1:59" s="57" customFormat="1" ht="31.5" customHeight="1" x14ac:dyDescent="0.25">
      <c r="A941" s="256"/>
      <c r="B941" s="256"/>
      <c r="C941" s="256"/>
      <c r="D941" s="246" t="s">
        <v>2</v>
      </c>
      <c r="E941" s="256"/>
      <c r="F941" s="256"/>
      <c r="G941" s="96">
        <v>43283</v>
      </c>
      <c r="H941" s="258" t="s">
        <v>37</v>
      </c>
      <c r="I941" s="232" t="s">
        <v>31</v>
      </c>
      <c r="J941" s="189" t="s">
        <v>291</v>
      </c>
      <c r="K941" s="29" t="s">
        <v>18</v>
      </c>
      <c r="L941" s="29" t="s">
        <v>17</v>
      </c>
      <c r="M941" s="29" t="s">
        <v>3365</v>
      </c>
      <c r="N941" s="29" t="s">
        <v>19</v>
      </c>
      <c r="O941" s="259" t="s">
        <v>32</v>
      </c>
      <c r="P941" s="259" t="s">
        <v>33</v>
      </c>
      <c r="Q941" s="259" t="s">
        <v>43</v>
      </c>
      <c r="R941" s="192" t="s">
        <v>1952</v>
      </c>
      <c r="S941" s="41" t="s">
        <v>1905</v>
      </c>
      <c r="T941" s="41" t="s">
        <v>20</v>
      </c>
      <c r="U941" s="84" t="s">
        <v>72</v>
      </c>
      <c r="V941" s="263"/>
      <c r="W941" s="80">
        <v>3</v>
      </c>
      <c r="X941" s="185" t="s">
        <v>2610</v>
      </c>
      <c r="Y941" s="117"/>
      <c r="Z941" s="84"/>
      <c r="AA941" s="84"/>
      <c r="AB941" s="265" t="str">
        <f t="shared" si="22"/>
        <v>M 0100</v>
      </c>
      <c r="AC941" s="261"/>
      <c r="AD941" s="261"/>
      <c r="AE941" s="261"/>
      <c r="AF941" s="261"/>
      <c r="AG941" s="261"/>
      <c r="AH941" s="263" t="s">
        <v>1</v>
      </c>
      <c r="AI941" s="473" t="s">
        <v>202</v>
      </c>
      <c r="AJ941" s="248">
        <v>42395</v>
      </c>
      <c r="AK941" s="427"/>
      <c r="AL941" s="315">
        <v>1.9830000000000001</v>
      </c>
      <c r="AM941" s="315" t="s">
        <v>78</v>
      </c>
      <c r="AN941" s="315">
        <v>1.9790000000000001</v>
      </c>
      <c r="AO941" s="315" t="s">
        <v>1097</v>
      </c>
      <c r="AP941" s="101"/>
      <c r="AQ941" s="101"/>
      <c r="AR941" s="415"/>
      <c r="AS941" s="101"/>
      <c r="AT941" s="256"/>
      <c r="AU941" s="101"/>
      <c r="AV941" s="256"/>
      <c r="AW941" s="256"/>
      <c r="AX941" s="256"/>
      <c r="AY941" s="256"/>
      <c r="AZ941" s="256"/>
      <c r="BA941" s="256"/>
      <c r="BB941" s="256"/>
      <c r="BC941" s="256"/>
      <c r="BD941" s="256"/>
      <c r="BE941" s="256"/>
      <c r="BF941" s="256"/>
      <c r="BG941" s="256"/>
    </row>
    <row r="942" spans="1:59" s="57" customFormat="1" ht="32.25" customHeight="1" x14ac:dyDescent="0.25">
      <c r="A942" s="256"/>
      <c r="B942" s="256"/>
      <c r="C942" s="256"/>
      <c r="D942" s="246" t="s">
        <v>2</v>
      </c>
      <c r="E942" s="256"/>
      <c r="F942" s="256"/>
      <c r="G942" s="96">
        <v>43283</v>
      </c>
      <c r="H942" s="258" t="s">
        <v>37</v>
      </c>
      <c r="I942" s="232" t="s">
        <v>31</v>
      </c>
      <c r="J942" s="189" t="s">
        <v>291</v>
      </c>
      <c r="K942" s="29" t="s">
        <v>18</v>
      </c>
      <c r="L942" s="29" t="s">
        <v>17</v>
      </c>
      <c r="M942" s="29" t="s">
        <v>3365</v>
      </c>
      <c r="N942" s="29" t="s">
        <v>19</v>
      </c>
      <c r="O942" s="259" t="s">
        <v>32</v>
      </c>
      <c r="P942" s="259" t="s">
        <v>33</v>
      </c>
      <c r="Q942" s="259" t="s">
        <v>43</v>
      </c>
      <c r="R942" s="192" t="s">
        <v>1961</v>
      </c>
      <c r="S942" s="41" t="s">
        <v>1905</v>
      </c>
      <c r="T942" s="41" t="s">
        <v>20</v>
      </c>
      <c r="U942" s="84" t="s">
        <v>1800</v>
      </c>
      <c r="V942" s="263"/>
      <c r="W942" s="80">
        <v>2</v>
      </c>
      <c r="X942" s="185" t="s">
        <v>80</v>
      </c>
      <c r="Y942" s="117"/>
      <c r="Z942" s="84"/>
      <c r="AA942" s="84"/>
      <c r="AB942" s="265" t="str">
        <f t="shared" si="22"/>
        <v>M 0108</v>
      </c>
      <c r="AC942" s="261"/>
      <c r="AD942" s="261"/>
      <c r="AE942" s="261"/>
      <c r="AF942" s="261"/>
      <c r="AG942" s="261"/>
      <c r="AH942" s="263" t="s">
        <v>1</v>
      </c>
      <c r="AI942" s="473" t="s">
        <v>202</v>
      </c>
      <c r="AJ942" s="248">
        <v>42395</v>
      </c>
      <c r="AK942" s="427"/>
      <c r="AL942" s="314">
        <v>2.169</v>
      </c>
      <c r="AM942" s="314" t="s">
        <v>1109</v>
      </c>
      <c r="AN942" s="314">
        <v>2.137</v>
      </c>
      <c r="AO942" s="314" t="s">
        <v>1108</v>
      </c>
      <c r="AP942" s="101"/>
      <c r="AQ942" s="101"/>
      <c r="AR942" s="415"/>
      <c r="AS942" s="101"/>
      <c r="AT942" s="256"/>
      <c r="AU942" s="101"/>
      <c r="AV942" s="256"/>
      <c r="AW942" s="256"/>
      <c r="AX942" s="256"/>
      <c r="AY942" s="256"/>
      <c r="AZ942" s="256"/>
      <c r="BA942" s="256"/>
      <c r="BB942" s="256"/>
      <c r="BC942" s="256"/>
      <c r="BD942" s="256"/>
      <c r="BE942" s="256"/>
      <c r="BF942" s="256"/>
      <c r="BG942" s="256"/>
    </row>
    <row r="943" spans="1:59" s="57" customFormat="1" ht="24" customHeight="1" x14ac:dyDescent="0.25">
      <c r="A943" s="256"/>
      <c r="B943" s="256"/>
      <c r="C943" s="256"/>
      <c r="D943" s="246" t="s">
        <v>2</v>
      </c>
      <c r="E943" s="256"/>
      <c r="F943" s="256"/>
      <c r="G943" s="96">
        <v>43283</v>
      </c>
      <c r="H943" s="258" t="s">
        <v>37</v>
      </c>
      <c r="I943" s="232" t="s">
        <v>31</v>
      </c>
      <c r="J943" s="189" t="s">
        <v>291</v>
      </c>
      <c r="K943" s="29" t="s">
        <v>18</v>
      </c>
      <c r="L943" s="29" t="s">
        <v>17</v>
      </c>
      <c r="M943" s="29" t="s">
        <v>3365</v>
      </c>
      <c r="N943" s="29" t="s">
        <v>19</v>
      </c>
      <c r="O943" s="259" t="s">
        <v>32</v>
      </c>
      <c r="P943" s="259" t="s">
        <v>33</v>
      </c>
      <c r="Q943" s="259" t="s">
        <v>43</v>
      </c>
      <c r="R943" s="192" t="s">
        <v>2055</v>
      </c>
      <c r="S943" s="41" t="s">
        <v>2056</v>
      </c>
      <c r="T943" s="41" t="s">
        <v>20</v>
      </c>
      <c r="U943" s="84" t="s">
        <v>1800</v>
      </c>
      <c r="V943" s="263"/>
      <c r="W943" s="80">
        <v>2</v>
      </c>
      <c r="X943" s="185" t="s">
        <v>80</v>
      </c>
      <c r="Y943" s="117"/>
      <c r="Z943" s="84"/>
      <c r="AA943" s="84"/>
      <c r="AB943" s="265" t="str">
        <f t="shared" si="22"/>
        <v>M 0265</v>
      </c>
      <c r="AC943" s="261"/>
      <c r="AD943" s="261"/>
      <c r="AE943" s="261"/>
      <c r="AF943" s="261"/>
      <c r="AG943" s="261"/>
      <c r="AH943" s="263" t="s">
        <v>1</v>
      </c>
      <c r="AI943" s="473" t="s">
        <v>202</v>
      </c>
      <c r="AJ943" s="248">
        <v>42496</v>
      </c>
      <c r="AK943" s="427"/>
      <c r="AL943" s="314">
        <v>2.3889999999999998</v>
      </c>
      <c r="AM943" s="314" t="s">
        <v>103</v>
      </c>
      <c r="AN943" s="314">
        <v>2.242</v>
      </c>
      <c r="AO943" s="314" t="s">
        <v>77</v>
      </c>
      <c r="AP943" s="101"/>
      <c r="AQ943" s="101"/>
      <c r="AR943" s="415"/>
      <c r="AS943" s="101"/>
      <c r="AT943" s="256"/>
      <c r="AU943" s="101"/>
      <c r="AV943" s="256"/>
      <c r="AW943" s="256"/>
      <c r="AX943" s="256"/>
      <c r="AY943" s="256"/>
      <c r="AZ943" s="256"/>
      <c r="BA943" s="256"/>
      <c r="BB943" s="256"/>
      <c r="BC943" s="256"/>
      <c r="BD943" s="256"/>
      <c r="BE943" s="256"/>
      <c r="BF943" s="256"/>
      <c r="BG943" s="256"/>
    </row>
    <row r="944" spans="1:59" s="57" customFormat="1" ht="24" customHeight="1" x14ac:dyDescent="0.25">
      <c r="A944" s="256"/>
      <c r="B944" s="256"/>
      <c r="C944" s="256"/>
      <c r="D944" s="246" t="s">
        <v>2</v>
      </c>
      <c r="E944" s="256"/>
      <c r="F944" s="256"/>
      <c r="G944" s="96">
        <v>43283</v>
      </c>
      <c r="H944" s="258" t="s">
        <v>37</v>
      </c>
      <c r="I944" s="232" t="s">
        <v>31</v>
      </c>
      <c r="J944" s="189" t="s">
        <v>291</v>
      </c>
      <c r="K944" s="29" t="s">
        <v>18</v>
      </c>
      <c r="L944" s="29" t="s">
        <v>17</v>
      </c>
      <c r="M944" s="29" t="s">
        <v>3365</v>
      </c>
      <c r="N944" s="29" t="s">
        <v>19</v>
      </c>
      <c r="O944" s="259" t="s">
        <v>32</v>
      </c>
      <c r="P944" s="259" t="s">
        <v>33</v>
      </c>
      <c r="Q944" s="259" t="s">
        <v>43</v>
      </c>
      <c r="R944" s="192" t="s">
        <v>2057</v>
      </c>
      <c r="S944" s="41" t="s">
        <v>2058</v>
      </c>
      <c r="T944" s="41" t="s">
        <v>20</v>
      </c>
      <c r="U944" s="84" t="s">
        <v>1800</v>
      </c>
      <c r="V944" s="263"/>
      <c r="W944" s="80">
        <v>2</v>
      </c>
      <c r="X944" s="185" t="s">
        <v>80</v>
      </c>
      <c r="Y944" s="117"/>
      <c r="Z944" s="84"/>
      <c r="AA944" s="84"/>
      <c r="AB944" s="265" t="str">
        <f t="shared" si="22"/>
        <v>M 0266</v>
      </c>
      <c r="AC944" s="261"/>
      <c r="AD944" s="261"/>
      <c r="AE944" s="261"/>
      <c r="AF944" s="261"/>
      <c r="AG944" s="261"/>
      <c r="AH944" s="263" t="s">
        <v>1</v>
      </c>
      <c r="AI944" s="473" t="s">
        <v>202</v>
      </c>
      <c r="AJ944" s="248">
        <v>42496</v>
      </c>
      <c r="AK944" s="427"/>
      <c r="AL944" s="314">
        <v>2.351</v>
      </c>
      <c r="AM944" s="314" t="s">
        <v>3486</v>
      </c>
      <c r="AN944" s="314">
        <v>2.3439999999999999</v>
      </c>
      <c r="AO944" s="314" t="s">
        <v>3502</v>
      </c>
      <c r="AP944" s="101"/>
      <c r="AQ944" s="101"/>
      <c r="AR944" s="415"/>
      <c r="AS944" s="101"/>
      <c r="AT944" s="256"/>
      <c r="AU944" s="101"/>
      <c r="AV944" s="256"/>
      <c r="AW944" s="256"/>
      <c r="AX944" s="256"/>
      <c r="AY944" s="256"/>
      <c r="AZ944" s="256"/>
      <c r="BA944" s="256"/>
      <c r="BB944" s="256"/>
      <c r="BC944" s="256"/>
      <c r="BD944" s="256"/>
      <c r="BE944" s="256"/>
      <c r="BF944" s="256"/>
      <c r="BG944" s="256"/>
    </row>
    <row r="945" spans="1:59" s="57" customFormat="1" ht="24" customHeight="1" x14ac:dyDescent="0.25">
      <c r="A945" s="256"/>
      <c r="B945" s="256"/>
      <c r="C945" s="256"/>
      <c r="D945" s="246" t="s">
        <v>2</v>
      </c>
      <c r="E945" s="256"/>
      <c r="F945" s="256"/>
      <c r="G945" s="96">
        <v>42933</v>
      </c>
      <c r="H945" s="258" t="s">
        <v>37</v>
      </c>
      <c r="I945" s="232" t="s">
        <v>31</v>
      </c>
      <c r="J945" s="189" t="s">
        <v>291</v>
      </c>
      <c r="K945" s="29" t="s">
        <v>18</v>
      </c>
      <c r="L945" s="29" t="s">
        <v>17</v>
      </c>
      <c r="M945" s="29" t="s">
        <v>3365</v>
      </c>
      <c r="N945" s="29" t="s">
        <v>19</v>
      </c>
      <c r="O945" s="259" t="s">
        <v>32</v>
      </c>
      <c r="P945" s="259" t="s">
        <v>33</v>
      </c>
      <c r="Q945" s="259" t="s">
        <v>33</v>
      </c>
      <c r="R945" s="192" t="s">
        <v>1567</v>
      </c>
      <c r="S945" s="41" t="s">
        <v>1303</v>
      </c>
      <c r="T945" s="41" t="s">
        <v>20</v>
      </c>
      <c r="U945" s="84"/>
      <c r="V945" s="263"/>
      <c r="W945" s="80">
        <v>3</v>
      </c>
      <c r="X945" s="185" t="s">
        <v>245</v>
      </c>
      <c r="Y945" s="117"/>
      <c r="Z945" s="84"/>
      <c r="AA945" s="84"/>
      <c r="AB945" s="265" t="s">
        <v>1567</v>
      </c>
      <c r="AC945" s="261"/>
      <c r="AD945" s="261"/>
      <c r="AE945" s="261"/>
      <c r="AF945" s="261"/>
      <c r="AG945" s="261"/>
      <c r="AH945" s="263" t="s">
        <v>1</v>
      </c>
      <c r="AI945" s="473" t="s">
        <v>202</v>
      </c>
      <c r="AJ945" s="248">
        <v>42508</v>
      </c>
      <c r="AK945" s="427"/>
      <c r="AL945" s="314">
        <v>2.0670000000000002</v>
      </c>
      <c r="AM945" s="314" t="s">
        <v>76</v>
      </c>
      <c r="AN945" s="314">
        <v>2.0219999999999998</v>
      </c>
      <c r="AO945" s="314" t="s">
        <v>528</v>
      </c>
      <c r="AP945" s="101"/>
      <c r="AQ945" s="101"/>
      <c r="AR945" s="415"/>
      <c r="AS945" s="101"/>
      <c r="AT945" s="256"/>
      <c r="AU945" s="101"/>
      <c r="AV945" s="256"/>
      <c r="AW945" s="256"/>
      <c r="AX945" s="256"/>
      <c r="AY945" s="256"/>
      <c r="AZ945" s="256"/>
      <c r="BA945" s="256"/>
      <c r="BB945" s="256"/>
      <c r="BC945" s="256"/>
      <c r="BD945" s="256"/>
      <c r="BE945" s="256"/>
      <c r="BF945" s="256"/>
      <c r="BG945" s="256"/>
    </row>
    <row r="946" spans="1:59" s="57" customFormat="1" ht="24" customHeight="1" x14ac:dyDescent="0.25">
      <c r="A946" s="256"/>
      <c r="B946" s="256"/>
      <c r="C946" s="256"/>
      <c r="D946" s="246" t="s">
        <v>2</v>
      </c>
      <c r="E946" s="256"/>
      <c r="F946" s="256"/>
      <c r="G946" s="96">
        <v>43283</v>
      </c>
      <c r="H946" s="258" t="s">
        <v>37</v>
      </c>
      <c r="I946" s="232" t="s">
        <v>31</v>
      </c>
      <c r="J946" s="189" t="s">
        <v>291</v>
      </c>
      <c r="K946" s="29" t="s">
        <v>18</v>
      </c>
      <c r="L946" s="29" t="s">
        <v>17</v>
      </c>
      <c r="M946" s="29" t="s">
        <v>3365</v>
      </c>
      <c r="N946" s="29" t="s">
        <v>19</v>
      </c>
      <c r="O946" s="259" t="s">
        <v>32</v>
      </c>
      <c r="P946" s="259" t="s">
        <v>33</v>
      </c>
      <c r="Q946" s="259" t="s">
        <v>43</v>
      </c>
      <c r="R946" s="192" t="s">
        <v>2155</v>
      </c>
      <c r="S946" s="41" t="s">
        <v>2156</v>
      </c>
      <c r="T946" s="41" t="s">
        <v>20</v>
      </c>
      <c r="U946" s="84" t="s">
        <v>1800</v>
      </c>
      <c r="V946" s="263"/>
      <c r="W946" s="80">
        <v>2</v>
      </c>
      <c r="X946" s="185" t="s">
        <v>80</v>
      </c>
      <c r="Y946" s="117"/>
      <c r="Z946" s="84"/>
      <c r="AA946" s="84"/>
      <c r="AB946" s="265" t="str">
        <f>R946</f>
        <v>M 0384</v>
      </c>
      <c r="AC946" s="261"/>
      <c r="AD946" s="261"/>
      <c r="AE946" s="261"/>
      <c r="AF946" s="261"/>
      <c r="AG946" s="261"/>
      <c r="AH946" s="263" t="s">
        <v>1</v>
      </c>
      <c r="AI946" s="473" t="s">
        <v>202</v>
      </c>
      <c r="AJ946" s="248">
        <v>42565</v>
      </c>
      <c r="AK946" s="427"/>
      <c r="AL946" s="314">
        <v>2.3069999999999999</v>
      </c>
      <c r="AM946" s="314" t="s">
        <v>1107</v>
      </c>
      <c r="AN946" s="314">
        <v>2.2170000000000001</v>
      </c>
      <c r="AO946" s="314" t="s">
        <v>1097</v>
      </c>
      <c r="AP946" s="101"/>
      <c r="AQ946" s="101"/>
      <c r="AR946" s="415"/>
      <c r="AS946" s="101"/>
      <c r="AT946" s="256"/>
      <c r="AU946" s="101"/>
      <c r="AV946" s="256"/>
      <c r="AW946" s="256"/>
      <c r="AX946" s="256"/>
      <c r="AY946" s="256"/>
      <c r="AZ946" s="256"/>
      <c r="BA946" s="256"/>
      <c r="BB946" s="256"/>
      <c r="BC946" s="256"/>
      <c r="BD946" s="256"/>
      <c r="BE946" s="256"/>
      <c r="BF946" s="256"/>
      <c r="BG946" s="256"/>
    </row>
    <row r="947" spans="1:59" s="57" customFormat="1" ht="24" customHeight="1" x14ac:dyDescent="0.25">
      <c r="A947" s="256"/>
      <c r="B947" s="256"/>
      <c r="C947" s="256"/>
      <c r="D947" s="246" t="s">
        <v>2</v>
      </c>
      <c r="E947" s="256"/>
      <c r="F947" s="256"/>
      <c r="G947" s="96">
        <v>42933</v>
      </c>
      <c r="H947" s="258" t="s">
        <v>37</v>
      </c>
      <c r="I947" s="232" t="s">
        <v>31</v>
      </c>
      <c r="J947" s="189" t="s">
        <v>291</v>
      </c>
      <c r="K947" s="29" t="s">
        <v>18</v>
      </c>
      <c r="L947" s="29" t="s">
        <v>17</v>
      </c>
      <c r="M947" s="29" t="s">
        <v>3365</v>
      </c>
      <c r="N947" s="29" t="s">
        <v>19</v>
      </c>
      <c r="O947" s="259" t="s">
        <v>32</v>
      </c>
      <c r="P947" s="259" t="s">
        <v>33</v>
      </c>
      <c r="Q947" s="259" t="s">
        <v>33</v>
      </c>
      <c r="R947" s="192" t="s">
        <v>1568</v>
      </c>
      <c r="S947" s="41" t="s">
        <v>1303</v>
      </c>
      <c r="T947" s="41" t="s">
        <v>3169</v>
      </c>
      <c r="U947" s="84"/>
      <c r="V947" s="263"/>
      <c r="W947" s="80">
        <v>3</v>
      </c>
      <c r="X947" s="185" t="s">
        <v>245</v>
      </c>
      <c r="Y947" s="117"/>
      <c r="Z947" s="84"/>
      <c r="AA947" s="84"/>
      <c r="AB947" s="265" t="s">
        <v>1568</v>
      </c>
      <c r="AC947" s="261"/>
      <c r="AD947" s="261"/>
      <c r="AE947" s="261"/>
      <c r="AF947" s="261"/>
      <c r="AG947" s="261"/>
      <c r="AH947" s="263" t="s">
        <v>1</v>
      </c>
      <c r="AI947" s="473" t="s">
        <v>202</v>
      </c>
      <c r="AJ947" s="248">
        <v>42684</v>
      </c>
      <c r="AK947" s="427"/>
      <c r="AL947" s="314">
        <v>2.286</v>
      </c>
      <c r="AM947" s="314" t="s">
        <v>130</v>
      </c>
      <c r="AN947" s="314">
        <v>2.202</v>
      </c>
      <c r="AO947" s="314" t="s">
        <v>131</v>
      </c>
      <c r="AP947" s="101"/>
      <c r="AQ947" s="101"/>
      <c r="AR947" s="415"/>
      <c r="AS947" s="101"/>
      <c r="AT947" s="256"/>
      <c r="AU947" s="101"/>
      <c r="AV947" s="256"/>
      <c r="AW947" s="256"/>
      <c r="AX947" s="256"/>
      <c r="AY947" s="256"/>
      <c r="AZ947" s="256"/>
      <c r="BA947" s="256"/>
      <c r="BB947" s="256"/>
      <c r="BC947" s="256"/>
      <c r="BD947" s="256"/>
      <c r="BE947" s="256"/>
      <c r="BF947" s="256"/>
      <c r="BG947" s="256"/>
    </row>
    <row r="948" spans="1:59" s="57" customFormat="1" ht="24" customHeight="1" x14ac:dyDescent="0.25">
      <c r="A948" s="256"/>
      <c r="B948" s="256"/>
      <c r="C948" s="256"/>
      <c r="D948" s="246" t="s">
        <v>2</v>
      </c>
      <c r="E948" s="256"/>
      <c r="F948" s="256"/>
      <c r="G948" s="96">
        <v>43283</v>
      </c>
      <c r="H948" s="258" t="s">
        <v>37</v>
      </c>
      <c r="I948" s="232" t="s">
        <v>31</v>
      </c>
      <c r="J948" s="189" t="s">
        <v>291</v>
      </c>
      <c r="K948" s="29" t="s">
        <v>18</v>
      </c>
      <c r="L948" s="29" t="s">
        <v>17</v>
      </c>
      <c r="M948" s="29" t="s">
        <v>3365</v>
      </c>
      <c r="N948" s="29" t="s">
        <v>19</v>
      </c>
      <c r="O948" s="259" t="s">
        <v>32</v>
      </c>
      <c r="P948" s="259" t="s">
        <v>33</v>
      </c>
      <c r="Q948" s="259" t="s">
        <v>43</v>
      </c>
      <c r="R948" s="192" t="s">
        <v>1100</v>
      </c>
      <c r="S948" s="41" t="s">
        <v>1103</v>
      </c>
      <c r="T948" s="41" t="s">
        <v>20</v>
      </c>
      <c r="U948" s="84" t="s">
        <v>72</v>
      </c>
      <c r="V948" s="263"/>
      <c r="W948" s="80">
        <v>3</v>
      </c>
      <c r="X948" s="185" t="s">
        <v>80</v>
      </c>
      <c r="Y948" s="117"/>
      <c r="Z948" s="84"/>
      <c r="AA948" s="84"/>
      <c r="AB948" s="265" t="s">
        <v>1106</v>
      </c>
      <c r="AC948" s="261"/>
      <c r="AD948" s="261"/>
      <c r="AE948" s="261"/>
      <c r="AF948" s="261"/>
      <c r="AG948" s="261"/>
      <c r="AH948" s="263" t="s">
        <v>1</v>
      </c>
      <c r="AI948" s="473" t="s">
        <v>202</v>
      </c>
      <c r="AJ948" s="248">
        <v>42578</v>
      </c>
      <c r="AK948" s="422">
        <v>445</v>
      </c>
      <c r="AL948" s="314">
        <v>2.6150000000000002</v>
      </c>
      <c r="AM948" s="314" t="s">
        <v>1109</v>
      </c>
      <c r="AN948" s="314">
        <v>2.359</v>
      </c>
      <c r="AO948" s="314" t="s">
        <v>1108</v>
      </c>
      <c r="AP948" s="101"/>
      <c r="AQ948" s="101"/>
      <c r="AR948" s="415"/>
      <c r="AS948" s="101"/>
      <c r="AT948" s="256"/>
      <c r="AU948" s="101"/>
      <c r="AV948" s="256"/>
      <c r="AW948" s="256"/>
      <c r="AX948" s="256"/>
      <c r="AY948" s="256"/>
      <c r="AZ948" s="256"/>
      <c r="BA948" s="256"/>
      <c r="BB948" s="256"/>
      <c r="BC948" s="256"/>
      <c r="BD948" s="256"/>
      <c r="BE948" s="256"/>
      <c r="BF948" s="256"/>
      <c r="BG948" s="256"/>
    </row>
    <row r="949" spans="1:59" s="57" customFormat="1" ht="24" customHeight="1" x14ac:dyDescent="0.25">
      <c r="A949" s="256"/>
      <c r="B949" s="256"/>
      <c r="C949" s="256"/>
      <c r="D949" s="246" t="s">
        <v>2</v>
      </c>
      <c r="E949" s="256"/>
      <c r="F949" s="256"/>
      <c r="G949" s="96">
        <v>43283</v>
      </c>
      <c r="H949" s="258" t="s">
        <v>37</v>
      </c>
      <c r="I949" s="232" t="s">
        <v>31</v>
      </c>
      <c r="J949" s="189" t="s">
        <v>291</v>
      </c>
      <c r="K949" s="29" t="s">
        <v>18</v>
      </c>
      <c r="L949" s="29" t="s">
        <v>17</v>
      </c>
      <c r="M949" s="29" t="s">
        <v>3365</v>
      </c>
      <c r="N949" s="29" t="s">
        <v>19</v>
      </c>
      <c r="O949" s="259" t="s">
        <v>32</v>
      </c>
      <c r="P949" s="259" t="s">
        <v>33</v>
      </c>
      <c r="Q949" s="259" t="s">
        <v>43</v>
      </c>
      <c r="R949" s="192" t="s">
        <v>1094</v>
      </c>
      <c r="S949" s="41" t="s">
        <v>1095</v>
      </c>
      <c r="T949" s="41" t="s">
        <v>20</v>
      </c>
      <c r="U949" s="84" t="s">
        <v>72</v>
      </c>
      <c r="V949" s="263"/>
      <c r="W949" s="80">
        <v>3</v>
      </c>
      <c r="X949" s="185" t="s">
        <v>80</v>
      </c>
      <c r="Y949" s="117"/>
      <c r="Z949" s="84"/>
      <c r="AA949" s="84"/>
      <c r="AB949" s="265" t="s">
        <v>1096</v>
      </c>
      <c r="AC949" s="261"/>
      <c r="AD949" s="261"/>
      <c r="AE949" s="261"/>
      <c r="AF949" s="261"/>
      <c r="AG949" s="261"/>
      <c r="AH949" s="263" t="s">
        <v>1</v>
      </c>
      <c r="AI949" s="473" t="s">
        <v>202</v>
      </c>
      <c r="AJ949" s="248">
        <v>42548</v>
      </c>
      <c r="AK949" s="422">
        <v>442</v>
      </c>
      <c r="AL949" s="314">
        <v>2.3809999999999998</v>
      </c>
      <c r="AM949" s="314" t="s">
        <v>1097</v>
      </c>
      <c r="AN949" s="314">
        <v>2.3380000000000001</v>
      </c>
      <c r="AO949" s="314" t="s">
        <v>1107</v>
      </c>
      <c r="AP949" s="101"/>
      <c r="AQ949" s="101"/>
      <c r="AR949" s="415"/>
      <c r="AS949" s="101"/>
      <c r="AT949" s="256"/>
      <c r="AU949" s="101"/>
      <c r="AV949" s="256"/>
      <c r="AW949" s="256"/>
      <c r="AX949" s="256"/>
      <c r="AY949" s="256"/>
      <c r="AZ949" s="256"/>
      <c r="BA949" s="256"/>
      <c r="BB949" s="256"/>
      <c r="BC949" s="256"/>
      <c r="BD949" s="256"/>
      <c r="BE949" s="256"/>
      <c r="BF949" s="256"/>
      <c r="BG949" s="256"/>
    </row>
    <row r="950" spans="1:59" s="57" customFormat="1" ht="24" customHeight="1" x14ac:dyDescent="0.25">
      <c r="A950" s="256"/>
      <c r="B950" s="256"/>
      <c r="C950" s="256"/>
      <c r="D950" s="246" t="s">
        <v>2</v>
      </c>
      <c r="E950" s="256"/>
      <c r="F950" s="256"/>
      <c r="G950" s="96">
        <v>43283</v>
      </c>
      <c r="H950" s="258" t="s">
        <v>37</v>
      </c>
      <c r="I950" s="232" t="s">
        <v>31</v>
      </c>
      <c r="J950" s="189" t="s">
        <v>291</v>
      </c>
      <c r="K950" s="29" t="s">
        <v>18</v>
      </c>
      <c r="L950" s="29" t="s">
        <v>17</v>
      </c>
      <c r="M950" s="29" t="s">
        <v>3365</v>
      </c>
      <c r="N950" s="29" t="s">
        <v>19</v>
      </c>
      <c r="O950" s="259" t="s">
        <v>32</v>
      </c>
      <c r="P950" s="259" t="s">
        <v>33</v>
      </c>
      <c r="Q950" s="259" t="s">
        <v>43</v>
      </c>
      <c r="R950" s="192" t="s">
        <v>1098</v>
      </c>
      <c r="S950" s="41" t="s">
        <v>1101</v>
      </c>
      <c r="T950" s="41" t="s">
        <v>20</v>
      </c>
      <c r="U950" s="84" t="s">
        <v>72</v>
      </c>
      <c r="V950" s="263"/>
      <c r="W950" s="80">
        <v>3</v>
      </c>
      <c r="X950" s="185" t="s">
        <v>80</v>
      </c>
      <c r="Y950" s="117"/>
      <c r="Z950" s="84"/>
      <c r="AA950" s="84"/>
      <c r="AB950" s="265" t="s">
        <v>1104</v>
      </c>
      <c r="AC950" s="261"/>
      <c r="AD950" s="261"/>
      <c r="AE950" s="261"/>
      <c r="AF950" s="261"/>
      <c r="AG950" s="261"/>
      <c r="AH950" s="263" t="s">
        <v>1</v>
      </c>
      <c r="AI950" s="473" t="s">
        <v>202</v>
      </c>
      <c r="AJ950" s="248">
        <v>42548</v>
      </c>
      <c r="AK950" s="422">
        <v>443</v>
      </c>
      <c r="AL950" s="314">
        <v>2.4350000000000001</v>
      </c>
      <c r="AM950" s="314" t="s">
        <v>1107</v>
      </c>
      <c r="AN950" s="314">
        <v>2.3919999999999999</v>
      </c>
      <c r="AO950" s="314" t="s">
        <v>1097</v>
      </c>
      <c r="AP950" s="101"/>
      <c r="AQ950" s="101"/>
      <c r="AR950" s="415"/>
      <c r="AS950" s="101"/>
      <c r="AT950" s="256"/>
      <c r="AU950" s="101"/>
      <c r="AV950" s="256"/>
      <c r="AW950" s="256"/>
      <c r="AX950" s="256"/>
      <c r="AY950" s="256"/>
      <c r="AZ950" s="256"/>
      <c r="BA950" s="256"/>
      <c r="BB950" s="256"/>
      <c r="BC950" s="256"/>
      <c r="BD950" s="256"/>
      <c r="BE950" s="256"/>
      <c r="BF950" s="256"/>
      <c r="BG950" s="256"/>
    </row>
    <row r="951" spans="1:59" s="57" customFormat="1" ht="24" customHeight="1" x14ac:dyDescent="0.25">
      <c r="A951" s="256"/>
      <c r="B951" s="256"/>
      <c r="C951" s="256"/>
      <c r="D951" s="246" t="s">
        <v>2</v>
      </c>
      <c r="E951" s="256"/>
      <c r="F951" s="256"/>
      <c r="G951" s="96">
        <v>43283</v>
      </c>
      <c r="H951" s="258" t="s">
        <v>37</v>
      </c>
      <c r="I951" s="232" t="s">
        <v>31</v>
      </c>
      <c r="J951" s="189" t="s">
        <v>291</v>
      </c>
      <c r="K951" s="29" t="s">
        <v>18</v>
      </c>
      <c r="L951" s="29" t="s">
        <v>17</v>
      </c>
      <c r="M951" s="29" t="s">
        <v>3365</v>
      </c>
      <c r="N951" s="29" t="s">
        <v>19</v>
      </c>
      <c r="O951" s="259" t="s">
        <v>32</v>
      </c>
      <c r="P951" s="259" t="s">
        <v>33</v>
      </c>
      <c r="Q951" s="259" t="s">
        <v>43</v>
      </c>
      <c r="R951" s="192" t="s">
        <v>1099</v>
      </c>
      <c r="S951" s="41" t="s">
        <v>1102</v>
      </c>
      <c r="T951" s="41" t="s">
        <v>20</v>
      </c>
      <c r="U951" s="84" t="s">
        <v>72</v>
      </c>
      <c r="V951" s="263"/>
      <c r="W951" s="80">
        <v>3</v>
      </c>
      <c r="X951" s="185" t="s">
        <v>80</v>
      </c>
      <c r="Y951" s="117"/>
      <c r="Z951" s="84"/>
      <c r="AA951" s="84"/>
      <c r="AB951" s="265" t="s">
        <v>1105</v>
      </c>
      <c r="AC951" s="261"/>
      <c r="AD951" s="261"/>
      <c r="AE951" s="261"/>
      <c r="AF951" s="261"/>
      <c r="AG951" s="261"/>
      <c r="AH951" s="263" t="s">
        <v>1</v>
      </c>
      <c r="AI951" s="473" t="s">
        <v>202</v>
      </c>
      <c r="AJ951" s="248">
        <v>42552</v>
      </c>
      <c r="AK951" s="422">
        <v>444</v>
      </c>
      <c r="AL951" s="314">
        <v>2.4279999999999999</v>
      </c>
      <c r="AM951" s="314" t="s">
        <v>1107</v>
      </c>
      <c r="AN951" s="314">
        <v>2.2989999999999999</v>
      </c>
      <c r="AO951" s="314" t="s">
        <v>1097</v>
      </c>
      <c r="AP951" s="101"/>
      <c r="AQ951" s="101"/>
      <c r="AR951" s="415"/>
      <c r="AS951" s="101"/>
      <c r="AT951" s="256"/>
      <c r="AU951" s="101"/>
      <c r="AV951" s="256"/>
      <c r="AW951" s="256"/>
      <c r="AX951" s="256"/>
      <c r="AY951" s="256"/>
      <c r="AZ951" s="256"/>
      <c r="BA951" s="256"/>
      <c r="BB951" s="256"/>
      <c r="BC951" s="256"/>
      <c r="BD951" s="256"/>
      <c r="BE951" s="256"/>
      <c r="BF951" s="256"/>
      <c r="BG951" s="256"/>
    </row>
    <row r="952" spans="1:59" s="57" customFormat="1" ht="24" customHeight="1" x14ac:dyDescent="0.25">
      <c r="A952" s="256"/>
      <c r="B952" s="256"/>
      <c r="C952" s="256"/>
      <c r="D952" s="246" t="s">
        <v>2</v>
      </c>
      <c r="E952" s="256"/>
      <c r="F952" s="256"/>
      <c r="G952" s="96">
        <v>43283</v>
      </c>
      <c r="H952" s="258" t="s">
        <v>37</v>
      </c>
      <c r="I952" s="232" t="s">
        <v>31</v>
      </c>
      <c r="J952" s="189" t="s">
        <v>291</v>
      </c>
      <c r="K952" s="29" t="s">
        <v>18</v>
      </c>
      <c r="L952" s="29" t="s">
        <v>17</v>
      </c>
      <c r="M952" s="29" t="s">
        <v>3365</v>
      </c>
      <c r="N952" s="29" t="s">
        <v>19</v>
      </c>
      <c r="O952" s="259" t="s">
        <v>32</v>
      </c>
      <c r="P952" s="259" t="s">
        <v>33</v>
      </c>
      <c r="Q952" s="259" t="s">
        <v>43</v>
      </c>
      <c r="R952" s="192" t="s">
        <v>1092</v>
      </c>
      <c r="S952" s="41" t="s">
        <v>1017</v>
      </c>
      <c r="T952" s="41" t="s">
        <v>20</v>
      </c>
      <c r="U952" s="84" t="s">
        <v>72</v>
      </c>
      <c r="V952" s="263"/>
      <c r="W952" s="80">
        <v>3</v>
      </c>
      <c r="X952" s="185" t="s">
        <v>80</v>
      </c>
      <c r="Y952" s="117"/>
      <c r="Z952" s="84"/>
      <c r="AA952" s="84"/>
      <c r="AB952" s="265" t="s">
        <v>1092</v>
      </c>
      <c r="AC952" s="261"/>
      <c r="AD952" s="261"/>
      <c r="AE952" s="261"/>
      <c r="AF952" s="261"/>
      <c r="AG952" s="261"/>
      <c r="AH952" s="263" t="s">
        <v>1</v>
      </c>
      <c r="AI952" s="473" t="s">
        <v>202</v>
      </c>
      <c r="AJ952" s="248">
        <v>42548</v>
      </c>
      <c r="AK952" s="422">
        <v>441</v>
      </c>
      <c r="AL952" s="314">
        <v>2.306</v>
      </c>
      <c r="AM952" s="314" t="s">
        <v>103</v>
      </c>
      <c r="AN952" s="314">
        <v>2.1259999999999999</v>
      </c>
      <c r="AO952" s="314" t="s">
        <v>77</v>
      </c>
      <c r="AP952" s="101"/>
      <c r="AQ952" s="101"/>
      <c r="AR952" s="415"/>
      <c r="AS952" s="101"/>
      <c r="AT952" s="256"/>
      <c r="AU952" s="101"/>
      <c r="AV952" s="256"/>
      <c r="AW952" s="256"/>
      <c r="AX952" s="256"/>
      <c r="AY952" s="256"/>
      <c r="AZ952" s="256"/>
      <c r="BA952" s="256"/>
      <c r="BB952" s="256"/>
      <c r="BC952" s="256"/>
      <c r="BD952" s="256"/>
      <c r="BE952" s="256"/>
      <c r="BF952" s="256"/>
      <c r="BG952" s="256"/>
    </row>
    <row r="953" spans="1:59" s="57" customFormat="1" ht="24" customHeight="1" x14ac:dyDescent="0.25">
      <c r="A953" s="256"/>
      <c r="B953" s="256"/>
      <c r="C953" s="256"/>
      <c r="D953" s="246" t="s">
        <v>2</v>
      </c>
      <c r="E953" s="256"/>
      <c r="F953" s="256"/>
      <c r="G953" s="96">
        <v>43283</v>
      </c>
      <c r="H953" s="258" t="s">
        <v>37</v>
      </c>
      <c r="I953" s="232" t="s">
        <v>31</v>
      </c>
      <c r="J953" s="189" t="s">
        <v>291</v>
      </c>
      <c r="K953" s="29" t="s">
        <v>18</v>
      </c>
      <c r="L953" s="29" t="s">
        <v>17</v>
      </c>
      <c r="M953" s="29" t="s">
        <v>3365</v>
      </c>
      <c r="N953" s="29" t="s">
        <v>19</v>
      </c>
      <c r="O953" s="259" t="s">
        <v>32</v>
      </c>
      <c r="P953" s="259" t="s">
        <v>33</v>
      </c>
      <c r="Q953" s="259" t="s">
        <v>43</v>
      </c>
      <c r="R953" s="192" t="s">
        <v>2307</v>
      </c>
      <c r="S953" s="41" t="s">
        <v>2308</v>
      </c>
      <c r="T953" s="41" t="s">
        <v>776</v>
      </c>
      <c r="U953" s="84" t="s">
        <v>72</v>
      </c>
      <c r="V953" s="263"/>
      <c r="W953" s="80">
        <v>3</v>
      </c>
      <c r="X953" s="185" t="s">
        <v>2610</v>
      </c>
      <c r="Y953" s="117"/>
      <c r="Z953" s="84"/>
      <c r="AA953" s="84"/>
      <c r="AB953" s="265" t="str">
        <f t="shared" ref="AB953:AB979" si="23">R953</f>
        <v>M 0647</v>
      </c>
      <c r="AC953" s="261"/>
      <c r="AD953" s="261"/>
      <c r="AE953" s="261"/>
      <c r="AF953" s="261"/>
      <c r="AG953" s="261"/>
      <c r="AH953" s="263" t="s">
        <v>1</v>
      </c>
      <c r="AI953" s="473" t="s">
        <v>202</v>
      </c>
      <c r="AJ953" s="248">
        <v>43172</v>
      </c>
      <c r="AK953" s="427"/>
      <c r="AL953" s="314">
        <v>2.3530000000000002</v>
      </c>
      <c r="AM953" s="314" t="s">
        <v>77</v>
      </c>
      <c r="AN953" s="314">
        <v>2.3319999999999999</v>
      </c>
      <c r="AO953" s="314" t="s">
        <v>76</v>
      </c>
      <c r="AP953" s="101"/>
      <c r="AQ953" s="101"/>
      <c r="AR953" s="415"/>
      <c r="AS953" s="101"/>
      <c r="AT953" s="256"/>
      <c r="AU953" s="101"/>
      <c r="AV953" s="256"/>
      <c r="AW953" s="256"/>
      <c r="AX953" s="256"/>
      <c r="AY953" s="256"/>
      <c r="AZ953" s="256"/>
      <c r="BA953" s="256"/>
      <c r="BB953" s="256"/>
      <c r="BC953" s="256"/>
      <c r="BD953" s="256"/>
      <c r="BE953" s="256"/>
      <c r="BF953" s="256"/>
      <c r="BG953" s="256"/>
    </row>
    <row r="954" spans="1:59" s="57" customFormat="1" ht="24" customHeight="1" x14ac:dyDescent="0.25">
      <c r="A954" s="256"/>
      <c r="B954" s="256"/>
      <c r="C954" s="256"/>
      <c r="D954" s="246" t="s">
        <v>2</v>
      </c>
      <c r="E954" s="256"/>
      <c r="F954" s="256"/>
      <c r="G954" s="96">
        <v>43283</v>
      </c>
      <c r="H954" s="258" t="s">
        <v>37</v>
      </c>
      <c r="I954" s="232" t="s">
        <v>31</v>
      </c>
      <c r="J954" s="189" t="s">
        <v>291</v>
      </c>
      <c r="K954" s="29" t="s">
        <v>18</v>
      </c>
      <c r="L954" s="29" t="s">
        <v>17</v>
      </c>
      <c r="M954" s="29" t="s">
        <v>3365</v>
      </c>
      <c r="N954" s="29" t="s">
        <v>19</v>
      </c>
      <c r="O954" s="259" t="s">
        <v>32</v>
      </c>
      <c r="P954" s="259" t="s">
        <v>33</v>
      </c>
      <c r="Q954" s="259" t="s">
        <v>43</v>
      </c>
      <c r="R954" s="192" t="s">
        <v>2325</v>
      </c>
      <c r="S954" s="41" t="s">
        <v>1905</v>
      </c>
      <c r="T954" s="41" t="s">
        <v>20</v>
      </c>
      <c r="U954" s="84" t="s">
        <v>1800</v>
      </c>
      <c r="V954" s="263"/>
      <c r="W954" s="80">
        <v>2</v>
      </c>
      <c r="X954" s="185" t="s">
        <v>80</v>
      </c>
      <c r="Y954" s="117"/>
      <c r="Z954" s="84"/>
      <c r="AA954" s="84"/>
      <c r="AB954" s="265" t="str">
        <f t="shared" si="23"/>
        <v>M 3001</v>
      </c>
      <c r="AC954" s="261"/>
      <c r="AD954" s="261"/>
      <c r="AE954" s="261"/>
      <c r="AF954" s="261"/>
      <c r="AG954" s="261"/>
      <c r="AH954" s="263" t="s">
        <v>1</v>
      </c>
      <c r="AI954" s="473" t="s">
        <v>202</v>
      </c>
      <c r="AJ954" s="248" t="s">
        <v>2326</v>
      </c>
      <c r="AK954" s="427"/>
      <c r="AL954" s="314">
        <v>2.3319999999999999</v>
      </c>
      <c r="AM954" s="314" t="s">
        <v>1109</v>
      </c>
      <c r="AN954" s="314">
        <v>2.0539999999999998</v>
      </c>
      <c r="AO954" s="314" t="s">
        <v>3501</v>
      </c>
      <c r="AP954" s="101"/>
      <c r="AQ954" s="101"/>
      <c r="AR954" s="415"/>
      <c r="AS954" s="101"/>
      <c r="AT954" s="256"/>
      <c r="AU954" s="101"/>
      <c r="AV954" s="256"/>
      <c r="AW954" s="256"/>
      <c r="AX954" s="256"/>
      <c r="AY954" s="256"/>
      <c r="AZ954" s="256"/>
      <c r="BA954" s="256"/>
      <c r="BB954" s="256"/>
      <c r="BC954" s="256"/>
      <c r="BD954" s="256"/>
      <c r="BE954" s="256"/>
      <c r="BF954" s="256"/>
      <c r="BG954" s="256"/>
    </row>
    <row r="955" spans="1:59" s="57" customFormat="1" ht="24" customHeight="1" x14ac:dyDescent="0.25">
      <c r="A955" s="256"/>
      <c r="B955" s="256"/>
      <c r="C955" s="256"/>
      <c r="D955" s="246" t="s">
        <v>2</v>
      </c>
      <c r="E955" s="256"/>
      <c r="F955" s="256"/>
      <c r="G955" s="96">
        <v>43283</v>
      </c>
      <c r="H955" s="258" t="s">
        <v>37</v>
      </c>
      <c r="I955" s="232" t="s">
        <v>31</v>
      </c>
      <c r="J955" s="189" t="s">
        <v>291</v>
      </c>
      <c r="K955" s="29" t="s">
        <v>18</v>
      </c>
      <c r="L955" s="29" t="s">
        <v>17</v>
      </c>
      <c r="M955" s="29" t="s">
        <v>3365</v>
      </c>
      <c r="N955" s="29" t="s">
        <v>19</v>
      </c>
      <c r="O955" s="259" t="s">
        <v>32</v>
      </c>
      <c r="P955" s="259" t="s">
        <v>33</v>
      </c>
      <c r="Q955" s="259" t="s">
        <v>43</v>
      </c>
      <c r="R955" s="192" t="s">
        <v>2334</v>
      </c>
      <c r="S955" s="41" t="s">
        <v>1905</v>
      </c>
      <c r="T955" s="41" t="s">
        <v>20</v>
      </c>
      <c r="U955" s="84" t="s">
        <v>72</v>
      </c>
      <c r="V955" s="263"/>
      <c r="W955" s="80">
        <v>3</v>
      </c>
      <c r="X955" s="185" t="s">
        <v>2610</v>
      </c>
      <c r="Y955" s="117"/>
      <c r="Z955" s="84"/>
      <c r="AA955" s="84"/>
      <c r="AB955" s="265" t="str">
        <f t="shared" si="23"/>
        <v>M 3007</v>
      </c>
      <c r="AC955" s="261"/>
      <c r="AD955" s="261"/>
      <c r="AE955" s="261"/>
      <c r="AF955" s="261"/>
      <c r="AG955" s="261"/>
      <c r="AH955" s="263" t="s">
        <v>1</v>
      </c>
      <c r="AI955" s="473" t="s">
        <v>202</v>
      </c>
      <c r="AJ955" s="248" t="s">
        <v>2333</v>
      </c>
      <c r="AK955" s="427"/>
      <c r="AL955" s="314">
        <v>2.2970000000000002</v>
      </c>
      <c r="AM955" s="314" t="s">
        <v>79</v>
      </c>
      <c r="AN955" s="314">
        <v>2.25</v>
      </c>
      <c r="AO955" s="314" t="s">
        <v>1548</v>
      </c>
      <c r="AP955" s="101"/>
      <c r="AQ955" s="101"/>
      <c r="AR955" s="415"/>
      <c r="AS955" s="101"/>
      <c r="AT955" s="256"/>
      <c r="AU955" s="101"/>
      <c r="AV955" s="256"/>
      <c r="AW955" s="256"/>
      <c r="AX955" s="256"/>
      <c r="AY955" s="256"/>
      <c r="AZ955" s="256"/>
      <c r="BA955" s="256"/>
      <c r="BB955" s="256"/>
      <c r="BC955" s="256"/>
      <c r="BD955" s="256"/>
      <c r="BE955" s="256"/>
      <c r="BF955" s="256"/>
      <c r="BG955" s="256"/>
    </row>
    <row r="956" spans="1:59" s="57" customFormat="1" ht="24" customHeight="1" x14ac:dyDescent="0.25">
      <c r="A956" s="256"/>
      <c r="B956" s="256"/>
      <c r="C956" s="256"/>
      <c r="D956" s="246" t="s">
        <v>2</v>
      </c>
      <c r="E956" s="256"/>
      <c r="F956" s="256"/>
      <c r="G956" s="96">
        <v>43283</v>
      </c>
      <c r="H956" s="258" t="s">
        <v>37</v>
      </c>
      <c r="I956" s="232" t="s">
        <v>31</v>
      </c>
      <c r="J956" s="189" t="s">
        <v>291</v>
      </c>
      <c r="K956" s="29" t="s">
        <v>18</v>
      </c>
      <c r="L956" s="29" t="s">
        <v>17</v>
      </c>
      <c r="M956" s="29" t="s">
        <v>3365</v>
      </c>
      <c r="N956" s="29" t="s">
        <v>19</v>
      </c>
      <c r="O956" s="259" t="s">
        <v>32</v>
      </c>
      <c r="P956" s="259" t="s">
        <v>33</v>
      </c>
      <c r="Q956" s="259" t="s">
        <v>43</v>
      </c>
      <c r="R956" s="192" t="s">
        <v>2336</v>
      </c>
      <c r="S956" s="41" t="s">
        <v>1905</v>
      </c>
      <c r="T956" s="41" t="s">
        <v>20</v>
      </c>
      <c r="U956" s="84" t="s">
        <v>72</v>
      </c>
      <c r="V956" s="263"/>
      <c r="W956" s="80">
        <v>3</v>
      </c>
      <c r="X956" s="185" t="s">
        <v>2610</v>
      </c>
      <c r="Y956" s="117"/>
      <c r="Z956" s="84"/>
      <c r="AA956" s="84"/>
      <c r="AB956" s="265" t="str">
        <f t="shared" si="23"/>
        <v>M 3010</v>
      </c>
      <c r="AC956" s="261"/>
      <c r="AD956" s="261"/>
      <c r="AE956" s="261"/>
      <c r="AF956" s="261"/>
      <c r="AG956" s="261"/>
      <c r="AH956" s="263" t="s">
        <v>1</v>
      </c>
      <c r="AI956" s="473" t="s">
        <v>202</v>
      </c>
      <c r="AJ956" s="248" t="s">
        <v>2333</v>
      </c>
      <c r="AK956" s="427"/>
      <c r="AL956" s="314">
        <v>2.528</v>
      </c>
      <c r="AM956" s="314" t="s">
        <v>79</v>
      </c>
      <c r="AN956" s="314">
        <v>2.3620000000000001</v>
      </c>
      <c r="AO956" s="314" t="s">
        <v>76</v>
      </c>
      <c r="AP956" s="101"/>
      <c r="AQ956" s="101"/>
      <c r="AR956" s="415"/>
      <c r="AS956" s="101"/>
      <c r="AT956" s="256"/>
      <c r="AU956" s="101"/>
      <c r="AV956" s="256"/>
      <c r="AW956" s="256"/>
      <c r="AX956" s="256"/>
      <c r="AY956" s="256"/>
      <c r="AZ956" s="256"/>
      <c r="BA956" s="256"/>
      <c r="BB956" s="256"/>
      <c r="BC956" s="256"/>
      <c r="BD956" s="256"/>
      <c r="BE956" s="256"/>
      <c r="BF956" s="256"/>
      <c r="BG956" s="256"/>
    </row>
    <row r="957" spans="1:59" s="57" customFormat="1" ht="24" customHeight="1" x14ac:dyDescent="0.25">
      <c r="A957" s="256"/>
      <c r="B957" s="256"/>
      <c r="C957" s="256"/>
      <c r="D957" s="246" t="s">
        <v>2</v>
      </c>
      <c r="E957" s="256"/>
      <c r="F957" s="256"/>
      <c r="G957" s="96">
        <v>43283</v>
      </c>
      <c r="H957" s="258" t="s">
        <v>37</v>
      </c>
      <c r="I957" s="232" t="s">
        <v>31</v>
      </c>
      <c r="J957" s="189" t="s">
        <v>291</v>
      </c>
      <c r="K957" s="29" t="s">
        <v>18</v>
      </c>
      <c r="L957" s="29" t="s">
        <v>17</v>
      </c>
      <c r="M957" s="29" t="s">
        <v>3365</v>
      </c>
      <c r="N957" s="29" t="s">
        <v>19</v>
      </c>
      <c r="O957" s="259" t="s">
        <v>32</v>
      </c>
      <c r="P957" s="259" t="s">
        <v>33</v>
      </c>
      <c r="Q957" s="259" t="s">
        <v>43</v>
      </c>
      <c r="R957" s="192" t="s">
        <v>2337</v>
      </c>
      <c r="S957" s="41" t="s">
        <v>1905</v>
      </c>
      <c r="T957" s="41" t="s">
        <v>20</v>
      </c>
      <c r="U957" s="84" t="s">
        <v>72</v>
      </c>
      <c r="V957" s="263"/>
      <c r="W957" s="80">
        <v>3</v>
      </c>
      <c r="X957" s="185" t="s">
        <v>2610</v>
      </c>
      <c r="Y957" s="117"/>
      <c r="Z957" s="84"/>
      <c r="AA957" s="84"/>
      <c r="AB957" s="265" t="str">
        <f t="shared" si="23"/>
        <v>M 3011</v>
      </c>
      <c r="AC957" s="261"/>
      <c r="AD957" s="261"/>
      <c r="AE957" s="261"/>
      <c r="AF957" s="261"/>
      <c r="AG957" s="261"/>
      <c r="AH957" s="263" t="s">
        <v>1</v>
      </c>
      <c r="AI957" s="473" t="s">
        <v>202</v>
      </c>
      <c r="AJ957" s="248" t="s">
        <v>2333</v>
      </c>
      <c r="AK957" s="427"/>
      <c r="AL957" s="314">
        <v>2.4470000000000001</v>
      </c>
      <c r="AM957" s="314" t="s">
        <v>76</v>
      </c>
      <c r="AN957" s="314">
        <v>2.4220000000000002</v>
      </c>
      <c r="AO957" s="314" t="s">
        <v>77</v>
      </c>
      <c r="AP957" s="101"/>
      <c r="AQ957" s="101"/>
      <c r="AR957" s="415"/>
      <c r="AS957" s="101"/>
      <c r="AT957" s="256"/>
      <c r="AU957" s="101"/>
      <c r="AV957" s="256"/>
      <c r="AW957" s="256"/>
      <c r="AX957" s="256"/>
      <c r="AY957" s="256"/>
      <c r="AZ957" s="256"/>
      <c r="BA957" s="256"/>
      <c r="BB957" s="256"/>
      <c r="BC957" s="256"/>
      <c r="BD957" s="256"/>
      <c r="BE957" s="256"/>
      <c r="BF957" s="256"/>
      <c r="BG957" s="256"/>
    </row>
    <row r="958" spans="1:59" s="57" customFormat="1" ht="24" customHeight="1" x14ac:dyDescent="0.25">
      <c r="A958" s="256"/>
      <c r="B958" s="256"/>
      <c r="C958" s="256"/>
      <c r="D958" s="246" t="s">
        <v>2</v>
      </c>
      <c r="E958" s="256"/>
      <c r="F958" s="256"/>
      <c r="G958" s="96">
        <v>43283</v>
      </c>
      <c r="H958" s="258" t="s">
        <v>37</v>
      </c>
      <c r="I958" s="232" t="s">
        <v>31</v>
      </c>
      <c r="J958" s="189" t="s">
        <v>291</v>
      </c>
      <c r="K958" s="29" t="s">
        <v>18</v>
      </c>
      <c r="L958" s="29" t="s">
        <v>17</v>
      </c>
      <c r="M958" s="29" t="s">
        <v>3365</v>
      </c>
      <c r="N958" s="29" t="s">
        <v>19</v>
      </c>
      <c r="O958" s="259" t="s">
        <v>32</v>
      </c>
      <c r="P958" s="259" t="s">
        <v>33</v>
      </c>
      <c r="Q958" s="259" t="s">
        <v>43</v>
      </c>
      <c r="R958" s="192" t="s">
        <v>2342</v>
      </c>
      <c r="S958" s="41" t="s">
        <v>1905</v>
      </c>
      <c r="T958" s="41" t="s">
        <v>20</v>
      </c>
      <c r="U958" s="84" t="s">
        <v>72</v>
      </c>
      <c r="V958" s="263"/>
      <c r="W958" s="80">
        <v>3</v>
      </c>
      <c r="X958" s="185" t="s">
        <v>2610</v>
      </c>
      <c r="Y958" s="117"/>
      <c r="Z958" s="158"/>
      <c r="AA958" s="84"/>
      <c r="AB958" s="265" t="str">
        <f t="shared" si="23"/>
        <v>M 3015</v>
      </c>
      <c r="AC958" s="261"/>
      <c r="AD958" s="261"/>
      <c r="AE958" s="261"/>
      <c r="AF958" s="261"/>
      <c r="AG958" s="261"/>
      <c r="AH958" s="263" t="s">
        <v>1</v>
      </c>
      <c r="AI958" s="473" t="s">
        <v>202</v>
      </c>
      <c r="AJ958" s="248" t="s">
        <v>2339</v>
      </c>
      <c r="AK958" s="427"/>
      <c r="AL958" s="314">
        <v>2.1829999999999998</v>
      </c>
      <c r="AM958" s="314" t="s">
        <v>1548</v>
      </c>
      <c r="AN958" s="314">
        <v>2.101</v>
      </c>
      <c r="AO958" s="314" t="s">
        <v>79</v>
      </c>
      <c r="AP958" s="101"/>
      <c r="AQ958" s="101"/>
      <c r="AR958" s="415"/>
      <c r="AS958" s="101"/>
      <c r="AT958" s="256"/>
      <c r="AU958" s="101"/>
      <c r="AV958" s="256"/>
      <c r="AW958" s="256"/>
      <c r="AX958" s="256"/>
      <c r="AY958" s="256"/>
      <c r="AZ958" s="256"/>
      <c r="BA958" s="256"/>
      <c r="BB958" s="256"/>
      <c r="BC958" s="256"/>
      <c r="BD958" s="256"/>
      <c r="BE958" s="256"/>
      <c r="BF958" s="256"/>
      <c r="BG958" s="256"/>
    </row>
    <row r="959" spans="1:59" s="57" customFormat="1" ht="24" customHeight="1" x14ac:dyDescent="0.25">
      <c r="A959" s="256"/>
      <c r="B959" s="256"/>
      <c r="C959" s="256"/>
      <c r="D959" s="246" t="s">
        <v>2</v>
      </c>
      <c r="E959" s="256"/>
      <c r="F959" s="256"/>
      <c r="G959" s="96">
        <v>43283</v>
      </c>
      <c r="H959" s="258" t="s">
        <v>37</v>
      </c>
      <c r="I959" s="232" t="s">
        <v>31</v>
      </c>
      <c r="J959" s="189" t="s">
        <v>291</v>
      </c>
      <c r="K959" s="29" t="s">
        <v>18</v>
      </c>
      <c r="L959" s="29" t="s">
        <v>17</v>
      </c>
      <c r="M959" s="29" t="s">
        <v>3365</v>
      </c>
      <c r="N959" s="29" t="s">
        <v>19</v>
      </c>
      <c r="O959" s="259" t="s">
        <v>32</v>
      </c>
      <c r="P959" s="259" t="s">
        <v>33</v>
      </c>
      <c r="Q959" s="259" t="s">
        <v>43</v>
      </c>
      <c r="R959" s="192" t="s">
        <v>2343</v>
      </c>
      <c r="S959" s="41" t="s">
        <v>1905</v>
      </c>
      <c r="T959" s="41" t="s">
        <v>20</v>
      </c>
      <c r="U959" s="84" t="s">
        <v>1800</v>
      </c>
      <c r="V959" s="263"/>
      <c r="W959" s="80">
        <v>2</v>
      </c>
      <c r="X959" s="185" t="s">
        <v>80</v>
      </c>
      <c r="Y959" s="117"/>
      <c r="Z959" s="158"/>
      <c r="AA959" s="84"/>
      <c r="AB959" s="265" t="str">
        <f t="shared" si="23"/>
        <v>M 3016</v>
      </c>
      <c r="AC959" s="261"/>
      <c r="AD959" s="261"/>
      <c r="AE959" s="261"/>
      <c r="AF959" s="261"/>
      <c r="AG959" s="261"/>
      <c r="AH959" s="263" t="s">
        <v>1</v>
      </c>
      <c r="AI959" s="473" t="s">
        <v>202</v>
      </c>
      <c r="AJ959" s="248" t="s">
        <v>2339</v>
      </c>
      <c r="AK959" s="427"/>
      <c r="AL959" s="314">
        <v>2.5419999999999998</v>
      </c>
      <c r="AM959" s="314" t="s">
        <v>79</v>
      </c>
      <c r="AN959" s="314">
        <v>2.484</v>
      </c>
      <c r="AO959" s="314" t="s">
        <v>77</v>
      </c>
      <c r="AP959" s="101"/>
      <c r="AQ959" s="101"/>
      <c r="AR959" s="415"/>
      <c r="AS959" s="101"/>
      <c r="AT959" s="256"/>
      <c r="AU959" s="101"/>
      <c r="AV959" s="256"/>
      <c r="AW959" s="256"/>
      <c r="AX959" s="256"/>
      <c r="AY959" s="256"/>
      <c r="AZ959" s="256"/>
      <c r="BA959" s="256"/>
      <c r="BB959" s="256"/>
      <c r="BC959" s="256"/>
      <c r="BD959" s="256"/>
      <c r="BE959" s="256"/>
      <c r="BF959" s="256"/>
      <c r="BG959" s="256"/>
    </row>
    <row r="960" spans="1:59" s="57" customFormat="1" ht="24" customHeight="1" x14ac:dyDescent="0.25">
      <c r="A960" s="256"/>
      <c r="B960" s="256"/>
      <c r="C960" s="256"/>
      <c r="D960" s="246" t="s">
        <v>2</v>
      </c>
      <c r="E960" s="256"/>
      <c r="F960" s="256"/>
      <c r="G960" s="96">
        <v>43283</v>
      </c>
      <c r="H960" s="258" t="s">
        <v>37</v>
      </c>
      <c r="I960" s="232" t="s">
        <v>31</v>
      </c>
      <c r="J960" s="189" t="s">
        <v>291</v>
      </c>
      <c r="K960" s="29" t="s">
        <v>18</v>
      </c>
      <c r="L960" s="29" t="s">
        <v>17</v>
      </c>
      <c r="M960" s="29" t="s">
        <v>3365</v>
      </c>
      <c r="N960" s="29" t="s">
        <v>19</v>
      </c>
      <c r="O960" s="259" t="s">
        <v>32</v>
      </c>
      <c r="P960" s="259" t="s">
        <v>33</v>
      </c>
      <c r="Q960" s="259" t="s">
        <v>43</v>
      </c>
      <c r="R960" s="192" t="s">
        <v>2344</v>
      </c>
      <c r="S960" s="41" t="s">
        <v>1905</v>
      </c>
      <c r="T960" s="41" t="s">
        <v>20</v>
      </c>
      <c r="U960" s="84" t="s">
        <v>1800</v>
      </c>
      <c r="V960" s="263"/>
      <c r="W960" s="80">
        <v>2</v>
      </c>
      <c r="X960" s="185" t="s">
        <v>80</v>
      </c>
      <c r="Y960" s="117"/>
      <c r="Z960" s="84"/>
      <c r="AA960" s="84"/>
      <c r="AB960" s="265" t="str">
        <f t="shared" si="23"/>
        <v>M 3017</v>
      </c>
      <c r="AC960" s="261"/>
      <c r="AD960" s="261"/>
      <c r="AE960" s="261"/>
      <c r="AF960" s="261"/>
      <c r="AG960" s="261"/>
      <c r="AH960" s="263" t="s">
        <v>1</v>
      </c>
      <c r="AI960" s="473" t="s">
        <v>202</v>
      </c>
      <c r="AJ960" s="248" t="s">
        <v>2339</v>
      </c>
      <c r="AK960" s="427"/>
      <c r="AL960" s="314">
        <v>2.2530000000000001</v>
      </c>
      <c r="AM960" s="314" t="s">
        <v>1108</v>
      </c>
      <c r="AN960" s="314">
        <v>2.1619999999999999</v>
      </c>
      <c r="AO960" s="314" t="s">
        <v>3500</v>
      </c>
      <c r="AP960" s="101"/>
      <c r="AQ960" s="101"/>
      <c r="AR960" s="415"/>
      <c r="AS960" s="101"/>
      <c r="AT960" s="256"/>
      <c r="AU960" s="101"/>
      <c r="AV960" s="256"/>
      <c r="AW960" s="256"/>
      <c r="AX960" s="256"/>
      <c r="AY960" s="256"/>
      <c r="AZ960" s="256"/>
      <c r="BA960" s="256"/>
      <c r="BB960" s="256"/>
      <c r="BC960" s="256"/>
      <c r="BD960" s="256"/>
      <c r="BE960" s="256"/>
      <c r="BF960" s="256"/>
      <c r="BG960" s="256"/>
    </row>
    <row r="961" spans="1:59" s="57" customFormat="1" ht="24" customHeight="1" x14ac:dyDescent="0.25">
      <c r="A961" s="256"/>
      <c r="B961" s="256"/>
      <c r="C961" s="256"/>
      <c r="D961" s="246" t="s">
        <v>2</v>
      </c>
      <c r="E961" s="256"/>
      <c r="F961" s="256"/>
      <c r="G961" s="96">
        <v>43283</v>
      </c>
      <c r="H961" s="258" t="s">
        <v>37</v>
      </c>
      <c r="I961" s="232" t="s">
        <v>31</v>
      </c>
      <c r="J961" s="189" t="s">
        <v>291</v>
      </c>
      <c r="K961" s="29" t="s">
        <v>18</v>
      </c>
      <c r="L961" s="29" t="s">
        <v>17</v>
      </c>
      <c r="M961" s="29" t="s">
        <v>3365</v>
      </c>
      <c r="N961" s="29" t="s">
        <v>19</v>
      </c>
      <c r="O961" s="259" t="s">
        <v>32</v>
      </c>
      <c r="P961" s="259" t="s">
        <v>33</v>
      </c>
      <c r="Q961" s="259" t="s">
        <v>43</v>
      </c>
      <c r="R961" s="192" t="s">
        <v>2347</v>
      </c>
      <c r="S961" s="41" t="s">
        <v>1905</v>
      </c>
      <c r="T961" s="41" t="s">
        <v>20</v>
      </c>
      <c r="U961" s="84" t="s">
        <v>1800</v>
      </c>
      <c r="V961" s="263"/>
      <c r="W961" s="80">
        <v>2</v>
      </c>
      <c r="X961" s="185" t="s">
        <v>80</v>
      </c>
      <c r="Y961" s="117"/>
      <c r="Z961" s="84"/>
      <c r="AA961" s="84"/>
      <c r="AB961" s="265" t="str">
        <f t="shared" si="23"/>
        <v>M 3020</v>
      </c>
      <c r="AC961" s="261"/>
      <c r="AD961" s="261"/>
      <c r="AE961" s="261"/>
      <c r="AF961" s="261"/>
      <c r="AG961" s="261"/>
      <c r="AH961" s="263" t="s">
        <v>1</v>
      </c>
      <c r="AI961" s="473" t="s">
        <v>202</v>
      </c>
      <c r="AJ961" s="248" t="s">
        <v>2346</v>
      </c>
      <c r="AK961" s="427"/>
      <c r="AL961" s="314">
        <v>2.3420000000000001</v>
      </c>
      <c r="AM961" s="314" t="s">
        <v>103</v>
      </c>
      <c r="AN961" s="314">
        <v>2.2410000000000001</v>
      </c>
      <c r="AO961" s="314" t="s">
        <v>77</v>
      </c>
      <c r="AP961" s="101"/>
      <c r="AQ961" s="101"/>
      <c r="AR961" s="415"/>
      <c r="AS961" s="101"/>
      <c r="AT961" s="256"/>
      <c r="AU961" s="101"/>
      <c r="AV961" s="256"/>
      <c r="AW961" s="256"/>
      <c r="AX961" s="256"/>
      <c r="AY961" s="256"/>
      <c r="AZ961" s="256"/>
      <c r="BA961" s="256"/>
      <c r="BB961" s="256"/>
      <c r="BC961" s="256"/>
      <c r="BD961" s="256"/>
      <c r="BE961" s="256"/>
      <c r="BF961" s="256"/>
      <c r="BG961" s="256"/>
    </row>
    <row r="962" spans="1:59" s="57" customFormat="1" ht="24" customHeight="1" x14ac:dyDescent="0.25">
      <c r="A962" s="256"/>
      <c r="B962" s="256"/>
      <c r="C962" s="256"/>
      <c r="D962" s="246" t="s">
        <v>2</v>
      </c>
      <c r="E962" s="256"/>
      <c r="F962" s="256"/>
      <c r="G962" s="96">
        <v>43283</v>
      </c>
      <c r="H962" s="258" t="s">
        <v>37</v>
      </c>
      <c r="I962" s="232" t="s">
        <v>31</v>
      </c>
      <c r="J962" s="189" t="s">
        <v>291</v>
      </c>
      <c r="K962" s="29" t="s">
        <v>18</v>
      </c>
      <c r="L962" s="29" t="s">
        <v>17</v>
      </c>
      <c r="M962" s="29" t="s">
        <v>3365</v>
      </c>
      <c r="N962" s="29" t="s">
        <v>19</v>
      </c>
      <c r="O962" s="259" t="s">
        <v>32</v>
      </c>
      <c r="P962" s="259" t="s">
        <v>33</v>
      </c>
      <c r="Q962" s="259" t="s">
        <v>43</v>
      </c>
      <c r="R962" s="192" t="s">
        <v>2348</v>
      </c>
      <c r="S962" s="41" t="s">
        <v>1905</v>
      </c>
      <c r="T962" s="41" t="s">
        <v>20</v>
      </c>
      <c r="U962" s="84" t="s">
        <v>1800</v>
      </c>
      <c r="V962" s="263"/>
      <c r="W962" s="80">
        <v>2</v>
      </c>
      <c r="X962" s="185" t="s">
        <v>80</v>
      </c>
      <c r="Y962" s="117"/>
      <c r="Z962" s="84"/>
      <c r="AA962" s="84"/>
      <c r="AB962" s="265" t="str">
        <f t="shared" si="23"/>
        <v>M 3021</v>
      </c>
      <c r="AC962" s="261"/>
      <c r="AD962" s="261"/>
      <c r="AE962" s="261"/>
      <c r="AF962" s="261"/>
      <c r="AG962" s="261"/>
      <c r="AH962" s="263" t="s">
        <v>1</v>
      </c>
      <c r="AI962" s="473" t="s">
        <v>202</v>
      </c>
      <c r="AJ962" s="248" t="s">
        <v>2346</v>
      </c>
      <c r="AK962" s="427"/>
      <c r="AL962" s="314">
        <v>2.4249999999999998</v>
      </c>
      <c r="AM962" s="314" t="s">
        <v>78</v>
      </c>
      <c r="AN962" s="314">
        <v>2.3140000000000001</v>
      </c>
      <c r="AO962" s="314" t="s">
        <v>103</v>
      </c>
      <c r="AP962" s="101"/>
      <c r="AQ962" s="101"/>
      <c r="AR962" s="415"/>
      <c r="AS962" s="101"/>
      <c r="AT962" s="256"/>
      <c r="AU962" s="101"/>
      <c r="AV962" s="256"/>
      <c r="AW962" s="256"/>
      <c r="AX962" s="256"/>
      <c r="AY962" s="256"/>
      <c r="AZ962" s="256"/>
      <c r="BA962" s="256"/>
      <c r="BB962" s="256"/>
      <c r="BC962" s="256"/>
      <c r="BD962" s="256"/>
      <c r="BE962" s="256"/>
      <c r="BF962" s="256"/>
      <c r="BG962" s="256"/>
    </row>
    <row r="963" spans="1:59" s="57" customFormat="1" ht="26.25" customHeight="1" x14ac:dyDescent="0.25">
      <c r="A963" s="256"/>
      <c r="B963" s="256"/>
      <c r="C963" s="256"/>
      <c r="D963" s="246" t="s">
        <v>2</v>
      </c>
      <c r="E963" s="256"/>
      <c r="F963" s="256"/>
      <c r="G963" s="96">
        <v>43283</v>
      </c>
      <c r="H963" s="258" t="s">
        <v>37</v>
      </c>
      <c r="I963" s="232" t="s">
        <v>31</v>
      </c>
      <c r="J963" s="189" t="s">
        <v>291</v>
      </c>
      <c r="K963" s="29" t="s">
        <v>18</v>
      </c>
      <c r="L963" s="29" t="s">
        <v>17</v>
      </c>
      <c r="M963" s="29" t="s">
        <v>3365</v>
      </c>
      <c r="N963" s="29" t="s">
        <v>19</v>
      </c>
      <c r="O963" s="259" t="s">
        <v>32</v>
      </c>
      <c r="P963" s="259" t="s">
        <v>33</v>
      </c>
      <c r="Q963" s="259" t="s">
        <v>43</v>
      </c>
      <c r="R963" s="192" t="s">
        <v>2349</v>
      </c>
      <c r="S963" s="41" t="s">
        <v>1905</v>
      </c>
      <c r="T963" s="41" t="s">
        <v>20</v>
      </c>
      <c r="U963" s="84" t="s">
        <v>72</v>
      </c>
      <c r="V963" s="263"/>
      <c r="W963" s="80">
        <v>3</v>
      </c>
      <c r="X963" s="185" t="s">
        <v>2610</v>
      </c>
      <c r="Y963" s="117"/>
      <c r="Z963" s="84"/>
      <c r="AA963" s="84"/>
      <c r="AB963" s="265" t="str">
        <f t="shared" si="23"/>
        <v>M 3025</v>
      </c>
      <c r="AC963" s="261"/>
      <c r="AD963" s="261"/>
      <c r="AE963" s="261"/>
      <c r="AF963" s="261"/>
      <c r="AG963" s="261"/>
      <c r="AH963" s="263" t="s">
        <v>1</v>
      </c>
      <c r="AI963" s="473" t="s">
        <v>202</v>
      </c>
      <c r="AJ963" s="248" t="s">
        <v>1531</v>
      </c>
      <c r="AK963" s="427"/>
      <c r="AL963" s="314">
        <v>2.5430000000000001</v>
      </c>
      <c r="AM963" s="314" t="s">
        <v>79</v>
      </c>
      <c r="AN963" s="314">
        <v>2.4590000000000001</v>
      </c>
      <c r="AO963" s="314" t="s">
        <v>76</v>
      </c>
      <c r="AP963" s="101"/>
      <c r="AQ963" s="101"/>
      <c r="AR963" s="415"/>
      <c r="AS963" s="101"/>
      <c r="AT963" s="256"/>
      <c r="AU963" s="101"/>
      <c r="AV963" s="256"/>
      <c r="AW963" s="256"/>
      <c r="AX963" s="256"/>
      <c r="AY963" s="256"/>
      <c r="AZ963" s="256"/>
      <c r="BA963" s="256"/>
      <c r="BB963" s="256"/>
      <c r="BC963" s="256"/>
      <c r="BD963" s="256"/>
      <c r="BE963" s="256"/>
      <c r="BF963" s="256"/>
      <c r="BG963" s="256"/>
    </row>
    <row r="964" spans="1:59" s="57" customFormat="1" ht="33" customHeight="1" x14ac:dyDescent="0.25">
      <c r="A964" s="256"/>
      <c r="B964" s="256"/>
      <c r="C964" s="256"/>
      <c r="D964" s="246" t="s">
        <v>2</v>
      </c>
      <c r="E964" s="256"/>
      <c r="F964" s="256"/>
      <c r="G964" s="96">
        <v>43283</v>
      </c>
      <c r="H964" s="258" t="s">
        <v>37</v>
      </c>
      <c r="I964" s="232" t="s">
        <v>31</v>
      </c>
      <c r="J964" s="189" t="s">
        <v>291</v>
      </c>
      <c r="K964" s="29" t="s">
        <v>18</v>
      </c>
      <c r="L964" s="29" t="s">
        <v>17</v>
      </c>
      <c r="M964" s="29" t="s">
        <v>3365</v>
      </c>
      <c r="N964" s="29" t="s">
        <v>19</v>
      </c>
      <c r="O964" s="259" t="s">
        <v>32</v>
      </c>
      <c r="P964" s="259" t="s">
        <v>33</v>
      </c>
      <c r="Q964" s="259" t="s">
        <v>43</v>
      </c>
      <c r="R964" s="192" t="s">
        <v>2350</v>
      </c>
      <c r="S964" s="41" t="s">
        <v>1905</v>
      </c>
      <c r="T964" s="41" t="s">
        <v>20</v>
      </c>
      <c r="U964" s="84" t="s">
        <v>72</v>
      </c>
      <c r="V964" s="263"/>
      <c r="W964" s="80">
        <v>3</v>
      </c>
      <c r="X964" s="185" t="s">
        <v>2610</v>
      </c>
      <c r="Y964" s="117"/>
      <c r="Z964" s="84"/>
      <c r="AA964" s="84"/>
      <c r="AB964" s="265" t="str">
        <f t="shared" si="23"/>
        <v>M 3027</v>
      </c>
      <c r="AC964" s="261"/>
      <c r="AD964" s="261"/>
      <c r="AE964" s="261"/>
      <c r="AF964" s="261"/>
      <c r="AG964" s="261"/>
      <c r="AH964" s="263" t="s">
        <v>1</v>
      </c>
      <c r="AI964" s="473" t="s">
        <v>202</v>
      </c>
      <c r="AJ964" s="248" t="s">
        <v>2351</v>
      </c>
      <c r="AK964" s="427"/>
      <c r="AL964" s="314">
        <v>2.452</v>
      </c>
      <c r="AM964" s="314" t="s">
        <v>77</v>
      </c>
      <c r="AN964" s="314">
        <v>2.387</v>
      </c>
      <c r="AO964" s="314" t="s">
        <v>76</v>
      </c>
      <c r="AP964" s="101"/>
      <c r="AQ964" s="101"/>
      <c r="AR964" s="415"/>
      <c r="AS964" s="101"/>
      <c r="AT964" s="256"/>
      <c r="AU964" s="101"/>
      <c r="AV964" s="256"/>
      <c r="AW964" s="256"/>
      <c r="AX964" s="256"/>
      <c r="AY964" s="256"/>
      <c r="AZ964" s="256"/>
      <c r="BA964" s="256"/>
      <c r="BB964" s="256"/>
      <c r="BC964" s="256"/>
      <c r="BD964" s="256"/>
      <c r="BE964" s="256"/>
      <c r="BF964" s="256"/>
      <c r="BG964" s="256"/>
    </row>
    <row r="965" spans="1:59" s="256" customFormat="1" ht="32.25" customHeight="1" x14ac:dyDescent="0.25">
      <c r="D965" s="246" t="s">
        <v>2</v>
      </c>
      <c r="G965" s="96">
        <v>43283</v>
      </c>
      <c r="H965" s="258" t="s">
        <v>37</v>
      </c>
      <c r="I965" s="232" t="s">
        <v>31</v>
      </c>
      <c r="J965" s="189" t="s">
        <v>291</v>
      </c>
      <c r="K965" s="29" t="s">
        <v>18</v>
      </c>
      <c r="L965" s="29" t="s">
        <v>17</v>
      </c>
      <c r="M965" s="29" t="s">
        <v>3365</v>
      </c>
      <c r="N965" s="29" t="s">
        <v>19</v>
      </c>
      <c r="O965" s="259" t="s">
        <v>32</v>
      </c>
      <c r="P965" s="259" t="s">
        <v>33</v>
      </c>
      <c r="Q965" s="259" t="s">
        <v>43</v>
      </c>
      <c r="R965" s="192" t="s">
        <v>2352</v>
      </c>
      <c r="S965" s="41" t="s">
        <v>1905</v>
      </c>
      <c r="T965" s="41" t="s">
        <v>20</v>
      </c>
      <c r="U965" s="84" t="s">
        <v>1800</v>
      </c>
      <c r="V965" s="263"/>
      <c r="W965" s="80">
        <v>2</v>
      </c>
      <c r="X965" s="185" t="s">
        <v>80</v>
      </c>
      <c r="Y965" s="117"/>
      <c r="Z965" s="84"/>
      <c r="AA965" s="84"/>
      <c r="AB965" s="265" t="str">
        <f t="shared" si="23"/>
        <v>M 3028</v>
      </c>
      <c r="AC965" s="261"/>
      <c r="AD965" s="261"/>
      <c r="AE965" s="261"/>
      <c r="AF965" s="261"/>
      <c r="AG965" s="261"/>
      <c r="AH965" s="263" t="s">
        <v>1</v>
      </c>
      <c r="AI965" s="473" t="s">
        <v>202</v>
      </c>
      <c r="AJ965" s="248" t="s">
        <v>1531</v>
      </c>
      <c r="AK965" s="427"/>
      <c r="AL965" s="314">
        <v>2.3980000000000001</v>
      </c>
      <c r="AM965" s="314" t="s">
        <v>946</v>
      </c>
      <c r="AN965" s="314">
        <v>2.3130000000000002</v>
      </c>
      <c r="AO965" s="314" t="s">
        <v>1548</v>
      </c>
      <c r="AP965" s="101"/>
      <c r="AQ965" s="101"/>
      <c r="AR965" s="415"/>
      <c r="AS965" s="101"/>
      <c r="AU965" s="101"/>
    </row>
    <row r="966" spans="1:59" s="57" customFormat="1" ht="26.25" customHeight="1" x14ac:dyDescent="0.25">
      <c r="A966" s="256"/>
      <c r="B966" s="256"/>
      <c r="C966" s="256"/>
      <c r="D966" s="246" t="s">
        <v>2</v>
      </c>
      <c r="E966" s="256"/>
      <c r="F966" s="256"/>
      <c r="G966" s="96">
        <v>43283</v>
      </c>
      <c r="H966" s="258" t="s">
        <v>37</v>
      </c>
      <c r="I966" s="232" t="s">
        <v>31</v>
      </c>
      <c r="J966" s="189" t="s">
        <v>291</v>
      </c>
      <c r="K966" s="29" t="s">
        <v>18</v>
      </c>
      <c r="L966" s="29" t="s">
        <v>17</v>
      </c>
      <c r="M966" s="29" t="s">
        <v>3365</v>
      </c>
      <c r="N966" s="29" t="s">
        <v>19</v>
      </c>
      <c r="O966" s="259" t="s">
        <v>32</v>
      </c>
      <c r="P966" s="259" t="s">
        <v>33</v>
      </c>
      <c r="Q966" s="259" t="s">
        <v>43</v>
      </c>
      <c r="R966" s="192" t="s">
        <v>2353</v>
      </c>
      <c r="S966" s="41" t="s">
        <v>1905</v>
      </c>
      <c r="T966" s="41" t="s">
        <v>20</v>
      </c>
      <c r="U966" s="84" t="s">
        <v>1800</v>
      </c>
      <c r="V966" s="263"/>
      <c r="W966" s="80">
        <v>2</v>
      </c>
      <c r="X966" s="185" t="s">
        <v>80</v>
      </c>
      <c r="Y966" s="117"/>
      <c r="Z966" s="84"/>
      <c r="AA966" s="84"/>
      <c r="AB966" s="265" t="str">
        <f t="shared" si="23"/>
        <v>M 3029</v>
      </c>
      <c r="AC966" s="261"/>
      <c r="AD966" s="261"/>
      <c r="AE966" s="261"/>
      <c r="AF966" s="261"/>
      <c r="AG966" s="261"/>
      <c r="AH966" s="263" t="s">
        <v>1</v>
      </c>
      <c r="AI966" s="473" t="s">
        <v>202</v>
      </c>
      <c r="AJ966" s="248" t="s">
        <v>1531</v>
      </c>
      <c r="AK966" s="427"/>
      <c r="AL966" s="314">
        <v>2.516</v>
      </c>
      <c r="AM966" s="314" t="s">
        <v>77</v>
      </c>
      <c r="AN966" s="314">
        <v>2.4500000000000002</v>
      </c>
      <c r="AO966" s="314" t="s">
        <v>76</v>
      </c>
      <c r="AP966" s="101"/>
      <c r="AQ966" s="101"/>
      <c r="AR966" s="415"/>
      <c r="AS966" s="101"/>
      <c r="AT966" s="256"/>
      <c r="AU966" s="101"/>
      <c r="AV966" s="256"/>
      <c r="AW966" s="256"/>
      <c r="AX966" s="256"/>
      <c r="AY966" s="256"/>
      <c r="AZ966" s="256"/>
      <c r="BA966" s="256"/>
      <c r="BB966" s="256"/>
      <c r="BC966" s="256"/>
      <c r="BD966" s="256"/>
      <c r="BE966" s="256"/>
      <c r="BF966" s="256"/>
      <c r="BG966" s="256"/>
    </row>
    <row r="967" spans="1:59" s="101" customFormat="1" ht="26.25" customHeight="1" x14ac:dyDescent="0.25">
      <c r="A967" s="256"/>
      <c r="B967" s="256"/>
      <c r="C967" s="256"/>
      <c r="D967" s="246" t="s">
        <v>2</v>
      </c>
      <c r="E967" s="256"/>
      <c r="F967" s="256"/>
      <c r="G967" s="96">
        <v>43283</v>
      </c>
      <c r="H967" s="258" t="s">
        <v>37</v>
      </c>
      <c r="I967" s="232" t="s">
        <v>31</v>
      </c>
      <c r="J967" s="189" t="s">
        <v>291</v>
      </c>
      <c r="K967" s="29" t="s">
        <v>18</v>
      </c>
      <c r="L967" s="29" t="s">
        <v>17</v>
      </c>
      <c r="M967" s="29" t="s">
        <v>3365</v>
      </c>
      <c r="N967" s="29" t="s">
        <v>19</v>
      </c>
      <c r="O967" s="259" t="s">
        <v>32</v>
      </c>
      <c r="P967" s="259" t="s">
        <v>33</v>
      </c>
      <c r="Q967" s="259" t="s">
        <v>43</v>
      </c>
      <c r="R967" s="192" t="s">
        <v>2355</v>
      </c>
      <c r="S967" s="41" t="s">
        <v>1905</v>
      </c>
      <c r="T967" s="41" t="s">
        <v>20</v>
      </c>
      <c r="U967" s="84" t="s">
        <v>1800</v>
      </c>
      <c r="V967" s="263"/>
      <c r="W967" s="80">
        <v>2</v>
      </c>
      <c r="X967" s="185" t="s">
        <v>80</v>
      </c>
      <c r="Y967" s="117"/>
      <c r="Z967" s="84"/>
      <c r="AA967" s="84"/>
      <c r="AB967" s="265" t="str">
        <f t="shared" si="23"/>
        <v>M 3032</v>
      </c>
      <c r="AC967" s="261"/>
      <c r="AD967" s="261"/>
      <c r="AE967" s="261"/>
      <c r="AF967" s="261"/>
      <c r="AG967" s="261"/>
      <c r="AH967" s="263" t="s">
        <v>1</v>
      </c>
      <c r="AI967" s="473" t="s">
        <v>202</v>
      </c>
      <c r="AJ967" s="248" t="s">
        <v>2356</v>
      </c>
      <c r="AK967" s="427"/>
      <c r="AL967" s="314">
        <v>2.1030000000000002</v>
      </c>
      <c r="AM967" s="314" t="s">
        <v>946</v>
      </c>
      <c r="AN967" s="314">
        <v>2.089</v>
      </c>
      <c r="AO967" s="314" t="s">
        <v>76</v>
      </c>
      <c r="AR967" s="415"/>
      <c r="AT967" s="256"/>
      <c r="AV967" s="256"/>
      <c r="AW967" s="256"/>
      <c r="AX967" s="256"/>
      <c r="AY967" s="256"/>
      <c r="AZ967" s="256"/>
      <c r="BA967" s="256"/>
      <c r="BB967" s="256"/>
      <c r="BC967" s="256"/>
      <c r="BD967" s="256"/>
      <c r="BE967" s="256"/>
      <c r="BF967" s="256"/>
      <c r="BG967" s="256"/>
    </row>
    <row r="968" spans="1:59" s="256" customFormat="1" ht="32.25" customHeight="1" x14ac:dyDescent="0.25">
      <c r="D968" s="246" t="s">
        <v>2</v>
      </c>
      <c r="G968" s="96">
        <v>43283</v>
      </c>
      <c r="H968" s="258" t="s">
        <v>37</v>
      </c>
      <c r="I968" s="232" t="s">
        <v>31</v>
      </c>
      <c r="J968" s="189" t="s">
        <v>291</v>
      </c>
      <c r="K968" s="29" t="s">
        <v>18</v>
      </c>
      <c r="L968" s="29" t="s">
        <v>17</v>
      </c>
      <c r="M968" s="29" t="s">
        <v>3365</v>
      </c>
      <c r="N968" s="29" t="s">
        <v>19</v>
      </c>
      <c r="O968" s="259" t="s">
        <v>32</v>
      </c>
      <c r="P968" s="259" t="s">
        <v>33</v>
      </c>
      <c r="Q968" s="259" t="s">
        <v>43</v>
      </c>
      <c r="R968" s="192" t="s">
        <v>2357</v>
      </c>
      <c r="S968" s="41" t="s">
        <v>1905</v>
      </c>
      <c r="T968" s="41" t="s">
        <v>20</v>
      </c>
      <c r="U968" s="84" t="s">
        <v>1800</v>
      </c>
      <c r="V968" s="263"/>
      <c r="W968" s="80">
        <v>2</v>
      </c>
      <c r="X968" s="185" t="s">
        <v>80</v>
      </c>
      <c r="Y968" s="117"/>
      <c r="Z968" s="84"/>
      <c r="AA968" s="84"/>
      <c r="AB968" s="265" t="str">
        <f t="shared" si="23"/>
        <v>M 3033</v>
      </c>
      <c r="AC968" s="261"/>
      <c r="AD968" s="261"/>
      <c r="AE968" s="261"/>
      <c r="AF968" s="261"/>
      <c r="AG968" s="261"/>
      <c r="AH968" s="263" t="s">
        <v>1</v>
      </c>
      <c r="AI968" s="473" t="s">
        <v>202</v>
      </c>
      <c r="AJ968" s="248" t="s">
        <v>2356</v>
      </c>
      <c r="AK968" s="423"/>
      <c r="AL968" s="314">
        <v>2.2320000000000002</v>
      </c>
      <c r="AM968" s="314" t="s">
        <v>1107</v>
      </c>
      <c r="AN968" s="314">
        <v>2.218</v>
      </c>
      <c r="AO968" s="314" t="s">
        <v>3500</v>
      </c>
      <c r="AP968" s="101"/>
      <c r="AQ968" s="101"/>
      <c r="AR968" s="415"/>
      <c r="AS968" s="101"/>
      <c r="AU968" s="101"/>
    </row>
    <row r="969" spans="1:59" s="101" customFormat="1" ht="32.25" customHeight="1" x14ac:dyDescent="0.25">
      <c r="A969" s="256"/>
      <c r="B969" s="256"/>
      <c r="C969" s="256"/>
      <c r="D969" s="246" t="s">
        <v>2</v>
      </c>
      <c r="E969" s="256"/>
      <c r="F969" s="256"/>
      <c r="G969" s="96">
        <v>43283</v>
      </c>
      <c r="H969" s="258" t="s">
        <v>37</v>
      </c>
      <c r="I969" s="232" t="s">
        <v>31</v>
      </c>
      <c r="J969" s="189" t="s">
        <v>291</v>
      </c>
      <c r="K969" s="29" t="s">
        <v>18</v>
      </c>
      <c r="L969" s="29" t="s">
        <v>17</v>
      </c>
      <c r="M969" s="29" t="s">
        <v>3365</v>
      </c>
      <c r="N969" s="29" t="s">
        <v>19</v>
      </c>
      <c r="O969" s="259" t="s">
        <v>32</v>
      </c>
      <c r="P969" s="259" t="s">
        <v>33</v>
      </c>
      <c r="Q969" s="259" t="s">
        <v>43</v>
      </c>
      <c r="R969" s="192" t="s">
        <v>2358</v>
      </c>
      <c r="S969" s="41" t="s">
        <v>1905</v>
      </c>
      <c r="T969" s="41" t="s">
        <v>20</v>
      </c>
      <c r="U969" s="84" t="s">
        <v>1800</v>
      </c>
      <c r="V969" s="263"/>
      <c r="W969" s="80">
        <v>2</v>
      </c>
      <c r="X969" s="185" t="s">
        <v>80</v>
      </c>
      <c r="Y969" s="117"/>
      <c r="Z969" s="84"/>
      <c r="AA969" s="84"/>
      <c r="AB969" s="265" t="str">
        <f t="shared" si="23"/>
        <v>M 3034</v>
      </c>
      <c r="AC969" s="261"/>
      <c r="AD969" s="261"/>
      <c r="AE969" s="261"/>
      <c r="AF969" s="261"/>
      <c r="AG969" s="261"/>
      <c r="AH969" s="263" t="s">
        <v>1</v>
      </c>
      <c r="AI969" s="473" t="s">
        <v>202</v>
      </c>
      <c r="AJ969" s="248" t="s">
        <v>2356</v>
      </c>
      <c r="AK969" s="427"/>
      <c r="AL969" s="314">
        <v>2.12</v>
      </c>
      <c r="AM969" s="314" t="s">
        <v>3486</v>
      </c>
      <c r="AN969" s="314">
        <v>2.0670000000000002</v>
      </c>
      <c r="AO969" s="314" t="s">
        <v>3502</v>
      </c>
      <c r="AR969" s="415"/>
      <c r="AT969" s="256"/>
      <c r="AV969" s="256"/>
      <c r="AW969" s="256"/>
      <c r="AX969" s="256"/>
      <c r="AY969" s="256"/>
      <c r="AZ969" s="256"/>
      <c r="BA969" s="256"/>
      <c r="BB969" s="256"/>
      <c r="BC969" s="256"/>
      <c r="BD969" s="256"/>
      <c r="BE969" s="256"/>
      <c r="BF969" s="256"/>
      <c r="BG969" s="256"/>
    </row>
    <row r="970" spans="1:59" s="59" customFormat="1" ht="32.25" customHeight="1" x14ac:dyDescent="0.25">
      <c r="A970" s="256"/>
      <c r="B970" s="256"/>
      <c r="C970" s="256"/>
      <c r="D970" s="246" t="s">
        <v>2</v>
      </c>
      <c r="E970" s="256"/>
      <c r="F970" s="256"/>
      <c r="G970" s="96">
        <v>43283</v>
      </c>
      <c r="H970" s="258" t="s">
        <v>37</v>
      </c>
      <c r="I970" s="232" t="s">
        <v>31</v>
      </c>
      <c r="J970" s="189" t="s">
        <v>291</v>
      </c>
      <c r="K970" s="29" t="s">
        <v>18</v>
      </c>
      <c r="L970" s="29" t="s">
        <v>17</v>
      </c>
      <c r="M970" s="29" t="s">
        <v>3365</v>
      </c>
      <c r="N970" s="29" t="s">
        <v>19</v>
      </c>
      <c r="O970" s="259" t="s">
        <v>32</v>
      </c>
      <c r="P970" s="259" t="s">
        <v>33</v>
      </c>
      <c r="Q970" s="259" t="s">
        <v>43</v>
      </c>
      <c r="R970" s="192" t="s">
        <v>2359</v>
      </c>
      <c r="S970" s="41" t="s">
        <v>1905</v>
      </c>
      <c r="T970" s="41" t="s">
        <v>20</v>
      </c>
      <c r="U970" s="84" t="s">
        <v>72</v>
      </c>
      <c r="V970" s="263"/>
      <c r="W970" s="80">
        <v>3</v>
      </c>
      <c r="X970" s="185" t="s">
        <v>2610</v>
      </c>
      <c r="Y970" s="117"/>
      <c r="Z970" s="84"/>
      <c r="AA970" s="84"/>
      <c r="AB970" s="265" t="str">
        <f t="shared" si="23"/>
        <v>M 3035.2</v>
      </c>
      <c r="AC970" s="261"/>
      <c r="AD970" s="261"/>
      <c r="AE970" s="261"/>
      <c r="AF970" s="261"/>
      <c r="AG970" s="261"/>
      <c r="AH970" s="263" t="s">
        <v>1</v>
      </c>
      <c r="AI970" s="473" t="s">
        <v>202</v>
      </c>
      <c r="AJ970" s="248">
        <v>42354</v>
      </c>
      <c r="AK970" s="423"/>
      <c r="AL970" s="314">
        <v>2.2749999999999999</v>
      </c>
      <c r="AM970" s="314" t="s">
        <v>528</v>
      </c>
      <c r="AN970" s="314">
        <v>2.21</v>
      </c>
      <c r="AO970" s="314" t="s">
        <v>1548</v>
      </c>
      <c r="AP970" s="101"/>
      <c r="AQ970" s="101"/>
      <c r="AR970" s="415"/>
      <c r="AS970" s="101"/>
      <c r="AT970" s="256"/>
      <c r="AU970" s="101"/>
      <c r="AV970" s="256"/>
      <c r="AW970" s="256"/>
      <c r="AX970" s="256"/>
      <c r="AY970" s="256"/>
      <c r="AZ970" s="256"/>
      <c r="BA970" s="256"/>
      <c r="BB970" s="256"/>
      <c r="BC970" s="256"/>
      <c r="BD970" s="256"/>
      <c r="BE970" s="256"/>
      <c r="BF970" s="256"/>
      <c r="BG970" s="256"/>
    </row>
    <row r="971" spans="1:59" s="57" customFormat="1" ht="26.25" customHeight="1" x14ac:dyDescent="0.25">
      <c r="A971" s="256"/>
      <c r="B971" s="256"/>
      <c r="C971" s="256"/>
      <c r="D971" s="246" t="s">
        <v>2</v>
      </c>
      <c r="E971" s="256"/>
      <c r="F971" s="256"/>
      <c r="G971" s="96">
        <v>43283</v>
      </c>
      <c r="H971" s="258" t="s">
        <v>37</v>
      </c>
      <c r="I971" s="232" t="s">
        <v>31</v>
      </c>
      <c r="J971" s="189" t="s">
        <v>291</v>
      </c>
      <c r="K971" s="29" t="s">
        <v>18</v>
      </c>
      <c r="L971" s="29" t="s">
        <v>17</v>
      </c>
      <c r="M971" s="29" t="s">
        <v>3365</v>
      </c>
      <c r="N971" s="29" t="s">
        <v>19</v>
      </c>
      <c r="O971" s="259" t="s">
        <v>32</v>
      </c>
      <c r="P971" s="259" t="s">
        <v>33</v>
      </c>
      <c r="Q971" s="259" t="s">
        <v>43</v>
      </c>
      <c r="R971" s="64" t="s">
        <v>2360</v>
      </c>
      <c r="S971" s="41" t="s">
        <v>2361</v>
      </c>
      <c r="T971" s="41" t="s">
        <v>20</v>
      </c>
      <c r="U971" s="84" t="s">
        <v>72</v>
      </c>
      <c r="V971" s="263"/>
      <c r="W971" s="80">
        <v>3</v>
      </c>
      <c r="X971" s="185" t="s">
        <v>2610</v>
      </c>
      <c r="Y971" s="117"/>
      <c r="Z971" s="84"/>
      <c r="AA971" s="84"/>
      <c r="AB971" s="265" t="str">
        <f t="shared" si="23"/>
        <v>M 3036.2</v>
      </c>
      <c r="AC971" s="261"/>
      <c r="AD971" s="261"/>
      <c r="AE971" s="261"/>
      <c r="AF971" s="261"/>
      <c r="AG971" s="261"/>
      <c r="AH971" s="263" t="s">
        <v>1</v>
      </c>
      <c r="AI971" s="473" t="s">
        <v>202</v>
      </c>
      <c r="AJ971" s="248">
        <v>42354</v>
      </c>
      <c r="AK971" s="427"/>
      <c r="AL971" s="314">
        <v>2.242</v>
      </c>
      <c r="AM971" s="314" t="s">
        <v>103</v>
      </c>
      <c r="AN971" s="314">
        <v>2.194</v>
      </c>
      <c r="AO971" s="314" t="s">
        <v>77</v>
      </c>
      <c r="AP971" s="101"/>
      <c r="AQ971" s="101"/>
      <c r="AR971" s="415"/>
      <c r="AS971" s="101"/>
      <c r="AT971" s="256"/>
      <c r="AU971" s="101"/>
      <c r="AV971" s="256"/>
      <c r="AW971" s="256"/>
      <c r="AX971" s="256"/>
      <c r="AY971" s="256"/>
      <c r="AZ971" s="256"/>
      <c r="BA971" s="256"/>
      <c r="BB971" s="256"/>
      <c r="BC971" s="256"/>
      <c r="BD971" s="256"/>
      <c r="BE971" s="256"/>
      <c r="BF971" s="256"/>
      <c r="BG971" s="256"/>
    </row>
    <row r="972" spans="1:59" s="57" customFormat="1" ht="26.25" customHeight="1" x14ac:dyDescent="0.25">
      <c r="A972" s="256"/>
      <c r="B972" s="256"/>
      <c r="C972" s="256"/>
      <c r="D972" s="246" t="s">
        <v>2</v>
      </c>
      <c r="E972" s="256"/>
      <c r="F972" s="256"/>
      <c r="G972" s="96">
        <v>43283</v>
      </c>
      <c r="H972" s="258" t="s">
        <v>37</v>
      </c>
      <c r="I972" s="232" t="s">
        <v>31</v>
      </c>
      <c r="J972" s="189" t="s">
        <v>291</v>
      </c>
      <c r="K972" s="29" t="s">
        <v>18</v>
      </c>
      <c r="L972" s="29" t="s">
        <v>17</v>
      </c>
      <c r="M972" s="29" t="s">
        <v>3365</v>
      </c>
      <c r="N972" s="29" t="s">
        <v>19</v>
      </c>
      <c r="O972" s="259" t="s">
        <v>32</v>
      </c>
      <c r="P972" s="259" t="s">
        <v>33</v>
      </c>
      <c r="Q972" s="259" t="s">
        <v>43</v>
      </c>
      <c r="R972" s="64" t="s">
        <v>2362</v>
      </c>
      <c r="S972" s="41" t="s">
        <v>1905</v>
      </c>
      <c r="T972" s="41" t="s">
        <v>20</v>
      </c>
      <c r="U972" s="84" t="s">
        <v>1800</v>
      </c>
      <c r="V972" s="263"/>
      <c r="W972" s="80">
        <v>2</v>
      </c>
      <c r="X972" s="185" t="s">
        <v>80</v>
      </c>
      <c r="Y972" s="117"/>
      <c r="Z972" s="84"/>
      <c r="AA972" s="84"/>
      <c r="AB972" s="265" t="str">
        <f t="shared" si="23"/>
        <v>M 3038</v>
      </c>
      <c r="AC972" s="261"/>
      <c r="AD972" s="261"/>
      <c r="AE972" s="261"/>
      <c r="AF972" s="261"/>
      <c r="AG972" s="261"/>
      <c r="AH972" s="263" t="s">
        <v>1</v>
      </c>
      <c r="AI972" s="473" t="s">
        <v>202</v>
      </c>
      <c r="AJ972" s="248" t="s">
        <v>2363</v>
      </c>
      <c r="AK972" s="427"/>
      <c r="AL972" s="314">
        <v>2.1640000000000001</v>
      </c>
      <c r="AM972" s="314" t="s">
        <v>1097</v>
      </c>
      <c r="AN972" s="314">
        <v>2.1619999999999999</v>
      </c>
      <c r="AO972" s="314" t="s">
        <v>78</v>
      </c>
      <c r="AP972" s="101"/>
      <c r="AQ972" s="101"/>
      <c r="AR972" s="415"/>
      <c r="AS972" s="101"/>
      <c r="AT972" s="256"/>
      <c r="AU972" s="101"/>
      <c r="AV972" s="256"/>
      <c r="AW972" s="256"/>
      <c r="AX972" s="256"/>
      <c r="AY972" s="256"/>
      <c r="AZ972" s="256"/>
      <c r="BA972" s="256"/>
      <c r="BB972" s="256"/>
      <c r="BC972" s="256"/>
      <c r="BD972" s="256"/>
      <c r="BE972" s="256"/>
      <c r="BF972" s="256"/>
      <c r="BG972" s="256"/>
    </row>
    <row r="973" spans="1:59" s="57" customFormat="1" ht="26.25" customHeight="1" x14ac:dyDescent="0.25">
      <c r="A973" s="256"/>
      <c r="B973" s="256"/>
      <c r="C973" s="256"/>
      <c r="D973" s="246" t="s">
        <v>2</v>
      </c>
      <c r="E973" s="256"/>
      <c r="F973" s="256"/>
      <c r="G973" s="96">
        <v>43283</v>
      </c>
      <c r="H973" s="258" t="s">
        <v>37</v>
      </c>
      <c r="I973" s="232" t="s">
        <v>31</v>
      </c>
      <c r="J973" s="189" t="s">
        <v>291</v>
      </c>
      <c r="K973" s="29" t="s">
        <v>18</v>
      </c>
      <c r="L973" s="29" t="s">
        <v>17</v>
      </c>
      <c r="M973" s="29" t="s">
        <v>3365</v>
      </c>
      <c r="N973" s="29" t="s">
        <v>19</v>
      </c>
      <c r="O973" s="259" t="s">
        <v>32</v>
      </c>
      <c r="P973" s="259" t="s">
        <v>33</v>
      </c>
      <c r="Q973" s="259" t="s">
        <v>43</v>
      </c>
      <c r="R973" s="64" t="s">
        <v>2366</v>
      </c>
      <c r="S973" s="41" t="s">
        <v>1947</v>
      </c>
      <c r="T973" s="41" t="s">
        <v>20</v>
      </c>
      <c r="U973" s="84" t="s">
        <v>72</v>
      </c>
      <c r="V973" s="263"/>
      <c r="W973" s="80">
        <v>3</v>
      </c>
      <c r="X973" s="185" t="s">
        <v>2610</v>
      </c>
      <c r="Y973" s="117"/>
      <c r="Z973" s="84"/>
      <c r="AA973" s="84"/>
      <c r="AB973" s="265" t="str">
        <f t="shared" si="23"/>
        <v>M 3041</v>
      </c>
      <c r="AC973" s="261"/>
      <c r="AD973" s="261"/>
      <c r="AE973" s="261"/>
      <c r="AF973" s="261"/>
      <c r="AG973" s="261"/>
      <c r="AH973" s="263" t="s">
        <v>1</v>
      </c>
      <c r="AI973" s="473" t="s">
        <v>202</v>
      </c>
      <c r="AJ973" s="248" t="s">
        <v>2363</v>
      </c>
      <c r="AK973" s="427"/>
      <c r="AL973" s="314">
        <v>2.3889999999999998</v>
      </c>
      <c r="AM973" s="314" t="s">
        <v>79</v>
      </c>
      <c r="AN973" s="314">
        <v>2.3860000000000001</v>
      </c>
      <c r="AO973" s="314" t="s">
        <v>77</v>
      </c>
      <c r="AP973" s="101"/>
      <c r="AQ973" s="101"/>
      <c r="AR973" s="415"/>
      <c r="AS973" s="101"/>
      <c r="AT973" s="256"/>
      <c r="AU973" s="101"/>
      <c r="AV973" s="256"/>
      <c r="AW973" s="256"/>
      <c r="AX973" s="256"/>
      <c r="AY973" s="256"/>
      <c r="AZ973" s="256"/>
      <c r="BA973" s="256"/>
      <c r="BB973" s="256"/>
      <c r="BC973" s="256"/>
      <c r="BD973" s="256"/>
      <c r="BE973" s="256"/>
      <c r="BF973" s="256"/>
      <c r="BG973" s="256"/>
    </row>
    <row r="974" spans="1:59" s="57" customFormat="1" ht="26.25" customHeight="1" x14ac:dyDescent="0.25">
      <c r="A974" s="256"/>
      <c r="B974" s="256"/>
      <c r="C974" s="256"/>
      <c r="D974" s="246" t="s">
        <v>2</v>
      </c>
      <c r="E974" s="256"/>
      <c r="F974" s="256"/>
      <c r="G974" s="96">
        <v>43283</v>
      </c>
      <c r="H974" s="258" t="s">
        <v>37</v>
      </c>
      <c r="I974" s="232" t="s">
        <v>31</v>
      </c>
      <c r="J974" s="189" t="s">
        <v>291</v>
      </c>
      <c r="K974" s="29" t="s">
        <v>18</v>
      </c>
      <c r="L974" s="29" t="s">
        <v>17</v>
      </c>
      <c r="M974" s="29" t="s">
        <v>3365</v>
      </c>
      <c r="N974" s="29" t="s">
        <v>19</v>
      </c>
      <c r="O974" s="259" t="s">
        <v>32</v>
      </c>
      <c r="P974" s="259" t="s">
        <v>33</v>
      </c>
      <c r="Q974" s="259" t="s">
        <v>43</v>
      </c>
      <c r="R974" s="64" t="s">
        <v>2367</v>
      </c>
      <c r="S974" s="41" t="s">
        <v>1905</v>
      </c>
      <c r="T974" s="41" t="s">
        <v>20</v>
      </c>
      <c r="U974" s="84" t="s">
        <v>72</v>
      </c>
      <c r="V974" s="263"/>
      <c r="W974" s="80">
        <v>3</v>
      </c>
      <c r="X974" s="185" t="s">
        <v>2610</v>
      </c>
      <c r="Y974" s="117"/>
      <c r="Z974" s="84"/>
      <c r="AA974" s="84"/>
      <c r="AB974" s="265" t="str">
        <f t="shared" si="23"/>
        <v>M 3042</v>
      </c>
      <c r="AC974" s="261"/>
      <c r="AD974" s="261"/>
      <c r="AE974" s="261"/>
      <c r="AF974" s="261"/>
      <c r="AG974" s="261"/>
      <c r="AH974" s="263" t="s">
        <v>1</v>
      </c>
      <c r="AI974" s="473" t="s">
        <v>202</v>
      </c>
      <c r="AJ974" s="248" t="s">
        <v>2363</v>
      </c>
      <c r="AK974" s="427"/>
      <c r="AL974" s="314">
        <v>2.1589999999999998</v>
      </c>
      <c r="AM974" s="314" t="s">
        <v>1121</v>
      </c>
      <c r="AN974" s="314">
        <v>2.0219999999999998</v>
      </c>
      <c r="AO974" s="314" t="s">
        <v>103</v>
      </c>
      <c r="AP974" s="101"/>
      <c r="AQ974" s="101"/>
      <c r="AR974" s="415"/>
      <c r="AS974" s="101"/>
      <c r="AT974" s="256"/>
      <c r="AU974" s="101"/>
      <c r="AV974" s="256"/>
      <c r="AW974" s="256"/>
      <c r="AX974" s="256"/>
      <c r="AY974" s="256"/>
      <c r="AZ974" s="256"/>
      <c r="BA974" s="256"/>
      <c r="BB974" s="256"/>
      <c r="BC974" s="256"/>
      <c r="BD974" s="256"/>
      <c r="BE974" s="256"/>
      <c r="BF974" s="256"/>
      <c r="BG974" s="256"/>
    </row>
    <row r="975" spans="1:59" s="57" customFormat="1" ht="26.25" customHeight="1" x14ac:dyDescent="0.25">
      <c r="A975" s="256"/>
      <c r="B975" s="256"/>
      <c r="C975" s="256"/>
      <c r="D975" s="246" t="s">
        <v>2</v>
      </c>
      <c r="E975" s="256"/>
      <c r="F975" s="256"/>
      <c r="G975" s="96">
        <v>43283</v>
      </c>
      <c r="H975" s="258" t="s">
        <v>37</v>
      </c>
      <c r="I975" s="232" t="s">
        <v>31</v>
      </c>
      <c r="J975" s="189" t="s">
        <v>291</v>
      </c>
      <c r="K975" s="29" t="s">
        <v>18</v>
      </c>
      <c r="L975" s="29" t="s">
        <v>17</v>
      </c>
      <c r="M975" s="29" t="s">
        <v>3365</v>
      </c>
      <c r="N975" s="29" t="s">
        <v>19</v>
      </c>
      <c r="O975" s="259" t="s">
        <v>32</v>
      </c>
      <c r="P975" s="259" t="s">
        <v>33</v>
      </c>
      <c r="Q975" s="259" t="s">
        <v>43</v>
      </c>
      <c r="R975" s="64" t="s">
        <v>2368</v>
      </c>
      <c r="S975" s="41" t="s">
        <v>1905</v>
      </c>
      <c r="T975" s="41" t="s">
        <v>20</v>
      </c>
      <c r="U975" s="84" t="s">
        <v>72</v>
      </c>
      <c r="V975" s="263"/>
      <c r="W975" s="80">
        <v>3</v>
      </c>
      <c r="X975" s="185" t="s">
        <v>2610</v>
      </c>
      <c r="Y975" s="117"/>
      <c r="Z975" s="84"/>
      <c r="AA975" s="84"/>
      <c r="AB975" s="265" t="str">
        <f t="shared" si="23"/>
        <v>M 3043</v>
      </c>
      <c r="AC975" s="261"/>
      <c r="AD975" s="261"/>
      <c r="AE975" s="261"/>
      <c r="AF975" s="261"/>
      <c r="AG975" s="261"/>
      <c r="AH975" s="263" t="s">
        <v>1</v>
      </c>
      <c r="AI975" s="473" t="s">
        <v>202</v>
      </c>
      <c r="AJ975" s="248" t="s">
        <v>2363</v>
      </c>
      <c r="AK975" s="427"/>
      <c r="AL975" s="314">
        <v>2.3780000000000001</v>
      </c>
      <c r="AM975" s="314" t="s">
        <v>77</v>
      </c>
      <c r="AN975" s="314">
        <v>2.3079999999999998</v>
      </c>
      <c r="AO975" s="314" t="s">
        <v>103</v>
      </c>
      <c r="AP975" s="101"/>
      <c r="AQ975" s="101"/>
      <c r="AR975" s="415"/>
      <c r="AS975" s="101"/>
      <c r="AT975" s="256"/>
      <c r="AU975" s="101"/>
      <c r="AV975" s="256"/>
      <c r="AW975" s="256"/>
      <c r="AX975" s="256"/>
      <c r="AY975" s="256"/>
      <c r="AZ975" s="256"/>
      <c r="BA975" s="256"/>
      <c r="BB975" s="256"/>
      <c r="BC975" s="256"/>
      <c r="BD975" s="256"/>
      <c r="BE975" s="256"/>
      <c r="BF975" s="256"/>
      <c r="BG975" s="256"/>
    </row>
    <row r="976" spans="1:59" s="57" customFormat="1" ht="26.25" customHeight="1" x14ac:dyDescent="0.25">
      <c r="A976" s="256"/>
      <c r="B976" s="256"/>
      <c r="C976" s="256"/>
      <c r="D976" s="246" t="s">
        <v>2</v>
      </c>
      <c r="E976" s="256"/>
      <c r="F976" s="256"/>
      <c r="G976" s="96">
        <v>43283</v>
      </c>
      <c r="H976" s="258" t="s">
        <v>37</v>
      </c>
      <c r="I976" s="232" t="s">
        <v>31</v>
      </c>
      <c r="J976" s="189" t="s">
        <v>291</v>
      </c>
      <c r="K976" s="29" t="s">
        <v>18</v>
      </c>
      <c r="L976" s="29" t="s">
        <v>17</v>
      </c>
      <c r="M976" s="29" t="s">
        <v>3365</v>
      </c>
      <c r="N976" s="29" t="s">
        <v>19</v>
      </c>
      <c r="O976" s="259" t="s">
        <v>32</v>
      </c>
      <c r="P976" s="259" t="s">
        <v>33</v>
      </c>
      <c r="Q976" s="259" t="s">
        <v>43</v>
      </c>
      <c r="R976" s="64" t="s">
        <v>2371</v>
      </c>
      <c r="S976" s="41" t="s">
        <v>1905</v>
      </c>
      <c r="T976" s="41" t="s">
        <v>20</v>
      </c>
      <c r="U976" s="84" t="s">
        <v>72</v>
      </c>
      <c r="V976" s="263"/>
      <c r="W976" s="80">
        <v>3</v>
      </c>
      <c r="X976" s="185" t="s">
        <v>2610</v>
      </c>
      <c r="Y976" s="117"/>
      <c r="Z976" s="84"/>
      <c r="AA976" s="84"/>
      <c r="AB976" s="265" t="str">
        <f t="shared" si="23"/>
        <v>M 3046</v>
      </c>
      <c r="AC976" s="261"/>
      <c r="AD976" s="261"/>
      <c r="AE976" s="261"/>
      <c r="AF976" s="261"/>
      <c r="AG976" s="261"/>
      <c r="AH976" s="263" t="s">
        <v>1</v>
      </c>
      <c r="AI976" s="473" t="s">
        <v>202</v>
      </c>
      <c r="AJ976" s="248" t="s">
        <v>2370</v>
      </c>
      <c r="AK976" s="427"/>
      <c r="AL976" s="314">
        <v>2.5670000000000002</v>
      </c>
      <c r="AM976" s="314" t="s">
        <v>79</v>
      </c>
      <c r="AN976" s="314">
        <v>2.5230000000000001</v>
      </c>
      <c r="AO976" s="314" t="s">
        <v>3482</v>
      </c>
      <c r="AP976" s="101"/>
      <c r="AQ976" s="101"/>
      <c r="AR976" s="415"/>
      <c r="AS976" s="101"/>
      <c r="AT976" s="256"/>
      <c r="AU976" s="101"/>
      <c r="AV976" s="256"/>
      <c r="AW976" s="256"/>
      <c r="AX976" s="256"/>
      <c r="AY976" s="256"/>
      <c r="AZ976" s="256"/>
      <c r="BA976" s="256"/>
      <c r="BB976" s="256"/>
      <c r="BC976" s="256"/>
      <c r="BD976" s="256"/>
      <c r="BE976" s="256"/>
      <c r="BF976" s="256"/>
      <c r="BG976" s="256"/>
    </row>
    <row r="977" spans="1:59" s="256" customFormat="1" ht="26.25" customHeight="1" x14ac:dyDescent="0.25">
      <c r="D977" s="246" t="s">
        <v>2</v>
      </c>
      <c r="G977" s="96">
        <v>43283</v>
      </c>
      <c r="H977" s="258" t="s">
        <v>37</v>
      </c>
      <c r="I977" s="232" t="s">
        <v>31</v>
      </c>
      <c r="J977" s="189" t="s">
        <v>291</v>
      </c>
      <c r="K977" s="29" t="s">
        <v>18</v>
      </c>
      <c r="L977" s="29" t="s">
        <v>17</v>
      </c>
      <c r="M977" s="29" t="s">
        <v>3365</v>
      </c>
      <c r="N977" s="29" t="s">
        <v>19</v>
      </c>
      <c r="O977" s="259" t="s">
        <v>32</v>
      </c>
      <c r="P977" s="259" t="s">
        <v>33</v>
      </c>
      <c r="Q977" s="259" t="s">
        <v>43</v>
      </c>
      <c r="R977" s="192" t="s">
        <v>2382</v>
      </c>
      <c r="S977" s="41" t="s">
        <v>1905</v>
      </c>
      <c r="T977" s="41" t="s">
        <v>20</v>
      </c>
      <c r="U977" s="84" t="s">
        <v>72</v>
      </c>
      <c r="V977" s="263"/>
      <c r="W977" s="80">
        <v>3</v>
      </c>
      <c r="X977" s="185" t="s">
        <v>2610</v>
      </c>
      <c r="Y977" s="117"/>
      <c r="Z977" s="84"/>
      <c r="AA977" s="84"/>
      <c r="AB977" s="265" t="str">
        <f t="shared" si="23"/>
        <v>M 3057</v>
      </c>
      <c r="AC977" s="261"/>
      <c r="AD977" s="261"/>
      <c r="AE977" s="261"/>
      <c r="AF977" s="261"/>
      <c r="AG977" s="261"/>
      <c r="AH977" s="263" t="s">
        <v>1</v>
      </c>
      <c r="AI977" s="473" t="s">
        <v>202</v>
      </c>
      <c r="AJ977" s="248" t="s">
        <v>1942</v>
      </c>
      <c r="AK977" s="425"/>
      <c r="AL977" s="314">
        <v>2.3809999999999998</v>
      </c>
      <c r="AM977" s="314" t="s">
        <v>103</v>
      </c>
      <c r="AN977" s="314">
        <v>2.335</v>
      </c>
      <c r="AO977" s="314" t="s">
        <v>77</v>
      </c>
      <c r="AP977" s="101"/>
      <c r="AQ977" s="101"/>
      <c r="AR977" s="415"/>
      <c r="AS977" s="101"/>
      <c r="AU977" s="101"/>
    </row>
    <row r="978" spans="1:59" s="256" customFormat="1" ht="32.25" customHeight="1" x14ac:dyDescent="0.25">
      <c r="D978" s="246" t="s">
        <v>2</v>
      </c>
      <c r="G978" s="96">
        <v>43283</v>
      </c>
      <c r="H978" s="258" t="s">
        <v>37</v>
      </c>
      <c r="I978" s="232" t="s">
        <v>31</v>
      </c>
      <c r="J978" s="189" t="s">
        <v>291</v>
      </c>
      <c r="K978" s="29" t="s">
        <v>18</v>
      </c>
      <c r="L978" s="29" t="s">
        <v>17</v>
      </c>
      <c r="M978" s="29" t="s">
        <v>3365</v>
      </c>
      <c r="N978" s="29" t="s">
        <v>19</v>
      </c>
      <c r="O978" s="259" t="s">
        <v>32</v>
      </c>
      <c r="P978" s="259" t="s">
        <v>33</v>
      </c>
      <c r="Q978" s="259" t="s">
        <v>43</v>
      </c>
      <c r="R978" s="192" t="s">
        <v>2387</v>
      </c>
      <c r="S978" s="41" t="s">
        <v>1905</v>
      </c>
      <c r="T978" s="41" t="s">
        <v>20</v>
      </c>
      <c r="U978" s="84" t="s">
        <v>1800</v>
      </c>
      <c r="V978" s="263"/>
      <c r="W978" s="80">
        <v>2</v>
      </c>
      <c r="X978" s="185" t="s">
        <v>80</v>
      </c>
      <c r="Y978" s="117"/>
      <c r="Z978" s="84"/>
      <c r="AA978" s="84"/>
      <c r="AB978" s="265" t="str">
        <f t="shared" si="23"/>
        <v>M 3060</v>
      </c>
      <c r="AC978" s="261"/>
      <c r="AD978" s="261"/>
      <c r="AE978" s="261"/>
      <c r="AF978" s="261"/>
      <c r="AG978" s="261"/>
      <c r="AH978" s="263" t="s">
        <v>1</v>
      </c>
      <c r="AI978" s="473" t="s">
        <v>202</v>
      </c>
      <c r="AJ978" s="248" t="s">
        <v>2386</v>
      </c>
      <c r="AK978" s="427"/>
      <c r="AL978" s="314">
        <v>2.3170000000000002</v>
      </c>
      <c r="AM978" s="314" t="s">
        <v>529</v>
      </c>
      <c r="AN978" s="314">
        <v>2.3140000000000001</v>
      </c>
      <c r="AO978" s="314" t="s">
        <v>76</v>
      </c>
      <c r="AP978" s="101"/>
      <c r="AQ978" s="101"/>
      <c r="AR978" s="415"/>
      <c r="AS978" s="101"/>
      <c r="AU978" s="101"/>
    </row>
    <row r="979" spans="1:59" s="256" customFormat="1" ht="26.25" customHeight="1" x14ac:dyDescent="0.25">
      <c r="D979" s="246" t="s">
        <v>2</v>
      </c>
      <c r="G979" s="96">
        <v>43283</v>
      </c>
      <c r="H979" s="258" t="s">
        <v>37</v>
      </c>
      <c r="I979" s="232" t="s">
        <v>31</v>
      </c>
      <c r="J979" s="189" t="s">
        <v>291</v>
      </c>
      <c r="K979" s="29" t="s">
        <v>18</v>
      </c>
      <c r="L979" s="29" t="s">
        <v>17</v>
      </c>
      <c r="M979" s="29" t="s">
        <v>3365</v>
      </c>
      <c r="N979" s="29" t="s">
        <v>19</v>
      </c>
      <c r="O979" s="259" t="s">
        <v>32</v>
      </c>
      <c r="P979" s="259" t="s">
        <v>33</v>
      </c>
      <c r="Q979" s="259" t="s">
        <v>33</v>
      </c>
      <c r="R979" s="192" t="s">
        <v>2391</v>
      </c>
      <c r="S979" s="41" t="s">
        <v>1908</v>
      </c>
      <c r="T979" s="41" t="s">
        <v>20</v>
      </c>
      <c r="U979" s="84" t="s">
        <v>72</v>
      </c>
      <c r="V979" s="263"/>
      <c r="W979" s="80">
        <v>3</v>
      </c>
      <c r="X979" s="185" t="s">
        <v>2610</v>
      </c>
      <c r="Y979" s="117"/>
      <c r="Z979" s="392"/>
      <c r="AA979" s="84"/>
      <c r="AB979" s="265" t="str">
        <f t="shared" si="23"/>
        <v>M 3063</v>
      </c>
      <c r="AC979" s="261"/>
      <c r="AD979" s="261"/>
      <c r="AE979" s="261"/>
      <c r="AF979" s="261"/>
      <c r="AG979" s="261"/>
      <c r="AH979" s="263" t="s">
        <v>1</v>
      </c>
      <c r="AI979" s="473" t="s">
        <v>202</v>
      </c>
      <c r="AJ979" s="248" t="s">
        <v>1942</v>
      </c>
      <c r="AK979" s="425"/>
      <c r="AL979" s="314">
        <v>2.1949999999999998</v>
      </c>
      <c r="AM979" s="314" t="s">
        <v>103</v>
      </c>
      <c r="AN979" s="314">
        <v>2.0659999999999998</v>
      </c>
      <c r="AO979" s="314" t="s">
        <v>1097</v>
      </c>
      <c r="AP979" s="101"/>
      <c r="AQ979" s="101"/>
      <c r="AR979" s="415"/>
      <c r="AS979" s="101"/>
      <c r="AU979" s="101"/>
    </row>
    <row r="980" spans="1:59" s="256" customFormat="1" ht="26.25" customHeight="1" x14ac:dyDescent="0.25">
      <c r="D980" s="246" t="s">
        <v>2</v>
      </c>
      <c r="G980" s="96">
        <v>42933</v>
      </c>
      <c r="H980" s="258" t="s">
        <v>37</v>
      </c>
      <c r="I980" s="232" t="s">
        <v>31</v>
      </c>
      <c r="J980" s="189" t="s">
        <v>291</v>
      </c>
      <c r="K980" s="29" t="s">
        <v>18</v>
      </c>
      <c r="L980" s="29" t="s">
        <v>17</v>
      </c>
      <c r="M980" s="29" t="s">
        <v>3365</v>
      </c>
      <c r="N980" s="29" t="s">
        <v>19</v>
      </c>
      <c r="O980" s="259" t="s">
        <v>32</v>
      </c>
      <c r="P980" s="259" t="s">
        <v>33</v>
      </c>
      <c r="Q980" s="259" t="s">
        <v>33</v>
      </c>
      <c r="R980" s="192" t="s">
        <v>116</v>
      </c>
      <c r="S980" s="41" t="s">
        <v>1303</v>
      </c>
      <c r="T980" s="41" t="s">
        <v>20</v>
      </c>
      <c r="U980" s="84"/>
      <c r="V980" s="263"/>
      <c r="W980" s="80">
        <v>3</v>
      </c>
      <c r="X980" s="185" t="s">
        <v>117</v>
      </c>
      <c r="Y980" s="117"/>
      <c r="Z980" s="84"/>
      <c r="AA980" s="84"/>
      <c r="AB980" s="265" t="s">
        <v>116</v>
      </c>
      <c r="AC980" s="261"/>
      <c r="AD980" s="261"/>
      <c r="AE980" s="261"/>
      <c r="AF980" s="261"/>
      <c r="AG980" s="261"/>
      <c r="AH980" s="263" t="s">
        <v>1</v>
      </c>
      <c r="AI980" s="473" t="s">
        <v>202</v>
      </c>
      <c r="AJ980" s="248">
        <v>42310</v>
      </c>
      <c r="AK980" s="422">
        <v>62</v>
      </c>
      <c r="AL980" s="314">
        <v>2.2679999999999998</v>
      </c>
      <c r="AM980" s="314" t="s">
        <v>131</v>
      </c>
      <c r="AN980" s="314">
        <v>2.2090000000000001</v>
      </c>
      <c r="AO980" s="314" t="s">
        <v>128</v>
      </c>
      <c r="AP980" s="101"/>
      <c r="AQ980" s="101"/>
      <c r="AR980" s="415"/>
      <c r="AS980" s="101"/>
      <c r="AU980" s="101"/>
    </row>
    <row r="981" spans="1:59" s="256" customFormat="1" ht="26.25" customHeight="1" x14ac:dyDescent="0.25">
      <c r="D981" s="246" t="s">
        <v>2</v>
      </c>
      <c r="G981" s="96">
        <v>43283</v>
      </c>
      <c r="H981" s="258" t="s">
        <v>37</v>
      </c>
      <c r="I981" s="232" t="s">
        <v>31</v>
      </c>
      <c r="J981" s="189" t="s">
        <v>291</v>
      </c>
      <c r="K981" s="29" t="s">
        <v>18</v>
      </c>
      <c r="L981" s="29" t="s">
        <v>17</v>
      </c>
      <c r="M981" s="29" t="s">
        <v>3365</v>
      </c>
      <c r="N981" s="29" t="s">
        <v>19</v>
      </c>
      <c r="O981" s="259" t="s">
        <v>32</v>
      </c>
      <c r="P981" s="259" t="s">
        <v>33</v>
      </c>
      <c r="Q981" s="259" t="s">
        <v>33</v>
      </c>
      <c r="R981" s="192" t="s">
        <v>2395</v>
      </c>
      <c r="S981" s="41" t="s">
        <v>1908</v>
      </c>
      <c r="T981" s="41" t="s">
        <v>20</v>
      </c>
      <c r="U981" s="84" t="s">
        <v>72</v>
      </c>
      <c r="V981" s="263"/>
      <c r="W981" s="80">
        <v>2</v>
      </c>
      <c r="X981" s="185" t="s">
        <v>2613</v>
      </c>
      <c r="Y981" s="117"/>
      <c r="Z981" s="84"/>
      <c r="AA981" s="84"/>
      <c r="AB981" s="265" t="str">
        <f>R981</f>
        <v>M 3069</v>
      </c>
      <c r="AC981" s="261"/>
      <c r="AD981" s="261"/>
      <c r="AE981" s="261"/>
      <c r="AF981" s="261"/>
      <c r="AG981" s="261"/>
      <c r="AH981" s="263" t="s">
        <v>1</v>
      </c>
      <c r="AI981" s="473" t="s">
        <v>202</v>
      </c>
      <c r="AJ981" s="248" t="s">
        <v>2396</v>
      </c>
      <c r="AK981" s="427"/>
      <c r="AL981" s="315">
        <v>1.921</v>
      </c>
      <c r="AM981" s="315" t="s">
        <v>128</v>
      </c>
      <c r="AN981" s="315">
        <v>1.833</v>
      </c>
      <c r="AO981" s="315" t="s">
        <v>1097</v>
      </c>
      <c r="AP981" s="101"/>
      <c r="AQ981" s="101"/>
      <c r="AR981" s="415"/>
      <c r="AS981" s="101"/>
      <c r="AU981" s="101"/>
    </row>
    <row r="982" spans="1:59" s="256" customFormat="1" ht="26.25" customHeight="1" x14ac:dyDescent="0.25">
      <c r="D982" s="246" t="s">
        <v>2</v>
      </c>
      <c r="G982" s="96">
        <v>43283</v>
      </c>
      <c r="H982" s="258" t="s">
        <v>37</v>
      </c>
      <c r="I982" s="232" t="s">
        <v>31</v>
      </c>
      <c r="J982" s="189" t="s">
        <v>291</v>
      </c>
      <c r="K982" s="29" t="s">
        <v>18</v>
      </c>
      <c r="L982" s="29" t="s">
        <v>17</v>
      </c>
      <c r="M982" s="29" t="s">
        <v>3365</v>
      </c>
      <c r="N982" s="29" t="s">
        <v>19</v>
      </c>
      <c r="O982" s="259" t="s">
        <v>32</v>
      </c>
      <c r="P982" s="259" t="s">
        <v>33</v>
      </c>
      <c r="Q982" s="259" t="s">
        <v>33</v>
      </c>
      <c r="R982" s="192" t="s">
        <v>2398</v>
      </c>
      <c r="S982" s="41" t="s">
        <v>1908</v>
      </c>
      <c r="T982" s="41" t="s">
        <v>20</v>
      </c>
      <c r="U982" s="84" t="s">
        <v>72</v>
      </c>
      <c r="V982" s="263"/>
      <c r="W982" s="80">
        <v>2</v>
      </c>
      <c r="X982" s="185" t="s">
        <v>2613</v>
      </c>
      <c r="Y982" s="117"/>
      <c r="Z982" s="84"/>
      <c r="AA982" s="84"/>
      <c r="AB982" s="265" t="str">
        <f>R982</f>
        <v>M 3071</v>
      </c>
      <c r="AC982" s="261"/>
      <c r="AD982" s="261"/>
      <c r="AE982" s="261"/>
      <c r="AF982" s="261"/>
      <c r="AG982" s="261"/>
      <c r="AH982" s="263" t="s">
        <v>1</v>
      </c>
      <c r="AI982" s="473" t="s">
        <v>202</v>
      </c>
      <c r="AJ982" s="248" t="s">
        <v>2396</v>
      </c>
      <c r="AK982" s="427"/>
      <c r="AL982" s="314">
        <v>2.3370000000000002</v>
      </c>
      <c r="AM982" s="314" t="s">
        <v>130</v>
      </c>
      <c r="AN982" s="314">
        <v>2.2290000000000001</v>
      </c>
      <c r="AO982" s="314" t="s">
        <v>129</v>
      </c>
      <c r="AP982" s="101"/>
      <c r="AQ982" s="101"/>
      <c r="AR982" s="415"/>
      <c r="AS982" s="101"/>
      <c r="AU982" s="101"/>
    </row>
    <row r="983" spans="1:59" s="256" customFormat="1" ht="26.25" customHeight="1" x14ac:dyDescent="0.25">
      <c r="D983" s="246" t="s">
        <v>2</v>
      </c>
      <c r="G983" s="96">
        <v>42933</v>
      </c>
      <c r="H983" s="258" t="s">
        <v>37</v>
      </c>
      <c r="I983" s="232" t="s">
        <v>31</v>
      </c>
      <c r="J983" s="189" t="s">
        <v>291</v>
      </c>
      <c r="K983" s="29" t="s">
        <v>18</v>
      </c>
      <c r="L983" s="29" t="s">
        <v>17</v>
      </c>
      <c r="M983" s="29" t="s">
        <v>3365</v>
      </c>
      <c r="N983" s="29" t="s">
        <v>19</v>
      </c>
      <c r="O983" s="259" t="s">
        <v>32</v>
      </c>
      <c r="P983" s="259" t="s">
        <v>33</v>
      </c>
      <c r="Q983" s="259" t="s">
        <v>33</v>
      </c>
      <c r="R983" s="192" t="s">
        <v>122</v>
      </c>
      <c r="S983" s="41" t="s">
        <v>1303</v>
      </c>
      <c r="T983" s="41" t="s">
        <v>20</v>
      </c>
      <c r="U983" s="84"/>
      <c r="V983" s="263"/>
      <c r="W983" s="80">
        <v>3</v>
      </c>
      <c r="X983" s="185" t="s">
        <v>117</v>
      </c>
      <c r="Y983" s="117"/>
      <c r="Z983" s="84"/>
      <c r="AA983" s="84"/>
      <c r="AB983" s="265" t="s">
        <v>122</v>
      </c>
      <c r="AC983" s="261"/>
      <c r="AD983" s="261"/>
      <c r="AE983" s="261"/>
      <c r="AF983" s="261"/>
      <c r="AG983" s="261"/>
      <c r="AH983" s="263" t="s">
        <v>1</v>
      </c>
      <c r="AI983" s="473" t="s">
        <v>202</v>
      </c>
      <c r="AJ983" s="248">
        <v>42310</v>
      </c>
      <c r="AK983" s="422">
        <v>64</v>
      </c>
      <c r="AL983" s="314">
        <v>2.2309999999999999</v>
      </c>
      <c r="AM983" s="314" t="s">
        <v>130</v>
      </c>
      <c r="AN983" s="314">
        <v>2.173</v>
      </c>
      <c r="AO983" s="314" t="s">
        <v>129</v>
      </c>
      <c r="AP983" s="101"/>
      <c r="AQ983" s="101"/>
      <c r="AR983" s="415"/>
      <c r="AS983" s="101"/>
      <c r="AU983" s="101"/>
    </row>
    <row r="984" spans="1:59" s="256" customFormat="1" ht="32.25" customHeight="1" x14ac:dyDescent="0.25">
      <c r="D984" s="246" t="s">
        <v>2</v>
      </c>
      <c r="G984" s="96">
        <v>43283</v>
      </c>
      <c r="H984" s="258" t="s">
        <v>37</v>
      </c>
      <c r="I984" s="232" t="s">
        <v>31</v>
      </c>
      <c r="J984" s="189" t="s">
        <v>291</v>
      </c>
      <c r="K984" s="29" t="s">
        <v>18</v>
      </c>
      <c r="L984" s="29" t="s">
        <v>17</v>
      </c>
      <c r="M984" s="29" t="s">
        <v>3365</v>
      </c>
      <c r="N984" s="29" t="s">
        <v>19</v>
      </c>
      <c r="O984" s="259" t="s">
        <v>32</v>
      </c>
      <c r="P984" s="259" t="s">
        <v>33</v>
      </c>
      <c r="Q984" s="259" t="s">
        <v>33</v>
      </c>
      <c r="R984" s="192" t="s">
        <v>2399</v>
      </c>
      <c r="S984" s="41" t="s">
        <v>1908</v>
      </c>
      <c r="T984" s="41" t="s">
        <v>20</v>
      </c>
      <c r="U984" s="84" t="s">
        <v>72</v>
      </c>
      <c r="V984" s="263"/>
      <c r="W984" s="80">
        <v>2</v>
      </c>
      <c r="X984" s="185" t="s">
        <v>2613</v>
      </c>
      <c r="Y984" s="117"/>
      <c r="Z984" s="84"/>
      <c r="AA984" s="84"/>
      <c r="AB984" s="265" t="str">
        <f t="shared" ref="AB984:AB1024" si="24">R984</f>
        <v>M 3074</v>
      </c>
      <c r="AC984" s="261"/>
      <c r="AD984" s="261"/>
      <c r="AE984" s="261"/>
      <c r="AF984" s="261"/>
      <c r="AG984" s="261"/>
      <c r="AH984" s="263" t="s">
        <v>1</v>
      </c>
      <c r="AI984" s="473" t="s">
        <v>202</v>
      </c>
      <c r="AJ984" s="248" t="s">
        <v>2396</v>
      </c>
      <c r="AK984" s="425"/>
      <c r="AL984" s="314">
        <v>2.4780000000000002</v>
      </c>
      <c r="AM984" s="314" t="s">
        <v>129</v>
      </c>
      <c r="AN984" s="314">
        <v>2.444</v>
      </c>
      <c r="AO984" s="314" t="s">
        <v>130</v>
      </c>
      <c r="AP984" s="101"/>
      <c r="AQ984" s="101"/>
      <c r="AR984" s="415"/>
      <c r="AS984" s="101"/>
      <c r="AU984" s="101"/>
    </row>
    <row r="985" spans="1:59" s="101" customFormat="1" ht="28.5" customHeight="1" x14ac:dyDescent="0.25">
      <c r="A985" s="256"/>
      <c r="B985" s="256"/>
      <c r="C985" s="256"/>
      <c r="D985" s="246" t="s">
        <v>2</v>
      </c>
      <c r="E985" s="256"/>
      <c r="F985" s="256"/>
      <c r="G985" s="96">
        <v>43283</v>
      </c>
      <c r="H985" s="258" t="s">
        <v>37</v>
      </c>
      <c r="I985" s="232" t="s">
        <v>31</v>
      </c>
      <c r="J985" s="189" t="s">
        <v>291</v>
      </c>
      <c r="K985" s="29" t="s">
        <v>18</v>
      </c>
      <c r="L985" s="29" t="s">
        <v>17</v>
      </c>
      <c r="M985" s="29" t="s">
        <v>3365</v>
      </c>
      <c r="N985" s="29" t="s">
        <v>19</v>
      </c>
      <c r="O985" s="259" t="s">
        <v>32</v>
      </c>
      <c r="P985" s="259" t="s">
        <v>33</v>
      </c>
      <c r="Q985" s="259" t="s">
        <v>33</v>
      </c>
      <c r="R985" s="192" t="s">
        <v>2400</v>
      </c>
      <c r="S985" s="41" t="s">
        <v>1908</v>
      </c>
      <c r="T985" s="41" t="s">
        <v>20</v>
      </c>
      <c r="U985" s="84" t="s">
        <v>72</v>
      </c>
      <c r="V985" s="263"/>
      <c r="W985" s="80">
        <v>2</v>
      </c>
      <c r="X985" s="185" t="s">
        <v>2613</v>
      </c>
      <c r="Y985" s="117"/>
      <c r="Z985" s="84"/>
      <c r="AA985" s="84"/>
      <c r="AB985" s="265" t="str">
        <f t="shared" si="24"/>
        <v>M 3075</v>
      </c>
      <c r="AC985" s="261"/>
      <c r="AD985" s="261"/>
      <c r="AE985" s="261"/>
      <c r="AF985" s="261"/>
      <c r="AG985" s="261"/>
      <c r="AH985" s="263" t="s">
        <v>1</v>
      </c>
      <c r="AI985" s="473" t="s">
        <v>202</v>
      </c>
      <c r="AJ985" s="248" t="s">
        <v>2401</v>
      </c>
      <c r="AK985" s="427"/>
      <c r="AL985" s="314">
        <v>2.0089999999999999</v>
      </c>
      <c r="AM985" s="314" t="s">
        <v>130</v>
      </c>
      <c r="AN985" s="315">
        <v>1.736</v>
      </c>
      <c r="AO985" s="315" t="s">
        <v>129</v>
      </c>
      <c r="AR985" s="415"/>
      <c r="AT985" s="256"/>
      <c r="AV985" s="256"/>
      <c r="AW985" s="256"/>
      <c r="AX985" s="256"/>
      <c r="AY985" s="256"/>
      <c r="AZ985" s="256"/>
      <c r="BA985" s="256"/>
      <c r="BB985" s="256"/>
      <c r="BC985" s="256"/>
      <c r="BD985" s="256"/>
      <c r="BE985" s="256"/>
      <c r="BF985" s="256"/>
      <c r="BG985" s="256"/>
    </row>
    <row r="986" spans="1:59" s="101" customFormat="1" ht="28.5" customHeight="1" x14ac:dyDescent="0.25">
      <c r="A986" s="256"/>
      <c r="B986" s="256"/>
      <c r="C986" s="256"/>
      <c r="D986" s="246" t="s">
        <v>2</v>
      </c>
      <c r="E986" s="256"/>
      <c r="F986" s="256"/>
      <c r="G986" s="96">
        <v>43283</v>
      </c>
      <c r="H986" s="258" t="s">
        <v>37</v>
      </c>
      <c r="I986" s="232" t="s">
        <v>31</v>
      </c>
      <c r="J986" s="189" t="s">
        <v>291</v>
      </c>
      <c r="K986" s="29" t="s">
        <v>18</v>
      </c>
      <c r="L986" s="29" t="s">
        <v>17</v>
      </c>
      <c r="M986" s="29" t="s">
        <v>3365</v>
      </c>
      <c r="N986" s="29" t="s">
        <v>19</v>
      </c>
      <c r="O986" s="259" t="s">
        <v>32</v>
      </c>
      <c r="P986" s="259" t="s">
        <v>33</v>
      </c>
      <c r="Q986" s="259" t="s">
        <v>33</v>
      </c>
      <c r="R986" s="192" t="s">
        <v>2403</v>
      </c>
      <c r="S986" s="41" t="s">
        <v>1908</v>
      </c>
      <c r="T986" s="41" t="s">
        <v>20</v>
      </c>
      <c r="U986" s="84" t="s">
        <v>72</v>
      </c>
      <c r="V986" s="263"/>
      <c r="W986" s="80">
        <v>2</v>
      </c>
      <c r="X986" s="185" t="s">
        <v>2613</v>
      </c>
      <c r="Y986" s="117"/>
      <c r="Z986" s="84"/>
      <c r="AA986" s="84"/>
      <c r="AB986" s="265" t="str">
        <f t="shared" si="24"/>
        <v>M 3084</v>
      </c>
      <c r="AC986" s="261"/>
      <c r="AD986" s="261"/>
      <c r="AE986" s="261"/>
      <c r="AF986" s="261"/>
      <c r="AG986" s="261"/>
      <c r="AH986" s="263" t="s">
        <v>1</v>
      </c>
      <c r="AI986" s="473" t="s">
        <v>202</v>
      </c>
      <c r="AJ986" s="248" t="s">
        <v>2401</v>
      </c>
      <c r="AK986" s="427"/>
      <c r="AL986" s="314">
        <v>2.012</v>
      </c>
      <c r="AM986" s="314" t="s">
        <v>130</v>
      </c>
      <c r="AN986" s="315">
        <v>1.972</v>
      </c>
      <c r="AO986" s="315" t="s">
        <v>129</v>
      </c>
      <c r="AR986" s="415"/>
      <c r="AT986" s="256"/>
      <c r="AV986" s="256"/>
      <c r="AW986" s="256"/>
      <c r="AX986" s="256"/>
      <c r="AY986" s="256"/>
      <c r="AZ986" s="256"/>
      <c r="BA986" s="256"/>
      <c r="BB986" s="256"/>
      <c r="BC986" s="256"/>
      <c r="BD986" s="256"/>
      <c r="BE986" s="256"/>
      <c r="BF986" s="256"/>
      <c r="BG986" s="256"/>
    </row>
    <row r="987" spans="1:59" s="256" customFormat="1" ht="32.25" customHeight="1" x14ac:dyDescent="0.25">
      <c r="D987" s="246" t="s">
        <v>2</v>
      </c>
      <c r="G987" s="96">
        <v>43283</v>
      </c>
      <c r="H987" s="258" t="s">
        <v>37</v>
      </c>
      <c r="I987" s="232" t="s">
        <v>31</v>
      </c>
      <c r="J987" s="189" t="s">
        <v>291</v>
      </c>
      <c r="K987" s="29" t="s">
        <v>18</v>
      </c>
      <c r="L987" s="29" t="s">
        <v>17</v>
      </c>
      <c r="M987" s="29" t="s">
        <v>3365</v>
      </c>
      <c r="N987" s="29" t="s">
        <v>19</v>
      </c>
      <c r="O987" s="259" t="s">
        <v>32</v>
      </c>
      <c r="P987" s="259" t="s">
        <v>33</v>
      </c>
      <c r="Q987" s="259" t="s">
        <v>33</v>
      </c>
      <c r="R987" s="192" t="s">
        <v>2408</v>
      </c>
      <c r="S987" s="41" t="s">
        <v>1908</v>
      </c>
      <c r="T987" s="41" t="s">
        <v>20</v>
      </c>
      <c r="U987" s="84" t="s">
        <v>72</v>
      </c>
      <c r="V987" s="263"/>
      <c r="W987" s="80">
        <v>3</v>
      </c>
      <c r="X987" s="185" t="s">
        <v>2610</v>
      </c>
      <c r="Y987" s="117"/>
      <c r="Z987" s="84"/>
      <c r="AA987" s="84"/>
      <c r="AB987" s="265" t="str">
        <f t="shared" si="24"/>
        <v>M 3090</v>
      </c>
      <c r="AC987" s="261"/>
      <c r="AD987" s="261"/>
      <c r="AE987" s="261"/>
      <c r="AF987" s="261"/>
      <c r="AG987" s="261"/>
      <c r="AH987" s="263" t="s">
        <v>1</v>
      </c>
      <c r="AI987" s="473" t="s">
        <v>202</v>
      </c>
      <c r="AJ987" s="248" t="s">
        <v>2401</v>
      </c>
      <c r="AK987" s="425"/>
      <c r="AL987" s="314">
        <v>2.173</v>
      </c>
      <c r="AM987" s="314" t="s">
        <v>130</v>
      </c>
      <c r="AN987" s="314">
        <v>2.1720000000000002</v>
      </c>
      <c r="AO987" s="314" t="s">
        <v>3482</v>
      </c>
      <c r="AP987" s="101"/>
      <c r="AQ987" s="101"/>
      <c r="AR987" s="415"/>
      <c r="AS987" s="101"/>
      <c r="AU987" s="101"/>
    </row>
    <row r="988" spans="1:59" s="256" customFormat="1" ht="32.25" customHeight="1" x14ac:dyDescent="0.25">
      <c r="D988" s="246" t="s">
        <v>2</v>
      </c>
      <c r="G988" s="96">
        <v>43283</v>
      </c>
      <c r="H988" s="258" t="s">
        <v>37</v>
      </c>
      <c r="I988" s="232" t="s">
        <v>31</v>
      </c>
      <c r="J988" s="189" t="s">
        <v>291</v>
      </c>
      <c r="K988" s="29" t="s">
        <v>18</v>
      </c>
      <c r="L988" s="29" t="s">
        <v>17</v>
      </c>
      <c r="M988" s="29" t="s">
        <v>3365</v>
      </c>
      <c r="N988" s="29" t="s">
        <v>19</v>
      </c>
      <c r="O988" s="259" t="s">
        <v>32</v>
      </c>
      <c r="P988" s="259" t="s">
        <v>33</v>
      </c>
      <c r="Q988" s="259" t="s">
        <v>43</v>
      </c>
      <c r="R988" s="192" t="s">
        <v>2410</v>
      </c>
      <c r="S988" s="41" t="s">
        <v>1905</v>
      </c>
      <c r="T988" s="41" t="s">
        <v>20</v>
      </c>
      <c r="U988" s="84" t="s">
        <v>72</v>
      </c>
      <c r="V988" s="263"/>
      <c r="W988" s="80">
        <v>3</v>
      </c>
      <c r="X988" s="185" t="s">
        <v>2610</v>
      </c>
      <c r="Y988" s="117"/>
      <c r="Z988" s="84"/>
      <c r="AA988" s="84"/>
      <c r="AB988" s="265" t="str">
        <f t="shared" si="24"/>
        <v>M 3092</v>
      </c>
      <c r="AC988" s="261"/>
      <c r="AD988" s="261"/>
      <c r="AE988" s="261"/>
      <c r="AF988" s="261"/>
      <c r="AG988" s="261"/>
      <c r="AH988" s="263" t="s">
        <v>1</v>
      </c>
      <c r="AI988" s="473" t="s">
        <v>202</v>
      </c>
      <c r="AJ988" s="248" t="s">
        <v>2401</v>
      </c>
      <c r="AK988" s="425"/>
      <c r="AL988" s="314">
        <v>2.0169999999999999</v>
      </c>
      <c r="AM988" s="314" t="s">
        <v>103</v>
      </c>
      <c r="AN988" s="315">
        <v>1.861</v>
      </c>
      <c r="AO988" s="315" t="s">
        <v>1097</v>
      </c>
      <c r="AP988" s="101"/>
      <c r="AQ988" s="101"/>
      <c r="AR988" s="415"/>
      <c r="AS988" s="101"/>
      <c r="AU988" s="101"/>
    </row>
    <row r="989" spans="1:59" s="256" customFormat="1" ht="32.25" customHeight="1" x14ac:dyDescent="0.25">
      <c r="D989" s="246" t="s">
        <v>2</v>
      </c>
      <c r="G989" s="96">
        <v>43283</v>
      </c>
      <c r="H989" s="258" t="s">
        <v>37</v>
      </c>
      <c r="I989" s="232" t="s">
        <v>31</v>
      </c>
      <c r="J989" s="189" t="s">
        <v>291</v>
      </c>
      <c r="K989" s="29" t="s">
        <v>18</v>
      </c>
      <c r="L989" s="29" t="s">
        <v>17</v>
      </c>
      <c r="M989" s="29" t="s">
        <v>3365</v>
      </c>
      <c r="N989" s="29" t="s">
        <v>19</v>
      </c>
      <c r="O989" s="259" t="s">
        <v>32</v>
      </c>
      <c r="P989" s="259" t="s">
        <v>33</v>
      </c>
      <c r="Q989" s="259" t="s">
        <v>33</v>
      </c>
      <c r="R989" s="192" t="s">
        <v>2413</v>
      </c>
      <c r="S989" s="41" t="s">
        <v>1908</v>
      </c>
      <c r="T989" s="41" t="s">
        <v>20</v>
      </c>
      <c r="U989" s="84" t="s">
        <v>72</v>
      </c>
      <c r="V989" s="263"/>
      <c r="W989" s="80">
        <v>2</v>
      </c>
      <c r="X989" s="185" t="s">
        <v>2613</v>
      </c>
      <c r="Y989" s="117"/>
      <c r="Z989" s="84"/>
      <c r="AA989" s="84"/>
      <c r="AB989" s="265" t="str">
        <f t="shared" si="24"/>
        <v>M 3095</v>
      </c>
      <c r="AC989" s="261"/>
      <c r="AD989" s="261"/>
      <c r="AE989" s="261"/>
      <c r="AF989" s="261"/>
      <c r="AG989" s="261"/>
      <c r="AH989" s="263" t="s">
        <v>1</v>
      </c>
      <c r="AI989" s="473" t="s">
        <v>202</v>
      </c>
      <c r="AJ989" s="248" t="s">
        <v>2401</v>
      </c>
      <c r="AK989" s="425"/>
      <c r="AL989" s="314">
        <v>2.2730000000000001</v>
      </c>
      <c r="AM989" s="314" t="s">
        <v>130</v>
      </c>
      <c r="AN989" s="314">
        <v>2.2559999999999998</v>
      </c>
      <c r="AO989" s="314" t="s">
        <v>129</v>
      </c>
      <c r="AP989" s="101"/>
      <c r="AQ989" s="101"/>
      <c r="AR989" s="415"/>
      <c r="AS989" s="101"/>
      <c r="AU989" s="101"/>
    </row>
    <row r="990" spans="1:59" s="256" customFormat="1" ht="32.25" customHeight="1" x14ac:dyDescent="0.25">
      <c r="D990" s="246" t="s">
        <v>2</v>
      </c>
      <c r="G990" s="96">
        <v>43283</v>
      </c>
      <c r="H990" s="258" t="s">
        <v>37</v>
      </c>
      <c r="I990" s="232" t="s">
        <v>31</v>
      </c>
      <c r="J990" s="189" t="s">
        <v>291</v>
      </c>
      <c r="K990" s="29" t="s">
        <v>18</v>
      </c>
      <c r="L990" s="29" t="s">
        <v>17</v>
      </c>
      <c r="M990" s="29" t="s">
        <v>3365</v>
      </c>
      <c r="N990" s="29" t="s">
        <v>19</v>
      </c>
      <c r="O990" s="259" t="s">
        <v>32</v>
      </c>
      <c r="P990" s="259" t="s">
        <v>33</v>
      </c>
      <c r="Q990" s="259" t="s">
        <v>33</v>
      </c>
      <c r="R990" s="192" t="s">
        <v>2414</v>
      </c>
      <c r="S990" s="41" t="s">
        <v>1908</v>
      </c>
      <c r="T990" s="41" t="s">
        <v>20</v>
      </c>
      <c r="U990" s="84" t="s">
        <v>72</v>
      </c>
      <c r="V990" s="263"/>
      <c r="W990" s="80">
        <v>2</v>
      </c>
      <c r="X990" s="185" t="s">
        <v>2613</v>
      </c>
      <c r="Y990" s="117"/>
      <c r="Z990" s="158"/>
      <c r="AA990" s="84"/>
      <c r="AB990" s="265" t="str">
        <f t="shared" si="24"/>
        <v>M 3096</v>
      </c>
      <c r="AC990" s="261"/>
      <c r="AD990" s="261"/>
      <c r="AE990" s="261"/>
      <c r="AF990" s="261"/>
      <c r="AG990" s="261"/>
      <c r="AH990" s="263" t="s">
        <v>1</v>
      </c>
      <c r="AI990" s="473" t="s">
        <v>202</v>
      </c>
      <c r="AJ990" s="248" t="s">
        <v>2401</v>
      </c>
      <c r="AK990" s="425"/>
      <c r="AL990" s="314">
        <v>2.5009999999999999</v>
      </c>
      <c r="AM990" s="314" t="s">
        <v>130</v>
      </c>
      <c r="AN990" s="314">
        <v>2.4</v>
      </c>
      <c r="AO990" s="314" t="s">
        <v>3482</v>
      </c>
      <c r="AP990" s="101"/>
      <c r="AQ990" s="101"/>
      <c r="AR990" s="415"/>
      <c r="AS990" s="101"/>
      <c r="AU990" s="101"/>
    </row>
    <row r="991" spans="1:59" s="256" customFormat="1" ht="32.25" customHeight="1" x14ac:dyDescent="0.25">
      <c r="D991" s="246" t="s">
        <v>2</v>
      </c>
      <c r="G991" s="96">
        <v>43283</v>
      </c>
      <c r="H991" s="258" t="s">
        <v>37</v>
      </c>
      <c r="I991" s="232" t="s">
        <v>31</v>
      </c>
      <c r="J991" s="189" t="s">
        <v>291</v>
      </c>
      <c r="K991" s="29" t="s">
        <v>18</v>
      </c>
      <c r="L991" s="29" t="s">
        <v>17</v>
      </c>
      <c r="M991" s="29" t="s">
        <v>3365</v>
      </c>
      <c r="N991" s="29" t="s">
        <v>19</v>
      </c>
      <c r="O991" s="259" t="s">
        <v>32</v>
      </c>
      <c r="P991" s="259" t="s">
        <v>33</v>
      </c>
      <c r="Q991" s="259" t="s">
        <v>33</v>
      </c>
      <c r="R991" s="192" t="s">
        <v>2415</v>
      </c>
      <c r="S991" s="41" t="s">
        <v>1908</v>
      </c>
      <c r="T991" s="41" t="s">
        <v>20</v>
      </c>
      <c r="U991" s="84" t="s">
        <v>72</v>
      </c>
      <c r="V991" s="263"/>
      <c r="W991" s="80">
        <v>2</v>
      </c>
      <c r="X991" s="185" t="s">
        <v>2613</v>
      </c>
      <c r="Y991" s="117"/>
      <c r="Z991" s="84"/>
      <c r="AA991" s="84"/>
      <c r="AB991" s="265" t="str">
        <f t="shared" si="24"/>
        <v>M 3098</v>
      </c>
      <c r="AC991" s="261"/>
      <c r="AD991" s="261"/>
      <c r="AE991" s="261"/>
      <c r="AF991" s="261"/>
      <c r="AG991" s="261"/>
      <c r="AH991" s="263" t="s">
        <v>1</v>
      </c>
      <c r="AI991" s="473" t="s">
        <v>202</v>
      </c>
      <c r="AJ991" s="248" t="s">
        <v>2401</v>
      </c>
      <c r="AK991" s="425"/>
      <c r="AL991" s="314">
        <v>2.2930000000000001</v>
      </c>
      <c r="AM991" s="314" t="s">
        <v>130</v>
      </c>
      <c r="AN991" s="314">
        <v>2.1579999999999999</v>
      </c>
      <c r="AO991" s="314" t="s">
        <v>129</v>
      </c>
      <c r="AP991" s="101"/>
      <c r="AQ991" s="101"/>
      <c r="AR991" s="415"/>
      <c r="AS991" s="101"/>
      <c r="AU991" s="101"/>
    </row>
    <row r="992" spans="1:59" s="256" customFormat="1" ht="32.25" customHeight="1" x14ac:dyDescent="0.25">
      <c r="D992" s="246" t="s">
        <v>2</v>
      </c>
      <c r="G992" s="96">
        <v>43283</v>
      </c>
      <c r="H992" s="258" t="s">
        <v>37</v>
      </c>
      <c r="I992" s="232" t="s">
        <v>31</v>
      </c>
      <c r="J992" s="189" t="s">
        <v>291</v>
      </c>
      <c r="K992" s="29" t="s">
        <v>18</v>
      </c>
      <c r="L992" s="29" t="s">
        <v>17</v>
      </c>
      <c r="M992" s="29" t="s">
        <v>3365</v>
      </c>
      <c r="N992" s="29" t="s">
        <v>19</v>
      </c>
      <c r="O992" s="259" t="s">
        <v>32</v>
      </c>
      <c r="P992" s="259" t="s">
        <v>33</v>
      </c>
      <c r="Q992" s="259" t="s">
        <v>33</v>
      </c>
      <c r="R992" s="192" t="s">
        <v>2416</v>
      </c>
      <c r="S992" s="41" t="s">
        <v>1908</v>
      </c>
      <c r="T992" s="41" t="s">
        <v>20</v>
      </c>
      <c r="U992" s="84" t="s">
        <v>72</v>
      </c>
      <c r="V992" s="263"/>
      <c r="W992" s="80">
        <v>2</v>
      </c>
      <c r="X992" s="185" t="s">
        <v>2613</v>
      </c>
      <c r="Y992" s="117"/>
      <c r="Z992" s="84"/>
      <c r="AA992" s="84"/>
      <c r="AB992" s="265" t="str">
        <f t="shared" si="24"/>
        <v>M 3099</v>
      </c>
      <c r="AC992" s="261"/>
      <c r="AD992" s="261"/>
      <c r="AE992" s="261"/>
      <c r="AF992" s="261"/>
      <c r="AG992" s="261"/>
      <c r="AH992" s="263" t="s">
        <v>1</v>
      </c>
      <c r="AI992" s="473" t="s">
        <v>202</v>
      </c>
      <c r="AJ992" s="248" t="s">
        <v>2401</v>
      </c>
      <c r="AK992" s="425"/>
      <c r="AL992" s="314">
        <v>2.08</v>
      </c>
      <c r="AM992" s="314" t="s">
        <v>130</v>
      </c>
      <c r="AN992" s="315">
        <v>1.8839999999999999</v>
      </c>
      <c r="AO992" s="315" t="s">
        <v>129</v>
      </c>
      <c r="AP992" s="101"/>
      <c r="AQ992" s="101"/>
      <c r="AR992" s="415"/>
      <c r="AS992" s="101"/>
      <c r="AU992" s="101"/>
    </row>
    <row r="993" spans="4:47" s="256" customFormat="1" ht="32.25" customHeight="1" x14ac:dyDescent="0.25">
      <c r="D993" s="246" t="s">
        <v>2</v>
      </c>
      <c r="G993" s="96">
        <v>43283</v>
      </c>
      <c r="H993" s="258" t="s">
        <v>37</v>
      </c>
      <c r="I993" s="232" t="s">
        <v>31</v>
      </c>
      <c r="J993" s="189" t="s">
        <v>291</v>
      </c>
      <c r="K993" s="29" t="s">
        <v>18</v>
      </c>
      <c r="L993" s="29" t="s">
        <v>17</v>
      </c>
      <c r="M993" s="29" t="s">
        <v>3365</v>
      </c>
      <c r="N993" s="29" t="s">
        <v>19</v>
      </c>
      <c r="O993" s="259" t="s">
        <v>32</v>
      </c>
      <c r="P993" s="259" t="s">
        <v>33</v>
      </c>
      <c r="Q993" s="259" t="s">
        <v>33</v>
      </c>
      <c r="R993" s="192" t="s">
        <v>2417</v>
      </c>
      <c r="S993" s="41" t="s">
        <v>1908</v>
      </c>
      <c r="T993" s="41" t="s">
        <v>20</v>
      </c>
      <c r="U993" s="84" t="s">
        <v>72</v>
      </c>
      <c r="V993" s="263"/>
      <c r="W993" s="80">
        <v>2</v>
      </c>
      <c r="X993" s="185" t="s">
        <v>80</v>
      </c>
      <c r="Y993" s="117"/>
      <c r="Z993" s="84"/>
      <c r="AA993" s="84"/>
      <c r="AB993" s="265" t="str">
        <f t="shared" si="24"/>
        <v>M 3100</v>
      </c>
      <c r="AC993" s="261"/>
      <c r="AD993" s="261"/>
      <c r="AE993" s="261"/>
      <c r="AF993" s="261"/>
      <c r="AG993" s="261"/>
      <c r="AH993" s="263" t="s">
        <v>1</v>
      </c>
      <c r="AI993" s="473" t="s">
        <v>202</v>
      </c>
      <c r="AJ993" s="248" t="s">
        <v>2401</v>
      </c>
      <c r="AK993" s="425"/>
      <c r="AL993" s="314">
        <v>2.5129999999999999</v>
      </c>
      <c r="AM993" s="314" t="s">
        <v>129</v>
      </c>
      <c r="AN993" s="315">
        <v>2.4820000000000002</v>
      </c>
      <c r="AO993" s="315" t="s">
        <v>130</v>
      </c>
      <c r="AP993" s="101"/>
      <c r="AQ993" s="101"/>
      <c r="AR993" s="415"/>
      <c r="AS993" s="101"/>
      <c r="AU993" s="101"/>
    </row>
    <row r="994" spans="4:47" s="256" customFormat="1" ht="32.25" customHeight="1" x14ac:dyDescent="0.25">
      <c r="D994" s="246" t="s">
        <v>2</v>
      </c>
      <c r="G994" s="96">
        <v>43283</v>
      </c>
      <c r="H994" s="258" t="s">
        <v>37</v>
      </c>
      <c r="I994" s="232" t="s">
        <v>31</v>
      </c>
      <c r="J994" s="189" t="s">
        <v>291</v>
      </c>
      <c r="K994" s="29" t="s">
        <v>18</v>
      </c>
      <c r="L994" s="29" t="s">
        <v>17</v>
      </c>
      <c r="M994" s="29" t="s">
        <v>3365</v>
      </c>
      <c r="N994" s="29" t="s">
        <v>19</v>
      </c>
      <c r="O994" s="259" t="s">
        <v>32</v>
      </c>
      <c r="P994" s="259" t="s">
        <v>33</v>
      </c>
      <c r="Q994" s="259" t="s">
        <v>33</v>
      </c>
      <c r="R994" s="192" t="s">
        <v>2418</v>
      </c>
      <c r="S994" s="41" t="s">
        <v>1908</v>
      </c>
      <c r="T994" s="41" t="s">
        <v>20</v>
      </c>
      <c r="U994" s="84" t="s">
        <v>72</v>
      </c>
      <c r="V994" s="263"/>
      <c r="W994" s="80">
        <v>2</v>
      </c>
      <c r="X994" s="185" t="s">
        <v>2613</v>
      </c>
      <c r="Y994" s="117"/>
      <c r="Z994" s="84"/>
      <c r="AA994" s="84"/>
      <c r="AB994" s="265" t="str">
        <f t="shared" si="24"/>
        <v>M 3101</v>
      </c>
      <c r="AC994" s="261"/>
      <c r="AD994" s="261"/>
      <c r="AE994" s="261"/>
      <c r="AF994" s="261"/>
      <c r="AG994" s="261"/>
      <c r="AH994" s="263" t="s">
        <v>1</v>
      </c>
      <c r="AI994" s="473" t="s">
        <v>202</v>
      </c>
      <c r="AJ994" s="248" t="s">
        <v>2401</v>
      </c>
      <c r="AK994" s="425"/>
      <c r="AL994" s="314">
        <v>2.1589999999999998</v>
      </c>
      <c r="AM994" s="314" t="s">
        <v>130</v>
      </c>
      <c r="AN994" s="314">
        <v>2.1440000000000001</v>
      </c>
      <c r="AO994" s="314" t="s">
        <v>948</v>
      </c>
      <c r="AP994" s="101"/>
      <c r="AQ994" s="101"/>
      <c r="AR994" s="415"/>
      <c r="AS994" s="101"/>
      <c r="AU994" s="101"/>
    </row>
    <row r="995" spans="4:47" s="256" customFormat="1" ht="32.25" customHeight="1" x14ac:dyDescent="0.25">
      <c r="D995" s="246" t="s">
        <v>2</v>
      </c>
      <c r="G995" s="96">
        <v>43283</v>
      </c>
      <c r="H995" s="258" t="s">
        <v>37</v>
      </c>
      <c r="I995" s="232" t="s">
        <v>31</v>
      </c>
      <c r="J995" s="189" t="s">
        <v>291</v>
      </c>
      <c r="K995" s="29" t="s">
        <v>18</v>
      </c>
      <c r="L995" s="29" t="s">
        <v>17</v>
      </c>
      <c r="M995" s="29" t="s">
        <v>3365</v>
      </c>
      <c r="N995" s="29" t="s">
        <v>19</v>
      </c>
      <c r="O995" s="259" t="s">
        <v>32</v>
      </c>
      <c r="P995" s="259" t="s">
        <v>33</v>
      </c>
      <c r="Q995" s="259" t="s">
        <v>33</v>
      </c>
      <c r="R995" s="192" t="s">
        <v>2419</v>
      </c>
      <c r="S995" s="41" t="s">
        <v>1908</v>
      </c>
      <c r="T995" s="41" t="s">
        <v>20</v>
      </c>
      <c r="U995" s="84" t="s">
        <v>72</v>
      </c>
      <c r="V995" s="263"/>
      <c r="W995" s="80">
        <v>2</v>
      </c>
      <c r="X995" s="185" t="s">
        <v>2613</v>
      </c>
      <c r="Y995" s="117"/>
      <c r="Z995" s="84"/>
      <c r="AA995" s="84"/>
      <c r="AB995" s="265" t="str">
        <f t="shared" si="24"/>
        <v>M 3102</v>
      </c>
      <c r="AC995" s="261"/>
      <c r="AD995" s="261"/>
      <c r="AE995" s="261"/>
      <c r="AF995" s="261"/>
      <c r="AG995" s="261"/>
      <c r="AH995" s="263" t="s">
        <v>1</v>
      </c>
      <c r="AI995" s="473" t="s">
        <v>202</v>
      </c>
      <c r="AJ995" s="248" t="s">
        <v>2401</v>
      </c>
      <c r="AK995" s="425"/>
      <c r="AL995" s="314">
        <v>2.2280000000000002</v>
      </c>
      <c r="AM995" s="314" t="s">
        <v>130</v>
      </c>
      <c r="AN995" s="314">
        <v>2.081</v>
      </c>
      <c r="AO995" s="314" t="s">
        <v>129</v>
      </c>
      <c r="AP995" s="101"/>
      <c r="AQ995" s="101"/>
      <c r="AR995" s="415"/>
      <c r="AS995" s="101"/>
      <c r="AU995" s="101"/>
    </row>
    <row r="996" spans="4:47" s="256" customFormat="1" ht="27" customHeight="1" x14ac:dyDescent="0.25">
      <c r="D996" s="246" t="s">
        <v>2</v>
      </c>
      <c r="G996" s="96">
        <v>43283</v>
      </c>
      <c r="H996" s="258" t="s">
        <v>37</v>
      </c>
      <c r="I996" s="232" t="s">
        <v>31</v>
      </c>
      <c r="J996" s="189" t="s">
        <v>291</v>
      </c>
      <c r="K996" s="29" t="s">
        <v>18</v>
      </c>
      <c r="L996" s="29" t="s">
        <v>17</v>
      </c>
      <c r="M996" s="29" t="s">
        <v>3365</v>
      </c>
      <c r="N996" s="29" t="s">
        <v>19</v>
      </c>
      <c r="O996" s="259" t="s">
        <v>32</v>
      </c>
      <c r="P996" s="259" t="s">
        <v>33</v>
      </c>
      <c r="Q996" s="259" t="s">
        <v>33</v>
      </c>
      <c r="R996" s="192" t="s">
        <v>2420</v>
      </c>
      <c r="S996" s="41" t="s">
        <v>1908</v>
      </c>
      <c r="T996" s="41" t="s">
        <v>20</v>
      </c>
      <c r="U996" s="84" t="s">
        <v>72</v>
      </c>
      <c r="V996" s="263"/>
      <c r="W996" s="80">
        <v>2</v>
      </c>
      <c r="X996" s="185" t="s">
        <v>2613</v>
      </c>
      <c r="Y996" s="117"/>
      <c r="Z996" s="84"/>
      <c r="AA996" s="84"/>
      <c r="AB996" s="265" t="str">
        <f t="shared" si="24"/>
        <v>M 3105</v>
      </c>
      <c r="AC996" s="261"/>
      <c r="AD996" s="261"/>
      <c r="AE996" s="261"/>
      <c r="AF996" s="261"/>
      <c r="AG996" s="261"/>
      <c r="AH996" s="263" t="s">
        <v>1</v>
      </c>
      <c r="AI996" s="473" t="s">
        <v>202</v>
      </c>
      <c r="AJ996" s="248" t="s">
        <v>2401</v>
      </c>
      <c r="AK996" s="427"/>
      <c r="AL996" s="314">
        <v>2.4260000000000002</v>
      </c>
      <c r="AM996" s="314" t="s">
        <v>130</v>
      </c>
      <c r="AN996" s="314">
        <v>2.399</v>
      </c>
      <c r="AO996" s="314" t="s">
        <v>129</v>
      </c>
      <c r="AP996" s="101"/>
      <c r="AQ996" s="101"/>
      <c r="AR996" s="415"/>
      <c r="AS996" s="101"/>
      <c r="AU996" s="101"/>
    </row>
    <row r="997" spans="4:47" s="256" customFormat="1" ht="26.25" customHeight="1" x14ac:dyDescent="0.25">
      <c r="D997" s="246" t="s">
        <v>2</v>
      </c>
      <c r="G997" s="96">
        <v>43283</v>
      </c>
      <c r="H997" s="258" t="s">
        <v>37</v>
      </c>
      <c r="I997" s="232" t="s">
        <v>31</v>
      </c>
      <c r="J997" s="189" t="s">
        <v>291</v>
      </c>
      <c r="K997" s="29" t="s">
        <v>18</v>
      </c>
      <c r="L997" s="29" t="s">
        <v>17</v>
      </c>
      <c r="M997" s="29" t="s">
        <v>3365</v>
      </c>
      <c r="N997" s="29" t="s">
        <v>19</v>
      </c>
      <c r="O997" s="259" t="s">
        <v>32</v>
      </c>
      <c r="P997" s="259" t="s">
        <v>33</v>
      </c>
      <c r="Q997" s="259" t="s">
        <v>33</v>
      </c>
      <c r="R997" s="192" t="s">
        <v>2421</v>
      </c>
      <c r="S997" s="41" t="s">
        <v>1908</v>
      </c>
      <c r="T997" s="41" t="s">
        <v>20</v>
      </c>
      <c r="U997" s="84" t="s">
        <v>72</v>
      </c>
      <c r="V997" s="263"/>
      <c r="W997" s="80">
        <v>2</v>
      </c>
      <c r="X997" s="185" t="s">
        <v>2613</v>
      </c>
      <c r="Y997" s="117"/>
      <c r="Z997" s="84"/>
      <c r="AA997" s="84"/>
      <c r="AB997" s="265" t="str">
        <f t="shared" si="24"/>
        <v>M 3106</v>
      </c>
      <c r="AC997" s="261"/>
      <c r="AD997" s="261"/>
      <c r="AE997" s="261"/>
      <c r="AF997" s="261"/>
      <c r="AG997" s="261"/>
      <c r="AH997" s="263" t="s">
        <v>1</v>
      </c>
      <c r="AI997" s="473" t="s">
        <v>202</v>
      </c>
      <c r="AJ997" s="248" t="s">
        <v>2401</v>
      </c>
      <c r="AK997" s="427"/>
      <c r="AL997" s="314">
        <v>2.37</v>
      </c>
      <c r="AM997" s="314" t="s">
        <v>130</v>
      </c>
      <c r="AN997" s="314">
        <v>2.343</v>
      </c>
      <c r="AO997" s="314" t="s">
        <v>129</v>
      </c>
      <c r="AP997" s="101"/>
      <c r="AQ997" s="101"/>
      <c r="AR997" s="415"/>
      <c r="AS997" s="101"/>
      <c r="AU997" s="101"/>
    </row>
    <row r="998" spans="4:47" s="256" customFormat="1" ht="26.25" customHeight="1" x14ac:dyDescent="0.25">
      <c r="D998" s="246" t="s">
        <v>2</v>
      </c>
      <c r="G998" s="96">
        <v>43283</v>
      </c>
      <c r="H998" s="258" t="s">
        <v>37</v>
      </c>
      <c r="I998" s="232" t="s">
        <v>31</v>
      </c>
      <c r="J998" s="189" t="s">
        <v>291</v>
      </c>
      <c r="K998" s="29" t="s">
        <v>18</v>
      </c>
      <c r="L998" s="29" t="s">
        <v>17</v>
      </c>
      <c r="M998" s="29" t="s">
        <v>3365</v>
      </c>
      <c r="N998" s="29" t="s">
        <v>19</v>
      </c>
      <c r="O998" s="259" t="s">
        <v>32</v>
      </c>
      <c r="P998" s="259" t="s">
        <v>33</v>
      </c>
      <c r="Q998" s="259" t="s">
        <v>33</v>
      </c>
      <c r="R998" s="192" t="s">
        <v>2422</v>
      </c>
      <c r="S998" s="41" t="s">
        <v>1908</v>
      </c>
      <c r="T998" s="41" t="s">
        <v>20</v>
      </c>
      <c r="U998" s="84" t="s">
        <v>72</v>
      </c>
      <c r="V998" s="263"/>
      <c r="W998" s="80">
        <v>2</v>
      </c>
      <c r="X998" s="185" t="s">
        <v>2613</v>
      </c>
      <c r="Y998" s="117"/>
      <c r="Z998" s="84"/>
      <c r="AA998" s="84"/>
      <c r="AB998" s="265" t="str">
        <f t="shared" si="24"/>
        <v>M 3107</v>
      </c>
      <c r="AC998" s="261"/>
      <c r="AD998" s="261"/>
      <c r="AE998" s="261"/>
      <c r="AF998" s="261"/>
      <c r="AG998" s="261"/>
      <c r="AH998" s="263" t="s">
        <v>1</v>
      </c>
      <c r="AI998" s="473" t="s">
        <v>202</v>
      </c>
      <c r="AJ998" s="248" t="s">
        <v>2401</v>
      </c>
      <c r="AK998" s="427"/>
      <c r="AL998" s="314">
        <v>2.5350000000000001</v>
      </c>
      <c r="AM998" s="314" t="s">
        <v>130</v>
      </c>
      <c r="AN998" s="314">
        <v>2.3639999999999999</v>
      </c>
      <c r="AO998" s="314" t="s">
        <v>129</v>
      </c>
      <c r="AP998" s="101"/>
      <c r="AQ998" s="101"/>
      <c r="AR998" s="415"/>
      <c r="AS998" s="101"/>
      <c r="AU998" s="101"/>
    </row>
    <row r="999" spans="4:47" s="256" customFormat="1" ht="26.25" customHeight="1" x14ac:dyDescent="0.25">
      <c r="D999" s="246" t="s">
        <v>2</v>
      </c>
      <c r="G999" s="96">
        <v>43283</v>
      </c>
      <c r="H999" s="258" t="s">
        <v>37</v>
      </c>
      <c r="I999" s="232" t="s">
        <v>31</v>
      </c>
      <c r="J999" s="189" t="s">
        <v>291</v>
      </c>
      <c r="K999" s="29" t="s">
        <v>18</v>
      </c>
      <c r="L999" s="29" t="s">
        <v>17</v>
      </c>
      <c r="M999" s="29" t="s">
        <v>3365</v>
      </c>
      <c r="N999" s="29" t="s">
        <v>19</v>
      </c>
      <c r="O999" s="259" t="s">
        <v>32</v>
      </c>
      <c r="P999" s="259" t="s">
        <v>33</v>
      </c>
      <c r="Q999" s="259" t="s">
        <v>33</v>
      </c>
      <c r="R999" s="192" t="s">
        <v>2423</v>
      </c>
      <c r="S999" s="41" t="s">
        <v>1908</v>
      </c>
      <c r="T999" s="41" t="s">
        <v>20</v>
      </c>
      <c r="U999" s="84" t="s">
        <v>72</v>
      </c>
      <c r="V999" s="263"/>
      <c r="W999" s="80">
        <v>2</v>
      </c>
      <c r="X999" s="185" t="s">
        <v>2613</v>
      </c>
      <c r="Y999" s="117"/>
      <c r="Z999" s="84"/>
      <c r="AA999" s="84"/>
      <c r="AB999" s="265" t="str">
        <f t="shared" si="24"/>
        <v>M 3108</v>
      </c>
      <c r="AC999" s="261"/>
      <c r="AD999" s="261"/>
      <c r="AE999" s="261"/>
      <c r="AF999" s="261"/>
      <c r="AG999" s="261"/>
      <c r="AH999" s="263" t="s">
        <v>1</v>
      </c>
      <c r="AI999" s="473" t="s">
        <v>202</v>
      </c>
      <c r="AJ999" s="248" t="s">
        <v>2401</v>
      </c>
      <c r="AK999" s="427"/>
      <c r="AL999" s="314">
        <v>2.4159999999999999</v>
      </c>
      <c r="AM999" s="314" t="s">
        <v>130</v>
      </c>
      <c r="AN999" s="314">
        <v>2.29</v>
      </c>
      <c r="AO999" s="314" t="s">
        <v>129</v>
      </c>
      <c r="AP999" s="101"/>
      <c r="AQ999" s="101"/>
      <c r="AR999" s="415"/>
      <c r="AS999" s="101"/>
      <c r="AU999" s="101"/>
    </row>
    <row r="1000" spans="4:47" s="256" customFormat="1" ht="26.25" customHeight="1" x14ac:dyDescent="0.25">
      <c r="D1000" s="246" t="s">
        <v>2</v>
      </c>
      <c r="G1000" s="96">
        <v>43283</v>
      </c>
      <c r="H1000" s="258" t="s">
        <v>37</v>
      </c>
      <c r="I1000" s="232" t="s">
        <v>31</v>
      </c>
      <c r="J1000" s="189" t="s">
        <v>291</v>
      </c>
      <c r="K1000" s="29" t="s">
        <v>18</v>
      </c>
      <c r="L1000" s="29" t="s">
        <v>17</v>
      </c>
      <c r="M1000" s="29" t="s">
        <v>3365</v>
      </c>
      <c r="N1000" s="29" t="s">
        <v>19</v>
      </c>
      <c r="O1000" s="259" t="s">
        <v>32</v>
      </c>
      <c r="P1000" s="259" t="s">
        <v>33</v>
      </c>
      <c r="Q1000" s="259" t="s">
        <v>33</v>
      </c>
      <c r="R1000" s="192" t="s">
        <v>2424</v>
      </c>
      <c r="S1000" s="41" t="s">
        <v>1908</v>
      </c>
      <c r="T1000" s="41" t="s">
        <v>20</v>
      </c>
      <c r="U1000" s="84" t="s">
        <v>72</v>
      </c>
      <c r="V1000" s="263"/>
      <c r="W1000" s="80">
        <v>2</v>
      </c>
      <c r="X1000" s="185" t="s">
        <v>2613</v>
      </c>
      <c r="Y1000" s="117"/>
      <c r="Z1000" s="84"/>
      <c r="AA1000" s="84"/>
      <c r="AB1000" s="265" t="str">
        <f t="shared" si="24"/>
        <v>M 3109</v>
      </c>
      <c r="AC1000" s="261"/>
      <c r="AD1000" s="261"/>
      <c r="AE1000" s="261"/>
      <c r="AF1000" s="261"/>
      <c r="AG1000" s="261"/>
      <c r="AH1000" s="263" t="s">
        <v>1</v>
      </c>
      <c r="AI1000" s="473" t="s">
        <v>202</v>
      </c>
      <c r="AJ1000" s="248" t="s">
        <v>2425</v>
      </c>
      <c r="AK1000" s="427"/>
      <c r="AL1000" s="314">
        <v>2.141</v>
      </c>
      <c r="AM1000" s="314" t="s">
        <v>948</v>
      </c>
      <c r="AN1000" s="314">
        <v>2.0529999999999999</v>
      </c>
      <c r="AO1000" s="314" t="s">
        <v>3482</v>
      </c>
      <c r="AP1000" s="101"/>
      <c r="AQ1000" s="101"/>
      <c r="AR1000" s="415"/>
      <c r="AS1000" s="101"/>
      <c r="AU1000" s="101"/>
    </row>
    <row r="1001" spans="4:47" s="256" customFormat="1" ht="26.25" customHeight="1" x14ac:dyDescent="0.25">
      <c r="D1001" s="246" t="s">
        <v>2</v>
      </c>
      <c r="G1001" s="96">
        <v>43283</v>
      </c>
      <c r="H1001" s="258" t="s">
        <v>37</v>
      </c>
      <c r="I1001" s="232" t="s">
        <v>31</v>
      </c>
      <c r="J1001" s="189" t="s">
        <v>291</v>
      </c>
      <c r="K1001" s="29" t="s">
        <v>18</v>
      </c>
      <c r="L1001" s="29" t="s">
        <v>17</v>
      </c>
      <c r="M1001" s="29" t="s">
        <v>3365</v>
      </c>
      <c r="N1001" s="29" t="s">
        <v>19</v>
      </c>
      <c r="O1001" s="259" t="s">
        <v>32</v>
      </c>
      <c r="P1001" s="259" t="s">
        <v>33</v>
      </c>
      <c r="Q1001" s="259" t="s">
        <v>43</v>
      </c>
      <c r="R1001" s="192" t="s">
        <v>2426</v>
      </c>
      <c r="S1001" s="41" t="s">
        <v>2427</v>
      </c>
      <c r="T1001" s="41" t="s">
        <v>20</v>
      </c>
      <c r="U1001" s="84" t="s">
        <v>1800</v>
      </c>
      <c r="V1001" s="263"/>
      <c r="W1001" s="80">
        <v>2</v>
      </c>
      <c r="X1001" s="185" t="s">
        <v>80</v>
      </c>
      <c r="Y1001" s="117"/>
      <c r="Z1001" s="84"/>
      <c r="AA1001" s="84"/>
      <c r="AB1001" s="265" t="str">
        <f t="shared" si="24"/>
        <v>M 3110</v>
      </c>
      <c r="AC1001" s="261"/>
      <c r="AD1001" s="261"/>
      <c r="AE1001" s="261"/>
      <c r="AF1001" s="261"/>
      <c r="AG1001" s="261"/>
      <c r="AH1001" s="263" t="s">
        <v>1</v>
      </c>
      <c r="AI1001" s="473" t="s">
        <v>202</v>
      </c>
      <c r="AJ1001" s="248" t="s">
        <v>2425</v>
      </c>
      <c r="AK1001" s="427"/>
      <c r="AL1001" s="314">
        <v>2.4689999999999999</v>
      </c>
      <c r="AM1001" s="314" t="s">
        <v>130</v>
      </c>
      <c r="AN1001" s="314">
        <v>2.3860000000000001</v>
      </c>
      <c r="AO1001" s="314" t="s">
        <v>129</v>
      </c>
      <c r="AP1001" s="101"/>
      <c r="AQ1001" s="101"/>
      <c r="AR1001" s="415"/>
      <c r="AS1001" s="101"/>
      <c r="AU1001" s="101"/>
    </row>
    <row r="1002" spans="4:47" s="256" customFormat="1" ht="26.25" customHeight="1" x14ac:dyDescent="0.25">
      <c r="D1002" s="246" t="s">
        <v>2</v>
      </c>
      <c r="G1002" s="96">
        <v>43283</v>
      </c>
      <c r="H1002" s="258" t="s">
        <v>37</v>
      </c>
      <c r="I1002" s="232" t="s">
        <v>31</v>
      </c>
      <c r="J1002" s="189" t="s">
        <v>291</v>
      </c>
      <c r="K1002" s="29" t="s">
        <v>18</v>
      </c>
      <c r="L1002" s="29" t="s">
        <v>17</v>
      </c>
      <c r="M1002" s="29" t="s">
        <v>3365</v>
      </c>
      <c r="N1002" s="29" t="s">
        <v>19</v>
      </c>
      <c r="O1002" s="259" t="s">
        <v>32</v>
      </c>
      <c r="P1002" s="259" t="s">
        <v>33</v>
      </c>
      <c r="Q1002" s="259" t="s">
        <v>43</v>
      </c>
      <c r="R1002" s="192" t="s">
        <v>2428</v>
      </c>
      <c r="S1002" s="41" t="s">
        <v>2429</v>
      </c>
      <c r="T1002" s="41" t="s">
        <v>20</v>
      </c>
      <c r="U1002" s="84" t="s">
        <v>1800</v>
      </c>
      <c r="V1002" s="263"/>
      <c r="W1002" s="80">
        <v>2</v>
      </c>
      <c r="X1002" s="185" t="s">
        <v>80</v>
      </c>
      <c r="Y1002" s="117"/>
      <c r="Z1002" s="84"/>
      <c r="AA1002" s="84"/>
      <c r="AB1002" s="265" t="str">
        <f t="shared" si="24"/>
        <v>M 3111</v>
      </c>
      <c r="AC1002" s="261"/>
      <c r="AD1002" s="261"/>
      <c r="AE1002" s="261"/>
      <c r="AF1002" s="261"/>
      <c r="AG1002" s="261"/>
      <c r="AH1002" s="263" t="s">
        <v>1</v>
      </c>
      <c r="AI1002" s="473" t="s">
        <v>202</v>
      </c>
      <c r="AJ1002" s="248" t="s">
        <v>2425</v>
      </c>
      <c r="AK1002" s="427"/>
      <c r="AL1002" s="314">
        <v>2.1269999999999998</v>
      </c>
      <c r="AM1002" s="314" t="s">
        <v>103</v>
      </c>
      <c r="AN1002" s="314">
        <v>2.0489999999999999</v>
      </c>
      <c r="AO1002" s="314" t="s">
        <v>3482</v>
      </c>
      <c r="AP1002" s="101"/>
      <c r="AQ1002" s="101"/>
      <c r="AR1002" s="415"/>
      <c r="AS1002" s="101"/>
      <c r="AU1002" s="101"/>
    </row>
    <row r="1003" spans="4:47" s="256" customFormat="1" ht="26.25" customHeight="1" x14ac:dyDescent="0.25">
      <c r="D1003" s="246" t="s">
        <v>2</v>
      </c>
      <c r="G1003" s="96">
        <v>43283</v>
      </c>
      <c r="H1003" s="258" t="s">
        <v>37</v>
      </c>
      <c r="I1003" s="232" t="s">
        <v>31</v>
      </c>
      <c r="J1003" s="189" t="s">
        <v>291</v>
      </c>
      <c r="K1003" s="29" t="s">
        <v>18</v>
      </c>
      <c r="L1003" s="29" t="s">
        <v>17</v>
      </c>
      <c r="M1003" s="29" t="s">
        <v>3365</v>
      </c>
      <c r="N1003" s="29" t="s">
        <v>19</v>
      </c>
      <c r="O1003" s="259" t="s">
        <v>32</v>
      </c>
      <c r="P1003" s="259" t="s">
        <v>33</v>
      </c>
      <c r="Q1003" s="259" t="s">
        <v>43</v>
      </c>
      <c r="R1003" s="192" t="s">
        <v>2430</v>
      </c>
      <c r="S1003" s="41" t="s">
        <v>2431</v>
      </c>
      <c r="T1003" s="41" t="s">
        <v>20</v>
      </c>
      <c r="U1003" s="84" t="s">
        <v>1800</v>
      </c>
      <c r="V1003" s="263"/>
      <c r="W1003" s="80">
        <v>2</v>
      </c>
      <c r="X1003" s="185" t="s">
        <v>80</v>
      </c>
      <c r="Y1003" s="117"/>
      <c r="Z1003" s="84"/>
      <c r="AA1003" s="84"/>
      <c r="AB1003" s="265" t="str">
        <f t="shared" si="24"/>
        <v>M 3112</v>
      </c>
      <c r="AC1003" s="261"/>
      <c r="AD1003" s="261"/>
      <c r="AE1003" s="261"/>
      <c r="AF1003" s="261"/>
      <c r="AG1003" s="261"/>
      <c r="AH1003" s="263" t="s">
        <v>1</v>
      </c>
      <c r="AI1003" s="473" t="s">
        <v>202</v>
      </c>
      <c r="AJ1003" s="248" t="s">
        <v>2425</v>
      </c>
      <c r="AK1003" s="427"/>
      <c r="AL1003" s="314">
        <v>2.137</v>
      </c>
      <c r="AM1003" s="314" t="s">
        <v>3482</v>
      </c>
      <c r="AN1003" s="314">
        <v>2.0630000000000002</v>
      </c>
      <c r="AO1003" s="314" t="s">
        <v>77</v>
      </c>
      <c r="AP1003" s="101"/>
      <c r="AQ1003" s="101"/>
      <c r="AR1003" s="415"/>
      <c r="AS1003" s="101"/>
      <c r="AU1003" s="101"/>
    </row>
    <row r="1004" spans="4:47" s="256" customFormat="1" ht="26.25" customHeight="1" x14ac:dyDescent="0.25">
      <c r="D1004" s="246" t="s">
        <v>2</v>
      </c>
      <c r="G1004" s="96">
        <v>43283</v>
      </c>
      <c r="H1004" s="258" t="s">
        <v>37</v>
      </c>
      <c r="I1004" s="232" t="s">
        <v>31</v>
      </c>
      <c r="J1004" s="189" t="s">
        <v>291</v>
      </c>
      <c r="K1004" s="29" t="s">
        <v>18</v>
      </c>
      <c r="L1004" s="29" t="s">
        <v>17</v>
      </c>
      <c r="M1004" s="29" t="s">
        <v>3365</v>
      </c>
      <c r="N1004" s="29" t="s">
        <v>19</v>
      </c>
      <c r="O1004" s="259" t="s">
        <v>32</v>
      </c>
      <c r="P1004" s="259" t="s">
        <v>33</v>
      </c>
      <c r="Q1004" s="259" t="s">
        <v>43</v>
      </c>
      <c r="R1004" s="192" t="s">
        <v>2432</v>
      </c>
      <c r="S1004" s="41" t="s">
        <v>2433</v>
      </c>
      <c r="T1004" s="41" t="s">
        <v>20</v>
      </c>
      <c r="U1004" s="84" t="s">
        <v>1800</v>
      </c>
      <c r="V1004" s="263"/>
      <c r="W1004" s="80">
        <v>2</v>
      </c>
      <c r="X1004" s="185" t="s">
        <v>80</v>
      </c>
      <c r="Y1004" s="117"/>
      <c r="Z1004" s="84"/>
      <c r="AA1004" s="84"/>
      <c r="AB1004" s="265" t="str">
        <f t="shared" si="24"/>
        <v>M 3114</v>
      </c>
      <c r="AC1004" s="261"/>
      <c r="AD1004" s="261"/>
      <c r="AE1004" s="261"/>
      <c r="AF1004" s="261"/>
      <c r="AG1004" s="261"/>
      <c r="AH1004" s="263" t="s">
        <v>1</v>
      </c>
      <c r="AI1004" s="473" t="s">
        <v>202</v>
      </c>
      <c r="AJ1004" s="248" t="s">
        <v>2425</v>
      </c>
      <c r="AK1004" s="427"/>
      <c r="AL1004" s="314">
        <v>2.0329999999999999</v>
      </c>
      <c r="AM1004" s="314" t="s">
        <v>131</v>
      </c>
      <c r="AN1004" s="315">
        <v>1.998</v>
      </c>
      <c r="AO1004" s="315" t="s">
        <v>130</v>
      </c>
      <c r="AP1004" s="101"/>
      <c r="AQ1004" s="101"/>
      <c r="AR1004" s="415"/>
      <c r="AS1004" s="101"/>
      <c r="AU1004" s="101"/>
    </row>
    <row r="1005" spans="4:47" s="256" customFormat="1" ht="26.25" customHeight="1" x14ac:dyDescent="0.25">
      <c r="D1005" s="246" t="s">
        <v>2</v>
      </c>
      <c r="G1005" s="96">
        <v>43283</v>
      </c>
      <c r="H1005" s="258" t="s">
        <v>37</v>
      </c>
      <c r="I1005" s="232" t="s">
        <v>31</v>
      </c>
      <c r="J1005" s="189" t="s">
        <v>291</v>
      </c>
      <c r="K1005" s="29" t="s">
        <v>18</v>
      </c>
      <c r="L1005" s="29" t="s">
        <v>17</v>
      </c>
      <c r="M1005" s="29" t="s">
        <v>3365</v>
      </c>
      <c r="N1005" s="29" t="s">
        <v>19</v>
      </c>
      <c r="O1005" s="259" t="s">
        <v>32</v>
      </c>
      <c r="P1005" s="259" t="s">
        <v>33</v>
      </c>
      <c r="Q1005" s="259" t="s">
        <v>43</v>
      </c>
      <c r="R1005" s="192" t="s">
        <v>2434</v>
      </c>
      <c r="S1005" s="41" t="s">
        <v>2431</v>
      </c>
      <c r="T1005" s="41" t="s">
        <v>20</v>
      </c>
      <c r="U1005" s="84" t="s">
        <v>1800</v>
      </c>
      <c r="V1005" s="263"/>
      <c r="W1005" s="80">
        <v>2</v>
      </c>
      <c r="X1005" s="185" t="s">
        <v>80</v>
      </c>
      <c r="Y1005" s="117"/>
      <c r="Z1005" s="84"/>
      <c r="AA1005" s="84"/>
      <c r="AB1005" s="265" t="str">
        <f t="shared" si="24"/>
        <v>M 3115</v>
      </c>
      <c r="AC1005" s="261"/>
      <c r="AD1005" s="261"/>
      <c r="AE1005" s="261"/>
      <c r="AF1005" s="261"/>
      <c r="AG1005" s="261"/>
      <c r="AH1005" s="263" t="s">
        <v>1</v>
      </c>
      <c r="AI1005" s="473" t="s">
        <v>202</v>
      </c>
      <c r="AJ1005" s="248" t="s">
        <v>2425</v>
      </c>
      <c r="AK1005" s="427"/>
      <c r="AL1005" s="314">
        <v>2.3980000000000001</v>
      </c>
      <c r="AM1005" s="314" t="s">
        <v>130</v>
      </c>
      <c r="AN1005" s="314">
        <v>2.2450000000000001</v>
      </c>
      <c r="AO1005" s="314" t="s">
        <v>129</v>
      </c>
      <c r="AP1005" s="101"/>
      <c r="AQ1005" s="101"/>
      <c r="AR1005" s="415"/>
      <c r="AS1005" s="101"/>
      <c r="AU1005" s="101"/>
    </row>
    <row r="1006" spans="4:47" s="256" customFormat="1" ht="26.25" customHeight="1" x14ac:dyDescent="0.25">
      <c r="D1006" s="246" t="s">
        <v>2</v>
      </c>
      <c r="G1006" s="96">
        <v>43283</v>
      </c>
      <c r="H1006" s="258" t="s">
        <v>37</v>
      </c>
      <c r="I1006" s="232" t="s">
        <v>31</v>
      </c>
      <c r="J1006" s="189" t="s">
        <v>291</v>
      </c>
      <c r="K1006" s="29" t="s">
        <v>18</v>
      </c>
      <c r="L1006" s="29" t="s">
        <v>17</v>
      </c>
      <c r="M1006" s="29" t="s">
        <v>3365</v>
      </c>
      <c r="N1006" s="29" t="s">
        <v>19</v>
      </c>
      <c r="O1006" s="259" t="s">
        <v>32</v>
      </c>
      <c r="P1006" s="259" t="s">
        <v>33</v>
      </c>
      <c r="Q1006" s="259" t="s">
        <v>43</v>
      </c>
      <c r="R1006" s="192" t="s">
        <v>2435</v>
      </c>
      <c r="S1006" s="41" t="s">
        <v>2436</v>
      </c>
      <c r="T1006" s="41" t="s">
        <v>20</v>
      </c>
      <c r="U1006" s="84" t="s">
        <v>1800</v>
      </c>
      <c r="V1006" s="263"/>
      <c r="W1006" s="80">
        <v>2</v>
      </c>
      <c r="X1006" s="185" t="s">
        <v>80</v>
      </c>
      <c r="Y1006" s="117"/>
      <c r="Z1006" s="84"/>
      <c r="AA1006" s="84"/>
      <c r="AB1006" s="265" t="str">
        <f t="shared" si="24"/>
        <v>M 3117</v>
      </c>
      <c r="AC1006" s="261"/>
      <c r="AD1006" s="261"/>
      <c r="AE1006" s="261"/>
      <c r="AF1006" s="261"/>
      <c r="AG1006" s="261"/>
      <c r="AH1006" s="263" t="s">
        <v>1</v>
      </c>
      <c r="AI1006" s="473" t="s">
        <v>202</v>
      </c>
      <c r="AJ1006" s="248" t="s">
        <v>2425</v>
      </c>
      <c r="AK1006" s="427"/>
      <c r="AL1006" s="314">
        <v>2.2160000000000002</v>
      </c>
      <c r="AM1006" s="314" t="s">
        <v>130</v>
      </c>
      <c r="AN1006" s="314">
        <v>2.1850000000000001</v>
      </c>
      <c r="AO1006" s="314" t="s">
        <v>3482</v>
      </c>
      <c r="AP1006" s="101"/>
      <c r="AQ1006" s="101"/>
      <c r="AR1006" s="415"/>
      <c r="AS1006" s="101"/>
      <c r="AU1006" s="101"/>
    </row>
    <row r="1007" spans="4:47" s="256" customFormat="1" ht="26.25" customHeight="1" x14ac:dyDescent="0.25">
      <c r="D1007" s="246" t="s">
        <v>2</v>
      </c>
      <c r="G1007" s="96">
        <v>43283</v>
      </c>
      <c r="H1007" s="258" t="s">
        <v>37</v>
      </c>
      <c r="I1007" s="232" t="s">
        <v>31</v>
      </c>
      <c r="J1007" s="189" t="s">
        <v>291</v>
      </c>
      <c r="K1007" s="29" t="s">
        <v>18</v>
      </c>
      <c r="L1007" s="29" t="s">
        <v>17</v>
      </c>
      <c r="M1007" s="29" t="s">
        <v>3365</v>
      </c>
      <c r="N1007" s="29" t="s">
        <v>19</v>
      </c>
      <c r="O1007" s="259" t="s">
        <v>32</v>
      </c>
      <c r="P1007" s="259" t="s">
        <v>33</v>
      </c>
      <c r="Q1007" s="259" t="s">
        <v>43</v>
      </c>
      <c r="R1007" s="192" t="s">
        <v>2437</v>
      </c>
      <c r="S1007" s="41" t="s">
        <v>2438</v>
      </c>
      <c r="T1007" s="41" t="s">
        <v>20</v>
      </c>
      <c r="U1007" s="84" t="s">
        <v>1800</v>
      </c>
      <c r="V1007" s="263"/>
      <c r="W1007" s="80">
        <v>2</v>
      </c>
      <c r="X1007" s="185" t="s">
        <v>80</v>
      </c>
      <c r="Y1007" s="117"/>
      <c r="Z1007" s="84"/>
      <c r="AA1007" s="84"/>
      <c r="AB1007" s="265" t="str">
        <f t="shared" si="24"/>
        <v>M 3118</v>
      </c>
      <c r="AC1007" s="261"/>
      <c r="AD1007" s="261"/>
      <c r="AE1007" s="261"/>
      <c r="AF1007" s="261"/>
      <c r="AG1007" s="261"/>
      <c r="AH1007" s="263" t="s">
        <v>1</v>
      </c>
      <c r="AI1007" s="473" t="s">
        <v>202</v>
      </c>
      <c r="AJ1007" s="248" t="s">
        <v>2425</v>
      </c>
      <c r="AK1007" s="427"/>
      <c r="AL1007" s="314">
        <v>2.0720000000000001</v>
      </c>
      <c r="AM1007" s="314" t="s">
        <v>3482</v>
      </c>
      <c r="AN1007" s="314">
        <v>2.0590000000000002</v>
      </c>
      <c r="AO1007" s="314" t="s">
        <v>948</v>
      </c>
      <c r="AP1007" s="101"/>
      <c r="AQ1007" s="101"/>
      <c r="AR1007" s="415"/>
      <c r="AS1007" s="101"/>
      <c r="AU1007" s="101"/>
    </row>
    <row r="1008" spans="4:47" s="256" customFormat="1" ht="26.25" customHeight="1" x14ac:dyDescent="0.25">
      <c r="D1008" s="246" t="s">
        <v>2</v>
      </c>
      <c r="G1008" s="96">
        <v>43283</v>
      </c>
      <c r="H1008" s="258" t="s">
        <v>37</v>
      </c>
      <c r="I1008" s="232" t="s">
        <v>31</v>
      </c>
      <c r="J1008" s="189" t="s">
        <v>291</v>
      </c>
      <c r="K1008" s="29" t="s">
        <v>18</v>
      </c>
      <c r="L1008" s="29" t="s">
        <v>17</v>
      </c>
      <c r="M1008" s="29" t="s">
        <v>3365</v>
      </c>
      <c r="N1008" s="29" t="s">
        <v>19</v>
      </c>
      <c r="O1008" s="259" t="s">
        <v>32</v>
      </c>
      <c r="P1008" s="259" t="s">
        <v>33</v>
      </c>
      <c r="Q1008" s="259" t="s">
        <v>43</v>
      </c>
      <c r="R1008" s="192" t="s">
        <v>2439</v>
      </c>
      <c r="S1008" s="41" t="s">
        <v>2440</v>
      </c>
      <c r="T1008" s="41" t="s">
        <v>20</v>
      </c>
      <c r="U1008" s="84" t="s">
        <v>1800</v>
      </c>
      <c r="V1008" s="263"/>
      <c r="W1008" s="80">
        <v>2</v>
      </c>
      <c r="X1008" s="185" t="s">
        <v>80</v>
      </c>
      <c r="Y1008" s="117"/>
      <c r="Z1008" s="84"/>
      <c r="AA1008" s="84"/>
      <c r="AB1008" s="265" t="str">
        <f t="shared" si="24"/>
        <v>M 3119</v>
      </c>
      <c r="AC1008" s="261"/>
      <c r="AD1008" s="261"/>
      <c r="AE1008" s="261"/>
      <c r="AF1008" s="261"/>
      <c r="AG1008" s="261"/>
      <c r="AH1008" s="263" t="s">
        <v>1</v>
      </c>
      <c r="AI1008" s="473" t="s">
        <v>202</v>
      </c>
      <c r="AJ1008" s="248" t="s">
        <v>2425</v>
      </c>
      <c r="AK1008" s="427"/>
      <c r="AL1008" s="315">
        <v>1.84</v>
      </c>
      <c r="AM1008" s="315" t="s">
        <v>78</v>
      </c>
      <c r="AN1008" s="315">
        <v>1.7929999999999999</v>
      </c>
      <c r="AO1008" s="315" t="s">
        <v>3486</v>
      </c>
      <c r="AP1008" s="101"/>
      <c r="AQ1008" s="101"/>
      <c r="AR1008" s="415"/>
      <c r="AS1008" s="101"/>
      <c r="AU1008" s="101"/>
    </row>
    <row r="1009" spans="4:47" s="256" customFormat="1" ht="32.25" customHeight="1" x14ac:dyDescent="0.25">
      <c r="D1009" s="246" t="s">
        <v>2</v>
      </c>
      <c r="G1009" s="96">
        <v>43283</v>
      </c>
      <c r="H1009" s="258" t="s">
        <v>37</v>
      </c>
      <c r="I1009" s="232" t="s">
        <v>31</v>
      </c>
      <c r="J1009" s="189" t="s">
        <v>291</v>
      </c>
      <c r="K1009" s="29" t="s">
        <v>18</v>
      </c>
      <c r="L1009" s="29" t="s">
        <v>17</v>
      </c>
      <c r="M1009" s="29" t="s">
        <v>3365</v>
      </c>
      <c r="N1009" s="29" t="s">
        <v>19</v>
      </c>
      <c r="O1009" s="259" t="s">
        <v>32</v>
      </c>
      <c r="P1009" s="259" t="s">
        <v>33</v>
      </c>
      <c r="Q1009" s="259" t="s">
        <v>43</v>
      </c>
      <c r="R1009" s="192" t="s">
        <v>2441</v>
      </c>
      <c r="S1009" s="41" t="s">
        <v>2442</v>
      </c>
      <c r="T1009" s="41" t="s">
        <v>20</v>
      </c>
      <c r="U1009" s="84" t="s">
        <v>1800</v>
      </c>
      <c r="V1009" s="263"/>
      <c r="W1009" s="80">
        <v>2</v>
      </c>
      <c r="X1009" s="185" t="s">
        <v>80</v>
      </c>
      <c r="Y1009" s="117"/>
      <c r="Z1009" s="84"/>
      <c r="AA1009" s="84"/>
      <c r="AB1009" s="265" t="str">
        <f t="shared" si="24"/>
        <v>M 3121</v>
      </c>
      <c r="AC1009" s="261"/>
      <c r="AD1009" s="261"/>
      <c r="AE1009" s="261"/>
      <c r="AF1009" s="261"/>
      <c r="AG1009" s="261"/>
      <c r="AH1009" s="263" t="s">
        <v>1</v>
      </c>
      <c r="AI1009" s="473" t="s">
        <v>202</v>
      </c>
      <c r="AJ1009" s="248" t="s">
        <v>2425</v>
      </c>
      <c r="AK1009" s="425"/>
      <c r="AL1009" s="314">
        <v>2.1880000000000002</v>
      </c>
      <c r="AM1009" s="314" t="s">
        <v>528</v>
      </c>
      <c r="AN1009" s="314">
        <v>2.169</v>
      </c>
      <c r="AO1009" s="314" t="s">
        <v>529</v>
      </c>
      <c r="AP1009" s="101"/>
      <c r="AQ1009" s="101"/>
      <c r="AR1009" s="415"/>
      <c r="AS1009" s="101"/>
      <c r="AU1009" s="101"/>
    </row>
    <row r="1010" spans="4:47" s="256" customFormat="1" ht="25.5" customHeight="1" x14ac:dyDescent="0.25">
      <c r="D1010" s="246" t="s">
        <v>2</v>
      </c>
      <c r="G1010" s="96">
        <v>43283</v>
      </c>
      <c r="H1010" s="258" t="s">
        <v>37</v>
      </c>
      <c r="I1010" s="232" t="s">
        <v>31</v>
      </c>
      <c r="J1010" s="189" t="s">
        <v>291</v>
      </c>
      <c r="K1010" s="29" t="s">
        <v>18</v>
      </c>
      <c r="L1010" s="29" t="s">
        <v>17</v>
      </c>
      <c r="M1010" s="29" t="s">
        <v>3365</v>
      </c>
      <c r="N1010" s="29" t="s">
        <v>19</v>
      </c>
      <c r="O1010" s="259" t="s">
        <v>32</v>
      </c>
      <c r="P1010" s="259" t="s">
        <v>33</v>
      </c>
      <c r="Q1010" s="259" t="s">
        <v>43</v>
      </c>
      <c r="R1010" s="192" t="s">
        <v>2443</v>
      </c>
      <c r="S1010" s="41" t="s">
        <v>2444</v>
      </c>
      <c r="T1010" s="41" t="s">
        <v>20</v>
      </c>
      <c r="U1010" s="84" t="s">
        <v>1800</v>
      </c>
      <c r="V1010" s="263"/>
      <c r="W1010" s="80">
        <v>2</v>
      </c>
      <c r="X1010" s="185" t="s">
        <v>80</v>
      </c>
      <c r="Y1010" s="117"/>
      <c r="Z1010" s="84"/>
      <c r="AA1010" s="84"/>
      <c r="AB1010" s="265" t="str">
        <f t="shared" si="24"/>
        <v>M 3124</v>
      </c>
      <c r="AC1010" s="261"/>
      <c r="AD1010" s="261"/>
      <c r="AE1010" s="261"/>
      <c r="AF1010" s="261"/>
      <c r="AG1010" s="261"/>
      <c r="AH1010" s="263" t="s">
        <v>1</v>
      </c>
      <c r="AI1010" s="473" t="s">
        <v>202</v>
      </c>
      <c r="AJ1010" s="248" t="s">
        <v>2425</v>
      </c>
      <c r="AK1010" s="427"/>
      <c r="AL1010" s="314">
        <v>2.246</v>
      </c>
      <c r="AM1010" s="314" t="s">
        <v>130</v>
      </c>
      <c r="AN1010" s="314">
        <v>2.1829999999999998</v>
      </c>
      <c r="AO1010" s="314" t="s">
        <v>529</v>
      </c>
      <c r="AP1010" s="101"/>
      <c r="AQ1010" s="101"/>
      <c r="AR1010" s="415"/>
      <c r="AS1010" s="101"/>
      <c r="AU1010" s="101"/>
    </row>
    <row r="1011" spans="4:47" s="256" customFormat="1" ht="27" customHeight="1" x14ac:dyDescent="0.25">
      <c r="D1011" s="246" t="s">
        <v>2</v>
      </c>
      <c r="G1011" s="96">
        <v>43283</v>
      </c>
      <c r="H1011" s="258" t="s">
        <v>37</v>
      </c>
      <c r="I1011" s="232" t="s">
        <v>31</v>
      </c>
      <c r="J1011" s="189" t="s">
        <v>291</v>
      </c>
      <c r="K1011" s="29" t="s">
        <v>18</v>
      </c>
      <c r="L1011" s="29" t="s">
        <v>17</v>
      </c>
      <c r="M1011" s="29" t="s">
        <v>3365</v>
      </c>
      <c r="N1011" s="29" t="s">
        <v>19</v>
      </c>
      <c r="O1011" s="259" t="s">
        <v>32</v>
      </c>
      <c r="P1011" s="259" t="s">
        <v>33</v>
      </c>
      <c r="Q1011" s="259" t="s">
        <v>43</v>
      </c>
      <c r="R1011" s="64" t="s">
        <v>2445</v>
      </c>
      <c r="S1011" s="41" t="s">
        <v>2446</v>
      </c>
      <c r="T1011" s="41" t="s">
        <v>20</v>
      </c>
      <c r="U1011" s="84" t="s">
        <v>1800</v>
      </c>
      <c r="V1011" s="263"/>
      <c r="W1011" s="80">
        <v>2</v>
      </c>
      <c r="X1011" s="185" t="s">
        <v>80</v>
      </c>
      <c r="Y1011" s="117"/>
      <c r="Z1011" s="84"/>
      <c r="AA1011" s="84"/>
      <c r="AB1011" s="265" t="str">
        <f t="shared" si="24"/>
        <v>M 3125</v>
      </c>
      <c r="AC1011" s="261"/>
      <c r="AD1011" s="261"/>
      <c r="AE1011" s="261"/>
      <c r="AF1011" s="261"/>
      <c r="AG1011" s="261"/>
      <c r="AH1011" s="263" t="s">
        <v>1</v>
      </c>
      <c r="AI1011" s="473" t="s">
        <v>202</v>
      </c>
      <c r="AJ1011" s="248" t="s">
        <v>2425</v>
      </c>
      <c r="AK1011" s="427"/>
      <c r="AL1011" s="314">
        <v>2.1219999999999999</v>
      </c>
      <c r="AM1011" s="314" t="s">
        <v>1107</v>
      </c>
      <c r="AN1011" s="314">
        <v>2.085</v>
      </c>
      <c r="AO1011" s="314" t="s">
        <v>1097</v>
      </c>
      <c r="AP1011" s="101"/>
      <c r="AQ1011" s="101"/>
      <c r="AR1011" s="415"/>
      <c r="AS1011" s="101"/>
      <c r="AU1011" s="101"/>
    </row>
    <row r="1012" spans="4:47" s="256" customFormat="1" ht="27" customHeight="1" x14ac:dyDescent="0.25">
      <c r="D1012" s="246" t="s">
        <v>2</v>
      </c>
      <c r="G1012" s="96">
        <v>43283</v>
      </c>
      <c r="H1012" s="258" t="s">
        <v>37</v>
      </c>
      <c r="I1012" s="232" t="s">
        <v>31</v>
      </c>
      <c r="J1012" s="189" t="s">
        <v>291</v>
      </c>
      <c r="K1012" s="29" t="s">
        <v>18</v>
      </c>
      <c r="L1012" s="29" t="s">
        <v>17</v>
      </c>
      <c r="M1012" s="29" t="s">
        <v>3365</v>
      </c>
      <c r="N1012" s="29" t="s">
        <v>19</v>
      </c>
      <c r="O1012" s="259" t="s">
        <v>32</v>
      </c>
      <c r="P1012" s="259" t="s">
        <v>33</v>
      </c>
      <c r="Q1012" s="259" t="s">
        <v>43</v>
      </c>
      <c r="R1012" s="64" t="s">
        <v>2447</v>
      </c>
      <c r="S1012" s="41" t="s">
        <v>2448</v>
      </c>
      <c r="T1012" s="41" t="s">
        <v>20</v>
      </c>
      <c r="U1012" s="84" t="s">
        <v>1800</v>
      </c>
      <c r="V1012" s="263"/>
      <c r="W1012" s="80">
        <v>2</v>
      </c>
      <c r="X1012" s="185" t="s">
        <v>80</v>
      </c>
      <c r="Y1012" s="117"/>
      <c r="Z1012" s="84"/>
      <c r="AA1012" s="84"/>
      <c r="AB1012" s="265" t="str">
        <f t="shared" si="24"/>
        <v>M 3126</v>
      </c>
      <c r="AC1012" s="261"/>
      <c r="AD1012" s="261"/>
      <c r="AE1012" s="261"/>
      <c r="AF1012" s="261"/>
      <c r="AG1012" s="261"/>
      <c r="AH1012" s="263" t="s">
        <v>1</v>
      </c>
      <c r="AI1012" s="473" t="s">
        <v>202</v>
      </c>
      <c r="AJ1012" s="248" t="s">
        <v>2425</v>
      </c>
      <c r="AK1012" s="427"/>
      <c r="AL1012" s="314">
        <v>2.1030000000000002</v>
      </c>
      <c r="AM1012" s="314" t="s">
        <v>130</v>
      </c>
      <c r="AN1012" s="314">
        <v>2.097</v>
      </c>
      <c r="AO1012" s="314" t="s">
        <v>3482</v>
      </c>
      <c r="AP1012" s="101"/>
      <c r="AQ1012" s="101"/>
      <c r="AR1012" s="415"/>
      <c r="AS1012" s="101"/>
      <c r="AU1012" s="101"/>
    </row>
    <row r="1013" spans="4:47" s="256" customFormat="1" ht="27" customHeight="1" x14ac:dyDescent="0.25">
      <c r="D1013" s="246" t="s">
        <v>2</v>
      </c>
      <c r="G1013" s="96">
        <v>43283</v>
      </c>
      <c r="H1013" s="258" t="s">
        <v>37</v>
      </c>
      <c r="I1013" s="232" t="s">
        <v>31</v>
      </c>
      <c r="J1013" s="189" t="s">
        <v>291</v>
      </c>
      <c r="K1013" s="29" t="s">
        <v>18</v>
      </c>
      <c r="L1013" s="29" t="s">
        <v>17</v>
      </c>
      <c r="M1013" s="29" t="s">
        <v>3365</v>
      </c>
      <c r="N1013" s="29" t="s">
        <v>19</v>
      </c>
      <c r="O1013" s="259" t="s">
        <v>32</v>
      </c>
      <c r="P1013" s="259" t="s">
        <v>33</v>
      </c>
      <c r="Q1013" s="259" t="s">
        <v>43</v>
      </c>
      <c r="R1013" s="64" t="s">
        <v>2449</v>
      </c>
      <c r="S1013" s="41" t="s">
        <v>2450</v>
      </c>
      <c r="T1013" s="41" t="s">
        <v>20</v>
      </c>
      <c r="U1013" s="84" t="s">
        <v>1800</v>
      </c>
      <c r="V1013" s="263"/>
      <c r="W1013" s="80">
        <v>2</v>
      </c>
      <c r="X1013" s="185" t="s">
        <v>80</v>
      </c>
      <c r="Y1013" s="117"/>
      <c r="Z1013" s="84"/>
      <c r="AA1013" s="84"/>
      <c r="AB1013" s="265" t="str">
        <f t="shared" si="24"/>
        <v>M 3127</v>
      </c>
      <c r="AC1013" s="261"/>
      <c r="AD1013" s="261"/>
      <c r="AE1013" s="261"/>
      <c r="AF1013" s="261"/>
      <c r="AG1013" s="261"/>
      <c r="AH1013" s="263" t="s">
        <v>1</v>
      </c>
      <c r="AI1013" s="473" t="s">
        <v>202</v>
      </c>
      <c r="AJ1013" s="248" t="s">
        <v>2425</v>
      </c>
      <c r="AK1013" s="427"/>
      <c r="AL1013" s="314">
        <v>2.0539999999999998</v>
      </c>
      <c r="AM1013" s="314" t="s">
        <v>130</v>
      </c>
      <c r="AN1013" s="314">
        <v>2.036</v>
      </c>
      <c r="AO1013" s="314" t="s">
        <v>3482</v>
      </c>
      <c r="AP1013" s="101"/>
      <c r="AQ1013" s="101"/>
      <c r="AR1013" s="415"/>
      <c r="AS1013" s="101"/>
      <c r="AU1013" s="101"/>
    </row>
    <row r="1014" spans="4:47" s="256" customFormat="1" ht="27" customHeight="1" x14ac:dyDescent="0.25">
      <c r="D1014" s="246" t="s">
        <v>2</v>
      </c>
      <c r="G1014" s="96">
        <v>43283</v>
      </c>
      <c r="H1014" s="258" t="s">
        <v>37</v>
      </c>
      <c r="I1014" s="232" t="s">
        <v>31</v>
      </c>
      <c r="J1014" s="189" t="s">
        <v>291</v>
      </c>
      <c r="K1014" s="29" t="s">
        <v>18</v>
      </c>
      <c r="L1014" s="29" t="s">
        <v>17</v>
      </c>
      <c r="M1014" s="29" t="s">
        <v>3365</v>
      </c>
      <c r="N1014" s="29" t="s">
        <v>19</v>
      </c>
      <c r="O1014" s="259" t="s">
        <v>32</v>
      </c>
      <c r="P1014" s="259" t="s">
        <v>33</v>
      </c>
      <c r="Q1014" s="259" t="s">
        <v>43</v>
      </c>
      <c r="R1014" s="64" t="s">
        <v>2451</v>
      </c>
      <c r="S1014" s="41" t="s">
        <v>2452</v>
      </c>
      <c r="T1014" s="41" t="s">
        <v>20</v>
      </c>
      <c r="U1014" s="84" t="s">
        <v>1800</v>
      </c>
      <c r="V1014" s="263"/>
      <c r="W1014" s="80">
        <v>2</v>
      </c>
      <c r="X1014" s="185" t="s">
        <v>80</v>
      </c>
      <c r="Y1014" s="117"/>
      <c r="Z1014" s="84"/>
      <c r="AA1014" s="84"/>
      <c r="AB1014" s="265" t="str">
        <f t="shared" si="24"/>
        <v>M 3128</v>
      </c>
      <c r="AC1014" s="261"/>
      <c r="AD1014" s="261"/>
      <c r="AE1014" s="261"/>
      <c r="AF1014" s="261"/>
      <c r="AG1014" s="261"/>
      <c r="AH1014" s="263" t="s">
        <v>1</v>
      </c>
      <c r="AI1014" s="473" t="s">
        <v>202</v>
      </c>
      <c r="AJ1014" s="248" t="s">
        <v>2425</v>
      </c>
      <c r="AK1014" s="427"/>
      <c r="AL1014" s="314">
        <v>2.2360000000000002</v>
      </c>
      <c r="AM1014" s="314" t="s">
        <v>3482</v>
      </c>
      <c r="AN1014" s="314">
        <v>2.2069999999999999</v>
      </c>
      <c r="AO1014" s="314" t="s">
        <v>948</v>
      </c>
      <c r="AP1014" s="101"/>
      <c r="AQ1014" s="101"/>
      <c r="AR1014" s="415"/>
      <c r="AS1014" s="101"/>
      <c r="AU1014" s="101"/>
    </row>
    <row r="1015" spans="4:47" s="256" customFormat="1" ht="27" customHeight="1" x14ac:dyDescent="0.25">
      <c r="D1015" s="246" t="s">
        <v>2</v>
      </c>
      <c r="G1015" s="96">
        <v>43283</v>
      </c>
      <c r="H1015" s="258" t="s">
        <v>37</v>
      </c>
      <c r="I1015" s="232" t="s">
        <v>31</v>
      </c>
      <c r="J1015" s="189" t="s">
        <v>291</v>
      </c>
      <c r="K1015" s="29" t="s">
        <v>18</v>
      </c>
      <c r="L1015" s="29" t="s">
        <v>17</v>
      </c>
      <c r="M1015" s="29" t="s">
        <v>3365</v>
      </c>
      <c r="N1015" s="29" t="s">
        <v>19</v>
      </c>
      <c r="O1015" s="259" t="s">
        <v>32</v>
      </c>
      <c r="P1015" s="259" t="s">
        <v>33</v>
      </c>
      <c r="Q1015" s="259" t="s">
        <v>43</v>
      </c>
      <c r="R1015" s="64" t="s">
        <v>2453</v>
      </c>
      <c r="S1015" s="41" t="s">
        <v>2454</v>
      </c>
      <c r="T1015" s="41" t="s">
        <v>20</v>
      </c>
      <c r="U1015" s="84" t="s">
        <v>1800</v>
      </c>
      <c r="V1015" s="263"/>
      <c r="W1015" s="80">
        <v>2</v>
      </c>
      <c r="X1015" s="185" t="s">
        <v>80</v>
      </c>
      <c r="Y1015" s="117"/>
      <c r="Z1015" s="84"/>
      <c r="AA1015" s="84"/>
      <c r="AB1015" s="265" t="str">
        <f t="shared" si="24"/>
        <v>M 3129</v>
      </c>
      <c r="AC1015" s="261"/>
      <c r="AD1015" s="261"/>
      <c r="AE1015" s="261"/>
      <c r="AF1015" s="261"/>
      <c r="AG1015" s="261"/>
      <c r="AH1015" s="263" t="s">
        <v>1</v>
      </c>
      <c r="AI1015" s="473" t="s">
        <v>202</v>
      </c>
      <c r="AJ1015" s="248" t="s">
        <v>2425</v>
      </c>
      <c r="AK1015" s="427"/>
      <c r="AL1015" s="314">
        <v>2.1560000000000001</v>
      </c>
      <c r="AM1015" s="314" t="s">
        <v>130</v>
      </c>
      <c r="AN1015" s="314">
        <v>2.0590000000000002</v>
      </c>
      <c r="AO1015" s="314" t="s">
        <v>948</v>
      </c>
      <c r="AP1015" s="101"/>
      <c r="AQ1015" s="101"/>
      <c r="AR1015" s="415"/>
      <c r="AS1015" s="101"/>
      <c r="AU1015" s="101"/>
    </row>
    <row r="1016" spans="4:47" s="256" customFormat="1" ht="27" customHeight="1" x14ac:dyDescent="0.25">
      <c r="D1016" s="246" t="s">
        <v>2</v>
      </c>
      <c r="G1016" s="96">
        <v>43283</v>
      </c>
      <c r="H1016" s="258" t="s">
        <v>37</v>
      </c>
      <c r="I1016" s="232" t="s">
        <v>31</v>
      </c>
      <c r="J1016" s="189" t="s">
        <v>291</v>
      </c>
      <c r="K1016" s="29" t="s">
        <v>18</v>
      </c>
      <c r="L1016" s="29" t="s">
        <v>17</v>
      </c>
      <c r="M1016" s="29" t="s">
        <v>3365</v>
      </c>
      <c r="N1016" s="29" t="s">
        <v>19</v>
      </c>
      <c r="O1016" s="259" t="s">
        <v>32</v>
      </c>
      <c r="P1016" s="259" t="s">
        <v>33</v>
      </c>
      <c r="Q1016" s="259" t="s">
        <v>33</v>
      </c>
      <c r="R1016" s="64" t="s">
        <v>2465</v>
      </c>
      <c r="S1016" s="41" t="s">
        <v>1908</v>
      </c>
      <c r="T1016" s="41" t="s">
        <v>20</v>
      </c>
      <c r="U1016" s="84" t="s">
        <v>72</v>
      </c>
      <c r="V1016" s="263"/>
      <c r="W1016" s="80">
        <v>2</v>
      </c>
      <c r="X1016" s="185" t="s">
        <v>2613</v>
      </c>
      <c r="Y1016" s="117"/>
      <c r="Z1016" s="84"/>
      <c r="AA1016" s="84"/>
      <c r="AB1016" s="265" t="str">
        <f t="shared" si="24"/>
        <v>M 3142</v>
      </c>
      <c r="AC1016" s="261"/>
      <c r="AD1016" s="261"/>
      <c r="AE1016" s="261"/>
      <c r="AF1016" s="261"/>
      <c r="AG1016" s="261"/>
      <c r="AH1016" s="263" t="s">
        <v>1</v>
      </c>
      <c r="AI1016" s="473" t="s">
        <v>202</v>
      </c>
      <c r="AJ1016" s="248" t="s">
        <v>2466</v>
      </c>
      <c r="AK1016" s="427"/>
      <c r="AL1016" s="314">
        <v>2.4750000000000001</v>
      </c>
      <c r="AM1016" s="314" t="s">
        <v>129</v>
      </c>
      <c r="AN1016" s="314">
        <v>2.4689999999999999</v>
      </c>
      <c r="AO1016" s="314" t="s">
        <v>130</v>
      </c>
      <c r="AP1016" s="101"/>
      <c r="AQ1016" s="101"/>
      <c r="AR1016" s="415"/>
      <c r="AS1016" s="101"/>
      <c r="AU1016" s="101"/>
    </row>
    <row r="1017" spans="4:47" s="256" customFormat="1" ht="27" customHeight="1" x14ac:dyDescent="0.25">
      <c r="D1017" s="246" t="s">
        <v>2</v>
      </c>
      <c r="G1017" s="96">
        <v>43283</v>
      </c>
      <c r="H1017" s="258" t="s">
        <v>37</v>
      </c>
      <c r="I1017" s="232" t="s">
        <v>31</v>
      </c>
      <c r="J1017" s="189" t="s">
        <v>291</v>
      </c>
      <c r="K1017" s="29" t="s">
        <v>18</v>
      </c>
      <c r="L1017" s="29" t="s">
        <v>17</v>
      </c>
      <c r="M1017" s="29" t="s">
        <v>3365</v>
      </c>
      <c r="N1017" s="29" t="s">
        <v>19</v>
      </c>
      <c r="O1017" s="259" t="s">
        <v>32</v>
      </c>
      <c r="P1017" s="259" t="s">
        <v>33</v>
      </c>
      <c r="Q1017" s="259" t="s">
        <v>33</v>
      </c>
      <c r="R1017" s="64" t="s">
        <v>2467</v>
      </c>
      <c r="S1017" s="41" t="s">
        <v>1908</v>
      </c>
      <c r="T1017" s="41" t="s">
        <v>20</v>
      </c>
      <c r="U1017" s="84" t="s">
        <v>72</v>
      </c>
      <c r="V1017" s="263"/>
      <c r="W1017" s="80">
        <v>2</v>
      </c>
      <c r="X1017" s="185" t="s">
        <v>2613</v>
      </c>
      <c r="Y1017" s="117"/>
      <c r="Z1017" s="84"/>
      <c r="AA1017" s="84"/>
      <c r="AB1017" s="265" t="str">
        <f t="shared" si="24"/>
        <v>M 3143</v>
      </c>
      <c r="AC1017" s="261"/>
      <c r="AD1017" s="261"/>
      <c r="AE1017" s="261"/>
      <c r="AF1017" s="261"/>
      <c r="AG1017" s="261"/>
      <c r="AH1017" s="263" t="s">
        <v>1</v>
      </c>
      <c r="AI1017" s="473" t="s">
        <v>202</v>
      </c>
      <c r="AJ1017" s="248" t="s">
        <v>2466</v>
      </c>
      <c r="AK1017" s="427"/>
      <c r="AL1017" s="314">
        <v>2.5720000000000001</v>
      </c>
      <c r="AM1017" s="314" t="s">
        <v>130</v>
      </c>
      <c r="AN1017" s="314">
        <v>2.4929999999999999</v>
      </c>
      <c r="AO1017" s="314" t="s">
        <v>129</v>
      </c>
      <c r="AP1017" s="101"/>
      <c r="AQ1017" s="101"/>
      <c r="AR1017" s="415"/>
      <c r="AS1017" s="101"/>
      <c r="AU1017" s="101"/>
    </row>
    <row r="1018" spans="4:47" s="256" customFormat="1" ht="27" customHeight="1" x14ac:dyDescent="0.25">
      <c r="D1018" s="246" t="s">
        <v>2</v>
      </c>
      <c r="G1018" s="96">
        <v>43283</v>
      </c>
      <c r="H1018" s="258" t="s">
        <v>37</v>
      </c>
      <c r="I1018" s="232" t="s">
        <v>31</v>
      </c>
      <c r="J1018" s="189" t="s">
        <v>291</v>
      </c>
      <c r="K1018" s="29" t="s">
        <v>18</v>
      </c>
      <c r="L1018" s="29" t="s">
        <v>17</v>
      </c>
      <c r="M1018" s="29" t="s">
        <v>3365</v>
      </c>
      <c r="N1018" s="29" t="s">
        <v>19</v>
      </c>
      <c r="O1018" s="259" t="s">
        <v>32</v>
      </c>
      <c r="P1018" s="259" t="s">
        <v>33</v>
      </c>
      <c r="Q1018" s="259" t="s">
        <v>33</v>
      </c>
      <c r="R1018" s="64" t="s">
        <v>2468</v>
      </c>
      <c r="S1018" s="41" t="s">
        <v>1908</v>
      </c>
      <c r="T1018" s="41" t="s">
        <v>20</v>
      </c>
      <c r="U1018" s="84" t="s">
        <v>72</v>
      </c>
      <c r="V1018" s="263"/>
      <c r="W1018" s="80">
        <v>2</v>
      </c>
      <c r="X1018" s="185" t="s">
        <v>2613</v>
      </c>
      <c r="Y1018" s="117"/>
      <c r="Z1018" s="84"/>
      <c r="AA1018" s="84"/>
      <c r="AB1018" s="265" t="str">
        <f t="shared" si="24"/>
        <v>M 3144</v>
      </c>
      <c r="AC1018" s="261"/>
      <c r="AD1018" s="261"/>
      <c r="AE1018" s="261"/>
      <c r="AF1018" s="261"/>
      <c r="AG1018" s="261"/>
      <c r="AH1018" s="263" t="s">
        <v>1</v>
      </c>
      <c r="AI1018" s="473" t="s">
        <v>202</v>
      </c>
      <c r="AJ1018" s="248" t="s">
        <v>2466</v>
      </c>
      <c r="AK1018" s="427"/>
      <c r="AL1018" s="314">
        <v>2.4710000000000001</v>
      </c>
      <c r="AM1018" s="314" t="s">
        <v>130</v>
      </c>
      <c r="AN1018" s="314">
        <v>2.331</v>
      </c>
      <c r="AO1018" s="314" t="s">
        <v>129</v>
      </c>
      <c r="AP1018" s="101"/>
      <c r="AQ1018" s="101"/>
      <c r="AR1018" s="415"/>
      <c r="AS1018" s="101"/>
      <c r="AU1018" s="101"/>
    </row>
    <row r="1019" spans="4:47" s="256" customFormat="1" ht="27" customHeight="1" x14ac:dyDescent="0.25">
      <c r="D1019" s="246" t="s">
        <v>2</v>
      </c>
      <c r="G1019" s="96">
        <v>43283</v>
      </c>
      <c r="H1019" s="258" t="s">
        <v>37</v>
      </c>
      <c r="I1019" s="232" t="s">
        <v>31</v>
      </c>
      <c r="J1019" s="189" t="s">
        <v>291</v>
      </c>
      <c r="K1019" s="29" t="s">
        <v>18</v>
      </c>
      <c r="L1019" s="29" t="s">
        <v>17</v>
      </c>
      <c r="M1019" s="29" t="s">
        <v>3365</v>
      </c>
      <c r="N1019" s="29" t="s">
        <v>19</v>
      </c>
      <c r="O1019" s="259" t="s">
        <v>32</v>
      </c>
      <c r="P1019" s="259" t="s">
        <v>33</v>
      </c>
      <c r="Q1019" s="259" t="s">
        <v>33</v>
      </c>
      <c r="R1019" s="64" t="s">
        <v>2469</v>
      </c>
      <c r="S1019" s="41" t="s">
        <v>1908</v>
      </c>
      <c r="T1019" s="41" t="s">
        <v>20</v>
      </c>
      <c r="U1019" s="84" t="s">
        <v>72</v>
      </c>
      <c r="V1019" s="263"/>
      <c r="W1019" s="80">
        <v>2</v>
      </c>
      <c r="X1019" s="185" t="s">
        <v>2613</v>
      </c>
      <c r="Y1019" s="117"/>
      <c r="Z1019" s="84"/>
      <c r="AA1019" s="84"/>
      <c r="AB1019" s="265" t="str">
        <f t="shared" si="24"/>
        <v>M 3145</v>
      </c>
      <c r="AC1019" s="261"/>
      <c r="AD1019" s="261"/>
      <c r="AE1019" s="261"/>
      <c r="AF1019" s="261"/>
      <c r="AG1019" s="261"/>
      <c r="AH1019" s="263" t="s">
        <v>1</v>
      </c>
      <c r="AI1019" s="473" t="s">
        <v>202</v>
      </c>
      <c r="AJ1019" s="248" t="s">
        <v>2466</v>
      </c>
      <c r="AK1019" s="427"/>
      <c r="AL1019" s="314">
        <v>2.3980000000000001</v>
      </c>
      <c r="AM1019" s="314" t="s">
        <v>130</v>
      </c>
      <c r="AN1019" s="314">
        <v>2.258</v>
      </c>
      <c r="AO1019" s="314" t="s">
        <v>129</v>
      </c>
      <c r="AP1019" s="101"/>
      <c r="AQ1019" s="101"/>
      <c r="AR1019" s="415"/>
      <c r="AS1019" s="101"/>
      <c r="AU1019" s="101"/>
    </row>
    <row r="1020" spans="4:47" s="256" customFormat="1" ht="27" customHeight="1" x14ac:dyDescent="0.25">
      <c r="D1020" s="246" t="s">
        <v>2</v>
      </c>
      <c r="G1020" s="96">
        <v>43283</v>
      </c>
      <c r="H1020" s="258" t="s">
        <v>37</v>
      </c>
      <c r="I1020" s="232" t="s">
        <v>31</v>
      </c>
      <c r="J1020" s="189" t="s">
        <v>291</v>
      </c>
      <c r="K1020" s="29" t="s">
        <v>18</v>
      </c>
      <c r="L1020" s="29" t="s">
        <v>17</v>
      </c>
      <c r="M1020" s="29" t="s">
        <v>3365</v>
      </c>
      <c r="N1020" s="29" t="s">
        <v>19</v>
      </c>
      <c r="O1020" s="259" t="s">
        <v>32</v>
      </c>
      <c r="P1020" s="259" t="s">
        <v>33</v>
      </c>
      <c r="Q1020" s="259" t="s">
        <v>43</v>
      </c>
      <c r="R1020" s="64" t="s">
        <v>2473</v>
      </c>
      <c r="S1020" s="41" t="s">
        <v>2474</v>
      </c>
      <c r="T1020" s="41" t="s">
        <v>20</v>
      </c>
      <c r="U1020" s="84" t="s">
        <v>1800</v>
      </c>
      <c r="V1020" s="263"/>
      <c r="W1020" s="80">
        <v>2</v>
      </c>
      <c r="X1020" s="185" t="s">
        <v>80</v>
      </c>
      <c r="Y1020" s="117"/>
      <c r="Z1020" s="84"/>
      <c r="AA1020" s="84"/>
      <c r="AB1020" s="265" t="str">
        <f t="shared" si="24"/>
        <v>M 3149</v>
      </c>
      <c r="AC1020" s="261"/>
      <c r="AD1020" s="261"/>
      <c r="AE1020" s="261"/>
      <c r="AF1020" s="261"/>
      <c r="AG1020" s="261"/>
      <c r="AH1020" s="263" t="s">
        <v>1</v>
      </c>
      <c r="AI1020" s="473" t="s">
        <v>202</v>
      </c>
      <c r="AJ1020" s="248" t="s">
        <v>2466</v>
      </c>
      <c r="AK1020" s="427"/>
      <c r="AL1020" s="314">
        <v>2.371</v>
      </c>
      <c r="AM1020" s="314" t="s">
        <v>1097</v>
      </c>
      <c r="AN1020" s="314">
        <v>2.3610000000000002</v>
      </c>
      <c r="AO1020" s="314" t="s">
        <v>103</v>
      </c>
      <c r="AP1020" s="101"/>
      <c r="AQ1020" s="101"/>
      <c r="AR1020" s="415"/>
      <c r="AS1020" s="101"/>
      <c r="AU1020" s="101"/>
    </row>
    <row r="1021" spans="4:47" s="256" customFormat="1" ht="27" customHeight="1" x14ac:dyDescent="0.25">
      <c r="D1021" s="246" t="s">
        <v>2</v>
      </c>
      <c r="G1021" s="96">
        <v>43283</v>
      </c>
      <c r="H1021" s="258" t="s">
        <v>37</v>
      </c>
      <c r="I1021" s="232" t="s">
        <v>31</v>
      </c>
      <c r="J1021" s="189" t="s">
        <v>291</v>
      </c>
      <c r="K1021" s="29" t="s">
        <v>18</v>
      </c>
      <c r="L1021" s="29" t="s">
        <v>17</v>
      </c>
      <c r="M1021" s="29" t="s">
        <v>3365</v>
      </c>
      <c r="N1021" s="29" t="s">
        <v>19</v>
      </c>
      <c r="O1021" s="259" t="s">
        <v>32</v>
      </c>
      <c r="P1021" s="259" t="s">
        <v>33</v>
      </c>
      <c r="Q1021" s="259" t="s">
        <v>43</v>
      </c>
      <c r="R1021" s="64" t="s">
        <v>2475</v>
      </c>
      <c r="S1021" s="41" t="s">
        <v>2476</v>
      </c>
      <c r="T1021" s="41" t="s">
        <v>20</v>
      </c>
      <c r="U1021" s="84" t="s">
        <v>1800</v>
      </c>
      <c r="V1021" s="263"/>
      <c r="W1021" s="80">
        <v>2</v>
      </c>
      <c r="X1021" s="185" t="s">
        <v>80</v>
      </c>
      <c r="Y1021" s="117"/>
      <c r="Z1021" s="84"/>
      <c r="AA1021" s="84"/>
      <c r="AB1021" s="265" t="str">
        <f t="shared" si="24"/>
        <v>M 3150</v>
      </c>
      <c r="AC1021" s="261"/>
      <c r="AD1021" s="261"/>
      <c r="AE1021" s="261"/>
      <c r="AF1021" s="261"/>
      <c r="AG1021" s="261"/>
      <c r="AH1021" s="263" t="s">
        <v>1</v>
      </c>
      <c r="AI1021" s="473" t="s">
        <v>202</v>
      </c>
      <c r="AJ1021" s="248" t="s">
        <v>2466</v>
      </c>
      <c r="AK1021" s="427"/>
      <c r="AL1021" s="314">
        <v>2.2130000000000001</v>
      </c>
      <c r="AM1021" s="314" t="s">
        <v>1108</v>
      </c>
      <c r="AN1021" s="314">
        <v>2.14</v>
      </c>
      <c r="AO1021" s="314" t="s">
        <v>3500</v>
      </c>
      <c r="AP1021" s="101"/>
      <c r="AQ1021" s="101"/>
      <c r="AR1021" s="415"/>
      <c r="AS1021" s="101"/>
      <c r="AU1021" s="101"/>
    </row>
    <row r="1022" spans="4:47" s="256" customFormat="1" ht="27" customHeight="1" x14ac:dyDescent="0.25">
      <c r="D1022" s="246" t="s">
        <v>2</v>
      </c>
      <c r="G1022" s="96">
        <v>43283</v>
      </c>
      <c r="H1022" s="258" t="s">
        <v>37</v>
      </c>
      <c r="I1022" s="232" t="s">
        <v>31</v>
      </c>
      <c r="J1022" s="189" t="s">
        <v>291</v>
      </c>
      <c r="K1022" s="29" t="s">
        <v>18</v>
      </c>
      <c r="L1022" s="29" t="s">
        <v>17</v>
      </c>
      <c r="M1022" s="29" t="s">
        <v>3365</v>
      </c>
      <c r="N1022" s="29" t="s">
        <v>19</v>
      </c>
      <c r="O1022" s="259" t="s">
        <v>32</v>
      </c>
      <c r="P1022" s="259" t="s">
        <v>33</v>
      </c>
      <c r="Q1022" s="259" t="s">
        <v>43</v>
      </c>
      <c r="R1022" s="64" t="s">
        <v>2477</v>
      </c>
      <c r="S1022" s="41" t="s">
        <v>2388</v>
      </c>
      <c r="T1022" s="41" t="s">
        <v>20</v>
      </c>
      <c r="U1022" s="84" t="s">
        <v>1800</v>
      </c>
      <c r="V1022" s="263"/>
      <c r="W1022" s="80">
        <v>2</v>
      </c>
      <c r="X1022" s="185" t="s">
        <v>80</v>
      </c>
      <c r="Y1022" s="117"/>
      <c r="Z1022" s="84"/>
      <c r="AA1022" s="84"/>
      <c r="AB1022" s="265" t="str">
        <f t="shared" si="24"/>
        <v>M 3151</v>
      </c>
      <c r="AC1022" s="261"/>
      <c r="AD1022" s="261"/>
      <c r="AE1022" s="261"/>
      <c r="AF1022" s="261"/>
      <c r="AG1022" s="261"/>
      <c r="AH1022" s="263" t="s">
        <v>1</v>
      </c>
      <c r="AI1022" s="473" t="s">
        <v>202</v>
      </c>
      <c r="AJ1022" s="248" t="s">
        <v>2466</v>
      </c>
      <c r="AK1022" s="427"/>
      <c r="AL1022" s="314">
        <v>2.3519999999999999</v>
      </c>
      <c r="AM1022" s="314" t="s">
        <v>130</v>
      </c>
      <c r="AN1022" s="314">
        <v>2.3370000000000002</v>
      </c>
      <c r="AO1022" s="314" t="s">
        <v>131</v>
      </c>
      <c r="AP1022" s="394"/>
      <c r="AQ1022" s="101"/>
      <c r="AR1022" s="415"/>
      <c r="AS1022" s="101"/>
      <c r="AU1022" s="101"/>
    </row>
    <row r="1023" spans="4:47" s="256" customFormat="1" ht="27" customHeight="1" x14ac:dyDescent="0.25">
      <c r="D1023" s="246" t="s">
        <v>2</v>
      </c>
      <c r="G1023" s="96">
        <v>43283</v>
      </c>
      <c r="H1023" s="258" t="s">
        <v>37</v>
      </c>
      <c r="I1023" s="232" t="s">
        <v>31</v>
      </c>
      <c r="J1023" s="189" t="s">
        <v>291</v>
      </c>
      <c r="K1023" s="29" t="s">
        <v>18</v>
      </c>
      <c r="L1023" s="29" t="s">
        <v>17</v>
      </c>
      <c r="M1023" s="29" t="s">
        <v>3365</v>
      </c>
      <c r="N1023" s="29" t="s">
        <v>19</v>
      </c>
      <c r="O1023" s="259" t="s">
        <v>32</v>
      </c>
      <c r="P1023" s="259" t="s">
        <v>33</v>
      </c>
      <c r="Q1023" s="259" t="s">
        <v>33</v>
      </c>
      <c r="R1023" s="64" t="s">
        <v>2479</v>
      </c>
      <c r="S1023" s="41" t="s">
        <v>1908</v>
      </c>
      <c r="T1023" s="41" t="s">
        <v>20</v>
      </c>
      <c r="U1023" s="84" t="s">
        <v>72</v>
      </c>
      <c r="V1023" s="263"/>
      <c r="W1023" s="80">
        <v>2</v>
      </c>
      <c r="X1023" s="185" t="s">
        <v>2613</v>
      </c>
      <c r="Y1023" s="117"/>
      <c r="Z1023" s="43"/>
      <c r="AA1023" s="84"/>
      <c r="AB1023" s="265" t="str">
        <f t="shared" si="24"/>
        <v>M 3154</v>
      </c>
      <c r="AC1023" s="261"/>
      <c r="AD1023" s="261"/>
      <c r="AE1023" s="261"/>
      <c r="AF1023" s="261"/>
      <c r="AG1023" s="261"/>
      <c r="AH1023" s="263" t="s">
        <v>1</v>
      </c>
      <c r="AI1023" s="473" t="s">
        <v>202</v>
      </c>
      <c r="AJ1023" s="248" t="s">
        <v>2480</v>
      </c>
      <c r="AK1023" s="427"/>
      <c r="AL1023" s="314">
        <v>2.548</v>
      </c>
      <c r="AM1023" s="314" t="s">
        <v>77</v>
      </c>
      <c r="AN1023" s="314">
        <v>2.4910000000000001</v>
      </c>
      <c r="AO1023" s="314" t="s">
        <v>130</v>
      </c>
      <c r="AP1023" s="101"/>
      <c r="AQ1023" s="101"/>
      <c r="AR1023" s="415"/>
      <c r="AS1023" s="101"/>
      <c r="AU1023" s="101"/>
    </row>
    <row r="1024" spans="4:47" s="256" customFormat="1" ht="27" customHeight="1" x14ac:dyDescent="0.25">
      <c r="D1024" s="246" t="s">
        <v>2</v>
      </c>
      <c r="G1024" s="96">
        <v>43283</v>
      </c>
      <c r="H1024" s="258" t="s">
        <v>37</v>
      </c>
      <c r="I1024" s="232" t="s">
        <v>31</v>
      </c>
      <c r="J1024" s="189" t="s">
        <v>291</v>
      </c>
      <c r="K1024" s="29" t="s">
        <v>18</v>
      </c>
      <c r="L1024" s="29" t="s">
        <v>17</v>
      </c>
      <c r="M1024" s="29" t="s">
        <v>3365</v>
      </c>
      <c r="N1024" s="29" t="s">
        <v>19</v>
      </c>
      <c r="O1024" s="259" t="s">
        <v>32</v>
      </c>
      <c r="P1024" s="259" t="s">
        <v>33</v>
      </c>
      <c r="Q1024" s="259" t="s">
        <v>43</v>
      </c>
      <c r="R1024" s="64" t="s">
        <v>2481</v>
      </c>
      <c r="S1024" s="41" t="s">
        <v>1905</v>
      </c>
      <c r="T1024" s="41" t="s">
        <v>20</v>
      </c>
      <c r="U1024" s="84" t="s">
        <v>1800</v>
      </c>
      <c r="V1024" s="263"/>
      <c r="W1024" s="80">
        <v>1</v>
      </c>
      <c r="X1024" s="185" t="s">
        <v>80</v>
      </c>
      <c r="Y1024" s="117"/>
      <c r="Z1024" s="84"/>
      <c r="AA1024" s="84"/>
      <c r="AB1024" s="265" t="str">
        <f t="shared" si="24"/>
        <v>M 3155</v>
      </c>
      <c r="AC1024" s="261"/>
      <c r="AD1024" s="261"/>
      <c r="AE1024" s="261"/>
      <c r="AF1024" s="261"/>
      <c r="AG1024" s="261"/>
      <c r="AH1024" s="263" t="s">
        <v>1</v>
      </c>
      <c r="AI1024" s="473" t="s">
        <v>202</v>
      </c>
      <c r="AJ1024" s="248">
        <v>42489</v>
      </c>
      <c r="AK1024" s="427"/>
      <c r="AL1024" s="314">
        <v>2.161</v>
      </c>
      <c r="AM1024" s="314" t="s">
        <v>130</v>
      </c>
      <c r="AN1024" s="314">
        <v>2.1349999999999998</v>
      </c>
      <c r="AO1024" s="314" t="s">
        <v>77</v>
      </c>
      <c r="AP1024" s="101"/>
      <c r="AQ1024" s="101"/>
      <c r="AR1024" s="415"/>
      <c r="AS1024" s="101"/>
      <c r="AU1024" s="101"/>
    </row>
    <row r="1025" spans="4:47" s="256" customFormat="1" ht="27" customHeight="1" x14ac:dyDescent="0.25">
      <c r="D1025" s="246" t="s">
        <v>2</v>
      </c>
      <c r="G1025" s="96">
        <v>42933</v>
      </c>
      <c r="H1025" s="258" t="s">
        <v>37</v>
      </c>
      <c r="I1025" s="232" t="s">
        <v>31</v>
      </c>
      <c r="J1025" s="189" t="s">
        <v>291</v>
      </c>
      <c r="K1025" s="29" t="s">
        <v>18</v>
      </c>
      <c r="L1025" s="29" t="s">
        <v>17</v>
      </c>
      <c r="M1025" s="29" t="s">
        <v>3365</v>
      </c>
      <c r="N1025" s="29" t="s">
        <v>19</v>
      </c>
      <c r="O1025" s="259" t="s">
        <v>32</v>
      </c>
      <c r="P1025" s="259" t="s">
        <v>33</v>
      </c>
      <c r="Q1025" s="259" t="s">
        <v>33</v>
      </c>
      <c r="R1025" s="64" t="s">
        <v>1569</v>
      </c>
      <c r="S1025" s="41" t="s">
        <v>1303</v>
      </c>
      <c r="T1025" s="41" t="s">
        <v>20</v>
      </c>
      <c r="U1025" s="84"/>
      <c r="V1025" s="263"/>
      <c r="W1025" s="80">
        <v>3</v>
      </c>
      <c r="X1025" s="185" t="s">
        <v>245</v>
      </c>
      <c r="Y1025" s="117"/>
      <c r="Z1025" s="84"/>
      <c r="AA1025" s="84"/>
      <c r="AB1025" s="265" t="s">
        <v>1569</v>
      </c>
      <c r="AC1025" s="261"/>
      <c r="AD1025" s="261"/>
      <c r="AE1025" s="261"/>
      <c r="AF1025" s="261"/>
      <c r="AG1025" s="261"/>
      <c r="AH1025" s="263" t="s">
        <v>1</v>
      </c>
      <c r="AI1025" s="473" t="s">
        <v>202</v>
      </c>
      <c r="AJ1025" s="248">
        <v>42412</v>
      </c>
      <c r="AK1025" s="427"/>
      <c r="AL1025" s="314">
        <v>2.331</v>
      </c>
      <c r="AM1025" s="314" t="s">
        <v>130</v>
      </c>
      <c r="AN1025" s="314">
        <v>2.282</v>
      </c>
      <c r="AO1025" s="314" t="s">
        <v>129</v>
      </c>
      <c r="AP1025" s="101"/>
      <c r="AQ1025" s="101"/>
      <c r="AR1025" s="415"/>
      <c r="AS1025" s="101"/>
      <c r="AU1025" s="101"/>
    </row>
    <row r="1026" spans="4:47" s="256" customFormat="1" ht="27" customHeight="1" x14ac:dyDescent="0.25">
      <c r="D1026" s="246" t="s">
        <v>2</v>
      </c>
      <c r="G1026" s="96">
        <v>43283</v>
      </c>
      <c r="H1026" s="258" t="s">
        <v>37</v>
      </c>
      <c r="I1026" s="232" t="s">
        <v>31</v>
      </c>
      <c r="J1026" s="189" t="s">
        <v>291</v>
      </c>
      <c r="K1026" s="29" t="s">
        <v>18</v>
      </c>
      <c r="L1026" s="29" t="s">
        <v>17</v>
      </c>
      <c r="M1026" s="29" t="s">
        <v>3365</v>
      </c>
      <c r="N1026" s="29" t="s">
        <v>19</v>
      </c>
      <c r="O1026" s="259" t="s">
        <v>32</v>
      </c>
      <c r="P1026" s="259" t="s">
        <v>33</v>
      </c>
      <c r="Q1026" s="259" t="s">
        <v>43</v>
      </c>
      <c r="R1026" s="64" t="s">
        <v>2485</v>
      </c>
      <c r="S1026" s="41" t="s">
        <v>1924</v>
      </c>
      <c r="T1026" s="41" t="s">
        <v>20</v>
      </c>
      <c r="U1026" s="84" t="s">
        <v>72</v>
      </c>
      <c r="V1026" s="263"/>
      <c r="W1026" s="80">
        <v>3</v>
      </c>
      <c r="X1026" s="185" t="s">
        <v>2610</v>
      </c>
      <c r="Y1026" s="117"/>
      <c r="Z1026" s="84"/>
      <c r="AA1026" s="84"/>
      <c r="AB1026" s="265" t="str">
        <f>R1026</f>
        <v>M 3159</v>
      </c>
      <c r="AC1026" s="261"/>
      <c r="AD1026" s="261"/>
      <c r="AE1026" s="261"/>
      <c r="AF1026" s="261"/>
      <c r="AG1026" s="261"/>
      <c r="AH1026" s="263" t="s">
        <v>1</v>
      </c>
      <c r="AI1026" s="473" t="s">
        <v>202</v>
      </c>
      <c r="AJ1026" s="248">
        <v>42412</v>
      </c>
      <c r="AK1026" s="427"/>
      <c r="AL1026" s="314">
        <v>2.319</v>
      </c>
      <c r="AM1026" s="314" t="s">
        <v>76</v>
      </c>
      <c r="AN1026" s="314">
        <v>2.266</v>
      </c>
      <c r="AO1026" s="314" t="s">
        <v>528</v>
      </c>
      <c r="AP1026" s="101"/>
      <c r="AQ1026" s="101"/>
      <c r="AR1026" s="415"/>
      <c r="AS1026" s="101"/>
      <c r="AU1026" s="101"/>
    </row>
    <row r="1027" spans="4:47" s="256" customFormat="1" ht="26.25" customHeight="1" x14ac:dyDescent="0.25">
      <c r="D1027" s="246" t="s">
        <v>2</v>
      </c>
      <c r="G1027" s="96">
        <v>43283</v>
      </c>
      <c r="H1027" s="258" t="s">
        <v>37</v>
      </c>
      <c r="I1027" s="232" t="s">
        <v>31</v>
      </c>
      <c r="J1027" s="189" t="s">
        <v>291</v>
      </c>
      <c r="K1027" s="29" t="s">
        <v>18</v>
      </c>
      <c r="L1027" s="29" t="s">
        <v>17</v>
      </c>
      <c r="M1027" s="29" t="s">
        <v>3365</v>
      </c>
      <c r="N1027" s="29" t="s">
        <v>19</v>
      </c>
      <c r="O1027" s="259" t="s">
        <v>32</v>
      </c>
      <c r="P1027" s="259" t="s">
        <v>33</v>
      </c>
      <c r="Q1027" s="259" t="s">
        <v>43</v>
      </c>
      <c r="R1027" s="192" t="s">
        <v>2486</v>
      </c>
      <c r="S1027" s="41" t="s">
        <v>1924</v>
      </c>
      <c r="T1027" s="41" t="s">
        <v>20</v>
      </c>
      <c r="U1027" s="84" t="s">
        <v>72</v>
      </c>
      <c r="V1027" s="263"/>
      <c r="W1027" s="80">
        <v>3</v>
      </c>
      <c r="X1027" s="185" t="s">
        <v>2610</v>
      </c>
      <c r="Y1027" s="117"/>
      <c r="Z1027" s="84"/>
      <c r="AA1027" s="84"/>
      <c r="AB1027" s="265" t="str">
        <f>R1027</f>
        <v>M 3160</v>
      </c>
      <c r="AC1027" s="261"/>
      <c r="AD1027" s="261"/>
      <c r="AE1027" s="261"/>
      <c r="AF1027" s="261"/>
      <c r="AG1027" s="261"/>
      <c r="AH1027" s="263" t="s">
        <v>1</v>
      </c>
      <c r="AI1027" s="473" t="s">
        <v>202</v>
      </c>
      <c r="AJ1027" s="248">
        <v>42412</v>
      </c>
      <c r="AK1027" s="425"/>
      <c r="AL1027" s="314">
        <v>2.2690000000000001</v>
      </c>
      <c r="AM1027" s="314" t="s">
        <v>76</v>
      </c>
      <c r="AN1027" s="314">
        <v>2.234</v>
      </c>
      <c r="AO1027" s="314" t="s">
        <v>77</v>
      </c>
      <c r="AP1027" s="101"/>
      <c r="AQ1027" s="101"/>
      <c r="AR1027" s="415"/>
      <c r="AS1027" s="101"/>
      <c r="AU1027" s="101"/>
    </row>
    <row r="1028" spans="4:47" s="256" customFormat="1" ht="26.25" customHeight="1" x14ac:dyDescent="0.25">
      <c r="D1028" s="246" t="s">
        <v>2</v>
      </c>
      <c r="G1028" s="96">
        <v>43283</v>
      </c>
      <c r="H1028" s="258" t="s">
        <v>37</v>
      </c>
      <c r="I1028" s="232" t="s">
        <v>31</v>
      </c>
      <c r="J1028" s="189" t="s">
        <v>291</v>
      </c>
      <c r="K1028" s="29" t="s">
        <v>18</v>
      </c>
      <c r="L1028" s="29" t="s">
        <v>17</v>
      </c>
      <c r="M1028" s="29" t="s">
        <v>3365</v>
      </c>
      <c r="N1028" s="29" t="s">
        <v>19</v>
      </c>
      <c r="O1028" s="259" t="s">
        <v>32</v>
      </c>
      <c r="P1028" s="259" t="s">
        <v>33</v>
      </c>
      <c r="Q1028" s="259" t="s">
        <v>43</v>
      </c>
      <c r="R1028" s="192" t="s">
        <v>2487</v>
      </c>
      <c r="S1028" s="41" t="s">
        <v>1924</v>
      </c>
      <c r="T1028" s="41" t="s">
        <v>20</v>
      </c>
      <c r="U1028" s="84" t="s">
        <v>72</v>
      </c>
      <c r="V1028" s="263"/>
      <c r="W1028" s="80">
        <v>3</v>
      </c>
      <c r="X1028" s="185" t="s">
        <v>2610</v>
      </c>
      <c r="Y1028" s="117"/>
      <c r="Z1028" s="84"/>
      <c r="AA1028" s="84"/>
      <c r="AB1028" s="265" t="str">
        <f>R1028</f>
        <v>M 3161</v>
      </c>
      <c r="AC1028" s="261"/>
      <c r="AD1028" s="261"/>
      <c r="AE1028" s="261"/>
      <c r="AF1028" s="261"/>
      <c r="AG1028" s="261"/>
      <c r="AH1028" s="263" t="s">
        <v>1</v>
      </c>
      <c r="AI1028" s="473" t="s">
        <v>202</v>
      </c>
      <c r="AJ1028" s="248">
        <v>42412</v>
      </c>
      <c r="AK1028" s="425"/>
      <c r="AL1028" s="314">
        <v>2.4180000000000001</v>
      </c>
      <c r="AM1028" s="314" t="s">
        <v>529</v>
      </c>
      <c r="AN1028" s="314">
        <v>2.415</v>
      </c>
      <c r="AO1028" s="314" t="s">
        <v>528</v>
      </c>
      <c r="AP1028" s="101"/>
      <c r="AQ1028" s="101"/>
      <c r="AR1028" s="415"/>
      <c r="AS1028" s="101"/>
      <c r="AU1028" s="101"/>
    </row>
    <row r="1029" spans="4:47" s="256" customFormat="1" ht="26.25" customHeight="1" x14ac:dyDescent="0.25">
      <c r="D1029" s="246" t="s">
        <v>2</v>
      </c>
      <c r="G1029" s="96">
        <v>42933</v>
      </c>
      <c r="H1029" s="258" t="s">
        <v>37</v>
      </c>
      <c r="I1029" s="232" t="s">
        <v>31</v>
      </c>
      <c r="J1029" s="189" t="s">
        <v>291</v>
      </c>
      <c r="K1029" s="29" t="s">
        <v>18</v>
      </c>
      <c r="L1029" s="29" t="s">
        <v>17</v>
      </c>
      <c r="M1029" s="29" t="s">
        <v>3365</v>
      </c>
      <c r="N1029" s="29" t="s">
        <v>19</v>
      </c>
      <c r="O1029" s="259" t="s">
        <v>32</v>
      </c>
      <c r="P1029" s="259" t="s">
        <v>33</v>
      </c>
      <c r="Q1029" s="259" t="s">
        <v>33</v>
      </c>
      <c r="R1029" s="192" t="s">
        <v>525</v>
      </c>
      <c r="S1029" s="41" t="s">
        <v>1303</v>
      </c>
      <c r="T1029" s="41" t="s">
        <v>20</v>
      </c>
      <c r="U1029" s="84"/>
      <c r="V1029" s="263"/>
      <c r="W1029" s="80">
        <v>3</v>
      </c>
      <c r="X1029" s="185" t="s">
        <v>245</v>
      </c>
      <c r="Y1029" s="117"/>
      <c r="Z1029" s="84"/>
      <c r="AA1029" s="84"/>
      <c r="AB1029" s="265" t="s">
        <v>525</v>
      </c>
      <c r="AC1029" s="261"/>
      <c r="AD1029" s="261"/>
      <c r="AE1029" s="261"/>
      <c r="AF1029" s="261"/>
      <c r="AG1029" s="261"/>
      <c r="AH1029" s="263" t="s">
        <v>1</v>
      </c>
      <c r="AI1029" s="473" t="s">
        <v>202</v>
      </c>
      <c r="AJ1029" s="248">
        <v>42398</v>
      </c>
      <c r="AK1029" s="421">
        <v>178</v>
      </c>
      <c r="AL1029" s="314">
        <v>2.629</v>
      </c>
      <c r="AM1029" s="314" t="s">
        <v>528</v>
      </c>
      <c r="AN1029" s="314">
        <v>2.468</v>
      </c>
      <c r="AO1029" s="314" t="s">
        <v>529</v>
      </c>
      <c r="AP1029" s="101"/>
      <c r="AQ1029" s="101"/>
      <c r="AR1029" s="415"/>
      <c r="AS1029" s="101"/>
      <c r="AU1029" s="101"/>
    </row>
    <row r="1030" spans="4:47" s="256" customFormat="1" ht="26.25" customHeight="1" x14ac:dyDescent="0.25">
      <c r="D1030" s="246" t="s">
        <v>2</v>
      </c>
      <c r="G1030" s="96">
        <v>42933</v>
      </c>
      <c r="H1030" s="258" t="s">
        <v>37</v>
      </c>
      <c r="I1030" s="232" t="s">
        <v>31</v>
      </c>
      <c r="J1030" s="189" t="s">
        <v>291</v>
      </c>
      <c r="K1030" s="29" t="s">
        <v>18</v>
      </c>
      <c r="L1030" s="29" t="s">
        <v>17</v>
      </c>
      <c r="M1030" s="29" t="s">
        <v>3365</v>
      </c>
      <c r="N1030" s="29" t="s">
        <v>19</v>
      </c>
      <c r="O1030" s="259" t="s">
        <v>32</v>
      </c>
      <c r="P1030" s="259" t="s">
        <v>33</v>
      </c>
      <c r="Q1030" s="259" t="s">
        <v>33</v>
      </c>
      <c r="R1030" s="192" t="s">
        <v>526</v>
      </c>
      <c r="S1030" s="41" t="s">
        <v>853</v>
      </c>
      <c r="T1030" s="41" t="s">
        <v>20</v>
      </c>
      <c r="U1030" s="84"/>
      <c r="V1030" s="263"/>
      <c r="W1030" s="80">
        <v>3</v>
      </c>
      <c r="X1030" s="185" t="s">
        <v>245</v>
      </c>
      <c r="Y1030" s="117"/>
      <c r="Z1030" s="84"/>
      <c r="AA1030" s="84"/>
      <c r="AB1030" s="265" t="s">
        <v>526</v>
      </c>
      <c r="AC1030" s="261"/>
      <c r="AD1030" s="261"/>
      <c r="AE1030" s="261"/>
      <c r="AF1030" s="261"/>
      <c r="AG1030" s="261"/>
      <c r="AH1030" s="263" t="s">
        <v>1</v>
      </c>
      <c r="AI1030" s="473" t="s">
        <v>202</v>
      </c>
      <c r="AJ1030" s="248">
        <v>42398</v>
      </c>
      <c r="AK1030" s="421">
        <v>179</v>
      </c>
      <c r="AL1030" s="314">
        <v>2.5590000000000002</v>
      </c>
      <c r="AM1030" s="314" t="s">
        <v>529</v>
      </c>
      <c r="AN1030" s="314">
        <v>2.3959999999999999</v>
      </c>
      <c r="AO1030" s="314" t="s">
        <v>528</v>
      </c>
      <c r="AP1030" s="101"/>
      <c r="AQ1030" s="101"/>
      <c r="AR1030" s="415"/>
      <c r="AS1030" s="101"/>
      <c r="AU1030" s="101"/>
    </row>
    <row r="1031" spans="4:47" s="256" customFormat="1" ht="26.25" customHeight="1" x14ac:dyDescent="0.25">
      <c r="D1031" s="246" t="s">
        <v>2</v>
      </c>
      <c r="G1031" s="96">
        <v>43283</v>
      </c>
      <c r="H1031" s="258" t="s">
        <v>37</v>
      </c>
      <c r="I1031" s="232" t="s">
        <v>31</v>
      </c>
      <c r="J1031" s="189" t="s">
        <v>291</v>
      </c>
      <c r="K1031" s="29" t="s">
        <v>18</v>
      </c>
      <c r="L1031" s="29" t="s">
        <v>17</v>
      </c>
      <c r="M1031" s="29" t="s">
        <v>3365</v>
      </c>
      <c r="N1031" s="29" t="s">
        <v>19</v>
      </c>
      <c r="O1031" s="259" t="s">
        <v>32</v>
      </c>
      <c r="P1031" s="259" t="s">
        <v>33</v>
      </c>
      <c r="Q1031" s="259" t="s">
        <v>43</v>
      </c>
      <c r="R1031" s="192" t="s">
        <v>2493</v>
      </c>
      <c r="S1031" s="41" t="s">
        <v>2494</v>
      </c>
      <c r="T1031" s="41" t="s">
        <v>20</v>
      </c>
      <c r="U1031" s="84" t="s">
        <v>72</v>
      </c>
      <c r="V1031" s="263"/>
      <c r="W1031" s="80">
        <v>3</v>
      </c>
      <c r="X1031" s="185" t="s">
        <v>2610</v>
      </c>
      <c r="Y1031" s="117"/>
      <c r="Z1031" s="84"/>
      <c r="AA1031" s="84"/>
      <c r="AB1031" s="265" t="str">
        <f>R1031</f>
        <v>M 3168</v>
      </c>
      <c r="AC1031" s="261"/>
      <c r="AD1031" s="261"/>
      <c r="AE1031" s="261"/>
      <c r="AF1031" s="261"/>
      <c r="AG1031" s="261"/>
      <c r="AH1031" s="263" t="s">
        <v>1</v>
      </c>
      <c r="AI1031" s="473" t="s">
        <v>202</v>
      </c>
      <c r="AJ1031" s="248">
        <v>42398</v>
      </c>
      <c r="AK1031" s="425"/>
      <c r="AL1031" s="315">
        <v>1.72</v>
      </c>
      <c r="AM1031" s="315" t="s">
        <v>529</v>
      </c>
      <c r="AN1031" s="315">
        <v>1.71</v>
      </c>
      <c r="AO1031" s="315" t="s">
        <v>3117</v>
      </c>
      <c r="AP1031" s="101"/>
      <c r="AQ1031" s="101"/>
      <c r="AR1031" s="415"/>
      <c r="AS1031" s="101"/>
      <c r="AU1031" s="101"/>
    </row>
    <row r="1032" spans="4:47" s="256" customFormat="1" ht="26.25" customHeight="1" x14ac:dyDescent="0.25">
      <c r="D1032" s="246" t="s">
        <v>2</v>
      </c>
      <c r="G1032" s="96">
        <v>43283</v>
      </c>
      <c r="H1032" s="258" t="s">
        <v>37</v>
      </c>
      <c r="I1032" s="232" t="s">
        <v>31</v>
      </c>
      <c r="J1032" s="189" t="s">
        <v>291</v>
      </c>
      <c r="K1032" s="29" t="s">
        <v>18</v>
      </c>
      <c r="L1032" s="29" t="s">
        <v>17</v>
      </c>
      <c r="M1032" s="29" t="s">
        <v>3365</v>
      </c>
      <c r="N1032" s="29" t="s">
        <v>19</v>
      </c>
      <c r="O1032" s="259" t="s">
        <v>32</v>
      </c>
      <c r="P1032" s="259" t="s">
        <v>33</v>
      </c>
      <c r="Q1032" s="259" t="s">
        <v>43</v>
      </c>
      <c r="R1032" s="192" t="s">
        <v>2495</v>
      </c>
      <c r="S1032" s="41" t="s">
        <v>1924</v>
      </c>
      <c r="T1032" s="41" t="s">
        <v>20</v>
      </c>
      <c r="U1032" s="84" t="s">
        <v>72</v>
      </c>
      <c r="V1032" s="263"/>
      <c r="W1032" s="80">
        <v>3</v>
      </c>
      <c r="X1032" s="185" t="s">
        <v>2610</v>
      </c>
      <c r="Y1032" s="117"/>
      <c r="Z1032" s="84"/>
      <c r="AA1032" s="84"/>
      <c r="AB1032" s="265" t="str">
        <f>R1032</f>
        <v>M 3169</v>
      </c>
      <c r="AC1032" s="261"/>
      <c r="AD1032" s="261"/>
      <c r="AE1032" s="261"/>
      <c r="AF1032" s="261"/>
      <c r="AG1032" s="261"/>
      <c r="AH1032" s="263" t="s">
        <v>1</v>
      </c>
      <c r="AI1032" s="473" t="s">
        <v>202</v>
      </c>
      <c r="AJ1032" s="248">
        <v>42398</v>
      </c>
      <c r="AK1032" s="425"/>
      <c r="AL1032" s="314">
        <v>2.44</v>
      </c>
      <c r="AM1032" s="314" t="s">
        <v>76</v>
      </c>
      <c r="AN1032" s="314">
        <v>2.3940000000000001</v>
      </c>
      <c r="AO1032" s="314" t="s">
        <v>529</v>
      </c>
      <c r="AP1032" s="101"/>
      <c r="AQ1032" s="101"/>
      <c r="AR1032" s="415"/>
      <c r="AS1032" s="101"/>
      <c r="AU1032" s="101"/>
    </row>
    <row r="1033" spans="4:47" s="256" customFormat="1" ht="26.25" customHeight="1" x14ac:dyDescent="0.25">
      <c r="D1033" s="246" t="s">
        <v>2</v>
      </c>
      <c r="G1033" s="96">
        <v>43283</v>
      </c>
      <c r="H1033" s="258" t="s">
        <v>37</v>
      </c>
      <c r="I1033" s="232" t="s">
        <v>31</v>
      </c>
      <c r="J1033" s="189" t="s">
        <v>291</v>
      </c>
      <c r="K1033" s="29" t="s">
        <v>18</v>
      </c>
      <c r="L1033" s="29" t="s">
        <v>17</v>
      </c>
      <c r="M1033" s="29" t="s">
        <v>3365</v>
      </c>
      <c r="N1033" s="29" t="s">
        <v>19</v>
      </c>
      <c r="O1033" s="259" t="s">
        <v>32</v>
      </c>
      <c r="P1033" s="259" t="s">
        <v>33</v>
      </c>
      <c r="Q1033" s="259" t="s">
        <v>43</v>
      </c>
      <c r="R1033" s="192" t="s">
        <v>2496</v>
      </c>
      <c r="S1033" s="41" t="s">
        <v>2494</v>
      </c>
      <c r="T1033" s="41" t="s">
        <v>20</v>
      </c>
      <c r="U1033" s="84" t="s">
        <v>72</v>
      </c>
      <c r="V1033" s="263"/>
      <c r="W1033" s="80">
        <v>3</v>
      </c>
      <c r="X1033" s="185" t="s">
        <v>2610</v>
      </c>
      <c r="Y1033" s="117"/>
      <c r="Z1033" s="84"/>
      <c r="AA1033" s="84"/>
      <c r="AB1033" s="265" t="str">
        <f>R1033</f>
        <v>M 3170</v>
      </c>
      <c r="AC1033" s="261"/>
      <c r="AD1033" s="261"/>
      <c r="AE1033" s="261"/>
      <c r="AF1033" s="261"/>
      <c r="AG1033" s="261"/>
      <c r="AH1033" s="263" t="s">
        <v>1</v>
      </c>
      <c r="AI1033" s="473" t="s">
        <v>202</v>
      </c>
      <c r="AJ1033" s="248">
        <v>42398</v>
      </c>
      <c r="AK1033" s="425"/>
      <c r="AL1033" s="314">
        <v>2.206</v>
      </c>
      <c r="AM1033" s="314" t="s">
        <v>77</v>
      </c>
      <c r="AN1033" s="314">
        <v>2.1549999999999998</v>
      </c>
      <c r="AO1033" s="314" t="s">
        <v>1548</v>
      </c>
      <c r="AP1033" s="101"/>
      <c r="AQ1033" s="101"/>
      <c r="AR1033" s="415"/>
      <c r="AS1033" s="101"/>
      <c r="AU1033" s="101"/>
    </row>
    <row r="1034" spans="4:47" s="256" customFormat="1" ht="26.25" customHeight="1" x14ac:dyDescent="0.25">
      <c r="D1034" s="246" t="s">
        <v>2</v>
      </c>
      <c r="G1034" s="96">
        <v>43283</v>
      </c>
      <c r="H1034" s="258" t="s">
        <v>37</v>
      </c>
      <c r="I1034" s="232" t="s">
        <v>31</v>
      </c>
      <c r="J1034" s="189" t="s">
        <v>291</v>
      </c>
      <c r="K1034" s="29" t="s">
        <v>18</v>
      </c>
      <c r="L1034" s="29" t="s">
        <v>17</v>
      </c>
      <c r="M1034" s="29" t="s">
        <v>3365</v>
      </c>
      <c r="N1034" s="29" t="s">
        <v>19</v>
      </c>
      <c r="O1034" s="259" t="s">
        <v>32</v>
      </c>
      <c r="P1034" s="259" t="s">
        <v>33</v>
      </c>
      <c r="Q1034" s="259" t="s">
        <v>43</v>
      </c>
      <c r="R1034" s="192" t="s">
        <v>2497</v>
      </c>
      <c r="S1034" s="41" t="s">
        <v>2498</v>
      </c>
      <c r="T1034" s="41" t="s">
        <v>20</v>
      </c>
      <c r="U1034" s="84" t="s">
        <v>72</v>
      </c>
      <c r="V1034" s="263"/>
      <c r="W1034" s="80">
        <v>3</v>
      </c>
      <c r="X1034" s="185" t="s">
        <v>2610</v>
      </c>
      <c r="Y1034" s="117"/>
      <c r="Z1034" s="84"/>
      <c r="AA1034" s="84"/>
      <c r="AB1034" s="265" t="str">
        <f>R1034</f>
        <v>M 3171</v>
      </c>
      <c r="AC1034" s="261"/>
      <c r="AD1034" s="261"/>
      <c r="AE1034" s="261"/>
      <c r="AF1034" s="261"/>
      <c r="AG1034" s="261"/>
      <c r="AH1034" s="263" t="s">
        <v>1</v>
      </c>
      <c r="AI1034" s="473" t="s">
        <v>202</v>
      </c>
      <c r="AJ1034" s="248">
        <v>42398</v>
      </c>
      <c r="AK1034" s="425"/>
      <c r="AL1034" s="314">
        <v>2.4140000000000001</v>
      </c>
      <c r="AM1034" s="314" t="s">
        <v>529</v>
      </c>
      <c r="AN1034" s="314">
        <v>2.3879999999999999</v>
      </c>
      <c r="AO1034" s="314" t="s">
        <v>77</v>
      </c>
      <c r="AP1034" s="101"/>
      <c r="AQ1034" s="101"/>
      <c r="AR1034" s="415"/>
      <c r="AS1034" s="101"/>
      <c r="AU1034" s="101"/>
    </row>
    <row r="1035" spans="4:47" s="256" customFormat="1" ht="26.25" customHeight="1" x14ac:dyDescent="0.25">
      <c r="D1035" s="246" t="s">
        <v>2</v>
      </c>
      <c r="G1035" s="96">
        <v>42933</v>
      </c>
      <c r="H1035" s="258" t="s">
        <v>37</v>
      </c>
      <c r="I1035" s="232" t="s">
        <v>31</v>
      </c>
      <c r="J1035" s="189" t="s">
        <v>291</v>
      </c>
      <c r="K1035" s="29" t="s">
        <v>18</v>
      </c>
      <c r="L1035" s="29" t="s">
        <v>17</v>
      </c>
      <c r="M1035" s="29" t="s">
        <v>3365</v>
      </c>
      <c r="N1035" s="29" t="s">
        <v>19</v>
      </c>
      <c r="O1035" s="259" t="s">
        <v>32</v>
      </c>
      <c r="P1035" s="259" t="s">
        <v>33</v>
      </c>
      <c r="Q1035" s="259" t="s">
        <v>33</v>
      </c>
      <c r="R1035" s="192" t="s">
        <v>1570</v>
      </c>
      <c r="S1035" s="41" t="s">
        <v>1303</v>
      </c>
      <c r="T1035" s="41" t="s">
        <v>20</v>
      </c>
      <c r="U1035" s="84"/>
      <c r="V1035" s="263"/>
      <c r="W1035" s="80">
        <v>3</v>
      </c>
      <c r="X1035" s="185" t="s">
        <v>245</v>
      </c>
      <c r="Y1035" s="117"/>
      <c r="Z1035" s="84"/>
      <c r="AA1035" s="84"/>
      <c r="AB1035" s="265" t="s">
        <v>1570</v>
      </c>
      <c r="AC1035" s="261"/>
      <c r="AD1035" s="261"/>
      <c r="AE1035" s="261"/>
      <c r="AF1035" s="261"/>
      <c r="AG1035" s="261"/>
      <c r="AH1035" s="263" t="s">
        <v>1</v>
      </c>
      <c r="AI1035" s="473" t="s">
        <v>202</v>
      </c>
      <c r="AJ1035" s="248">
        <v>42418</v>
      </c>
      <c r="AK1035" s="425"/>
      <c r="AL1035" s="314">
        <v>2.363</v>
      </c>
      <c r="AM1035" s="314" t="s">
        <v>130</v>
      </c>
      <c r="AN1035" s="314">
        <v>2.343</v>
      </c>
      <c r="AO1035" s="314" t="s">
        <v>529</v>
      </c>
      <c r="AP1035" s="101"/>
      <c r="AQ1035" s="101"/>
      <c r="AR1035" s="415"/>
      <c r="AS1035" s="101"/>
      <c r="AU1035" s="101"/>
    </row>
    <row r="1036" spans="4:47" s="256" customFormat="1" ht="26.25" customHeight="1" x14ac:dyDescent="0.25">
      <c r="D1036" s="246" t="s">
        <v>2</v>
      </c>
      <c r="G1036" s="304">
        <v>43922</v>
      </c>
      <c r="H1036" s="258" t="s">
        <v>37</v>
      </c>
      <c r="I1036" s="232" t="s">
        <v>31</v>
      </c>
      <c r="J1036" s="189" t="s">
        <v>291</v>
      </c>
      <c r="K1036" s="29" t="s">
        <v>18</v>
      </c>
      <c r="L1036" s="29" t="s">
        <v>17</v>
      </c>
      <c r="M1036" s="29" t="s">
        <v>3365</v>
      </c>
      <c r="N1036" s="29" t="s">
        <v>45</v>
      </c>
      <c r="O1036" s="191" t="s">
        <v>3310</v>
      </c>
      <c r="P1036" s="191" t="s">
        <v>3311</v>
      </c>
      <c r="Q1036" s="191" t="s">
        <v>3319</v>
      </c>
      <c r="R1036" s="192" t="s">
        <v>3320</v>
      </c>
      <c r="S1036" s="185" t="s">
        <v>3321</v>
      </c>
      <c r="T1036" s="185" t="s">
        <v>288</v>
      </c>
      <c r="U1036" s="84" t="s">
        <v>72</v>
      </c>
      <c r="V1036" s="263"/>
      <c r="W1036" s="80">
        <v>3</v>
      </c>
      <c r="X1036" s="261" t="s">
        <v>245</v>
      </c>
      <c r="Y1036" s="251"/>
      <c r="Z1036" s="84"/>
      <c r="AA1036" s="270"/>
      <c r="AB1036" s="186" t="s">
        <v>3320</v>
      </c>
      <c r="AC1036" s="261"/>
      <c r="AD1036" s="261"/>
      <c r="AE1036" s="261"/>
      <c r="AF1036" s="261"/>
      <c r="AG1036" s="261"/>
      <c r="AH1036" s="263" t="s">
        <v>1</v>
      </c>
      <c r="AI1036" s="473" t="s">
        <v>202</v>
      </c>
      <c r="AJ1036" s="248">
        <v>43894</v>
      </c>
      <c r="AK1036" s="206">
        <v>1656</v>
      </c>
      <c r="AL1036" s="312">
        <v>2.3759999999999999</v>
      </c>
      <c r="AM1036" s="312" t="s">
        <v>3322</v>
      </c>
      <c r="AN1036" s="312">
        <v>2.3090000000000002</v>
      </c>
      <c r="AO1036" s="312" t="s">
        <v>3314</v>
      </c>
      <c r="AP1036" s="101"/>
      <c r="AQ1036" s="101"/>
      <c r="AR1036" s="415"/>
      <c r="AS1036" s="101"/>
      <c r="AU1036" s="101"/>
    </row>
    <row r="1037" spans="4:47" s="256" customFormat="1" ht="32.25" customHeight="1" x14ac:dyDescent="0.25">
      <c r="D1037" s="246" t="s">
        <v>2</v>
      </c>
      <c r="G1037" s="304">
        <v>43922</v>
      </c>
      <c r="H1037" s="258" t="s">
        <v>37</v>
      </c>
      <c r="I1037" s="232" t="s">
        <v>31</v>
      </c>
      <c r="J1037" s="189" t="s">
        <v>291</v>
      </c>
      <c r="K1037" s="29" t="s">
        <v>18</v>
      </c>
      <c r="L1037" s="29" t="s">
        <v>17</v>
      </c>
      <c r="M1037" s="29" t="s">
        <v>3365</v>
      </c>
      <c r="N1037" s="29" t="s">
        <v>45</v>
      </c>
      <c r="O1037" s="191" t="s">
        <v>3310</v>
      </c>
      <c r="P1037" s="191" t="s">
        <v>3311</v>
      </c>
      <c r="Q1037" s="191"/>
      <c r="R1037" s="192" t="s">
        <v>3312</v>
      </c>
      <c r="S1037" s="185" t="s">
        <v>3313</v>
      </c>
      <c r="T1037" s="185" t="s">
        <v>288</v>
      </c>
      <c r="U1037" s="84" t="s">
        <v>72</v>
      </c>
      <c r="V1037" s="263"/>
      <c r="W1037" s="80">
        <v>3</v>
      </c>
      <c r="X1037" s="261" t="s">
        <v>245</v>
      </c>
      <c r="Y1037" s="251"/>
      <c r="Z1037" s="84"/>
      <c r="AA1037" s="270"/>
      <c r="AB1037" s="186" t="s">
        <v>3312</v>
      </c>
      <c r="AC1037" s="261"/>
      <c r="AD1037" s="261"/>
      <c r="AE1037" s="261"/>
      <c r="AF1037" s="261"/>
      <c r="AG1037" s="261"/>
      <c r="AH1037" s="263" t="s">
        <v>1</v>
      </c>
      <c r="AI1037" s="473" t="s">
        <v>202</v>
      </c>
      <c r="AJ1037" s="248">
        <v>43894</v>
      </c>
      <c r="AK1037" s="206">
        <v>1654</v>
      </c>
      <c r="AL1037" s="312">
        <v>2.4830000000000001</v>
      </c>
      <c r="AM1037" s="312" t="s">
        <v>3314</v>
      </c>
      <c r="AN1037" s="312">
        <v>2.153</v>
      </c>
      <c r="AO1037" s="312" t="s">
        <v>3322</v>
      </c>
      <c r="AP1037" s="101"/>
      <c r="AQ1037" s="101"/>
      <c r="AR1037" s="415"/>
      <c r="AS1037" s="101"/>
      <c r="AU1037" s="101"/>
    </row>
    <row r="1038" spans="4:47" s="256" customFormat="1" ht="25.5" customHeight="1" x14ac:dyDescent="0.25">
      <c r="D1038" s="246" t="s">
        <v>2</v>
      </c>
      <c r="G1038" s="96">
        <v>43606</v>
      </c>
      <c r="H1038" s="258" t="s">
        <v>37</v>
      </c>
      <c r="I1038" s="232" t="s">
        <v>31</v>
      </c>
      <c r="J1038" s="189" t="s">
        <v>291</v>
      </c>
      <c r="K1038" s="29" t="s">
        <v>18</v>
      </c>
      <c r="L1038" s="29" t="s">
        <v>17</v>
      </c>
      <c r="M1038" s="29" t="s">
        <v>2819</v>
      </c>
      <c r="N1038" s="29" t="s">
        <v>3003</v>
      </c>
      <c r="O1038" s="259" t="s">
        <v>3004</v>
      </c>
      <c r="P1038" s="259" t="s">
        <v>3005</v>
      </c>
      <c r="Q1038" s="259"/>
      <c r="R1038" s="192" t="s">
        <v>3006</v>
      </c>
      <c r="S1038" s="41" t="s">
        <v>3007</v>
      </c>
      <c r="T1038" s="41" t="s">
        <v>288</v>
      </c>
      <c r="U1038" s="84" t="s">
        <v>72</v>
      </c>
      <c r="V1038" s="263"/>
      <c r="W1038" s="80">
        <v>3</v>
      </c>
      <c r="X1038" s="185" t="s">
        <v>245</v>
      </c>
      <c r="Y1038" s="117"/>
      <c r="Z1038" s="84"/>
      <c r="AA1038" s="84"/>
      <c r="AB1038" s="265" t="s">
        <v>3006</v>
      </c>
      <c r="AC1038" s="261"/>
      <c r="AD1038" s="261"/>
      <c r="AE1038" s="261"/>
      <c r="AF1038" s="261"/>
      <c r="AG1038" s="261"/>
      <c r="AH1038" s="263" t="s">
        <v>1</v>
      </c>
      <c r="AI1038" s="473" t="s">
        <v>202</v>
      </c>
      <c r="AJ1038" s="248">
        <v>43420</v>
      </c>
      <c r="AK1038" s="206">
        <v>1355</v>
      </c>
      <c r="AL1038" s="314">
        <v>2.6219999999999999</v>
      </c>
      <c r="AM1038" s="314" t="s">
        <v>3008</v>
      </c>
      <c r="AN1038" s="313">
        <v>1.56</v>
      </c>
      <c r="AO1038" s="313" t="s">
        <v>2976</v>
      </c>
      <c r="AP1038" s="101"/>
      <c r="AQ1038" s="101"/>
      <c r="AR1038" s="415"/>
      <c r="AS1038" s="101"/>
      <c r="AU1038" s="101"/>
    </row>
    <row r="1039" spans="4:47" s="256" customFormat="1" ht="26.25" customHeight="1" x14ac:dyDescent="0.25">
      <c r="D1039" s="246" t="s">
        <v>2</v>
      </c>
      <c r="G1039" s="96">
        <v>43378</v>
      </c>
      <c r="H1039" s="258" t="s">
        <v>37</v>
      </c>
      <c r="I1039" s="232" t="s">
        <v>31</v>
      </c>
      <c r="J1039" s="189" t="s">
        <v>291</v>
      </c>
      <c r="K1039" s="29" t="s">
        <v>18</v>
      </c>
      <c r="L1039" s="29" t="s">
        <v>17</v>
      </c>
      <c r="M1039" s="29" t="s">
        <v>3365</v>
      </c>
      <c r="N1039" s="29" t="s">
        <v>45</v>
      </c>
      <c r="O1039" s="259" t="s">
        <v>2751</v>
      </c>
      <c r="P1039" s="259" t="s">
        <v>2752</v>
      </c>
      <c r="Q1039" s="259"/>
      <c r="R1039" s="192" t="s">
        <v>2753</v>
      </c>
      <c r="S1039" s="41" t="s">
        <v>2754</v>
      </c>
      <c r="T1039" s="41" t="s">
        <v>3019</v>
      </c>
      <c r="U1039" s="84"/>
      <c r="V1039" s="263"/>
      <c r="W1039" s="80">
        <v>3</v>
      </c>
      <c r="X1039" s="185" t="s">
        <v>245</v>
      </c>
      <c r="Y1039" s="117"/>
      <c r="Z1039" s="84"/>
      <c r="AA1039" s="84"/>
      <c r="AB1039" s="265" t="s">
        <v>2753</v>
      </c>
      <c r="AC1039" s="261"/>
      <c r="AD1039" s="261"/>
      <c r="AE1039" s="261"/>
      <c r="AF1039" s="261"/>
      <c r="AG1039" s="261"/>
      <c r="AH1039" s="263" t="s">
        <v>1</v>
      </c>
      <c r="AI1039" s="473" t="s">
        <v>202</v>
      </c>
      <c r="AJ1039" s="248">
        <v>43355</v>
      </c>
      <c r="AK1039" s="207">
        <v>1073</v>
      </c>
      <c r="AL1039" s="312">
        <v>2.7010000000000001</v>
      </c>
      <c r="AM1039" s="312" t="s">
        <v>2755</v>
      </c>
      <c r="AN1039" s="313">
        <v>1.7490000000000001</v>
      </c>
      <c r="AO1039" s="313" t="s">
        <v>521</v>
      </c>
      <c r="AP1039" s="101"/>
      <c r="AQ1039" s="101"/>
      <c r="AR1039" s="415"/>
      <c r="AS1039" s="101"/>
      <c r="AU1039" s="101"/>
    </row>
    <row r="1040" spans="4:47" s="256" customFormat="1" ht="26.25" customHeight="1" x14ac:dyDescent="0.25">
      <c r="D1040" s="246" t="s">
        <v>2</v>
      </c>
      <c r="G1040" s="96">
        <v>43283</v>
      </c>
      <c r="H1040" s="258" t="s">
        <v>37</v>
      </c>
      <c r="I1040" s="232" t="s">
        <v>31</v>
      </c>
      <c r="J1040" s="189" t="s">
        <v>291</v>
      </c>
      <c r="K1040" s="29" t="s">
        <v>18</v>
      </c>
      <c r="L1040" s="29" t="s">
        <v>505</v>
      </c>
      <c r="M1040" s="29" t="s">
        <v>493</v>
      </c>
      <c r="N1040" s="29" t="s">
        <v>1051</v>
      </c>
      <c r="O1040" s="259" t="s">
        <v>1362</v>
      </c>
      <c r="P1040" s="259" t="s">
        <v>1042</v>
      </c>
      <c r="Q1040" s="259"/>
      <c r="R1040" s="192" t="s">
        <v>1679</v>
      </c>
      <c r="S1040" s="41" t="s">
        <v>1046</v>
      </c>
      <c r="T1040" s="41" t="s">
        <v>20</v>
      </c>
      <c r="U1040" s="84" t="s">
        <v>72</v>
      </c>
      <c r="V1040" s="263"/>
      <c r="W1040" s="80">
        <v>3</v>
      </c>
      <c r="X1040" s="185" t="s">
        <v>245</v>
      </c>
      <c r="Y1040" s="117"/>
      <c r="Z1040" s="84"/>
      <c r="AA1040" s="84"/>
      <c r="AB1040" s="265" t="s">
        <v>1679</v>
      </c>
      <c r="AC1040" s="261"/>
      <c r="AD1040" s="261"/>
      <c r="AE1040" s="261"/>
      <c r="AF1040" s="261"/>
      <c r="AG1040" s="261"/>
      <c r="AH1040" s="263" t="s">
        <v>1</v>
      </c>
      <c r="AI1040" s="473" t="s">
        <v>202</v>
      </c>
      <c r="AJ1040" s="248">
        <v>42605</v>
      </c>
      <c r="AK1040" s="422">
        <v>757</v>
      </c>
      <c r="AL1040" s="314">
        <v>2.548</v>
      </c>
      <c r="AM1040" s="314" t="s">
        <v>1680</v>
      </c>
      <c r="AN1040" s="314">
        <v>2.254</v>
      </c>
      <c r="AO1040" s="314" t="s">
        <v>1044</v>
      </c>
      <c r="AP1040" s="101"/>
      <c r="AQ1040" s="101"/>
      <c r="AR1040" s="415"/>
      <c r="AS1040" s="101"/>
      <c r="AU1040" s="101"/>
    </row>
    <row r="1041" spans="4:59" s="256" customFormat="1" ht="26.25" customHeight="1" x14ac:dyDescent="0.25">
      <c r="D1041" s="246" t="s">
        <v>2</v>
      </c>
      <c r="G1041" s="96">
        <v>43042</v>
      </c>
      <c r="H1041" s="258" t="s">
        <v>37</v>
      </c>
      <c r="I1041" s="232" t="s">
        <v>31</v>
      </c>
      <c r="J1041" s="189" t="s">
        <v>291</v>
      </c>
      <c r="K1041" s="29" t="s">
        <v>18</v>
      </c>
      <c r="L1041" s="29" t="s">
        <v>505</v>
      </c>
      <c r="M1041" s="29" t="s">
        <v>493</v>
      </c>
      <c r="N1041" s="29" t="s">
        <v>1051</v>
      </c>
      <c r="O1041" s="259" t="s">
        <v>1362</v>
      </c>
      <c r="P1041" s="259" t="s">
        <v>1042</v>
      </c>
      <c r="Q1041" s="259"/>
      <c r="R1041" s="192" t="s">
        <v>1043</v>
      </c>
      <c r="S1041" s="41" t="s">
        <v>1046</v>
      </c>
      <c r="T1041" s="41" t="s">
        <v>20</v>
      </c>
      <c r="U1041" s="84" t="s">
        <v>72</v>
      </c>
      <c r="V1041" s="263"/>
      <c r="W1041" s="80">
        <v>3</v>
      </c>
      <c r="X1041" s="185" t="s">
        <v>245</v>
      </c>
      <c r="Y1041" s="117"/>
      <c r="Z1041" s="84"/>
      <c r="AA1041" s="84"/>
      <c r="AB1041" s="265" t="s">
        <v>1043</v>
      </c>
      <c r="AC1041" s="261"/>
      <c r="AD1041" s="261"/>
      <c r="AE1041" s="261"/>
      <c r="AF1041" s="261"/>
      <c r="AG1041" s="261"/>
      <c r="AH1041" s="263" t="s">
        <v>235</v>
      </c>
      <c r="AI1041" s="473" t="s">
        <v>202</v>
      </c>
      <c r="AJ1041" s="248">
        <v>42649</v>
      </c>
      <c r="AK1041" s="422">
        <v>426</v>
      </c>
      <c r="AL1041" s="314">
        <v>2.613</v>
      </c>
      <c r="AM1041" s="314" t="s">
        <v>1044</v>
      </c>
      <c r="AN1041" s="314">
        <v>2.3180000000000001</v>
      </c>
      <c r="AO1041" s="314" t="s">
        <v>1680</v>
      </c>
      <c r="AP1041" s="101"/>
      <c r="AQ1041" s="101"/>
      <c r="AR1041" s="415"/>
      <c r="AS1041" s="101"/>
      <c r="AU1041" s="101"/>
      <c r="AV1041" s="101"/>
      <c r="AW1041" s="101"/>
      <c r="AX1041" s="101"/>
      <c r="AY1041" s="101"/>
      <c r="AZ1041" s="101"/>
      <c r="BA1041" s="101"/>
      <c r="BB1041" s="101"/>
      <c r="BC1041" s="101"/>
      <c r="BD1041" s="101"/>
      <c r="BE1041" s="101"/>
      <c r="BF1041" s="101"/>
      <c r="BG1041" s="101"/>
    </row>
    <row r="1042" spans="4:59" s="256" customFormat="1" ht="26.25" customHeight="1" x14ac:dyDescent="0.25">
      <c r="D1042" s="246" t="s">
        <v>2</v>
      </c>
      <c r="G1042" s="96">
        <v>43283</v>
      </c>
      <c r="H1042" s="258" t="s">
        <v>37</v>
      </c>
      <c r="I1042" s="232" t="s">
        <v>31</v>
      </c>
      <c r="J1042" s="189" t="s">
        <v>291</v>
      </c>
      <c r="K1042" s="29" t="s">
        <v>18</v>
      </c>
      <c r="L1042" s="29" t="s">
        <v>50</v>
      </c>
      <c r="M1042" s="29" t="s">
        <v>51</v>
      </c>
      <c r="N1042" s="29" t="s">
        <v>52</v>
      </c>
      <c r="O1042" s="259" t="s">
        <v>262</v>
      </c>
      <c r="P1042" s="259" t="s">
        <v>263</v>
      </c>
      <c r="Q1042" s="259"/>
      <c r="R1042" s="192" t="s">
        <v>264</v>
      </c>
      <c r="S1042" s="41" t="s">
        <v>1316</v>
      </c>
      <c r="T1042" s="41" t="s">
        <v>20</v>
      </c>
      <c r="U1042" s="84" t="s">
        <v>72</v>
      </c>
      <c r="V1042" s="263"/>
      <c r="W1042" s="80">
        <v>3</v>
      </c>
      <c r="X1042" s="185" t="s">
        <v>245</v>
      </c>
      <c r="Y1042" s="117"/>
      <c r="Z1042" s="84"/>
      <c r="AA1042" s="84"/>
      <c r="AB1042" s="265" t="s">
        <v>264</v>
      </c>
      <c r="AC1042" s="261"/>
      <c r="AD1042" s="261"/>
      <c r="AE1042" s="261"/>
      <c r="AF1042" s="261"/>
      <c r="AG1042" s="261"/>
      <c r="AH1042" s="263" t="s">
        <v>1</v>
      </c>
      <c r="AI1042" s="473" t="s">
        <v>202</v>
      </c>
      <c r="AJ1042" s="248">
        <v>42395</v>
      </c>
      <c r="AK1042" s="422">
        <v>105</v>
      </c>
      <c r="AL1042" s="312">
        <v>2.4630000000000001</v>
      </c>
      <c r="AM1042" s="312" t="s">
        <v>478</v>
      </c>
      <c r="AN1042" s="313">
        <v>1.8520000000000001</v>
      </c>
      <c r="AO1042" s="313" t="s">
        <v>2962</v>
      </c>
      <c r="AP1042" s="101"/>
      <c r="AQ1042" s="101"/>
      <c r="AR1042" s="415"/>
      <c r="AS1042" s="101"/>
      <c r="AU1042" s="101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</row>
    <row r="1043" spans="4:59" s="256" customFormat="1" ht="26.25" customHeight="1" x14ac:dyDescent="0.25">
      <c r="D1043" s="246" t="s">
        <v>2</v>
      </c>
      <c r="G1043" s="96">
        <v>43606</v>
      </c>
      <c r="H1043" s="258" t="s">
        <v>37</v>
      </c>
      <c r="I1043" s="232" t="s">
        <v>31</v>
      </c>
      <c r="J1043" s="189" t="s">
        <v>291</v>
      </c>
      <c r="K1043" s="29" t="s">
        <v>18</v>
      </c>
      <c r="L1043" s="29" t="s">
        <v>17</v>
      </c>
      <c r="M1043" s="29" t="s">
        <v>113</v>
      </c>
      <c r="N1043" s="29" t="s">
        <v>2643</v>
      </c>
      <c r="O1043" s="259" t="s">
        <v>2999</v>
      </c>
      <c r="P1043" s="259" t="s">
        <v>3000</v>
      </c>
      <c r="Q1043" s="259"/>
      <c r="R1043" s="192" t="s">
        <v>3001</v>
      </c>
      <c r="S1043" s="41" t="s">
        <v>3009</v>
      </c>
      <c r="T1043" s="41" t="s">
        <v>288</v>
      </c>
      <c r="U1043" s="84" t="s">
        <v>72</v>
      </c>
      <c r="V1043" s="263"/>
      <c r="W1043" s="80">
        <v>3</v>
      </c>
      <c r="X1043" s="185" t="s">
        <v>245</v>
      </c>
      <c r="Y1043" s="117"/>
      <c r="Z1043" s="84"/>
      <c r="AA1043" s="84"/>
      <c r="AB1043" s="265" t="s">
        <v>3001</v>
      </c>
      <c r="AC1043" s="261"/>
      <c r="AD1043" s="261"/>
      <c r="AE1043" s="261"/>
      <c r="AF1043" s="261"/>
      <c r="AG1043" s="261"/>
      <c r="AH1043" s="263" t="s">
        <v>1</v>
      </c>
      <c r="AI1043" s="473" t="s">
        <v>202</v>
      </c>
      <c r="AJ1043" s="248">
        <v>43420</v>
      </c>
      <c r="AK1043" s="207">
        <v>1354</v>
      </c>
      <c r="AL1043" s="314">
        <v>2.4649999999999999</v>
      </c>
      <c r="AM1043" s="314" t="s">
        <v>3002</v>
      </c>
      <c r="AN1043" s="313">
        <v>1.9350000000000001</v>
      </c>
      <c r="AO1043" s="313" t="s">
        <v>3251</v>
      </c>
      <c r="AP1043" s="101"/>
      <c r="AQ1043" s="101"/>
      <c r="AR1043" s="415"/>
      <c r="AS1043" s="101"/>
      <c r="AU1043" s="101"/>
    </row>
    <row r="1044" spans="4:59" s="256" customFormat="1" ht="26.25" customHeight="1" x14ac:dyDescent="0.25">
      <c r="D1044" s="246" t="s">
        <v>2</v>
      </c>
      <c r="G1044" s="248">
        <v>43892</v>
      </c>
      <c r="H1044" s="258" t="s">
        <v>37</v>
      </c>
      <c r="I1044" s="232" t="s">
        <v>31</v>
      </c>
      <c r="J1044" s="189" t="s">
        <v>291</v>
      </c>
      <c r="K1044" s="29" t="s">
        <v>18</v>
      </c>
      <c r="L1044" s="29" t="s">
        <v>17</v>
      </c>
      <c r="M1044" s="29" t="s">
        <v>113</v>
      </c>
      <c r="N1044" s="29" t="s">
        <v>2643</v>
      </c>
      <c r="O1044" s="259" t="s">
        <v>2999</v>
      </c>
      <c r="P1044" s="259" t="s">
        <v>3000</v>
      </c>
      <c r="Q1044" s="259"/>
      <c r="R1044" s="192" t="s">
        <v>3250</v>
      </c>
      <c r="S1044" s="41" t="s">
        <v>3009</v>
      </c>
      <c r="T1044" s="41" t="s">
        <v>20</v>
      </c>
      <c r="U1044" s="84" t="s">
        <v>72</v>
      </c>
      <c r="V1044" s="263"/>
      <c r="W1044" s="80">
        <v>3</v>
      </c>
      <c r="X1044" s="185" t="s">
        <v>245</v>
      </c>
      <c r="Y1044" s="117"/>
      <c r="Z1044" s="84"/>
      <c r="AA1044" s="84"/>
      <c r="AB1044" s="265" t="s">
        <v>3250</v>
      </c>
      <c r="AC1044" s="261"/>
      <c r="AD1044" s="261"/>
      <c r="AE1044" s="261"/>
      <c r="AF1044" s="261"/>
      <c r="AG1044" s="261"/>
      <c r="AH1044" s="263" t="s">
        <v>1</v>
      </c>
      <c r="AI1044" s="473" t="s">
        <v>202</v>
      </c>
      <c r="AJ1044" s="248">
        <v>43726</v>
      </c>
      <c r="AK1044" s="207">
        <v>1635</v>
      </c>
      <c r="AL1044" s="314">
        <v>2.5539999999999998</v>
      </c>
      <c r="AM1044" s="314" t="s">
        <v>3251</v>
      </c>
      <c r="AN1044" s="313">
        <v>1.9550000000000001</v>
      </c>
      <c r="AO1044" s="313" t="s">
        <v>3002</v>
      </c>
      <c r="AP1044" s="101"/>
      <c r="AQ1044" s="101"/>
      <c r="AR1044" s="415"/>
      <c r="AS1044" s="101"/>
      <c r="AU1044" s="101"/>
      <c r="AV1044" s="257"/>
      <c r="AW1044" s="257"/>
      <c r="AX1044" s="257"/>
      <c r="AY1044" s="257"/>
      <c r="AZ1044" s="257"/>
      <c r="BA1044" s="257"/>
      <c r="BB1044" s="257"/>
      <c r="BC1044" s="257"/>
      <c r="BD1044" s="257"/>
      <c r="BE1044" s="257"/>
      <c r="BF1044" s="257"/>
      <c r="BG1044" s="257"/>
    </row>
    <row r="1045" spans="4:59" s="256" customFormat="1" ht="26.25" customHeight="1" x14ac:dyDescent="0.25">
      <c r="D1045" s="246" t="s">
        <v>2</v>
      </c>
      <c r="G1045" s="96">
        <v>43802</v>
      </c>
      <c r="H1045" s="258" t="s">
        <v>37</v>
      </c>
      <c r="I1045" s="232" t="s">
        <v>31</v>
      </c>
      <c r="J1045" s="189" t="s">
        <v>291</v>
      </c>
      <c r="K1045" s="29" t="s">
        <v>18</v>
      </c>
      <c r="L1045" s="29" t="s">
        <v>17</v>
      </c>
      <c r="M1045" s="29" t="s">
        <v>3087</v>
      </c>
      <c r="N1045" s="29" t="s">
        <v>3088</v>
      </c>
      <c r="O1045" s="259" t="s">
        <v>3089</v>
      </c>
      <c r="P1045" s="259" t="s">
        <v>3090</v>
      </c>
      <c r="Q1045" s="259"/>
      <c r="R1045" s="192" t="s">
        <v>3091</v>
      </c>
      <c r="S1045" s="41" t="s">
        <v>3092</v>
      </c>
      <c r="T1045" s="41" t="s">
        <v>20</v>
      </c>
      <c r="U1045" s="84" t="s">
        <v>72</v>
      </c>
      <c r="V1045" s="263"/>
      <c r="W1045" s="80">
        <v>3</v>
      </c>
      <c r="X1045" s="185" t="s">
        <v>245</v>
      </c>
      <c r="Y1045" s="117"/>
      <c r="Z1045" s="84"/>
      <c r="AA1045" s="84"/>
      <c r="AB1045" s="265" t="s">
        <v>3091</v>
      </c>
      <c r="AC1045" s="261"/>
      <c r="AD1045" s="261"/>
      <c r="AE1045" s="261"/>
      <c r="AF1045" s="261"/>
      <c r="AG1045" s="261"/>
      <c r="AH1045" s="263" t="s">
        <v>1</v>
      </c>
      <c r="AI1045" s="473" t="s">
        <v>202</v>
      </c>
      <c r="AJ1045" s="248">
        <v>43649</v>
      </c>
      <c r="AK1045" s="207">
        <v>1552</v>
      </c>
      <c r="AL1045" s="314">
        <v>2.625</v>
      </c>
      <c r="AM1045" s="314" t="s">
        <v>3093</v>
      </c>
      <c r="AN1045" s="315">
        <v>1.5920000000000001</v>
      </c>
      <c r="AO1045" s="315" t="s">
        <v>3022</v>
      </c>
      <c r="AP1045" s="101"/>
      <c r="AQ1045" s="101"/>
      <c r="AR1045" s="415"/>
      <c r="AS1045" s="101"/>
      <c r="AU1045" s="101"/>
      <c r="AV1045" s="152"/>
      <c r="AW1045" s="152"/>
      <c r="AX1045" s="152"/>
      <c r="AY1045" s="152"/>
      <c r="AZ1045" s="152"/>
      <c r="BA1045" s="152"/>
      <c r="BB1045" s="152"/>
      <c r="BC1045" s="152"/>
      <c r="BD1045" s="152"/>
      <c r="BE1045" s="152"/>
      <c r="BF1045" s="152"/>
      <c r="BG1045" s="152"/>
    </row>
    <row r="1046" spans="4:59" s="256" customFormat="1" ht="26.25" customHeight="1" x14ac:dyDescent="0.25">
      <c r="D1046" s="246" t="s">
        <v>2</v>
      </c>
      <c r="G1046" s="304">
        <v>43943</v>
      </c>
      <c r="H1046" s="258" t="s">
        <v>37</v>
      </c>
      <c r="I1046" s="232" t="s">
        <v>31</v>
      </c>
      <c r="J1046" s="189" t="s">
        <v>291</v>
      </c>
      <c r="K1046" s="29" t="s">
        <v>18</v>
      </c>
      <c r="L1046" s="29" t="s">
        <v>505</v>
      </c>
      <c r="M1046" s="29" t="s">
        <v>493</v>
      </c>
      <c r="N1046" s="28" t="s">
        <v>3454</v>
      </c>
      <c r="O1046" s="259" t="s">
        <v>3449</v>
      </c>
      <c r="P1046" s="259" t="s">
        <v>3450</v>
      </c>
      <c r="Q1046" s="259" t="s">
        <v>3450</v>
      </c>
      <c r="R1046" s="71" t="s">
        <v>3451</v>
      </c>
      <c r="S1046" s="261" t="s">
        <v>3452</v>
      </c>
      <c r="T1046" s="261" t="s">
        <v>288</v>
      </c>
      <c r="U1046" s="84" t="s">
        <v>72</v>
      </c>
      <c r="V1046" s="263"/>
      <c r="W1046" s="80">
        <v>3</v>
      </c>
      <c r="X1046" s="261" t="s">
        <v>245</v>
      </c>
      <c r="Y1046" s="251"/>
      <c r="Z1046" s="261"/>
      <c r="AA1046" s="261"/>
      <c r="AB1046" s="265" t="s">
        <v>3451</v>
      </c>
      <c r="AC1046" s="261"/>
      <c r="AD1046" s="261"/>
      <c r="AE1046" s="261"/>
      <c r="AF1046" s="261"/>
      <c r="AG1046" s="261"/>
      <c r="AH1046" s="263" t="s">
        <v>1</v>
      </c>
      <c r="AI1046" s="473" t="s">
        <v>202</v>
      </c>
      <c r="AJ1046" s="248">
        <v>43894</v>
      </c>
      <c r="AK1046" s="207">
        <v>1681</v>
      </c>
      <c r="AL1046" s="314">
        <v>2.5579999999999998</v>
      </c>
      <c r="AM1046" s="314" t="s">
        <v>3453</v>
      </c>
      <c r="AN1046" s="313">
        <v>1.5720000000000001</v>
      </c>
      <c r="AO1046" s="313" t="s">
        <v>1044</v>
      </c>
      <c r="AP1046" s="101"/>
      <c r="AQ1046" s="101"/>
      <c r="AR1046" s="415"/>
      <c r="AS1046" s="101"/>
      <c r="AU1046" s="101"/>
      <c r="AV1046" s="257"/>
      <c r="AW1046" s="257"/>
      <c r="AX1046" s="257"/>
      <c r="AY1046" s="257"/>
      <c r="AZ1046" s="257"/>
      <c r="BA1046" s="257"/>
      <c r="BB1046" s="257"/>
      <c r="BC1046" s="257"/>
      <c r="BD1046" s="257"/>
      <c r="BE1046" s="257"/>
      <c r="BF1046" s="257"/>
      <c r="BG1046" s="257"/>
    </row>
    <row r="1047" spans="4:59" s="256" customFormat="1" ht="26.25" customHeight="1" x14ac:dyDescent="0.25">
      <c r="D1047" s="246" t="s">
        <v>2</v>
      </c>
      <c r="G1047" s="96">
        <v>43313</v>
      </c>
      <c r="H1047" s="258" t="s">
        <v>37</v>
      </c>
      <c r="I1047" s="232" t="s">
        <v>31</v>
      </c>
      <c r="J1047" s="189" t="s">
        <v>291</v>
      </c>
      <c r="K1047" s="29" t="s">
        <v>18</v>
      </c>
      <c r="L1047" s="29" t="s">
        <v>17</v>
      </c>
      <c r="M1047" s="29" t="s">
        <v>113</v>
      </c>
      <c r="N1047" s="29" t="s">
        <v>2643</v>
      </c>
      <c r="O1047" s="259" t="s">
        <v>2678</v>
      </c>
      <c r="P1047" s="259" t="s">
        <v>2679</v>
      </c>
      <c r="Q1047" s="259"/>
      <c r="R1047" s="192" t="s">
        <v>2680</v>
      </c>
      <c r="S1047" s="41" t="s">
        <v>2681</v>
      </c>
      <c r="T1047" s="41" t="s">
        <v>1554</v>
      </c>
      <c r="U1047" s="84" t="s">
        <v>72</v>
      </c>
      <c r="V1047" s="263"/>
      <c r="W1047" s="80">
        <v>3</v>
      </c>
      <c r="X1047" s="185" t="s">
        <v>245</v>
      </c>
      <c r="Y1047" s="117"/>
      <c r="Z1047" s="84"/>
      <c r="AA1047" s="84"/>
      <c r="AB1047" s="265" t="s">
        <v>2680</v>
      </c>
      <c r="AC1047" s="261"/>
      <c r="AD1047" s="261"/>
      <c r="AE1047" s="261"/>
      <c r="AF1047" s="261"/>
      <c r="AG1047" s="261"/>
      <c r="AH1047" s="263" t="s">
        <v>1</v>
      </c>
      <c r="AI1047" s="473" t="s">
        <v>202</v>
      </c>
      <c r="AJ1047" s="248">
        <v>43234</v>
      </c>
      <c r="AK1047" s="422">
        <v>1004</v>
      </c>
      <c r="AL1047" s="314">
        <v>2.2080000000000002</v>
      </c>
      <c r="AM1047" s="314" t="s">
        <v>2682</v>
      </c>
      <c r="AN1047" s="314">
        <v>2.1240000000000001</v>
      </c>
      <c r="AO1047" s="314" t="s">
        <v>3309</v>
      </c>
      <c r="AP1047" s="101"/>
      <c r="AQ1047" s="101"/>
      <c r="AR1047" s="415"/>
      <c r="AS1047" s="101"/>
      <c r="AU1047" s="101"/>
      <c r="AV1047" s="257"/>
      <c r="AW1047" s="257"/>
      <c r="AX1047" s="257"/>
      <c r="AY1047" s="257"/>
      <c r="AZ1047" s="257"/>
      <c r="BA1047" s="257"/>
      <c r="BB1047" s="257"/>
      <c r="BC1047" s="257"/>
      <c r="BD1047" s="257"/>
      <c r="BE1047" s="257"/>
      <c r="BF1047" s="257"/>
      <c r="BG1047" s="257"/>
    </row>
    <row r="1048" spans="4:59" s="256" customFormat="1" ht="26.25" customHeight="1" x14ac:dyDescent="0.25">
      <c r="D1048" s="246" t="s">
        <v>2</v>
      </c>
      <c r="G1048" s="304">
        <v>43922</v>
      </c>
      <c r="H1048" s="258" t="s">
        <v>37</v>
      </c>
      <c r="I1048" s="232" t="s">
        <v>31</v>
      </c>
      <c r="J1048" s="189" t="s">
        <v>291</v>
      </c>
      <c r="K1048" s="29" t="s">
        <v>18</v>
      </c>
      <c r="L1048" s="29" t="s">
        <v>17</v>
      </c>
      <c r="M1048" s="29" t="s">
        <v>113</v>
      </c>
      <c r="N1048" s="29" t="s">
        <v>2643</v>
      </c>
      <c r="O1048" s="259" t="s">
        <v>2678</v>
      </c>
      <c r="P1048" s="259" t="s">
        <v>2679</v>
      </c>
      <c r="Q1048" s="259"/>
      <c r="R1048" s="192" t="s">
        <v>3308</v>
      </c>
      <c r="S1048" s="41" t="s">
        <v>2681</v>
      </c>
      <c r="T1048" s="118" t="s">
        <v>1554</v>
      </c>
      <c r="U1048" s="84" t="s">
        <v>72</v>
      </c>
      <c r="V1048" s="263"/>
      <c r="W1048" s="80">
        <v>3</v>
      </c>
      <c r="X1048" s="185" t="s">
        <v>245</v>
      </c>
      <c r="Y1048" s="117"/>
      <c r="Z1048" s="84"/>
      <c r="AA1048" s="84"/>
      <c r="AB1048" s="265" t="s">
        <v>3308</v>
      </c>
      <c r="AC1048" s="261"/>
      <c r="AD1048" s="261"/>
      <c r="AE1048" s="261"/>
      <c r="AF1048" s="261"/>
      <c r="AG1048" s="261"/>
      <c r="AH1048" s="263" t="s">
        <v>1</v>
      </c>
      <c r="AI1048" s="473" t="s">
        <v>202</v>
      </c>
      <c r="AJ1048" s="248">
        <v>43880</v>
      </c>
      <c r="AK1048" s="207">
        <v>1653</v>
      </c>
      <c r="AL1048" s="314">
        <v>2.3610000000000002</v>
      </c>
      <c r="AM1048" s="314" t="s">
        <v>3309</v>
      </c>
      <c r="AN1048" s="314">
        <v>2.137</v>
      </c>
      <c r="AO1048" s="314" t="s">
        <v>2682</v>
      </c>
      <c r="AP1048" s="101"/>
      <c r="AQ1048" s="101"/>
      <c r="AR1048" s="415"/>
      <c r="AS1048" s="101"/>
      <c r="AU1048" s="101"/>
      <c r="AV1048" s="257"/>
      <c r="AW1048" s="257"/>
      <c r="AX1048" s="257"/>
      <c r="AY1048" s="257"/>
      <c r="AZ1048" s="257"/>
      <c r="BA1048" s="257"/>
      <c r="BB1048" s="257"/>
      <c r="BC1048" s="257"/>
      <c r="BD1048" s="257"/>
      <c r="BE1048" s="257"/>
      <c r="BF1048" s="257"/>
      <c r="BG1048" s="257"/>
    </row>
    <row r="1049" spans="4:59" s="256" customFormat="1" ht="26.25" customHeight="1" x14ac:dyDescent="0.25">
      <c r="D1049" s="246" t="s">
        <v>2</v>
      </c>
      <c r="G1049" s="96">
        <v>43774</v>
      </c>
      <c r="H1049" s="258" t="s">
        <v>37</v>
      </c>
      <c r="I1049" s="232" t="s">
        <v>31</v>
      </c>
      <c r="J1049" s="189" t="s">
        <v>291</v>
      </c>
      <c r="K1049" s="29" t="s">
        <v>18</v>
      </c>
      <c r="L1049" s="29" t="s">
        <v>17</v>
      </c>
      <c r="M1049" s="29" t="s">
        <v>3365</v>
      </c>
      <c r="N1049" s="29" t="s">
        <v>45</v>
      </c>
      <c r="O1049" s="259" t="s">
        <v>518</v>
      </c>
      <c r="P1049" s="259" t="s">
        <v>3075</v>
      </c>
      <c r="Q1049" s="259"/>
      <c r="R1049" s="192" t="s">
        <v>3076</v>
      </c>
      <c r="S1049" s="185" t="s">
        <v>3077</v>
      </c>
      <c r="T1049" s="185" t="s">
        <v>20</v>
      </c>
      <c r="U1049" s="84" t="s">
        <v>72</v>
      </c>
      <c r="V1049" s="263"/>
      <c r="W1049" s="80">
        <v>3</v>
      </c>
      <c r="X1049" s="185" t="s">
        <v>245</v>
      </c>
      <c r="Y1049" s="251"/>
      <c r="Z1049" s="84"/>
      <c r="AA1049" s="262"/>
      <c r="AB1049" s="186" t="s">
        <v>3076</v>
      </c>
      <c r="AC1049" s="261"/>
      <c r="AD1049" s="261"/>
      <c r="AE1049" s="261"/>
      <c r="AF1049" s="261"/>
      <c r="AG1049" s="261"/>
      <c r="AH1049" s="263" t="s">
        <v>1</v>
      </c>
      <c r="AI1049" s="473" t="s">
        <v>202</v>
      </c>
      <c r="AJ1049" s="248">
        <v>43650</v>
      </c>
      <c r="AK1049" s="207">
        <v>1548</v>
      </c>
      <c r="AL1049" s="312">
        <v>2.5880000000000001</v>
      </c>
      <c r="AM1049" s="312" t="s">
        <v>3078</v>
      </c>
      <c r="AN1049" s="316">
        <v>2.0339999999999998</v>
      </c>
      <c r="AO1049" s="316" t="s">
        <v>521</v>
      </c>
      <c r="AP1049" s="101"/>
      <c r="AQ1049" s="101"/>
      <c r="AR1049" s="415"/>
      <c r="AS1049" s="101"/>
      <c r="AU1049" s="101"/>
      <c r="AV1049" s="152"/>
      <c r="AW1049" s="152"/>
      <c r="AX1049" s="152"/>
      <c r="AY1049" s="152"/>
      <c r="AZ1049" s="152"/>
      <c r="BA1049" s="152"/>
      <c r="BB1049" s="152"/>
      <c r="BC1049" s="152"/>
      <c r="BD1049" s="152"/>
      <c r="BE1049" s="152"/>
      <c r="BF1049" s="152"/>
      <c r="BG1049" s="152"/>
    </row>
    <row r="1050" spans="4:59" s="256" customFormat="1" ht="26.25" customHeight="1" x14ac:dyDescent="0.25">
      <c r="D1050" s="246" t="s">
        <v>2</v>
      </c>
      <c r="G1050" s="96">
        <v>43283</v>
      </c>
      <c r="H1050" s="258" t="s">
        <v>37</v>
      </c>
      <c r="I1050" s="232" t="s">
        <v>31</v>
      </c>
      <c r="J1050" s="189" t="s">
        <v>291</v>
      </c>
      <c r="K1050" s="29" t="s">
        <v>18</v>
      </c>
      <c r="L1050" s="29" t="s">
        <v>17</v>
      </c>
      <c r="M1050" s="29" t="s">
        <v>3365</v>
      </c>
      <c r="N1050" s="29" t="s">
        <v>45</v>
      </c>
      <c r="O1050" s="259" t="s">
        <v>518</v>
      </c>
      <c r="P1050" s="259" t="s">
        <v>519</v>
      </c>
      <c r="Q1050" s="259"/>
      <c r="R1050" s="192" t="s">
        <v>520</v>
      </c>
      <c r="S1050" s="41" t="s">
        <v>1304</v>
      </c>
      <c r="T1050" s="41" t="s">
        <v>1554</v>
      </c>
      <c r="U1050" s="84" t="s">
        <v>72</v>
      </c>
      <c r="V1050" s="263"/>
      <c r="W1050" s="80">
        <v>3</v>
      </c>
      <c r="X1050" s="185" t="s">
        <v>245</v>
      </c>
      <c r="Y1050" s="117"/>
      <c r="Z1050" s="84"/>
      <c r="AA1050" s="84"/>
      <c r="AB1050" s="265" t="s">
        <v>520</v>
      </c>
      <c r="AC1050" s="261"/>
      <c r="AD1050" s="261"/>
      <c r="AE1050" s="261"/>
      <c r="AF1050" s="261"/>
      <c r="AG1050" s="261"/>
      <c r="AH1050" s="263" t="s">
        <v>1</v>
      </c>
      <c r="AI1050" s="473" t="s">
        <v>202</v>
      </c>
      <c r="AJ1050" s="248">
        <v>42474</v>
      </c>
      <c r="AK1050" s="422">
        <v>177</v>
      </c>
      <c r="AL1050" s="312">
        <v>2.5649999999999999</v>
      </c>
      <c r="AM1050" s="312" t="s">
        <v>521</v>
      </c>
      <c r="AN1050" s="312">
        <v>2.1269999999999998</v>
      </c>
      <c r="AO1050" s="312" t="s">
        <v>2973</v>
      </c>
      <c r="AP1050" s="101"/>
      <c r="AQ1050" s="101"/>
      <c r="AR1050" s="415"/>
      <c r="AS1050" s="101"/>
      <c r="AU1050" s="101"/>
      <c r="AV1050" s="257"/>
      <c r="AW1050" s="257"/>
      <c r="AX1050" s="257"/>
      <c r="AY1050" s="257"/>
      <c r="AZ1050" s="257"/>
      <c r="BA1050" s="257"/>
      <c r="BB1050" s="257"/>
      <c r="BC1050" s="257"/>
      <c r="BD1050" s="257"/>
      <c r="BE1050" s="257"/>
      <c r="BF1050" s="257"/>
      <c r="BG1050" s="257"/>
    </row>
    <row r="1051" spans="4:59" s="256" customFormat="1" ht="27" customHeight="1" x14ac:dyDescent="0.25">
      <c r="D1051" s="246" t="s">
        <v>2</v>
      </c>
      <c r="G1051" s="96">
        <v>43864</v>
      </c>
      <c r="H1051" s="258" t="s">
        <v>37</v>
      </c>
      <c r="I1051" s="232" t="s">
        <v>31</v>
      </c>
      <c r="J1051" s="189" t="s">
        <v>291</v>
      </c>
      <c r="K1051" s="29" t="s">
        <v>18</v>
      </c>
      <c r="L1051" s="29" t="s">
        <v>17</v>
      </c>
      <c r="M1051" s="29" t="s">
        <v>3365</v>
      </c>
      <c r="N1051" s="29" t="s">
        <v>45</v>
      </c>
      <c r="O1051" s="259" t="s">
        <v>518</v>
      </c>
      <c r="P1051" s="259" t="s">
        <v>519</v>
      </c>
      <c r="Q1051" s="259"/>
      <c r="R1051" s="64" t="s">
        <v>2623</v>
      </c>
      <c r="S1051" s="41" t="s">
        <v>1304</v>
      </c>
      <c r="T1051" s="185" t="s">
        <v>1554</v>
      </c>
      <c r="U1051" s="84" t="s">
        <v>72</v>
      </c>
      <c r="V1051" s="263"/>
      <c r="W1051" s="80">
        <v>3</v>
      </c>
      <c r="X1051" s="261" t="s">
        <v>245</v>
      </c>
      <c r="Y1051" s="117"/>
      <c r="Z1051" s="84"/>
      <c r="AA1051" s="84"/>
      <c r="AB1051" s="265" t="s">
        <v>2623</v>
      </c>
      <c r="AC1051" s="261"/>
      <c r="AD1051" s="261"/>
      <c r="AE1051" s="261"/>
      <c r="AF1051" s="261"/>
      <c r="AG1051" s="261"/>
      <c r="AH1051" s="263" t="s">
        <v>1</v>
      </c>
      <c r="AI1051" s="473" t="s">
        <v>202</v>
      </c>
      <c r="AJ1051" s="248">
        <v>43276</v>
      </c>
      <c r="AK1051" s="207">
        <v>990</v>
      </c>
      <c r="AL1051" s="312">
        <v>2.5099999999999998</v>
      </c>
      <c r="AM1051" s="312" t="s">
        <v>2624</v>
      </c>
      <c r="AN1051" s="312">
        <v>2.4510000000000001</v>
      </c>
      <c r="AO1051" s="312" t="s">
        <v>2973</v>
      </c>
      <c r="AP1051" s="101"/>
      <c r="AQ1051" s="101"/>
      <c r="AR1051" s="415"/>
      <c r="AS1051" s="101"/>
      <c r="AU1051" s="101"/>
      <c r="AV1051" s="257"/>
      <c r="AW1051" s="257"/>
      <c r="AX1051" s="257"/>
      <c r="AY1051" s="257"/>
      <c r="AZ1051" s="257"/>
      <c r="BA1051" s="257"/>
      <c r="BB1051" s="257"/>
      <c r="BC1051" s="257"/>
      <c r="BD1051" s="257"/>
      <c r="BE1051" s="257"/>
      <c r="BF1051" s="257"/>
      <c r="BG1051" s="257"/>
    </row>
    <row r="1052" spans="4:59" s="256" customFormat="1" ht="25.5" customHeight="1" x14ac:dyDescent="0.25">
      <c r="D1052" s="246" t="s">
        <v>2</v>
      </c>
      <c r="G1052" s="96">
        <v>43580</v>
      </c>
      <c r="H1052" s="258" t="s">
        <v>37</v>
      </c>
      <c r="I1052" s="232" t="s">
        <v>31</v>
      </c>
      <c r="J1052" s="189" t="s">
        <v>291</v>
      </c>
      <c r="K1052" s="29" t="s">
        <v>18</v>
      </c>
      <c r="L1052" s="29" t="s">
        <v>17</v>
      </c>
      <c r="M1052" s="29" t="s">
        <v>3365</v>
      </c>
      <c r="N1052" s="29" t="s">
        <v>45</v>
      </c>
      <c r="O1052" s="259" t="s">
        <v>518</v>
      </c>
      <c r="P1052" s="259" t="s">
        <v>519</v>
      </c>
      <c r="Q1052" s="259"/>
      <c r="R1052" s="192" t="s">
        <v>2972</v>
      </c>
      <c r="S1052" s="41" t="s">
        <v>1304</v>
      </c>
      <c r="T1052" s="41" t="s">
        <v>1554</v>
      </c>
      <c r="U1052" s="84" t="s">
        <v>72</v>
      </c>
      <c r="V1052" s="263"/>
      <c r="W1052" s="80">
        <v>3</v>
      </c>
      <c r="X1052" s="185" t="s">
        <v>245</v>
      </c>
      <c r="Y1052" s="117"/>
      <c r="Z1052" s="84"/>
      <c r="AA1052" s="84"/>
      <c r="AB1052" s="265" t="s">
        <v>2972</v>
      </c>
      <c r="AC1052" s="261"/>
      <c r="AD1052" s="261"/>
      <c r="AE1052" s="261"/>
      <c r="AF1052" s="261"/>
      <c r="AG1052" s="261"/>
      <c r="AH1052" s="263" t="s">
        <v>1</v>
      </c>
      <c r="AI1052" s="473" t="s">
        <v>202</v>
      </c>
      <c r="AJ1052" s="248">
        <v>43565</v>
      </c>
      <c r="AK1052" s="422">
        <v>1329</v>
      </c>
      <c r="AL1052" s="312">
        <v>2.6320000000000001</v>
      </c>
      <c r="AM1052" s="312" t="s">
        <v>2973</v>
      </c>
      <c r="AN1052" s="312">
        <v>2.3540000000000001</v>
      </c>
      <c r="AO1052" s="312" t="s">
        <v>2624</v>
      </c>
      <c r="AP1052" s="101"/>
      <c r="AQ1052" s="101"/>
      <c r="AR1052" s="415"/>
      <c r="AS1052" s="101"/>
      <c r="AU1052" s="101"/>
      <c r="AV1052" s="257"/>
      <c r="AW1052" s="257"/>
      <c r="AX1052" s="257"/>
      <c r="AY1052" s="257"/>
      <c r="AZ1052" s="257"/>
      <c r="BA1052" s="257"/>
      <c r="BB1052" s="257"/>
      <c r="BC1052" s="257"/>
      <c r="BD1052" s="257"/>
      <c r="BE1052" s="257"/>
      <c r="BF1052" s="257"/>
      <c r="BG1052" s="257"/>
    </row>
    <row r="1053" spans="4:59" s="256" customFormat="1" ht="25.5" customHeight="1" x14ac:dyDescent="0.25">
      <c r="D1053" s="246" t="s">
        <v>2</v>
      </c>
      <c r="G1053" s="96">
        <v>43283</v>
      </c>
      <c r="H1053" s="258" t="s">
        <v>37</v>
      </c>
      <c r="I1053" s="232" t="s">
        <v>31</v>
      </c>
      <c r="J1053" s="189" t="s">
        <v>291</v>
      </c>
      <c r="K1053" s="29" t="s">
        <v>18</v>
      </c>
      <c r="L1053" s="29" t="s">
        <v>17</v>
      </c>
      <c r="M1053" s="29" t="s">
        <v>3365</v>
      </c>
      <c r="N1053" s="29" t="s">
        <v>45</v>
      </c>
      <c r="O1053" s="259" t="s">
        <v>518</v>
      </c>
      <c r="P1053" s="259" t="s">
        <v>885</v>
      </c>
      <c r="Q1053" s="259"/>
      <c r="R1053" s="192" t="s">
        <v>882</v>
      </c>
      <c r="S1053" s="41" t="s">
        <v>886</v>
      </c>
      <c r="T1053" s="41" t="s">
        <v>3020</v>
      </c>
      <c r="U1053" s="84" t="s">
        <v>72</v>
      </c>
      <c r="V1053" s="263"/>
      <c r="W1053" s="80">
        <v>3</v>
      </c>
      <c r="X1053" s="185" t="s">
        <v>245</v>
      </c>
      <c r="Y1053" s="117"/>
      <c r="Z1053" s="84"/>
      <c r="AA1053" s="84"/>
      <c r="AB1053" s="265" t="s">
        <v>882</v>
      </c>
      <c r="AC1053" s="261"/>
      <c r="AD1053" s="261"/>
      <c r="AE1053" s="261"/>
      <c r="AF1053" s="261"/>
      <c r="AG1053" s="261"/>
      <c r="AH1053" s="263" t="s">
        <v>1</v>
      </c>
      <c r="AI1053" s="473" t="s">
        <v>202</v>
      </c>
      <c r="AJ1053" s="248">
        <v>42683</v>
      </c>
      <c r="AK1053" s="422">
        <v>374</v>
      </c>
      <c r="AL1053" s="312">
        <v>2.6840000000000002</v>
      </c>
      <c r="AM1053" s="312" t="s">
        <v>879</v>
      </c>
      <c r="AN1053" s="313">
        <v>1.899</v>
      </c>
      <c r="AO1053" s="313" t="s">
        <v>521</v>
      </c>
      <c r="AP1053" s="101"/>
      <c r="AQ1053" s="101"/>
      <c r="AR1053" s="415"/>
      <c r="AS1053" s="101"/>
      <c r="AU1053" s="101"/>
      <c r="AV1053" s="101"/>
      <c r="AW1053" s="101"/>
      <c r="AX1053" s="101"/>
      <c r="AY1053" s="101"/>
      <c r="AZ1053" s="101"/>
      <c r="BA1053" s="101"/>
      <c r="BB1053" s="101"/>
      <c r="BC1053" s="101"/>
      <c r="BD1053" s="101"/>
      <c r="BE1053" s="101"/>
      <c r="BF1053" s="101"/>
      <c r="BG1053" s="101"/>
    </row>
    <row r="1054" spans="4:59" s="256" customFormat="1" ht="25.5" customHeight="1" x14ac:dyDescent="0.25">
      <c r="D1054" s="246" t="s">
        <v>2</v>
      </c>
      <c r="G1054" s="96">
        <v>43774</v>
      </c>
      <c r="H1054" s="258" t="s">
        <v>37</v>
      </c>
      <c r="I1054" s="232" t="s">
        <v>31</v>
      </c>
      <c r="J1054" s="189" t="s">
        <v>291</v>
      </c>
      <c r="K1054" s="29" t="s">
        <v>18</v>
      </c>
      <c r="L1054" s="29" t="s">
        <v>50</v>
      </c>
      <c r="M1054" s="29" t="s">
        <v>51</v>
      </c>
      <c r="N1054" s="29" t="s">
        <v>52</v>
      </c>
      <c r="O1054" s="259" t="s">
        <v>3065</v>
      </c>
      <c r="P1054" s="259" t="s">
        <v>2939</v>
      </c>
      <c r="Q1054" s="260"/>
      <c r="R1054" s="71" t="s">
        <v>3066</v>
      </c>
      <c r="S1054" s="261" t="s">
        <v>3067</v>
      </c>
      <c r="T1054" s="185" t="s">
        <v>20</v>
      </c>
      <c r="U1054" s="84" t="s">
        <v>72</v>
      </c>
      <c r="V1054" s="263"/>
      <c r="W1054" s="80">
        <v>3</v>
      </c>
      <c r="X1054" s="185" t="s">
        <v>245</v>
      </c>
      <c r="Y1054" s="251"/>
      <c r="Z1054" s="262"/>
      <c r="AA1054" s="262"/>
      <c r="AB1054" s="265" t="s">
        <v>3066</v>
      </c>
      <c r="AC1054" s="21"/>
      <c r="AD1054" s="21"/>
      <c r="AE1054" s="21"/>
      <c r="AF1054" s="21"/>
      <c r="AG1054" s="21"/>
      <c r="AH1054" s="263" t="s">
        <v>1</v>
      </c>
      <c r="AI1054" s="473" t="s">
        <v>202</v>
      </c>
      <c r="AJ1054" s="248">
        <v>43584</v>
      </c>
      <c r="AK1054" s="207">
        <v>1544</v>
      </c>
      <c r="AL1054" s="312">
        <v>2.5859999999999999</v>
      </c>
      <c r="AM1054" s="312" t="s">
        <v>3068</v>
      </c>
      <c r="AN1054" s="313">
        <v>1.45</v>
      </c>
      <c r="AO1054" s="313" t="s">
        <v>1231</v>
      </c>
      <c r="AP1054" s="101"/>
      <c r="AQ1054" s="101"/>
      <c r="AR1054" s="415"/>
      <c r="AS1054" s="101"/>
      <c r="AU1054" s="101"/>
      <c r="AV1054" s="101"/>
      <c r="AW1054" s="101"/>
      <c r="AX1054" s="101"/>
      <c r="AY1054" s="101"/>
      <c r="AZ1054" s="101"/>
      <c r="BA1054" s="101"/>
      <c r="BB1054" s="101"/>
      <c r="BC1054" s="101"/>
      <c r="BD1054" s="101"/>
      <c r="BE1054" s="101"/>
      <c r="BF1054" s="101"/>
      <c r="BG1054" s="101"/>
    </row>
    <row r="1055" spans="4:59" s="256" customFormat="1" ht="25.5" customHeight="1" x14ac:dyDescent="0.25">
      <c r="D1055" s="246" t="s">
        <v>2</v>
      </c>
      <c r="G1055" s="304">
        <v>43922</v>
      </c>
      <c r="H1055" s="258" t="s">
        <v>37</v>
      </c>
      <c r="I1055" s="232" t="s">
        <v>31</v>
      </c>
      <c r="J1055" s="189" t="s">
        <v>291</v>
      </c>
      <c r="K1055" s="29" t="s">
        <v>18</v>
      </c>
      <c r="L1055" s="29" t="s">
        <v>17</v>
      </c>
      <c r="M1055" s="29" t="s">
        <v>216</v>
      </c>
      <c r="N1055" s="29" t="s">
        <v>393</v>
      </c>
      <c r="O1055" s="259" t="s">
        <v>3385</v>
      </c>
      <c r="P1055" s="259" t="s">
        <v>3386</v>
      </c>
      <c r="Q1055" s="260"/>
      <c r="R1055" s="71" t="s">
        <v>3387</v>
      </c>
      <c r="S1055" s="185" t="s">
        <v>3388</v>
      </c>
      <c r="T1055" s="185" t="s">
        <v>288</v>
      </c>
      <c r="U1055" s="84" t="s">
        <v>72</v>
      </c>
      <c r="V1055" s="263"/>
      <c r="W1055" s="80">
        <v>3</v>
      </c>
      <c r="X1055" s="261" t="s">
        <v>245</v>
      </c>
      <c r="Y1055" s="251"/>
      <c r="Z1055" s="84"/>
      <c r="AA1055" s="262"/>
      <c r="AB1055" s="265" t="s">
        <v>3387</v>
      </c>
      <c r="AC1055" s="261"/>
      <c r="AD1055" s="261"/>
      <c r="AE1055" s="261"/>
      <c r="AF1055" s="261"/>
      <c r="AG1055" s="261"/>
      <c r="AH1055" s="263" t="s">
        <v>1</v>
      </c>
      <c r="AI1055" s="473" t="s">
        <v>202</v>
      </c>
      <c r="AJ1055" s="248">
        <v>43894</v>
      </c>
      <c r="AK1055" s="207">
        <v>1675</v>
      </c>
      <c r="AL1055" s="314">
        <v>2.36</v>
      </c>
      <c r="AM1055" s="314" t="s">
        <v>3389</v>
      </c>
      <c r="AN1055" s="316">
        <v>2.1619999999999999</v>
      </c>
      <c r="AO1055" s="316" t="s">
        <v>396</v>
      </c>
      <c r="AP1055" s="101"/>
      <c r="AQ1055" s="101"/>
      <c r="AR1055" s="415"/>
      <c r="AS1055" s="101"/>
      <c r="AU1055" s="101"/>
      <c r="AV1055" s="101"/>
      <c r="AW1055" s="101"/>
      <c r="AX1055" s="101"/>
      <c r="AY1055" s="101"/>
      <c r="AZ1055" s="101"/>
      <c r="BA1055" s="101"/>
      <c r="BB1055" s="101"/>
      <c r="BC1055" s="101"/>
      <c r="BD1055" s="101"/>
      <c r="BE1055" s="101"/>
      <c r="BF1055" s="101"/>
      <c r="BG1055" s="101"/>
    </row>
    <row r="1056" spans="4:59" s="256" customFormat="1" ht="27" customHeight="1" x14ac:dyDescent="0.25">
      <c r="D1056" s="246" t="s">
        <v>2</v>
      </c>
      <c r="G1056" s="96">
        <v>43283</v>
      </c>
      <c r="H1056" s="258" t="s">
        <v>37</v>
      </c>
      <c r="I1056" s="232" t="s">
        <v>31</v>
      </c>
      <c r="J1056" s="189" t="s">
        <v>291</v>
      </c>
      <c r="K1056" s="29" t="s">
        <v>18</v>
      </c>
      <c r="L1056" s="29" t="s">
        <v>50</v>
      </c>
      <c r="M1056" s="29" t="s">
        <v>481</v>
      </c>
      <c r="N1056" s="29" t="s">
        <v>634</v>
      </c>
      <c r="O1056" s="259" t="s">
        <v>631</v>
      </c>
      <c r="P1056" s="259" t="s">
        <v>632</v>
      </c>
      <c r="Q1056" s="259"/>
      <c r="R1056" s="64" t="s">
        <v>633</v>
      </c>
      <c r="S1056" s="41" t="s">
        <v>1300</v>
      </c>
      <c r="T1056" s="41" t="s">
        <v>20</v>
      </c>
      <c r="U1056" s="84" t="s">
        <v>624</v>
      </c>
      <c r="V1056" s="263"/>
      <c r="W1056" s="80">
        <v>3</v>
      </c>
      <c r="X1056" s="185" t="s">
        <v>245</v>
      </c>
      <c r="Y1056" s="117"/>
      <c r="Z1056" s="84"/>
      <c r="AA1056" s="84"/>
      <c r="AB1056" s="265" t="s">
        <v>633</v>
      </c>
      <c r="AC1056" s="261"/>
      <c r="AD1056" s="261"/>
      <c r="AE1056" s="261"/>
      <c r="AF1056" s="261"/>
      <c r="AG1056" s="261"/>
      <c r="AH1056" s="263" t="s">
        <v>1</v>
      </c>
      <c r="AI1056" s="473" t="s">
        <v>202</v>
      </c>
      <c r="AJ1056" s="248">
        <v>42290</v>
      </c>
      <c r="AK1056" s="422">
        <v>242</v>
      </c>
      <c r="AL1056" s="312">
        <v>2.3069999999999999</v>
      </c>
      <c r="AM1056" s="312" t="s">
        <v>3489</v>
      </c>
      <c r="AN1056" s="313">
        <v>1.502</v>
      </c>
      <c r="AO1056" s="313" t="s">
        <v>1471</v>
      </c>
      <c r="AP1056" s="101"/>
      <c r="AQ1056" s="101"/>
      <c r="AR1056" s="415"/>
      <c r="AS1056" s="101"/>
      <c r="AU1056" s="101"/>
      <c r="AV1056" s="101"/>
      <c r="AW1056" s="101"/>
      <c r="AX1056" s="101"/>
      <c r="AY1056" s="101"/>
      <c r="AZ1056" s="101"/>
      <c r="BA1056" s="101"/>
      <c r="BB1056" s="101"/>
      <c r="BC1056" s="101"/>
      <c r="BD1056" s="101"/>
      <c r="BE1056" s="101"/>
      <c r="BF1056" s="101"/>
      <c r="BG1056" s="101"/>
    </row>
    <row r="1057" spans="4:59" s="256" customFormat="1" ht="27" customHeight="1" x14ac:dyDescent="0.25">
      <c r="D1057" s="246" t="s">
        <v>2</v>
      </c>
      <c r="G1057" s="96">
        <v>43283</v>
      </c>
      <c r="H1057" s="258" t="s">
        <v>37</v>
      </c>
      <c r="I1057" s="232" t="s">
        <v>31</v>
      </c>
      <c r="J1057" s="189" t="s">
        <v>291</v>
      </c>
      <c r="K1057" s="29" t="s">
        <v>18</v>
      </c>
      <c r="L1057" s="29" t="s">
        <v>50</v>
      </c>
      <c r="M1057" s="29" t="s">
        <v>481</v>
      </c>
      <c r="N1057" s="29" t="s">
        <v>634</v>
      </c>
      <c r="O1057" s="259" t="s">
        <v>631</v>
      </c>
      <c r="P1057" s="259" t="s">
        <v>632</v>
      </c>
      <c r="Q1057" s="259"/>
      <c r="R1057" s="64" t="s">
        <v>1764</v>
      </c>
      <c r="S1057" s="41" t="s">
        <v>1300</v>
      </c>
      <c r="T1057" s="41" t="s">
        <v>20</v>
      </c>
      <c r="U1057" s="84" t="s">
        <v>72</v>
      </c>
      <c r="V1057" s="263"/>
      <c r="W1057" s="80">
        <v>3</v>
      </c>
      <c r="X1057" s="185" t="s">
        <v>245</v>
      </c>
      <c r="Y1057" s="117"/>
      <c r="Z1057" s="84"/>
      <c r="AA1057" s="84"/>
      <c r="AB1057" s="265" t="s">
        <v>1764</v>
      </c>
      <c r="AC1057" s="261"/>
      <c r="AD1057" s="261"/>
      <c r="AE1057" s="261"/>
      <c r="AF1057" s="261"/>
      <c r="AG1057" s="261"/>
      <c r="AH1057" s="263" t="s">
        <v>1</v>
      </c>
      <c r="AI1057" s="473" t="s">
        <v>202</v>
      </c>
      <c r="AJ1057" s="248">
        <v>42508</v>
      </c>
      <c r="AK1057" s="422">
        <v>806</v>
      </c>
      <c r="AL1057" s="312">
        <v>2.3740000000000001</v>
      </c>
      <c r="AM1057" s="312" t="s">
        <v>1765</v>
      </c>
      <c r="AN1057" s="313">
        <v>1.8560000000000001</v>
      </c>
      <c r="AO1057" s="313" t="s">
        <v>3489</v>
      </c>
      <c r="AP1057" s="101"/>
      <c r="AQ1057" s="101"/>
      <c r="AR1057" s="415"/>
      <c r="AS1057" s="101"/>
      <c r="AU1057" s="101"/>
      <c r="AV1057" s="101"/>
      <c r="AW1057" s="101"/>
      <c r="AX1057" s="101"/>
      <c r="AY1057" s="101"/>
      <c r="AZ1057" s="101"/>
      <c r="BA1057" s="101"/>
      <c r="BB1057" s="101"/>
      <c r="BC1057" s="101"/>
      <c r="BD1057" s="101"/>
      <c r="BE1057" s="101"/>
      <c r="BF1057" s="101"/>
      <c r="BG1057" s="101"/>
    </row>
    <row r="1058" spans="4:59" s="256" customFormat="1" ht="27" customHeight="1" x14ac:dyDescent="0.25">
      <c r="D1058" s="246" t="s">
        <v>2</v>
      </c>
      <c r="G1058" s="96">
        <v>43283</v>
      </c>
      <c r="H1058" s="258" t="s">
        <v>37</v>
      </c>
      <c r="I1058" s="232" t="s">
        <v>31</v>
      </c>
      <c r="J1058" s="189" t="s">
        <v>291</v>
      </c>
      <c r="K1058" s="29" t="s">
        <v>18</v>
      </c>
      <c r="L1058" s="29" t="s">
        <v>50</v>
      </c>
      <c r="M1058" s="29" t="s">
        <v>1591</v>
      </c>
      <c r="N1058" s="29" t="s">
        <v>839</v>
      </c>
      <c r="O1058" s="259" t="s">
        <v>855</v>
      </c>
      <c r="P1058" s="259" t="s">
        <v>856</v>
      </c>
      <c r="Q1058" s="259"/>
      <c r="R1058" s="64" t="s">
        <v>840</v>
      </c>
      <c r="S1058" s="41" t="s">
        <v>841</v>
      </c>
      <c r="T1058" s="41" t="s">
        <v>1554</v>
      </c>
      <c r="U1058" s="84" t="s">
        <v>72</v>
      </c>
      <c r="V1058" s="263"/>
      <c r="W1058" s="80">
        <v>3</v>
      </c>
      <c r="X1058" s="185" t="s">
        <v>245</v>
      </c>
      <c r="Y1058" s="117"/>
      <c r="Z1058" s="84"/>
      <c r="AA1058" s="84"/>
      <c r="AB1058" s="265" t="s">
        <v>840</v>
      </c>
      <c r="AC1058" s="261"/>
      <c r="AD1058" s="261"/>
      <c r="AE1058" s="261"/>
      <c r="AF1058" s="261"/>
      <c r="AG1058" s="261"/>
      <c r="AH1058" s="263" t="s">
        <v>1</v>
      </c>
      <c r="AI1058" s="473" t="s">
        <v>202</v>
      </c>
      <c r="AJ1058" s="248">
        <v>42410</v>
      </c>
      <c r="AK1058" s="422">
        <v>369</v>
      </c>
      <c r="AL1058" s="312">
        <v>2.4049999999999998</v>
      </c>
      <c r="AM1058" s="312" t="s">
        <v>1394</v>
      </c>
      <c r="AN1058" s="313">
        <v>1.6240000000000001</v>
      </c>
      <c r="AO1058" s="313" t="s">
        <v>1707</v>
      </c>
      <c r="AP1058" s="101"/>
      <c r="AQ1058" s="101"/>
      <c r="AR1058" s="415"/>
      <c r="AS1058" s="101"/>
      <c r="AU1058" s="101"/>
      <c r="AV1058" s="101"/>
      <c r="AW1058" s="101"/>
      <c r="AX1058" s="101"/>
      <c r="AY1058" s="101"/>
      <c r="AZ1058" s="101"/>
      <c r="BA1058" s="101"/>
      <c r="BB1058" s="101"/>
      <c r="BC1058" s="101"/>
      <c r="BD1058" s="101"/>
      <c r="BE1058" s="101"/>
      <c r="BF1058" s="101"/>
      <c r="BG1058" s="101"/>
    </row>
    <row r="1059" spans="4:59" s="256" customFormat="1" ht="27" customHeight="1" x14ac:dyDescent="0.25">
      <c r="D1059" s="246" t="s">
        <v>2</v>
      </c>
      <c r="G1059" s="96">
        <v>43283</v>
      </c>
      <c r="H1059" s="258" t="s">
        <v>37</v>
      </c>
      <c r="I1059" s="232" t="s">
        <v>31</v>
      </c>
      <c r="J1059" s="189" t="s">
        <v>291</v>
      </c>
      <c r="K1059" s="29" t="s">
        <v>18</v>
      </c>
      <c r="L1059" s="29" t="s">
        <v>50</v>
      </c>
      <c r="M1059" s="29" t="s">
        <v>481</v>
      </c>
      <c r="N1059" s="29" t="s">
        <v>510</v>
      </c>
      <c r="O1059" s="259" t="s">
        <v>767</v>
      </c>
      <c r="P1059" s="259" t="s">
        <v>768</v>
      </c>
      <c r="Q1059" s="259"/>
      <c r="R1059" s="192" t="s">
        <v>769</v>
      </c>
      <c r="S1059" s="41" t="s">
        <v>998</v>
      </c>
      <c r="T1059" s="41" t="s">
        <v>20</v>
      </c>
      <c r="U1059" s="84" t="s">
        <v>624</v>
      </c>
      <c r="V1059" s="263"/>
      <c r="W1059" s="80">
        <v>3</v>
      </c>
      <c r="X1059" s="185" t="s">
        <v>245</v>
      </c>
      <c r="Y1059" s="117"/>
      <c r="Z1059" s="84"/>
      <c r="AA1059" s="84"/>
      <c r="AB1059" s="265" t="s">
        <v>769</v>
      </c>
      <c r="AC1059" s="261"/>
      <c r="AD1059" s="261"/>
      <c r="AE1059" s="261"/>
      <c r="AF1059" s="261"/>
      <c r="AG1059" s="261"/>
      <c r="AH1059" s="263" t="s">
        <v>1</v>
      </c>
      <c r="AI1059" s="473" t="s">
        <v>202</v>
      </c>
      <c r="AJ1059" s="248">
        <v>42290</v>
      </c>
      <c r="AK1059" s="422">
        <v>319</v>
      </c>
      <c r="AL1059" s="312">
        <v>2.1739999999999999</v>
      </c>
      <c r="AM1059" s="312" t="s">
        <v>770</v>
      </c>
      <c r="AN1059" s="313">
        <v>1.8149999999999999</v>
      </c>
      <c r="AO1059" s="313" t="s">
        <v>723</v>
      </c>
      <c r="AP1059" s="101"/>
      <c r="AQ1059" s="101"/>
      <c r="AR1059" s="415"/>
      <c r="AS1059" s="101"/>
      <c r="AU1059" s="101"/>
      <c r="AV1059" s="101"/>
      <c r="AW1059" s="101"/>
      <c r="AX1059" s="101"/>
      <c r="AY1059" s="101"/>
      <c r="AZ1059" s="101"/>
      <c r="BA1059" s="101"/>
      <c r="BB1059" s="101"/>
      <c r="BC1059" s="101"/>
      <c r="BD1059" s="101"/>
      <c r="BE1059" s="101"/>
      <c r="BF1059" s="101"/>
      <c r="BG1059" s="101"/>
    </row>
    <row r="1060" spans="4:59" s="256" customFormat="1" ht="27" customHeight="1" x14ac:dyDescent="0.25">
      <c r="D1060" s="246" t="s">
        <v>2</v>
      </c>
      <c r="G1060" s="96">
        <v>43283</v>
      </c>
      <c r="H1060" s="258" t="s">
        <v>37</v>
      </c>
      <c r="I1060" s="232" t="s">
        <v>31</v>
      </c>
      <c r="J1060" s="189" t="s">
        <v>291</v>
      </c>
      <c r="K1060" s="29" t="s">
        <v>18</v>
      </c>
      <c r="L1060" s="29" t="s">
        <v>50</v>
      </c>
      <c r="M1060" s="29" t="s">
        <v>481</v>
      </c>
      <c r="N1060" s="29" t="s">
        <v>510</v>
      </c>
      <c r="O1060" s="259" t="s">
        <v>767</v>
      </c>
      <c r="P1060" s="259" t="s">
        <v>768</v>
      </c>
      <c r="Q1060" s="259"/>
      <c r="R1060" s="192" t="s">
        <v>722</v>
      </c>
      <c r="S1060" s="41" t="s">
        <v>1284</v>
      </c>
      <c r="T1060" s="41" t="s">
        <v>20</v>
      </c>
      <c r="U1060" s="84" t="s">
        <v>72</v>
      </c>
      <c r="V1060" s="263"/>
      <c r="W1060" s="80">
        <v>3</v>
      </c>
      <c r="X1060" s="185" t="s">
        <v>245</v>
      </c>
      <c r="Y1060" s="117"/>
      <c r="Z1060" s="84"/>
      <c r="AA1060" s="84"/>
      <c r="AB1060" s="265" t="s">
        <v>722</v>
      </c>
      <c r="AC1060" s="261"/>
      <c r="AD1060" s="261"/>
      <c r="AE1060" s="261"/>
      <c r="AF1060" s="261"/>
      <c r="AG1060" s="261"/>
      <c r="AH1060" s="263" t="s">
        <v>1</v>
      </c>
      <c r="AI1060" s="473" t="s">
        <v>202</v>
      </c>
      <c r="AJ1060" s="248">
        <v>42410</v>
      </c>
      <c r="AK1060" s="422">
        <v>277</v>
      </c>
      <c r="AL1060" s="312">
        <v>2.5779999999999998</v>
      </c>
      <c r="AM1060" s="312" t="s">
        <v>723</v>
      </c>
      <c r="AN1060" s="313">
        <v>1.768</v>
      </c>
      <c r="AO1060" s="313" t="s">
        <v>770</v>
      </c>
      <c r="AP1060" s="101"/>
      <c r="AQ1060" s="101"/>
      <c r="AR1060" s="415"/>
      <c r="AS1060" s="101"/>
      <c r="AU1060" s="101"/>
    </row>
    <row r="1061" spans="4:59" s="256" customFormat="1" ht="27" customHeight="1" x14ac:dyDescent="0.25">
      <c r="D1061" s="246" t="s">
        <v>2</v>
      </c>
      <c r="G1061" s="96">
        <v>43283</v>
      </c>
      <c r="H1061" s="258" t="s">
        <v>37</v>
      </c>
      <c r="I1061" s="232" t="s">
        <v>31</v>
      </c>
      <c r="J1061" s="189" t="s">
        <v>291</v>
      </c>
      <c r="K1061" s="29" t="s">
        <v>18</v>
      </c>
      <c r="L1061" s="29" t="s">
        <v>50</v>
      </c>
      <c r="M1061" s="29" t="s">
        <v>1221</v>
      </c>
      <c r="N1061" s="29" t="s">
        <v>1222</v>
      </c>
      <c r="O1061" s="259" t="s">
        <v>1371</v>
      </c>
      <c r="P1061" s="259" t="s">
        <v>1223</v>
      </c>
      <c r="Q1061" s="259"/>
      <c r="R1061" s="192" t="s">
        <v>1224</v>
      </c>
      <c r="S1061" s="41" t="s">
        <v>1225</v>
      </c>
      <c r="T1061" s="41" t="s">
        <v>3169</v>
      </c>
      <c r="U1061" s="84" t="s">
        <v>72</v>
      </c>
      <c r="V1061" s="263"/>
      <c r="W1061" s="80">
        <v>3</v>
      </c>
      <c r="X1061" s="185" t="s">
        <v>245</v>
      </c>
      <c r="Y1061" s="117"/>
      <c r="Z1061" s="84"/>
      <c r="AA1061" s="84"/>
      <c r="AB1061" s="265" t="s">
        <v>1224</v>
      </c>
      <c r="AC1061" s="261"/>
      <c r="AD1061" s="261"/>
      <c r="AE1061" s="261"/>
      <c r="AF1061" s="261"/>
      <c r="AG1061" s="261"/>
      <c r="AH1061" s="263" t="s">
        <v>1</v>
      </c>
      <c r="AI1061" s="473" t="s">
        <v>202</v>
      </c>
      <c r="AJ1061" s="248">
        <v>42683</v>
      </c>
      <c r="AK1061" s="422">
        <v>518</v>
      </c>
      <c r="AL1061" s="312">
        <v>2.3839999999999999</v>
      </c>
      <c r="AM1061" s="312" t="s">
        <v>1226</v>
      </c>
      <c r="AN1061" s="313">
        <v>1.6120000000000001</v>
      </c>
      <c r="AO1061" s="313" t="s">
        <v>663</v>
      </c>
      <c r="AP1061" s="101"/>
      <c r="AQ1061" s="101"/>
      <c r="AR1061" s="415"/>
      <c r="AS1061" s="101"/>
      <c r="AU1061" s="101"/>
    </row>
    <row r="1062" spans="4:59" s="256" customFormat="1" ht="27" customHeight="1" x14ac:dyDescent="0.25">
      <c r="D1062" s="246" t="s">
        <v>2</v>
      </c>
      <c r="G1062" s="96">
        <v>43283</v>
      </c>
      <c r="H1062" s="258" t="s">
        <v>37</v>
      </c>
      <c r="I1062" s="232" t="s">
        <v>31</v>
      </c>
      <c r="J1062" s="189" t="s">
        <v>291</v>
      </c>
      <c r="K1062" s="29" t="s">
        <v>18</v>
      </c>
      <c r="L1062" s="29" t="s">
        <v>17</v>
      </c>
      <c r="M1062" s="29" t="s">
        <v>216</v>
      </c>
      <c r="N1062" s="29" t="s">
        <v>393</v>
      </c>
      <c r="O1062" s="259" t="s">
        <v>394</v>
      </c>
      <c r="P1062" s="259" t="s">
        <v>812</v>
      </c>
      <c r="Q1062" s="259"/>
      <c r="R1062" s="192" t="s">
        <v>811</v>
      </c>
      <c r="S1062" s="41" t="s">
        <v>1292</v>
      </c>
      <c r="T1062" s="41" t="s">
        <v>1554</v>
      </c>
      <c r="U1062" s="84" t="s">
        <v>72</v>
      </c>
      <c r="V1062" s="263"/>
      <c r="W1062" s="80">
        <v>3</v>
      </c>
      <c r="X1062" s="185" t="s">
        <v>245</v>
      </c>
      <c r="Y1062" s="117"/>
      <c r="Z1062" s="84"/>
      <c r="AA1062" s="84"/>
      <c r="AB1062" s="265" t="s">
        <v>811</v>
      </c>
      <c r="AC1062" s="261"/>
      <c r="AD1062" s="261"/>
      <c r="AE1062" s="261"/>
      <c r="AF1062" s="261"/>
      <c r="AG1062" s="261"/>
      <c r="AH1062" s="263" t="s">
        <v>1</v>
      </c>
      <c r="AI1062" s="473" t="s">
        <v>202</v>
      </c>
      <c r="AJ1062" s="248">
        <v>42625</v>
      </c>
      <c r="AK1062" s="420">
        <v>351</v>
      </c>
      <c r="AL1062" s="314">
        <v>2.2869999999999999</v>
      </c>
      <c r="AM1062" s="314" t="s">
        <v>813</v>
      </c>
      <c r="AN1062" s="316">
        <v>2.2200000000000002</v>
      </c>
      <c r="AO1062" s="316" t="s">
        <v>2925</v>
      </c>
      <c r="AP1062" s="101"/>
      <c r="AQ1062" s="101"/>
      <c r="AR1062" s="415"/>
      <c r="AS1062" s="101"/>
      <c r="AU1062" s="101"/>
      <c r="AV1062" s="59"/>
      <c r="AW1062" s="59"/>
      <c r="AX1062" s="59"/>
      <c r="AY1062" s="59"/>
      <c r="AZ1062" s="59"/>
      <c r="BA1062" s="59"/>
      <c r="BB1062" s="59"/>
      <c r="BC1062" s="59"/>
      <c r="BD1062" s="59"/>
      <c r="BE1062" s="59"/>
      <c r="BF1062" s="59"/>
      <c r="BG1062" s="59"/>
    </row>
    <row r="1063" spans="4:59" s="256" customFormat="1" ht="27" customHeight="1" x14ac:dyDescent="0.25">
      <c r="D1063" s="246" t="s">
        <v>2</v>
      </c>
      <c r="G1063" s="96">
        <v>43802</v>
      </c>
      <c r="H1063" s="258" t="s">
        <v>37</v>
      </c>
      <c r="I1063" s="232" t="s">
        <v>31</v>
      </c>
      <c r="J1063" s="189" t="s">
        <v>291</v>
      </c>
      <c r="K1063" s="29" t="s">
        <v>18</v>
      </c>
      <c r="L1063" s="29" t="s">
        <v>17</v>
      </c>
      <c r="M1063" s="29" t="s">
        <v>216</v>
      </c>
      <c r="N1063" s="29" t="s">
        <v>393</v>
      </c>
      <c r="O1063" s="259" t="s">
        <v>394</v>
      </c>
      <c r="P1063" s="259" t="s">
        <v>812</v>
      </c>
      <c r="Q1063" s="259"/>
      <c r="R1063" s="192" t="s">
        <v>3085</v>
      </c>
      <c r="S1063" s="41" t="s">
        <v>1292</v>
      </c>
      <c r="T1063" s="41" t="s">
        <v>20</v>
      </c>
      <c r="U1063" s="84" t="s">
        <v>72</v>
      </c>
      <c r="V1063" s="263"/>
      <c r="W1063" s="80">
        <v>3</v>
      </c>
      <c r="X1063" s="185" t="s">
        <v>245</v>
      </c>
      <c r="Y1063" s="117"/>
      <c r="Z1063" s="84"/>
      <c r="AA1063" s="84"/>
      <c r="AB1063" s="265" t="s">
        <v>3085</v>
      </c>
      <c r="AC1063" s="261"/>
      <c r="AD1063" s="261"/>
      <c r="AE1063" s="261"/>
      <c r="AF1063" s="261"/>
      <c r="AG1063" s="261"/>
      <c r="AH1063" s="263" t="s">
        <v>1</v>
      </c>
      <c r="AI1063" s="473" t="s">
        <v>202</v>
      </c>
      <c r="AJ1063" s="248">
        <v>43726</v>
      </c>
      <c r="AK1063" s="305">
        <v>1551</v>
      </c>
      <c r="AL1063" s="314">
        <v>2.4359999999999999</v>
      </c>
      <c r="AM1063" s="314" t="s">
        <v>3086</v>
      </c>
      <c r="AN1063" s="314">
        <v>2.4129999999999998</v>
      </c>
      <c r="AO1063" s="314" t="s">
        <v>3384</v>
      </c>
      <c r="AP1063" s="101"/>
      <c r="AQ1063" s="101"/>
      <c r="AR1063" s="415"/>
      <c r="AS1063" s="101"/>
      <c r="AU1063" s="101"/>
      <c r="AV1063" s="59"/>
      <c r="AW1063" s="59"/>
      <c r="AX1063" s="59"/>
      <c r="AY1063" s="59"/>
      <c r="AZ1063" s="59"/>
      <c r="BA1063" s="59"/>
      <c r="BB1063" s="59"/>
      <c r="BC1063" s="59"/>
      <c r="BD1063" s="59"/>
      <c r="BE1063" s="59"/>
      <c r="BF1063" s="59"/>
      <c r="BG1063" s="59"/>
    </row>
    <row r="1064" spans="4:59" s="256" customFormat="1" ht="26.25" customHeight="1" x14ac:dyDescent="0.25">
      <c r="D1064" s="246" t="s">
        <v>2</v>
      </c>
      <c r="G1064" s="304">
        <v>43922</v>
      </c>
      <c r="H1064" s="258" t="s">
        <v>37</v>
      </c>
      <c r="I1064" s="232" t="s">
        <v>31</v>
      </c>
      <c r="J1064" s="189" t="s">
        <v>291</v>
      </c>
      <c r="K1064" s="29" t="s">
        <v>18</v>
      </c>
      <c r="L1064" s="29" t="s">
        <v>17</v>
      </c>
      <c r="M1064" s="29" t="s">
        <v>216</v>
      </c>
      <c r="N1064" s="29" t="s">
        <v>393</v>
      </c>
      <c r="O1064" s="259" t="s">
        <v>394</v>
      </c>
      <c r="P1064" s="259" t="s">
        <v>812</v>
      </c>
      <c r="Q1064" s="259"/>
      <c r="R1064" s="192" t="s">
        <v>3383</v>
      </c>
      <c r="S1064" s="41" t="s">
        <v>1292</v>
      </c>
      <c r="T1064" s="185" t="s">
        <v>288</v>
      </c>
      <c r="U1064" s="84" t="s">
        <v>72</v>
      </c>
      <c r="V1064" s="263"/>
      <c r="W1064" s="80">
        <v>3</v>
      </c>
      <c r="X1064" s="185" t="s">
        <v>245</v>
      </c>
      <c r="Y1064" s="117"/>
      <c r="Z1064" s="84"/>
      <c r="AA1064" s="84"/>
      <c r="AB1064" s="265" t="s">
        <v>3383</v>
      </c>
      <c r="AC1064" s="261"/>
      <c r="AD1064" s="261"/>
      <c r="AE1064" s="261"/>
      <c r="AF1064" s="261"/>
      <c r="AG1064" s="261"/>
      <c r="AH1064" s="263" t="s">
        <v>1</v>
      </c>
      <c r="AI1064" s="473" t="s">
        <v>202</v>
      </c>
      <c r="AJ1064" s="248">
        <v>43894</v>
      </c>
      <c r="AK1064" s="207">
        <v>1674</v>
      </c>
      <c r="AL1064" s="314">
        <v>2.4</v>
      </c>
      <c r="AM1064" s="314" t="s">
        <v>813</v>
      </c>
      <c r="AN1064" s="314">
        <v>2.3140000000000001</v>
      </c>
      <c r="AO1064" s="314" t="s">
        <v>3384</v>
      </c>
      <c r="AP1064" s="101"/>
      <c r="AQ1064" s="101"/>
      <c r="AR1064" s="415"/>
      <c r="AS1064" s="101"/>
      <c r="AU1064" s="101"/>
      <c r="AV1064" s="59"/>
      <c r="AW1064" s="59"/>
      <c r="AX1064" s="59"/>
      <c r="AY1064" s="59"/>
      <c r="AZ1064" s="59"/>
      <c r="BA1064" s="59"/>
      <c r="BB1064" s="59"/>
      <c r="BC1064" s="59"/>
      <c r="BD1064" s="59"/>
      <c r="BE1064" s="59"/>
      <c r="BF1064" s="59"/>
      <c r="BG1064" s="59"/>
    </row>
    <row r="1065" spans="4:59" s="256" customFormat="1" ht="26.25" customHeight="1" x14ac:dyDescent="0.25">
      <c r="D1065" s="246" t="s">
        <v>2</v>
      </c>
      <c r="G1065" s="96">
        <v>43864</v>
      </c>
      <c r="H1065" s="258" t="s">
        <v>37</v>
      </c>
      <c r="I1065" s="232" t="s">
        <v>31</v>
      </c>
      <c r="J1065" s="189" t="s">
        <v>291</v>
      </c>
      <c r="K1065" s="29" t="s">
        <v>18</v>
      </c>
      <c r="L1065" s="29" t="s">
        <v>17</v>
      </c>
      <c r="M1065" s="29" t="s">
        <v>216</v>
      </c>
      <c r="N1065" s="29" t="s">
        <v>393</v>
      </c>
      <c r="O1065" s="259" t="s">
        <v>394</v>
      </c>
      <c r="P1065" s="259" t="s">
        <v>2731</v>
      </c>
      <c r="Q1065" s="259"/>
      <c r="R1065" s="192" t="s">
        <v>1863</v>
      </c>
      <c r="S1065" s="41" t="s">
        <v>2732</v>
      </c>
      <c r="T1065" s="41" t="s">
        <v>1554</v>
      </c>
      <c r="U1065" s="84" t="s">
        <v>72</v>
      </c>
      <c r="V1065" s="263"/>
      <c r="W1065" s="80">
        <v>3</v>
      </c>
      <c r="X1065" s="185" t="s">
        <v>245</v>
      </c>
      <c r="Y1065" s="117"/>
      <c r="Z1065" s="84"/>
      <c r="AA1065" s="84"/>
      <c r="AB1065" s="265" t="s">
        <v>1863</v>
      </c>
      <c r="AC1065" s="261"/>
      <c r="AD1065" s="261"/>
      <c r="AE1065" s="261"/>
      <c r="AF1065" s="261"/>
      <c r="AG1065" s="261"/>
      <c r="AH1065" s="263" t="s">
        <v>1</v>
      </c>
      <c r="AI1065" s="473" t="s">
        <v>202</v>
      </c>
      <c r="AJ1065" s="248">
        <v>43311</v>
      </c>
      <c r="AK1065" s="207">
        <v>1028</v>
      </c>
      <c r="AL1065" s="314">
        <v>2.5720000000000001</v>
      </c>
      <c r="AM1065" s="314" t="s">
        <v>2733</v>
      </c>
      <c r="AN1065" s="314">
        <v>2.0950000000000002</v>
      </c>
      <c r="AO1065" s="314" t="s">
        <v>3281</v>
      </c>
      <c r="AP1065" s="101"/>
      <c r="AQ1065" s="101"/>
      <c r="AR1065" s="415"/>
      <c r="AS1065" s="101"/>
      <c r="AU1065" s="101"/>
      <c r="AV1065" s="59"/>
      <c r="AW1065" s="59"/>
      <c r="AX1065" s="59"/>
      <c r="AY1065" s="59"/>
      <c r="AZ1065" s="59"/>
      <c r="BA1065" s="59"/>
      <c r="BB1065" s="59"/>
      <c r="BC1065" s="59"/>
      <c r="BD1065" s="59"/>
      <c r="BE1065" s="59"/>
      <c r="BF1065" s="59"/>
      <c r="BG1065" s="59"/>
    </row>
    <row r="1066" spans="4:59" s="256" customFormat="1" ht="26.25" customHeight="1" x14ac:dyDescent="0.25">
      <c r="D1066" s="246" t="s">
        <v>2</v>
      </c>
      <c r="G1066" s="248">
        <v>43892</v>
      </c>
      <c r="H1066" s="258" t="s">
        <v>37</v>
      </c>
      <c r="I1066" s="232" t="s">
        <v>31</v>
      </c>
      <c r="J1066" s="189" t="s">
        <v>291</v>
      </c>
      <c r="K1066" s="29" t="s">
        <v>18</v>
      </c>
      <c r="L1066" s="29" t="s">
        <v>17</v>
      </c>
      <c r="M1066" s="29" t="s">
        <v>216</v>
      </c>
      <c r="N1066" s="29" t="s">
        <v>393</v>
      </c>
      <c r="O1066" s="259" t="s">
        <v>394</v>
      </c>
      <c r="P1066" s="259" t="s">
        <v>2731</v>
      </c>
      <c r="Q1066" s="259"/>
      <c r="R1066" s="192" t="s">
        <v>3280</v>
      </c>
      <c r="S1066" s="41" t="s">
        <v>2732</v>
      </c>
      <c r="T1066" s="41" t="s">
        <v>3259</v>
      </c>
      <c r="U1066" s="84" t="s">
        <v>72</v>
      </c>
      <c r="V1066" s="263"/>
      <c r="W1066" s="80">
        <v>3</v>
      </c>
      <c r="X1066" s="185" t="s">
        <v>245</v>
      </c>
      <c r="Y1066" s="117"/>
      <c r="Z1066" s="84"/>
      <c r="AA1066" s="84" t="s">
        <v>3327</v>
      </c>
      <c r="AB1066" s="265" t="s">
        <v>3280</v>
      </c>
      <c r="AC1066" s="261"/>
      <c r="AD1066" s="261"/>
      <c r="AE1066" s="261"/>
      <c r="AF1066" s="261"/>
      <c r="AG1066" s="261"/>
      <c r="AH1066" s="263" t="s">
        <v>1</v>
      </c>
      <c r="AI1066" s="473" t="s">
        <v>202</v>
      </c>
      <c r="AJ1066" s="248">
        <v>43811</v>
      </c>
      <c r="AK1066" s="207">
        <v>1643</v>
      </c>
      <c r="AL1066" s="314">
        <v>2.6549999999999998</v>
      </c>
      <c r="AM1066" s="314" t="s">
        <v>3281</v>
      </c>
      <c r="AN1066" s="316">
        <v>2.1059999999999999</v>
      </c>
      <c r="AO1066" s="316" t="s">
        <v>396</v>
      </c>
      <c r="AP1066" s="101"/>
      <c r="AQ1066" s="101"/>
      <c r="AR1066" s="415"/>
      <c r="AS1066" s="101"/>
      <c r="AU1066" s="101"/>
      <c r="AV1066" s="59"/>
      <c r="AW1066" s="59"/>
      <c r="AX1066" s="59"/>
      <c r="AY1066" s="59"/>
      <c r="AZ1066" s="59"/>
      <c r="BA1066" s="59"/>
      <c r="BB1066" s="59"/>
      <c r="BC1066" s="59"/>
      <c r="BD1066" s="59"/>
      <c r="BE1066" s="59"/>
      <c r="BF1066" s="59"/>
      <c r="BG1066" s="59"/>
    </row>
    <row r="1067" spans="4:59" s="256" customFormat="1" ht="26.25" customHeight="1" x14ac:dyDescent="0.25">
      <c r="D1067" s="246" t="s">
        <v>2</v>
      </c>
      <c r="G1067" s="96">
        <v>43283</v>
      </c>
      <c r="H1067" s="258" t="s">
        <v>37</v>
      </c>
      <c r="I1067" s="232" t="s">
        <v>31</v>
      </c>
      <c r="J1067" s="189" t="s">
        <v>291</v>
      </c>
      <c r="K1067" s="29" t="s">
        <v>18</v>
      </c>
      <c r="L1067" s="29" t="s">
        <v>17</v>
      </c>
      <c r="M1067" s="29" t="s">
        <v>216</v>
      </c>
      <c r="N1067" s="29" t="s">
        <v>393</v>
      </c>
      <c r="O1067" s="259" t="s">
        <v>394</v>
      </c>
      <c r="P1067" s="259" t="s">
        <v>649</v>
      </c>
      <c r="Q1067" s="259"/>
      <c r="R1067" s="192" t="s">
        <v>395</v>
      </c>
      <c r="S1067" s="41" t="s">
        <v>986</v>
      </c>
      <c r="T1067" s="41" t="s">
        <v>288</v>
      </c>
      <c r="U1067" s="84" t="s">
        <v>72</v>
      </c>
      <c r="V1067" s="263"/>
      <c r="W1067" s="80">
        <v>3</v>
      </c>
      <c r="X1067" s="185" t="s">
        <v>245</v>
      </c>
      <c r="Y1067" s="117"/>
      <c r="Z1067" s="43"/>
      <c r="AA1067" s="84"/>
      <c r="AB1067" s="265" t="s">
        <v>395</v>
      </c>
      <c r="AC1067" s="261"/>
      <c r="AD1067" s="261"/>
      <c r="AE1067" s="261"/>
      <c r="AF1067" s="261"/>
      <c r="AG1067" s="261"/>
      <c r="AH1067" s="263" t="s">
        <v>1</v>
      </c>
      <c r="AI1067" s="473" t="s">
        <v>202</v>
      </c>
      <c r="AJ1067" s="248">
        <v>42417</v>
      </c>
      <c r="AK1067" s="422">
        <v>153</v>
      </c>
      <c r="AL1067" s="314">
        <v>2.5550000000000002</v>
      </c>
      <c r="AM1067" s="314" t="s">
        <v>396</v>
      </c>
      <c r="AN1067" s="316">
        <v>2.359</v>
      </c>
      <c r="AO1067" s="316" t="s">
        <v>813</v>
      </c>
      <c r="AP1067" s="101"/>
      <c r="AQ1067" s="101"/>
      <c r="AR1067" s="415"/>
      <c r="AS1067" s="101"/>
      <c r="AU1067" s="101"/>
      <c r="AV1067" s="59"/>
      <c r="AW1067" s="59"/>
      <c r="AX1067" s="59"/>
      <c r="AY1067" s="59"/>
      <c r="AZ1067" s="59"/>
      <c r="BA1067" s="59"/>
      <c r="BB1067" s="59"/>
      <c r="BC1067" s="59"/>
      <c r="BD1067" s="59"/>
      <c r="BE1067" s="59"/>
      <c r="BF1067" s="59"/>
      <c r="BG1067" s="59"/>
    </row>
    <row r="1068" spans="4:59" s="256" customFormat="1" ht="26.25" customHeight="1" x14ac:dyDescent="0.25">
      <c r="D1068" s="246" t="s">
        <v>2</v>
      </c>
      <c r="G1068" s="96">
        <v>43283</v>
      </c>
      <c r="H1068" s="258" t="s">
        <v>37</v>
      </c>
      <c r="I1068" s="232" t="s">
        <v>31</v>
      </c>
      <c r="J1068" s="189" t="s">
        <v>291</v>
      </c>
      <c r="K1068" s="29" t="s">
        <v>18</v>
      </c>
      <c r="L1068" s="29" t="s">
        <v>50</v>
      </c>
      <c r="M1068" s="29" t="s">
        <v>426</v>
      </c>
      <c r="N1068" s="29" t="s">
        <v>1771</v>
      </c>
      <c r="O1068" s="259" t="s">
        <v>1772</v>
      </c>
      <c r="P1068" s="259" t="s">
        <v>1773</v>
      </c>
      <c r="Q1068" s="259"/>
      <c r="R1068" s="192" t="s">
        <v>1774</v>
      </c>
      <c r="S1068" s="41" t="s">
        <v>1775</v>
      </c>
      <c r="T1068" s="41" t="s">
        <v>1554</v>
      </c>
      <c r="U1068" s="84" t="s">
        <v>72</v>
      </c>
      <c r="V1068" s="263"/>
      <c r="W1068" s="80">
        <v>3</v>
      </c>
      <c r="X1068" s="185" t="s">
        <v>245</v>
      </c>
      <c r="Y1068" s="117"/>
      <c r="Z1068" s="84"/>
      <c r="AA1068" s="84"/>
      <c r="AB1068" s="265" t="s">
        <v>1774</v>
      </c>
      <c r="AC1068" s="261"/>
      <c r="AD1068" s="261"/>
      <c r="AE1068" s="261"/>
      <c r="AF1068" s="261"/>
      <c r="AG1068" s="261"/>
      <c r="AH1068" s="263" t="s">
        <v>1</v>
      </c>
      <c r="AI1068" s="473" t="s">
        <v>202</v>
      </c>
      <c r="AJ1068" s="248">
        <v>43046</v>
      </c>
      <c r="AK1068" s="422">
        <v>809</v>
      </c>
      <c r="AL1068" s="312">
        <v>2.694</v>
      </c>
      <c r="AM1068" s="312" t="s">
        <v>1776</v>
      </c>
      <c r="AN1068" s="313">
        <v>1.5860000000000001</v>
      </c>
      <c r="AO1068" s="313" t="s">
        <v>755</v>
      </c>
      <c r="AP1068" s="101"/>
      <c r="AQ1068" s="101"/>
      <c r="AR1068" s="415"/>
      <c r="AS1068" s="101"/>
      <c r="AU1068" s="101"/>
      <c r="AV1068" s="59"/>
      <c r="AW1068" s="59"/>
      <c r="AX1068" s="59"/>
      <c r="AY1068" s="59"/>
      <c r="AZ1068" s="59"/>
      <c r="BA1068" s="59"/>
      <c r="BB1068" s="59"/>
      <c r="BC1068" s="59"/>
      <c r="BD1068" s="59"/>
      <c r="BE1068" s="59"/>
      <c r="BF1068" s="59"/>
      <c r="BG1068" s="59"/>
    </row>
    <row r="1069" spans="4:59" s="256" customFormat="1" ht="26.25" customHeight="1" x14ac:dyDescent="0.25">
      <c r="D1069" s="246" t="s">
        <v>2</v>
      </c>
      <c r="G1069" s="96">
        <v>43283</v>
      </c>
      <c r="H1069" s="258" t="s">
        <v>37</v>
      </c>
      <c r="I1069" s="232" t="s">
        <v>31</v>
      </c>
      <c r="J1069" s="189" t="s">
        <v>291</v>
      </c>
      <c r="K1069" s="29" t="s">
        <v>18</v>
      </c>
      <c r="L1069" s="29" t="s">
        <v>17</v>
      </c>
      <c r="M1069" s="29" t="s">
        <v>3365</v>
      </c>
      <c r="N1069" s="29" t="s">
        <v>448</v>
      </c>
      <c r="O1069" s="259" t="s">
        <v>473</v>
      </c>
      <c r="P1069" s="259" t="s">
        <v>474</v>
      </c>
      <c r="Q1069" s="259"/>
      <c r="R1069" s="192" t="s">
        <v>1405</v>
      </c>
      <c r="S1069" s="41" t="s">
        <v>982</v>
      </c>
      <c r="T1069" s="41" t="s">
        <v>20</v>
      </c>
      <c r="U1069" s="84" t="s">
        <v>72</v>
      </c>
      <c r="V1069" s="263"/>
      <c r="W1069" s="80">
        <v>3</v>
      </c>
      <c r="X1069" s="185" t="s">
        <v>245</v>
      </c>
      <c r="Y1069" s="117"/>
      <c r="Z1069" s="84"/>
      <c r="AA1069" s="84"/>
      <c r="AB1069" s="265" t="s">
        <v>1405</v>
      </c>
      <c r="AC1069" s="261"/>
      <c r="AD1069" s="261"/>
      <c r="AE1069" s="261"/>
      <c r="AF1069" s="261"/>
      <c r="AG1069" s="261"/>
      <c r="AH1069" s="263" t="s">
        <v>1</v>
      </c>
      <c r="AI1069" s="473" t="s">
        <v>202</v>
      </c>
      <c r="AJ1069" s="248">
        <v>42279</v>
      </c>
      <c r="AK1069" s="422">
        <v>564</v>
      </c>
      <c r="AL1069" s="312">
        <v>2.46</v>
      </c>
      <c r="AM1069" s="312" t="s">
        <v>1406</v>
      </c>
      <c r="AN1069" s="316">
        <v>2.2250000000000001</v>
      </c>
      <c r="AO1069" s="316" t="s">
        <v>1391</v>
      </c>
      <c r="AP1069" s="101"/>
      <c r="AQ1069" s="101"/>
      <c r="AR1069" s="415"/>
      <c r="AS1069" s="101"/>
      <c r="AU1069" s="101"/>
      <c r="AV1069" s="59"/>
      <c r="AW1069" s="59"/>
      <c r="AX1069" s="59"/>
      <c r="AY1069" s="59"/>
      <c r="AZ1069" s="59"/>
      <c r="BA1069" s="59"/>
      <c r="BB1069" s="59"/>
      <c r="BC1069" s="59"/>
      <c r="BD1069" s="59"/>
      <c r="BE1069" s="59"/>
      <c r="BF1069" s="59"/>
      <c r="BG1069" s="59"/>
    </row>
    <row r="1070" spans="4:59" s="256" customFormat="1" ht="26.25" customHeight="1" x14ac:dyDescent="0.25">
      <c r="D1070" s="246" t="s">
        <v>2</v>
      </c>
      <c r="G1070" s="96">
        <v>43283</v>
      </c>
      <c r="H1070" s="258" t="s">
        <v>37</v>
      </c>
      <c r="I1070" s="232" t="s">
        <v>31</v>
      </c>
      <c r="J1070" s="189" t="s">
        <v>291</v>
      </c>
      <c r="K1070" s="29" t="s">
        <v>18</v>
      </c>
      <c r="L1070" s="29" t="s">
        <v>17</v>
      </c>
      <c r="M1070" s="29" t="s">
        <v>3365</v>
      </c>
      <c r="N1070" s="29" t="s">
        <v>448</v>
      </c>
      <c r="O1070" s="259" t="s">
        <v>473</v>
      </c>
      <c r="P1070" s="259" t="s">
        <v>474</v>
      </c>
      <c r="Q1070" s="259"/>
      <c r="R1070" s="192" t="s">
        <v>475</v>
      </c>
      <c r="S1070" s="41" t="s">
        <v>982</v>
      </c>
      <c r="T1070" s="41" t="s">
        <v>20</v>
      </c>
      <c r="U1070" s="84" t="s">
        <v>72</v>
      </c>
      <c r="V1070" s="263"/>
      <c r="W1070" s="80">
        <v>3</v>
      </c>
      <c r="X1070" s="185" t="s">
        <v>245</v>
      </c>
      <c r="Y1070" s="117"/>
      <c r="Z1070" s="84"/>
      <c r="AA1070" s="84"/>
      <c r="AB1070" s="265" t="s">
        <v>475</v>
      </c>
      <c r="AC1070" s="261"/>
      <c r="AD1070" s="261"/>
      <c r="AE1070" s="261"/>
      <c r="AF1070" s="261"/>
      <c r="AG1070" s="261"/>
      <c r="AH1070" s="263" t="s">
        <v>1</v>
      </c>
      <c r="AI1070" s="473" t="s">
        <v>202</v>
      </c>
      <c r="AJ1070" s="248">
        <v>42354</v>
      </c>
      <c r="AK1070" s="422">
        <v>169</v>
      </c>
      <c r="AL1070" s="312">
        <v>2.6059999999999999</v>
      </c>
      <c r="AM1070" s="312" t="s">
        <v>476</v>
      </c>
      <c r="AN1070" s="316">
        <v>2.11</v>
      </c>
      <c r="AO1070" s="316" t="s">
        <v>1391</v>
      </c>
      <c r="AP1070" s="101"/>
      <c r="AQ1070" s="101"/>
      <c r="AR1070" s="415"/>
      <c r="AS1070" s="101"/>
      <c r="AU1070" s="101"/>
      <c r="AV1070" s="59"/>
      <c r="AW1070" s="59"/>
      <c r="AX1070" s="59"/>
      <c r="AY1070" s="59"/>
      <c r="AZ1070" s="59"/>
      <c r="BA1070" s="59"/>
      <c r="BB1070" s="59"/>
      <c r="BC1070" s="59"/>
      <c r="BD1070" s="59"/>
      <c r="BE1070" s="59"/>
      <c r="BF1070" s="59"/>
      <c r="BG1070" s="59"/>
    </row>
    <row r="1071" spans="4:59" s="256" customFormat="1" ht="26.25" customHeight="1" x14ac:dyDescent="0.25">
      <c r="D1071" s="246" t="s">
        <v>2</v>
      </c>
      <c r="G1071" s="96">
        <v>43283</v>
      </c>
      <c r="H1071" s="258" t="s">
        <v>37</v>
      </c>
      <c r="I1071" s="232" t="s">
        <v>31</v>
      </c>
      <c r="J1071" s="189" t="s">
        <v>291</v>
      </c>
      <c r="K1071" s="29" t="s">
        <v>18</v>
      </c>
      <c r="L1071" s="29" t="s">
        <v>17</v>
      </c>
      <c r="M1071" s="29" t="s">
        <v>3365</v>
      </c>
      <c r="N1071" s="29" t="s">
        <v>448</v>
      </c>
      <c r="O1071" s="259" t="s">
        <v>473</v>
      </c>
      <c r="P1071" s="259" t="s">
        <v>474</v>
      </c>
      <c r="Q1071" s="259"/>
      <c r="R1071" s="192" t="s">
        <v>2020</v>
      </c>
      <c r="S1071" s="41" t="s">
        <v>2021</v>
      </c>
      <c r="T1071" s="41" t="s">
        <v>20</v>
      </c>
      <c r="U1071" s="84" t="s">
        <v>72</v>
      </c>
      <c r="V1071" s="263"/>
      <c r="W1071" s="80">
        <v>3</v>
      </c>
      <c r="X1071" s="185" t="s">
        <v>2610</v>
      </c>
      <c r="Y1071" s="117"/>
      <c r="Z1071" s="84"/>
      <c r="AA1071" s="84"/>
      <c r="AB1071" s="265" t="str">
        <f>R1071</f>
        <v>M 0197</v>
      </c>
      <c r="AC1071" s="261"/>
      <c r="AD1071" s="261"/>
      <c r="AE1071" s="261"/>
      <c r="AF1071" s="261"/>
      <c r="AG1071" s="261"/>
      <c r="AH1071" s="263" t="s">
        <v>1</v>
      </c>
      <c r="AI1071" s="473" t="s">
        <v>202</v>
      </c>
      <c r="AJ1071" s="248">
        <v>42409</v>
      </c>
      <c r="AK1071" s="427"/>
      <c r="AL1071" s="312">
        <v>2.3540000000000001</v>
      </c>
      <c r="AM1071" s="312" t="s">
        <v>1442</v>
      </c>
      <c r="AN1071" s="316">
        <v>2.0880000000000001</v>
      </c>
      <c r="AO1071" s="316" t="s">
        <v>1391</v>
      </c>
      <c r="AP1071" s="101"/>
      <c r="AQ1071" s="101"/>
      <c r="AR1071" s="415"/>
      <c r="AS1071" s="101"/>
      <c r="AU1071" s="101"/>
      <c r="AV1071" s="59"/>
      <c r="AW1071" s="59"/>
      <c r="AX1071" s="59"/>
      <c r="AY1071" s="59"/>
      <c r="AZ1071" s="59"/>
      <c r="BA1071" s="59"/>
      <c r="BB1071" s="59"/>
      <c r="BC1071" s="59"/>
      <c r="BD1071" s="59"/>
      <c r="BE1071" s="59"/>
      <c r="BF1071" s="59"/>
      <c r="BG1071" s="59"/>
    </row>
    <row r="1072" spans="4:59" s="256" customFormat="1" ht="26.25" customHeight="1" x14ac:dyDescent="0.25">
      <c r="D1072" s="246" t="s">
        <v>2</v>
      </c>
      <c r="G1072" s="96">
        <v>43283</v>
      </c>
      <c r="H1072" s="258" t="s">
        <v>37</v>
      </c>
      <c r="I1072" s="232" t="s">
        <v>31</v>
      </c>
      <c r="J1072" s="189" t="s">
        <v>291</v>
      </c>
      <c r="K1072" s="29" t="s">
        <v>18</v>
      </c>
      <c r="L1072" s="29" t="s">
        <v>17</v>
      </c>
      <c r="M1072" s="29" t="s">
        <v>3365</v>
      </c>
      <c r="N1072" s="29" t="s">
        <v>448</v>
      </c>
      <c r="O1072" s="259" t="s">
        <v>473</v>
      </c>
      <c r="P1072" s="259" t="s">
        <v>474</v>
      </c>
      <c r="Q1072" s="259"/>
      <c r="R1072" s="192" t="s">
        <v>2069</v>
      </c>
      <c r="S1072" s="41" t="s">
        <v>2021</v>
      </c>
      <c r="T1072" s="41" t="s">
        <v>20</v>
      </c>
      <c r="U1072" s="84" t="s">
        <v>72</v>
      </c>
      <c r="V1072" s="263"/>
      <c r="W1072" s="80">
        <v>3</v>
      </c>
      <c r="X1072" s="185" t="s">
        <v>2610</v>
      </c>
      <c r="Y1072" s="117"/>
      <c r="Z1072" s="84"/>
      <c r="AA1072" s="84"/>
      <c r="AB1072" s="265" t="str">
        <f>R1072</f>
        <v>M 0289</v>
      </c>
      <c r="AC1072" s="261"/>
      <c r="AD1072" s="261"/>
      <c r="AE1072" s="261"/>
      <c r="AF1072" s="261"/>
      <c r="AG1072" s="261"/>
      <c r="AH1072" s="263" t="s">
        <v>1</v>
      </c>
      <c r="AI1072" s="473" t="s">
        <v>202</v>
      </c>
      <c r="AJ1072" s="248">
        <v>42508</v>
      </c>
      <c r="AK1072" s="427"/>
      <c r="AL1072" s="312">
        <v>2.3730000000000002</v>
      </c>
      <c r="AM1072" s="312" t="s">
        <v>508</v>
      </c>
      <c r="AN1072" s="101">
        <v>2.246</v>
      </c>
      <c r="AO1072" s="101" t="s">
        <v>476</v>
      </c>
      <c r="AP1072" s="101"/>
      <c r="AQ1072" s="101"/>
      <c r="AR1072" s="415"/>
      <c r="AS1072" s="101"/>
      <c r="AU1072" s="101"/>
    </row>
    <row r="1073" spans="4:59" s="256" customFormat="1" ht="26.25" customHeight="1" x14ac:dyDescent="0.25">
      <c r="D1073" s="246" t="s">
        <v>2</v>
      </c>
      <c r="G1073" s="96">
        <v>43283</v>
      </c>
      <c r="H1073" s="258" t="s">
        <v>37</v>
      </c>
      <c r="I1073" s="232" t="s">
        <v>31</v>
      </c>
      <c r="J1073" s="189" t="s">
        <v>291</v>
      </c>
      <c r="K1073" s="29" t="s">
        <v>18</v>
      </c>
      <c r="L1073" s="29" t="s">
        <v>17</v>
      </c>
      <c r="M1073" s="29" t="s">
        <v>3365</v>
      </c>
      <c r="N1073" s="29" t="s">
        <v>448</v>
      </c>
      <c r="O1073" s="259" t="s">
        <v>473</v>
      </c>
      <c r="P1073" s="259" t="s">
        <v>474</v>
      </c>
      <c r="Q1073" s="259" t="s">
        <v>1441</v>
      </c>
      <c r="R1073" s="192" t="s">
        <v>2112</v>
      </c>
      <c r="S1073" s="41" t="s">
        <v>2113</v>
      </c>
      <c r="T1073" s="41" t="s">
        <v>20</v>
      </c>
      <c r="U1073" s="84" t="s">
        <v>72</v>
      </c>
      <c r="V1073" s="263"/>
      <c r="W1073" s="80">
        <v>3</v>
      </c>
      <c r="X1073" s="185" t="s">
        <v>2610</v>
      </c>
      <c r="Y1073" s="117"/>
      <c r="Z1073" s="84"/>
      <c r="AA1073" s="84"/>
      <c r="AB1073" s="265" t="str">
        <f>R1073</f>
        <v>M 0338</v>
      </c>
      <c r="AC1073" s="261"/>
      <c r="AD1073" s="261"/>
      <c r="AE1073" s="261"/>
      <c r="AF1073" s="261"/>
      <c r="AG1073" s="261"/>
      <c r="AH1073" s="263" t="s">
        <v>1</v>
      </c>
      <c r="AI1073" s="473" t="s">
        <v>202</v>
      </c>
      <c r="AJ1073" s="248">
        <v>42605</v>
      </c>
      <c r="AK1073" s="427"/>
      <c r="AL1073" s="312">
        <v>2.1</v>
      </c>
      <c r="AM1073" s="312" t="s">
        <v>1651</v>
      </c>
      <c r="AN1073" s="316">
        <v>2.1</v>
      </c>
      <c r="AO1073" s="316" t="s">
        <v>1391</v>
      </c>
      <c r="AP1073" s="101"/>
      <c r="AQ1073" s="101"/>
      <c r="AR1073" s="415"/>
      <c r="AS1073" s="101"/>
      <c r="AU1073" s="101"/>
    </row>
    <row r="1074" spans="4:59" s="256" customFormat="1" ht="26.25" customHeight="1" x14ac:dyDescent="0.25">
      <c r="D1074" s="246" t="s">
        <v>2</v>
      </c>
      <c r="G1074" s="96">
        <v>43283</v>
      </c>
      <c r="H1074" s="258" t="s">
        <v>37</v>
      </c>
      <c r="I1074" s="232" t="s">
        <v>31</v>
      </c>
      <c r="J1074" s="189" t="s">
        <v>291</v>
      </c>
      <c r="K1074" s="29" t="s">
        <v>18</v>
      </c>
      <c r="L1074" s="29" t="s">
        <v>17</v>
      </c>
      <c r="M1074" s="29" t="s">
        <v>3365</v>
      </c>
      <c r="N1074" s="29" t="s">
        <v>448</v>
      </c>
      <c r="O1074" s="259" t="s">
        <v>473</v>
      </c>
      <c r="P1074" s="259" t="s">
        <v>474</v>
      </c>
      <c r="Q1074" s="259"/>
      <c r="R1074" s="192" t="s">
        <v>2116</v>
      </c>
      <c r="S1074" s="41" t="s">
        <v>2021</v>
      </c>
      <c r="T1074" s="41" t="s">
        <v>20</v>
      </c>
      <c r="U1074" s="84" t="s">
        <v>72</v>
      </c>
      <c r="V1074" s="263"/>
      <c r="W1074" s="80">
        <v>3</v>
      </c>
      <c r="X1074" s="185" t="s">
        <v>2610</v>
      </c>
      <c r="Y1074" s="117"/>
      <c r="Z1074" s="84"/>
      <c r="AA1074" s="84"/>
      <c r="AB1074" s="265" t="str">
        <f>R1074</f>
        <v>M 0341</v>
      </c>
      <c r="AC1074" s="261"/>
      <c r="AD1074" s="261"/>
      <c r="AE1074" s="261"/>
      <c r="AF1074" s="261"/>
      <c r="AG1074" s="261"/>
      <c r="AH1074" s="263" t="s">
        <v>1</v>
      </c>
      <c r="AI1074" s="473" t="s">
        <v>202</v>
      </c>
      <c r="AJ1074" s="248">
        <v>42605</v>
      </c>
      <c r="AK1074" s="427"/>
      <c r="AL1074" s="312">
        <v>2.2850000000000001</v>
      </c>
      <c r="AM1074" s="312" t="s">
        <v>1442</v>
      </c>
      <c r="AN1074" s="316">
        <v>2.0150000000000001</v>
      </c>
      <c r="AO1074" s="316" t="s">
        <v>1391</v>
      </c>
      <c r="AP1074" s="101"/>
      <c r="AQ1074" s="101"/>
      <c r="AR1074" s="415"/>
      <c r="AS1074" s="101"/>
      <c r="AU1074" s="101"/>
    </row>
    <row r="1075" spans="4:59" s="256" customFormat="1" ht="26.25" customHeight="1" x14ac:dyDescent="0.25">
      <c r="D1075" s="246" t="s">
        <v>2</v>
      </c>
      <c r="G1075" s="96">
        <v>43283</v>
      </c>
      <c r="H1075" s="258" t="s">
        <v>37</v>
      </c>
      <c r="I1075" s="232" t="s">
        <v>31</v>
      </c>
      <c r="J1075" s="189" t="s">
        <v>291</v>
      </c>
      <c r="K1075" s="29" t="s">
        <v>18</v>
      </c>
      <c r="L1075" s="29" t="s">
        <v>17</v>
      </c>
      <c r="M1075" s="29" t="s">
        <v>3365</v>
      </c>
      <c r="N1075" s="29" t="s">
        <v>448</v>
      </c>
      <c r="O1075" s="259" t="s">
        <v>473</v>
      </c>
      <c r="P1075" s="259" t="s">
        <v>474</v>
      </c>
      <c r="Q1075" s="259"/>
      <c r="R1075" s="192" t="s">
        <v>2182</v>
      </c>
      <c r="S1075" s="41" t="s">
        <v>2021</v>
      </c>
      <c r="T1075" s="41" t="s">
        <v>20</v>
      </c>
      <c r="U1075" s="84" t="s">
        <v>72</v>
      </c>
      <c r="V1075" s="263"/>
      <c r="W1075" s="80">
        <v>3</v>
      </c>
      <c r="X1075" s="185" t="s">
        <v>2610</v>
      </c>
      <c r="Y1075" s="117"/>
      <c r="Z1075" s="84"/>
      <c r="AA1075" s="84"/>
      <c r="AB1075" s="265" t="str">
        <f>R1075</f>
        <v>M 0427</v>
      </c>
      <c r="AC1075" s="261"/>
      <c r="AD1075" s="261"/>
      <c r="AE1075" s="261"/>
      <c r="AF1075" s="261"/>
      <c r="AG1075" s="261"/>
      <c r="AH1075" s="263" t="s">
        <v>1</v>
      </c>
      <c r="AI1075" s="473" t="s">
        <v>202</v>
      </c>
      <c r="AJ1075" s="248">
        <v>42605</v>
      </c>
      <c r="AK1075" s="427"/>
      <c r="AL1075" s="316">
        <v>2.2869999999999999</v>
      </c>
      <c r="AM1075" s="316" t="s">
        <v>1391</v>
      </c>
      <c r="AN1075" s="312">
        <v>2.1160000000000001</v>
      </c>
      <c r="AO1075" s="312" t="s">
        <v>3291</v>
      </c>
      <c r="AP1075" s="101"/>
      <c r="AQ1075" s="101"/>
      <c r="AR1075" s="415"/>
      <c r="AS1075" s="101"/>
      <c r="AU1075" s="101"/>
    </row>
    <row r="1076" spans="4:59" s="256" customFormat="1" ht="26.25" customHeight="1" x14ac:dyDescent="0.25">
      <c r="D1076" s="246" t="s">
        <v>2</v>
      </c>
      <c r="G1076" s="96">
        <v>43283</v>
      </c>
      <c r="H1076" s="258" t="s">
        <v>37</v>
      </c>
      <c r="I1076" s="232" t="s">
        <v>31</v>
      </c>
      <c r="J1076" s="189" t="s">
        <v>291</v>
      </c>
      <c r="K1076" s="29" t="s">
        <v>18</v>
      </c>
      <c r="L1076" s="29" t="s">
        <v>17</v>
      </c>
      <c r="M1076" s="29" t="s">
        <v>3365</v>
      </c>
      <c r="N1076" s="29" t="s">
        <v>448</v>
      </c>
      <c r="O1076" s="259" t="s">
        <v>473</v>
      </c>
      <c r="P1076" s="259" t="s">
        <v>474</v>
      </c>
      <c r="Q1076" s="259" t="s">
        <v>1441</v>
      </c>
      <c r="R1076" s="192" t="s">
        <v>1439</v>
      </c>
      <c r="S1076" s="41" t="s">
        <v>1440</v>
      </c>
      <c r="T1076" s="41" t="s">
        <v>20</v>
      </c>
      <c r="U1076" s="84" t="s">
        <v>72</v>
      </c>
      <c r="V1076" s="263"/>
      <c r="W1076" s="80">
        <v>3</v>
      </c>
      <c r="X1076" s="185" t="s">
        <v>245</v>
      </c>
      <c r="Y1076" s="117"/>
      <c r="Z1076" s="84"/>
      <c r="AA1076" s="84"/>
      <c r="AB1076" s="265" t="s">
        <v>1439</v>
      </c>
      <c r="AC1076" s="261"/>
      <c r="AD1076" s="261"/>
      <c r="AE1076" s="261"/>
      <c r="AF1076" s="261"/>
      <c r="AG1076" s="261"/>
      <c r="AH1076" s="263" t="s">
        <v>1</v>
      </c>
      <c r="AI1076" s="473" t="s">
        <v>202</v>
      </c>
      <c r="AJ1076" s="248">
        <v>42625</v>
      </c>
      <c r="AK1076" s="422">
        <v>583</v>
      </c>
      <c r="AL1076" s="312">
        <v>2.597</v>
      </c>
      <c r="AM1076" s="312" t="s">
        <v>1442</v>
      </c>
      <c r="AN1076" s="312">
        <v>2.028</v>
      </c>
      <c r="AO1076" s="312" t="s">
        <v>1406</v>
      </c>
      <c r="AP1076" s="101"/>
      <c r="AQ1076" s="101"/>
      <c r="AR1076" s="415"/>
      <c r="AS1076" s="101"/>
      <c r="AU1076" s="101"/>
      <c r="AV1076" s="152"/>
      <c r="AW1076" s="152"/>
      <c r="AX1076" s="152"/>
      <c r="AY1076" s="152"/>
      <c r="AZ1076" s="152"/>
      <c r="BA1076" s="152"/>
      <c r="BB1076" s="152"/>
      <c r="BC1076" s="152"/>
      <c r="BD1076" s="152"/>
      <c r="BE1076" s="152"/>
      <c r="BF1076" s="152"/>
      <c r="BG1076" s="152"/>
    </row>
    <row r="1077" spans="4:59" s="256" customFormat="1" ht="26.25" customHeight="1" x14ac:dyDescent="0.25">
      <c r="D1077" s="246" t="s">
        <v>2</v>
      </c>
      <c r="G1077" s="96">
        <v>43283</v>
      </c>
      <c r="H1077" s="258" t="s">
        <v>37</v>
      </c>
      <c r="I1077" s="232" t="s">
        <v>31</v>
      </c>
      <c r="J1077" s="189" t="s">
        <v>291</v>
      </c>
      <c r="K1077" s="29" t="s">
        <v>18</v>
      </c>
      <c r="L1077" s="29" t="s">
        <v>17</v>
      </c>
      <c r="M1077" s="29" t="s">
        <v>3365</v>
      </c>
      <c r="N1077" s="29" t="s">
        <v>448</v>
      </c>
      <c r="O1077" s="259" t="s">
        <v>473</v>
      </c>
      <c r="P1077" s="259" t="s">
        <v>474</v>
      </c>
      <c r="Q1077" s="259"/>
      <c r="R1077" s="192" t="s">
        <v>1650</v>
      </c>
      <c r="S1077" s="41" t="s">
        <v>982</v>
      </c>
      <c r="T1077" s="41" t="s">
        <v>20</v>
      </c>
      <c r="U1077" s="84" t="s">
        <v>72</v>
      </c>
      <c r="V1077" s="263"/>
      <c r="W1077" s="80">
        <v>3</v>
      </c>
      <c r="X1077" s="185" t="s">
        <v>245</v>
      </c>
      <c r="Y1077" s="117"/>
      <c r="Z1077" s="84"/>
      <c r="AA1077" s="84"/>
      <c r="AB1077" s="265" t="s">
        <v>1650</v>
      </c>
      <c r="AC1077" s="261"/>
      <c r="AD1077" s="261"/>
      <c r="AE1077" s="261"/>
      <c r="AF1077" s="261"/>
      <c r="AG1077" s="261"/>
      <c r="AH1077" s="263" t="s">
        <v>1</v>
      </c>
      <c r="AI1077" s="473" t="s">
        <v>202</v>
      </c>
      <c r="AJ1077" s="248">
        <v>42786</v>
      </c>
      <c r="AK1077" s="422">
        <v>751</v>
      </c>
      <c r="AL1077" s="312">
        <v>2.4319999999999999</v>
      </c>
      <c r="AM1077" s="312" t="s">
        <v>1651</v>
      </c>
      <c r="AN1077" s="315">
        <v>1.8149999999999999</v>
      </c>
      <c r="AO1077" s="315" t="s">
        <v>1391</v>
      </c>
      <c r="AP1077" s="101"/>
      <c r="AQ1077" s="101"/>
      <c r="AR1077" s="415"/>
      <c r="AS1077" s="101"/>
      <c r="AU1077" s="101"/>
    </row>
    <row r="1078" spans="4:59" s="256" customFormat="1" ht="26.25" customHeight="1" x14ac:dyDescent="0.25">
      <c r="D1078" s="246" t="s">
        <v>2</v>
      </c>
      <c r="G1078" s="96">
        <v>43283</v>
      </c>
      <c r="H1078" s="258" t="s">
        <v>37</v>
      </c>
      <c r="I1078" s="232" t="s">
        <v>31</v>
      </c>
      <c r="J1078" s="189" t="s">
        <v>291</v>
      </c>
      <c r="K1078" s="29" t="s">
        <v>18</v>
      </c>
      <c r="L1078" s="29" t="s">
        <v>17</v>
      </c>
      <c r="M1078" s="29" t="s">
        <v>3365</v>
      </c>
      <c r="N1078" s="29" t="s">
        <v>448</v>
      </c>
      <c r="O1078" s="259" t="s">
        <v>473</v>
      </c>
      <c r="P1078" s="259" t="s">
        <v>474</v>
      </c>
      <c r="Q1078" s="259" t="s">
        <v>1441</v>
      </c>
      <c r="R1078" s="192" t="s">
        <v>2218</v>
      </c>
      <c r="S1078" s="41" t="s">
        <v>2219</v>
      </c>
      <c r="T1078" s="41" t="s">
        <v>20</v>
      </c>
      <c r="U1078" s="84" t="s">
        <v>72</v>
      </c>
      <c r="V1078" s="263"/>
      <c r="W1078" s="80">
        <v>3</v>
      </c>
      <c r="X1078" s="185" t="s">
        <v>2610</v>
      </c>
      <c r="Y1078" s="117"/>
      <c r="Z1078" s="84"/>
      <c r="AA1078" s="84"/>
      <c r="AB1078" s="265" t="str">
        <f>R1078</f>
        <v>M 0480</v>
      </c>
      <c r="AC1078" s="261"/>
      <c r="AD1078" s="261"/>
      <c r="AE1078" s="261"/>
      <c r="AF1078" s="261"/>
      <c r="AG1078" s="261"/>
      <c r="AH1078" s="263" t="s">
        <v>1</v>
      </c>
      <c r="AI1078" s="473" t="s">
        <v>202</v>
      </c>
      <c r="AJ1078" s="248">
        <v>42786</v>
      </c>
      <c r="AK1078" s="427"/>
      <c r="AL1078" s="312">
        <v>2.1309999999999998</v>
      </c>
      <c r="AM1078" s="312" t="s">
        <v>1406</v>
      </c>
      <c r="AN1078" s="312">
        <v>2.0990000000000002</v>
      </c>
      <c r="AO1078" s="312" t="s">
        <v>476</v>
      </c>
      <c r="AP1078" s="101"/>
      <c r="AQ1078" s="101"/>
      <c r="AR1078" s="415"/>
      <c r="AS1078" s="101"/>
      <c r="AU1078" s="101"/>
    </row>
    <row r="1079" spans="4:59" s="256" customFormat="1" ht="26.25" customHeight="1" x14ac:dyDescent="0.25">
      <c r="D1079" s="246" t="s">
        <v>2</v>
      </c>
      <c r="G1079" s="96">
        <v>43283</v>
      </c>
      <c r="H1079" s="258" t="s">
        <v>37</v>
      </c>
      <c r="I1079" s="232" t="s">
        <v>31</v>
      </c>
      <c r="J1079" s="189" t="s">
        <v>291</v>
      </c>
      <c r="K1079" s="29" t="s">
        <v>18</v>
      </c>
      <c r="L1079" s="29" t="s">
        <v>17</v>
      </c>
      <c r="M1079" s="29" t="s">
        <v>3365</v>
      </c>
      <c r="N1079" s="29" t="s">
        <v>448</v>
      </c>
      <c r="O1079" s="259" t="s">
        <v>473</v>
      </c>
      <c r="P1079" s="259" t="s">
        <v>474</v>
      </c>
      <c r="Q1079" s="259" t="s">
        <v>1441</v>
      </c>
      <c r="R1079" s="192" t="s">
        <v>2220</v>
      </c>
      <c r="S1079" s="41" t="s">
        <v>2219</v>
      </c>
      <c r="T1079" s="41" t="s">
        <v>20</v>
      </c>
      <c r="U1079" s="84" t="s">
        <v>72</v>
      </c>
      <c r="V1079" s="263"/>
      <c r="W1079" s="80">
        <v>3</v>
      </c>
      <c r="X1079" s="185" t="s">
        <v>2610</v>
      </c>
      <c r="Y1079" s="117"/>
      <c r="Z1079" s="84"/>
      <c r="AA1079" s="84"/>
      <c r="AB1079" s="265" t="str">
        <f>R1079</f>
        <v>M 0481</v>
      </c>
      <c r="AC1079" s="261"/>
      <c r="AD1079" s="261"/>
      <c r="AE1079" s="261"/>
      <c r="AF1079" s="261"/>
      <c r="AG1079" s="261"/>
      <c r="AH1079" s="263" t="s">
        <v>1</v>
      </c>
      <c r="AI1079" s="473" t="s">
        <v>202</v>
      </c>
      <c r="AJ1079" s="248">
        <v>42786</v>
      </c>
      <c r="AK1079" s="427"/>
      <c r="AL1079" s="312">
        <v>2.323</v>
      </c>
      <c r="AM1079" s="312" t="s">
        <v>1406</v>
      </c>
      <c r="AN1079" s="316">
        <v>2.0299999999999998</v>
      </c>
      <c r="AO1079" s="316" t="s">
        <v>1391</v>
      </c>
      <c r="AP1079" s="101"/>
      <c r="AQ1079" s="101"/>
      <c r="AR1079" s="415"/>
      <c r="AS1079" s="101"/>
      <c r="AU1079" s="101"/>
    </row>
    <row r="1080" spans="4:59" s="256" customFormat="1" ht="26.25" customHeight="1" x14ac:dyDescent="0.25">
      <c r="D1080" s="246" t="s">
        <v>2</v>
      </c>
      <c r="G1080" s="96">
        <v>43283</v>
      </c>
      <c r="H1080" s="258" t="s">
        <v>37</v>
      </c>
      <c r="I1080" s="232" t="s">
        <v>31</v>
      </c>
      <c r="J1080" s="189" t="s">
        <v>291</v>
      </c>
      <c r="K1080" s="29" t="s">
        <v>18</v>
      </c>
      <c r="L1080" s="29" t="s">
        <v>17</v>
      </c>
      <c r="M1080" s="29" t="s">
        <v>3365</v>
      </c>
      <c r="N1080" s="29" t="s">
        <v>448</v>
      </c>
      <c r="O1080" s="259" t="s">
        <v>473</v>
      </c>
      <c r="P1080" s="259" t="s">
        <v>474</v>
      </c>
      <c r="Q1080" s="259"/>
      <c r="R1080" s="192" t="s">
        <v>2221</v>
      </c>
      <c r="S1080" s="41" t="s">
        <v>2021</v>
      </c>
      <c r="T1080" s="41" t="s">
        <v>20</v>
      </c>
      <c r="U1080" s="84" t="s">
        <v>72</v>
      </c>
      <c r="V1080" s="263"/>
      <c r="W1080" s="80">
        <v>3</v>
      </c>
      <c r="X1080" s="185" t="s">
        <v>2610</v>
      </c>
      <c r="Y1080" s="117"/>
      <c r="Z1080" s="84"/>
      <c r="AA1080" s="84"/>
      <c r="AB1080" s="265" t="str">
        <f>R1080</f>
        <v>M 0482</v>
      </c>
      <c r="AC1080" s="261"/>
      <c r="AD1080" s="261"/>
      <c r="AE1080" s="261"/>
      <c r="AF1080" s="261"/>
      <c r="AG1080" s="261"/>
      <c r="AH1080" s="263" t="s">
        <v>1</v>
      </c>
      <c r="AI1080" s="473" t="s">
        <v>202</v>
      </c>
      <c r="AJ1080" s="248">
        <v>42786</v>
      </c>
      <c r="AK1080" s="427"/>
      <c r="AL1080" s="312">
        <v>2.3410000000000002</v>
      </c>
      <c r="AM1080" s="312" t="s">
        <v>1442</v>
      </c>
      <c r="AN1080" s="312">
        <v>2.1989999999999998</v>
      </c>
      <c r="AO1080" s="312" t="s">
        <v>1406</v>
      </c>
      <c r="AP1080" s="101"/>
      <c r="AQ1080" s="101"/>
      <c r="AR1080" s="415"/>
      <c r="AS1080" s="101"/>
      <c r="AU1080" s="101"/>
      <c r="AV1080" s="152"/>
      <c r="AW1080" s="152"/>
      <c r="AX1080" s="152"/>
      <c r="AY1080" s="152"/>
      <c r="AZ1080" s="152"/>
      <c r="BA1080" s="152"/>
      <c r="BB1080" s="152"/>
      <c r="BC1080" s="152"/>
      <c r="BD1080" s="152"/>
      <c r="BE1080" s="152"/>
      <c r="BF1080" s="152"/>
      <c r="BG1080" s="152"/>
    </row>
    <row r="1081" spans="4:59" s="256" customFormat="1" ht="27" customHeight="1" x14ac:dyDescent="0.25">
      <c r="D1081" s="246" t="s">
        <v>2</v>
      </c>
      <c r="G1081" s="96">
        <v>43864</v>
      </c>
      <c r="H1081" s="258" t="s">
        <v>37</v>
      </c>
      <c r="I1081" s="232" t="s">
        <v>31</v>
      </c>
      <c r="J1081" s="189" t="s">
        <v>291</v>
      </c>
      <c r="K1081" s="29" t="s">
        <v>18</v>
      </c>
      <c r="L1081" s="29" t="s">
        <v>17</v>
      </c>
      <c r="M1081" s="29" t="s">
        <v>3365</v>
      </c>
      <c r="N1081" s="29" t="s">
        <v>448</v>
      </c>
      <c r="O1081" s="259" t="s">
        <v>473</v>
      </c>
      <c r="P1081" s="259" t="s">
        <v>474</v>
      </c>
      <c r="Q1081" s="259"/>
      <c r="R1081" s="64" t="s">
        <v>3193</v>
      </c>
      <c r="S1081" s="41" t="s">
        <v>982</v>
      </c>
      <c r="T1081" s="41" t="s">
        <v>3197</v>
      </c>
      <c r="U1081" s="84"/>
      <c r="V1081" s="263"/>
      <c r="W1081" s="80">
        <v>3</v>
      </c>
      <c r="X1081" s="261" t="s">
        <v>245</v>
      </c>
      <c r="Y1081" s="117"/>
      <c r="Z1081" s="84"/>
      <c r="AA1081" s="84"/>
      <c r="AB1081" s="265" t="s">
        <v>3193</v>
      </c>
      <c r="AC1081" s="261"/>
      <c r="AD1081" s="261"/>
      <c r="AE1081" s="261"/>
      <c r="AF1081" s="261"/>
      <c r="AG1081" s="261"/>
      <c r="AH1081" s="263" t="s">
        <v>1</v>
      </c>
      <c r="AI1081" s="473" t="s">
        <v>202</v>
      </c>
      <c r="AJ1081" s="248">
        <v>43390</v>
      </c>
      <c r="AK1081" s="428"/>
      <c r="AL1081" s="312">
        <v>2.153</v>
      </c>
      <c r="AM1081" s="312" t="s">
        <v>1406</v>
      </c>
      <c r="AN1081" s="315">
        <v>1.958</v>
      </c>
      <c r="AO1081" s="315" t="s">
        <v>1442</v>
      </c>
      <c r="AP1081" s="101"/>
      <c r="AQ1081" s="101"/>
      <c r="AR1081" s="415"/>
      <c r="AS1081" s="101"/>
      <c r="AU1081" s="101"/>
      <c r="AV1081" s="101"/>
      <c r="AW1081" s="101"/>
      <c r="AX1081" s="101"/>
      <c r="AY1081" s="101"/>
      <c r="AZ1081" s="101"/>
      <c r="BA1081" s="101"/>
      <c r="BB1081" s="101"/>
      <c r="BC1081" s="101"/>
      <c r="BD1081" s="101"/>
      <c r="BE1081" s="101"/>
      <c r="BF1081" s="101"/>
      <c r="BG1081" s="101"/>
    </row>
    <row r="1082" spans="4:59" s="256" customFormat="1" ht="27" customHeight="1" x14ac:dyDescent="0.25">
      <c r="D1082" s="246" t="s">
        <v>2</v>
      </c>
      <c r="G1082" s="96">
        <v>43283</v>
      </c>
      <c r="H1082" s="258" t="s">
        <v>37</v>
      </c>
      <c r="I1082" s="232" t="s">
        <v>31</v>
      </c>
      <c r="J1082" s="189" t="s">
        <v>291</v>
      </c>
      <c r="K1082" s="29" t="s">
        <v>18</v>
      </c>
      <c r="L1082" s="29" t="s">
        <v>17</v>
      </c>
      <c r="M1082" s="29" t="s">
        <v>3365</v>
      </c>
      <c r="N1082" s="29" t="s">
        <v>448</v>
      </c>
      <c r="O1082" s="259" t="s">
        <v>473</v>
      </c>
      <c r="P1082" s="259" t="s">
        <v>474</v>
      </c>
      <c r="Q1082" s="259"/>
      <c r="R1082" s="64" t="s">
        <v>507</v>
      </c>
      <c r="S1082" s="41" t="s">
        <v>982</v>
      </c>
      <c r="T1082" s="41" t="s">
        <v>20</v>
      </c>
      <c r="U1082" s="84" t="s">
        <v>72</v>
      </c>
      <c r="V1082" s="263"/>
      <c r="W1082" s="80">
        <v>3</v>
      </c>
      <c r="X1082" s="185" t="s">
        <v>245</v>
      </c>
      <c r="Y1082" s="117"/>
      <c r="Z1082" s="84"/>
      <c r="AA1082" s="84"/>
      <c r="AB1082" s="265" t="s">
        <v>507</v>
      </c>
      <c r="AC1082" s="261"/>
      <c r="AD1082" s="261"/>
      <c r="AE1082" s="261"/>
      <c r="AF1082" s="261"/>
      <c r="AG1082" s="261"/>
      <c r="AH1082" s="263" t="s">
        <v>1</v>
      </c>
      <c r="AI1082" s="473" t="s">
        <v>202</v>
      </c>
      <c r="AJ1082" s="248">
        <v>42349</v>
      </c>
      <c r="AK1082" s="422">
        <v>174</v>
      </c>
      <c r="AL1082" s="312">
        <v>2.0870000000000002</v>
      </c>
      <c r="AM1082" s="312" t="s">
        <v>1406</v>
      </c>
      <c r="AN1082" s="312">
        <v>2.0019999999999998</v>
      </c>
      <c r="AO1082" s="312" t="s">
        <v>508</v>
      </c>
      <c r="AP1082" s="101"/>
      <c r="AQ1082" s="101"/>
      <c r="AR1082" s="415"/>
      <c r="AS1082" s="101"/>
      <c r="AU1082" s="101"/>
    </row>
    <row r="1083" spans="4:59" s="256" customFormat="1" ht="27" customHeight="1" x14ac:dyDescent="0.25">
      <c r="D1083" s="246" t="s">
        <v>2</v>
      </c>
      <c r="G1083" s="96">
        <v>43283</v>
      </c>
      <c r="H1083" s="258" t="s">
        <v>37</v>
      </c>
      <c r="I1083" s="232" t="s">
        <v>31</v>
      </c>
      <c r="J1083" s="189" t="s">
        <v>291</v>
      </c>
      <c r="K1083" s="29" t="s">
        <v>18</v>
      </c>
      <c r="L1083" s="29" t="s">
        <v>17</v>
      </c>
      <c r="M1083" s="29" t="s">
        <v>3365</v>
      </c>
      <c r="N1083" s="29" t="s">
        <v>448</v>
      </c>
      <c r="O1083" s="259" t="s">
        <v>473</v>
      </c>
      <c r="P1083" s="259" t="s">
        <v>474</v>
      </c>
      <c r="Q1083" s="259"/>
      <c r="R1083" s="64" t="s">
        <v>2407</v>
      </c>
      <c r="S1083" s="41" t="s">
        <v>2021</v>
      </c>
      <c r="T1083" s="41" t="s">
        <v>20</v>
      </c>
      <c r="U1083" s="84" t="s">
        <v>72</v>
      </c>
      <c r="V1083" s="263"/>
      <c r="W1083" s="80">
        <v>3</v>
      </c>
      <c r="X1083" s="185" t="s">
        <v>2610</v>
      </c>
      <c r="Y1083" s="117"/>
      <c r="Z1083" s="84"/>
      <c r="AA1083" s="84"/>
      <c r="AB1083" s="265" t="str">
        <f>R1083</f>
        <v>M 3089</v>
      </c>
      <c r="AC1083" s="261"/>
      <c r="AD1083" s="261"/>
      <c r="AE1083" s="261"/>
      <c r="AF1083" s="261"/>
      <c r="AG1083" s="261"/>
      <c r="AH1083" s="263" t="s">
        <v>1</v>
      </c>
      <c r="AI1083" s="473" t="s">
        <v>202</v>
      </c>
      <c r="AJ1083" s="248" t="s">
        <v>2401</v>
      </c>
      <c r="AK1083" s="427"/>
      <c r="AL1083" s="312">
        <v>2.0270000000000001</v>
      </c>
      <c r="AM1083" s="312" t="s">
        <v>476</v>
      </c>
      <c r="AN1083" s="315">
        <v>1.9</v>
      </c>
      <c r="AO1083" s="315" t="s">
        <v>1391</v>
      </c>
      <c r="AP1083" s="101"/>
      <c r="AQ1083" s="101"/>
      <c r="AR1083" s="415"/>
      <c r="AS1083" s="101"/>
      <c r="AU1083" s="101"/>
    </row>
    <row r="1084" spans="4:59" s="256" customFormat="1" ht="27" customHeight="1" x14ac:dyDescent="0.25">
      <c r="D1084" s="246" t="s">
        <v>2</v>
      </c>
      <c r="G1084" s="96">
        <v>43864</v>
      </c>
      <c r="H1084" s="258" t="s">
        <v>37</v>
      </c>
      <c r="I1084" s="232" t="s">
        <v>31</v>
      </c>
      <c r="J1084" s="189" t="s">
        <v>291</v>
      </c>
      <c r="K1084" s="29" t="s">
        <v>18</v>
      </c>
      <c r="L1084" s="29" t="s">
        <v>17</v>
      </c>
      <c r="M1084" s="29" t="s">
        <v>3365</v>
      </c>
      <c r="N1084" s="29" t="s">
        <v>448</v>
      </c>
      <c r="O1084" s="259" t="s">
        <v>473</v>
      </c>
      <c r="P1084" s="259" t="s">
        <v>3433</v>
      </c>
      <c r="Q1084" s="259"/>
      <c r="R1084" s="64" t="s">
        <v>3194</v>
      </c>
      <c r="S1084" s="41" t="s">
        <v>473</v>
      </c>
      <c r="T1084" s="41" t="s">
        <v>288</v>
      </c>
      <c r="U1084" s="84" t="s">
        <v>72</v>
      </c>
      <c r="V1084" s="263"/>
      <c r="W1084" s="95">
        <v>3</v>
      </c>
      <c r="X1084" s="261" t="s">
        <v>245</v>
      </c>
      <c r="Y1084" s="79"/>
      <c r="Z1084" s="392"/>
      <c r="AA1084" s="84"/>
      <c r="AB1084" s="265" t="s">
        <v>3194</v>
      </c>
      <c r="AC1084" s="261"/>
      <c r="AD1084" s="261"/>
      <c r="AE1084" s="261"/>
      <c r="AF1084" s="261"/>
      <c r="AG1084" s="261"/>
      <c r="AH1084" s="263" t="s">
        <v>1</v>
      </c>
      <c r="AI1084" s="473" t="s">
        <v>202</v>
      </c>
      <c r="AJ1084" s="248">
        <v>43419</v>
      </c>
      <c r="AK1084" s="428"/>
      <c r="AL1084" s="312">
        <v>2.1539999999999999</v>
      </c>
      <c r="AM1084" s="312" t="s">
        <v>1406</v>
      </c>
      <c r="AN1084" s="312">
        <v>2.0649999999999999</v>
      </c>
      <c r="AO1084" s="312" t="s">
        <v>1442</v>
      </c>
      <c r="AP1084" s="101"/>
      <c r="AQ1084" s="101"/>
      <c r="AR1084" s="415"/>
      <c r="AS1084" s="101"/>
      <c r="AU1084" s="101"/>
    </row>
    <row r="1085" spans="4:59" s="256" customFormat="1" ht="27" customHeight="1" x14ac:dyDescent="0.25">
      <c r="D1085" s="246" t="s">
        <v>2</v>
      </c>
      <c r="G1085" s="96">
        <v>43283</v>
      </c>
      <c r="H1085" s="258" t="s">
        <v>37</v>
      </c>
      <c r="I1085" s="232" t="s">
        <v>31</v>
      </c>
      <c r="J1085" s="189" t="s">
        <v>291</v>
      </c>
      <c r="K1085" s="29" t="s">
        <v>18</v>
      </c>
      <c r="L1085" s="29" t="s">
        <v>17</v>
      </c>
      <c r="M1085" s="29" t="s">
        <v>216</v>
      </c>
      <c r="N1085" s="29" t="s">
        <v>313</v>
      </c>
      <c r="O1085" s="259" t="s">
        <v>696</v>
      </c>
      <c r="P1085" s="259" t="s">
        <v>1208</v>
      </c>
      <c r="Q1085" s="259"/>
      <c r="R1085" s="64" t="s">
        <v>1209</v>
      </c>
      <c r="S1085" s="41" t="s">
        <v>1210</v>
      </c>
      <c r="T1085" s="41" t="s">
        <v>3169</v>
      </c>
      <c r="U1085" s="84" t="s">
        <v>72</v>
      </c>
      <c r="V1085" s="263"/>
      <c r="W1085" s="80">
        <v>3</v>
      </c>
      <c r="X1085" s="185" t="s">
        <v>245</v>
      </c>
      <c r="Y1085" s="117"/>
      <c r="Z1085" s="84"/>
      <c r="AA1085" s="84"/>
      <c r="AB1085" s="265" t="s">
        <v>1209</v>
      </c>
      <c r="AC1085" s="261"/>
      <c r="AD1085" s="261"/>
      <c r="AE1085" s="261"/>
      <c r="AF1085" s="261"/>
      <c r="AG1085" s="261"/>
      <c r="AH1085" s="263" t="s">
        <v>1</v>
      </c>
      <c r="AI1085" s="473" t="s">
        <v>202</v>
      </c>
      <c r="AJ1085" s="248">
        <v>42684</v>
      </c>
      <c r="AK1085" s="422">
        <v>514</v>
      </c>
      <c r="AL1085" s="314">
        <v>2.6040000000000001</v>
      </c>
      <c r="AM1085" s="314" t="s">
        <v>1211</v>
      </c>
      <c r="AN1085" s="315">
        <v>1.8420000000000001</v>
      </c>
      <c r="AO1085" s="315" t="s">
        <v>699</v>
      </c>
      <c r="AP1085" s="101"/>
      <c r="AQ1085" s="101"/>
      <c r="AR1085" s="415"/>
      <c r="AS1085" s="101"/>
      <c r="AU1085" s="101"/>
    </row>
    <row r="1086" spans="4:59" s="256" customFormat="1" ht="27" customHeight="1" x14ac:dyDescent="0.25">
      <c r="D1086" s="246" t="s">
        <v>2</v>
      </c>
      <c r="G1086" s="248">
        <v>43892</v>
      </c>
      <c r="H1086" s="258" t="s">
        <v>37</v>
      </c>
      <c r="I1086" s="232" t="s">
        <v>31</v>
      </c>
      <c r="J1086" s="189" t="s">
        <v>291</v>
      </c>
      <c r="K1086" s="29" t="s">
        <v>18</v>
      </c>
      <c r="L1086" s="29" t="s">
        <v>17</v>
      </c>
      <c r="M1086" s="29" t="s">
        <v>216</v>
      </c>
      <c r="N1086" s="28" t="s">
        <v>313</v>
      </c>
      <c r="O1086" s="259" t="s">
        <v>696</v>
      </c>
      <c r="P1086" s="259" t="s">
        <v>3283</v>
      </c>
      <c r="Q1086" s="260"/>
      <c r="R1086" s="52" t="s">
        <v>3284</v>
      </c>
      <c r="S1086" s="185" t="s">
        <v>3285</v>
      </c>
      <c r="T1086" s="41" t="s">
        <v>3259</v>
      </c>
      <c r="U1086" s="84" t="s">
        <v>72</v>
      </c>
      <c r="V1086" s="263"/>
      <c r="W1086" s="80">
        <v>3</v>
      </c>
      <c r="X1086" s="261" t="s">
        <v>245</v>
      </c>
      <c r="Y1086" s="251"/>
      <c r="Z1086" s="84"/>
      <c r="AA1086" s="261" t="s">
        <v>3325</v>
      </c>
      <c r="AB1086" s="265" t="s">
        <v>3284</v>
      </c>
      <c r="AC1086" s="261"/>
      <c r="AD1086" s="261"/>
      <c r="AE1086" s="261"/>
      <c r="AF1086" s="261"/>
      <c r="AG1086" s="261"/>
      <c r="AH1086" s="263" t="s">
        <v>1</v>
      </c>
      <c r="AI1086" s="473" t="s">
        <v>202</v>
      </c>
      <c r="AJ1086" s="248">
        <v>43880</v>
      </c>
      <c r="AK1086" s="207">
        <v>1605</v>
      </c>
      <c r="AL1086" s="314">
        <v>2.4529999999999998</v>
      </c>
      <c r="AM1086" s="314" t="s">
        <v>3286</v>
      </c>
      <c r="AN1086" s="315">
        <v>1.7270000000000001</v>
      </c>
      <c r="AO1086" s="315" t="s">
        <v>1430</v>
      </c>
      <c r="AP1086" s="101"/>
      <c r="AQ1086" s="101"/>
      <c r="AR1086" s="415"/>
      <c r="AS1086" s="101"/>
      <c r="AU1086" s="101"/>
    </row>
    <row r="1087" spans="4:59" s="256" customFormat="1" ht="27" customHeight="1" x14ac:dyDescent="0.25">
      <c r="D1087" s="246" t="s">
        <v>2</v>
      </c>
      <c r="G1087" s="96">
        <v>43283</v>
      </c>
      <c r="H1087" s="258" t="s">
        <v>37</v>
      </c>
      <c r="I1087" s="232" t="s">
        <v>31</v>
      </c>
      <c r="J1087" s="189" t="s">
        <v>291</v>
      </c>
      <c r="K1087" s="29" t="s">
        <v>18</v>
      </c>
      <c r="L1087" s="29" t="s">
        <v>17</v>
      </c>
      <c r="M1087" s="29" t="s">
        <v>216</v>
      </c>
      <c r="N1087" s="29" t="s">
        <v>313</v>
      </c>
      <c r="O1087" s="259" t="s">
        <v>696</v>
      </c>
      <c r="P1087" s="259" t="s">
        <v>697</v>
      </c>
      <c r="Q1087" s="259"/>
      <c r="R1087" s="64" t="s">
        <v>698</v>
      </c>
      <c r="S1087" s="41" t="s">
        <v>1008</v>
      </c>
      <c r="T1087" s="41" t="s">
        <v>20</v>
      </c>
      <c r="U1087" s="84" t="s">
        <v>72</v>
      </c>
      <c r="V1087" s="263"/>
      <c r="W1087" s="80">
        <v>3</v>
      </c>
      <c r="X1087" s="185" t="s">
        <v>245</v>
      </c>
      <c r="Y1087" s="117"/>
      <c r="Z1087" s="84"/>
      <c r="AA1087" s="84"/>
      <c r="AB1087" s="265" t="s">
        <v>698</v>
      </c>
      <c r="AC1087" s="261"/>
      <c r="AD1087" s="261"/>
      <c r="AE1087" s="261"/>
      <c r="AF1087" s="261"/>
      <c r="AG1087" s="261"/>
      <c r="AH1087" s="263" t="s">
        <v>1</v>
      </c>
      <c r="AI1087" s="473" t="s">
        <v>202</v>
      </c>
      <c r="AJ1087" s="248">
        <v>42489</v>
      </c>
      <c r="AK1087" s="422">
        <v>266</v>
      </c>
      <c r="AL1087" s="314">
        <v>2.617</v>
      </c>
      <c r="AM1087" s="314" t="s">
        <v>699</v>
      </c>
      <c r="AN1087" s="314">
        <v>2.2730000000000001</v>
      </c>
      <c r="AO1087" s="314" t="s">
        <v>703</v>
      </c>
      <c r="AP1087" s="101"/>
      <c r="AQ1087" s="101"/>
      <c r="AR1087" s="415"/>
      <c r="AS1087" s="101"/>
      <c r="AU1087" s="101"/>
    </row>
    <row r="1088" spans="4:59" s="256" customFormat="1" ht="27" customHeight="1" x14ac:dyDescent="0.25">
      <c r="D1088" s="246" t="s">
        <v>2</v>
      </c>
      <c r="G1088" s="96">
        <v>43283</v>
      </c>
      <c r="H1088" s="258" t="s">
        <v>37</v>
      </c>
      <c r="I1088" s="232" t="s">
        <v>31</v>
      </c>
      <c r="J1088" s="189" t="s">
        <v>291</v>
      </c>
      <c r="K1088" s="29" t="s">
        <v>18</v>
      </c>
      <c r="L1088" s="29" t="s">
        <v>17</v>
      </c>
      <c r="M1088" s="29" t="s">
        <v>216</v>
      </c>
      <c r="N1088" s="29" t="s">
        <v>313</v>
      </c>
      <c r="O1088" s="259" t="s">
        <v>696</v>
      </c>
      <c r="P1088" s="259" t="s">
        <v>697</v>
      </c>
      <c r="Q1088" s="259"/>
      <c r="R1088" s="64" t="s">
        <v>702</v>
      </c>
      <c r="S1088" s="41" t="s">
        <v>1008</v>
      </c>
      <c r="T1088" s="41" t="s">
        <v>20</v>
      </c>
      <c r="U1088" s="84" t="s">
        <v>72</v>
      </c>
      <c r="V1088" s="263"/>
      <c r="W1088" s="80">
        <v>3</v>
      </c>
      <c r="X1088" s="185" t="s">
        <v>245</v>
      </c>
      <c r="Y1088" s="117"/>
      <c r="Z1088" s="84"/>
      <c r="AA1088" s="84"/>
      <c r="AB1088" s="265" t="s">
        <v>702</v>
      </c>
      <c r="AC1088" s="261"/>
      <c r="AD1088" s="261"/>
      <c r="AE1088" s="261"/>
      <c r="AF1088" s="261"/>
      <c r="AG1088" s="261"/>
      <c r="AH1088" s="263" t="s">
        <v>1</v>
      </c>
      <c r="AI1088" s="473" t="s">
        <v>202</v>
      </c>
      <c r="AJ1088" s="248">
        <v>42368</v>
      </c>
      <c r="AK1088" s="422">
        <v>267</v>
      </c>
      <c r="AL1088" s="314">
        <v>2.3940000000000001</v>
      </c>
      <c r="AM1088" s="314" t="s">
        <v>703</v>
      </c>
      <c r="AN1088" s="314">
        <v>2.1349999999999998</v>
      </c>
      <c r="AO1088" s="314" t="s">
        <v>699</v>
      </c>
      <c r="AP1088" s="101"/>
      <c r="AQ1088" s="101"/>
      <c r="AR1088" s="415"/>
      <c r="AS1088" s="101"/>
      <c r="AU1088" s="101"/>
    </row>
    <row r="1089" spans="1:59" s="256" customFormat="1" ht="27" customHeight="1" x14ac:dyDescent="0.25">
      <c r="D1089" s="246" t="s">
        <v>2</v>
      </c>
      <c r="G1089" s="96">
        <v>43313</v>
      </c>
      <c r="H1089" s="258" t="s">
        <v>37</v>
      </c>
      <c r="I1089" s="232" t="s">
        <v>31</v>
      </c>
      <c r="J1089" s="189" t="s">
        <v>291</v>
      </c>
      <c r="K1089" s="29" t="s">
        <v>18</v>
      </c>
      <c r="L1089" s="29" t="s">
        <v>17</v>
      </c>
      <c r="M1089" s="29" t="s">
        <v>216</v>
      </c>
      <c r="N1089" s="29" t="s">
        <v>313</v>
      </c>
      <c r="O1089" s="259" t="s">
        <v>696</v>
      </c>
      <c r="P1089" s="259" t="s">
        <v>697</v>
      </c>
      <c r="Q1089" s="259"/>
      <c r="R1089" s="64" t="s">
        <v>2725</v>
      </c>
      <c r="S1089" s="41" t="s">
        <v>1008</v>
      </c>
      <c r="T1089" s="41" t="s">
        <v>20</v>
      </c>
      <c r="U1089" s="84" t="s">
        <v>72</v>
      </c>
      <c r="V1089" s="263"/>
      <c r="W1089" s="80">
        <v>3</v>
      </c>
      <c r="X1089" s="185" t="s">
        <v>245</v>
      </c>
      <c r="Y1089" s="117"/>
      <c r="Z1089" s="84"/>
      <c r="AA1089" s="84"/>
      <c r="AB1089" s="265" t="s">
        <v>2725</v>
      </c>
      <c r="AC1089" s="261"/>
      <c r="AD1089" s="261"/>
      <c r="AE1089" s="261"/>
      <c r="AF1089" s="261"/>
      <c r="AG1089" s="261"/>
      <c r="AH1089" s="263" t="s">
        <v>1</v>
      </c>
      <c r="AI1089" s="473" t="s">
        <v>202</v>
      </c>
      <c r="AJ1089" s="248">
        <v>43300</v>
      </c>
      <c r="AK1089" s="422">
        <v>1016</v>
      </c>
      <c r="AL1089" s="314">
        <v>2.64</v>
      </c>
      <c r="AM1089" s="314" t="s">
        <v>2726</v>
      </c>
      <c r="AN1089" s="314">
        <v>2.0590000000000002</v>
      </c>
      <c r="AO1089" s="314" t="s">
        <v>703</v>
      </c>
      <c r="AP1089" s="101"/>
      <c r="AQ1089" s="101"/>
      <c r="AR1089" s="415"/>
      <c r="AS1089" s="101"/>
      <c r="AU1089" s="101"/>
    </row>
    <row r="1090" spans="1:59" s="256" customFormat="1" ht="32.25" customHeight="1" x14ac:dyDescent="0.25">
      <c r="D1090" s="246" t="s">
        <v>2</v>
      </c>
      <c r="G1090" s="248">
        <v>43892</v>
      </c>
      <c r="H1090" s="258" t="s">
        <v>37</v>
      </c>
      <c r="I1090" s="232" t="s">
        <v>31</v>
      </c>
      <c r="J1090" s="189" t="s">
        <v>291</v>
      </c>
      <c r="K1090" s="29" t="s">
        <v>18</v>
      </c>
      <c r="L1090" s="29" t="s">
        <v>17</v>
      </c>
      <c r="M1090" s="29" t="s">
        <v>216</v>
      </c>
      <c r="N1090" s="29" t="s">
        <v>313</v>
      </c>
      <c r="O1090" s="259" t="s">
        <v>696</v>
      </c>
      <c r="P1090" s="259" t="s">
        <v>697</v>
      </c>
      <c r="Q1090" s="259"/>
      <c r="R1090" s="192" t="s">
        <v>3269</v>
      </c>
      <c r="S1090" s="41" t="s">
        <v>1008</v>
      </c>
      <c r="T1090" s="41" t="s">
        <v>3259</v>
      </c>
      <c r="U1090" s="84" t="s">
        <v>72</v>
      </c>
      <c r="V1090" s="263"/>
      <c r="W1090" s="80">
        <v>3</v>
      </c>
      <c r="X1090" s="185" t="s">
        <v>245</v>
      </c>
      <c r="Y1090" s="117"/>
      <c r="Z1090" s="84"/>
      <c r="AA1090" s="84" t="s">
        <v>3328</v>
      </c>
      <c r="AB1090" s="265" t="str">
        <f>R1090</f>
        <v>M 0877</v>
      </c>
      <c r="AC1090" s="261"/>
      <c r="AD1090" s="261"/>
      <c r="AE1090" s="261"/>
      <c r="AF1090" s="261"/>
      <c r="AG1090" s="261"/>
      <c r="AH1090" s="263" t="s">
        <v>1</v>
      </c>
      <c r="AI1090" s="473" t="s">
        <v>202</v>
      </c>
      <c r="AJ1090" s="248">
        <v>43811</v>
      </c>
      <c r="AK1090" s="421">
        <v>1649</v>
      </c>
      <c r="AL1090" s="314">
        <v>2.7330000000000001</v>
      </c>
      <c r="AM1090" s="314" t="s">
        <v>3299</v>
      </c>
      <c r="AN1090" s="314">
        <v>2.0110000000000001</v>
      </c>
      <c r="AO1090" s="314" t="s">
        <v>703</v>
      </c>
      <c r="AP1090" s="101"/>
      <c r="AQ1090" s="101"/>
      <c r="AR1090" s="415"/>
      <c r="AS1090" s="101"/>
      <c r="AU1090" s="101"/>
    </row>
    <row r="1091" spans="1:59" s="256" customFormat="1" ht="32.25" customHeight="1" x14ac:dyDescent="0.25">
      <c r="D1091" s="246" t="s">
        <v>2</v>
      </c>
      <c r="G1091" s="96">
        <v>43283</v>
      </c>
      <c r="H1091" s="258" t="s">
        <v>37</v>
      </c>
      <c r="I1091" s="232" t="s">
        <v>31</v>
      </c>
      <c r="J1091" s="189" t="s">
        <v>291</v>
      </c>
      <c r="K1091" s="29" t="s">
        <v>18</v>
      </c>
      <c r="L1091" s="29" t="s">
        <v>17</v>
      </c>
      <c r="M1091" s="29" t="s">
        <v>216</v>
      </c>
      <c r="N1091" s="29" t="s">
        <v>313</v>
      </c>
      <c r="O1091" s="259" t="s">
        <v>696</v>
      </c>
      <c r="P1091" s="259" t="s">
        <v>1427</v>
      </c>
      <c r="Q1091" s="259"/>
      <c r="R1091" s="192" t="s">
        <v>1428</v>
      </c>
      <c r="S1091" s="41" t="s">
        <v>1429</v>
      </c>
      <c r="T1091" s="41" t="s">
        <v>1554</v>
      </c>
      <c r="U1091" s="84" t="s">
        <v>72</v>
      </c>
      <c r="V1091" s="263"/>
      <c r="W1091" s="80">
        <v>3</v>
      </c>
      <c r="X1091" s="185" t="s">
        <v>245</v>
      </c>
      <c r="Y1091" s="117"/>
      <c r="Z1091" s="84"/>
      <c r="AA1091" s="84"/>
      <c r="AB1091" s="265" t="s">
        <v>1428</v>
      </c>
      <c r="AC1091" s="261"/>
      <c r="AD1091" s="261"/>
      <c r="AE1091" s="261"/>
      <c r="AF1091" s="261"/>
      <c r="AG1091" s="261"/>
      <c r="AH1091" s="263" t="s">
        <v>1</v>
      </c>
      <c r="AI1091" s="473" t="s">
        <v>202</v>
      </c>
      <c r="AJ1091" s="248">
        <v>42605</v>
      </c>
      <c r="AK1091" s="421">
        <v>581</v>
      </c>
      <c r="AL1091" s="314">
        <v>2.4990000000000001</v>
      </c>
      <c r="AM1091" s="314" t="s">
        <v>1430</v>
      </c>
      <c r="AN1091" s="315">
        <v>1.778</v>
      </c>
      <c r="AO1091" s="315" t="s">
        <v>3286</v>
      </c>
      <c r="AP1091" s="101"/>
      <c r="AQ1091" s="101"/>
      <c r="AR1091" s="415"/>
      <c r="AS1091" s="101"/>
      <c r="AU1091" s="101"/>
      <c r="AV1091" s="257"/>
      <c r="AW1091" s="257"/>
      <c r="AX1091" s="257"/>
      <c r="AY1091" s="257"/>
      <c r="AZ1091" s="257"/>
      <c r="BA1091" s="257"/>
      <c r="BB1091" s="257"/>
      <c r="BC1091" s="257"/>
      <c r="BD1091" s="257"/>
      <c r="BE1091" s="257"/>
      <c r="BF1091" s="57"/>
      <c r="BG1091" s="57"/>
    </row>
    <row r="1092" spans="1:59" s="256" customFormat="1" ht="32.25" customHeight="1" x14ac:dyDescent="0.25">
      <c r="D1092" s="246" t="s">
        <v>2</v>
      </c>
      <c r="G1092" s="96">
        <v>43313</v>
      </c>
      <c r="H1092" s="258" t="s">
        <v>37</v>
      </c>
      <c r="I1092" s="232" t="s">
        <v>31</v>
      </c>
      <c r="J1092" s="189" t="s">
        <v>291</v>
      </c>
      <c r="K1092" s="29" t="s">
        <v>18</v>
      </c>
      <c r="L1092" s="29" t="s">
        <v>17</v>
      </c>
      <c r="M1092" s="29" t="s">
        <v>216</v>
      </c>
      <c r="N1092" s="29" t="s">
        <v>2667</v>
      </c>
      <c r="O1092" s="259" t="s">
        <v>2668</v>
      </c>
      <c r="P1092" s="259" t="s">
        <v>2669</v>
      </c>
      <c r="Q1092" s="259"/>
      <c r="R1092" s="192" t="s">
        <v>2670</v>
      </c>
      <c r="S1092" s="41" t="s">
        <v>2671</v>
      </c>
      <c r="T1092" s="41" t="s">
        <v>1554</v>
      </c>
      <c r="U1092" s="84" t="s">
        <v>72</v>
      </c>
      <c r="V1092" s="263"/>
      <c r="W1092" s="80">
        <v>3</v>
      </c>
      <c r="X1092" s="185" t="s">
        <v>245</v>
      </c>
      <c r="Y1092" s="117"/>
      <c r="Z1092" s="43"/>
      <c r="AA1092" s="84"/>
      <c r="AB1092" s="265" t="s">
        <v>2670</v>
      </c>
      <c r="AC1092" s="261"/>
      <c r="AD1092" s="261"/>
      <c r="AE1092" s="261"/>
      <c r="AF1092" s="261"/>
      <c r="AG1092" s="261"/>
      <c r="AH1092" s="263" t="s">
        <v>1</v>
      </c>
      <c r="AI1092" s="473" t="s">
        <v>202</v>
      </c>
      <c r="AJ1092" s="248">
        <v>43280</v>
      </c>
      <c r="AK1092" s="421">
        <v>1002</v>
      </c>
      <c r="AL1092" s="314">
        <v>2.3889999999999998</v>
      </c>
      <c r="AM1092" s="314" t="s">
        <v>3033</v>
      </c>
      <c r="AN1092" s="314">
        <v>2.306</v>
      </c>
      <c r="AO1092" s="314" t="s">
        <v>3032</v>
      </c>
      <c r="AP1092" s="101"/>
      <c r="AQ1092" s="101"/>
      <c r="AR1092" s="415"/>
      <c r="AS1092" s="101"/>
      <c r="AU1092" s="101"/>
    </row>
    <row r="1093" spans="1:59" s="256" customFormat="1" ht="32.25" customHeight="1" x14ac:dyDescent="0.25">
      <c r="A1093" s="101"/>
      <c r="B1093" s="101"/>
      <c r="C1093" s="101"/>
      <c r="D1093" s="246" t="s">
        <v>2</v>
      </c>
      <c r="E1093" s="101"/>
      <c r="F1093" s="101"/>
      <c r="G1093" s="96">
        <v>43774</v>
      </c>
      <c r="H1093" s="258" t="s">
        <v>37</v>
      </c>
      <c r="I1093" s="232" t="s">
        <v>31</v>
      </c>
      <c r="J1093" s="189" t="s">
        <v>291</v>
      </c>
      <c r="K1093" s="29" t="s">
        <v>18</v>
      </c>
      <c r="L1093" s="29" t="s">
        <v>17</v>
      </c>
      <c r="M1093" s="29" t="s">
        <v>216</v>
      </c>
      <c r="N1093" s="29" t="s">
        <v>2667</v>
      </c>
      <c r="O1093" s="259" t="s">
        <v>2668</v>
      </c>
      <c r="P1093" s="259" t="s">
        <v>2669</v>
      </c>
      <c r="Q1093" s="259"/>
      <c r="R1093" s="71" t="s">
        <v>3030</v>
      </c>
      <c r="S1093" s="261" t="s">
        <v>2671</v>
      </c>
      <c r="T1093" s="185" t="s">
        <v>1554</v>
      </c>
      <c r="U1093" s="84" t="s">
        <v>72</v>
      </c>
      <c r="V1093" s="263"/>
      <c r="W1093" s="80">
        <v>3</v>
      </c>
      <c r="X1093" s="185" t="s">
        <v>245</v>
      </c>
      <c r="Y1093" s="251"/>
      <c r="Z1093" s="84"/>
      <c r="AA1093" s="261"/>
      <c r="AB1093" s="265" t="s">
        <v>3030</v>
      </c>
      <c r="AC1093" s="261"/>
      <c r="AD1093" s="261"/>
      <c r="AE1093" s="261"/>
      <c r="AF1093" s="261"/>
      <c r="AG1093" s="261"/>
      <c r="AH1093" s="263" t="s">
        <v>1</v>
      </c>
      <c r="AI1093" s="474" t="s">
        <v>202</v>
      </c>
      <c r="AJ1093" s="248">
        <v>43445</v>
      </c>
      <c r="AK1093" s="206">
        <v>1522</v>
      </c>
      <c r="AL1093" s="314">
        <v>2.5110000000000001</v>
      </c>
      <c r="AM1093" s="314" t="s">
        <v>3033</v>
      </c>
      <c r="AN1093" s="314">
        <v>2.4830000000000001</v>
      </c>
      <c r="AO1093" s="314" t="s">
        <v>3032</v>
      </c>
      <c r="AP1093" s="101"/>
      <c r="AQ1093" s="101"/>
      <c r="AR1093" s="415"/>
      <c r="AS1093" s="101"/>
      <c r="AU1093" s="101"/>
    </row>
    <row r="1094" spans="1:59" s="256" customFormat="1" ht="32.25" customHeight="1" x14ac:dyDescent="0.25">
      <c r="D1094" s="246" t="s">
        <v>2</v>
      </c>
      <c r="G1094" s="96">
        <v>43774</v>
      </c>
      <c r="H1094" s="258" t="s">
        <v>37</v>
      </c>
      <c r="I1094" s="232" t="s">
        <v>31</v>
      </c>
      <c r="J1094" s="189" t="s">
        <v>291</v>
      </c>
      <c r="K1094" s="29" t="s">
        <v>18</v>
      </c>
      <c r="L1094" s="29" t="s">
        <v>17</v>
      </c>
      <c r="M1094" s="29" t="s">
        <v>216</v>
      </c>
      <c r="N1094" s="29" t="s">
        <v>2667</v>
      </c>
      <c r="O1094" s="259" t="s">
        <v>2668</v>
      </c>
      <c r="P1094" s="259" t="s">
        <v>2669</v>
      </c>
      <c r="Q1094" s="259"/>
      <c r="R1094" s="71" t="s">
        <v>3031</v>
      </c>
      <c r="S1094" s="261" t="s">
        <v>2671</v>
      </c>
      <c r="T1094" s="185" t="s">
        <v>1554</v>
      </c>
      <c r="U1094" s="84" t="s">
        <v>72</v>
      </c>
      <c r="V1094" s="263"/>
      <c r="W1094" s="80">
        <v>3</v>
      </c>
      <c r="X1094" s="185" t="s">
        <v>245</v>
      </c>
      <c r="Y1094" s="251"/>
      <c r="Z1094" s="84"/>
      <c r="AA1094" s="261"/>
      <c r="AB1094" s="265" t="s">
        <v>3031</v>
      </c>
      <c r="AC1094" s="261"/>
      <c r="AD1094" s="261"/>
      <c r="AE1094" s="261"/>
      <c r="AF1094" s="261"/>
      <c r="AG1094" s="261"/>
      <c r="AH1094" s="263" t="s">
        <v>1</v>
      </c>
      <c r="AI1094" s="474" t="s">
        <v>202</v>
      </c>
      <c r="AJ1094" s="248">
        <v>43473</v>
      </c>
      <c r="AK1094" s="206">
        <v>1523</v>
      </c>
      <c r="AL1094" s="314">
        <v>2.4449999999999998</v>
      </c>
      <c r="AM1094" s="314" t="s">
        <v>3032</v>
      </c>
      <c r="AN1094" s="314">
        <v>2.371</v>
      </c>
      <c r="AO1094" s="314" t="s">
        <v>3033</v>
      </c>
      <c r="AP1094" s="101"/>
      <c r="AQ1094" s="101"/>
      <c r="AR1094" s="415"/>
      <c r="AS1094" s="101"/>
      <c r="AU1094" s="101"/>
    </row>
    <row r="1097" spans="1:59" x14ac:dyDescent="0.25">
      <c r="AQ1097" s="256"/>
      <c r="AR1097" s="256"/>
    </row>
    <row r="1098" spans="1:59" x14ac:dyDescent="0.25">
      <c r="AL1098" s="101"/>
      <c r="AM1098" s="101"/>
    </row>
    <row r="1106" spans="39:41" ht="15.75" thickBot="1" x14ac:dyDescent="0.3">
      <c r="AN1106" s="46" t="s">
        <v>3523</v>
      </c>
    </row>
    <row r="1107" spans="39:41" ht="15.75" thickBot="1" x14ac:dyDescent="0.3">
      <c r="AM1107" s="319" t="s">
        <v>3524</v>
      </c>
      <c r="AN1107" s="46">
        <v>0</v>
      </c>
      <c r="AO1107" s="46">
        <f>940/979</f>
        <v>0.96016343207354449</v>
      </c>
    </row>
    <row r="1108" spans="39:41" ht="15.75" thickBot="1" x14ac:dyDescent="0.3">
      <c r="AM1108" s="320" t="s">
        <v>3496</v>
      </c>
      <c r="AN1108" s="46">
        <v>2</v>
      </c>
      <c r="AO1108" s="46">
        <f>(996-33-2)/996</f>
        <v>0.96485943775100402</v>
      </c>
    </row>
    <row r="1109" spans="39:41" ht="15.75" thickBot="1" x14ac:dyDescent="0.3">
      <c r="AM1109" s="320" t="s">
        <v>3498</v>
      </c>
      <c r="AN1109" s="46">
        <v>1</v>
      </c>
      <c r="AO1109" s="46">
        <f>(1013-37)/1013</f>
        <v>0.96347482724580458</v>
      </c>
    </row>
    <row r="1110" spans="39:41" ht="15.75" thickBot="1" x14ac:dyDescent="0.3">
      <c r="AM1110" s="320" t="s">
        <v>3517</v>
      </c>
      <c r="AN1110" s="46">
        <v>17</v>
      </c>
      <c r="AO1110" s="46">
        <f>999/1058</f>
        <v>0.94423440453686203</v>
      </c>
    </row>
    <row r="1111" spans="39:41" ht="15.75" thickBot="1" x14ac:dyDescent="0.3">
      <c r="AM1111" s="320" t="s">
        <v>3521</v>
      </c>
      <c r="AN1111" s="22">
        <v>0</v>
      </c>
    </row>
    <row r="1112" spans="39:41" ht="15.75" thickBot="1" x14ac:dyDescent="0.3">
      <c r="AM1112" s="320" t="s">
        <v>3518</v>
      </c>
      <c r="AN1112" s="46">
        <v>0</v>
      </c>
    </row>
    <row r="1113" spans="39:41" ht="15.75" thickBot="1" x14ac:dyDescent="0.3">
      <c r="AM1113" s="320" t="s">
        <v>3520</v>
      </c>
      <c r="AN1113" s="46">
        <v>0</v>
      </c>
      <c r="AO1113" s="46">
        <f>(1057-43)/1057</f>
        <v>0.95931882686849579</v>
      </c>
    </row>
    <row r="1114" spans="39:41" ht="15.75" thickBot="1" x14ac:dyDescent="0.3">
      <c r="AM1114" s="320" t="s">
        <v>3525</v>
      </c>
      <c r="AN1114" s="46">
        <v>0</v>
      </c>
      <c r="AO1114" s="46">
        <f>(1067-43)/1067</f>
        <v>0.9597000937207123</v>
      </c>
    </row>
    <row r="1115" spans="39:41" ht="15.75" thickBot="1" x14ac:dyDescent="0.3">
      <c r="AM1115" s="320"/>
    </row>
    <row r="1116" spans="39:41" ht="15.75" thickBot="1" x14ac:dyDescent="0.3">
      <c r="AM1116" s="320" t="s">
        <v>3508</v>
      </c>
      <c r="AN1116" s="46">
        <v>1</v>
      </c>
      <c r="AO1116" s="46">
        <f>(1007-33)/1007</f>
        <v>0.96722939424031773</v>
      </c>
    </row>
    <row r="1117" spans="39:41" ht="15.75" thickBot="1" x14ac:dyDescent="0.3">
      <c r="AM1117" s="320" t="s">
        <v>3499</v>
      </c>
      <c r="AN1117" s="46">
        <v>0</v>
      </c>
      <c r="AO1117" s="46">
        <f>(1043-37)/1043</f>
        <v>0.96452540747842763</v>
      </c>
    </row>
    <row r="1118" spans="39:41" ht="15.75" thickBot="1" x14ac:dyDescent="0.3">
      <c r="AM1118" s="321" t="s">
        <v>3519</v>
      </c>
      <c r="AN1118" s="46">
        <v>0</v>
      </c>
      <c r="AO1118" s="46">
        <f>999/1041</f>
        <v>0.95965417867435154</v>
      </c>
    </row>
  </sheetData>
  <autoFilter ref="A6:AO1094">
    <sortState ref="A7:AO1094">
      <sortCondition ref="O6:O1094"/>
    </sortState>
  </autoFilter>
  <sortState ref="A7:AO1094">
    <sortCondition ref="L7:L1094"/>
    <sortCondition ref="M7:M1094"/>
    <sortCondition ref="N7:N1094"/>
    <sortCondition ref="O7:O1094"/>
    <sortCondition ref="P7:P1094"/>
    <sortCondition ref="R7:R1094"/>
  </sortState>
  <mergeCells count="2">
    <mergeCell ref="AC4:AJ4"/>
    <mergeCell ref="R4:AB4"/>
  </mergeCells>
  <hyperlinks>
    <hyperlink ref="M355" r:id="rId1" tooltip="order" display="http://www.ncbi.nlm.nih.gov/Taxonomy/Browser/wwwtax.cgi?mode=Undef&amp;id=8826&amp;lvl=3&amp;keep=1&amp;srchmode=1&amp;unlock"/>
    <hyperlink ref="M358" r:id="rId2" tooltip="order" display="http://www.ncbi.nlm.nih.gov/Taxonomy/Browser/wwwtax.cgi?mode=Undef&amp;id=8826&amp;lvl=3&amp;keep=1&amp;srchmode=1&amp;unlock"/>
    <hyperlink ref="M193" r:id="rId3" tooltip="order" display="http://www.ncbi.nlm.nih.gov/Taxonomy/Browser/wwwtax.cgi?mode=Undef&amp;id=8826&amp;lvl=3&amp;keep=1&amp;srchmode=1&amp;unlock"/>
    <hyperlink ref="M837" r:id="rId4" tooltip="order" display="http://www.ncbi.nlm.nih.gov/Taxonomy/Browser/wwwtax.cgi?mode=Undef&amp;id=8826&amp;lvl=3&amp;keep=1&amp;srchmode=1&amp;unlock"/>
    <hyperlink ref="M188:M226" r:id="rId5" tooltip="order" display="https://www.ncbi.nlm.nih.gov/Taxonomy/Browser/wwwtax.cgi?mode=Undef&amp;id=118969&amp;lvl=3&amp;lin=f&amp;keep=1&amp;srchmode=1&amp;unlock"/>
    <hyperlink ref="M31" r:id="rId6" tooltip="order" display="http://www.ncbi.nlm.nih.gov/Taxonomy/Browser/wwwtax.cgi?mode=Undef&amp;id=8826&amp;lvl=3&amp;keep=1&amp;srchmode=1&amp;unlock"/>
    <hyperlink ref="M28" r:id="rId7" tooltip="order" display="http://www.ncbi.nlm.nih.gov/Taxonomy/Browser/wwwtax.cgi?mode=Undef&amp;id=8826&amp;lvl=3&amp;keep=1&amp;srchmode=1&amp;unlock"/>
    <hyperlink ref="M30" r:id="rId8" tooltip="order" display="http://www.ncbi.nlm.nih.gov/Taxonomy/Browser/wwwtax.cgi?mode=Undef&amp;id=8826&amp;lvl=3&amp;keep=1&amp;srchmode=1&amp;unlock"/>
    <hyperlink ref="M32" r:id="rId9" tooltip="order" display="http://www.ncbi.nlm.nih.gov/Taxonomy/Browser/wwwtax.cgi?mode=Undef&amp;id=8826&amp;lvl=3&amp;keep=1&amp;srchmode=1&amp;unlock"/>
    <hyperlink ref="M354" r:id="rId10" tooltip="order" display="http://www.ncbi.nlm.nih.gov/Taxonomy/Browser/wwwtax.cgi?mode=Undef&amp;id=8826&amp;lvl=3&amp;keep=1&amp;srchmode=1&amp;unlock"/>
    <hyperlink ref="M824" r:id="rId11" tooltip="order" display="http://www.ncbi.nlm.nih.gov/Taxonomy/Browser/wwwtax.cgi?mode=Undef&amp;id=8826&amp;lvl=3&amp;keep=1&amp;srchmode=1&amp;unlock"/>
    <hyperlink ref="M704" r:id="rId12" tooltip="order" display="http://www.ncbi.nlm.nih.gov/Taxonomy/Browser/wwwtax.cgi?mode=Undef&amp;id=8826&amp;lvl=3&amp;keep=1&amp;srchmode=1&amp;unlock"/>
    <hyperlink ref="M706" r:id="rId13" tooltip="order" display="http://www.ncbi.nlm.nih.gov/Taxonomy/Browser/wwwtax.cgi?mode=Undef&amp;id=8826&amp;lvl=3&amp;keep=1&amp;srchmode=1&amp;unlock"/>
    <hyperlink ref="M705" r:id="rId14" tooltip="order" display="http://www.ncbi.nlm.nih.gov/Taxonomy/Browser/wwwtax.cgi?mode=Undef&amp;id=8826&amp;lvl=3&amp;keep=1&amp;srchmode=1&amp;unlock"/>
  </hyperlinks>
  <pageMargins left="0.70866141732283472" right="0.70866141732283472" top="0.78740157480314965" bottom="0.78740157480314965" header="0.31496062992125984" footer="0.31496062992125984"/>
  <pageSetup paperSize="9" scale="61" fitToWidth="2" fitToHeight="0" orientation="landscape" r:id="rId15"/>
  <drawing r:id="rId1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3" tint="0.59999389629810485"/>
    <pageSetUpPr fitToPage="1"/>
  </sheetPr>
  <dimension ref="A1:Z445"/>
  <sheetViews>
    <sheetView zoomScale="85" zoomScaleNormal="85" workbookViewId="0">
      <selection activeCell="I249" sqref="I249"/>
    </sheetView>
  </sheetViews>
  <sheetFormatPr baseColWidth="10" defaultColWidth="11.42578125" defaultRowHeight="15" x14ac:dyDescent="0.25"/>
  <cols>
    <col min="1" max="1" width="4.7109375" style="256" customWidth="1"/>
    <col min="2" max="2" width="22.85546875" style="256" customWidth="1"/>
    <col min="4" max="4" width="11.42578125" customWidth="1"/>
    <col min="5" max="5" width="7.85546875" customWidth="1"/>
    <col min="6" max="6" width="13.5703125" customWidth="1"/>
    <col min="7" max="7" width="10.7109375" customWidth="1"/>
    <col min="8" max="8" width="17.42578125" customWidth="1"/>
    <col min="9" max="9" width="12.7109375" customWidth="1"/>
    <col min="10" max="10" width="13" style="27" customWidth="1"/>
    <col min="11" max="11" width="11.42578125" style="27"/>
    <col min="12" max="12" width="14.42578125" customWidth="1"/>
    <col min="14" max="14" width="4.7109375" customWidth="1"/>
    <col min="15" max="15" width="4.42578125" style="1" customWidth="1"/>
    <col min="16" max="16" width="10.7109375" style="1" customWidth="1"/>
    <col min="17" max="17" width="8.42578125" customWidth="1"/>
    <col min="19" max="19" width="10.5703125" customWidth="1"/>
    <col min="20" max="20" width="12.85546875" bestFit="1" customWidth="1"/>
    <col min="26" max="26" width="5.42578125" customWidth="1"/>
  </cols>
  <sheetData>
    <row r="1" spans="1:26" ht="47.25" thickBot="1" x14ac:dyDescent="0.55000000000000004">
      <c r="A1" s="12"/>
      <c r="B1" s="11" t="s">
        <v>3884</v>
      </c>
      <c r="C1" s="12"/>
      <c r="D1" s="13"/>
      <c r="E1" s="45"/>
      <c r="F1" s="45"/>
      <c r="G1" s="12"/>
      <c r="H1" s="442" t="s">
        <v>3550</v>
      </c>
      <c r="I1" s="12"/>
      <c r="J1" s="12"/>
      <c r="K1" s="395" t="s">
        <v>3549</v>
      </c>
      <c r="L1" s="45"/>
      <c r="M1" s="45"/>
      <c r="N1" s="12"/>
      <c r="O1" s="340"/>
      <c r="P1" s="62" t="s">
        <v>3883</v>
      </c>
      <c r="Q1" s="211"/>
      <c r="R1" s="211"/>
      <c r="S1" s="211"/>
      <c r="T1" s="211"/>
      <c r="U1" s="211"/>
      <c r="V1" s="219"/>
      <c r="W1" s="211"/>
      <c r="X1" s="211"/>
      <c r="Y1" s="211"/>
      <c r="Z1" s="211"/>
    </row>
    <row r="2" spans="1:26" ht="35.25" customHeight="1" x14ac:dyDescent="0.5">
      <c r="A2" s="12"/>
      <c r="B2" s="12"/>
      <c r="C2" s="45"/>
      <c r="D2" s="388"/>
      <c r="E2" s="377"/>
      <c r="F2" s="377"/>
      <c r="G2" s="406" t="s">
        <v>7</v>
      </c>
      <c r="H2" s="436" t="s">
        <v>3601</v>
      </c>
      <c r="I2" s="407" t="s">
        <v>3602</v>
      </c>
      <c r="J2" s="436" t="s">
        <v>10</v>
      </c>
      <c r="K2" s="436" t="s">
        <v>6</v>
      </c>
      <c r="L2" s="437" t="s">
        <v>9</v>
      </c>
      <c r="M2" s="45"/>
      <c r="N2" s="12"/>
      <c r="O2" s="340"/>
      <c r="P2" s="382"/>
      <c r="Q2" s="383"/>
      <c r="R2" s="383"/>
      <c r="S2" s="406" t="s">
        <v>7</v>
      </c>
      <c r="T2" s="437" t="s">
        <v>3881</v>
      </c>
      <c r="U2" s="211"/>
      <c r="V2" s="211"/>
      <c r="W2" s="211"/>
      <c r="X2" s="211"/>
      <c r="Y2" s="211"/>
      <c r="Z2" s="211"/>
    </row>
    <row r="3" spans="1:26" ht="33.75" x14ac:dyDescent="0.5">
      <c r="A3" s="12"/>
      <c r="B3" s="12"/>
      <c r="C3" s="45"/>
      <c r="D3" s="457"/>
      <c r="E3" s="389" t="s">
        <v>2955</v>
      </c>
      <c r="F3" s="456" t="s">
        <v>132</v>
      </c>
      <c r="G3" s="460" t="s">
        <v>50</v>
      </c>
      <c r="H3" s="461">
        <f>COUNTIF(Database!L7:L533,G3)</f>
        <v>187</v>
      </c>
      <c r="I3" s="403"/>
      <c r="J3" s="461">
        <f>COUNT(G11:G207)</f>
        <v>21</v>
      </c>
      <c r="K3" s="461">
        <f>COUNT(I11:I207)</f>
        <v>36</v>
      </c>
      <c r="L3" s="466">
        <f>SUM(C11:C207)</f>
        <v>115</v>
      </c>
      <c r="M3" s="45"/>
      <c r="N3" s="12"/>
      <c r="O3" s="340"/>
      <c r="P3" s="458"/>
      <c r="Q3" s="408" t="s">
        <v>2955</v>
      </c>
      <c r="R3" s="459" t="s">
        <v>132</v>
      </c>
      <c r="S3" s="460" t="s">
        <v>50</v>
      </c>
      <c r="T3" s="469">
        <f>COUNTIF('Validation Spectra and Results'!$L$7:$L$1843,S3)</f>
        <v>348</v>
      </c>
      <c r="U3" s="211"/>
      <c r="V3" s="211"/>
      <c r="W3" s="211"/>
      <c r="X3" s="211"/>
      <c r="Y3" s="211"/>
      <c r="Z3" s="211"/>
    </row>
    <row r="4" spans="1:26" ht="25.5" customHeight="1" x14ac:dyDescent="0.5">
      <c r="A4" s="12"/>
      <c r="B4" s="12"/>
      <c r="C4" s="45"/>
      <c r="D4" s="378"/>
      <c r="E4" s="390" t="s">
        <v>2954</v>
      </c>
      <c r="F4" s="339"/>
      <c r="G4" s="462" t="s">
        <v>17</v>
      </c>
      <c r="H4" s="463">
        <f>COUNTIF(Database!L7:L533,G4)</f>
        <v>320</v>
      </c>
      <c r="I4" s="404"/>
      <c r="J4" s="463">
        <f>COUNT(G210:G394)</f>
        <v>12</v>
      </c>
      <c r="K4" s="463">
        <f>COUNT(I211:I393)</f>
        <v>40</v>
      </c>
      <c r="L4" s="467">
        <f>SUM(C210:C394)</f>
        <v>132</v>
      </c>
      <c r="M4" s="45"/>
      <c r="N4" s="12"/>
      <c r="O4" s="340"/>
      <c r="P4" s="391" t="s">
        <v>3603</v>
      </c>
      <c r="Q4" s="340"/>
      <c r="R4" s="340"/>
      <c r="S4" s="462" t="s">
        <v>17</v>
      </c>
      <c r="T4" s="470">
        <f>COUNTIF('Validation Spectra and Results'!$L$7:$L$1843,S4)</f>
        <v>719</v>
      </c>
      <c r="U4" s="211"/>
      <c r="V4" s="211"/>
      <c r="W4" s="211"/>
      <c r="X4" s="211"/>
      <c r="Y4" s="211"/>
      <c r="Z4" s="211"/>
    </row>
    <row r="5" spans="1:26" ht="25.5" customHeight="1" x14ac:dyDescent="0.5">
      <c r="A5" s="12"/>
      <c r="B5" s="12"/>
      <c r="C5" s="45"/>
      <c r="D5" s="378"/>
      <c r="E5" s="339"/>
      <c r="F5" s="339"/>
      <c r="G5" s="464" t="s">
        <v>505</v>
      </c>
      <c r="H5" s="465">
        <f>COUNTIF(Database!L7:L533,G5)</f>
        <v>20</v>
      </c>
      <c r="I5" s="405"/>
      <c r="J5" s="465">
        <f>COUNT(G397:G430)</f>
        <v>3</v>
      </c>
      <c r="K5" s="465">
        <f>COUNT(I396:I429)</f>
        <v>13</v>
      </c>
      <c r="L5" s="468">
        <f>SUM(C397:C430)</f>
        <v>18</v>
      </c>
      <c r="M5" s="45"/>
      <c r="N5" s="12"/>
      <c r="O5" s="340"/>
      <c r="P5" s="384"/>
      <c r="Q5" s="340"/>
      <c r="R5" s="340"/>
      <c r="S5" s="464" t="s">
        <v>505</v>
      </c>
      <c r="T5" s="471">
        <f>COUNTIF('Validation Spectra and Results'!$L$7:$L$1843,S5)</f>
        <v>21</v>
      </c>
      <c r="U5" s="211"/>
      <c r="V5" s="211"/>
      <c r="W5" s="211"/>
      <c r="X5" s="211"/>
      <c r="Y5" s="211"/>
      <c r="Z5" s="211"/>
    </row>
    <row r="6" spans="1:26" ht="27" customHeight="1" x14ac:dyDescent="0.5">
      <c r="A6" s="12"/>
      <c r="B6" s="12"/>
      <c r="C6" s="45"/>
      <c r="D6" s="378"/>
      <c r="E6" s="339"/>
      <c r="F6" s="339"/>
      <c r="G6" s="401" t="s">
        <v>3529</v>
      </c>
      <c r="H6" s="402">
        <f>SUM(H3:H5)</f>
        <v>527</v>
      </c>
      <c r="I6" s="413"/>
      <c r="J6" s="438">
        <f>SUM(J3:J5)</f>
        <v>36</v>
      </c>
      <c r="K6" s="438">
        <f>SUM(K3:K5)</f>
        <v>89</v>
      </c>
      <c r="L6" s="441">
        <f>SUM(L3:L5)</f>
        <v>265</v>
      </c>
      <c r="M6" s="45"/>
      <c r="N6" s="12"/>
      <c r="O6" s="340"/>
      <c r="P6" s="384"/>
      <c r="Q6" s="340"/>
      <c r="R6" s="340"/>
      <c r="S6" s="409" t="s">
        <v>3529</v>
      </c>
      <c r="T6" s="410">
        <f>SUM(T3:T5)</f>
        <v>1088</v>
      </c>
      <c r="U6" s="211"/>
      <c r="V6" s="211"/>
      <c r="W6" s="211"/>
      <c r="X6" s="211"/>
      <c r="Y6" s="211"/>
      <c r="Z6" s="211"/>
    </row>
    <row r="7" spans="1:26" ht="2.25" customHeight="1" thickBot="1" x14ac:dyDescent="0.3">
      <c r="A7" s="12"/>
      <c r="B7" s="12"/>
      <c r="C7" s="12"/>
      <c r="D7" s="379"/>
      <c r="E7" s="380"/>
      <c r="F7" s="380"/>
      <c r="G7" s="380"/>
      <c r="H7" s="380"/>
      <c r="I7" s="380"/>
      <c r="J7" s="380"/>
      <c r="K7" s="380"/>
      <c r="L7" s="381"/>
      <c r="M7" s="12"/>
      <c r="N7" s="12"/>
      <c r="O7" s="340"/>
      <c r="P7" s="385"/>
      <c r="Q7" s="386"/>
      <c r="R7" s="386"/>
      <c r="S7" s="386"/>
      <c r="T7" s="387"/>
      <c r="U7" s="211"/>
      <c r="V7" s="211"/>
      <c r="W7" s="211"/>
      <c r="X7" s="211"/>
      <c r="Y7" s="211"/>
      <c r="Z7" s="211"/>
    </row>
    <row r="8" spans="1:26" x14ac:dyDescent="0.25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340"/>
      <c r="P8" s="340"/>
      <c r="Q8" s="340"/>
      <c r="R8" s="340"/>
      <c r="S8" s="211"/>
      <c r="T8" s="211"/>
      <c r="U8" s="211"/>
      <c r="V8" s="211"/>
      <c r="W8" s="211"/>
      <c r="X8" s="211"/>
      <c r="Y8" s="211"/>
      <c r="Z8" s="211"/>
    </row>
    <row r="9" spans="1:26" x14ac:dyDescent="0.25">
      <c r="A9" s="339"/>
      <c r="B9" s="452" t="s">
        <v>3604</v>
      </c>
      <c r="C9" s="362" t="s">
        <v>3547</v>
      </c>
      <c r="D9" s="355" t="s">
        <v>3421</v>
      </c>
      <c r="E9" s="357" t="s">
        <v>3546</v>
      </c>
      <c r="F9" s="356" t="s">
        <v>3374</v>
      </c>
      <c r="G9" s="357" t="s">
        <v>3546</v>
      </c>
      <c r="H9" s="356" t="s">
        <v>3376</v>
      </c>
      <c r="I9" s="357" t="s">
        <v>3546</v>
      </c>
      <c r="J9" s="355" t="s">
        <v>28</v>
      </c>
      <c r="K9" s="358" t="s">
        <v>3546</v>
      </c>
      <c r="L9" s="356" t="s">
        <v>3422</v>
      </c>
      <c r="M9" s="357" t="s">
        <v>3546</v>
      </c>
      <c r="N9" s="339"/>
      <c r="O9" s="340"/>
      <c r="P9" s="355" t="s">
        <v>3421</v>
      </c>
      <c r="Q9" s="357" t="s">
        <v>3882</v>
      </c>
      <c r="R9" s="356" t="s">
        <v>3374</v>
      </c>
      <c r="S9" s="357" t="s">
        <v>3882</v>
      </c>
      <c r="T9" s="356" t="s">
        <v>3376</v>
      </c>
      <c r="U9" s="357" t="s">
        <v>3882</v>
      </c>
      <c r="V9" s="355" t="s">
        <v>28</v>
      </c>
      <c r="W9" s="358" t="s">
        <v>3882</v>
      </c>
      <c r="X9" s="356" t="s">
        <v>3422</v>
      </c>
      <c r="Y9" s="357" t="s">
        <v>3882</v>
      </c>
      <c r="Z9" s="211"/>
    </row>
    <row r="10" spans="1:26" x14ac:dyDescent="0.25">
      <c r="A10" s="12"/>
      <c r="B10" s="446" t="s">
        <v>3548</v>
      </c>
      <c r="C10" s="440"/>
      <c r="D10" s="285" t="s">
        <v>50</v>
      </c>
      <c r="E10" s="336">
        <f>SUM(G11:G208)</f>
        <v>187</v>
      </c>
      <c r="F10" s="286"/>
      <c r="G10" s="286"/>
      <c r="H10" s="286"/>
      <c r="I10" s="286"/>
      <c r="J10" s="286"/>
      <c r="K10" s="286"/>
      <c r="L10" s="286"/>
      <c r="M10" s="286"/>
      <c r="N10" s="12"/>
      <c r="O10" s="340"/>
      <c r="P10" s="285" t="s">
        <v>50</v>
      </c>
      <c r="Q10" s="336">
        <f>SUM(S11:S208)</f>
        <v>348</v>
      </c>
      <c r="R10" s="286"/>
      <c r="S10" s="286"/>
      <c r="T10" s="286"/>
      <c r="U10" s="286"/>
      <c r="V10" s="286"/>
      <c r="W10" s="286"/>
      <c r="X10" s="286"/>
      <c r="Y10" s="286"/>
      <c r="Z10" s="211"/>
    </row>
    <row r="11" spans="1:26" s="256" customFormat="1" x14ac:dyDescent="0.25">
      <c r="A11" s="12"/>
      <c r="B11" s="397" t="s">
        <v>3551</v>
      </c>
      <c r="C11" s="338">
        <f>COUNT(M13:M22)</f>
        <v>10</v>
      </c>
      <c r="D11" s="286"/>
      <c r="E11" s="286"/>
      <c r="F11" s="120" t="s">
        <v>2794</v>
      </c>
      <c r="G11" s="275">
        <f>COUNTIF(Database!L7:M552,F11)</f>
        <v>13</v>
      </c>
      <c r="H11" s="311"/>
      <c r="I11" s="311"/>
      <c r="J11" s="311"/>
      <c r="K11" s="311"/>
      <c r="L11" s="311"/>
      <c r="M11" s="311"/>
      <c r="N11" s="12"/>
      <c r="O11" s="340"/>
      <c r="P11" s="286"/>
      <c r="Q11" s="286"/>
      <c r="R11" s="120" t="s">
        <v>2794</v>
      </c>
      <c r="S11" s="275">
        <f>COUNTIF('Validation Spectra and Results'!L7:M1840,R11)</f>
        <v>17</v>
      </c>
      <c r="T11" s="311"/>
      <c r="U11" s="311"/>
      <c r="V11" s="311"/>
      <c r="W11" s="311"/>
      <c r="X11" s="311"/>
      <c r="Y11" s="311"/>
      <c r="Z11" s="211"/>
    </row>
    <row r="12" spans="1:26" s="256" customFormat="1" x14ac:dyDescent="0.25">
      <c r="A12" s="12"/>
      <c r="B12" s="397" t="s">
        <v>3576</v>
      </c>
      <c r="C12" s="338"/>
      <c r="D12" s="286"/>
      <c r="E12" s="286"/>
      <c r="F12" s="311"/>
      <c r="G12" s="311"/>
      <c r="H12" s="120" t="s">
        <v>383</v>
      </c>
      <c r="I12" s="275">
        <f>COUNTIF(Database!L$7:N533,H12)</f>
        <v>12</v>
      </c>
      <c r="J12" s="311"/>
      <c r="K12" s="311"/>
      <c r="L12" s="311"/>
      <c r="M12" s="311"/>
      <c r="N12" s="12"/>
      <c r="O12" s="340"/>
      <c r="P12" s="286"/>
      <c r="Q12" s="286"/>
      <c r="R12" s="311"/>
      <c r="S12" s="311"/>
      <c r="T12" s="120" t="s">
        <v>383</v>
      </c>
      <c r="U12" s="275">
        <f>COUNTIF('Validation Spectra and Results'!L$7:O1840,T12)</f>
        <v>16</v>
      </c>
      <c r="V12" s="311"/>
      <c r="W12" s="311"/>
      <c r="X12" s="311"/>
      <c r="Y12" s="311"/>
      <c r="Z12" s="211"/>
    </row>
    <row r="13" spans="1:26" s="256" customFormat="1" x14ac:dyDescent="0.25">
      <c r="A13" s="12"/>
      <c r="B13" s="396" t="s">
        <v>3556</v>
      </c>
      <c r="C13" s="338"/>
      <c r="D13" s="286"/>
      <c r="E13" s="286"/>
      <c r="F13" s="311"/>
      <c r="G13" s="311"/>
      <c r="H13" s="311"/>
      <c r="I13" s="311"/>
      <c r="J13" s="120" t="s">
        <v>635</v>
      </c>
      <c r="K13" s="275">
        <f>COUNTIF(Database!O$7:O533,J13)</f>
        <v>2</v>
      </c>
      <c r="L13" s="120" t="s">
        <v>636</v>
      </c>
      <c r="M13" s="275">
        <f>COUNTIF(Database!P$7:P539,L13)</f>
        <v>2</v>
      </c>
      <c r="N13" s="12"/>
      <c r="O13" s="340"/>
      <c r="P13" s="359"/>
      <c r="Q13" s="336"/>
      <c r="R13" s="311"/>
      <c r="S13" s="311"/>
      <c r="T13" s="311"/>
      <c r="U13" s="311"/>
      <c r="V13" s="120" t="s">
        <v>635</v>
      </c>
      <c r="W13" s="275">
        <f>COUNTIF('Validation Spectra and Results'!O$8:O$1840,V13)</f>
        <v>4</v>
      </c>
      <c r="X13" s="120" t="s">
        <v>636</v>
      </c>
      <c r="Y13" s="275">
        <f>COUNTIF('Validation Spectra and Results'!P$7:P1508,X13)</f>
        <v>4</v>
      </c>
      <c r="Z13" s="211"/>
    </row>
    <row r="14" spans="1:26" s="256" customFormat="1" x14ac:dyDescent="0.25">
      <c r="A14" s="12"/>
      <c r="B14" s="396" t="s">
        <v>3555</v>
      </c>
      <c r="C14" s="338"/>
      <c r="D14" s="286"/>
      <c r="E14" s="286"/>
      <c r="F14" s="311"/>
      <c r="G14" s="311"/>
      <c r="H14" s="311"/>
      <c r="I14" s="311"/>
      <c r="J14" s="120" t="s">
        <v>739</v>
      </c>
      <c r="K14" s="275">
        <f>COUNTIF(Database!O$7:O533,J14)</f>
        <v>3</v>
      </c>
      <c r="L14" s="120" t="s">
        <v>1278</v>
      </c>
      <c r="M14" s="275">
        <f>COUNTIF(Database!P$7:P540,L14)</f>
        <v>1</v>
      </c>
      <c r="N14" s="12"/>
      <c r="O14" s="340"/>
      <c r="P14" s="359"/>
      <c r="Q14" s="360"/>
      <c r="R14" s="311"/>
      <c r="S14" s="311"/>
      <c r="T14" s="311"/>
      <c r="U14" s="311"/>
      <c r="V14" s="120" t="s">
        <v>739</v>
      </c>
      <c r="W14" s="275">
        <f>COUNTIF('Validation Spectra and Results'!O$8:O$1840,V14)</f>
        <v>5</v>
      </c>
      <c r="X14" s="120" t="s">
        <v>1278</v>
      </c>
      <c r="Y14" s="275">
        <f>COUNTIF('Validation Spectra and Results'!P$7:P1509,X14)</f>
        <v>1</v>
      </c>
      <c r="Z14" s="211"/>
    </row>
    <row r="15" spans="1:26" s="256" customFormat="1" x14ac:dyDescent="0.25">
      <c r="A15" s="12"/>
      <c r="B15" s="396" t="s">
        <v>3554</v>
      </c>
      <c r="C15" s="338"/>
      <c r="D15" s="286"/>
      <c r="E15" s="286"/>
      <c r="F15" s="311"/>
      <c r="G15" s="311"/>
      <c r="H15" s="311"/>
      <c r="I15" s="311"/>
      <c r="J15" s="311"/>
      <c r="K15" s="311"/>
      <c r="L15" s="120" t="s">
        <v>740</v>
      </c>
      <c r="M15" s="275">
        <f>COUNTIF(Database!P$7:P541,L15)</f>
        <v>2</v>
      </c>
      <c r="N15" s="12"/>
      <c r="O15" s="340"/>
      <c r="P15" s="361"/>
      <c r="Q15" s="360"/>
      <c r="R15" s="311"/>
      <c r="S15" s="311"/>
      <c r="T15" s="311"/>
      <c r="U15" s="311"/>
      <c r="V15" s="311"/>
      <c r="W15" s="311"/>
      <c r="X15" s="120" t="s">
        <v>740</v>
      </c>
      <c r="Y15" s="275">
        <f>COUNTIF('Validation Spectra and Results'!P$7:P1510,X15)</f>
        <v>4</v>
      </c>
      <c r="Z15" s="211"/>
    </row>
    <row r="16" spans="1:26" s="256" customFormat="1" x14ac:dyDescent="0.25">
      <c r="A16" s="12"/>
      <c r="B16" s="396" t="s">
        <v>3552</v>
      </c>
      <c r="C16" s="338"/>
      <c r="D16" s="286"/>
      <c r="E16" s="286"/>
      <c r="F16" s="311"/>
      <c r="G16" s="311"/>
      <c r="H16" s="311"/>
      <c r="I16" s="311"/>
      <c r="J16" s="120" t="s">
        <v>380</v>
      </c>
      <c r="K16" s="275">
        <f>COUNTIF(Database!O$7:O533,J16)</f>
        <v>4</v>
      </c>
      <c r="L16" s="120" t="s">
        <v>381</v>
      </c>
      <c r="M16" s="275">
        <f>COUNTIF(Database!P$7:P542,L16)</f>
        <v>2</v>
      </c>
      <c r="N16" s="12"/>
      <c r="O16" s="340"/>
      <c r="P16" s="359"/>
      <c r="Q16" s="286"/>
      <c r="R16" s="311"/>
      <c r="S16" s="311"/>
      <c r="T16" s="311"/>
      <c r="U16" s="311"/>
      <c r="V16" s="120" t="s">
        <v>380</v>
      </c>
      <c r="W16" s="275">
        <f>COUNTIF('Validation Spectra and Results'!O$8:O$1840,V16)</f>
        <v>4</v>
      </c>
      <c r="X16" s="120" t="s">
        <v>381</v>
      </c>
      <c r="Y16" s="275">
        <f>COUNTIF('Validation Spectra and Results'!P$7:P1511,X16)</f>
        <v>2</v>
      </c>
      <c r="Z16" s="211"/>
    </row>
    <row r="17" spans="1:26" s="256" customFormat="1" x14ac:dyDescent="0.25">
      <c r="A17" s="12"/>
      <c r="B17" s="396" t="s">
        <v>3553</v>
      </c>
      <c r="C17" s="338"/>
      <c r="D17" s="286"/>
      <c r="E17" s="286"/>
      <c r="F17" s="311"/>
      <c r="G17" s="311"/>
      <c r="H17" s="311"/>
      <c r="I17" s="311"/>
      <c r="J17" s="311"/>
      <c r="K17" s="311"/>
      <c r="L17" s="120" t="s">
        <v>692</v>
      </c>
      <c r="M17" s="275">
        <f>COUNTIF(Database!P$7:P543,L17)</f>
        <v>1</v>
      </c>
      <c r="N17" s="12"/>
      <c r="O17" s="340"/>
      <c r="P17" s="359"/>
      <c r="Q17" s="286"/>
      <c r="R17" s="311"/>
      <c r="S17" s="311"/>
      <c r="T17" s="311"/>
      <c r="U17" s="311"/>
      <c r="V17" s="311"/>
      <c r="W17" s="311"/>
      <c r="X17" s="120" t="s">
        <v>692</v>
      </c>
      <c r="Y17" s="275">
        <f>COUNTIF('Validation Spectra and Results'!P$7:P1512,X17)</f>
        <v>1</v>
      </c>
      <c r="Z17" s="211"/>
    </row>
    <row r="18" spans="1:26" s="256" customFormat="1" x14ac:dyDescent="0.25">
      <c r="A18" s="12"/>
      <c r="B18" s="396" t="s">
        <v>3557</v>
      </c>
      <c r="C18" s="338"/>
      <c r="D18" s="286"/>
      <c r="E18" s="286"/>
      <c r="F18" s="311"/>
      <c r="G18" s="311"/>
      <c r="H18" s="311"/>
      <c r="I18" s="311"/>
      <c r="J18" s="311"/>
      <c r="K18" s="311"/>
      <c r="L18" s="120" t="s">
        <v>1550</v>
      </c>
      <c r="M18" s="275">
        <f>COUNTIF(Database!P$7:P544,L18)</f>
        <v>1</v>
      </c>
      <c r="N18" s="12"/>
      <c r="O18" s="340"/>
      <c r="P18" s="359"/>
      <c r="Q18" s="286"/>
      <c r="R18" s="311"/>
      <c r="S18" s="311"/>
      <c r="T18" s="311"/>
      <c r="U18" s="311"/>
      <c r="V18" s="311"/>
      <c r="W18" s="311"/>
      <c r="X18" s="120" t="s">
        <v>1550</v>
      </c>
      <c r="Y18" s="275">
        <f>COUNTIF('Validation Spectra and Results'!P$7:P1513,X18)</f>
        <v>1</v>
      </c>
      <c r="Z18" s="211"/>
    </row>
    <row r="19" spans="1:26" s="256" customFormat="1" x14ac:dyDescent="0.25">
      <c r="A19" s="12"/>
      <c r="B19" s="396" t="s">
        <v>3558</v>
      </c>
      <c r="C19" s="338"/>
      <c r="D19" s="286"/>
      <c r="E19" s="286"/>
      <c r="F19" s="311"/>
      <c r="G19" s="311"/>
      <c r="H19" s="311"/>
      <c r="I19" s="311"/>
      <c r="J19" s="120" t="s">
        <v>1360</v>
      </c>
      <c r="K19" s="275">
        <f>COUNTIF(Database!O$7:O536,J19)</f>
        <v>1</v>
      </c>
      <c r="L19" s="120" t="s">
        <v>1032</v>
      </c>
      <c r="M19" s="275">
        <f>COUNTIF(Database!P$7:P545,L19)</f>
        <v>1</v>
      </c>
      <c r="N19" s="12"/>
      <c r="O19" s="340"/>
      <c r="P19" s="359"/>
      <c r="Q19" s="286"/>
      <c r="R19" s="311"/>
      <c r="S19" s="311"/>
      <c r="T19" s="311"/>
      <c r="U19" s="311"/>
      <c r="V19" s="120" t="s">
        <v>1360</v>
      </c>
      <c r="W19" s="275">
        <f>COUNTIF('Validation Spectra and Results'!O$7:O$1840,V19)</f>
        <v>1</v>
      </c>
      <c r="X19" s="120" t="s">
        <v>1032</v>
      </c>
      <c r="Y19" s="275">
        <f>COUNTIF('Validation Spectra and Results'!P$7:P1514,X19)</f>
        <v>1</v>
      </c>
      <c r="Z19" s="211"/>
    </row>
    <row r="20" spans="1:26" s="256" customFormat="1" x14ac:dyDescent="0.25">
      <c r="A20" s="12"/>
      <c r="B20" s="396" t="s">
        <v>3559</v>
      </c>
      <c r="C20" s="338"/>
      <c r="D20" s="286"/>
      <c r="E20" s="286"/>
      <c r="F20" s="311"/>
      <c r="G20" s="311"/>
      <c r="H20" s="311"/>
      <c r="I20" s="311"/>
      <c r="J20" s="120" t="s">
        <v>2926</v>
      </c>
      <c r="K20" s="275">
        <f>COUNTIF(Database!O$7:O537,J20)</f>
        <v>1</v>
      </c>
      <c r="L20" s="120" t="s">
        <v>2927</v>
      </c>
      <c r="M20" s="275">
        <f>COUNTIF(Database!P$7:P546,L20)</f>
        <v>1</v>
      </c>
      <c r="N20" s="12"/>
      <c r="O20" s="340"/>
      <c r="P20" s="359"/>
      <c r="Q20" s="286"/>
      <c r="R20" s="311"/>
      <c r="S20" s="311"/>
      <c r="T20" s="311"/>
      <c r="U20" s="311"/>
      <c r="V20" s="120" t="s">
        <v>2926</v>
      </c>
      <c r="W20" s="275">
        <f>COUNTIF('Validation Spectra and Results'!O$8:O$1840,V20)</f>
        <v>1</v>
      </c>
      <c r="X20" s="120" t="s">
        <v>2927</v>
      </c>
      <c r="Y20" s="275">
        <f>COUNTIF('Validation Spectra and Results'!P$7:P1515,X20)</f>
        <v>1</v>
      </c>
      <c r="Z20" s="211"/>
    </row>
    <row r="21" spans="1:26" s="256" customFormat="1" x14ac:dyDescent="0.25">
      <c r="A21" s="12"/>
      <c r="B21" s="396" t="s">
        <v>3560</v>
      </c>
      <c r="C21" s="338"/>
      <c r="D21" s="286"/>
      <c r="E21" s="286"/>
      <c r="F21" s="311"/>
      <c r="G21" s="311"/>
      <c r="H21" s="311"/>
      <c r="I21" s="311"/>
      <c r="J21" s="120" t="s">
        <v>2795</v>
      </c>
      <c r="K21" s="275">
        <f>COUNTIF(Database!O$7:O537,J21)</f>
        <v>1</v>
      </c>
      <c r="L21" s="120" t="s">
        <v>2796</v>
      </c>
      <c r="M21" s="275">
        <f>COUNTIF(Database!P$7:P546,L21)</f>
        <v>1</v>
      </c>
      <c r="N21" s="12"/>
      <c r="O21" s="340"/>
      <c r="P21" s="359"/>
      <c r="Q21" s="286"/>
      <c r="R21" s="311"/>
      <c r="S21" s="311"/>
      <c r="T21" s="311"/>
      <c r="U21" s="311"/>
      <c r="V21" s="120" t="s">
        <v>2795</v>
      </c>
      <c r="W21" s="275">
        <f>COUNTIF('Validation Spectra and Results'!O$8:O$1840,V21)</f>
        <v>1</v>
      </c>
      <c r="X21" s="120" t="s">
        <v>2796</v>
      </c>
      <c r="Y21" s="275">
        <f>COUNTIF('Validation Spectra and Results'!P$7:P1516,X21)</f>
        <v>1</v>
      </c>
      <c r="Z21" s="211"/>
    </row>
    <row r="22" spans="1:26" s="256" customFormat="1" x14ac:dyDescent="0.25">
      <c r="A22" s="12"/>
      <c r="B22" s="411" t="s">
        <v>3561</v>
      </c>
      <c r="C22" s="345"/>
      <c r="D22" s="286"/>
      <c r="E22" s="286"/>
      <c r="F22" s="342"/>
      <c r="G22" s="342"/>
      <c r="H22" s="281" t="s">
        <v>3423</v>
      </c>
      <c r="I22" s="282">
        <f>COUNTIF(Database!L$7:N533,H22)</f>
        <v>1</v>
      </c>
      <c r="J22" s="281" t="s">
        <v>3425</v>
      </c>
      <c r="K22" s="282">
        <f>COUNTIF(Database!O$7:O538,J22)</f>
        <v>1</v>
      </c>
      <c r="L22" s="281" t="s">
        <v>3426</v>
      </c>
      <c r="M22" s="282">
        <f>COUNTIF(Database!P$7:P547,L22)</f>
        <v>1</v>
      </c>
      <c r="N22" s="12"/>
      <c r="O22" s="340"/>
      <c r="P22" s="359"/>
      <c r="Q22" s="286"/>
      <c r="R22" s="342"/>
      <c r="S22" s="342"/>
      <c r="T22" s="281" t="s">
        <v>3423</v>
      </c>
      <c r="U22" s="282">
        <f>COUNTIF('Validation Spectra and Results'!L$7:O1849,T22)</f>
        <v>1</v>
      </c>
      <c r="V22" s="281" t="s">
        <v>3425</v>
      </c>
      <c r="W22" s="282">
        <f>COUNTIF('Validation Spectra and Results'!O$8:O$1840,V22)</f>
        <v>1</v>
      </c>
      <c r="X22" s="281" t="s">
        <v>3426</v>
      </c>
      <c r="Y22" s="282">
        <f>COUNTIF('Validation Spectra and Results'!P$7:P1517,X22)</f>
        <v>1</v>
      </c>
      <c r="Z22" s="211"/>
    </row>
    <row r="23" spans="1:26" s="256" customFormat="1" x14ac:dyDescent="0.25">
      <c r="A23" s="12"/>
      <c r="B23" s="397" t="s">
        <v>3562</v>
      </c>
      <c r="C23" s="338">
        <f>COUNT(M25:M36)</f>
        <v>12</v>
      </c>
      <c r="D23" s="286"/>
      <c r="E23" s="286"/>
      <c r="F23" s="120" t="s">
        <v>190</v>
      </c>
      <c r="G23" s="275">
        <f>COUNTIF(Database!L$7:M541,F23)</f>
        <v>25</v>
      </c>
      <c r="H23" s="311"/>
      <c r="I23" s="311"/>
      <c r="J23" s="311"/>
      <c r="K23" s="311"/>
      <c r="L23" s="311"/>
      <c r="M23" s="311"/>
      <c r="N23" s="12"/>
      <c r="O23" s="340"/>
      <c r="P23" s="359"/>
      <c r="Q23" s="286"/>
      <c r="R23" s="120" t="s">
        <v>190</v>
      </c>
      <c r="S23" s="275">
        <f>COUNTIF('Validation Spectra and Results'!L7:M1840,R23)</f>
        <v>47</v>
      </c>
      <c r="T23" s="311"/>
      <c r="U23" s="311"/>
      <c r="V23" s="311"/>
      <c r="W23" s="311"/>
      <c r="X23" s="311"/>
      <c r="Y23" s="311"/>
      <c r="Z23" s="211"/>
    </row>
    <row r="24" spans="1:26" s="256" customFormat="1" x14ac:dyDescent="0.25">
      <c r="A24" s="12"/>
      <c r="B24" s="397" t="s">
        <v>3575</v>
      </c>
      <c r="C24" s="338"/>
      <c r="D24" s="286"/>
      <c r="E24" s="286"/>
      <c r="F24" s="311"/>
      <c r="G24" s="311"/>
      <c r="H24" s="120" t="s">
        <v>191</v>
      </c>
      <c r="I24" s="275">
        <f>COUNTIF(Database!L$7:N533,H24)</f>
        <v>25</v>
      </c>
      <c r="J24" s="311"/>
      <c r="K24" s="311"/>
      <c r="L24" s="311"/>
      <c r="M24" s="311"/>
      <c r="N24" s="12"/>
      <c r="O24" s="340"/>
      <c r="P24" s="359"/>
      <c r="Q24" s="286"/>
      <c r="R24" s="311"/>
      <c r="S24" s="311"/>
      <c r="T24" s="120" t="s">
        <v>191</v>
      </c>
      <c r="U24" s="275">
        <f>COUNTIF('Validation Spectra and Results'!L$7:N1850,T24)</f>
        <v>47</v>
      </c>
      <c r="V24" s="311"/>
      <c r="W24" s="311"/>
      <c r="X24" s="311"/>
      <c r="Y24" s="311"/>
      <c r="Z24" s="211"/>
    </row>
    <row r="25" spans="1:26" s="256" customFormat="1" x14ac:dyDescent="0.25">
      <c r="A25" s="12"/>
      <c r="B25" s="396" t="s">
        <v>3571</v>
      </c>
      <c r="C25" s="338"/>
      <c r="D25" s="286"/>
      <c r="E25" s="286"/>
      <c r="F25" s="311"/>
      <c r="G25" s="311"/>
      <c r="H25" s="311"/>
      <c r="I25" s="311"/>
      <c r="J25" s="120" t="s">
        <v>1357</v>
      </c>
      <c r="K25" s="275">
        <f>COUNTIF(Database!O$7:O533,J25)</f>
        <v>2</v>
      </c>
      <c r="L25" s="324" t="s">
        <v>3670</v>
      </c>
      <c r="M25" s="275">
        <f>COUNTIF(Database!P$7:P533,L25)</f>
        <v>2</v>
      </c>
      <c r="N25" s="12"/>
      <c r="O25" s="340"/>
      <c r="P25" s="359"/>
      <c r="Q25" s="286"/>
      <c r="R25" s="311"/>
      <c r="S25" s="311"/>
      <c r="T25" s="311"/>
      <c r="U25" s="311"/>
      <c r="V25" s="120" t="s">
        <v>1357</v>
      </c>
      <c r="W25" s="275">
        <f>COUNTIF('Validation Spectra and Results'!O$8:O$1840,V25)</f>
        <v>2</v>
      </c>
      <c r="X25" s="324" t="s">
        <v>3670</v>
      </c>
      <c r="Y25" s="275">
        <f>COUNTIF('Validation Spectra and Results'!P$7:P1524,X25)</f>
        <v>2</v>
      </c>
      <c r="Z25" s="211"/>
    </row>
    <row r="26" spans="1:26" s="256" customFormat="1" x14ac:dyDescent="0.25">
      <c r="A26" s="12"/>
      <c r="B26" s="396" t="s">
        <v>3565</v>
      </c>
      <c r="C26" s="338"/>
      <c r="D26" s="286"/>
      <c r="E26" s="286"/>
      <c r="F26" s="311"/>
      <c r="G26" s="311"/>
      <c r="H26" s="311"/>
      <c r="I26" s="311"/>
      <c r="J26" s="120" t="s">
        <v>595</v>
      </c>
      <c r="K26" s="275">
        <f>COUNTIF(Database!O$7:O533,J26)</f>
        <v>1</v>
      </c>
      <c r="L26" s="120" t="s">
        <v>596</v>
      </c>
      <c r="M26" s="323">
        <f>COUNTIF(Database!P$7:P533,L26)</f>
        <v>1</v>
      </c>
      <c r="N26" s="12"/>
      <c r="O26" s="340"/>
      <c r="P26" s="359"/>
      <c r="Q26" s="286"/>
      <c r="R26" s="311"/>
      <c r="S26" s="311"/>
      <c r="T26" s="311"/>
      <c r="U26" s="311"/>
      <c r="V26" s="120" t="s">
        <v>595</v>
      </c>
      <c r="W26" s="275">
        <f>COUNTIF('Validation Spectra and Results'!O$8:O$1840,V26)</f>
        <v>1</v>
      </c>
      <c r="X26" s="324" t="s">
        <v>596</v>
      </c>
      <c r="Y26" s="323">
        <f>COUNTIF('Validation Spectra and Results'!P$7:P1525,X26)</f>
        <v>1</v>
      </c>
      <c r="Z26" s="211"/>
    </row>
    <row r="27" spans="1:26" s="256" customFormat="1" x14ac:dyDescent="0.25">
      <c r="A27" s="12"/>
      <c r="B27" s="396" t="s">
        <v>3566</v>
      </c>
      <c r="C27" s="338"/>
      <c r="D27" s="286"/>
      <c r="E27" s="286"/>
      <c r="F27" s="311"/>
      <c r="G27" s="311"/>
      <c r="H27" s="311"/>
      <c r="I27" s="311"/>
      <c r="J27" s="120" t="s">
        <v>421</v>
      </c>
      <c r="K27" s="275">
        <f>COUNTIF(Database!O$7:O533,J27)</f>
        <v>5</v>
      </c>
      <c r="L27" s="120" t="s">
        <v>422</v>
      </c>
      <c r="M27" s="275">
        <f>COUNTIF(Database!P$7:P533,L27)</f>
        <v>1</v>
      </c>
      <c r="N27" s="12"/>
      <c r="O27" s="340"/>
      <c r="P27" s="359"/>
      <c r="Q27" s="286"/>
      <c r="R27" s="311"/>
      <c r="S27" s="311"/>
      <c r="T27" s="311"/>
      <c r="U27" s="311"/>
      <c r="V27" s="120" t="s">
        <v>421</v>
      </c>
      <c r="W27" s="275">
        <f>COUNTIF('Validation Spectra and Results'!O$8:O$1840,V27)</f>
        <v>7</v>
      </c>
      <c r="X27" s="120" t="s">
        <v>422</v>
      </c>
      <c r="Y27" s="323">
        <f>COUNTIF('Validation Spectra and Results'!P$7:P1526,X27)</f>
        <v>1</v>
      </c>
      <c r="Z27" s="211"/>
    </row>
    <row r="28" spans="1:26" s="256" customFormat="1" x14ac:dyDescent="0.25">
      <c r="A28" s="12"/>
      <c r="B28" s="396" t="s">
        <v>3569</v>
      </c>
      <c r="C28" s="338"/>
      <c r="D28" s="286"/>
      <c r="E28" s="286"/>
      <c r="F28" s="311"/>
      <c r="G28" s="311"/>
      <c r="H28" s="311"/>
      <c r="I28" s="311"/>
      <c r="J28" s="311"/>
      <c r="K28" s="311"/>
      <c r="L28" s="120" t="s">
        <v>1216</v>
      </c>
      <c r="M28" s="275">
        <f>COUNTIF(Database!P$7:P533,L28)</f>
        <v>1</v>
      </c>
      <c r="N28" s="12"/>
      <c r="O28" s="340"/>
      <c r="P28" s="359"/>
      <c r="Q28" s="286"/>
      <c r="R28" s="311"/>
      <c r="S28" s="311"/>
      <c r="T28" s="311"/>
      <c r="U28" s="311"/>
      <c r="V28" s="311"/>
      <c r="W28" s="311"/>
      <c r="X28" s="120" t="s">
        <v>1216</v>
      </c>
      <c r="Y28" s="275">
        <f>COUNTIF('Validation Spectra and Results'!P$7:P1519,X28)</f>
        <v>1</v>
      </c>
      <c r="Z28" s="211"/>
    </row>
    <row r="29" spans="1:26" s="256" customFormat="1" x14ac:dyDescent="0.25">
      <c r="A29" s="12"/>
      <c r="B29" s="396" t="s">
        <v>3568</v>
      </c>
      <c r="C29" s="338"/>
      <c r="D29" s="286"/>
      <c r="E29" s="286"/>
      <c r="F29" s="311"/>
      <c r="G29" s="311"/>
      <c r="H29" s="311"/>
      <c r="I29" s="311"/>
      <c r="J29" s="311"/>
      <c r="K29" s="311"/>
      <c r="L29" s="120" t="s">
        <v>3045</v>
      </c>
      <c r="M29" s="275">
        <f>COUNTIF(Database!P$7:P533,L29)</f>
        <v>1</v>
      </c>
      <c r="N29" s="12"/>
      <c r="O29" s="340"/>
      <c r="P29" s="359"/>
      <c r="Q29" s="286"/>
      <c r="R29" s="311"/>
      <c r="S29" s="311"/>
      <c r="T29" s="311"/>
      <c r="U29" s="311"/>
      <c r="V29" s="311"/>
      <c r="W29" s="311"/>
      <c r="X29" s="120" t="s">
        <v>3045</v>
      </c>
      <c r="Y29" s="275">
        <f>COUNTIF('Validation Spectra and Results'!P$7:P1520,X29)</f>
        <v>1</v>
      </c>
      <c r="Z29" s="211"/>
    </row>
    <row r="30" spans="1:26" s="256" customFormat="1" x14ac:dyDescent="0.25">
      <c r="A30" s="12"/>
      <c r="B30" s="396" t="s">
        <v>3567</v>
      </c>
      <c r="C30" s="338"/>
      <c r="D30" s="286"/>
      <c r="E30" s="286"/>
      <c r="F30" s="311"/>
      <c r="G30" s="311"/>
      <c r="H30" s="311"/>
      <c r="I30" s="311"/>
      <c r="J30" s="311"/>
      <c r="K30" s="311"/>
      <c r="L30" s="120" t="s">
        <v>573</v>
      </c>
      <c r="M30" s="275">
        <f>COUNTIF(Database!P$7:P533,L30)</f>
        <v>2</v>
      </c>
      <c r="N30" s="12"/>
      <c r="O30" s="340"/>
      <c r="P30" s="359"/>
      <c r="Q30" s="286"/>
      <c r="R30" s="311"/>
      <c r="S30" s="311"/>
      <c r="T30" s="311"/>
      <c r="U30" s="311"/>
      <c r="V30" s="311"/>
      <c r="W30" s="311"/>
      <c r="X30" s="120" t="s">
        <v>573</v>
      </c>
      <c r="Y30" s="275">
        <f>COUNTIF('Validation Spectra and Results'!P$7:P1521,X30)</f>
        <v>4</v>
      </c>
      <c r="Z30" s="211"/>
    </row>
    <row r="31" spans="1:26" s="256" customFormat="1" x14ac:dyDescent="0.25">
      <c r="A31" s="12"/>
      <c r="B31" s="396" t="s">
        <v>3563</v>
      </c>
      <c r="C31" s="338"/>
      <c r="D31" s="286"/>
      <c r="E31" s="286"/>
      <c r="F31" s="311"/>
      <c r="G31" s="311"/>
      <c r="H31" s="311"/>
      <c r="I31" s="311"/>
      <c r="J31" s="120" t="s">
        <v>187</v>
      </c>
      <c r="K31" s="275">
        <f>COUNTIF(Database!O$7:O533,J31)</f>
        <v>5</v>
      </c>
      <c r="L31" s="120" t="s">
        <v>188</v>
      </c>
      <c r="M31" s="275">
        <f>COUNTIF(Database!P$7:P533,L31)</f>
        <v>5</v>
      </c>
      <c r="N31" s="12"/>
      <c r="O31" s="340"/>
      <c r="P31" s="359"/>
      <c r="Q31" s="286"/>
      <c r="R31" s="311"/>
      <c r="S31" s="311"/>
      <c r="T31" s="311"/>
      <c r="U31" s="311"/>
      <c r="V31" s="120" t="s">
        <v>187</v>
      </c>
      <c r="W31" s="275">
        <f>COUNTIF('Validation Spectra and Results'!O$8:O$1840,V31)</f>
        <v>19</v>
      </c>
      <c r="X31" s="120" t="s">
        <v>188</v>
      </c>
      <c r="Y31" s="275">
        <f>COUNTIF('Validation Spectra and Results'!P$7:P1518,X31)</f>
        <v>19</v>
      </c>
      <c r="Z31" s="211"/>
    </row>
    <row r="32" spans="1:26" s="256" customFormat="1" x14ac:dyDescent="0.25">
      <c r="A32" s="12"/>
      <c r="B32" s="396" t="s">
        <v>3570</v>
      </c>
      <c r="C32" s="338"/>
      <c r="D32" s="286"/>
      <c r="E32" s="286"/>
      <c r="F32" s="311"/>
      <c r="G32" s="311"/>
      <c r="H32" s="311"/>
      <c r="I32" s="311"/>
      <c r="J32" s="120" t="s">
        <v>1534</v>
      </c>
      <c r="K32" s="275">
        <f>COUNTIF(Database!O$7:O533,J32)</f>
        <v>5</v>
      </c>
      <c r="L32" s="120" t="s">
        <v>1535</v>
      </c>
      <c r="M32" s="275">
        <f>COUNTIF(Database!P$7:P533,L32)</f>
        <v>5</v>
      </c>
      <c r="N32" s="12"/>
      <c r="O32" s="340"/>
      <c r="P32" s="359"/>
      <c r="Q32" s="286"/>
      <c r="R32" s="311"/>
      <c r="S32" s="311"/>
      <c r="T32" s="311"/>
      <c r="U32" s="311"/>
      <c r="V32" s="120" t="s">
        <v>1534</v>
      </c>
      <c r="W32" s="275">
        <f>COUNTIF('Validation Spectra and Results'!O$8:O$1840,V32)</f>
        <v>11</v>
      </c>
      <c r="X32" s="120" t="s">
        <v>1535</v>
      </c>
      <c r="Y32" s="275">
        <f>COUNTIF('Validation Spectra and Results'!P$7:P1523,X32)</f>
        <v>11</v>
      </c>
      <c r="Z32" s="211"/>
    </row>
    <row r="33" spans="1:26" s="256" customFormat="1" x14ac:dyDescent="0.25">
      <c r="A33" s="12"/>
      <c r="B33" s="396" t="s">
        <v>3564</v>
      </c>
      <c r="C33" s="338"/>
      <c r="D33" s="286"/>
      <c r="E33" s="286"/>
      <c r="F33" s="311"/>
      <c r="G33" s="311"/>
      <c r="H33" s="311"/>
      <c r="I33" s="311"/>
      <c r="J33" s="120" t="s">
        <v>1641</v>
      </c>
      <c r="K33" s="275">
        <f>COUNTIF(Database!O$7:O533,J33)</f>
        <v>3</v>
      </c>
      <c r="L33" s="120" t="s">
        <v>1642</v>
      </c>
      <c r="M33" s="275">
        <f>COUNTIF(Database!P$7:P534,L33)</f>
        <v>3</v>
      </c>
      <c r="N33" s="12"/>
      <c r="O33" s="340"/>
      <c r="P33" s="359"/>
      <c r="Q33" s="286"/>
      <c r="R33" s="311"/>
      <c r="S33" s="311"/>
      <c r="T33" s="311"/>
      <c r="U33" s="311"/>
      <c r="V33" s="120" t="s">
        <v>1641</v>
      </c>
      <c r="W33" s="275">
        <f>COUNTIF('Validation Spectra and Results'!O$8:O$1840,V33)</f>
        <v>3</v>
      </c>
      <c r="X33" s="120" t="s">
        <v>1642</v>
      </c>
      <c r="Y33" s="275">
        <f>COUNTIF('Validation Spectra and Results'!P$7:P1528,X33)</f>
        <v>3</v>
      </c>
      <c r="Z33" s="211"/>
    </row>
    <row r="34" spans="1:26" s="256" customFormat="1" x14ac:dyDescent="0.25">
      <c r="A34" s="12"/>
      <c r="B34" s="396" t="s">
        <v>3574</v>
      </c>
      <c r="C34" s="338"/>
      <c r="D34" s="286"/>
      <c r="E34" s="286"/>
      <c r="F34" s="311"/>
      <c r="G34" s="311"/>
      <c r="H34" s="311"/>
      <c r="I34" s="311"/>
      <c r="J34" s="120" t="s">
        <v>387</v>
      </c>
      <c r="K34" s="275">
        <f>COUNTIF(Database!O$7:O533,J34)</f>
        <v>1</v>
      </c>
      <c r="L34" s="120" t="s">
        <v>388</v>
      </c>
      <c r="M34" s="275">
        <f>COUNTIF(Database!P$7:P533,L34)</f>
        <v>1</v>
      </c>
      <c r="N34" s="12"/>
      <c r="O34" s="340"/>
      <c r="P34" s="359"/>
      <c r="Q34" s="286"/>
      <c r="R34" s="311"/>
      <c r="S34" s="311"/>
      <c r="T34" s="311"/>
      <c r="U34" s="311"/>
      <c r="V34" s="120" t="s">
        <v>387</v>
      </c>
      <c r="W34" s="275">
        <f>COUNTIF('Validation Spectra and Results'!O$8:O$1840,V34)</f>
        <v>1</v>
      </c>
      <c r="X34" s="120" t="s">
        <v>388</v>
      </c>
      <c r="Y34" s="275">
        <f>COUNTIF('Validation Spectra and Results'!P$7:P1526,X34)</f>
        <v>1</v>
      </c>
      <c r="Z34" s="211"/>
    </row>
    <row r="35" spans="1:26" s="256" customFormat="1" x14ac:dyDescent="0.25">
      <c r="A35" s="12"/>
      <c r="B35" s="396" t="s">
        <v>3572</v>
      </c>
      <c r="C35" s="338"/>
      <c r="D35" s="286"/>
      <c r="E35" s="286"/>
      <c r="F35" s="311"/>
      <c r="G35" s="311"/>
      <c r="H35" s="311"/>
      <c r="I35" s="311"/>
      <c r="J35" s="120" t="s">
        <v>1377</v>
      </c>
      <c r="K35" s="275">
        <f>COUNTIF(Database!O$7:O533,J35)</f>
        <v>2</v>
      </c>
      <c r="L35" s="120" t="s">
        <v>815</v>
      </c>
      <c r="M35" s="275">
        <f>COUNTIF(Database!P$7:P534,L35)</f>
        <v>2</v>
      </c>
      <c r="N35" s="12"/>
      <c r="O35" s="340"/>
      <c r="P35" s="359"/>
      <c r="Q35" s="286"/>
      <c r="R35" s="311"/>
      <c r="S35" s="311"/>
      <c r="T35" s="311"/>
      <c r="U35" s="311"/>
      <c r="V35" s="120" t="s">
        <v>1377</v>
      </c>
      <c r="W35" s="275">
        <f>COUNTIF('Validation Spectra and Results'!O$8:O$1840,V35)</f>
        <v>2</v>
      </c>
      <c r="X35" s="120" t="s">
        <v>815</v>
      </c>
      <c r="Y35" s="275">
        <f>COUNTIF('Validation Spectra and Results'!P$7:P1527,X35)</f>
        <v>2</v>
      </c>
      <c r="Z35" s="211"/>
    </row>
    <row r="36" spans="1:26" s="256" customFormat="1" x14ac:dyDescent="0.25">
      <c r="A36" s="12"/>
      <c r="B36" s="411" t="s">
        <v>3573</v>
      </c>
      <c r="C36" s="345"/>
      <c r="D36" s="286"/>
      <c r="E36" s="286"/>
      <c r="F36" s="342"/>
      <c r="G36" s="342"/>
      <c r="H36" s="342"/>
      <c r="I36" s="342"/>
      <c r="J36" s="281" t="s">
        <v>2988</v>
      </c>
      <c r="K36" s="282">
        <f>COUNTIF(Database!O$7:O533,J36)</f>
        <v>1</v>
      </c>
      <c r="L36" s="281" t="s">
        <v>2989</v>
      </c>
      <c r="M36" s="282">
        <f>COUNTIF(Database!P$7:P536,L36)</f>
        <v>1</v>
      </c>
      <c r="N36" s="12"/>
      <c r="O36" s="340"/>
      <c r="P36" s="359"/>
      <c r="Q36" s="286"/>
      <c r="R36" s="342"/>
      <c r="S36" s="342"/>
      <c r="T36" s="342"/>
      <c r="U36" s="342"/>
      <c r="V36" s="281" t="s">
        <v>2988</v>
      </c>
      <c r="W36" s="282">
        <f>COUNTIF('Validation Spectra and Results'!O$8:O$1840,V36)</f>
        <v>1</v>
      </c>
      <c r="X36" s="281" t="s">
        <v>2989</v>
      </c>
      <c r="Y36" s="282">
        <f>COUNTIF('Validation Spectra and Results'!P$7:P1529,X36)</f>
        <v>1</v>
      </c>
      <c r="Z36" s="211"/>
    </row>
    <row r="37" spans="1:26" s="256" customFormat="1" x14ac:dyDescent="0.25">
      <c r="A37" s="12"/>
      <c r="B37" s="447"/>
      <c r="C37" s="343">
        <f>COUNT(M37)</f>
        <v>0</v>
      </c>
      <c r="D37" s="286"/>
      <c r="E37" s="286"/>
      <c r="F37" s="348" t="s">
        <v>3399</v>
      </c>
      <c r="G37" s="349"/>
      <c r="H37" s="344"/>
      <c r="I37" s="344"/>
      <c r="J37" s="344"/>
      <c r="K37" s="344"/>
      <c r="L37" s="344"/>
      <c r="M37" s="344"/>
      <c r="N37" s="12"/>
      <c r="O37" s="340"/>
      <c r="P37" s="359"/>
      <c r="Q37" s="286"/>
      <c r="R37" s="348" t="s">
        <v>3399</v>
      </c>
      <c r="S37" s="349"/>
      <c r="T37" s="344"/>
      <c r="U37" s="344"/>
      <c r="V37" s="344"/>
      <c r="W37" s="344"/>
      <c r="X37" s="344"/>
      <c r="Y37" s="344"/>
      <c r="Z37" s="211"/>
    </row>
    <row r="38" spans="1:26" s="256" customFormat="1" x14ac:dyDescent="0.25">
      <c r="A38" s="12"/>
      <c r="B38" s="411"/>
      <c r="C38" s="343">
        <f>COUNT(M38)</f>
        <v>0</v>
      </c>
      <c r="D38" s="286"/>
      <c r="E38" s="286"/>
      <c r="F38" s="348" t="s">
        <v>3400</v>
      </c>
      <c r="G38" s="349"/>
      <c r="H38" s="344"/>
      <c r="I38" s="344"/>
      <c r="J38" s="344"/>
      <c r="K38" s="344"/>
      <c r="L38" s="344"/>
      <c r="M38" s="344"/>
      <c r="N38" s="12"/>
      <c r="O38" s="340"/>
      <c r="P38" s="359"/>
      <c r="Q38" s="286"/>
      <c r="R38" s="348" t="s">
        <v>3400</v>
      </c>
      <c r="S38" s="349"/>
      <c r="T38" s="344"/>
      <c r="U38" s="344"/>
      <c r="V38" s="344"/>
      <c r="W38" s="344"/>
      <c r="X38" s="344"/>
      <c r="Y38" s="344"/>
      <c r="Z38" s="211"/>
    </row>
    <row r="39" spans="1:26" s="256" customFormat="1" x14ac:dyDescent="0.25">
      <c r="A39" s="12"/>
      <c r="B39" s="397" t="s">
        <v>3577</v>
      </c>
      <c r="C39" s="346">
        <f>COUNT(M41:M44)</f>
        <v>2</v>
      </c>
      <c r="D39" s="286"/>
      <c r="E39" s="286"/>
      <c r="F39" s="350" t="s">
        <v>1591</v>
      </c>
      <c r="G39" s="351">
        <f>COUNTIF(Database!L7:M553,F39)</f>
        <v>2</v>
      </c>
      <c r="H39" s="352"/>
      <c r="I39" s="352"/>
      <c r="J39" s="352"/>
      <c r="K39" s="352"/>
      <c r="L39" s="352"/>
      <c r="M39" s="352"/>
      <c r="N39" s="12"/>
      <c r="O39" s="340"/>
      <c r="P39" s="359"/>
      <c r="Q39" s="286"/>
      <c r="R39" s="350" t="s">
        <v>1591</v>
      </c>
      <c r="S39" s="351">
        <f>COUNTIF('Validation Spectra and Results'!L8:M1094,R39)</f>
        <v>2</v>
      </c>
      <c r="T39" s="352"/>
      <c r="U39" s="352"/>
      <c r="V39" s="352"/>
      <c r="W39" s="352"/>
      <c r="X39" s="352"/>
      <c r="Y39" s="352"/>
      <c r="Z39" s="211"/>
    </row>
    <row r="40" spans="1:26" s="256" customFormat="1" x14ac:dyDescent="0.25">
      <c r="A40" s="12"/>
      <c r="B40" s="397" t="s">
        <v>3579</v>
      </c>
      <c r="C40" s="311" t="s">
        <v>39</v>
      </c>
      <c r="D40" s="286"/>
      <c r="E40" s="286"/>
      <c r="F40" s="341"/>
      <c r="G40" s="341"/>
      <c r="H40" s="120" t="s">
        <v>1592</v>
      </c>
      <c r="I40" s="275">
        <f>COUNTIF(Database!L$7:N533,H40)</f>
        <v>1</v>
      </c>
      <c r="J40" s="341"/>
      <c r="K40" s="341"/>
      <c r="L40" s="341"/>
      <c r="M40" s="341"/>
      <c r="N40" s="12"/>
      <c r="O40" s="340"/>
      <c r="P40" s="359"/>
      <c r="Q40" s="286"/>
      <c r="R40" s="341"/>
      <c r="S40" s="341"/>
      <c r="T40" s="120" t="s">
        <v>1592</v>
      </c>
      <c r="U40" s="275">
        <f>COUNTIF('Validation Spectra and Results'!L$7:AE1840,T40)</f>
        <v>1</v>
      </c>
      <c r="V40" s="341"/>
      <c r="W40" s="341"/>
      <c r="X40" s="341"/>
      <c r="Y40" s="341"/>
      <c r="Z40" s="211"/>
    </row>
    <row r="41" spans="1:26" s="256" customFormat="1" x14ac:dyDescent="0.25">
      <c r="A41" s="12"/>
      <c r="B41" s="396" t="s">
        <v>3578</v>
      </c>
      <c r="C41" s="311" t="s">
        <v>39</v>
      </c>
      <c r="D41" s="359"/>
      <c r="E41" s="359"/>
      <c r="F41" s="341"/>
      <c r="G41" s="341"/>
      <c r="H41" s="341"/>
      <c r="I41" s="341"/>
      <c r="J41" s="120" t="s">
        <v>3028</v>
      </c>
      <c r="K41" s="275">
        <f>COUNTIF(Database!O$7:O540,J41)</f>
        <v>1</v>
      </c>
      <c r="L41" s="120" t="s">
        <v>1593</v>
      </c>
      <c r="M41" s="275">
        <f>COUNTIF(Database!P$7:P549,L41)</f>
        <v>1</v>
      </c>
      <c r="N41" s="12"/>
      <c r="O41" s="340"/>
      <c r="P41" s="359"/>
      <c r="Q41" s="286"/>
      <c r="R41" s="341"/>
      <c r="S41" s="341"/>
      <c r="T41" s="341"/>
      <c r="U41" s="341"/>
      <c r="V41" s="120" t="s">
        <v>3028</v>
      </c>
      <c r="W41" s="275">
        <f>COUNTIF('Validation Spectra and Results'!O$8:O$1840,V41)</f>
        <v>1</v>
      </c>
      <c r="X41" s="120" t="s">
        <v>1593</v>
      </c>
      <c r="Y41" s="275">
        <f>COUNTIF('Validation Spectra and Results'!P$7:P1535,X41)</f>
        <v>1</v>
      </c>
      <c r="Z41" s="211"/>
    </row>
    <row r="42" spans="1:26" s="256" customFormat="1" x14ac:dyDescent="0.25">
      <c r="A42" s="12"/>
      <c r="B42" s="396"/>
      <c r="C42" s="311" t="s">
        <v>39</v>
      </c>
      <c r="D42" s="359"/>
      <c r="E42" s="359"/>
      <c r="F42" s="341"/>
      <c r="G42" s="341"/>
      <c r="H42" s="341"/>
      <c r="I42" s="341"/>
      <c r="J42" s="341"/>
      <c r="K42" s="341"/>
      <c r="L42" s="341"/>
      <c r="M42" s="341"/>
      <c r="N42" s="12"/>
      <c r="O42" s="340"/>
      <c r="P42" s="359"/>
      <c r="Q42" s="286"/>
      <c r="R42" s="341"/>
      <c r="S42" s="341"/>
      <c r="T42" s="341"/>
      <c r="U42" s="341"/>
      <c r="V42" s="341"/>
      <c r="W42" s="341"/>
      <c r="X42" s="341"/>
      <c r="Y42" s="341"/>
      <c r="Z42" s="211"/>
    </row>
    <row r="43" spans="1:26" s="256" customFormat="1" x14ac:dyDescent="0.25">
      <c r="A43" s="12"/>
      <c r="B43" s="397" t="s">
        <v>3728</v>
      </c>
      <c r="C43" s="347"/>
      <c r="D43" s="286"/>
      <c r="E43" s="286"/>
      <c r="F43" s="341"/>
      <c r="G43" s="341"/>
      <c r="H43" s="120" t="s">
        <v>839</v>
      </c>
      <c r="I43" s="275">
        <f>COUNTIF(Database!L$7:N603,H43)</f>
        <v>1</v>
      </c>
      <c r="J43" s="311"/>
      <c r="K43" s="311"/>
      <c r="L43" s="341"/>
      <c r="M43" s="341"/>
      <c r="N43" s="12"/>
      <c r="O43" s="340"/>
      <c r="P43" s="359"/>
      <c r="Q43" s="286"/>
      <c r="R43" s="341"/>
      <c r="S43" s="341"/>
      <c r="T43" s="120" t="s">
        <v>839</v>
      </c>
      <c r="U43" s="275">
        <f>COUNTIF('Validation Spectra and Results'!L$7:AE1971,T43)</f>
        <v>1</v>
      </c>
      <c r="V43" s="311"/>
      <c r="W43" s="311"/>
      <c r="X43" s="341"/>
      <c r="Y43" s="341"/>
      <c r="Z43" s="211"/>
    </row>
    <row r="44" spans="1:26" s="256" customFormat="1" x14ac:dyDescent="0.25">
      <c r="A44" s="12"/>
      <c r="B44" s="411" t="s">
        <v>3727</v>
      </c>
      <c r="C44" s="345"/>
      <c r="D44" s="286"/>
      <c r="E44" s="286"/>
      <c r="F44" s="342"/>
      <c r="G44" s="342"/>
      <c r="H44" s="311"/>
      <c r="I44" s="311"/>
      <c r="J44" s="120" t="s">
        <v>855</v>
      </c>
      <c r="K44" s="275">
        <f>COUNTIF(Database!O$7:O551,J44)</f>
        <v>1</v>
      </c>
      <c r="L44" s="120" t="s">
        <v>856</v>
      </c>
      <c r="M44" s="275">
        <f>COUNTIF(Database!P$7:P555,L44)</f>
        <v>1</v>
      </c>
      <c r="N44" s="12"/>
      <c r="O44" s="340"/>
      <c r="P44" s="359"/>
      <c r="Q44" s="286"/>
      <c r="R44" s="342"/>
      <c r="S44" s="342"/>
      <c r="T44" s="311"/>
      <c r="U44" s="311"/>
      <c r="V44" s="120" t="s">
        <v>855</v>
      </c>
      <c r="W44" s="275">
        <f>COUNTIF('Validation Spectra and Results'!O$8:O$1840,V44)</f>
        <v>1</v>
      </c>
      <c r="X44" s="120" t="s">
        <v>856</v>
      </c>
      <c r="Y44" s="275">
        <f>COUNTIF('Validation Spectra and Results'!P$7:P1665,X44)</f>
        <v>1</v>
      </c>
      <c r="Z44" s="211"/>
    </row>
    <row r="45" spans="1:26" s="256" customFormat="1" x14ac:dyDescent="0.25">
      <c r="A45" s="12"/>
      <c r="B45" s="343"/>
      <c r="C45" s="449">
        <f>COUNT(M45)</f>
        <v>0</v>
      </c>
      <c r="D45" s="286"/>
      <c r="E45" s="286"/>
      <c r="F45" s="348" t="s">
        <v>3401</v>
      </c>
      <c r="G45" s="349"/>
      <c r="H45" s="344"/>
      <c r="I45" s="344"/>
      <c r="J45" s="344"/>
      <c r="K45" s="344"/>
      <c r="L45" s="344"/>
      <c r="M45" s="344"/>
      <c r="N45" s="12"/>
      <c r="O45" s="340"/>
      <c r="P45" s="359"/>
      <c r="Q45" s="286"/>
      <c r="R45" s="348" t="s">
        <v>3401</v>
      </c>
      <c r="S45" s="349"/>
      <c r="T45" s="344"/>
      <c r="U45" s="344"/>
      <c r="V45" s="344"/>
      <c r="W45" s="344"/>
      <c r="X45" s="344"/>
      <c r="Y45" s="344"/>
      <c r="Z45" s="211"/>
    </row>
    <row r="46" spans="1:26" s="256" customFormat="1" x14ac:dyDescent="0.25">
      <c r="A46" s="12"/>
      <c r="B46" s="343"/>
      <c r="C46" s="450">
        <f>COUNT(M46)</f>
        <v>0</v>
      </c>
      <c r="D46" s="286"/>
      <c r="E46" s="286"/>
      <c r="F46" s="348" t="s">
        <v>3390</v>
      </c>
      <c r="G46" s="349"/>
      <c r="H46" s="344"/>
      <c r="I46" s="344"/>
      <c r="J46" s="344"/>
      <c r="K46" s="344"/>
      <c r="L46" s="344"/>
      <c r="M46" s="344"/>
      <c r="N46" s="12"/>
      <c r="O46" s="340"/>
      <c r="P46" s="359"/>
      <c r="Q46" s="286"/>
      <c r="R46" s="348" t="s">
        <v>3390</v>
      </c>
      <c r="S46" s="349"/>
      <c r="T46" s="344"/>
      <c r="U46" s="344"/>
      <c r="V46" s="344"/>
      <c r="W46" s="344"/>
      <c r="X46" s="344"/>
      <c r="Y46" s="344"/>
      <c r="Z46" s="211"/>
    </row>
    <row r="47" spans="1:26" s="256" customFormat="1" x14ac:dyDescent="0.25">
      <c r="A47" s="12"/>
      <c r="B47" s="343"/>
      <c r="C47" s="449">
        <f>COUNT(M47)</f>
        <v>0</v>
      </c>
      <c r="D47" s="286"/>
      <c r="E47" s="286"/>
      <c r="F47" s="348" t="s">
        <v>3402</v>
      </c>
      <c r="G47" s="349"/>
      <c r="H47" s="344"/>
      <c r="I47" s="344"/>
      <c r="J47" s="344"/>
      <c r="K47" s="344"/>
      <c r="L47" s="344"/>
      <c r="M47" s="344"/>
      <c r="N47" s="12"/>
      <c r="O47" s="340"/>
      <c r="P47" s="359"/>
      <c r="Q47" s="286"/>
      <c r="R47" s="348" t="s">
        <v>3402</v>
      </c>
      <c r="S47" s="349"/>
      <c r="T47" s="344"/>
      <c r="U47" s="344"/>
      <c r="V47" s="344"/>
      <c r="W47" s="344"/>
      <c r="X47" s="344"/>
      <c r="Y47" s="344"/>
      <c r="Z47" s="211"/>
    </row>
    <row r="48" spans="1:26" s="256" customFormat="1" x14ac:dyDescent="0.25">
      <c r="A48" s="12"/>
      <c r="B48" s="448" t="s">
        <v>3580</v>
      </c>
      <c r="C48" s="451">
        <f>COUNT(M50)</f>
        <v>1</v>
      </c>
      <c r="D48" s="286"/>
      <c r="E48" s="286"/>
      <c r="F48" s="350" t="s">
        <v>1055</v>
      </c>
      <c r="G48" s="351">
        <f>COUNTIF(Database!L7:M554,F48)</f>
        <v>1</v>
      </c>
      <c r="H48" s="352"/>
      <c r="I48" s="352"/>
      <c r="J48" s="352"/>
      <c r="K48" s="352"/>
      <c r="L48" s="352"/>
      <c r="M48" s="352"/>
      <c r="N48" s="12"/>
      <c r="O48" s="340"/>
      <c r="P48" s="359"/>
      <c r="Q48" s="286"/>
      <c r="R48" s="350" t="s">
        <v>1055</v>
      </c>
      <c r="S48" s="351">
        <f>COUNTIF('Validation Spectra and Results'!L8:M1094,R48)</f>
        <v>1</v>
      </c>
      <c r="T48" s="352"/>
      <c r="U48" s="352"/>
      <c r="V48" s="352"/>
      <c r="W48" s="352"/>
      <c r="X48" s="352"/>
      <c r="Y48" s="352"/>
      <c r="Z48" s="211"/>
    </row>
    <row r="49" spans="1:26" s="256" customFormat="1" x14ac:dyDescent="0.25">
      <c r="A49" s="12"/>
      <c r="B49" s="397" t="s">
        <v>3581</v>
      </c>
      <c r="C49" s="347"/>
      <c r="D49" s="286"/>
      <c r="E49" s="286"/>
      <c r="F49" s="399"/>
      <c r="G49" s="400"/>
      <c r="H49" s="120" t="s">
        <v>1056</v>
      </c>
      <c r="I49" s="275">
        <f>COUNTIF(Database!L$7:N533,H49)</f>
        <v>1</v>
      </c>
      <c r="J49" s="341"/>
      <c r="K49" s="341"/>
      <c r="L49" s="341"/>
      <c r="M49" s="341"/>
      <c r="N49" s="12"/>
      <c r="O49" s="340"/>
      <c r="P49" s="359"/>
      <c r="Q49" s="286"/>
      <c r="R49" s="399"/>
      <c r="S49" s="400"/>
      <c r="T49" s="120" t="s">
        <v>1056</v>
      </c>
      <c r="U49" s="275">
        <f>COUNTIF('Validation Spectra and Results'!L$7:AE1845,T49)</f>
        <v>1</v>
      </c>
      <c r="V49" s="341"/>
      <c r="W49" s="341"/>
      <c r="X49" s="341"/>
      <c r="Y49" s="341"/>
      <c r="Z49" s="211"/>
    </row>
    <row r="50" spans="1:26" s="256" customFormat="1" x14ac:dyDescent="0.25">
      <c r="A50" s="12"/>
      <c r="B50" s="411" t="s">
        <v>1060</v>
      </c>
      <c r="C50" s="345"/>
      <c r="D50" s="286"/>
      <c r="E50" s="286"/>
      <c r="F50" s="342"/>
      <c r="G50" s="342"/>
      <c r="H50" s="311"/>
      <c r="I50" s="311"/>
      <c r="J50" s="281" t="s">
        <v>1364</v>
      </c>
      <c r="K50" s="282">
        <f>COUNTIF(Database!O$7:O541,J50)</f>
        <v>1</v>
      </c>
      <c r="L50" s="281" t="s">
        <v>1058</v>
      </c>
      <c r="M50" s="282">
        <f>COUNTIF(Database!P$7:P550,L50)</f>
        <v>1</v>
      </c>
      <c r="N50" s="12"/>
      <c r="O50" s="340"/>
      <c r="P50" s="359"/>
      <c r="Q50" s="286"/>
      <c r="R50" s="342"/>
      <c r="S50" s="342"/>
      <c r="T50" s="311"/>
      <c r="U50" s="311"/>
      <c r="V50" s="281" t="s">
        <v>1364</v>
      </c>
      <c r="W50" s="282">
        <f>COUNTIF('Validation Spectra and Results'!O$8:O$1840,V50)</f>
        <v>1</v>
      </c>
      <c r="X50" s="281" t="s">
        <v>1058</v>
      </c>
      <c r="Y50" s="282">
        <f>COUNTIF('Validation Spectra and Results'!P$7:P1539,X50)</f>
        <v>1</v>
      </c>
      <c r="Z50" s="211"/>
    </row>
    <row r="51" spans="1:26" s="256" customFormat="1" x14ac:dyDescent="0.25">
      <c r="A51" s="12"/>
      <c r="B51" s="397" t="s">
        <v>3582</v>
      </c>
      <c r="C51" s="346">
        <f>COUNT(M53:M57)</f>
        <v>3</v>
      </c>
      <c r="D51" s="286"/>
      <c r="E51" s="286"/>
      <c r="F51" s="350" t="s">
        <v>426</v>
      </c>
      <c r="G51" s="351">
        <f>COUNTIF(Database!L7:M555,F51)</f>
        <v>3</v>
      </c>
      <c r="H51" s="352"/>
      <c r="I51" s="352"/>
      <c r="J51" s="352"/>
      <c r="K51" s="352"/>
      <c r="L51" s="352"/>
      <c r="M51" s="352"/>
      <c r="N51" s="12"/>
      <c r="O51" s="340"/>
      <c r="P51" s="359"/>
      <c r="Q51" s="286"/>
      <c r="R51" s="350" t="s">
        <v>426</v>
      </c>
      <c r="S51" s="351">
        <f>COUNTIF('Validation Spectra and Results'!L8:M1094,R51)</f>
        <v>4</v>
      </c>
      <c r="T51" s="352"/>
      <c r="U51" s="352"/>
      <c r="V51" s="352"/>
      <c r="W51" s="352"/>
      <c r="X51" s="352"/>
      <c r="Y51" s="352"/>
      <c r="Z51" s="211"/>
    </row>
    <row r="52" spans="1:26" s="256" customFormat="1" x14ac:dyDescent="0.25">
      <c r="A52" s="12"/>
      <c r="B52" s="397" t="s">
        <v>3585</v>
      </c>
      <c r="C52" s="311" t="s">
        <v>39</v>
      </c>
      <c r="D52" s="286"/>
      <c r="E52" s="286"/>
      <c r="F52" s="311"/>
      <c r="G52" s="311"/>
      <c r="H52" s="120" t="s">
        <v>1037</v>
      </c>
      <c r="I52" s="275">
        <f>COUNTIF(Database!L$7:N533,H52)</f>
        <v>1</v>
      </c>
      <c r="J52" s="341"/>
      <c r="K52" s="341"/>
      <c r="L52" s="341"/>
      <c r="M52" s="341"/>
      <c r="N52" s="12"/>
      <c r="O52" s="340"/>
      <c r="P52" s="359"/>
      <c r="Q52" s="286"/>
      <c r="R52" s="311"/>
      <c r="S52" s="311"/>
      <c r="T52" s="120" t="s">
        <v>1037</v>
      </c>
      <c r="U52" s="275">
        <f>COUNTIF('Validation Spectra and Results'!L$7:AE1848,T52)</f>
        <v>2</v>
      </c>
      <c r="V52" s="341"/>
      <c r="W52" s="341"/>
      <c r="X52" s="341"/>
      <c r="Y52" s="341"/>
      <c r="Z52" s="211"/>
    </row>
    <row r="53" spans="1:26" s="256" customFormat="1" x14ac:dyDescent="0.25">
      <c r="A53" s="12"/>
      <c r="B53" s="396" t="s">
        <v>3584</v>
      </c>
      <c r="C53" s="311" t="s">
        <v>39</v>
      </c>
      <c r="D53" s="286"/>
      <c r="E53" s="286"/>
      <c r="F53" s="311"/>
      <c r="G53" s="311"/>
      <c r="H53" s="311"/>
      <c r="I53" s="311"/>
      <c r="J53" s="120" t="s">
        <v>1361</v>
      </c>
      <c r="K53" s="275">
        <f>COUNTIF(Database!O$7:O544,J53)</f>
        <v>1</v>
      </c>
      <c r="L53" s="120" t="s">
        <v>1038</v>
      </c>
      <c r="M53" s="275">
        <f>COUNTIF(Database!P$7:P553,L53)</f>
        <v>1</v>
      </c>
      <c r="N53" s="12"/>
      <c r="O53" s="340"/>
      <c r="P53" s="359"/>
      <c r="Q53" s="286"/>
      <c r="R53" s="311"/>
      <c r="S53" s="311"/>
      <c r="T53" s="311"/>
      <c r="U53" s="311"/>
      <c r="V53" s="120" t="s">
        <v>1361</v>
      </c>
      <c r="W53" s="275">
        <f>COUNTIF('Validation Spectra and Results'!O$8:O$1840,V53)</f>
        <v>2</v>
      </c>
      <c r="X53" s="120" t="s">
        <v>1038</v>
      </c>
      <c r="Y53" s="275">
        <f>COUNTIF('Validation Spectra and Results'!P$7:P1542,X53)</f>
        <v>2</v>
      </c>
      <c r="Z53" s="211"/>
    </row>
    <row r="54" spans="1:26" s="256" customFormat="1" x14ac:dyDescent="0.25">
      <c r="A54" s="12"/>
      <c r="B54" s="397" t="s">
        <v>3583</v>
      </c>
      <c r="C54" s="311" t="s">
        <v>39</v>
      </c>
      <c r="D54" s="286"/>
      <c r="E54" s="286"/>
      <c r="F54" s="311"/>
      <c r="G54" s="311"/>
      <c r="H54" s="120" t="s">
        <v>1771</v>
      </c>
      <c r="I54" s="275">
        <f>COUNTIF(Database!L$7:N533,H54)</f>
        <v>1</v>
      </c>
      <c r="J54" s="341"/>
      <c r="K54" s="341"/>
      <c r="L54" s="341"/>
      <c r="M54" s="341"/>
      <c r="N54" s="12"/>
      <c r="O54" s="340"/>
      <c r="P54" s="359"/>
      <c r="Q54" s="286"/>
      <c r="R54" s="311"/>
      <c r="S54" s="311"/>
      <c r="T54" s="120" t="s">
        <v>1771</v>
      </c>
      <c r="U54" s="275">
        <f>COUNTIF('Validation Spectra and Results'!L$7:AE1849,T54)</f>
        <v>1</v>
      </c>
      <c r="V54" s="341"/>
      <c r="W54" s="341"/>
      <c r="X54" s="341"/>
      <c r="Y54" s="341"/>
      <c r="Z54" s="211"/>
    </row>
    <row r="55" spans="1:26" x14ac:dyDescent="0.25">
      <c r="A55" s="12"/>
      <c r="B55" s="396" t="s">
        <v>3587</v>
      </c>
      <c r="C55" s="311" t="s">
        <v>39</v>
      </c>
      <c r="D55" s="286"/>
      <c r="E55" s="286"/>
      <c r="F55" s="311"/>
      <c r="G55" s="311"/>
      <c r="H55" s="311"/>
      <c r="I55" s="311"/>
      <c r="J55" s="120" t="s">
        <v>1772</v>
      </c>
      <c r="K55" s="275">
        <f>COUNTIF(Database!O$7:O545,J55)</f>
        <v>1</v>
      </c>
      <c r="L55" s="120" t="s">
        <v>1773</v>
      </c>
      <c r="M55" s="275">
        <f>COUNTIF(Database!P$7:P554,L55)</f>
        <v>1</v>
      </c>
      <c r="N55" s="12"/>
      <c r="O55" s="340"/>
      <c r="P55" s="359"/>
      <c r="Q55" s="286"/>
      <c r="R55" s="311"/>
      <c r="S55" s="311"/>
      <c r="T55" s="311"/>
      <c r="U55" s="311"/>
      <c r="V55" s="120" t="s">
        <v>1772</v>
      </c>
      <c r="W55" s="275">
        <f>COUNTIF('Validation Spectra and Results'!O$8:O$1840,V55)</f>
        <v>1</v>
      </c>
      <c r="X55" s="120" t="s">
        <v>1773</v>
      </c>
      <c r="Y55" s="275">
        <f>COUNTIF('Validation Spectra and Results'!P$7:P1543,X55)</f>
        <v>1</v>
      </c>
      <c r="Z55" s="211"/>
    </row>
    <row r="56" spans="1:26" s="256" customFormat="1" x14ac:dyDescent="0.25">
      <c r="A56" s="12"/>
      <c r="B56" s="397" t="s">
        <v>3586</v>
      </c>
      <c r="C56" s="311"/>
      <c r="D56" s="286"/>
      <c r="E56" s="286"/>
      <c r="F56" s="311"/>
      <c r="G56" s="311"/>
      <c r="H56" s="120" t="s">
        <v>427</v>
      </c>
      <c r="I56" s="275">
        <f>COUNTIF(Database!L$7:N533,H56)</f>
        <v>1</v>
      </c>
      <c r="J56" s="311"/>
      <c r="K56" s="311"/>
      <c r="L56" s="311"/>
      <c r="M56" s="311"/>
      <c r="N56" s="12"/>
      <c r="O56" s="340"/>
      <c r="P56" s="359"/>
      <c r="Q56" s="286"/>
      <c r="R56" s="311"/>
      <c r="S56" s="311"/>
      <c r="T56" s="120" t="s">
        <v>427</v>
      </c>
      <c r="U56" s="275">
        <f>COUNTIF('Validation Spectra and Results'!L$7:AE1847,T56)</f>
        <v>1</v>
      </c>
      <c r="V56" s="311"/>
      <c r="W56" s="311"/>
      <c r="X56" s="311"/>
      <c r="Y56" s="311"/>
      <c r="Z56" s="211"/>
    </row>
    <row r="57" spans="1:26" s="256" customFormat="1" x14ac:dyDescent="0.25">
      <c r="A57" s="12"/>
      <c r="B57" s="411" t="s">
        <v>3672</v>
      </c>
      <c r="C57" s="311"/>
      <c r="D57" s="286"/>
      <c r="E57" s="286"/>
      <c r="F57" s="311"/>
      <c r="G57" s="311"/>
      <c r="H57" s="311"/>
      <c r="I57" s="311"/>
      <c r="J57" s="398" t="s">
        <v>428</v>
      </c>
      <c r="K57" s="275">
        <f>COUNTIF(Database!O$7:O543,J57)</f>
        <v>1</v>
      </c>
      <c r="L57" s="324" t="s">
        <v>429</v>
      </c>
      <c r="M57" s="275">
        <f>COUNTIF(Database!P$7:P552,L57)</f>
        <v>1</v>
      </c>
      <c r="N57" s="12"/>
      <c r="O57" s="340"/>
      <c r="P57" s="359"/>
      <c r="Q57" s="286"/>
      <c r="R57" s="311"/>
      <c r="S57" s="311"/>
      <c r="T57" s="311"/>
      <c r="U57" s="311"/>
      <c r="V57" s="120" t="s">
        <v>428</v>
      </c>
      <c r="W57" s="275">
        <f>COUNTIF('Validation Spectra and Results'!O$8:O$1840,V57)</f>
        <v>1</v>
      </c>
      <c r="X57" s="398" t="s">
        <v>429</v>
      </c>
      <c r="Y57" s="275">
        <f>COUNTIF('Validation Spectra and Results'!P$7:P1541,X57)</f>
        <v>1</v>
      </c>
      <c r="Z57" s="211"/>
    </row>
    <row r="58" spans="1:26" s="256" customFormat="1" x14ac:dyDescent="0.25">
      <c r="A58" s="12"/>
      <c r="B58" s="397" t="s">
        <v>3588</v>
      </c>
      <c r="C58" s="346">
        <f>COUNT(M60:M63)</f>
        <v>4</v>
      </c>
      <c r="D58" s="286"/>
      <c r="E58" s="286"/>
      <c r="F58" s="350" t="s">
        <v>398</v>
      </c>
      <c r="G58" s="351">
        <f>COUNTIF(Database!L7:M556,F58)</f>
        <v>6</v>
      </c>
      <c r="H58" s="352"/>
      <c r="I58" s="352"/>
      <c r="J58" s="352"/>
      <c r="K58" s="352"/>
      <c r="L58" s="352"/>
      <c r="M58" s="352"/>
      <c r="N58" s="12"/>
      <c r="O58" s="340"/>
      <c r="P58" s="359"/>
      <c r="Q58" s="286"/>
      <c r="R58" s="350" t="s">
        <v>398</v>
      </c>
      <c r="S58" s="351">
        <f>COUNTIF('Validation Spectra and Results'!L8:M1094,R58)</f>
        <v>8</v>
      </c>
      <c r="T58" s="352"/>
      <c r="U58" s="352"/>
      <c r="V58" s="352"/>
      <c r="W58" s="352"/>
      <c r="X58" s="352"/>
      <c r="Y58" s="352"/>
      <c r="Z58" s="211"/>
    </row>
    <row r="59" spans="1:26" s="256" customFormat="1" x14ac:dyDescent="0.25">
      <c r="A59" s="12"/>
      <c r="B59" s="397" t="s">
        <v>3588</v>
      </c>
      <c r="C59" s="347"/>
      <c r="D59" s="286"/>
      <c r="E59" s="286"/>
      <c r="F59" s="311"/>
      <c r="G59" s="311"/>
      <c r="H59" s="120" t="s">
        <v>399</v>
      </c>
      <c r="I59" s="275">
        <f>COUNTIF(Database!L$7:N534,H59)</f>
        <v>6</v>
      </c>
      <c r="J59" s="341"/>
      <c r="K59" s="341"/>
      <c r="L59" s="341"/>
      <c r="M59" s="341"/>
      <c r="N59" s="12"/>
      <c r="O59" s="340"/>
      <c r="P59" s="359"/>
      <c r="Q59" s="286"/>
      <c r="R59" s="311"/>
      <c r="S59" s="311"/>
      <c r="T59" s="120" t="s">
        <v>399</v>
      </c>
      <c r="U59" s="275">
        <f>COUNTIF('Validation Spectra and Results'!L$7:AE1852,T59)</f>
        <v>8</v>
      </c>
      <c r="V59" s="341"/>
      <c r="W59" s="341"/>
      <c r="X59" s="341"/>
      <c r="Y59" s="341"/>
      <c r="Z59" s="211"/>
    </row>
    <row r="60" spans="1:26" s="256" customFormat="1" x14ac:dyDescent="0.25">
      <c r="A60" s="12"/>
      <c r="B60" s="396" t="s">
        <v>3591</v>
      </c>
      <c r="C60" s="311"/>
      <c r="D60" s="286"/>
      <c r="E60" s="286"/>
      <c r="F60" s="311"/>
      <c r="G60" s="311"/>
      <c r="H60" s="311"/>
      <c r="I60" s="311"/>
      <c r="J60" s="120" t="s">
        <v>400</v>
      </c>
      <c r="K60" s="275">
        <f>COUNTIF(Database!O$7:O548,J60)</f>
        <v>6</v>
      </c>
      <c r="L60" s="120" t="s">
        <v>401</v>
      </c>
      <c r="M60" s="275">
        <f>COUNTIF(Database!P$7:P557,L60)</f>
        <v>1</v>
      </c>
      <c r="N60" s="12"/>
      <c r="O60" s="340"/>
      <c r="P60" s="359"/>
      <c r="Q60" s="286"/>
      <c r="R60" s="311"/>
      <c r="S60" s="311"/>
      <c r="T60" s="311"/>
      <c r="U60" s="311"/>
      <c r="V60" s="120" t="s">
        <v>400</v>
      </c>
      <c r="W60" s="275">
        <f>COUNTIF('Validation Spectra and Results'!O$8:O$1840,V60)</f>
        <v>8</v>
      </c>
      <c r="X60" s="120" t="s">
        <v>401</v>
      </c>
      <c r="Y60" s="275">
        <f>COUNTIF('Validation Spectra and Results'!P$7:P1546,X60)</f>
        <v>1</v>
      </c>
      <c r="Z60" s="211"/>
    </row>
    <row r="61" spans="1:26" s="256" customFormat="1" x14ac:dyDescent="0.25">
      <c r="A61" s="12"/>
      <c r="B61" s="396" t="s">
        <v>3590</v>
      </c>
      <c r="C61" s="311"/>
      <c r="D61" s="286"/>
      <c r="E61" s="286"/>
      <c r="F61" s="311"/>
      <c r="G61" s="311"/>
      <c r="H61" s="311"/>
      <c r="I61" s="311"/>
      <c r="J61" s="311"/>
      <c r="K61" s="311"/>
      <c r="L61" s="120" t="s">
        <v>3465</v>
      </c>
      <c r="M61" s="275">
        <f>COUNTIF(Database!P$7:P558,L61)</f>
        <v>1</v>
      </c>
      <c r="N61" s="12"/>
      <c r="O61" s="340"/>
      <c r="P61" s="359"/>
      <c r="Q61" s="286"/>
      <c r="R61" s="311"/>
      <c r="S61" s="311"/>
      <c r="T61" s="311"/>
      <c r="U61" s="311"/>
      <c r="V61" s="311"/>
      <c r="W61" s="311"/>
      <c r="X61" s="120" t="s">
        <v>3465</v>
      </c>
      <c r="Y61" s="275">
        <f>COUNTIF('Validation Spectra and Results'!P$7:P1547,X61)</f>
        <v>1</v>
      </c>
      <c r="Z61" s="211"/>
    </row>
    <row r="62" spans="1:26" s="256" customFormat="1" x14ac:dyDescent="0.25">
      <c r="A62" s="12"/>
      <c r="B62" s="396" t="s">
        <v>3589</v>
      </c>
      <c r="C62" s="311"/>
      <c r="D62" s="286"/>
      <c r="E62" s="286"/>
      <c r="F62" s="311"/>
      <c r="G62" s="311"/>
      <c r="H62" s="311"/>
      <c r="I62" s="311"/>
      <c r="J62" s="311"/>
      <c r="K62" s="311"/>
      <c r="L62" s="120" t="s">
        <v>844</v>
      </c>
      <c r="M62" s="275">
        <f>COUNTIF(Database!P$7:P558,L62)</f>
        <v>3</v>
      </c>
      <c r="N62" s="12"/>
      <c r="O62" s="340"/>
      <c r="P62" s="359"/>
      <c r="Q62" s="286"/>
      <c r="R62" s="311"/>
      <c r="S62" s="311"/>
      <c r="T62" s="311"/>
      <c r="U62" s="311"/>
      <c r="V62" s="311"/>
      <c r="W62" s="311"/>
      <c r="X62" s="120" t="s">
        <v>844</v>
      </c>
      <c r="Y62" s="275">
        <f>COUNTIF('Validation Spectra and Results'!P$7:P1547,X62)</f>
        <v>5</v>
      </c>
      <c r="Z62" s="211"/>
    </row>
    <row r="63" spans="1:26" s="256" customFormat="1" x14ac:dyDescent="0.25">
      <c r="A63" s="12"/>
      <c r="B63" s="411" t="s">
        <v>3592</v>
      </c>
      <c r="C63" s="311"/>
      <c r="D63" s="286"/>
      <c r="E63" s="286"/>
      <c r="F63" s="311"/>
      <c r="G63" s="311"/>
      <c r="H63" s="311"/>
      <c r="I63" s="311"/>
      <c r="J63" s="311"/>
      <c r="K63" s="311"/>
      <c r="L63" s="281" t="s">
        <v>1608</v>
      </c>
      <c r="M63" s="282">
        <f>COUNTIF(Database!P$7:P559,L63)-1</f>
        <v>1</v>
      </c>
      <c r="N63" s="12"/>
      <c r="O63" s="340"/>
      <c r="P63" s="359"/>
      <c r="Q63" s="286"/>
      <c r="R63" s="311"/>
      <c r="S63" s="311"/>
      <c r="T63" s="311"/>
      <c r="U63" s="311"/>
      <c r="V63" s="311"/>
      <c r="W63" s="311"/>
      <c r="X63" s="281" t="s">
        <v>1608</v>
      </c>
      <c r="Y63" s="282">
        <f>COUNTIF('Validation Spectra and Results'!P$7:P1548,X63)-1</f>
        <v>1</v>
      </c>
      <c r="Z63" s="211"/>
    </row>
    <row r="64" spans="1:26" s="256" customFormat="1" x14ac:dyDescent="0.25">
      <c r="A64" s="12"/>
      <c r="B64" s="397" t="s">
        <v>3692</v>
      </c>
      <c r="C64" s="346">
        <f>COUNT(M66)</f>
        <v>1</v>
      </c>
      <c r="D64" s="286"/>
      <c r="E64" s="286"/>
      <c r="F64" s="350" t="s">
        <v>1221</v>
      </c>
      <c r="G64" s="351">
        <f>COUNTIF(Database!L7:M557,F64)</f>
        <v>1</v>
      </c>
      <c r="H64" s="352"/>
      <c r="I64" s="352"/>
      <c r="J64" s="352"/>
      <c r="K64" s="352"/>
      <c r="L64" s="352"/>
      <c r="M64" s="352"/>
      <c r="N64" s="12"/>
      <c r="O64" s="340"/>
      <c r="P64" s="359"/>
      <c r="Q64" s="286"/>
      <c r="R64" s="350" t="s">
        <v>1221</v>
      </c>
      <c r="S64" s="351">
        <f>COUNTIF('Validation Spectra and Results'!L8:M1094,R64)</f>
        <v>1</v>
      </c>
      <c r="T64" s="352"/>
      <c r="U64" s="352"/>
      <c r="V64" s="352"/>
      <c r="W64" s="352"/>
      <c r="X64" s="352"/>
      <c r="Y64" s="352"/>
      <c r="Z64" s="211"/>
    </row>
    <row r="65" spans="1:26" s="256" customFormat="1" x14ac:dyDescent="0.25">
      <c r="A65" s="12"/>
      <c r="B65" s="397" t="s">
        <v>3692</v>
      </c>
      <c r="C65" s="347"/>
      <c r="D65" s="286"/>
      <c r="E65" s="286"/>
      <c r="F65" s="399"/>
      <c r="G65" s="400"/>
      <c r="H65" s="120" t="s">
        <v>1222</v>
      </c>
      <c r="I65" s="275">
        <f>COUNTIF(Database!L$7:N538,H65)</f>
        <v>1</v>
      </c>
      <c r="J65" s="341"/>
      <c r="K65" s="341"/>
      <c r="L65" s="341"/>
      <c r="M65" s="341"/>
      <c r="N65" s="12"/>
      <c r="O65" s="340"/>
      <c r="P65" s="359"/>
      <c r="Q65" s="286"/>
      <c r="R65" s="399"/>
      <c r="S65" s="400"/>
      <c r="T65" s="120" t="s">
        <v>1222</v>
      </c>
      <c r="U65" s="275">
        <f>COUNTIF('Validation Spectra and Results'!L$7:AE1856,T65)</f>
        <v>1</v>
      </c>
      <c r="V65" s="341"/>
      <c r="W65" s="341"/>
      <c r="X65" s="341"/>
      <c r="Y65" s="341"/>
      <c r="Z65" s="211"/>
    </row>
    <row r="66" spans="1:26" s="256" customFormat="1" x14ac:dyDescent="0.25">
      <c r="A66" s="12"/>
      <c r="B66" s="411" t="s">
        <v>3593</v>
      </c>
      <c r="C66" s="345"/>
      <c r="D66" s="286"/>
      <c r="E66" s="286"/>
      <c r="F66" s="342"/>
      <c r="G66" s="342"/>
      <c r="H66" s="311"/>
      <c r="I66" s="311"/>
      <c r="J66" s="281" t="s">
        <v>1371</v>
      </c>
      <c r="K66" s="282">
        <f>COUNTIF(Database!O$7:O552,J66)</f>
        <v>1</v>
      </c>
      <c r="L66" s="281" t="s">
        <v>1223</v>
      </c>
      <c r="M66" s="282">
        <f>COUNTIF(Database!P$7:P561,L66)</f>
        <v>1</v>
      </c>
      <c r="N66" s="12"/>
      <c r="O66" s="340"/>
      <c r="P66" s="359"/>
      <c r="Q66" s="286"/>
      <c r="R66" s="342"/>
      <c r="S66" s="342"/>
      <c r="T66" s="311"/>
      <c r="U66" s="311"/>
      <c r="V66" s="281" t="s">
        <v>1371</v>
      </c>
      <c r="W66" s="282">
        <f>COUNTIF('Validation Spectra and Results'!O$8:O$1840,V66)</f>
        <v>1</v>
      </c>
      <c r="X66" s="281" t="s">
        <v>1223</v>
      </c>
      <c r="Y66" s="282">
        <f>COUNTIF('Validation Spectra and Results'!P$7:P1550,X66)</f>
        <v>1</v>
      </c>
      <c r="Z66" s="211"/>
    </row>
    <row r="67" spans="1:26" s="256" customFormat="1" x14ac:dyDescent="0.25">
      <c r="A67" s="12"/>
      <c r="B67" s="397" t="s">
        <v>3594</v>
      </c>
      <c r="C67" s="346">
        <f>COUNT(M69:M74)</f>
        <v>5</v>
      </c>
      <c r="D67" s="286"/>
      <c r="E67" s="286"/>
      <c r="F67" s="350" t="s">
        <v>760</v>
      </c>
      <c r="G67" s="351">
        <f>COUNTIF(Database!L7:M558,F67)</f>
        <v>9</v>
      </c>
      <c r="H67" s="352"/>
      <c r="I67" s="352"/>
      <c r="J67" s="352"/>
      <c r="K67" s="352"/>
      <c r="L67" s="352"/>
      <c r="M67" s="352"/>
      <c r="N67" s="12"/>
      <c r="O67" s="340"/>
      <c r="P67" s="359"/>
      <c r="Q67" s="286"/>
      <c r="R67" s="350" t="s">
        <v>760</v>
      </c>
      <c r="S67" s="351">
        <f>COUNTIF('Validation Spectra and Results'!L8:M1094,R67)</f>
        <v>14</v>
      </c>
      <c r="T67" s="352"/>
      <c r="U67" s="352"/>
      <c r="V67" s="352"/>
      <c r="W67" s="352"/>
      <c r="X67" s="352"/>
      <c r="Y67" s="352"/>
      <c r="Z67" s="211"/>
    </row>
    <row r="68" spans="1:26" s="256" customFormat="1" x14ac:dyDescent="0.25">
      <c r="A68" s="12"/>
      <c r="B68" s="397" t="s">
        <v>3594</v>
      </c>
      <c r="C68" s="311" t="s">
        <v>39</v>
      </c>
      <c r="D68" s="286"/>
      <c r="E68" s="286"/>
      <c r="F68" s="311"/>
      <c r="G68" s="311"/>
      <c r="H68" s="120" t="s">
        <v>761</v>
      </c>
      <c r="I68" s="275">
        <f>COUNTIF(Database!L$7:N540,H68)</f>
        <v>9</v>
      </c>
      <c r="J68" s="341"/>
      <c r="K68" s="341"/>
      <c r="L68" s="341"/>
      <c r="M68" s="341"/>
      <c r="N68" s="12"/>
      <c r="O68" s="340"/>
      <c r="P68" s="359"/>
      <c r="Q68" s="286"/>
      <c r="R68" s="120"/>
      <c r="S68" s="275"/>
      <c r="T68" s="341" t="s">
        <v>761</v>
      </c>
      <c r="U68" s="341">
        <f>COUNTIF('Validation Spectra and Results'!L$7:AE1858,T68)</f>
        <v>15</v>
      </c>
      <c r="Z68" s="211"/>
    </row>
    <row r="69" spans="1:26" s="256" customFormat="1" x14ac:dyDescent="0.25">
      <c r="A69" s="12"/>
      <c r="B69" s="396" t="s">
        <v>3606</v>
      </c>
      <c r="C69" s="311" t="s">
        <v>39</v>
      </c>
      <c r="D69" s="286"/>
      <c r="E69" s="286"/>
      <c r="F69" s="311"/>
      <c r="G69" s="311"/>
      <c r="H69" s="311"/>
      <c r="I69" s="311"/>
      <c r="J69" s="120" t="s">
        <v>758</v>
      </c>
      <c r="K69" s="275">
        <f>COUNTIF(Database!O$7:O554,J69)</f>
        <v>5</v>
      </c>
      <c r="L69" s="120" t="s">
        <v>759</v>
      </c>
      <c r="M69" s="275">
        <f>COUNTIF(Database!P$7:P563,L69)</f>
        <v>4</v>
      </c>
      <c r="N69" s="12"/>
      <c r="O69" s="340"/>
      <c r="P69" s="359"/>
      <c r="Q69" s="286"/>
      <c r="R69" s="311"/>
      <c r="S69" s="311"/>
      <c r="T69" s="120"/>
      <c r="U69" s="275"/>
      <c r="V69" s="341" t="s">
        <v>758</v>
      </c>
      <c r="W69" s="341">
        <f>COUNTIF('Validation Spectra and Results'!O$8:O$1840,V69)</f>
        <v>9</v>
      </c>
      <c r="X69" s="341" t="s">
        <v>759</v>
      </c>
      <c r="Y69" s="341">
        <f>COUNTIF('Validation Spectra and Results'!P$7:P1552,X69)</f>
        <v>7</v>
      </c>
      <c r="Z69" s="211"/>
    </row>
    <row r="70" spans="1:26" s="256" customFormat="1" x14ac:dyDescent="0.25">
      <c r="A70" s="12"/>
      <c r="B70" s="396" t="s">
        <v>3605</v>
      </c>
      <c r="C70" s="311" t="s">
        <v>39</v>
      </c>
      <c r="D70" s="286"/>
      <c r="E70" s="286"/>
      <c r="F70" s="311"/>
      <c r="G70" s="311"/>
      <c r="H70" s="311"/>
      <c r="I70" s="311"/>
      <c r="J70" s="311"/>
      <c r="K70" s="311"/>
      <c r="L70" s="120" t="s">
        <v>1778</v>
      </c>
      <c r="M70" s="275">
        <f>COUNTIF(Database!P$7:P564,L70)</f>
        <v>1</v>
      </c>
      <c r="N70" s="12"/>
      <c r="O70" s="340"/>
      <c r="P70" s="359"/>
      <c r="Q70" s="286"/>
      <c r="R70" s="311"/>
      <c r="S70" s="311"/>
      <c r="T70" s="311"/>
      <c r="U70" s="311"/>
      <c r="V70" s="311"/>
      <c r="W70" s="311"/>
      <c r="X70" s="120" t="s">
        <v>1778</v>
      </c>
      <c r="Y70" s="275">
        <f>COUNTIF('Validation Spectra and Results'!P$7:P1553,X70)</f>
        <v>2</v>
      </c>
      <c r="Z70" s="211"/>
    </row>
    <row r="71" spans="1:26" s="256" customFormat="1" x14ac:dyDescent="0.25">
      <c r="A71" s="12"/>
      <c r="B71" s="396" t="s">
        <v>3607</v>
      </c>
      <c r="C71" s="311" t="s">
        <v>39</v>
      </c>
      <c r="D71" s="286"/>
      <c r="E71" s="286"/>
      <c r="F71" s="311"/>
      <c r="G71" s="311"/>
      <c r="H71" s="311"/>
      <c r="I71" s="311"/>
      <c r="J71" s="120" t="s">
        <v>2618</v>
      </c>
      <c r="K71" s="275">
        <f>COUNTIF(Database!O$7:O556,J71)</f>
        <v>1</v>
      </c>
      <c r="L71" s="120" t="s">
        <v>3165</v>
      </c>
      <c r="M71" s="275">
        <f>COUNTIF(Database!P$7:P565,L71)</f>
        <v>1</v>
      </c>
      <c r="N71" s="12"/>
      <c r="O71" s="340"/>
      <c r="P71" s="359"/>
      <c r="Q71" s="286"/>
      <c r="R71" s="311"/>
      <c r="S71" s="311"/>
      <c r="T71" s="311"/>
      <c r="U71" s="311"/>
      <c r="V71" s="120" t="s">
        <v>2618</v>
      </c>
      <c r="W71" s="275">
        <f>COUNTIF('Validation Spectra and Results'!O$8:O$1840,V71)</f>
        <v>1</v>
      </c>
      <c r="X71" s="120" t="s">
        <v>3165</v>
      </c>
      <c r="Y71" s="275">
        <f>COUNTIF('Validation Spectra and Results'!P$7:P1554,X71)</f>
        <v>1</v>
      </c>
      <c r="Z71" s="211"/>
    </row>
    <row r="72" spans="1:26" s="256" customFormat="1" x14ac:dyDescent="0.25">
      <c r="A72" s="12"/>
      <c r="B72" s="396"/>
      <c r="C72" s="311" t="s">
        <v>39</v>
      </c>
      <c r="D72" s="286"/>
      <c r="E72" s="286"/>
      <c r="F72" s="311"/>
      <c r="G72" s="311"/>
      <c r="H72" s="311"/>
      <c r="I72" s="311"/>
      <c r="J72" s="311"/>
      <c r="K72" s="311"/>
      <c r="L72" s="311"/>
      <c r="M72" s="311"/>
      <c r="N72" s="12"/>
      <c r="O72" s="340"/>
      <c r="P72" s="359"/>
      <c r="Q72" s="286"/>
      <c r="R72" s="311"/>
      <c r="S72" s="311"/>
      <c r="T72" s="311"/>
      <c r="U72" s="311"/>
      <c r="V72" s="311"/>
      <c r="W72" s="311"/>
      <c r="X72" s="120" t="s">
        <v>1500</v>
      </c>
      <c r="Y72" s="275">
        <v>1</v>
      </c>
      <c r="Z72" s="211"/>
    </row>
    <row r="73" spans="1:26" s="256" customFormat="1" x14ac:dyDescent="0.25">
      <c r="A73" s="12"/>
      <c r="B73" s="396" t="s">
        <v>3609</v>
      </c>
      <c r="C73" s="311"/>
      <c r="D73" s="286"/>
      <c r="E73" s="286"/>
      <c r="F73" s="311"/>
      <c r="G73" s="311"/>
      <c r="H73" s="311"/>
      <c r="I73" s="311"/>
      <c r="J73" s="120" t="s">
        <v>1374</v>
      </c>
      <c r="K73" s="275">
        <f>COUNTIF(Database!O$7:O557,J73)</f>
        <v>1</v>
      </c>
      <c r="L73" s="120" t="s">
        <v>781</v>
      </c>
      <c r="M73" s="275">
        <f>COUNTIF(Database!P$7:P566,L73)</f>
        <v>1</v>
      </c>
      <c r="N73" s="12"/>
      <c r="O73" s="340"/>
      <c r="P73" s="359"/>
      <c r="Q73" s="286"/>
      <c r="R73" s="311"/>
      <c r="S73" s="311"/>
      <c r="T73" s="311"/>
      <c r="U73" s="311"/>
      <c r="V73" s="120" t="s">
        <v>1374</v>
      </c>
      <c r="W73" s="275">
        <f>COUNTIF('Validation Spectra and Results'!O$8:O$1840,V73)</f>
        <v>1</v>
      </c>
      <c r="X73" s="120" t="s">
        <v>781</v>
      </c>
      <c r="Y73" s="275">
        <f>COUNTIF('Validation Spectra and Results'!P$7:P1555,X73)</f>
        <v>1</v>
      </c>
      <c r="Z73" s="211"/>
    </row>
    <row r="74" spans="1:26" s="256" customFormat="1" x14ac:dyDescent="0.25">
      <c r="A74" s="12"/>
      <c r="B74" s="411" t="s">
        <v>3608</v>
      </c>
      <c r="C74" s="311"/>
      <c r="D74" s="286"/>
      <c r="E74" s="286"/>
      <c r="F74" s="342"/>
      <c r="G74" s="342"/>
      <c r="H74" s="342"/>
      <c r="I74" s="342"/>
      <c r="J74" s="281" t="s">
        <v>1546</v>
      </c>
      <c r="K74" s="282">
        <f>COUNTIF(Database!O$7:O558,J74)</f>
        <v>2</v>
      </c>
      <c r="L74" s="281" t="s">
        <v>1508</v>
      </c>
      <c r="M74" s="282">
        <f>COUNTIF(Database!P$7:P567,L74)</f>
        <v>2</v>
      </c>
      <c r="N74" s="12"/>
      <c r="O74" s="340"/>
      <c r="P74" s="359"/>
      <c r="Q74" s="286"/>
      <c r="R74" s="342"/>
      <c r="S74" s="342"/>
      <c r="T74" s="342"/>
      <c r="U74" s="342"/>
      <c r="V74" s="281" t="s">
        <v>1546</v>
      </c>
      <c r="W74" s="282">
        <f>COUNTIF('Validation Spectra and Results'!O$8:O$1840,V74)</f>
        <v>2</v>
      </c>
      <c r="X74" s="281" t="s">
        <v>1508</v>
      </c>
      <c r="Y74" s="282">
        <f>COUNTIF('Validation Spectra and Results'!P$7:P1556,X74)</f>
        <v>2</v>
      </c>
      <c r="Z74" s="211"/>
    </row>
    <row r="75" spans="1:26" s="256" customFormat="1" x14ac:dyDescent="0.25">
      <c r="A75" s="12"/>
      <c r="B75" s="414" t="s">
        <v>3611</v>
      </c>
      <c r="C75" s="346">
        <f>COUNT(M77)</f>
        <v>1</v>
      </c>
      <c r="D75" s="286"/>
      <c r="E75" s="286"/>
      <c r="F75" s="350" t="s">
        <v>925</v>
      </c>
      <c r="G75" s="351">
        <f>COUNTIF(Database!L7:M559,F75)</f>
        <v>1</v>
      </c>
      <c r="H75" s="352"/>
      <c r="I75" s="352"/>
      <c r="J75" s="352"/>
      <c r="K75" s="352"/>
      <c r="L75" s="352"/>
      <c r="M75" s="352"/>
      <c r="N75" s="12"/>
      <c r="O75" s="340"/>
      <c r="P75" s="359"/>
      <c r="Q75" s="286"/>
      <c r="R75" s="120" t="s">
        <v>925</v>
      </c>
      <c r="S75" s="275">
        <f>COUNTIF('Validation Spectra and Results'!L8:M1094,R75)</f>
        <v>1</v>
      </c>
      <c r="T75" s="352"/>
      <c r="U75" s="352"/>
      <c r="V75" s="352"/>
      <c r="W75" s="352"/>
      <c r="X75" s="352"/>
      <c r="Y75" s="352"/>
      <c r="Z75" s="211"/>
    </row>
    <row r="76" spans="1:26" s="256" customFormat="1" x14ac:dyDescent="0.25">
      <c r="A76" s="12"/>
      <c r="B76" s="397" t="s">
        <v>3612</v>
      </c>
      <c r="C76" s="347"/>
      <c r="D76" s="286"/>
      <c r="E76" s="286"/>
      <c r="F76" s="311"/>
      <c r="G76" s="311"/>
      <c r="H76" s="120" t="s">
        <v>924</v>
      </c>
      <c r="I76" s="275">
        <f>COUNTIF(Database!L$7:N546,H76)</f>
        <v>1</v>
      </c>
      <c r="J76" s="341"/>
      <c r="K76" s="341"/>
      <c r="L76" s="341"/>
      <c r="M76" s="341"/>
      <c r="N76" s="12"/>
      <c r="O76" s="340"/>
      <c r="P76" s="359"/>
      <c r="Q76" s="286"/>
      <c r="R76" s="120"/>
      <c r="S76" s="275"/>
      <c r="T76" s="341"/>
      <c r="U76" s="341"/>
      <c r="V76" s="341"/>
      <c r="W76" s="341"/>
      <c r="X76" s="341"/>
      <c r="Y76" s="341"/>
      <c r="Z76" s="211"/>
    </row>
    <row r="77" spans="1:26" s="256" customFormat="1" x14ac:dyDescent="0.25">
      <c r="A77" s="12"/>
      <c r="B77" s="411" t="s">
        <v>3610</v>
      </c>
      <c r="C77" s="345"/>
      <c r="D77" s="286"/>
      <c r="E77" s="286"/>
      <c r="F77" s="311"/>
      <c r="G77" s="311"/>
      <c r="H77" s="311"/>
      <c r="I77" s="311"/>
      <c r="J77" s="120" t="s">
        <v>921</v>
      </c>
      <c r="K77" s="275">
        <f>COUNTIF(Database!O$7:O560,J77)</f>
        <v>1</v>
      </c>
      <c r="L77" s="120" t="s">
        <v>922</v>
      </c>
      <c r="M77" s="275">
        <f>COUNTIF(Database!P$7:P569,L77)</f>
        <v>1</v>
      </c>
      <c r="N77" s="12"/>
      <c r="O77" s="340"/>
      <c r="P77" s="359"/>
      <c r="Q77" s="286"/>
      <c r="T77" s="120" t="s">
        <v>924</v>
      </c>
      <c r="U77" s="275">
        <f>COUNTIF('Validation Spectra and Results'!L$7:AE1864,T77)</f>
        <v>1</v>
      </c>
      <c r="V77" s="120" t="s">
        <v>921</v>
      </c>
      <c r="W77" s="275">
        <f>COUNTIF('Validation Spectra and Results'!O$8:O$1840,V77)</f>
        <v>1</v>
      </c>
      <c r="X77" s="120" t="s">
        <v>922</v>
      </c>
      <c r="Y77" s="275">
        <f>COUNTIF('Validation Spectra and Results'!P$7:P1558,X77)</f>
        <v>1</v>
      </c>
      <c r="Z77" s="211"/>
    </row>
    <row r="78" spans="1:26" x14ac:dyDescent="0.25">
      <c r="A78" s="12"/>
      <c r="B78" s="447"/>
      <c r="C78" s="343">
        <f>COUNT(M78)</f>
        <v>0</v>
      </c>
      <c r="D78" s="286"/>
      <c r="E78" s="286"/>
      <c r="F78" s="348" t="s">
        <v>3404</v>
      </c>
      <c r="G78" s="349"/>
      <c r="H78" s="344"/>
      <c r="I78" s="344"/>
      <c r="J78" s="344"/>
      <c r="K78" s="344"/>
      <c r="L78" s="344"/>
      <c r="M78" s="344"/>
      <c r="N78" s="12"/>
      <c r="O78" s="340"/>
      <c r="P78" s="359"/>
      <c r="Q78" s="286"/>
      <c r="R78" s="348" t="s">
        <v>3404</v>
      </c>
      <c r="S78" s="349"/>
      <c r="T78" s="344"/>
      <c r="U78" s="344"/>
      <c r="V78" s="344"/>
      <c r="W78" s="344"/>
      <c r="X78" s="344"/>
      <c r="Y78" s="344"/>
      <c r="Z78" s="211"/>
    </row>
    <row r="79" spans="1:26" s="256" customFormat="1" x14ac:dyDescent="0.25">
      <c r="A79" s="12"/>
      <c r="B79" s="447"/>
      <c r="C79" s="343">
        <f>COUNT(M79)</f>
        <v>0</v>
      </c>
      <c r="D79" s="286"/>
      <c r="E79" s="286"/>
      <c r="F79" s="348" t="s">
        <v>3391</v>
      </c>
      <c r="G79" s="349"/>
      <c r="H79" s="344"/>
      <c r="I79" s="344"/>
      <c r="J79" s="344"/>
      <c r="K79" s="344"/>
      <c r="L79" s="344"/>
      <c r="M79" s="344"/>
      <c r="N79" s="12"/>
      <c r="O79" s="340"/>
      <c r="P79" s="359"/>
      <c r="Q79" s="286"/>
      <c r="R79" s="348" t="s">
        <v>3391</v>
      </c>
      <c r="S79" s="349"/>
      <c r="T79" s="344"/>
      <c r="U79" s="344"/>
      <c r="V79" s="344"/>
      <c r="W79" s="344"/>
      <c r="X79" s="344"/>
      <c r="Y79" s="344"/>
      <c r="Z79" s="211"/>
    </row>
    <row r="80" spans="1:26" s="256" customFormat="1" x14ac:dyDescent="0.25">
      <c r="A80" s="12"/>
      <c r="B80" s="397" t="s">
        <v>3613</v>
      </c>
      <c r="C80" s="346">
        <f>COUNT(M82:M84)</f>
        <v>3</v>
      </c>
      <c r="D80" s="286"/>
      <c r="E80" s="286"/>
      <c r="F80" s="350" t="s">
        <v>382</v>
      </c>
      <c r="G80" s="351">
        <f>COUNTIF(Database!L7:M560,F80)</f>
        <v>4</v>
      </c>
      <c r="H80" s="352"/>
      <c r="I80" s="352"/>
      <c r="J80" s="352"/>
      <c r="K80" s="352"/>
      <c r="L80" s="352"/>
      <c r="M80" s="352"/>
      <c r="N80" s="12"/>
      <c r="O80" s="340"/>
      <c r="P80" s="359"/>
      <c r="Q80" s="286"/>
      <c r="R80" s="120" t="s">
        <v>382</v>
      </c>
      <c r="S80" s="275">
        <f>COUNTIF('Validation Spectra and Results'!L8:M1094,R80)</f>
        <v>5</v>
      </c>
      <c r="T80" s="352"/>
      <c r="U80" s="352"/>
      <c r="V80" s="352"/>
      <c r="W80" s="352"/>
      <c r="X80" s="352"/>
      <c r="Y80" s="352"/>
      <c r="Z80" s="211"/>
    </row>
    <row r="81" spans="1:26" s="256" customFormat="1" x14ac:dyDescent="0.25">
      <c r="A81" s="12"/>
      <c r="B81" s="397" t="s">
        <v>3614</v>
      </c>
      <c r="C81" s="337"/>
      <c r="D81" s="286"/>
      <c r="E81" s="286"/>
      <c r="F81" s="311"/>
      <c r="G81" s="311"/>
      <c r="H81" s="120" t="s">
        <v>543</v>
      </c>
      <c r="I81" s="275">
        <f>COUNTIF(Database!L$7:N550,H81)</f>
        <v>4</v>
      </c>
      <c r="J81" s="341"/>
      <c r="K81" s="341"/>
      <c r="L81" s="341"/>
      <c r="M81" s="341"/>
      <c r="N81" s="12"/>
      <c r="O81" s="340"/>
      <c r="P81" s="359"/>
      <c r="Q81" s="286"/>
      <c r="R81" s="311"/>
      <c r="S81" s="311"/>
      <c r="T81" s="120" t="s">
        <v>543</v>
      </c>
      <c r="U81" s="275">
        <f>COUNTIF('Validation Spectra and Results'!L$7:AE1868,T81)</f>
        <v>5</v>
      </c>
      <c r="V81" s="341"/>
      <c r="W81" s="341"/>
      <c r="Z81" s="211"/>
    </row>
    <row r="82" spans="1:26" s="256" customFormat="1" x14ac:dyDescent="0.25">
      <c r="A82" s="12"/>
      <c r="B82" s="396" t="s">
        <v>3615</v>
      </c>
      <c r="C82" s="337"/>
      <c r="D82" s="286"/>
      <c r="E82" s="286"/>
      <c r="F82" s="311"/>
      <c r="G82" s="311"/>
      <c r="H82" s="311"/>
      <c r="I82" s="311"/>
      <c r="J82" s="120" t="s">
        <v>544</v>
      </c>
      <c r="K82" s="275">
        <f>COUNTIF(Database!O$7:O562,J82)</f>
        <v>3</v>
      </c>
      <c r="L82" s="120" t="s">
        <v>753</v>
      </c>
      <c r="M82" s="275">
        <f>COUNTIF(Database!P$7:P571,L82)</f>
        <v>1</v>
      </c>
      <c r="N82" s="12"/>
      <c r="O82" s="340"/>
      <c r="P82" s="359"/>
      <c r="Q82" s="286"/>
      <c r="R82" s="311"/>
      <c r="S82" s="311"/>
      <c r="T82" s="311"/>
      <c r="U82" s="311"/>
      <c r="V82" s="120" t="s">
        <v>544</v>
      </c>
      <c r="W82" s="275">
        <f>COUNTIF('Validation Spectra and Results'!O$8:O$1840,V82)</f>
        <v>4</v>
      </c>
      <c r="X82" s="120" t="s">
        <v>753</v>
      </c>
      <c r="Y82" s="275">
        <f>COUNTIF('Validation Spectra and Results'!P$7:P1562,X82)</f>
        <v>1</v>
      </c>
      <c r="Z82" s="211"/>
    </row>
    <row r="83" spans="1:26" x14ac:dyDescent="0.25">
      <c r="A83" s="12"/>
      <c r="B83" s="396" t="s">
        <v>3616</v>
      </c>
      <c r="C83" s="337"/>
      <c r="D83" s="286"/>
      <c r="E83" s="286"/>
      <c r="F83" s="311"/>
      <c r="G83" s="311"/>
      <c r="H83" s="311"/>
      <c r="I83" s="311"/>
      <c r="J83" s="311"/>
      <c r="K83" s="311"/>
      <c r="L83" s="120" t="s">
        <v>545</v>
      </c>
      <c r="M83" s="275">
        <f>COUNTIF(Database!P$7:P572,L83)</f>
        <v>2</v>
      </c>
      <c r="N83" s="12"/>
      <c r="O83" s="340"/>
      <c r="P83" s="359"/>
      <c r="Q83" s="286"/>
      <c r="R83" s="311"/>
      <c r="S83" s="311"/>
      <c r="T83" s="311"/>
      <c r="U83" s="311"/>
      <c r="V83" s="311"/>
      <c r="W83" s="311"/>
      <c r="X83" s="120" t="s">
        <v>545</v>
      </c>
      <c r="Y83" s="275">
        <f>COUNTIF('Validation Spectra and Results'!P$7:P1563,X83)</f>
        <v>3</v>
      </c>
      <c r="Z83" s="211"/>
    </row>
    <row r="84" spans="1:26" s="256" customFormat="1" x14ac:dyDescent="0.25">
      <c r="A84" s="12"/>
      <c r="B84" s="411" t="s">
        <v>3617</v>
      </c>
      <c r="C84" s="345"/>
      <c r="D84" s="286"/>
      <c r="E84" s="286"/>
      <c r="F84" s="342"/>
      <c r="G84" s="342"/>
      <c r="H84" s="342"/>
      <c r="I84" s="342"/>
      <c r="J84" s="281" t="s">
        <v>3014</v>
      </c>
      <c r="K84" s="282">
        <f>COUNTIF(Database!O$7:O564,J84)</f>
        <v>1</v>
      </c>
      <c r="L84" s="281" t="s">
        <v>2781</v>
      </c>
      <c r="M84" s="282">
        <f>COUNTIF(Database!P$7:P573,L84)-1</f>
        <v>1</v>
      </c>
      <c r="N84" s="12"/>
      <c r="O84" s="340"/>
      <c r="P84" s="359"/>
      <c r="Q84" s="286"/>
      <c r="R84" s="342"/>
      <c r="S84" s="342"/>
      <c r="T84" s="342"/>
      <c r="U84" s="342"/>
      <c r="V84" s="281" t="s">
        <v>3014</v>
      </c>
      <c r="W84" s="282">
        <f>COUNTIF('Validation Spectra and Results'!O$8:O$1840,V84)</f>
        <v>1</v>
      </c>
      <c r="X84" s="281" t="s">
        <v>2781</v>
      </c>
      <c r="Y84" s="282">
        <f>COUNTIF('Validation Spectra and Results'!P$7:P1564,X84)-1</f>
        <v>1</v>
      </c>
      <c r="Z84" s="211"/>
    </row>
    <row r="85" spans="1:26" x14ac:dyDescent="0.25">
      <c r="A85" s="12"/>
      <c r="B85" s="397" t="s">
        <v>3618</v>
      </c>
      <c r="C85" s="346">
        <f>COUNT(M87:M100)</f>
        <v>14</v>
      </c>
      <c r="D85" s="286"/>
      <c r="E85" s="286"/>
      <c r="F85" s="350" t="s">
        <v>51</v>
      </c>
      <c r="G85" s="351">
        <f>COUNTIF(Database!L7:M540,F85)</f>
        <v>36</v>
      </c>
      <c r="H85" s="352"/>
      <c r="I85" s="352"/>
      <c r="J85" s="352"/>
      <c r="K85" s="352"/>
      <c r="L85" s="352"/>
      <c r="M85" s="352"/>
      <c r="N85" s="12"/>
      <c r="O85" s="340"/>
      <c r="P85" s="359"/>
      <c r="Q85" s="286"/>
      <c r="R85" s="120" t="s">
        <v>51</v>
      </c>
      <c r="S85" s="275">
        <f>COUNTIF('Validation Spectra and Results'!L8:M1094,R85)</f>
        <v>142</v>
      </c>
      <c r="T85" s="352"/>
      <c r="U85" s="352"/>
      <c r="V85" s="352"/>
      <c r="W85" s="352"/>
      <c r="X85" s="352"/>
      <c r="Y85" s="352"/>
      <c r="Z85" s="211"/>
    </row>
    <row r="86" spans="1:26" s="256" customFormat="1" x14ac:dyDescent="0.25">
      <c r="A86" s="12"/>
      <c r="B86" s="397" t="s">
        <v>3627</v>
      </c>
      <c r="C86" s="347" t="s">
        <v>39</v>
      </c>
      <c r="D86" s="286"/>
      <c r="E86" s="286"/>
      <c r="F86" s="311"/>
      <c r="G86" s="311"/>
      <c r="H86" s="120" t="s">
        <v>52</v>
      </c>
      <c r="I86" s="275">
        <f>COUNTIF(Database!L$7:N554,H86)</f>
        <v>36</v>
      </c>
      <c r="J86" s="341"/>
      <c r="K86" s="341"/>
      <c r="L86" s="341"/>
      <c r="M86" s="341"/>
      <c r="N86" s="12"/>
      <c r="O86" s="340"/>
      <c r="P86" s="359"/>
      <c r="Q86" s="286"/>
      <c r="R86" s="311"/>
      <c r="S86" s="311"/>
      <c r="T86" s="120" t="s">
        <v>52</v>
      </c>
      <c r="U86" s="275">
        <f>COUNTIF('Validation Spectra and Results'!L$7:AE1872,T86)</f>
        <v>142</v>
      </c>
      <c r="V86" s="341"/>
      <c r="W86" s="341"/>
      <c r="X86" s="341"/>
      <c r="Y86" s="341"/>
      <c r="Z86" s="211"/>
    </row>
    <row r="87" spans="1:26" s="256" customFormat="1" x14ac:dyDescent="0.25">
      <c r="A87" s="12"/>
      <c r="B87" s="396" t="s">
        <v>3638</v>
      </c>
      <c r="C87" s="311" t="s">
        <v>39</v>
      </c>
      <c r="D87" s="286"/>
      <c r="E87" s="286"/>
      <c r="F87" s="311"/>
      <c r="G87" s="311"/>
      <c r="H87" s="311"/>
      <c r="I87" s="311"/>
      <c r="J87" s="120" t="s">
        <v>56</v>
      </c>
      <c r="K87" s="275">
        <f>COUNTIF(Database!O$7:O533,J87)</f>
        <v>12</v>
      </c>
      <c r="L87" s="120" t="s">
        <v>57</v>
      </c>
      <c r="M87" s="275">
        <f>COUNTIF(Database!P$7:P533,L87)</f>
        <v>12</v>
      </c>
      <c r="N87" s="12"/>
      <c r="O87" s="340"/>
      <c r="P87" s="359"/>
      <c r="Q87" s="286"/>
      <c r="R87" s="311"/>
      <c r="S87" s="311"/>
      <c r="V87" s="120" t="s">
        <v>56</v>
      </c>
      <c r="W87" s="275">
        <f>COUNTIF('Validation Spectra and Results'!O$8:O$1840,V87)</f>
        <v>81</v>
      </c>
      <c r="X87" s="120" t="s">
        <v>57</v>
      </c>
      <c r="Y87" s="275">
        <f>COUNTIF('Validation Spectra and Results'!P$7:P1566,X87)</f>
        <v>81</v>
      </c>
      <c r="Z87" s="211"/>
    </row>
    <row r="88" spans="1:26" s="256" customFormat="1" x14ac:dyDescent="0.25">
      <c r="A88" s="12"/>
      <c r="B88" s="396" t="s">
        <v>3641</v>
      </c>
      <c r="C88" s="311"/>
      <c r="D88" s="286"/>
      <c r="E88" s="286"/>
      <c r="F88" s="311"/>
      <c r="G88" s="311"/>
      <c r="H88" s="311"/>
      <c r="I88" s="311"/>
      <c r="J88" s="120" t="s">
        <v>262</v>
      </c>
      <c r="K88" s="275">
        <f>COUNTIF(Database!O$7:O533,J88)</f>
        <v>1</v>
      </c>
      <c r="L88" s="120" t="s">
        <v>263</v>
      </c>
      <c r="M88" s="275">
        <f>COUNTIF(Database!P$7:P533,L88)</f>
        <v>1</v>
      </c>
      <c r="N88" s="12"/>
      <c r="O88" s="340"/>
      <c r="P88" s="359"/>
      <c r="Q88" s="286"/>
      <c r="R88" s="311"/>
      <c r="S88" s="311"/>
      <c r="T88" s="311"/>
      <c r="U88" s="311"/>
      <c r="V88" s="120" t="s">
        <v>262</v>
      </c>
      <c r="W88" s="275">
        <f>COUNTIF('Validation Spectra and Results'!O$8:O$1840,V88)</f>
        <v>1</v>
      </c>
      <c r="X88" s="120" t="s">
        <v>263</v>
      </c>
      <c r="Y88" s="275">
        <f>COUNTIF('Validation Spectra and Results'!P$7:P1567,X88)</f>
        <v>1</v>
      </c>
      <c r="Z88" s="211"/>
    </row>
    <row r="89" spans="1:26" s="256" customFormat="1" x14ac:dyDescent="0.25">
      <c r="A89" s="12"/>
      <c r="B89" s="396" t="s">
        <v>3637</v>
      </c>
      <c r="C89" s="311"/>
      <c r="D89" s="286"/>
      <c r="E89" s="286"/>
      <c r="F89" s="311"/>
      <c r="G89" s="311"/>
      <c r="H89" s="311"/>
      <c r="I89" s="311"/>
      <c r="J89" s="120" t="s">
        <v>3336</v>
      </c>
      <c r="K89" s="275">
        <f>COUNTIF(Database!O$7:O533,J89)</f>
        <v>1</v>
      </c>
      <c r="L89" s="120" t="s">
        <v>3337</v>
      </c>
      <c r="M89" s="275">
        <f>COUNTIF(Database!P$7:P533,L89)</f>
        <v>1</v>
      </c>
      <c r="N89" s="12"/>
      <c r="O89" s="340"/>
      <c r="P89" s="359"/>
      <c r="Q89" s="286"/>
      <c r="R89" s="311"/>
      <c r="S89" s="311"/>
      <c r="T89" s="311"/>
      <c r="U89" s="311"/>
      <c r="V89" s="120" t="s">
        <v>3336</v>
      </c>
      <c r="W89" s="275">
        <f>COUNTIF('Validation Spectra and Results'!O$8:O$1840,V89)</f>
        <v>1</v>
      </c>
      <c r="X89" s="120" t="s">
        <v>3337</v>
      </c>
      <c r="Y89" s="275">
        <f>COUNTIF('Validation Spectra and Results'!P$7:P1568,X89)</f>
        <v>1</v>
      </c>
      <c r="Z89" s="211"/>
    </row>
    <row r="90" spans="1:26" s="256" customFormat="1" x14ac:dyDescent="0.25">
      <c r="A90" s="12"/>
      <c r="B90" s="396" t="s">
        <v>3629</v>
      </c>
      <c r="C90" s="311"/>
      <c r="D90" s="286"/>
      <c r="E90" s="286"/>
      <c r="F90" s="311"/>
      <c r="G90" s="311"/>
      <c r="H90" s="311"/>
      <c r="I90" s="311"/>
      <c r="J90" s="120" t="s">
        <v>53</v>
      </c>
      <c r="K90" s="275">
        <f>COUNTIF(Database!O$7:O533,J90)</f>
        <v>10</v>
      </c>
      <c r="L90" s="120" t="s">
        <v>54</v>
      </c>
      <c r="M90" s="275">
        <f>COUNTIF(Database!P$7:P533,L90)</f>
        <v>9</v>
      </c>
      <c r="N90" s="12"/>
      <c r="O90" s="340"/>
      <c r="P90" s="359"/>
      <c r="Q90" s="286"/>
      <c r="R90" s="311"/>
      <c r="S90" s="311"/>
      <c r="T90" s="311"/>
      <c r="U90" s="311"/>
      <c r="V90" s="120" t="s">
        <v>53</v>
      </c>
      <c r="W90" s="275">
        <f>COUNTIF('Validation Spectra and Results'!O$8:O$1840,V90)</f>
        <v>46</v>
      </c>
      <c r="X90" s="120" t="s">
        <v>54</v>
      </c>
      <c r="Y90" s="275">
        <f>COUNTIF('Validation Spectra and Results'!P$7:P1569,X90)</f>
        <v>45</v>
      </c>
      <c r="Z90" s="211"/>
    </row>
    <row r="91" spans="1:26" s="256" customFormat="1" x14ac:dyDescent="0.25">
      <c r="A91" s="12"/>
      <c r="B91" s="396" t="s">
        <v>3628</v>
      </c>
      <c r="C91" s="311"/>
      <c r="D91" s="286"/>
      <c r="E91" s="286"/>
      <c r="F91" s="311"/>
      <c r="G91" s="311"/>
      <c r="H91" s="311"/>
      <c r="I91" s="311"/>
      <c r="J91" s="311"/>
      <c r="K91" s="311"/>
      <c r="L91" s="120" t="s">
        <v>3137</v>
      </c>
      <c r="M91" s="275">
        <f>COUNTIF(Database!P$7:P533,L91)</f>
        <v>1</v>
      </c>
      <c r="N91" s="12"/>
      <c r="O91" s="340"/>
      <c r="P91" s="359"/>
      <c r="Q91" s="286"/>
      <c r="R91" s="311"/>
      <c r="S91" s="311"/>
      <c r="T91" s="311"/>
      <c r="U91" s="311"/>
      <c r="V91" s="311"/>
      <c r="W91" s="311"/>
      <c r="X91" s="120" t="s">
        <v>3137</v>
      </c>
      <c r="Y91" s="275">
        <f>COUNTIF('Validation Spectra and Results'!P$7:P1570,X91)</f>
        <v>1</v>
      </c>
      <c r="Z91" s="211"/>
    </row>
    <row r="92" spans="1:26" s="256" customFormat="1" x14ac:dyDescent="0.25">
      <c r="A92" s="12"/>
      <c r="B92" s="396" t="s">
        <v>3630</v>
      </c>
      <c r="C92" s="311"/>
      <c r="D92" s="286"/>
      <c r="E92" s="286"/>
      <c r="F92" s="311"/>
      <c r="G92" s="311"/>
      <c r="H92" s="311"/>
      <c r="I92" s="311"/>
      <c r="J92" s="120" t="s">
        <v>325</v>
      </c>
      <c r="K92" s="275">
        <f>COUNTIF(Database!O$7:O533,J92)</f>
        <v>3</v>
      </c>
      <c r="L92" s="120" t="s">
        <v>326</v>
      </c>
      <c r="M92" s="275">
        <f>COUNTIF(Database!P$7:P533,L92)</f>
        <v>3</v>
      </c>
      <c r="N92" s="12"/>
      <c r="O92" s="340"/>
      <c r="P92" s="359"/>
      <c r="Q92" s="286"/>
      <c r="R92" s="311"/>
      <c r="S92" s="311"/>
      <c r="T92" s="311"/>
      <c r="U92" s="311"/>
      <c r="V92" s="120" t="s">
        <v>325</v>
      </c>
      <c r="W92" s="275">
        <f>COUNTIF('Validation Spectra and Results'!O$8:O$1840,V92)</f>
        <v>3</v>
      </c>
      <c r="X92" s="120" t="s">
        <v>326</v>
      </c>
      <c r="Y92" s="275">
        <f>COUNTIF('Validation Spectra and Results'!P$7:P1571,X92)</f>
        <v>3</v>
      </c>
      <c r="Z92" s="211"/>
    </row>
    <row r="93" spans="1:26" s="256" customFormat="1" x14ac:dyDescent="0.25">
      <c r="A93" s="12"/>
      <c r="B93" s="396" t="s">
        <v>3635</v>
      </c>
      <c r="C93" s="311"/>
      <c r="D93" s="286"/>
      <c r="E93" s="286"/>
      <c r="F93" s="311"/>
      <c r="G93" s="311"/>
      <c r="H93" s="311"/>
      <c r="I93" s="311"/>
      <c r="J93" s="120" t="s">
        <v>3154</v>
      </c>
      <c r="K93" s="275">
        <f>COUNTIF(Database!O$7:O533,J93)</f>
        <v>2</v>
      </c>
      <c r="L93" s="120" t="s">
        <v>3155</v>
      </c>
      <c r="M93" s="275">
        <f>COUNTIF(Database!P$7:P533,L93)</f>
        <v>1</v>
      </c>
      <c r="N93" s="12"/>
      <c r="O93" s="340"/>
      <c r="P93" s="359"/>
      <c r="Q93" s="286"/>
      <c r="R93" s="311"/>
      <c r="S93" s="311"/>
      <c r="T93" s="311"/>
      <c r="U93" s="311"/>
      <c r="V93" s="120" t="s">
        <v>3154</v>
      </c>
      <c r="W93" s="275">
        <f>COUNTIF('Validation Spectra and Results'!O$8:O$1840,V93)</f>
        <v>2</v>
      </c>
      <c r="X93" s="120" t="s">
        <v>3155</v>
      </c>
      <c r="Y93" s="275">
        <f>COUNTIF('Validation Spectra and Results'!P$7:P1572,X93)</f>
        <v>1</v>
      </c>
      <c r="Z93" s="211"/>
    </row>
    <row r="94" spans="1:26" s="256" customFormat="1" x14ac:dyDescent="0.25">
      <c r="A94" s="12"/>
      <c r="B94" s="396" t="s">
        <v>3636</v>
      </c>
      <c r="C94" s="311"/>
      <c r="D94" s="286"/>
      <c r="E94" s="286"/>
      <c r="F94" s="311"/>
      <c r="G94" s="311"/>
      <c r="H94" s="311"/>
      <c r="I94" s="311"/>
      <c r="J94" s="311"/>
      <c r="K94" s="311"/>
      <c r="L94" s="120" t="s">
        <v>3315</v>
      </c>
      <c r="M94" s="275">
        <f>COUNTIF(Database!P$7:P533,L94)</f>
        <v>1</v>
      </c>
      <c r="N94" s="12"/>
      <c r="O94" s="340"/>
      <c r="P94" s="359"/>
      <c r="Q94" s="286"/>
      <c r="R94" s="311"/>
      <c r="S94" s="311"/>
      <c r="T94" s="311"/>
      <c r="U94" s="311"/>
      <c r="V94" s="311"/>
      <c r="W94" s="311"/>
      <c r="X94" s="120" t="s">
        <v>3315</v>
      </c>
      <c r="Y94" s="275">
        <f>COUNTIF('Validation Spectra and Results'!P$7:P1573,X94)</f>
        <v>1</v>
      </c>
      <c r="Z94" s="211"/>
    </row>
    <row r="95" spans="1:26" s="256" customFormat="1" x14ac:dyDescent="0.25">
      <c r="A95" s="12"/>
      <c r="B95" s="396" t="s">
        <v>3631</v>
      </c>
      <c r="C95" s="311"/>
      <c r="D95" s="286"/>
      <c r="E95" s="286"/>
      <c r="F95" s="311"/>
      <c r="G95" s="311"/>
      <c r="H95" s="311"/>
      <c r="I95" s="311"/>
      <c r="J95" s="120" t="s">
        <v>109</v>
      </c>
      <c r="K95" s="275">
        <f>COUNTIF(Database!O$7:O533,J95)</f>
        <v>5</v>
      </c>
      <c r="L95" s="120" t="s">
        <v>1232</v>
      </c>
      <c r="M95" s="275">
        <f>COUNTIF(Database!P$7:P533,L95)</f>
        <v>1</v>
      </c>
      <c r="N95" s="12"/>
      <c r="O95" s="340"/>
      <c r="P95" s="359"/>
      <c r="Q95" s="286"/>
      <c r="R95" s="311"/>
      <c r="S95" s="311"/>
      <c r="T95" s="311"/>
      <c r="U95" s="311"/>
      <c r="V95" s="120" t="s">
        <v>109</v>
      </c>
      <c r="W95" s="275">
        <f>COUNTIF('Validation Spectra and Results'!O$8:O$1840,V95)</f>
        <v>6</v>
      </c>
      <c r="X95" s="120" t="s">
        <v>1232</v>
      </c>
      <c r="Y95" s="275">
        <f>COUNTIF('Validation Spectra and Results'!P$7:P1574,X95)</f>
        <v>2</v>
      </c>
      <c r="Z95" s="211"/>
    </row>
    <row r="96" spans="1:26" s="256" customFormat="1" x14ac:dyDescent="0.25">
      <c r="A96" s="12"/>
      <c r="B96" s="396" t="s">
        <v>3632</v>
      </c>
      <c r="C96" s="311"/>
      <c r="D96" s="286"/>
      <c r="E96" s="286"/>
      <c r="F96" s="311"/>
      <c r="G96" s="311"/>
      <c r="H96" s="311"/>
      <c r="I96" s="311"/>
      <c r="J96" s="311"/>
      <c r="K96" s="311"/>
      <c r="L96" s="120" t="s">
        <v>2958</v>
      </c>
      <c r="M96" s="275">
        <f>COUNTIF(Database!P$7:P533,L96)</f>
        <v>1</v>
      </c>
      <c r="N96" s="12"/>
      <c r="O96" s="340"/>
      <c r="P96" s="359"/>
      <c r="Q96" s="286"/>
      <c r="R96" s="311"/>
      <c r="S96" s="311"/>
      <c r="T96" s="311"/>
      <c r="U96" s="311"/>
      <c r="V96" s="311"/>
      <c r="W96" s="311"/>
      <c r="X96" s="120" t="s">
        <v>2958</v>
      </c>
      <c r="Y96" s="275">
        <f>COUNTIF('Validation Spectra and Results'!P$7:P1575,X96)</f>
        <v>1</v>
      </c>
      <c r="Z96" s="211"/>
    </row>
    <row r="97" spans="1:26" s="256" customFormat="1" x14ac:dyDescent="0.25">
      <c r="A97" s="12"/>
      <c r="B97" s="396" t="s">
        <v>3633</v>
      </c>
      <c r="C97" s="311"/>
      <c r="D97" s="286"/>
      <c r="E97" s="286"/>
      <c r="F97" s="311"/>
      <c r="G97" s="311"/>
      <c r="H97" s="311"/>
      <c r="I97" s="311"/>
      <c r="J97" s="311"/>
      <c r="K97" s="311"/>
      <c r="L97" s="120" t="s">
        <v>444</v>
      </c>
      <c r="M97" s="275">
        <f>COUNTIF(Database!P$7:P533,L97)</f>
        <v>1</v>
      </c>
      <c r="N97" s="12"/>
      <c r="O97" s="340"/>
      <c r="P97" s="359"/>
      <c r="Q97" s="286"/>
      <c r="R97" s="311"/>
      <c r="S97" s="311"/>
      <c r="T97" s="311"/>
      <c r="U97" s="311"/>
      <c r="V97" s="311"/>
      <c r="W97" s="311"/>
      <c r="X97" s="120" t="s">
        <v>444</v>
      </c>
      <c r="Y97" s="275">
        <f>COUNTIF('Validation Spectra and Results'!P$7:P1576,X97)</f>
        <v>1</v>
      </c>
      <c r="Z97" s="211"/>
    </row>
    <row r="98" spans="1:26" s="256" customFormat="1" x14ac:dyDescent="0.25">
      <c r="A98" s="12"/>
      <c r="B98" s="396" t="s">
        <v>3634</v>
      </c>
      <c r="C98" s="311"/>
      <c r="D98" s="286"/>
      <c r="E98" s="286"/>
      <c r="F98" s="311"/>
      <c r="G98" s="311"/>
      <c r="H98" s="311"/>
      <c r="I98" s="311"/>
      <c r="J98" s="311"/>
      <c r="K98" s="311"/>
      <c r="L98" s="120" t="s">
        <v>548</v>
      </c>
      <c r="M98" s="275">
        <f>COUNTIF(Database!P$7:P533,L98)</f>
        <v>2</v>
      </c>
      <c r="N98" s="12"/>
      <c r="O98" s="340"/>
      <c r="P98" s="359"/>
      <c r="Q98" s="286"/>
      <c r="R98" s="311"/>
      <c r="S98" s="311"/>
      <c r="T98" s="311"/>
      <c r="U98" s="311"/>
      <c r="V98" s="311"/>
      <c r="W98" s="311"/>
      <c r="X98" s="120" t="s">
        <v>548</v>
      </c>
      <c r="Y98" s="275">
        <f>COUNTIF('Validation Spectra and Results'!P$7:P1577,X98)</f>
        <v>2</v>
      </c>
      <c r="Z98" s="211"/>
    </row>
    <row r="99" spans="1:26" s="256" customFormat="1" x14ac:dyDescent="0.25">
      <c r="A99" s="12"/>
      <c r="B99" s="396" t="s">
        <v>3640</v>
      </c>
      <c r="C99" s="311"/>
      <c r="D99" s="286"/>
      <c r="E99" s="286"/>
      <c r="F99" s="311"/>
      <c r="G99" s="311"/>
      <c r="H99" s="311"/>
      <c r="I99" s="311"/>
      <c r="J99" s="120" t="s">
        <v>1372</v>
      </c>
      <c r="K99" s="275">
        <f>COUNTIF(Database!O$7:O533,J99)</f>
        <v>1</v>
      </c>
      <c r="L99" s="120" t="s">
        <v>1228</v>
      </c>
      <c r="M99" s="275">
        <f>COUNTIF(Database!P$7:P533,L99)</f>
        <v>1</v>
      </c>
      <c r="N99" s="12"/>
      <c r="O99" s="340"/>
      <c r="P99" s="359"/>
      <c r="Q99" s="286"/>
      <c r="R99" s="311"/>
      <c r="S99" s="311"/>
      <c r="T99" s="311"/>
      <c r="U99" s="311"/>
      <c r="V99" s="120" t="s">
        <v>1372</v>
      </c>
      <c r="W99" s="275">
        <f>COUNTIF('Validation Spectra and Results'!O$8:O$1840,V99)</f>
        <v>1</v>
      </c>
      <c r="X99" s="120" t="s">
        <v>1228</v>
      </c>
      <c r="Y99" s="275">
        <f>COUNTIF('Validation Spectra and Results'!P$7:P1578,X99)</f>
        <v>1</v>
      </c>
      <c r="Z99" s="211"/>
    </row>
    <row r="100" spans="1:26" s="256" customFormat="1" x14ac:dyDescent="0.25">
      <c r="A100" s="12"/>
      <c r="B100" s="411" t="s">
        <v>3639</v>
      </c>
      <c r="C100" s="345"/>
      <c r="D100" s="286"/>
      <c r="E100" s="286"/>
      <c r="F100" s="342"/>
      <c r="G100" s="342"/>
      <c r="H100" s="353"/>
      <c r="I100" s="354"/>
      <c r="J100" s="281" t="s">
        <v>3065</v>
      </c>
      <c r="K100" s="282">
        <f>COUNTIF(Database!O$7:O533,J100)</f>
        <v>1</v>
      </c>
      <c r="L100" s="281" t="s">
        <v>2939</v>
      </c>
      <c r="M100" s="282">
        <f>COUNTIF(Database!P$7:P533,L100)-1</f>
        <v>1</v>
      </c>
      <c r="N100" s="12"/>
      <c r="O100" s="340"/>
      <c r="P100" s="359"/>
      <c r="Q100" s="286"/>
      <c r="R100" s="342"/>
      <c r="S100" s="342"/>
      <c r="T100" s="353"/>
      <c r="U100" s="354"/>
      <c r="V100" s="281" t="s">
        <v>3065</v>
      </c>
      <c r="W100" s="282">
        <f>COUNTIF('Validation Spectra and Results'!O$8:O$1840,V100)</f>
        <v>1</v>
      </c>
      <c r="X100" s="281" t="s">
        <v>2939</v>
      </c>
      <c r="Y100" s="282">
        <f>COUNTIF('Validation Spectra and Results'!P$7:P1579,X100)-1</f>
        <v>1</v>
      </c>
      <c r="Z100" s="211"/>
    </row>
    <row r="101" spans="1:26" s="256" customFormat="1" x14ac:dyDescent="0.25">
      <c r="A101" s="12"/>
      <c r="B101" s="447"/>
      <c r="C101" s="343">
        <f>COUNT(M101)</f>
        <v>0</v>
      </c>
      <c r="D101" s="286"/>
      <c r="E101" s="286"/>
      <c r="F101" s="348" t="s">
        <v>3412</v>
      </c>
      <c r="G101" s="349"/>
      <c r="H101" s="344"/>
      <c r="I101" s="344"/>
      <c r="J101" s="344"/>
      <c r="K101" s="344"/>
      <c r="L101" s="344"/>
      <c r="M101" s="344"/>
      <c r="N101" s="12"/>
      <c r="O101" s="340"/>
      <c r="P101" s="359"/>
      <c r="Q101" s="286"/>
      <c r="R101" s="348" t="s">
        <v>3412</v>
      </c>
      <c r="S101" s="349"/>
      <c r="T101" s="344"/>
      <c r="U101" s="344"/>
      <c r="V101" s="344"/>
      <c r="W101" s="344"/>
      <c r="X101" s="344"/>
      <c r="Y101" s="344"/>
      <c r="Z101" s="211"/>
    </row>
    <row r="102" spans="1:26" s="256" customFormat="1" x14ac:dyDescent="0.25">
      <c r="A102" s="12"/>
      <c r="B102" s="397" t="s">
        <v>3619</v>
      </c>
      <c r="C102" s="346">
        <f>COUNT(M102:M108)</f>
        <v>4</v>
      </c>
      <c r="D102" s="286"/>
      <c r="E102" s="286"/>
      <c r="F102" s="350" t="s">
        <v>459</v>
      </c>
      <c r="G102" s="351">
        <f>COUNTIF(Database!L7:M561,F102)</f>
        <v>4</v>
      </c>
      <c r="H102" s="352"/>
      <c r="I102" s="352"/>
      <c r="J102" s="352"/>
      <c r="K102" s="352"/>
      <c r="L102" s="352"/>
      <c r="M102" s="352"/>
      <c r="N102" s="12"/>
      <c r="O102" s="340"/>
      <c r="P102" s="359"/>
      <c r="Q102" s="286"/>
      <c r="R102" s="350" t="s">
        <v>459</v>
      </c>
      <c r="S102" s="351">
        <f>COUNTIF('Validation Spectra and Results'!L8:M1094,R102)</f>
        <v>4</v>
      </c>
      <c r="T102" s="352"/>
      <c r="U102" s="352"/>
      <c r="V102" s="352"/>
      <c r="W102" s="352"/>
      <c r="X102" s="352"/>
      <c r="Y102" s="352"/>
      <c r="Z102" s="211"/>
    </row>
    <row r="103" spans="1:26" s="256" customFormat="1" x14ac:dyDescent="0.25">
      <c r="A103" s="12"/>
      <c r="B103" s="397" t="s">
        <v>3642</v>
      </c>
      <c r="C103" s="347"/>
      <c r="D103" s="286"/>
      <c r="E103" s="286"/>
      <c r="F103" s="311"/>
      <c r="G103" s="311"/>
      <c r="H103" s="120" t="s">
        <v>460</v>
      </c>
      <c r="I103" s="275">
        <f>COUNTIF(Database!L$7:N572,H103)</f>
        <v>2</v>
      </c>
      <c r="J103" s="341"/>
      <c r="K103" s="341"/>
      <c r="L103" s="341"/>
      <c r="M103" s="341"/>
      <c r="N103" s="12"/>
      <c r="O103" s="340"/>
      <c r="P103" s="359"/>
      <c r="Q103" s="286"/>
      <c r="R103" s="311"/>
      <c r="S103" s="311"/>
      <c r="T103" s="120" t="s">
        <v>460</v>
      </c>
      <c r="U103" s="275">
        <f>COUNTIF('Validation Spectra and Results'!L$7:AE1888,T103)</f>
        <v>2</v>
      </c>
      <c r="V103" s="341"/>
      <c r="W103" s="341"/>
      <c r="X103" s="341"/>
      <c r="Y103" s="341"/>
      <c r="Z103" s="211"/>
    </row>
    <row r="104" spans="1:26" s="256" customFormat="1" x14ac:dyDescent="0.25">
      <c r="A104" s="12"/>
      <c r="B104" s="396" t="s">
        <v>3654</v>
      </c>
      <c r="C104" s="337"/>
      <c r="D104" s="286"/>
      <c r="E104" s="286"/>
      <c r="F104" s="311"/>
      <c r="G104" s="311"/>
      <c r="H104" s="341"/>
      <c r="I104" s="341"/>
      <c r="J104" s="120" t="s">
        <v>461</v>
      </c>
      <c r="K104" s="275">
        <f>COUNTIF(Database!O$7:O568,J104)</f>
        <v>2</v>
      </c>
      <c r="L104" s="120" t="s">
        <v>462</v>
      </c>
      <c r="M104" s="275">
        <f>COUNTIF(Database!P$7:P577,L104)</f>
        <v>1</v>
      </c>
      <c r="N104" s="12"/>
      <c r="O104" s="340"/>
      <c r="P104" s="359"/>
      <c r="Q104" s="286"/>
      <c r="R104" s="311"/>
      <c r="S104" s="311"/>
      <c r="T104" s="341"/>
      <c r="U104" s="341"/>
      <c r="V104" s="120" t="s">
        <v>461</v>
      </c>
      <c r="W104" s="275">
        <f>COUNTIF('Validation Spectra and Results'!O$8:O$1840,V104)</f>
        <v>2</v>
      </c>
      <c r="X104" s="120" t="s">
        <v>462</v>
      </c>
      <c r="Y104" s="275">
        <f>COUNTIF('Validation Spectra and Results'!P$7:P1582,X104)</f>
        <v>1</v>
      </c>
      <c r="Z104" s="211"/>
    </row>
    <row r="105" spans="1:26" s="256" customFormat="1" x14ac:dyDescent="0.25">
      <c r="A105" s="12"/>
      <c r="B105" s="396" t="s">
        <v>3656</v>
      </c>
      <c r="C105" s="337"/>
      <c r="D105" s="286"/>
      <c r="E105" s="286"/>
      <c r="F105" s="311"/>
      <c r="G105" s="311"/>
      <c r="H105" s="341"/>
      <c r="I105" s="341"/>
      <c r="J105" s="311"/>
      <c r="K105" s="341"/>
      <c r="L105" s="120" t="s">
        <v>1657</v>
      </c>
      <c r="M105" s="275">
        <f>COUNTIF(Database!P$7:P578,L105)</f>
        <v>1</v>
      </c>
      <c r="N105" s="12"/>
      <c r="O105" s="340"/>
      <c r="P105" s="359"/>
      <c r="Q105" s="286"/>
      <c r="R105" s="311"/>
      <c r="S105" s="311"/>
      <c r="T105" s="341"/>
      <c r="U105" s="341"/>
      <c r="V105" s="311"/>
      <c r="W105" s="341"/>
      <c r="X105" s="120" t="s">
        <v>1657</v>
      </c>
      <c r="Y105" s="275">
        <f>COUNTIF('Validation Spectra and Results'!P$7:P1583,X105)</f>
        <v>1</v>
      </c>
      <c r="Z105" s="211"/>
    </row>
    <row r="106" spans="1:26" s="256" customFormat="1" x14ac:dyDescent="0.25">
      <c r="A106" s="12"/>
      <c r="B106" s="397" t="s">
        <v>3643</v>
      </c>
      <c r="C106" s="337"/>
      <c r="D106" s="286"/>
      <c r="E106" s="286"/>
      <c r="F106" s="311"/>
      <c r="G106" s="311"/>
      <c r="H106" s="120" t="s">
        <v>1702</v>
      </c>
      <c r="I106" s="275">
        <f>COUNTIF(Database!L$7:N570,H106)</f>
        <v>2</v>
      </c>
      <c r="J106" s="341"/>
      <c r="K106" s="341"/>
      <c r="L106" s="341"/>
      <c r="M106" s="341"/>
      <c r="N106" s="12"/>
      <c r="O106" s="340"/>
      <c r="P106" s="359"/>
      <c r="Q106" s="286"/>
      <c r="R106" s="311"/>
      <c r="S106" s="311"/>
      <c r="T106" s="120" t="s">
        <v>1702</v>
      </c>
      <c r="U106" s="275">
        <f>COUNTIF('Validation Spectra and Results'!L$7:AE1890,T106)</f>
        <v>2</v>
      </c>
      <c r="V106" s="341"/>
      <c r="W106" s="341"/>
      <c r="X106" s="341"/>
      <c r="Y106" s="341"/>
      <c r="Z106" s="211"/>
    </row>
    <row r="107" spans="1:26" s="256" customFormat="1" x14ac:dyDescent="0.25">
      <c r="A107" s="12"/>
      <c r="B107" s="396" t="s">
        <v>3644</v>
      </c>
      <c r="C107" s="337"/>
      <c r="D107" s="286"/>
      <c r="E107" s="286"/>
      <c r="F107" s="311"/>
      <c r="G107" s="311"/>
      <c r="H107" s="311"/>
      <c r="I107" s="311"/>
      <c r="J107" s="120" t="s">
        <v>1703</v>
      </c>
      <c r="K107" s="275">
        <f>COUNTIF(Database!O$7:O566,J107)</f>
        <v>1</v>
      </c>
      <c r="L107" s="120" t="s">
        <v>1704</v>
      </c>
      <c r="M107" s="275">
        <f>COUNTIF(Database!P$7:P575,L107)</f>
        <v>1</v>
      </c>
      <c r="N107" s="12"/>
      <c r="O107" s="340"/>
      <c r="P107" s="359"/>
      <c r="Q107" s="286"/>
      <c r="R107" s="311"/>
      <c r="S107" s="311"/>
      <c r="T107" s="311"/>
      <c r="U107" s="311"/>
      <c r="V107" s="120" t="s">
        <v>1703</v>
      </c>
      <c r="W107" s="275">
        <f>COUNTIF('Validation Spectra and Results'!O$8:O$1840,V107)</f>
        <v>1</v>
      </c>
      <c r="X107" s="120" t="s">
        <v>1704</v>
      </c>
      <c r="Y107" s="275">
        <f>COUNTIF('Validation Spectra and Results'!P$7:P1584,X107)</f>
        <v>1</v>
      </c>
      <c r="Z107" s="211"/>
    </row>
    <row r="108" spans="1:26" s="256" customFormat="1" x14ac:dyDescent="0.25">
      <c r="A108" s="12"/>
      <c r="B108" s="411" t="s">
        <v>3645</v>
      </c>
      <c r="C108" s="345"/>
      <c r="D108" s="286"/>
      <c r="E108" s="286"/>
      <c r="F108" s="342"/>
      <c r="G108" s="342"/>
      <c r="H108" s="353"/>
      <c r="I108" s="354"/>
      <c r="J108" s="281" t="s">
        <v>1709</v>
      </c>
      <c r="K108" s="282">
        <f>COUNTIF(Database!O$7:O567,J108)</f>
        <v>1</v>
      </c>
      <c r="L108" s="281" t="s">
        <v>1710</v>
      </c>
      <c r="M108" s="282">
        <f>COUNTIF(Database!P$7:P576,L108)</f>
        <v>1</v>
      </c>
      <c r="N108" s="12"/>
      <c r="O108" s="340"/>
      <c r="P108" s="359"/>
      <c r="Q108" s="286"/>
      <c r="R108" s="342"/>
      <c r="S108" s="342"/>
      <c r="T108" s="353"/>
      <c r="U108" s="354"/>
      <c r="V108" s="281" t="s">
        <v>1709</v>
      </c>
      <c r="W108" s="282">
        <f>COUNTIF('Validation Spectra and Results'!O$8:O$1840,V108)</f>
        <v>1</v>
      </c>
      <c r="X108" s="281" t="s">
        <v>1710</v>
      </c>
      <c r="Y108" s="282">
        <f>COUNTIF('Validation Spectra and Results'!P$7:P1585,X108)</f>
        <v>1</v>
      </c>
      <c r="Z108" s="211"/>
    </row>
    <row r="109" spans="1:26" s="256" customFormat="1" x14ac:dyDescent="0.25">
      <c r="A109" s="12"/>
      <c r="B109" s="447"/>
      <c r="C109" s="343">
        <f t="shared" ref="C109:C114" si="0">COUNT(M109)</f>
        <v>0</v>
      </c>
      <c r="D109" s="286"/>
      <c r="E109" s="286"/>
      <c r="F109" s="348" t="s">
        <v>3392</v>
      </c>
      <c r="G109" s="349"/>
      <c r="H109" s="344"/>
      <c r="I109" s="344"/>
      <c r="J109" s="344"/>
      <c r="K109" s="344"/>
      <c r="L109" s="344"/>
      <c r="M109" s="344"/>
      <c r="N109" s="12"/>
      <c r="O109" s="340"/>
      <c r="P109" s="359"/>
      <c r="Q109" s="286"/>
      <c r="R109" s="348" t="s">
        <v>3392</v>
      </c>
      <c r="S109" s="349"/>
      <c r="T109" s="344"/>
      <c r="U109" s="344"/>
      <c r="V109" s="344"/>
      <c r="W109" s="344"/>
      <c r="X109" s="344"/>
      <c r="Y109" s="344"/>
      <c r="Z109" s="211"/>
    </row>
    <row r="110" spans="1:26" s="256" customFormat="1" x14ac:dyDescent="0.25">
      <c r="A110" s="12"/>
      <c r="B110" s="447"/>
      <c r="C110" s="343">
        <f t="shared" si="0"/>
        <v>0</v>
      </c>
      <c r="D110" s="286"/>
      <c r="E110" s="286"/>
      <c r="F110" s="348" t="s">
        <v>3393</v>
      </c>
      <c r="G110" s="349"/>
      <c r="H110" s="344"/>
      <c r="I110" s="344"/>
      <c r="J110" s="344"/>
      <c r="K110" s="344"/>
      <c r="L110" s="344"/>
      <c r="M110" s="344"/>
      <c r="N110" s="12"/>
      <c r="O110" s="340"/>
      <c r="P110" s="359"/>
      <c r="Q110" s="286"/>
      <c r="R110" s="348" t="s">
        <v>3393</v>
      </c>
      <c r="S110" s="349"/>
      <c r="T110" s="344"/>
      <c r="U110" s="344"/>
      <c r="V110" s="344"/>
      <c r="W110" s="344"/>
      <c r="X110" s="344"/>
      <c r="Y110" s="344"/>
      <c r="Z110" s="211"/>
    </row>
    <row r="111" spans="1:26" s="256" customFormat="1" x14ac:dyDescent="0.25">
      <c r="A111" s="12"/>
      <c r="B111" s="447"/>
      <c r="C111" s="343">
        <f t="shared" si="0"/>
        <v>0</v>
      </c>
      <c r="D111" s="286"/>
      <c r="E111" s="286"/>
      <c r="F111" s="348" t="s">
        <v>3394</v>
      </c>
      <c r="G111" s="349"/>
      <c r="H111" s="344"/>
      <c r="I111" s="344"/>
      <c r="J111" s="344"/>
      <c r="K111" s="344"/>
      <c r="L111" s="344"/>
      <c r="M111" s="344"/>
      <c r="N111" s="12"/>
      <c r="O111" s="340"/>
      <c r="P111" s="359"/>
      <c r="Q111" s="286"/>
      <c r="R111" s="348" t="s">
        <v>3394</v>
      </c>
      <c r="S111" s="349"/>
      <c r="T111" s="344"/>
      <c r="U111" s="344"/>
      <c r="V111" s="344"/>
      <c r="W111" s="344"/>
      <c r="X111" s="344"/>
      <c r="Y111" s="344"/>
      <c r="Z111" s="211"/>
    </row>
    <row r="112" spans="1:26" s="256" customFormat="1" x14ac:dyDescent="0.25">
      <c r="A112" s="12"/>
      <c r="B112" s="447"/>
      <c r="C112" s="343">
        <f t="shared" si="0"/>
        <v>0</v>
      </c>
      <c r="D112" s="286"/>
      <c r="E112" s="286"/>
      <c r="F112" s="348" t="s">
        <v>3395</v>
      </c>
      <c r="G112" s="349"/>
      <c r="H112" s="344"/>
      <c r="I112" s="344"/>
      <c r="J112" s="344"/>
      <c r="K112" s="344"/>
      <c r="L112" s="344"/>
      <c r="M112" s="344"/>
      <c r="N112" s="12"/>
      <c r="O112" s="340"/>
      <c r="P112" s="359"/>
      <c r="Q112" s="286"/>
      <c r="R112" s="348" t="s">
        <v>3395</v>
      </c>
      <c r="S112" s="349"/>
      <c r="T112" s="344"/>
      <c r="U112" s="344"/>
      <c r="V112" s="344"/>
      <c r="W112" s="344"/>
      <c r="X112" s="344"/>
      <c r="Y112" s="344"/>
      <c r="Z112" s="211"/>
    </row>
    <row r="113" spans="1:26" s="256" customFormat="1" x14ac:dyDescent="0.25">
      <c r="A113" s="12"/>
      <c r="B113" s="447"/>
      <c r="C113" s="343">
        <f t="shared" si="0"/>
        <v>0</v>
      </c>
      <c r="D113" s="286"/>
      <c r="E113" s="286"/>
      <c r="F113" s="348" t="s">
        <v>3396</v>
      </c>
      <c r="G113" s="349"/>
      <c r="H113" s="344"/>
      <c r="I113" s="344"/>
      <c r="J113" s="344"/>
      <c r="K113" s="344"/>
      <c r="L113" s="344"/>
      <c r="M113" s="344"/>
      <c r="N113" s="12"/>
      <c r="O113" s="340"/>
      <c r="P113" s="359"/>
      <c r="Q113" s="286"/>
      <c r="R113" s="348" t="s">
        <v>3396</v>
      </c>
      <c r="S113" s="349"/>
      <c r="T113" s="344"/>
      <c r="U113" s="344"/>
      <c r="V113" s="344"/>
      <c r="W113" s="344"/>
      <c r="X113" s="344"/>
      <c r="Y113" s="344"/>
      <c r="Z113" s="211"/>
    </row>
    <row r="114" spans="1:26" s="256" customFormat="1" x14ac:dyDescent="0.25">
      <c r="A114" s="12"/>
      <c r="B114" s="447"/>
      <c r="C114" s="343">
        <f t="shared" si="0"/>
        <v>0</v>
      </c>
      <c r="D114" s="286"/>
      <c r="E114" s="286"/>
      <c r="F114" s="348" t="s">
        <v>3397</v>
      </c>
      <c r="G114" s="349"/>
      <c r="H114" s="344"/>
      <c r="I114" s="344"/>
      <c r="J114" s="344"/>
      <c r="K114" s="344"/>
      <c r="L114" s="344"/>
      <c r="M114" s="344"/>
      <c r="N114" s="12"/>
      <c r="O114" s="340"/>
      <c r="P114" s="359"/>
      <c r="Q114" s="286"/>
      <c r="R114" s="348" t="s">
        <v>3397</v>
      </c>
      <c r="S114" s="349"/>
      <c r="T114" s="344"/>
      <c r="U114" s="344"/>
      <c r="V114" s="344"/>
      <c r="W114" s="344"/>
      <c r="X114" s="344"/>
      <c r="Y114" s="344"/>
      <c r="Z114" s="211"/>
    </row>
    <row r="115" spans="1:26" s="256" customFormat="1" x14ac:dyDescent="0.25">
      <c r="A115" s="12"/>
      <c r="B115" s="397" t="s">
        <v>3620</v>
      </c>
      <c r="C115" s="346">
        <f>COUNT(M117:M143)</f>
        <v>18</v>
      </c>
      <c r="D115" s="286"/>
      <c r="E115" s="286"/>
      <c r="F115" s="120" t="s">
        <v>481</v>
      </c>
      <c r="G115" s="275">
        <f>COUNTIF(Database!L7:M562,F115)</f>
        <v>21</v>
      </c>
      <c r="H115" s="352"/>
      <c r="I115" s="352"/>
      <c r="J115" s="352"/>
      <c r="K115" s="352"/>
      <c r="L115" s="352"/>
      <c r="M115" s="352"/>
      <c r="N115" s="12"/>
      <c r="O115" s="340"/>
      <c r="P115" s="359"/>
      <c r="Q115" s="286"/>
      <c r="R115" s="120" t="s">
        <v>481</v>
      </c>
      <c r="S115" s="275">
        <f>COUNTIF('Validation Spectra and Results'!L8:M1094,R115)</f>
        <v>22</v>
      </c>
      <c r="T115" s="352"/>
      <c r="U115" s="352"/>
      <c r="V115" s="352"/>
      <c r="W115" s="352"/>
      <c r="X115" s="352"/>
      <c r="Y115" s="352"/>
      <c r="Z115" s="211"/>
    </row>
    <row r="116" spans="1:26" s="256" customFormat="1" x14ac:dyDescent="0.25">
      <c r="A116" s="12"/>
      <c r="B116" s="397" t="s">
        <v>3660</v>
      </c>
      <c r="C116" s="347"/>
      <c r="D116" s="286"/>
      <c r="E116" s="286"/>
      <c r="F116" s="311"/>
      <c r="G116" s="311"/>
      <c r="H116" s="120" t="s">
        <v>664</v>
      </c>
      <c r="I116" s="275">
        <f>COUNTIF(Database!L$7:N558,H116)</f>
        <v>3</v>
      </c>
      <c r="J116" s="341"/>
      <c r="K116" s="341"/>
      <c r="L116" s="341"/>
      <c r="M116" s="341"/>
      <c r="N116" s="12"/>
      <c r="O116" s="340"/>
      <c r="P116" s="359"/>
      <c r="Q116" s="286"/>
      <c r="R116" s="311"/>
      <c r="S116" s="311"/>
      <c r="T116" s="120" t="s">
        <v>664</v>
      </c>
      <c r="U116" s="275">
        <f>COUNTIF('Validation Spectra and Results'!L$7:AE1899,T116)</f>
        <v>3</v>
      </c>
      <c r="V116" s="341"/>
      <c r="W116" s="341"/>
      <c r="X116" s="341"/>
      <c r="Y116" s="341"/>
      <c r="Z116" s="211"/>
    </row>
    <row r="117" spans="1:26" x14ac:dyDescent="0.25">
      <c r="A117" s="12"/>
      <c r="B117" s="396" t="s">
        <v>3657</v>
      </c>
      <c r="C117" s="337"/>
      <c r="D117" s="286"/>
      <c r="E117" s="286"/>
      <c r="F117" s="311"/>
      <c r="G117" s="311"/>
      <c r="H117" s="311"/>
      <c r="I117" s="311"/>
      <c r="J117" s="120" t="s">
        <v>660</v>
      </c>
      <c r="K117" s="275">
        <f>COUNTIF(Database!O$7:O572,J117)</f>
        <v>3</v>
      </c>
      <c r="L117" s="120" t="s">
        <v>1599</v>
      </c>
      <c r="M117" s="275">
        <f>COUNTIF(Database!P$7:P581,L117)</f>
        <v>1</v>
      </c>
      <c r="N117" s="12"/>
      <c r="O117" s="340"/>
      <c r="P117" s="359"/>
      <c r="Q117" s="286"/>
      <c r="R117" s="311"/>
      <c r="S117" s="311"/>
      <c r="T117" s="311"/>
      <c r="U117" s="311"/>
      <c r="V117" s="120" t="s">
        <v>660</v>
      </c>
      <c r="W117" s="275">
        <f>COUNTIF('Validation Spectra and Results'!O$8:O$1840,V117)</f>
        <v>3</v>
      </c>
      <c r="X117" s="120" t="s">
        <v>1599</v>
      </c>
      <c r="Y117" s="275">
        <f>COUNTIF('Validation Spectra and Results'!P$7:P1593,X117)</f>
        <v>1</v>
      </c>
      <c r="Z117" s="211"/>
    </row>
    <row r="118" spans="1:26" s="256" customFormat="1" x14ac:dyDescent="0.25">
      <c r="A118" s="12"/>
      <c r="B118" s="396" t="s">
        <v>3658</v>
      </c>
      <c r="C118" s="337"/>
      <c r="D118" s="286"/>
      <c r="E118" s="286"/>
      <c r="F118" s="311"/>
      <c r="G118" s="311"/>
      <c r="H118" s="311"/>
      <c r="I118" s="311"/>
      <c r="J118" s="311"/>
      <c r="K118" s="311"/>
      <c r="L118" s="120" t="s">
        <v>3010</v>
      </c>
      <c r="M118" s="275">
        <f>COUNTIF(Database!P$7:P582,L118)</f>
        <v>1</v>
      </c>
      <c r="N118" s="12"/>
      <c r="O118" s="340"/>
      <c r="P118" s="359"/>
      <c r="Q118" s="286"/>
      <c r="R118" s="311"/>
      <c r="S118" s="311"/>
      <c r="T118" s="311"/>
      <c r="U118" s="311"/>
      <c r="V118" s="311"/>
      <c r="W118" s="311"/>
      <c r="X118" s="120" t="s">
        <v>3010</v>
      </c>
      <c r="Y118" s="275">
        <f>COUNTIF('Validation Spectra and Results'!P$7:P1594,X118)</f>
        <v>1</v>
      </c>
      <c r="Z118" s="211"/>
    </row>
    <row r="119" spans="1:26" s="256" customFormat="1" x14ac:dyDescent="0.25">
      <c r="A119" s="12"/>
      <c r="B119" s="396" t="s">
        <v>3659</v>
      </c>
      <c r="C119" s="337"/>
      <c r="D119" s="286"/>
      <c r="E119" s="286"/>
      <c r="F119" s="311"/>
      <c r="G119" s="311"/>
      <c r="H119" s="311"/>
      <c r="I119" s="311"/>
      <c r="J119" s="311"/>
      <c r="K119" s="311"/>
      <c r="L119" s="120" t="s">
        <v>661</v>
      </c>
      <c r="M119" s="275">
        <f>COUNTIF(Database!P$7:P583,L119)</f>
        <v>1</v>
      </c>
      <c r="N119" s="12"/>
      <c r="O119" s="340"/>
      <c r="P119" s="359"/>
      <c r="Q119" s="286"/>
      <c r="R119" s="311"/>
      <c r="S119" s="311"/>
      <c r="T119" s="311"/>
      <c r="U119" s="311"/>
      <c r="V119" s="311"/>
      <c r="W119" s="311"/>
      <c r="X119" s="120" t="s">
        <v>661</v>
      </c>
      <c r="Y119" s="275">
        <f>COUNTIF('Validation Spectra and Results'!P$7:P1595,X119)</f>
        <v>1</v>
      </c>
      <c r="Z119" s="211"/>
    </row>
    <row r="120" spans="1:26" s="256" customFormat="1" x14ac:dyDescent="0.25">
      <c r="A120" s="12"/>
      <c r="B120" s="397" t="s">
        <v>3673</v>
      </c>
      <c r="C120" s="337"/>
      <c r="D120" s="286"/>
      <c r="E120" s="286"/>
      <c r="F120" s="311"/>
      <c r="G120" s="311"/>
      <c r="H120" s="120" t="s">
        <v>510</v>
      </c>
      <c r="I120" s="275">
        <f>COUNTIF(Database!L$7:N551,H120)</f>
        <v>5</v>
      </c>
      <c r="J120" s="311"/>
      <c r="K120" s="311"/>
      <c r="L120" s="341"/>
      <c r="M120" s="341"/>
      <c r="N120" s="12"/>
      <c r="O120" s="340"/>
      <c r="P120" s="359"/>
      <c r="Q120" s="286"/>
      <c r="R120" s="311"/>
      <c r="S120" s="311"/>
      <c r="T120" s="120" t="s">
        <v>510</v>
      </c>
      <c r="U120" s="275">
        <f>COUNTIF('Validation Spectra and Results'!L$7:AE1902,T120)</f>
        <v>6</v>
      </c>
      <c r="V120" s="311"/>
      <c r="W120" s="311"/>
      <c r="X120" s="341"/>
      <c r="Y120" s="341"/>
      <c r="Z120" s="211"/>
    </row>
    <row r="121" spans="1:26" s="256" customFormat="1" x14ac:dyDescent="0.25">
      <c r="A121" s="12"/>
      <c r="B121" s="396"/>
      <c r="C121" s="337"/>
      <c r="D121" s="286"/>
      <c r="E121" s="286"/>
      <c r="F121" s="311"/>
      <c r="G121" s="311"/>
      <c r="H121" s="311"/>
      <c r="I121" s="311"/>
      <c r="J121" s="120" t="s">
        <v>2619</v>
      </c>
      <c r="K121" s="275">
        <f>COUNTIF(Database!O$7:O574,J121)</f>
        <v>0</v>
      </c>
      <c r="L121" s="120"/>
      <c r="M121" s="275"/>
      <c r="N121" s="12"/>
      <c r="O121" s="340"/>
      <c r="P121" s="359"/>
      <c r="Q121" s="286"/>
      <c r="R121" s="311"/>
      <c r="S121" s="311"/>
      <c r="T121" s="311"/>
      <c r="U121" s="311"/>
      <c r="V121" s="120" t="s">
        <v>2619</v>
      </c>
      <c r="W121" s="275">
        <f>COUNTIF('Validation Spectra and Results'!O$8:O$1840,V121)</f>
        <v>1</v>
      </c>
      <c r="X121" s="120" t="s">
        <v>1500</v>
      </c>
      <c r="Y121" s="275">
        <v>1</v>
      </c>
      <c r="Z121" s="211"/>
    </row>
    <row r="122" spans="1:26" s="256" customFormat="1" x14ac:dyDescent="0.25">
      <c r="A122" s="12"/>
      <c r="B122" s="396" t="s">
        <v>3674</v>
      </c>
      <c r="C122" s="337"/>
      <c r="D122" s="286"/>
      <c r="E122" s="286"/>
      <c r="F122" s="311"/>
      <c r="G122" s="311"/>
      <c r="H122" s="311"/>
      <c r="I122" s="311"/>
      <c r="J122" s="120" t="s">
        <v>1347</v>
      </c>
      <c r="K122" s="275">
        <f>COUNTIF(Database!O$7:O575,J122)</f>
        <v>1</v>
      </c>
      <c r="L122" s="120" t="s">
        <v>709</v>
      </c>
      <c r="M122" s="275">
        <f>COUNTIF(Database!P$7:P584,L122)</f>
        <v>1</v>
      </c>
      <c r="N122" s="12"/>
      <c r="O122" s="340"/>
      <c r="P122" s="359"/>
      <c r="Q122" s="286"/>
      <c r="R122" s="311"/>
      <c r="S122" s="311"/>
      <c r="T122" s="311"/>
      <c r="U122" s="311"/>
      <c r="V122" s="120" t="s">
        <v>1347</v>
      </c>
      <c r="W122" s="275">
        <f>COUNTIF('Validation Spectra and Results'!O$8:O$1840,V122)</f>
        <v>1</v>
      </c>
      <c r="X122" s="120" t="s">
        <v>709</v>
      </c>
      <c r="Y122" s="275">
        <f>COUNTIF('Validation Spectra and Results'!P$7:P1596,X122)</f>
        <v>1</v>
      </c>
      <c r="Z122" s="211"/>
    </row>
    <row r="123" spans="1:26" s="256" customFormat="1" x14ac:dyDescent="0.25">
      <c r="A123" s="12"/>
      <c r="B123" s="396" t="s">
        <v>3675</v>
      </c>
      <c r="C123" s="337"/>
      <c r="D123" s="286"/>
      <c r="E123" s="286"/>
      <c r="F123" s="311"/>
      <c r="G123" s="311"/>
      <c r="H123" s="311"/>
      <c r="I123" s="311"/>
      <c r="J123" s="120" t="s">
        <v>1539</v>
      </c>
      <c r="K123" s="275">
        <f>COUNTIF(Database!O$7:O576,J123)</f>
        <v>1</v>
      </c>
      <c r="L123" s="120" t="s">
        <v>1465</v>
      </c>
      <c r="M123" s="275">
        <f>COUNTIF(Database!P$7:P585,L123)</f>
        <v>1</v>
      </c>
      <c r="N123" s="12"/>
      <c r="O123" s="340"/>
      <c r="P123" s="359"/>
      <c r="Q123" s="286"/>
      <c r="R123" s="311"/>
      <c r="S123" s="311"/>
      <c r="T123" s="311"/>
      <c r="U123" s="311"/>
      <c r="V123" s="120" t="s">
        <v>1539</v>
      </c>
      <c r="W123" s="275">
        <f>COUNTIF('Validation Spectra and Results'!O$8:O$1840,V123)</f>
        <v>1</v>
      </c>
      <c r="X123" s="120" t="s">
        <v>1465</v>
      </c>
      <c r="Y123" s="275">
        <f>COUNTIF('Validation Spectra and Results'!P$7:P1597,X123)</f>
        <v>1</v>
      </c>
      <c r="Z123" s="211"/>
    </row>
    <row r="124" spans="1:26" s="256" customFormat="1" x14ac:dyDescent="0.25">
      <c r="A124" s="12"/>
      <c r="B124" s="396" t="s">
        <v>3676</v>
      </c>
      <c r="C124" s="311" t="s">
        <v>39</v>
      </c>
      <c r="D124" s="286"/>
      <c r="E124" s="286"/>
      <c r="F124" s="311"/>
      <c r="G124" s="311"/>
      <c r="H124" s="311"/>
      <c r="I124" s="311"/>
      <c r="J124" s="120" t="s">
        <v>644</v>
      </c>
      <c r="K124" s="275">
        <f>COUNTIF(Database!O$7:O577,J124)</f>
        <v>1</v>
      </c>
      <c r="L124" s="120" t="s">
        <v>650</v>
      </c>
      <c r="M124" s="275">
        <f>COUNTIF(Database!P$7:P586,L124)</f>
        <v>1</v>
      </c>
      <c r="N124" s="12"/>
      <c r="O124" s="340"/>
      <c r="P124" s="359"/>
      <c r="Q124" s="286"/>
      <c r="R124" s="311"/>
      <c r="S124" s="311"/>
      <c r="T124" s="311"/>
      <c r="U124" s="311"/>
      <c r="V124" s="120" t="s">
        <v>644</v>
      </c>
      <c r="W124" s="275">
        <f>COUNTIF('Validation Spectra and Results'!O$8:O$1840,V124)</f>
        <v>1</v>
      </c>
      <c r="X124" s="120" t="s">
        <v>650</v>
      </c>
      <c r="Y124" s="275">
        <f>COUNTIF('Validation Spectra and Results'!P$7:P1598,X124)</f>
        <v>1</v>
      </c>
      <c r="Z124" s="211"/>
    </row>
    <row r="125" spans="1:26" s="256" customFormat="1" x14ac:dyDescent="0.25">
      <c r="A125" s="12"/>
      <c r="B125" s="396" t="s">
        <v>3677</v>
      </c>
      <c r="C125" s="311" t="s">
        <v>39</v>
      </c>
      <c r="D125" s="286"/>
      <c r="E125" s="286"/>
      <c r="F125" s="311"/>
      <c r="G125" s="311"/>
      <c r="H125" s="311"/>
      <c r="I125" s="311"/>
      <c r="J125" s="120" t="s">
        <v>767</v>
      </c>
      <c r="K125" s="275">
        <f>COUNTIF(Database!O$7:O578,J125)</f>
        <v>2</v>
      </c>
      <c r="L125" s="120" t="s">
        <v>768</v>
      </c>
      <c r="M125" s="275">
        <f>COUNTIF(Database!P$7:P587,L125)</f>
        <v>2</v>
      </c>
      <c r="N125" s="12"/>
      <c r="O125" s="340"/>
      <c r="P125" s="359"/>
      <c r="Q125" s="286"/>
      <c r="R125" s="311"/>
      <c r="S125" s="311"/>
      <c r="T125" s="311"/>
      <c r="U125" s="311"/>
      <c r="V125" s="120" t="s">
        <v>767</v>
      </c>
      <c r="W125" s="275">
        <f>COUNTIF('Validation Spectra and Results'!O$8:O$1840,V125)</f>
        <v>2</v>
      </c>
      <c r="X125" s="120" t="s">
        <v>768</v>
      </c>
      <c r="Y125" s="275">
        <f>COUNTIF('Validation Spectra and Results'!P$7:P1599,X125)</f>
        <v>2</v>
      </c>
      <c r="Z125" s="211"/>
    </row>
    <row r="126" spans="1:26" s="256" customFormat="1" x14ac:dyDescent="0.25">
      <c r="A126" s="12"/>
      <c r="B126" s="397" t="s">
        <v>3678</v>
      </c>
      <c r="C126" s="311" t="s">
        <v>39</v>
      </c>
      <c r="D126" s="286"/>
      <c r="E126" s="286"/>
      <c r="F126" s="311"/>
      <c r="G126" s="311"/>
      <c r="H126" s="120" t="s">
        <v>931</v>
      </c>
      <c r="I126" s="275">
        <f>COUNTIF(Database!L$7:N555,H126)</f>
        <v>3</v>
      </c>
      <c r="J126" s="311"/>
      <c r="K126" s="311"/>
      <c r="L126" s="341"/>
      <c r="M126" s="341"/>
      <c r="N126" s="12"/>
      <c r="O126" s="340"/>
      <c r="P126" s="359"/>
      <c r="Q126" s="286"/>
      <c r="R126" s="311"/>
      <c r="S126" s="311"/>
      <c r="T126" s="120" t="s">
        <v>931</v>
      </c>
      <c r="U126" s="275">
        <f>COUNTIF('Validation Spectra and Results'!L$7:AE1906,T126)</f>
        <v>3</v>
      </c>
      <c r="V126" s="311"/>
      <c r="W126" s="311"/>
      <c r="X126" s="341"/>
      <c r="Y126" s="341"/>
      <c r="Z126" s="211"/>
    </row>
    <row r="127" spans="1:26" s="256" customFormat="1" x14ac:dyDescent="0.25">
      <c r="A127" s="12"/>
      <c r="B127" s="396" t="s">
        <v>3666</v>
      </c>
      <c r="C127" s="311" t="s">
        <v>39</v>
      </c>
      <c r="D127" s="286"/>
      <c r="E127" s="286"/>
      <c r="F127" s="311"/>
      <c r="G127" s="311"/>
      <c r="H127" s="311"/>
      <c r="I127" s="311"/>
      <c r="J127" s="120" t="s">
        <v>1540</v>
      </c>
      <c r="K127" s="275">
        <f>COUNTIF(Database!O$7:O579,J127)</f>
        <v>1</v>
      </c>
      <c r="L127" s="120" t="s">
        <v>1541</v>
      </c>
      <c r="M127" s="275">
        <f>COUNTIF(Database!P$7:P588,L127)</f>
        <v>1</v>
      </c>
      <c r="N127" s="12"/>
      <c r="O127" s="340"/>
      <c r="P127" s="359"/>
      <c r="Q127" s="286"/>
      <c r="R127" s="311"/>
      <c r="S127" s="311"/>
      <c r="T127" s="311"/>
      <c r="U127" s="311"/>
      <c r="V127" s="120" t="s">
        <v>1540</v>
      </c>
      <c r="W127" s="275">
        <f>COUNTIF('Validation Spectra and Results'!O$8:O$1840,V127)</f>
        <v>1</v>
      </c>
      <c r="X127" s="120" t="s">
        <v>1541</v>
      </c>
      <c r="Y127" s="275">
        <f>COUNTIF('Validation Spectra and Results'!P$7:P1600,X127)</f>
        <v>1</v>
      </c>
      <c r="Z127" s="211"/>
    </row>
    <row r="128" spans="1:26" s="256" customFormat="1" x14ac:dyDescent="0.25">
      <c r="A128" s="12"/>
      <c r="B128" s="396" t="s">
        <v>3679</v>
      </c>
      <c r="C128" s="311" t="s">
        <v>39</v>
      </c>
      <c r="D128" s="286"/>
      <c r="E128" s="286"/>
      <c r="F128" s="311"/>
      <c r="G128" s="311"/>
      <c r="H128" s="311"/>
      <c r="I128" s="311"/>
      <c r="J128" s="120" t="s">
        <v>1358</v>
      </c>
      <c r="K128" s="275">
        <f>COUNTIF(Database!O$7:O581,J128)</f>
        <v>1</v>
      </c>
      <c r="L128" s="120" t="s">
        <v>1022</v>
      </c>
      <c r="M128" s="275">
        <f>COUNTIF(Database!P$7:P590,L128)</f>
        <v>1</v>
      </c>
      <c r="N128" s="12"/>
      <c r="O128" s="340"/>
      <c r="P128" s="359"/>
      <c r="Q128" s="286"/>
      <c r="R128" s="311"/>
      <c r="S128" s="311"/>
      <c r="T128" s="311"/>
      <c r="U128" s="311"/>
      <c r="V128" s="120" t="s">
        <v>1358</v>
      </c>
      <c r="W128" s="275">
        <f>COUNTIF('Validation Spectra and Results'!O$8:O$1840,V128)</f>
        <v>1</v>
      </c>
      <c r="X128" s="120" t="s">
        <v>1022</v>
      </c>
      <c r="Y128" s="275">
        <f>COUNTIF('Validation Spectra and Results'!P$7:P1602,X128)</f>
        <v>1</v>
      </c>
      <c r="Z128" s="211"/>
    </row>
    <row r="129" spans="1:26" s="256" customFormat="1" x14ac:dyDescent="0.25">
      <c r="A129" s="12"/>
      <c r="B129" s="396" t="s">
        <v>3653</v>
      </c>
      <c r="C129" s="311" t="s">
        <v>39</v>
      </c>
      <c r="D129" s="286"/>
      <c r="E129" s="286"/>
      <c r="F129" s="311"/>
      <c r="G129" s="311"/>
      <c r="H129" s="311"/>
      <c r="J129" s="120" t="s">
        <v>929</v>
      </c>
      <c r="K129" s="275">
        <f>COUNTIF(Database!O$7:O582,J129)</f>
        <v>1</v>
      </c>
      <c r="L129" s="120" t="s">
        <v>930</v>
      </c>
      <c r="M129" s="275">
        <f>COUNTIF(Database!P$7:P591,L129)</f>
        <v>1</v>
      </c>
      <c r="N129" s="12"/>
      <c r="O129" s="340"/>
      <c r="P129" s="359"/>
      <c r="Q129" s="286"/>
      <c r="R129" s="311"/>
      <c r="S129" s="311"/>
      <c r="T129" s="311"/>
      <c r="V129" s="120" t="s">
        <v>929</v>
      </c>
      <c r="W129" s="275">
        <f>COUNTIF('Validation Spectra and Results'!O$8:O$1840,V129)</f>
        <v>1</v>
      </c>
      <c r="X129" s="120" t="s">
        <v>930</v>
      </c>
      <c r="Y129" s="275">
        <f>COUNTIF('Validation Spectra and Results'!P$7:P1603,X129)</f>
        <v>1</v>
      </c>
      <c r="Z129" s="211"/>
    </row>
    <row r="130" spans="1:26" s="256" customFormat="1" x14ac:dyDescent="0.25">
      <c r="A130" s="12"/>
      <c r="B130" s="397" t="s">
        <v>3680</v>
      </c>
      <c r="C130" s="311" t="s">
        <v>39</v>
      </c>
      <c r="D130" s="286"/>
      <c r="E130" s="286"/>
      <c r="F130" s="311"/>
      <c r="G130" s="311"/>
      <c r="H130" s="120" t="s">
        <v>824</v>
      </c>
      <c r="I130" s="275">
        <f>COUNTIF(Database!L$7:N559,H130)</f>
        <v>1</v>
      </c>
      <c r="J130" s="311"/>
      <c r="K130" s="311"/>
      <c r="L130" s="341"/>
      <c r="M130" s="341"/>
      <c r="N130" s="12"/>
      <c r="O130" s="340"/>
      <c r="P130" s="359"/>
      <c r="Q130" s="286"/>
      <c r="R130" s="311"/>
      <c r="S130" s="311"/>
      <c r="T130" s="120" t="s">
        <v>824</v>
      </c>
      <c r="U130" s="275">
        <f>COUNTIF('Validation Spectra and Results'!L$7:AE1910,T130)</f>
        <v>1</v>
      </c>
      <c r="V130" s="311"/>
      <c r="W130" s="311"/>
      <c r="X130" s="341"/>
      <c r="Y130" s="341"/>
      <c r="Z130" s="211"/>
    </row>
    <row r="131" spans="1:26" s="256" customFormat="1" x14ac:dyDescent="0.25">
      <c r="A131" s="12"/>
      <c r="B131" s="396" t="s">
        <v>3681</v>
      </c>
      <c r="C131" s="311" t="s">
        <v>39</v>
      </c>
      <c r="D131" s="286"/>
      <c r="E131" s="286"/>
      <c r="F131" s="311"/>
      <c r="G131" s="311"/>
      <c r="H131" s="311"/>
      <c r="I131" s="311"/>
      <c r="J131" s="120" t="s">
        <v>1378</v>
      </c>
      <c r="K131" s="275">
        <f>COUNTIF(Database!O$7:O583,J131)</f>
        <v>1</v>
      </c>
      <c r="L131" s="120" t="s">
        <v>1379</v>
      </c>
      <c r="M131" s="275">
        <f>COUNTIF(Database!P$7:P592,L131)</f>
        <v>1</v>
      </c>
      <c r="N131" s="12"/>
      <c r="O131" s="340"/>
      <c r="P131" s="359"/>
      <c r="Q131" s="286"/>
      <c r="R131" s="311"/>
      <c r="S131" s="311"/>
      <c r="T131" s="311"/>
      <c r="U131" s="311"/>
      <c r="V131" s="120" t="s">
        <v>1378</v>
      </c>
      <c r="W131" s="275">
        <f>COUNTIF('Validation Spectra and Results'!O$8:O$1840,V131)</f>
        <v>1</v>
      </c>
      <c r="X131" s="120" t="s">
        <v>1379</v>
      </c>
      <c r="Y131" s="275">
        <f>COUNTIF('Validation Spectra and Results'!P$7:P1604,X131)</f>
        <v>1</v>
      </c>
      <c r="Z131" s="211"/>
    </row>
    <row r="132" spans="1:26" s="256" customFormat="1" x14ac:dyDescent="0.25">
      <c r="A132" s="12"/>
      <c r="B132" s="397" t="s">
        <v>3683</v>
      </c>
      <c r="C132" s="311" t="s">
        <v>39</v>
      </c>
      <c r="D132" s="286"/>
      <c r="E132" s="286"/>
      <c r="F132" s="311"/>
      <c r="G132" s="311"/>
      <c r="H132" s="120" t="s">
        <v>3164</v>
      </c>
      <c r="I132" s="275">
        <f>COUNTIF(Database!L$7:N560,H132)</f>
        <v>1</v>
      </c>
      <c r="J132" s="311"/>
      <c r="K132" s="311"/>
      <c r="L132" s="341"/>
      <c r="M132" s="341"/>
      <c r="N132" s="12"/>
      <c r="O132" s="340"/>
      <c r="P132" s="359"/>
      <c r="Q132" s="286"/>
      <c r="R132" s="311"/>
      <c r="S132" s="311"/>
      <c r="T132" s="120" t="s">
        <v>3164</v>
      </c>
      <c r="U132" s="275">
        <f>COUNTIF('Validation Spectra and Results'!L$7:AE1911,T132)</f>
        <v>1</v>
      </c>
      <c r="V132" s="311"/>
      <c r="W132" s="311"/>
      <c r="X132" s="341"/>
      <c r="Y132" s="341"/>
      <c r="Z132" s="211"/>
    </row>
    <row r="133" spans="1:26" s="256" customFormat="1" x14ac:dyDescent="0.25">
      <c r="A133" s="12"/>
      <c r="B133" s="396" t="s">
        <v>3684</v>
      </c>
      <c r="C133" s="311" t="s">
        <v>39</v>
      </c>
      <c r="D133" s="286"/>
      <c r="E133" s="286"/>
      <c r="F133" s="311"/>
      <c r="G133" s="311"/>
      <c r="H133" s="439" t="s">
        <v>3685</v>
      </c>
      <c r="I133" s="311"/>
      <c r="J133" s="324" t="s">
        <v>1544</v>
      </c>
      <c r="K133" s="323">
        <f>COUNTIF(Database!O$7:O584,J133)</f>
        <v>1</v>
      </c>
      <c r="L133" s="324" t="s">
        <v>1545</v>
      </c>
      <c r="M133" s="323">
        <f>COUNTIF(Database!P$7:P593,L133)</f>
        <v>1</v>
      </c>
      <c r="N133" s="12"/>
      <c r="O133" s="340"/>
      <c r="P133" s="359"/>
      <c r="Q133" s="286"/>
      <c r="R133" s="311"/>
      <c r="S133" s="311"/>
      <c r="T133" s="311"/>
      <c r="U133" s="311"/>
      <c r="V133" s="120" t="s">
        <v>1544</v>
      </c>
      <c r="W133" s="275">
        <f>COUNTIF('Validation Spectra and Results'!O$8:O$1840,V133)</f>
        <v>1</v>
      </c>
      <c r="X133" s="120" t="s">
        <v>1545</v>
      </c>
      <c r="Y133" s="275">
        <f>COUNTIF('Validation Spectra and Results'!P$7:P1605,X133)</f>
        <v>1</v>
      </c>
      <c r="Z133" s="211"/>
    </row>
    <row r="134" spans="1:26" s="256" customFormat="1" x14ac:dyDescent="0.25">
      <c r="A134" s="12"/>
      <c r="B134" s="397" t="s">
        <v>3682</v>
      </c>
      <c r="C134" s="311" t="s">
        <v>39</v>
      </c>
      <c r="D134" s="286"/>
      <c r="E134" s="286"/>
      <c r="F134" s="311"/>
      <c r="G134" s="311"/>
      <c r="H134" s="120" t="s">
        <v>1458</v>
      </c>
      <c r="I134" s="275">
        <f>COUNTIF(Database!L$7:N561,H134)</f>
        <v>1</v>
      </c>
      <c r="J134" s="311"/>
      <c r="K134" s="311"/>
      <c r="L134" s="341"/>
      <c r="M134" s="341"/>
      <c r="N134" s="12"/>
      <c r="O134" s="340"/>
      <c r="P134" s="359"/>
      <c r="Q134" s="286"/>
      <c r="R134" s="311"/>
      <c r="S134" s="311"/>
      <c r="T134" s="120" t="s">
        <v>1458</v>
      </c>
      <c r="U134" s="275">
        <f>COUNTIF('Validation Spectra and Results'!L$7:AE1912,T134)</f>
        <v>1</v>
      </c>
      <c r="V134" s="311"/>
      <c r="W134" s="311"/>
      <c r="X134" s="341"/>
      <c r="Y134" s="341"/>
      <c r="Z134" s="211"/>
    </row>
    <row r="135" spans="1:26" s="256" customFormat="1" x14ac:dyDescent="0.25">
      <c r="A135" s="12"/>
      <c r="B135" s="396" t="s">
        <v>3649</v>
      </c>
      <c r="C135" s="311" t="s">
        <v>39</v>
      </c>
      <c r="D135" s="286"/>
      <c r="E135" s="286"/>
      <c r="F135" s="311"/>
      <c r="G135" s="311"/>
      <c r="H135" s="311"/>
      <c r="I135" s="311"/>
      <c r="J135" s="120" t="s">
        <v>1459</v>
      </c>
      <c r="K135" s="275">
        <f>COUNTIF(Database!O$7:O585,J135)</f>
        <v>1</v>
      </c>
      <c r="L135" s="120" t="s">
        <v>1460</v>
      </c>
      <c r="M135" s="275">
        <f>COUNTIF(Database!P$7:P594,L135)</f>
        <v>1</v>
      </c>
      <c r="N135" s="12"/>
      <c r="O135" s="340"/>
      <c r="P135" s="359"/>
      <c r="Q135" s="286"/>
      <c r="R135" s="311"/>
      <c r="S135" s="311"/>
      <c r="T135" s="311"/>
      <c r="U135" s="311"/>
      <c r="V135" s="120" t="s">
        <v>1459</v>
      </c>
      <c r="W135" s="275">
        <f>COUNTIF('Validation Spectra and Results'!O$8:O$1840,V135)</f>
        <v>1</v>
      </c>
      <c r="X135" s="120" t="s">
        <v>1460</v>
      </c>
      <c r="Y135" s="275">
        <f>COUNTIF('Validation Spectra and Results'!P$7:P1606,X135)</f>
        <v>1</v>
      </c>
      <c r="Z135" s="211"/>
    </row>
    <row r="136" spans="1:26" s="256" customFormat="1" x14ac:dyDescent="0.25">
      <c r="A136" s="12"/>
      <c r="B136" s="397" t="s">
        <v>3687</v>
      </c>
      <c r="C136" s="337"/>
      <c r="D136" s="286"/>
      <c r="E136" s="286"/>
      <c r="F136" s="311"/>
      <c r="G136" s="311"/>
      <c r="H136" s="120" t="s">
        <v>828</v>
      </c>
      <c r="I136" s="275">
        <f>COUNTIF(Database!L$7:N562,H136)</f>
        <v>3</v>
      </c>
      <c r="J136" s="311"/>
      <c r="K136" s="311"/>
      <c r="L136" s="341"/>
      <c r="M136" s="341"/>
      <c r="N136" s="12"/>
      <c r="O136" s="340"/>
      <c r="P136" s="359"/>
      <c r="Q136" s="286"/>
      <c r="R136" s="311"/>
      <c r="S136" s="311"/>
      <c r="T136" s="120" t="s">
        <v>828</v>
      </c>
      <c r="U136" s="275">
        <f>COUNTIF('Validation Spectra and Results'!L$7:AE1913,T136)</f>
        <v>3</v>
      </c>
      <c r="V136" s="311"/>
      <c r="W136" s="311"/>
      <c r="X136" s="341"/>
      <c r="Y136" s="341"/>
      <c r="Z136" s="211"/>
    </row>
    <row r="137" spans="1:26" s="256" customFormat="1" x14ac:dyDescent="0.25">
      <c r="A137" s="12"/>
      <c r="B137" s="396" t="s">
        <v>3663</v>
      </c>
      <c r="C137" s="337"/>
      <c r="D137" s="286"/>
      <c r="E137" s="286"/>
      <c r="F137" s="311"/>
      <c r="G137" s="311"/>
      <c r="H137" s="311"/>
      <c r="I137" s="311"/>
      <c r="J137" s="120" t="s">
        <v>1175</v>
      </c>
      <c r="K137" s="275">
        <f>COUNTIF(Database!O$7:O586,J137)</f>
        <v>2</v>
      </c>
      <c r="L137" s="120" t="s">
        <v>892</v>
      </c>
      <c r="M137" s="275">
        <f>COUNTIF(Database!P$7:P595,L137)-1</f>
        <v>1</v>
      </c>
      <c r="N137" s="12"/>
      <c r="O137" s="340"/>
      <c r="P137" s="359"/>
      <c r="Q137" s="286"/>
      <c r="R137" s="311"/>
      <c r="S137" s="311"/>
      <c r="T137" s="311"/>
      <c r="U137" s="311"/>
      <c r="V137" s="120" t="s">
        <v>1175</v>
      </c>
      <c r="W137" s="275">
        <f>COUNTIF('Validation Spectra and Results'!O$8:O$1840,V137)</f>
        <v>2</v>
      </c>
      <c r="X137" s="120" t="s">
        <v>892</v>
      </c>
      <c r="Y137" s="275">
        <v>2</v>
      </c>
      <c r="Z137" s="211"/>
    </row>
    <row r="138" spans="1:26" s="256" customFormat="1" x14ac:dyDescent="0.25">
      <c r="A138" s="12"/>
      <c r="B138" s="396" t="s">
        <v>3686</v>
      </c>
      <c r="C138" s="337"/>
      <c r="D138" s="286"/>
      <c r="E138" s="286"/>
      <c r="F138" s="311"/>
      <c r="G138" s="311"/>
      <c r="H138" s="311"/>
      <c r="I138" s="311"/>
      <c r="J138" s="120" t="s">
        <v>1380</v>
      </c>
      <c r="K138" s="275">
        <f>COUNTIF(Database!O$7:O587,J138)</f>
        <v>1</v>
      </c>
      <c r="L138" s="120" t="s">
        <v>829</v>
      </c>
      <c r="M138" s="275">
        <f>COUNTIF(Database!P$7:P596,L138)</f>
        <v>1</v>
      </c>
      <c r="N138" s="12"/>
      <c r="O138" s="340"/>
      <c r="P138" s="359"/>
      <c r="Q138" s="286"/>
      <c r="R138" s="311"/>
      <c r="S138" s="311"/>
      <c r="T138" s="311"/>
      <c r="U138" s="311"/>
      <c r="V138" s="120" t="s">
        <v>1380</v>
      </c>
      <c r="W138" s="275">
        <f>COUNTIF('Validation Spectra and Results'!O$8:O$1840,V138)</f>
        <v>1</v>
      </c>
      <c r="X138" s="120" t="s">
        <v>829</v>
      </c>
      <c r="Y138" s="275">
        <f>COUNTIF('Validation Spectra and Results'!P$7:P1608,X138)</f>
        <v>1</v>
      </c>
      <c r="Z138" s="211"/>
    </row>
    <row r="139" spans="1:26" s="256" customFormat="1" x14ac:dyDescent="0.25">
      <c r="A139" s="12"/>
      <c r="B139" s="397" t="s">
        <v>3688</v>
      </c>
      <c r="C139" s="337"/>
      <c r="D139" s="286"/>
      <c r="E139" s="286"/>
      <c r="F139" s="311"/>
      <c r="G139" s="311"/>
      <c r="H139" s="120" t="s">
        <v>482</v>
      </c>
      <c r="I139" s="275">
        <f>COUNTIF(Database!L$7:N564,H139)</f>
        <v>1</v>
      </c>
      <c r="J139" s="311"/>
      <c r="K139" s="311"/>
      <c r="L139" s="341"/>
      <c r="M139" s="341"/>
      <c r="N139" s="12"/>
      <c r="O139" s="340"/>
      <c r="P139" s="359"/>
      <c r="Q139" s="286"/>
      <c r="R139" s="311"/>
      <c r="S139" s="311"/>
      <c r="T139" s="120" t="s">
        <v>482</v>
      </c>
      <c r="U139" s="275">
        <f>COUNTIF('Validation Spectra and Results'!L$7:AE1915,T139)</f>
        <v>1</v>
      </c>
      <c r="V139" s="311"/>
      <c r="W139" s="311"/>
      <c r="X139" s="341"/>
      <c r="Y139" s="341"/>
      <c r="Z139" s="211"/>
    </row>
    <row r="140" spans="1:26" s="256" customFormat="1" x14ac:dyDescent="0.25">
      <c r="A140" s="12"/>
      <c r="B140" s="396" t="s">
        <v>3689</v>
      </c>
      <c r="C140" s="337"/>
      <c r="D140" s="286"/>
      <c r="E140" s="286"/>
      <c r="F140" s="311"/>
      <c r="G140" s="311"/>
      <c r="H140" s="311"/>
      <c r="I140" s="311"/>
      <c r="J140" s="120" t="s">
        <v>483</v>
      </c>
      <c r="K140" s="275">
        <f>COUNTIF(Database!O$7:O588,J140)</f>
        <v>1</v>
      </c>
      <c r="L140" s="120" t="s">
        <v>484</v>
      </c>
      <c r="M140" s="275">
        <f>COUNTIF(Database!P$7:P597,L140)</f>
        <v>1</v>
      </c>
      <c r="N140" s="12"/>
      <c r="O140" s="340"/>
      <c r="P140" s="359"/>
      <c r="Q140" s="286"/>
      <c r="R140" s="311"/>
      <c r="S140" s="311"/>
      <c r="T140" s="311"/>
      <c r="U140" s="311"/>
      <c r="V140" s="120" t="s">
        <v>483</v>
      </c>
      <c r="W140" s="275">
        <f>COUNTIF('Validation Spectra and Results'!O$8:O$1840,V140)</f>
        <v>1</v>
      </c>
      <c r="X140" s="120" t="s">
        <v>484</v>
      </c>
      <c r="Y140" s="275">
        <f>COUNTIF('Validation Spectra and Results'!P$7:P1609,X140)</f>
        <v>1</v>
      </c>
      <c r="Z140" s="211"/>
    </row>
    <row r="141" spans="1:26" s="256" customFormat="1" x14ac:dyDescent="0.25">
      <c r="A141" s="12"/>
      <c r="B141" s="397" t="s">
        <v>3690</v>
      </c>
      <c r="C141" s="337"/>
      <c r="D141" s="286"/>
      <c r="E141" s="286"/>
      <c r="F141" s="311"/>
      <c r="G141" s="311"/>
      <c r="H141" s="120" t="s">
        <v>634</v>
      </c>
      <c r="I141" s="275">
        <f>COUNTIF(Database!L$7:N565,H141)</f>
        <v>3</v>
      </c>
      <c r="J141" s="311"/>
      <c r="K141" s="311"/>
      <c r="L141" s="341"/>
      <c r="M141" s="341"/>
      <c r="N141" s="12"/>
      <c r="O141" s="340"/>
      <c r="P141" s="359"/>
      <c r="Q141" s="286"/>
      <c r="R141" s="311"/>
      <c r="S141" s="311"/>
      <c r="T141" s="120" t="s">
        <v>634</v>
      </c>
      <c r="U141" s="275">
        <f>COUNTIF('Validation Spectra and Results'!L$7:AE1916,T141)</f>
        <v>3</v>
      </c>
      <c r="V141" s="311"/>
      <c r="W141" s="311"/>
      <c r="X141" s="341"/>
      <c r="Y141" s="341"/>
      <c r="Z141" s="211"/>
    </row>
    <row r="142" spans="1:26" s="256" customFormat="1" x14ac:dyDescent="0.25">
      <c r="A142" s="12"/>
      <c r="B142" s="396" t="s">
        <v>3661</v>
      </c>
      <c r="C142" s="337"/>
      <c r="D142" s="286"/>
      <c r="E142" s="286"/>
      <c r="F142" s="311"/>
      <c r="G142" s="311"/>
      <c r="H142" s="311"/>
      <c r="I142" s="311"/>
      <c r="J142" s="120" t="s">
        <v>631</v>
      </c>
      <c r="K142" s="275">
        <f>COUNTIF(Database!O$7:O589,J142)</f>
        <v>2</v>
      </c>
      <c r="L142" s="120" t="s">
        <v>632</v>
      </c>
      <c r="M142" s="275">
        <f>COUNTIF(Database!P$7:P598,L142)</f>
        <v>2</v>
      </c>
      <c r="N142" s="12"/>
      <c r="O142" s="340"/>
      <c r="P142" s="359"/>
      <c r="Q142" s="286"/>
      <c r="R142" s="311"/>
      <c r="S142" s="311"/>
      <c r="T142" s="311"/>
      <c r="U142" s="311"/>
      <c r="V142" s="120" t="s">
        <v>631</v>
      </c>
      <c r="W142" s="275">
        <f>COUNTIF('Validation Spectra and Results'!O$8:O$1840,V142)</f>
        <v>2</v>
      </c>
      <c r="X142" s="120" t="s">
        <v>632</v>
      </c>
      <c r="Y142" s="275">
        <f>COUNTIF('Validation Spectra and Results'!P$7:P1610,X142)</f>
        <v>2</v>
      </c>
      <c r="Z142" s="211"/>
    </row>
    <row r="143" spans="1:26" s="256" customFormat="1" x14ac:dyDescent="0.25">
      <c r="A143" s="12"/>
      <c r="B143" s="411" t="s">
        <v>3662</v>
      </c>
      <c r="C143" s="337"/>
      <c r="D143" s="286"/>
      <c r="E143" s="286"/>
      <c r="F143" s="342"/>
      <c r="G143" s="342"/>
      <c r="H143" s="311"/>
      <c r="I143" s="311"/>
      <c r="J143" s="120" t="s">
        <v>3443</v>
      </c>
      <c r="K143" s="275">
        <f>COUNTIF(Database!O$7:O590,J143)</f>
        <v>1</v>
      </c>
      <c r="L143" s="120" t="s">
        <v>3444</v>
      </c>
      <c r="M143" s="275">
        <f>COUNTIF(Database!P$7:P599,L143)</f>
        <v>1</v>
      </c>
      <c r="N143" s="12"/>
      <c r="O143" s="340"/>
      <c r="P143" s="359"/>
      <c r="Q143" s="286"/>
      <c r="R143" s="342"/>
      <c r="S143" s="342"/>
      <c r="T143" s="311"/>
      <c r="U143" s="311"/>
      <c r="V143" s="120" t="s">
        <v>3443</v>
      </c>
      <c r="W143" s="275">
        <f>COUNTIF('Validation Spectra and Results'!O$8:O$1840,V143)</f>
        <v>1</v>
      </c>
      <c r="X143" s="120" t="s">
        <v>3444</v>
      </c>
      <c r="Y143" s="275">
        <f>COUNTIF('Validation Spectra and Results'!P$7:P1611,X143)</f>
        <v>1</v>
      </c>
      <c r="Z143" s="211"/>
    </row>
    <row r="144" spans="1:26" s="256" customFormat="1" x14ac:dyDescent="0.25">
      <c r="A144" s="12"/>
      <c r="B144" s="397" t="s">
        <v>3621</v>
      </c>
      <c r="C144" s="346">
        <f>COUNT(M146:M152)</f>
        <v>5</v>
      </c>
      <c r="D144" s="286"/>
      <c r="E144" s="286"/>
      <c r="F144" s="120" t="s">
        <v>433</v>
      </c>
      <c r="G144" s="275">
        <f>COUNTIF(Database!L7:M563,F144)</f>
        <v>6</v>
      </c>
      <c r="H144" s="352"/>
      <c r="I144" s="352"/>
      <c r="J144" s="352"/>
      <c r="K144" s="352"/>
      <c r="L144" s="352"/>
      <c r="M144" s="352"/>
      <c r="N144" s="12"/>
      <c r="O144" s="340"/>
      <c r="P144" s="359"/>
      <c r="Q144" s="286"/>
      <c r="R144" s="120" t="s">
        <v>433</v>
      </c>
      <c r="S144" s="275">
        <f>COUNTIF('Validation Spectra and Results'!L8:M1094,R144)</f>
        <v>7</v>
      </c>
      <c r="T144" s="352"/>
      <c r="U144" s="352"/>
      <c r="V144" s="352"/>
      <c r="W144" s="352"/>
      <c r="X144" s="352"/>
      <c r="Y144" s="352"/>
      <c r="Z144" s="211"/>
    </row>
    <row r="145" spans="1:26" s="256" customFormat="1" x14ac:dyDescent="0.25">
      <c r="A145" s="12"/>
      <c r="B145" s="397" t="s">
        <v>3691</v>
      </c>
      <c r="C145" s="347"/>
      <c r="D145" s="286"/>
      <c r="E145" s="286"/>
      <c r="F145" s="341"/>
      <c r="G145" s="341"/>
      <c r="H145" s="120" t="s">
        <v>1434</v>
      </c>
      <c r="I145" s="275">
        <f>COUNTIF(Database!L$7:N567,H145)</f>
        <v>4</v>
      </c>
      <c r="J145" s="311"/>
      <c r="K145" s="311"/>
      <c r="L145" s="341"/>
      <c r="M145" s="341"/>
      <c r="N145" s="12"/>
      <c r="O145" s="340"/>
      <c r="P145" s="359"/>
      <c r="Q145" s="286"/>
      <c r="R145" s="341"/>
      <c r="S145" s="341"/>
      <c r="T145" s="120" t="s">
        <v>1434</v>
      </c>
      <c r="U145" s="275">
        <f>COUNTIF('Validation Spectra and Results'!L$7:AE1918,T145)</f>
        <v>5</v>
      </c>
      <c r="V145" s="341"/>
      <c r="W145" s="341"/>
      <c r="X145" s="341"/>
      <c r="Y145" s="341"/>
      <c r="Z145" s="211"/>
    </row>
    <row r="146" spans="1:26" s="256" customFormat="1" x14ac:dyDescent="0.25">
      <c r="A146" s="12"/>
      <c r="B146" s="396" t="s">
        <v>3646</v>
      </c>
      <c r="C146" s="341"/>
      <c r="D146" s="286"/>
      <c r="E146" s="286"/>
      <c r="F146" s="341"/>
      <c r="G146" s="341"/>
      <c r="H146" s="311"/>
      <c r="I146" s="311"/>
      <c r="J146" s="120" t="s">
        <v>1536</v>
      </c>
      <c r="K146" s="275">
        <f>COUNTIF(Database!O$7:O591,J146)</f>
        <v>3</v>
      </c>
      <c r="L146" s="120" t="s">
        <v>1537</v>
      </c>
      <c r="M146" s="275">
        <f>COUNTIF(Database!P$7:P600,L146)</f>
        <v>2</v>
      </c>
      <c r="N146" s="12"/>
      <c r="O146" s="340"/>
      <c r="P146" s="359"/>
      <c r="Q146" s="286"/>
      <c r="R146" s="341"/>
      <c r="S146" s="341"/>
      <c r="T146" s="311"/>
      <c r="U146" s="311"/>
      <c r="V146" s="120" t="s">
        <v>1536</v>
      </c>
      <c r="W146" s="275">
        <f>COUNTIF('Validation Spectra and Results'!O$8:O$1840,V146)</f>
        <v>4</v>
      </c>
      <c r="X146" s="120" t="s">
        <v>1537</v>
      </c>
      <c r="Y146" s="275">
        <f>COUNTIF('Validation Spectra and Results'!P$7:P1612,X146)</f>
        <v>3</v>
      </c>
      <c r="Z146" s="211"/>
    </row>
    <row r="147" spans="1:26" s="256" customFormat="1" x14ac:dyDescent="0.25">
      <c r="A147" s="12"/>
      <c r="B147" s="396" t="s">
        <v>3647</v>
      </c>
      <c r="C147" s="341"/>
      <c r="D147" s="286"/>
      <c r="E147" s="286"/>
      <c r="F147" s="341"/>
      <c r="G147" s="341"/>
      <c r="H147" s="341"/>
      <c r="I147" s="341"/>
      <c r="J147" s="341"/>
      <c r="K147" s="341"/>
      <c r="L147" s="120" t="s">
        <v>2806</v>
      </c>
      <c r="M147" s="275">
        <f>COUNTIF(Database!P$7:P601,L147)</f>
        <v>1</v>
      </c>
      <c r="N147" s="12"/>
      <c r="O147" s="340"/>
      <c r="P147" s="359"/>
      <c r="Q147" s="286"/>
      <c r="R147" s="341"/>
      <c r="S147" s="341"/>
      <c r="T147" s="341"/>
      <c r="U147" s="341"/>
      <c r="V147" s="341"/>
      <c r="W147" s="341"/>
      <c r="X147" s="120" t="s">
        <v>2806</v>
      </c>
      <c r="Y147" s="275">
        <f>COUNTIF('Validation Spectra and Results'!P$7:P1613,X147)</f>
        <v>1</v>
      </c>
      <c r="Z147" s="211"/>
    </row>
    <row r="148" spans="1:26" s="256" customFormat="1" x14ac:dyDescent="0.25">
      <c r="A148" s="12"/>
      <c r="B148" s="396" t="s">
        <v>3695</v>
      </c>
      <c r="C148" s="341"/>
      <c r="D148" s="286"/>
      <c r="E148" s="286"/>
      <c r="F148" s="341"/>
      <c r="G148" s="341"/>
      <c r="H148" s="341"/>
      <c r="I148" s="341"/>
      <c r="J148" s="120" t="s">
        <v>3027</v>
      </c>
      <c r="K148" s="275">
        <f>COUNTIF(Database!O$7:O593,J148)</f>
        <v>1</v>
      </c>
      <c r="L148" s="120" t="s">
        <v>1560</v>
      </c>
      <c r="M148" s="275">
        <f>COUNTIF(Database!P$7:P602,L148)</f>
        <v>1</v>
      </c>
      <c r="N148" s="12"/>
      <c r="O148" s="340"/>
      <c r="P148" s="359"/>
      <c r="Q148" s="286"/>
      <c r="R148" s="341"/>
      <c r="S148" s="341"/>
      <c r="T148" s="341"/>
      <c r="U148" s="341"/>
      <c r="V148" s="120" t="s">
        <v>3027</v>
      </c>
      <c r="W148" s="275">
        <f>COUNTIF('Validation Spectra and Results'!O$8:O$1840,V148)</f>
        <v>1</v>
      </c>
      <c r="X148" s="120" t="s">
        <v>1560</v>
      </c>
      <c r="Y148" s="275">
        <f>COUNTIF('Validation Spectra and Results'!P$7:P1614,X148)</f>
        <v>1</v>
      </c>
      <c r="Z148" s="211"/>
    </row>
    <row r="149" spans="1:26" s="256" customFormat="1" x14ac:dyDescent="0.25">
      <c r="A149" s="12"/>
      <c r="B149" s="397" t="s">
        <v>3696</v>
      </c>
      <c r="C149" s="341"/>
      <c r="D149" s="286"/>
      <c r="E149" s="286"/>
      <c r="F149" s="341"/>
      <c r="G149" s="341"/>
      <c r="H149" s="120" t="s">
        <v>2800</v>
      </c>
      <c r="I149" s="275">
        <f>COUNTIF(Database!L$7:N570,H149)</f>
        <v>1</v>
      </c>
      <c r="J149" s="311"/>
      <c r="K149" s="311"/>
      <c r="L149" s="341"/>
      <c r="M149" s="341"/>
      <c r="N149" s="12"/>
      <c r="O149" s="340"/>
      <c r="P149" s="359"/>
      <c r="Q149" s="286"/>
      <c r="R149" s="341"/>
      <c r="S149" s="341"/>
      <c r="T149" s="120" t="s">
        <v>2800</v>
      </c>
      <c r="U149" s="275">
        <f>COUNTIF('Validation Spectra and Results'!L$7:AE1921,T149)</f>
        <v>1</v>
      </c>
      <c r="V149" s="341"/>
      <c r="W149" s="341"/>
      <c r="X149" s="341"/>
      <c r="Y149" s="341"/>
      <c r="Z149" s="211"/>
    </row>
    <row r="150" spans="1:26" s="256" customFormat="1" x14ac:dyDescent="0.25">
      <c r="A150" s="12"/>
      <c r="B150" s="396" t="s">
        <v>3697</v>
      </c>
      <c r="C150" s="341"/>
      <c r="D150" s="286"/>
      <c r="E150" s="286"/>
      <c r="F150" s="341"/>
      <c r="G150" s="341"/>
      <c r="H150" s="311"/>
      <c r="I150" s="311"/>
      <c r="J150" s="120" t="s">
        <v>2801</v>
      </c>
      <c r="K150" s="275">
        <f>COUNTIF(Database!O$7:O594,J150)</f>
        <v>1</v>
      </c>
      <c r="L150" s="120" t="s">
        <v>2802</v>
      </c>
      <c r="M150" s="275">
        <f>COUNTIF(Database!P$7:P603,L150)</f>
        <v>1</v>
      </c>
      <c r="N150" s="12"/>
      <c r="O150" s="340"/>
      <c r="P150" s="359"/>
      <c r="Q150" s="286"/>
      <c r="R150" s="341"/>
      <c r="S150" s="341"/>
      <c r="T150" s="311"/>
      <c r="U150" s="311"/>
      <c r="V150" s="120" t="s">
        <v>2801</v>
      </c>
      <c r="W150" s="275">
        <f>COUNTIF('Validation Spectra and Results'!O$8:O$1840,V150)</f>
        <v>1</v>
      </c>
      <c r="X150" s="120" t="s">
        <v>2802</v>
      </c>
      <c r="Y150" s="275">
        <f>COUNTIF('Validation Spectra and Results'!P$7:P1615,X150)</f>
        <v>1</v>
      </c>
      <c r="Z150" s="211"/>
    </row>
    <row r="151" spans="1:26" s="256" customFormat="1" x14ac:dyDescent="0.25">
      <c r="A151" s="12"/>
      <c r="B151" s="397" t="s">
        <v>3698</v>
      </c>
      <c r="C151" s="341"/>
      <c r="D151" s="286"/>
      <c r="E151" s="286"/>
      <c r="F151" s="341"/>
      <c r="G151" s="341"/>
      <c r="H151" s="120" t="s">
        <v>1687</v>
      </c>
      <c r="I151" s="275">
        <f>COUNTIF(Database!L$7:N572,H151)</f>
        <v>1</v>
      </c>
      <c r="J151" s="311"/>
      <c r="K151" s="311"/>
      <c r="L151" s="341"/>
      <c r="M151" s="341"/>
      <c r="N151" s="12"/>
      <c r="O151" s="340"/>
      <c r="P151" s="359"/>
      <c r="Q151" s="286"/>
      <c r="R151" s="341"/>
      <c r="S151" s="341"/>
      <c r="T151" s="120" t="s">
        <v>1687</v>
      </c>
      <c r="U151" s="275">
        <f>COUNTIF('Validation Spectra and Results'!L$7:AE1923,T151)</f>
        <v>1</v>
      </c>
      <c r="V151" s="341"/>
      <c r="W151" s="341"/>
      <c r="X151" s="341"/>
      <c r="Y151" s="341"/>
      <c r="Z151" s="211"/>
    </row>
    <row r="152" spans="1:26" s="256" customFormat="1" x14ac:dyDescent="0.25">
      <c r="A152" s="12"/>
      <c r="B152" s="411" t="s">
        <v>3699</v>
      </c>
      <c r="C152" s="342"/>
      <c r="D152" s="286"/>
      <c r="E152" s="286"/>
      <c r="F152" s="342"/>
      <c r="G152" s="342"/>
      <c r="H152" s="311"/>
      <c r="I152" s="311"/>
      <c r="J152" s="120" t="s">
        <v>1688</v>
      </c>
      <c r="K152" s="275">
        <f>COUNTIF(Database!O$7:O596,J152)</f>
        <v>1</v>
      </c>
      <c r="L152" s="120" t="s">
        <v>1689</v>
      </c>
      <c r="M152" s="275">
        <f>COUNTIF(Database!P$7:P605,L152)-1</f>
        <v>1</v>
      </c>
      <c r="N152" s="12"/>
      <c r="O152" s="340"/>
      <c r="P152" s="359"/>
      <c r="Q152" s="286"/>
      <c r="R152" s="342"/>
      <c r="S152" s="342"/>
      <c r="T152" s="311"/>
      <c r="U152" s="311"/>
      <c r="V152" s="120" t="s">
        <v>1688</v>
      </c>
      <c r="W152" s="275">
        <f>COUNTIF('Validation Spectra and Results'!O$8:O$1840,V152)</f>
        <v>1</v>
      </c>
      <c r="X152" s="120" t="s">
        <v>1689</v>
      </c>
      <c r="Y152" s="275">
        <v>1</v>
      </c>
      <c r="Z152" s="211"/>
    </row>
    <row r="153" spans="1:26" s="256" customFormat="1" x14ac:dyDescent="0.25">
      <c r="A153" s="12"/>
      <c r="B153" s="447"/>
      <c r="C153" s="347">
        <f>COUNT(M153)</f>
        <v>0</v>
      </c>
      <c r="D153" s="286"/>
      <c r="E153" s="286"/>
      <c r="F153" s="348" t="s">
        <v>3413</v>
      </c>
      <c r="G153" s="349"/>
      <c r="H153" s="352"/>
      <c r="I153" s="352"/>
      <c r="J153" s="352"/>
      <c r="K153" s="352"/>
      <c r="L153" s="352"/>
      <c r="M153" s="352"/>
      <c r="N153" s="12"/>
      <c r="O153" s="340"/>
      <c r="P153" s="359"/>
      <c r="Q153" s="286"/>
      <c r="R153" s="348" t="s">
        <v>3413</v>
      </c>
      <c r="S153" s="349"/>
      <c r="T153" s="352"/>
      <c r="U153" s="352"/>
      <c r="V153" s="352"/>
      <c r="W153" s="352"/>
      <c r="X153" s="352"/>
      <c r="Y153" s="352"/>
      <c r="Z153" s="211"/>
    </row>
    <row r="154" spans="1:26" s="256" customFormat="1" x14ac:dyDescent="0.25">
      <c r="A154" s="12"/>
      <c r="B154" s="397" t="s">
        <v>3622</v>
      </c>
      <c r="C154" s="346">
        <f>COUNT(M156:M158)</f>
        <v>2</v>
      </c>
      <c r="D154" s="286"/>
      <c r="E154" s="286"/>
      <c r="F154" s="120" t="s">
        <v>792</v>
      </c>
      <c r="G154" s="275">
        <f>COUNTIF(Database!L7:M564,F154)</f>
        <v>3</v>
      </c>
      <c r="H154" s="352"/>
      <c r="I154" s="352"/>
      <c r="J154" s="352"/>
      <c r="K154" s="352"/>
      <c r="L154" s="352"/>
      <c r="M154" s="352"/>
      <c r="N154" s="12"/>
      <c r="O154" s="340"/>
      <c r="P154" s="359"/>
      <c r="Q154" s="286"/>
      <c r="R154" s="120" t="s">
        <v>792</v>
      </c>
      <c r="S154" s="275">
        <f>COUNTIF('Validation Spectra and Results'!L8:M1094,R154)</f>
        <v>5</v>
      </c>
      <c r="T154" s="352"/>
      <c r="U154" s="352"/>
      <c r="V154" s="352"/>
      <c r="W154" s="352"/>
      <c r="X154" s="352"/>
      <c r="Y154" s="352"/>
      <c r="Z154" s="211"/>
    </row>
    <row r="155" spans="1:26" s="256" customFormat="1" x14ac:dyDescent="0.25">
      <c r="A155" s="12"/>
      <c r="B155" s="397" t="s">
        <v>3622</v>
      </c>
      <c r="C155" s="347"/>
      <c r="D155" s="286"/>
      <c r="E155" s="286"/>
      <c r="F155" s="341"/>
      <c r="G155" s="341"/>
      <c r="H155" s="120" t="s">
        <v>793</v>
      </c>
      <c r="I155" s="275">
        <f>COUNTIF(Database!L$7:N573,H155)</f>
        <v>3</v>
      </c>
      <c r="J155" s="311"/>
      <c r="K155" s="311"/>
      <c r="L155" s="341"/>
      <c r="M155" s="341"/>
      <c r="N155" s="12"/>
      <c r="O155" s="340"/>
      <c r="P155" s="359"/>
      <c r="Q155" s="286"/>
      <c r="R155" s="341"/>
      <c r="S155" s="341"/>
      <c r="T155" s="120"/>
      <c r="U155" s="275"/>
      <c r="V155" s="341"/>
      <c r="W155" s="341"/>
      <c r="X155" s="341"/>
      <c r="Y155" s="341"/>
      <c r="Z155" s="211"/>
    </row>
    <row r="156" spans="1:26" s="256" customFormat="1" x14ac:dyDescent="0.25">
      <c r="A156" s="12"/>
      <c r="B156" s="396" t="s">
        <v>3694</v>
      </c>
      <c r="C156" s="341"/>
      <c r="D156" s="286"/>
      <c r="E156" s="286"/>
      <c r="F156" s="341"/>
      <c r="G156" s="341"/>
      <c r="H156" s="311"/>
      <c r="I156" s="311"/>
      <c r="J156" s="120" t="s">
        <v>1375</v>
      </c>
      <c r="K156" s="275">
        <f>COUNTIF(Database!O$7:O598,J156)</f>
        <v>3</v>
      </c>
      <c r="L156" s="120" t="s">
        <v>794</v>
      </c>
      <c r="M156" s="275">
        <f>COUNTIF(Database!P$7:P607,L156)</f>
        <v>2</v>
      </c>
      <c r="N156" s="12"/>
      <c r="O156" s="340"/>
      <c r="P156" s="359"/>
      <c r="Q156" s="286"/>
      <c r="R156" s="341"/>
      <c r="S156" s="341"/>
      <c r="T156" s="311" t="s">
        <v>793</v>
      </c>
      <c r="U156" s="311">
        <f>COUNTIF('Validation Spectra and Results'!L$7:AE1926,T156)</f>
        <v>5</v>
      </c>
      <c r="V156" s="120" t="s">
        <v>1375</v>
      </c>
      <c r="W156" s="275">
        <f>COUNTIF('Validation Spectra and Results'!O$8:O$1840,V156)</f>
        <v>5</v>
      </c>
      <c r="X156" s="120" t="s">
        <v>794</v>
      </c>
      <c r="Y156" s="275">
        <f>COUNTIF('Validation Spectra and Results'!P$7:P1620,X156)</f>
        <v>4</v>
      </c>
      <c r="Z156" s="211"/>
    </row>
    <row r="157" spans="1:26" s="256" customFormat="1" x14ac:dyDescent="0.25">
      <c r="A157" s="12"/>
      <c r="B157" s="411" t="s">
        <v>3693</v>
      </c>
      <c r="C157" s="341"/>
      <c r="D157" s="286"/>
      <c r="E157" s="286"/>
      <c r="F157" s="342"/>
      <c r="G157" s="342"/>
      <c r="H157" s="341"/>
      <c r="I157" s="341"/>
      <c r="J157" s="341"/>
      <c r="K157" s="341"/>
      <c r="L157" s="120" t="s">
        <v>1689</v>
      </c>
      <c r="M157" s="275">
        <f>COUNTIF(Database!P$7:P609,L157)-1</f>
        <v>1</v>
      </c>
      <c r="N157" s="12"/>
      <c r="O157" s="340"/>
      <c r="P157" s="359"/>
      <c r="Q157" s="286"/>
      <c r="R157" s="342"/>
      <c r="S157" s="342"/>
      <c r="T157" s="341"/>
      <c r="U157" s="341"/>
      <c r="V157" s="341"/>
      <c r="W157" s="341"/>
      <c r="X157" s="120" t="s">
        <v>1689</v>
      </c>
      <c r="Y157" s="275">
        <v>1</v>
      </c>
      <c r="Z157" s="211"/>
    </row>
    <row r="158" spans="1:26" s="256" customFormat="1" x14ac:dyDescent="0.25">
      <c r="A158" s="12"/>
      <c r="B158" s="447"/>
      <c r="C158" s="346">
        <f>COUNT(M158)</f>
        <v>0</v>
      </c>
      <c r="D158" s="286"/>
      <c r="E158" s="286"/>
      <c r="F158" s="348" t="s">
        <v>3405</v>
      </c>
      <c r="G158" s="349"/>
      <c r="H158" s="352"/>
      <c r="I158" s="352"/>
      <c r="J158" s="352"/>
      <c r="K158" s="352"/>
      <c r="L158" s="352"/>
      <c r="M158" s="352"/>
      <c r="N158" s="12"/>
      <c r="O158" s="340"/>
      <c r="P158" s="359"/>
      <c r="Q158" s="286"/>
      <c r="R158" s="348" t="s">
        <v>3405</v>
      </c>
      <c r="S158" s="349"/>
      <c r="T158" s="352"/>
      <c r="U158" s="352"/>
      <c r="V158" s="352"/>
      <c r="W158" s="352"/>
      <c r="X158" s="352"/>
      <c r="Y158" s="352"/>
      <c r="Z158" s="211"/>
    </row>
    <row r="159" spans="1:26" s="256" customFormat="1" x14ac:dyDescent="0.25">
      <c r="A159" s="12"/>
      <c r="B159" s="411"/>
      <c r="C159" s="346">
        <f>COUNT(M159)</f>
        <v>0</v>
      </c>
      <c r="D159" s="286"/>
      <c r="E159" s="286"/>
      <c r="F159" s="281" t="s">
        <v>3409</v>
      </c>
      <c r="G159" s="282"/>
      <c r="H159" s="352"/>
      <c r="I159" s="352"/>
      <c r="J159" s="352"/>
      <c r="K159" s="352"/>
      <c r="L159" s="352"/>
      <c r="M159" s="352"/>
      <c r="N159" s="12"/>
      <c r="O159" s="340"/>
      <c r="P159" s="359"/>
      <c r="Q159" s="286"/>
      <c r="R159" s="281" t="s">
        <v>3409</v>
      </c>
      <c r="S159" s="282"/>
      <c r="T159" s="352"/>
      <c r="U159" s="352"/>
      <c r="V159" s="352"/>
      <c r="W159" s="352"/>
      <c r="X159" s="352"/>
      <c r="Y159" s="352"/>
      <c r="Z159" s="211"/>
    </row>
    <row r="160" spans="1:26" s="256" customFormat="1" x14ac:dyDescent="0.25">
      <c r="A160" s="12"/>
      <c r="B160" s="447"/>
      <c r="C160" s="346">
        <f>COUNT(M160)</f>
        <v>0</v>
      </c>
      <c r="D160" s="286"/>
      <c r="E160" s="286"/>
      <c r="F160" s="281" t="s">
        <v>3410</v>
      </c>
      <c r="G160" s="282"/>
      <c r="H160" s="352"/>
      <c r="I160" s="352"/>
      <c r="J160" s="352"/>
      <c r="K160" s="352"/>
      <c r="L160" s="352"/>
      <c r="M160" s="352"/>
      <c r="N160" s="12"/>
      <c r="O160" s="340"/>
      <c r="P160" s="359"/>
      <c r="Q160" s="286"/>
      <c r="R160" s="281" t="s">
        <v>3410</v>
      </c>
      <c r="S160" s="282"/>
      <c r="T160" s="344"/>
      <c r="U160" s="344"/>
      <c r="V160" s="344"/>
      <c r="W160" s="344"/>
      <c r="X160" s="352"/>
      <c r="Y160" s="352"/>
      <c r="Z160" s="211"/>
    </row>
    <row r="161" spans="1:26" x14ac:dyDescent="0.25">
      <c r="A161" s="12"/>
      <c r="B161" s="397" t="s">
        <v>3406</v>
      </c>
      <c r="C161" s="346">
        <f>COUNT(M163:M184)-1</f>
        <v>21</v>
      </c>
      <c r="D161" s="286"/>
      <c r="E161" s="286"/>
      <c r="F161" s="120" t="s">
        <v>712</v>
      </c>
      <c r="G161" s="275">
        <f>COUNTIF(Database!L7:M565,F161)</f>
        <v>31</v>
      </c>
      <c r="H161" s="352"/>
      <c r="I161" s="352"/>
      <c r="J161" s="352"/>
      <c r="K161" s="352"/>
      <c r="L161" s="352"/>
      <c r="M161" s="352"/>
      <c r="N161" s="12"/>
      <c r="O161" s="340"/>
      <c r="P161" s="359"/>
      <c r="Q161" s="286"/>
      <c r="R161" s="120" t="s">
        <v>712</v>
      </c>
      <c r="S161" s="275">
        <f>COUNTIF('Validation Spectra and Results'!L8:M1094,R161)</f>
        <v>36</v>
      </c>
      <c r="T161" s="311"/>
      <c r="U161" s="311"/>
      <c r="V161" s="341"/>
      <c r="W161" s="341"/>
      <c r="X161" s="352"/>
      <c r="Y161" s="352"/>
      <c r="Z161" s="211"/>
    </row>
    <row r="162" spans="1:26" s="256" customFormat="1" x14ac:dyDescent="0.25">
      <c r="A162" s="12"/>
      <c r="B162" s="397" t="s">
        <v>3406</v>
      </c>
      <c r="C162" s="311" t="s">
        <v>39</v>
      </c>
      <c r="D162" s="286"/>
      <c r="E162" s="286"/>
      <c r="F162" s="341"/>
      <c r="G162" s="341"/>
      <c r="H162" s="120" t="s">
        <v>713</v>
      </c>
      <c r="I162" s="275">
        <f>COUNTIF(Database!L$7:N575,H162)</f>
        <v>31</v>
      </c>
      <c r="J162" s="311"/>
      <c r="K162" s="311"/>
      <c r="L162" s="341"/>
      <c r="M162" s="341"/>
      <c r="N162" s="12"/>
      <c r="O162" s="340"/>
      <c r="P162" s="359"/>
      <c r="Q162" s="286"/>
      <c r="R162" s="311"/>
      <c r="S162" s="311"/>
      <c r="T162" s="120" t="s">
        <v>713</v>
      </c>
      <c r="U162" s="275">
        <f>COUNTIF('Validation Spectra and Results'!L$7:AE1931,T162)</f>
        <v>36</v>
      </c>
      <c r="V162" s="311"/>
      <c r="W162" s="311"/>
      <c r="X162" s="341"/>
      <c r="Y162" s="341"/>
      <c r="Z162" s="211"/>
    </row>
    <row r="163" spans="1:26" s="256" customFormat="1" x14ac:dyDescent="0.25">
      <c r="A163" s="12"/>
      <c r="B163" s="396" t="s">
        <v>3726</v>
      </c>
      <c r="C163" s="311" t="s">
        <v>39</v>
      </c>
      <c r="D163" s="286"/>
      <c r="E163" s="286"/>
      <c r="F163" s="341"/>
      <c r="G163" s="341"/>
      <c r="H163" s="311"/>
      <c r="I163" s="311"/>
      <c r="J163" s="120" t="s">
        <v>1745</v>
      </c>
      <c r="K163" s="275">
        <f>COUNTIF(Database!O$7:O602,J163)</f>
        <v>1</v>
      </c>
      <c r="L163" s="120" t="s">
        <v>726</v>
      </c>
      <c r="M163" s="275">
        <v>1</v>
      </c>
      <c r="N163" s="12"/>
      <c r="O163" s="340"/>
      <c r="P163" s="359"/>
      <c r="Q163" s="286"/>
      <c r="R163" s="341"/>
      <c r="S163" s="341"/>
      <c r="T163" s="311"/>
      <c r="U163" s="311"/>
      <c r="V163" s="120" t="s">
        <v>1745</v>
      </c>
      <c r="W163" s="275">
        <f>COUNTIF('Validation Spectra and Results'!O$8:O$1840,V163)</f>
        <v>1</v>
      </c>
      <c r="X163" s="120" t="s">
        <v>726</v>
      </c>
      <c r="Y163" s="275">
        <v>1</v>
      </c>
      <c r="Z163" s="211"/>
    </row>
    <row r="164" spans="1:26" s="256" customFormat="1" x14ac:dyDescent="0.25">
      <c r="A164" s="12"/>
      <c r="B164" s="396" t="s">
        <v>3725</v>
      </c>
      <c r="C164" s="311" t="s">
        <v>39</v>
      </c>
      <c r="D164" s="286"/>
      <c r="E164" s="286"/>
      <c r="F164" s="341"/>
      <c r="G164" s="341"/>
      <c r="H164" s="341"/>
      <c r="I164" s="341"/>
      <c r="J164" s="120" t="s">
        <v>786</v>
      </c>
      <c r="K164" s="275">
        <f>COUNTIF(Database!O$7:O603,J164)</f>
        <v>3</v>
      </c>
      <c r="L164" s="120" t="s">
        <v>787</v>
      </c>
      <c r="M164" s="275">
        <f>COUNTIF(Database!P$7:P612,L164)</f>
        <v>2</v>
      </c>
      <c r="N164" s="12"/>
      <c r="O164" s="340"/>
      <c r="P164" s="359"/>
      <c r="Q164" s="286"/>
      <c r="R164" s="341"/>
      <c r="S164" s="341"/>
      <c r="T164" s="341"/>
      <c r="U164" s="341"/>
      <c r="V164" s="120" t="s">
        <v>786</v>
      </c>
      <c r="W164" s="275">
        <f>COUNTIF('Validation Spectra and Results'!O$8:O$1840,V164)</f>
        <v>3</v>
      </c>
      <c r="X164" s="120" t="s">
        <v>787</v>
      </c>
      <c r="Y164" s="275">
        <f>COUNTIF('Validation Spectra and Results'!P$7:P1627,X164)</f>
        <v>2</v>
      </c>
      <c r="Z164" s="211"/>
    </row>
    <row r="165" spans="1:26" s="256" customFormat="1" x14ac:dyDescent="0.25">
      <c r="A165" s="12"/>
      <c r="B165" s="396" t="s">
        <v>3724</v>
      </c>
      <c r="C165" s="311" t="s">
        <v>39</v>
      </c>
      <c r="D165" s="286"/>
      <c r="E165" s="286"/>
      <c r="F165" s="341"/>
      <c r="G165" s="341"/>
      <c r="H165" s="341"/>
      <c r="I165" s="341"/>
      <c r="J165" s="341"/>
      <c r="K165" s="341"/>
      <c r="L165" s="120" t="s">
        <v>1137</v>
      </c>
      <c r="M165" s="275">
        <f>COUNTIF(Database!P$7:P613,L165)</f>
        <v>1</v>
      </c>
      <c r="N165" s="12"/>
      <c r="O165" s="340"/>
      <c r="P165" s="359"/>
      <c r="Q165" s="286"/>
      <c r="R165" s="341"/>
      <c r="S165" s="341"/>
      <c r="T165" s="341"/>
      <c r="U165" s="341"/>
      <c r="V165" s="341"/>
      <c r="W165" s="341"/>
      <c r="X165" s="120" t="s">
        <v>1137</v>
      </c>
      <c r="Y165" s="275">
        <f>COUNTIF('Validation Spectra and Results'!P$7:P1628,X165)</f>
        <v>1</v>
      </c>
      <c r="Z165" s="211"/>
    </row>
    <row r="166" spans="1:26" s="256" customFormat="1" x14ac:dyDescent="0.25">
      <c r="A166" s="12"/>
      <c r="B166" s="396" t="s">
        <v>3717</v>
      </c>
      <c r="C166" s="311" t="s">
        <v>39</v>
      </c>
      <c r="D166" s="286"/>
      <c r="E166" s="286"/>
      <c r="F166" s="341"/>
      <c r="G166" s="341"/>
      <c r="H166" s="341"/>
      <c r="I166" s="341"/>
      <c r="J166" s="120" t="s">
        <v>1542</v>
      </c>
      <c r="K166" s="275">
        <f>COUNTIF(Database!O$7:O605,J166)</f>
        <v>2</v>
      </c>
      <c r="L166" s="120" t="s">
        <v>1543</v>
      </c>
      <c r="M166" s="275">
        <f>COUNTIF(Database!P$7:P614,L166)</f>
        <v>2</v>
      </c>
      <c r="N166" s="12"/>
      <c r="O166" s="340"/>
      <c r="P166" s="359"/>
      <c r="Q166" s="286"/>
      <c r="R166" s="341"/>
      <c r="S166" s="341"/>
      <c r="T166" s="341"/>
      <c r="U166" s="341"/>
      <c r="V166" s="120" t="s">
        <v>1542</v>
      </c>
      <c r="W166" s="275">
        <f>COUNTIF('Validation Spectra and Results'!O$8:O$1840,V166)</f>
        <v>2</v>
      </c>
      <c r="X166" s="120" t="s">
        <v>1543</v>
      </c>
      <c r="Y166" s="275">
        <f>COUNTIF('Validation Spectra and Results'!P$7:P1629,X166)</f>
        <v>2</v>
      </c>
      <c r="Z166" s="211"/>
    </row>
    <row r="167" spans="1:26" s="256" customFormat="1" x14ac:dyDescent="0.25">
      <c r="A167" s="12"/>
      <c r="B167" s="396" t="s">
        <v>3718</v>
      </c>
      <c r="C167" s="311" t="s">
        <v>39</v>
      </c>
      <c r="D167" s="286"/>
      <c r="E167" s="286"/>
      <c r="F167" s="341"/>
      <c r="G167" s="341"/>
      <c r="H167" s="341"/>
      <c r="I167" s="341"/>
      <c r="J167" s="120" t="s">
        <v>1392</v>
      </c>
      <c r="K167" s="275">
        <f>COUNTIF(Database!O$7:O606,J167)</f>
        <v>2</v>
      </c>
      <c r="L167" s="120" t="s">
        <v>836</v>
      </c>
      <c r="M167" s="275">
        <f>COUNTIF(Database!P$7:P615,L167)</f>
        <v>2</v>
      </c>
      <c r="N167" s="12"/>
      <c r="O167" s="340"/>
      <c r="P167" s="359"/>
      <c r="Q167" s="286"/>
      <c r="R167" s="341"/>
      <c r="S167" s="341"/>
      <c r="T167" s="341"/>
      <c r="U167" s="341"/>
      <c r="V167" s="120" t="s">
        <v>1392</v>
      </c>
      <c r="W167" s="275">
        <f>COUNTIF('Validation Spectra and Results'!O$8:O$1840,V167)</f>
        <v>3</v>
      </c>
      <c r="X167" s="120" t="s">
        <v>836</v>
      </c>
      <c r="Y167" s="275">
        <f>COUNTIF('Validation Spectra and Results'!P$7:P1630,X167)</f>
        <v>3</v>
      </c>
      <c r="Z167" s="211"/>
    </row>
    <row r="168" spans="1:26" s="256" customFormat="1" x14ac:dyDescent="0.25">
      <c r="A168" s="12"/>
      <c r="B168" s="396" t="s">
        <v>3719</v>
      </c>
      <c r="C168" s="311" t="s">
        <v>39</v>
      </c>
      <c r="D168" s="286"/>
      <c r="E168" s="286"/>
      <c r="F168" s="341"/>
      <c r="G168" s="341"/>
      <c r="H168" s="341"/>
      <c r="I168" s="341"/>
      <c r="J168" s="120" t="s">
        <v>1348</v>
      </c>
      <c r="K168" s="275">
        <f>COUNTIF(Database!O$7:O607,J168)</f>
        <v>3</v>
      </c>
      <c r="L168" s="120" t="s">
        <v>1349</v>
      </c>
      <c r="M168" s="275">
        <f>COUNTIF(Database!P$7:P616,L168)</f>
        <v>3</v>
      </c>
      <c r="N168" s="12"/>
      <c r="O168" s="340"/>
      <c r="P168" s="359"/>
      <c r="Q168" s="286"/>
      <c r="R168" s="341"/>
      <c r="S168" s="341"/>
      <c r="T168" s="341"/>
      <c r="U168" s="341"/>
      <c r="V168" s="120" t="s">
        <v>1348</v>
      </c>
      <c r="W168" s="275">
        <f>COUNTIF('Validation Spectra and Results'!O$8:O$1840,V168)</f>
        <v>3</v>
      </c>
      <c r="X168" s="120" t="s">
        <v>1349</v>
      </c>
      <c r="Y168" s="275">
        <f>COUNTIF('Validation Spectra and Results'!P$7:P1631,X168)</f>
        <v>3</v>
      </c>
      <c r="Z168" s="211"/>
    </row>
    <row r="169" spans="1:26" s="256" customFormat="1" x14ac:dyDescent="0.25">
      <c r="A169" s="12"/>
      <c r="B169" s="396" t="s">
        <v>3720</v>
      </c>
      <c r="C169" s="311" t="s">
        <v>39</v>
      </c>
      <c r="D169" s="286"/>
      <c r="E169" s="286"/>
      <c r="F169" s="341"/>
      <c r="G169" s="341"/>
      <c r="H169" s="341"/>
      <c r="I169" s="341"/>
      <c r="J169" s="120" t="s">
        <v>3292</v>
      </c>
      <c r="K169" s="275">
        <f>COUNTIF(Database!O$7:O608,J169)</f>
        <v>1</v>
      </c>
      <c r="L169" s="120" t="s">
        <v>3293</v>
      </c>
      <c r="M169" s="275">
        <f>COUNTIF(Database!P$7:P617,L169)</f>
        <v>1</v>
      </c>
      <c r="N169" s="12"/>
      <c r="O169" s="340"/>
      <c r="P169" s="359"/>
      <c r="Q169" s="286"/>
      <c r="R169" s="341"/>
      <c r="S169" s="341"/>
      <c r="T169" s="341"/>
      <c r="U169" s="341"/>
      <c r="V169" s="120" t="s">
        <v>3292</v>
      </c>
      <c r="W169" s="275">
        <f>COUNTIF('Validation Spectra and Results'!O$8:O$1840,V169)</f>
        <v>1</v>
      </c>
      <c r="X169" s="120" t="s">
        <v>3293</v>
      </c>
      <c r="Y169" s="275">
        <f>COUNTIF('Validation Spectra and Results'!P$7:P1632,X169)</f>
        <v>1</v>
      </c>
      <c r="Z169" s="211"/>
    </row>
    <row r="170" spans="1:26" s="256" customFormat="1" x14ac:dyDescent="0.25">
      <c r="A170" s="12"/>
      <c r="B170" s="396" t="s">
        <v>3721</v>
      </c>
      <c r="C170" s="311" t="s">
        <v>39</v>
      </c>
      <c r="D170" s="286"/>
      <c r="E170" s="286"/>
      <c r="F170" s="341"/>
      <c r="G170" s="341"/>
      <c r="H170" s="341"/>
      <c r="I170" s="341"/>
      <c r="J170" s="120" t="s">
        <v>1382</v>
      </c>
      <c r="K170" s="275">
        <f>COUNTIF(Database!O$7:O609,J170)</f>
        <v>1</v>
      </c>
      <c r="L170" s="120" t="s">
        <v>867</v>
      </c>
      <c r="M170" s="275">
        <f>COUNTIF(Database!P$7:P618,L170)</f>
        <v>1</v>
      </c>
      <c r="N170" s="12"/>
      <c r="O170" s="340"/>
      <c r="P170" s="359"/>
      <c r="Q170" s="286"/>
      <c r="R170" s="341"/>
      <c r="S170" s="341"/>
      <c r="T170" s="341"/>
      <c r="U170" s="341"/>
      <c r="V170" s="120" t="s">
        <v>1382</v>
      </c>
      <c r="W170" s="275">
        <f>COUNTIF('Validation Spectra and Results'!O$8:O$1840,V170)</f>
        <v>1</v>
      </c>
      <c r="X170" s="120" t="s">
        <v>867</v>
      </c>
      <c r="Y170" s="275">
        <f>COUNTIF('Validation Spectra and Results'!P$7:P1633,X170)</f>
        <v>1</v>
      </c>
      <c r="Z170" s="211"/>
    </row>
    <row r="171" spans="1:26" s="256" customFormat="1" x14ac:dyDescent="0.25">
      <c r="A171" s="12"/>
      <c r="B171" s="396" t="s">
        <v>3722</v>
      </c>
      <c r="C171" s="311" t="s">
        <v>39</v>
      </c>
      <c r="D171" s="286"/>
      <c r="E171" s="286"/>
      <c r="F171" s="341"/>
      <c r="G171" s="341"/>
      <c r="H171" s="341"/>
      <c r="I171" s="341"/>
      <c r="J171" s="120" t="s">
        <v>1538</v>
      </c>
      <c r="K171" s="275">
        <f>COUNTIF(Database!O$7:O610,J171)</f>
        <v>2</v>
      </c>
      <c r="L171" s="120" t="s">
        <v>1449</v>
      </c>
      <c r="M171" s="275">
        <f>COUNTIF(Database!P$7:P619,L171)</f>
        <v>2</v>
      </c>
      <c r="N171" s="12"/>
      <c r="O171" s="340"/>
      <c r="P171" s="359"/>
      <c r="Q171" s="286"/>
      <c r="R171" s="341"/>
      <c r="S171" s="341"/>
      <c r="T171" s="341"/>
      <c r="U171" s="341"/>
      <c r="V171" s="120" t="s">
        <v>1538</v>
      </c>
      <c r="W171" s="275">
        <f>COUNTIF('Validation Spectra and Results'!O$8:O$1840,V171)</f>
        <v>2</v>
      </c>
      <c r="X171" s="120" t="s">
        <v>1449</v>
      </c>
      <c r="Y171" s="275">
        <f>COUNTIF('Validation Spectra and Results'!P$7:P1634,X171)</f>
        <v>2</v>
      </c>
      <c r="Z171" s="211"/>
    </row>
    <row r="172" spans="1:26" s="256" customFormat="1" x14ac:dyDescent="0.25">
      <c r="A172" s="12"/>
      <c r="B172" s="396" t="s">
        <v>3722</v>
      </c>
      <c r="C172" s="311" t="s">
        <v>39</v>
      </c>
      <c r="D172" s="286"/>
      <c r="E172" s="286"/>
      <c r="F172" s="341"/>
      <c r="G172" s="341"/>
      <c r="H172" s="341"/>
      <c r="I172" s="341"/>
      <c r="J172" s="120" t="s">
        <v>1731</v>
      </c>
      <c r="K172" s="275">
        <f>COUNTIF(Database!O$7:O613,J172)</f>
        <v>1</v>
      </c>
      <c r="L172" s="120" t="s">
        <v>1732</v>
      </c>
      <c r="M172" s="275">
        <f>COUNTIF(Database!P$7:P622,L172)</f>
        <v>1</v>
      </c>
      <c r="N172" s="12"/>
      <c r="O172" s="340"/>
      <c r="P172" s="359"/>
      <c r="Q172" s="286"/>
      <c r="R172" s="341"/>
      <c r="S172" s="341"/>
      <c r="T172" s="341"/>
      <c r="U172" s="341"/>
      <c r="V172" s="120" t="s">
        <v>1731</v>
      </c>
      <c r="W172" s="275">
        <f>COUNTIF('Validation Spectra and Results'!O$8:O$1840,V172)</f>
        <v>1</v>
      </c>
      <c r="X172" s="120" t="s">
        <v>1732</v>
      </c>
      <c r="Y172" s="275">
        <f>COUNTIF('Validation Spectra and Results'!P$7:P1637,X172)</f>
        <v>1</v>
      </c>
      <c r="Z172" s="211"/>
    </row>
    <row r="173" spans="1:26" s="256" customFormat="1" x14ac:dyDescent="0.25">
      <c r="A173" s="12"/>
      <c r="B173" s="396" t="s">
        <v>3723</v>
      </c>
      <c r="C173" s="311" t="s">
        <v>39</v>
      </c>
      <c r="D173" s="286"/>
      <c r="E173" s="286"/>
      <c r="F173" s="341"/>
      <c r="G173" s="341"/>
      <c r="H173" s="341"/>
      <c r="I173" s="341"/>
      <c r="J173" s="120" t="s">
        <v>1532</v>
      </c>
      <c r="K173" s="275">
        <f>COUNTIF(Database!O$7:O612,J173)</f>
        <v>1</v>
      </c>
      <c r="L173" s="120" t="s">
        <v>1533</v>
      </c>
      <c r="M173" s="275">
        <f>COUNTIF(Database!P$7:P621,L173)</f>
        <v>1</v>
      </c>
      <c r="N173" s="12"/>
      <c r="O173" s="340"/>
      <c r="P173" s="359"/>
      <c r="Q173" s="286"/>
      <c r="R173" s="341"/>
      <c r="S173" s="341"/>
      <c r="T173" s="341"/>
      <c r="U173" s="341"/>
      <c r="V173" s="120" t="s">
        <v>1532</v>
      </c>
      <c r="W173" s="275">
        <f>COUNTIF('Validation Spectra and Results'!O$8:O$1840,V173)</f>
        <v>5</v>
      </c>
      <c r="X173" s="120" t="s">
        <v>1533</v>
      </c>
      <c r="Y173" s="275">
        <f>COUNTIF('Validation Spectra and Results'!P$7:P1636,X173)</f>
        <v>5</v>
      </c>
      <c r="Z173" s="211"/>
    </row>
    <row r="174" spans="1:26" s="256" customFormat="1" x14ac:dyDescent="0.25">
      <c r="A174" s="12"/>
      <c r="B174" s="396" t="s">
        <v>3715</v>
      </c>
      <c r="C174" s="311" t="s">
        <v>39</v>
      </c>
      <c r="D174" s="286"/>
      <c r="E174" s="286"/>
      <c r="F174" s="341"/>
      <c r="G174" s="341"/>
      <c r="H174" s="341"/>
      <c r="I174" s="341"/>
      <c r="J174" s="120" t="s">
        <v>2712</v>
      </c>
      <c r="K174" s="275">
        <f>COUNTIF(Database!O$7:O614,J174)</f>
        <v>2</v>
      </c>
      <c r="L174" s="120" t="s">
        <v>2713</v>
      </c>
      <c r="M174" s="275">
        <f>COUNTIF(Database!P$7:P623,L174)</f>
        <v>1</v>
      </c>
      <c r="N174" s="12"/>
      <c r="O174" s="340"/>
      <c r="P174" s="359"/>
      <c r="Q174" s="286"/>
      <c r="R174" s="341"/>
      <c r="S174" s="341"/>
      <c r="T174" s="341"/>
      <c r="U174" s="341"/>
      <c r="V174" s="120" t="s">
        <v>2712</v>
      </c>
      <c r="W174" s="275">
        <f>COUNTIF('Validation Spectra and Results'!O$8:O$1840,V174)</f>
        <v>2</v>
      </c>
      <c r="X174" s="120" t="s">
        <v>2713</v>
      </c>
      <c r="Y174" s="275">
        <f>COUNTIF('Validation Spectra and Results'!P$7:P1638,X174)</f>
        <v>1</v>
      </c>
      <c r="Z174" s="211"/>
    </row>
    <row r="175" spans="1:26" s="256" customFormat="1" x14ac:dyDescent="0.25">
      <c r="A175" s="12"/>
      <c r="B175" s="396" t="s">
        <v>3716</v>
      </c>
      <c r="C175" s="311" t="s">
        <v>39</v>
      </c>
      <c r="D175" s="286"/>
      <c r="E175" s="286"/>
      <c r="F175" s="341"/>
      <c r="G175" s="341"/>
      <c r="H175" s="341"/>
      <c r="I175" s="341"/>
      <c r="J175" s="341"/>
      <c r="K175" s="341"/>
      <c r="L175" s="120" t="s">
        <v>2719</v>
      </c>
      <c r="M175" s="275">
        <f>COUNTIF(Database!P$7:P624,L175)</f>
        <v>1</v>
      </c>
      <c r="N175" s="12"/>
      <c r="O175" s="340"/>
      <c r="P175" s="359"/>
      <c r="Q175" s="286"/>
      <c r="R175" s="341"/>
      <c r="S175" s="341"/>
      <c r="T175" s="341"/>
      <c r="U175" s="341"/>
      <c r="V175" s="341"/>
      <c r="W175" s="341"/>
      <c r="X175" s="120" t="s">
        <v>2719</v>
      </c>
      <c r="Y175" s="275">
        <f>COUNTIF('Validation Spectra and Results'!P$7:P1639,X175)</f>
        <v>1</v>
      </c>
      <c r="Z175" s="211"/>
    </row>
    <row r="176" spans="1:26" s="256" customFormat="1" x14ac:dyDescent="0.25">
      <c r="A176" s="12"/>
      <c r="B176" s="396" t="s">
        <v>3714</v>
      </c>
      <c r="C176" s="311" t="s">
        <v>39</v>
      </c>
      <c r="D176" s="286"/>
      <c r="E176" s="286"/>
      <c r="F176" s="341"/>
      <c r="G176" s="341"/>
      <c r="H176" s="341"/>
      <c r="I176" s="341"/>
      <c r="J176" s="120" t="s">
        <v>1359</v>
      </c>
      <c r="K176" s="275">
        <f>COUNTIF(Database!O$7:O616,J176)</f>
        <v>2</v>
      </c>
      <c r="L176" s="120" t="s">
        <v>1027</v>
      </c>
      <c r="M176" s="275">
        <f>COUNTIF(Database!P$7:P625,L176)</f>
        <v>2</v>
      </c>
      <c r="N176" s="12"/>
      <c r="O176" s="340"/>
      <c r="P176" s="359"/>
      <c r="Q176" s="286"/>
      <c r="R176" s="341"/>
      <c r="S176" s="341"/>
      <c r="T176" s="341"/>
      <c r="U176" s="341"/>
      <c r="V176" s="120" t="s">
        <v>1359</v>
      </c>
      <c r="W176" s="275">
        <f>COUNTIF('Validation Spectra and Results'!O$8:O$1840,V176)</f>
        <v>2</v>
      </c>
      <c r="X176" s="120" t="s">
        <v>1027</v>
      </c>
      <c r="Y176" s="275">
        <f>COUNTIF('Validation Spectra and Results'!P$7:P1640,X176)</f>
        <v>2</v>
      </c>
      <c r="Z176" s="211"/>
    </row>
    <row r="177" spans="1:26" s="256" customFormat="1" x14ac:dyDescent="0.25">
      <c r="A177" s="12"/>
      <c r="B177" s="396" t="s">
        <v>3713</v>
      </c>
      <c r="C177" s="311" t="s">
        <v>39</v>
      </c>
      <c r="D177" s="286"/>
      <c r="E177" s="286"/>
      <c r="F177" s="341"/>
      <c r="G177" s="341"/>
      <c r="H177" s="341"/>
      <c r="I177" s="341"/>
      <c r="J177" s="120" t="s">
        <v>1381</v>
      </c>
      <c r="K177" s="275">
        <f>COUNTIF(Database!O$7:O617,J177)</f>
        <v>1</v>
      </c>
      <c r="L177" s="120" t="s">
        <v>820</v>
      </c>
      <c r="M177" s="275">
        <f>COUNTIF(Database!P$7:P626,L177)</f>
        <v>1</v>
      </c>
      <c r="N177" s="12"/>
      <c r="O177" s="340"/>
      <c r="P177" s="359"/>
      <c r="Q177" s="286"/>
      <c r="R177" s="341"/>
      <c r="S177" s="341"/>
      <c r="T177" s="341"/>
      <c r="U177" s="341"/>
      <c r="V177" s="120" t="s">
        <v>1381</v>
      </c>
      <c r="W177" s="275">
        <f>COUNTIF('Validation Spectra and Results'!O$8:O$1840,V177)</f>
        <v>1</v>
      </c>
      <c r="X177" s="120" t="s">
        <v>820</v>
      </c>
      <c r="Y177" s="275">
        <f>COUNTIF('Validation Spectra and Results'!P$7:P1641,X177)</f>
        <v>1</v>
      </c>
      <c r="Z177" s="211"/>
    </row>
    <row r="178" spans="1:26" s="256" customFormat="1" x14ac:dyDescent="0.25">
      <c r="A178" s="12"/>
      <c r="B178" s="396" t="s">
        <v>3712</v>
      </c>
      <c r="C178" s="311" t="s">
        <v>39</v>
      </c>
      <c r="D178" s="286"/>
      <c r="E178" s="286"/>
      <c r="F178" s="341"/>
      <c r="G178" s="341"/>
      <c r="H178" s="341"/>
      <c r="I178" s="341"/>
      <c r="J178" s="120" t="s">
        <v>1725</v>
      </c>
      <c r="K178" s="275">
        <f>COUNTIF(Database!O$7:O618,J178)</f>
        <v>1</v>
      </c>
      <c r="L178" s="120" t="s">
        <v>1726</v>
      </c>
      <c r="M178" s="275">
        <f>COUNTIF(Database!P$7:P627,L178)</f>
        <v>1</v>
      </c>
      <c r="N178" s="12"/>
      <c r="O178" s="340"/>
      <c r="P178" s="359"/>
      <c r="Q178" s="286"/>
      <c r="R178" s="341"/>
      <c r="S178" s="341"/>
      <c r="T178" s="341"/>
      <c r="U178" s="341"/>
      <c r="V178" s="120" t="s">
        <v>1725</v>
      </c>
      <c r="W178" s="275">
        <f>COUNTIF('Validation Spectra and Results'!O$8:O$1840,V178)</f>
        <v>1</v>
      </c>
      <c r="X178" s="120" t="s">
        <v>1726</v>
      </c>
      <c r="Y178" s="275">
        <f>COUNTIF('Validation Spectra and Results'!P$7:P1642,X178)</f>
        <v>1</v>
      </c>
      <c r="Z178" s="211"/>
    </row>
    <row r="179" spans="1:26" s="256" customFormat="1" x14ac:dyDescent="0.25">
      <c r="A179" s="12"/>
      <c r="B179" s="396" t="s">
        <v>3711</v>
      </c>
      <c r="C179" s="311" t="s">
        <v>39</v>
      </c>
      <c r="D179" s="286"/>
      <c r="E179" s="286"/>
      <c r="F179" s="341"/>
      <c r="G179" s="341"/>
      <c r="H179" s="341"/>
      <c r="I179" s="341"/>
      <c r="J179" s="120" t="s">
        <v>1369</v>
      </c>
      <c r="K179" s="275">
        <f>COUNTIF(Database!O$7:O619,J179)</f>
        <v>2</v>
      </c>
      <c r="L179" s="120" t="s">
        <v>1370</v>
      </c>
      <c r="M179" s="275">
        <f>COUNTIF(Database!P$7:P628,L179)</f>
        <v>2</v>
      </c>
      <c r="N179" s="12"/>
      <c r="O179" s="340"/>
      <c r="P179" s="359"/>
      <c r="Q179" s="286"/>
      <c r="R179" s="341"/>
      <c r="S179" s="341"/>
      <c r="T179" s="341"/>
      <c r="U179" s="341"/>
      <c r="V179" s="120" t="s">
        <v>1369</v>
      </c>
      <c r="W179" s="275">
        <f>COUNTIF('Validation Spectra and Results'!O$8:O$1840,V179)</f>
        <v>2</v>
      </c>
      <c r="X179" s="120" t="s">
        <v>1370</v>
      </c>
      <c r="Y179" s="275">
        <f>COUNTIF('Validation Spectra and Results'!P$7:P1643,X179)</f>
        <v>2</v>
      </c>
      <c r="Z179" s="211"/>
    </row>
    <row r="180" spans="1:26" s="256" customFormat="1" ht="14.25" customHeight="1" x14ac:dyDescent="0.25">
      <c r="A180" s="12"/>
      <c r="B180" s="396" t="s">
        <v>3708</v>
      </c>
      <c r="C180" s="311" t="s">
        <v>39</v>
      </c>
      <c r="D180" s="286"/>
      <c r="E180" s="286"/>
      <c r="F180" s="341"/>
      <c r="G180" s="341"/>
      <c r="H180" s="311"/>
      <c r="I180" s="311"/>
      <c r="J180" s="120" t="s">
        <v>1759</v>
      </c>
      <c r="K180" s="275">
        <f>COUNTIF(Database!O$7:O610,J180)</f>
        <v>2</v>
      </c>
      <c r="L180" s="120" t="s">
        <v>1760</v>
      </c>
      <c r="M180" s="275">
        <f>COUNTIF(Database!P$7:P619,L180)</f>
        <v>1</v>
      </c>
      <c r="N180" s="12"/>
      <c r="O180" s="340"/>
      <c r="P180" s="359"/>
      <c r="Q180" s="286"/>
      <c r="R180" s="341"/>
      <c r="S180" s="341"/>
      <c r="T180" s="311"/>
      <c r="U180" s="311"/>
      <c r="V180" s="120" t="s">
        <v>1759</v>
      </c>
      <c r="W180" s="275">
        <f>COUNTIF('Validation Spectra and Results'!O$8:O$1840,V180)</f>
        <v>2</v>
      </c>
      <c r="X180" s="120" t="s">
        <v>1760</v>
      </c>
      <c r="Y180" s="275">
        <f>COUNTIF('Validation Spectra and Results'!P$7:P1644,X180)</f>
        <v>1</v>
      </c>
      <c r="Z180" s="211"/>
    </row>
    <row r="181" spans="1:26" s="256" customFormat="1" x14ac:dyDescent="0.25">
      <c r="A181" s="12"/>
      <c r="B181" s="396" t="s">
        <v>3709</v>
      </c>
      <c r="C181" s="311" t="s">
        <v>39</v>
      </c>
      <c r="D181" s="286"/>
      <c r="E181" s="286"/>
      <c r="F181" s="341"/>
      <c r="G181" s="341"/>
      <c r="H181" s="341"/>
      <c r="I181" s="341"/>
      <c r="J181" s="341"/>
      <c r="K181" s="341"/>
      <c r="L181" s="120" t="s">
        <v>2826</v>
      </c>
      <c r="M181" s="275">
        <f>COUNTIF(Database!P$7:P620,L181)</f>
        <v>1</v>
      </c>
      <c r="N181" s="12"/>
      <c r="O181" s="340"/>
      <c r="P181" s="359"/>
      <c r="Q181" s="286"/>
      <c r="R181" s="341"/>
      <c r="S181" s="341"/>
      <c r="T181" s="341"/>
      <c r="U181" s="341"/>
      <c r="V181" s="341"/>
      <c r="W181" s="341"/>
      <c r="X181" s="120" t="s">
        <v>2826</v>
      </c>
      <c r="Y181" s="275">
        <f>COUNTIF('Validation Spectra and Results'!P$7:P1645,X181)</f>
        <v>1</v>
      </c>
      <c r="Z181" s="211"/>
    </row>
    <row r="182" spans="1:26" s="256" customFormat="1" x14ac:dyDescent="0.25">
      <c r="A182" s="12"/>
      <c r="B182" s="396" t="s">
        <v>3710</v>
      </c>
      <c r="C182" s="311" t="s">
        <v>39</v>
      </c>
      <c r="D182" s="286"/>
      <c r="E182" s="286"/>
      <c r="F182" s="341"/>
      <c r="G182" s="341"/>
      <c r="H182" s="341"/>
      <c r="I182" s="341"/>
      <c r="J182" s="120" t="s">
        <v>1749</v>
      </c>
      <c r="K182" s="275">
        <f>COUNTIF(Database!O$7:O608,J182)</f>
        <v>2</v>
      </c>
      <c r="L182" s="120" t="s">
        <v>1750</v>
      </c>
      <c r="M182" s="275">
        <f>COUNTIF(Database!P$7:P617,L182)</f>
        <v>2</v>
      </c>
      <c r="N182" s="12"/>
      <c r="O182" s="340"/>
      <c r="P182" s="359"/>
      <c r="Q182" s="286"/>
      <c r="R182" s="341"/>
      <c r="S182" s="341"/>
      <c r="T182" s="341"/>
      <c r="U182" s="341"/>
      <c r="V182" s="120" t="s">
        <v>1749</v>
      </c>
      <c r="W182" s="275">
        <f>COUNTIF('Validation Spectra and Results'!O$8:O$1840,V182)</f>
        <v>2</v>
      </c>
      <c r="X182" s="120" t="s">
        <v>1750</v>
      </c>
      <c r="Y182" s="275">
        <f>COUNTIF('Validation Spectra and Results'!P$7:P1646,X182)</f>
        <v>2</v>
      </c>
      <c r="Z182" s="211"/>
    </row>
    <row r="183" spans="1:26" s="256" customFormat="1" x14ac:dyDescent="0.25">
      <c r="A183" s="12"/>
      <c r="B183" s="396" t="s">
        <v>3707</v>
      </c>
      <c r="C183" s="311" t="s">
        <v>39</v>
      </c>
      <c r="D183" s="286"/>
      <c r="E183" s="286"/>
      <c r="F183" s="341"/>
      <c r="G183" s="341"/>
      <c r="H183" s="341"/>
      <c r="I183" s="341"/>
      <c r="J183" s="120" t="s">
        <v>910</v>
      </c>
      <c r="K183" s="275">
        <f>COUNTIF(Database!O$7:O607,J183)</f>
        <v>1</v>
      </c>
      <c r="L183" s="120" t="s">
        <v>911</v>
      </c>
      <c r="M183" s="275">
        <f>COUNTIF(Database!P$7:P616,L183)</f>
        <v>1</v>
      </c>
      <c r="N183" s="12"/>
      <c r="O183" s="340"/>
      <c r="P183" s="359"/>
      <c r="Q183" s="286"/>
      <c r="R183" s="342"/>
      <c r="S183" s="342"/>
      <c r="T183" s="341"/>
      <c r="U183" s="341"/>
      <c r="V183" s="120" t="s">
        <v>910</v>
      </c>
      <c r="W183" s="275">
        <f>COUNTIF('Validation Spectra and Results'!O$8:O$1840,V183)</f>
        <v>1</v>
      </c>
      <c r="X183" s="120" t="s">
        <v>911</v>
      </c>
      <c r="Y183" s="275">
        <f>COUNTIF('Validation Spectra and Results'!P$7:P1647,X183)</f>
        <v>1</v>
      </c>
      <c r="Z183" s="211"/>
    </row>
    <row r="184" spans="1:26" s="256" customFormat="1" x14ac:dyDescent="0.25">
      <c r="A184" s="12"/>
      <c r="B184" s="411" t="s">
        <v>3515</v>
      </c>
      <c r="C184" s="311" t="s">
        <v>39</v>
      </c>
      <c r="D184" s="286"/>
      <c r="E184" s="286"/>
      <c r="F184" s="341"/>
      <c r="G184" s="341"/>
      <c r="H184" s="341"/>
      <c r="I184" s="341"/>
      <c r="J184" s="281" t="s">
        <v>3143</v>
      </c>
      <c r="K184" s="282">
        <f>COUNTIF(Database!O$7:O611,J184)</f>
        <v>1</v>
      </c>
      <c r="L184" s="281" t="s">
        <v>3144</v>
      </c>
      <c r="M184" s="282">
        <f>COUNTIF(Database!P$7:P620,L184)</f>
        <v>1</v>
      </c>
      <c r="N184" s="12"/>
      <c r="O184" s="340"/>
      <c r="P184" s="359"/>
      <c r="Q184" s="286"/>
      <c r="R184" s="341"/>
      <c r="S184" s="341"/>
      <c r="T184" s="341"/>
      <c r="U184" s="341"/>
      <c r="V184" s="281" t="s">
        <v>3143</v>
      </c>
      <c r="W184" s="282">
        <f>COUNTIF('Validation Spectra and Results'!O$8:O$1840,V184)</f>
        <v>1</v>
      </c>
      <c r="X184" s="281" t="s">
        <v>3144</v>
      </c>
      <c r="Y184" s="282">
        <f>COUNTIF('Validation Spectra and Results'!P$7:P1635,X184)</f>
        <v>1</v>
      </c>
      <c r="Z184" s="211"/>
    </row>
    <row r="185" spans="1:26" s="256" customFormat="1" x14ac:dyDescent="0.25">
      <c r="A185" s="12"/>
      <c r="B185" s="447"/>
      <c r="C185" s="346">
        <f>COUNT(M185)</f>
        <v>0</v>
      </c>
      <c r="D185" s="286"/>
      <c r="E185" s="286"/>
      <c r="F185" s="348" t="s">
        <v>3411</v>
      </c>
      <c r="G185" s="349"/>
      <c r="H185" s="352"/>
      <c r="I185" s="352"/>
      <c r="J185" s="352"/>
      <c r="K185" s="352"/>
      <c r="L185" s="352"/>
      <c r="M185" s="352"/>
      <c r="N185" s="12"/>
      <c r="O185" s="340"/>
      <c r="P185" s="359"/>
      <c r="Q185" s="286"/>
      <c r="R185" s="348" t="s">
        <v>3411</v>
      </c>
      <c r="S185" s="349"/>
      <c r="T185" s="352"/>
      <c r="U185" s="352"/>
      <c r="V185" s="352"/>
      <c r="W185" s="352"/>
      <c r="X185" s="352"/>
      <c r="Y185" s="352"/>
      <c r="Z185" s="211"/>
    </row>
    <row r="186" spans="1:26" s="256" customFormat="1" x14ac:dyDescent="0.25">
      <c r="A186" s="12"/>
      <c r="B186" s="397" t="s">
        <v>3624</v>
      </c>
      <c r="C186" s="346">
        <f>COUNT(M188:M189)</f>
        <v>1</v>
      </c>
      <c r="D186" s="286"/>
      <c r="E186" s="286"/>
      <c r="F186" s="120" t="s">
        <v>1737</v>
      </c>
      <c r="G186" s="275">
        <f>COUNTIF(Database!L7:M566,F186)</f>
        <v>2</v>
      </c>
      <c r="H186" s="352"/>
      <c r="I186" s="352"/>
      <c r="J186" s="352"/>
      <c r="K186" s="352"/>
      <c r="L186" s="352"/>
      <c r="M186" s="352"/>
      <c r="N186" s="12"/>
      <c r="O186" s="340"/>
      <c r="P186" s="359"/>
      <c r="Q186" s="286"/>
      <c r="R186" s="120" t="s">
        <v>1737</v>
      </c>
      <c r="S186" s="275">
        <f>COUNTIF('Validation Spectra and Results'!L8:M1094,R186)</f>
        <v>2</v>
      </c>
      <c r="T186" s="352"/>
      <c r="U186" s="352"/>
      <c r="V186" s="352"/>
      <c r="W186" s="352"/>
      <c r="X186" s="352"/>
      <c r="Y186" s="352"/>
      <c r="Z186" s="211"/>
    </row>
    <row r="187" spans="1:26" s="256" customFormat="1" x14ac:dyDescent="0.25">
      <c r="A187" s="12"/>
      <c r="B187" s="397" t="s">
        <v>3624</v>
      </c>
      <c r="C187" s="347"/>
      <c r="D187" s="286"/>
      <c r="E187" s="286"/>
      <c r="F187" s="341"/>
      <c r="G187" s="341"/>
      <c r="H187" s="120" t="s">
        <v>1738</v>
      </c>
      <c r="I187" s="275">
        <f>COUNTIF(Database!L$7:N587,H187)</f>
        <v>2</v>
      </c>
      <c r="J187" s="311"/>
      <c r="K187" s="311"/>
      <c r="L187" s="341"/>
      <c r="M187" s="341"/>
      <c r="N187" s="12"/>
      <c r="O187" s="340"/>
      <c r="P187" s="359"/>
      <c r="Q187" s="286"/>
      <c r="R187" s="341"/>
      <c r="S187" s="341"/>
      <c r="T187" s="120" t="s">
        <v>1738</v>
      </c>
      <c r="U187" s="275">
        <f>COUNTIF('Validation Spectra and Results'!L$7:AE1956,T187)</f>
        <v>2</v>
      </c>
      <c r="V187" s="311"/>
      <c r="W187" s="311"/>
      <c r="X187" s="341"/>
      <c r="Y187" s="341"/>
      <c r="Z187" s="211"/>
    </row>
    <row r="188" spans="1:26" s="256" customFormat="1" x14ac:dyDescent="0.25">
      <c r="A188" s="12"/>
      <c r="B188" s="411" t="s">
        <v>3655</v>
      </c>
      <c r="C188" s="337"/>
      <c r="D188" s="286"/>
      <c r="E188" s="286"/>
      <c r="F188" s="342"/>
      <c r="G188" s="342"/>
      <c r="H188" s="311"/>
      <c r="I188" s="311"/>
      <c r="J188" s="120" t="s">
        <v>1739</v>
      </c>
      <c r="K188" s="275">
        <f>COUNTIF(Database!O$7:O625,J188)</f>
        <v>2</v>
      </c>
      <c r="L188" s="120" t="s">
        <v>1740</v>
      </c>
      <c r="M188" s="275">
        <f>COUNTIF(Database!P$7:P618,L188)</f>
        <v>2</v>
      </c>
      <c r="N188" s="12"/>
      <c r="O188" s="340"/>
      <c r="P188" s="359"/>
      <c r="Q188" s="286"/>
      <c r="R188" s="342"/>
      <c r="S188" s="342"/>
      <c r="T188" s="311"/>
      <c r="U188" s="311"/>
      <c r="V188" s="120" t="s">
        <v>1739</v>
      </c>
      <c r="W188" s="275">
        <f>COUNTIF('Validation Spectra and Results'!O$8:O$1840,V188)</f>
        <v>2</v>
      </c>
      <c r="X188" s="120" t="s">
        <v>1740</v>
      </c>
      <c r="Y188" s="275">
        <f>COUNTIF('Validation Spectra and Results'!P$7:P1650,X188)</f>
        <v>2</v>
      </c>
      <c r="Z188" s="211"/>
    </row>
    <row r="189" spans="1:26" s="256" customFormat="1" x14ac:dyDescent="0.25">
      <c r="A189" s="12"/>
      <c r="B189" s="397" t="s">
        <v>3623</v>
      </c>
      <c r="C189" s="346">
        <f>COUNT(M191:M193)</f>
        <v>3</v>
      </c>
      <c r="D189" s="286"/>
      <c r="E189" s="286"/>
      <c r="F189" s="120" t="s">
        <v>797</v>
      </c>
      <c r="G189" s="275">
        <f>COUNTIF(Database!L7:M567,F189)</f>
        <v>6</v>
      </c>
      <c r="H189" s="352"/>
      <c r="I189" s="352"/>
      <c r="J189" s="352"/>
      <c r="K189" s="352"/>
      <c r="L189" s="352"/>
      <c r="M189" s="352"/>
      <c r="N189" s="12"/>
      <c r="O189" s="340"/>
      <c r="P189" s="359"/>
      <c r="Q189" s="286"/>
      <c r="R189" s="120" t="s">
        <v>797</v>
      </c>
      <c r="S189" s="275">
        <f>COUNTIF('Validation Spectra and Results'!L8:M1094,R189)</f>
        <v>9</v>
      </c>
      <c r="T189" s="352"/>
      <c r="U189" s="352"/>
      <c r="V189" s="352"/>
      <c r="W189" s="352"/>
      <c r="X189" s="352"/>
      <c r="Y189" s="352"/>
      <c r="Z189" s="211"/>
    </row>
    <row r="190" spans="1:26" s="256" customFormat="1" x14ac:dyDescent="0.25">
      <c r="A190" s="12"/>
      <c r="B190" s="397" t="s">
        <v>3623</v>
      </c>
      <c r="C190" s="347"/>
      <c r="D190" s="286"/>
      <c r="E190" s="286"/>
      <c r="F190" s="341"/>
      <c r="G190" s="341"/>
      <c r="H190" s="120" t="s">
        <v>798</v>
      </c>
      <c r="I190" s="275">
        <f>COUNTIF(Database!L$7:N589,H190)</f>
        <v>6</v>
      </c>
      <c r="J190" s="311"/>
      <c r="K190" s="311"/>
      <c r="L190" s="341"/>
      <c r="M190" s="341"/>
      <c r="N190" s="12"/>
      <c r="O190" s="340"/>
      <c r="P190" s="359"/>
      <c r="Q190" s="286"/>
      <c r="R190" s="341"/>
      <c r="S190" s="341"/>
      <c r="T190" s="120" t="s">
        <v>798</v>
      </c>
      <c r="U190" s="275">
        <f>COUNTIF('Validation Spectra and Results'!L$7:AE1958,T190)</f>
        <v>9</v>
      </c>
      <c r="V190" s="311"/>
      <c r="W190" s="311"/>
      <c r="X190" s="341"/>
      <c r="Y190" s="341"/>
      <c r="Z190" s="211"/>
    </row>
    <row r="191" spans="1:26" s="256" customFormat="1" x14ac:dyDescent="0.25">
      <c r="A191" s="12"/>
      <c r="B191" s="396" t="s">
        <v>3667</v>
      </c>
      <c r="C191" s="337"/>
      <c r="D191" s="286"/>
      <c r="E191" s="286"/>
      <c r="F191" s="341"/>
      <c r="G191" s="341"/>
      <c r="H191" s="311"/>
      <c r="I191" s="311"/>
      <c r="J191" s="120" t="s">
        <v>1376</v>
      </c>
      <c r="K191" s="275">
        <f>COUNTIF(Database!O$7:O613,J191)</f>
        <v>6</v>
      </c>
      <c r="L191" s="120" t="s">
        <v>799</v>
      </c>
      <c r="M191" s="275">
        <f>COUNTIF(Database!P$7:P620,L191)</f>
        <v>2</v>
      </c>
      <c r="N191" s="12"/>
      <c r="O191" s="340"/>
      <c r="P191" s="359"/>
      <c r="Q191" s="286"/>
      <c r="R191" s="341"/>
      <c r="S191" s="341"/>
      <c r="T191" s="311"/>
      <c r="U191" s="311"/>
      <c r="V191" s="120" t="s">
        <v>1376</v>
      </c>
      <c r="W191" s="275">
        <f>COUNTIF('Validation Spectra and Results'!O$8:O$1840,V191)</f>
        <v>9</v>
      </c>
      <c r="X191" s="120" t="s">
        <v>799</v>
      </c>
      <c r="Y191" s="275">
        <f>COUNTIF('Validation Spectra and Results'!P$7:P1652,X191)</f>
        <v>2</v>
      </c>
      <c r="Z191" s="211"/>
    </row>
    <row r="192" spans="1:26" s="256" customFormat="1" x14ac:dyDescent="0.25">
      <c r="A192" s="12"/>
      <c r="B192" s="396" t="s">
        <v>3668</v>
      </c>
      <c r="C192" s="337"/>
      <c r="D192" s="286"/>
      <c r="E192" s="286"/>
      <c r="F192" s="311"/>
      <c r="G192" s="311"/>
      <c r="H192" s="311"/>
      <c r="I192" s="311"/>
      <c r="J192" s="311"/>
      <c r="K192" s="311"/>
      <c r="L192" s="120" t="s">
        <v>1516</v>
      </c>
      <c r="M192" s="323">
        <f>COUNTIF(Database!P$7:P621,L192)</f>
        <v>2</v>
      </c>
      <c r="N192" s="12"/>
      <c r="O192" s="340"/>
      <c r="P192" s="359"/>
      <c r="Q192" s="286"/>
      <c r="R192" s="311"/>
      <c r="S192" s="311"/>
      <c r="T192" s="311"/>
      <c r="U192" s="311"/>
      <c r="V192" s="311"/>
      <c r="W192" s="311"/>
      <c r="X192" s="120" t="s">
        <v>1516</v>
      </c>
      <c r="Y192" s="323">
        <f>COUNTIF('Validation Spectra and Results'!P$7:P1653,X192)</f>
        <v>4</v>
      </c>
      <c r="Z192" s="211"/>
    </row>
    <row r="193" spans="1:26" s="256" customFormat="1" x14ac:dyDescent="0.25">
      <c r="A193" s="12"/>
      <c r="B193" s="411" t="s">
        <v>3669</v>
      </c>
      <c r="C193" s="355"/>
      <c r="D193" s="286"/>
      <c r="E193" s="286"/>
      <c r="F193" s="342"/>
      <c r="G193" s="342"/>
      <c r="H193" s="342"/>
      <c r="I193" s="311"/>
      <c r="J193" s="311"/>
      <c r="K193" s="311"/>
      <c r="L193" s="120" t="s">
        <v>1444</v>
      </c>
      <c r="M193" s="323">
        <f>COUNTIF(Database!P$7:P622,L193)</f>
        <v>2</v>
      </c>
      <c r="N193" s="12"/>
      <c r="O193" s="340"/>
      <c r="P193" s="359"/>
      <c r="Q193" s="286"/>
      <c r="R193" s="342"/>
      <c r="S193" s="342"/>
      <c r="T193" s="342"/>
      <c r="U193" s="311"/>
      <c r="V193" s="311"/>
      <c r="W193" s="311"/>
      <c r="X193" s="120" t="s">
        <v>1444</v>
      </c>
      <c r="Y193" s="323">
        <f>COUNTIF('Validation Spectra and Results'!P$7:P1654,X193)</f>
        <v>3</v>
      </c>
      <c r="Z193" s="211"/>
    </row>
    <row r="194" spans="1:26" s="256" customFormat="1" x14ac:dyDescent="0.25">
      <c r="A194" s="12"/>
      <c r="B194" s="447"/>
      <c r="C194" s="346">
        <f>COUNT(M194)</f>
        <v>0</v>
      </c>
      <c r="D194" s="286"/>
      <c r="E194" s="286"/>
      <c r="F194" s="348" t="s">
        <v>3398</v>
      </c>
      <c r="G194" s="349"/>
      <c r="H194" s="352"/>
      <c r="I194" s="352"/>
      <c r="J194" s="352"/>
      <c r="K194" s="352"/>
      <c r="L194" s="352"/>
      <c r="M194" s="352"/>
      <c r="N194" s="12"/>
      <c r="O194" s="340"/>
      <c r="P194" s="359"/>
      <c r="Q194" s="286"/>
      <c r="R194" s="348" t="s">
        <v>3398</v>
      </c>
      <c r="S194" s="349"/>
      <c r="T194" s="352"/>
      <c r="U194" s="352"/>
      <c r="V194" s="352"/>
      <c r="W194" s="352"/>
      <c r="X194" s="352"/>
      <c r="Y194" s="352"/>
      <c r="Z194" s="211"/>
    </row>
    <row r="195" spans="1:26" s="256" customFormat="1" x14ac:dyDescent="0.25">
      <c r="A195" s="12"/>
      <c r="B195" s="397" t="s">
        <v>3625</v>
      </c>
      <c r="C195" s="346">
        <f>COUNT(M197:M199)</f>
        <v>3</v>
      </c>
      <c r="D195" s="286"/>
      <c r="E195" s="286"/>
      <c r="F195" s="120" t="s">
        <v>466</v>
      </c>
      <c r="G195" s="275">
        <f>COUNTIF(Database!L7:M568,F195)</f>
        <v>5</v>
      </c>
      <c r="H195" s="352"/>
      <c r="I195" s="352"/>
      <c r="J195" s="352"/>
      <c r="K195" s="352"/>
      <c r="L195" s="352"/>
      <c r="M195" s="352"/>
      <c r="N195" s="12"/>
      <c r="O195" s="340"/>
      <c r="P195" s="359"/>
      <c r="Q195" s="286"/>
      <c r="R195" s="120" t="s">
        <v>466</v>
      </c>
      <c r="S195" s="275">
        <f>COUNTIF('Validation Spectra and Results'!L8:M1094,R195)</f>
        <v>7</v>
      </c>
      <c r="T195" s="352"/>
      <c r="U195" s="352"/>
      <c r="V195" s="352"/>
      <c r="W195" s="352"/>
      <c r="X195" s="352"/>
      <c r="Y195" s="352"/>
      <c r="Z195" s="211"/>
    </row>
    <row r="196" spans="1:26" s="256" customFormat="1" x14ac:dyDescent="0.25">
      <c r="A196" s="12"/>
      <c r="B196" s="397" t="s">
        <v>3706</v>
      </c>
      <c r="C196" s="347"/>
      <c r="D196" s="286"/>
      <c r="E196" s="286"/>
      <c r="F196" s="341"/>
      <c r="G196" s="341"/>
      <c r="H196" s="120" t="s">
        <v>467</v>
      </c>
      <c r="I196" s="275">
        <f>COUNTIF(Database!L$7:N593,H196)</f>
        <v>5</v>
      </c>
      <c r="J196" s="311"/>
      <c r="K196" s="311"/>
      <c r="L196" s="341"/>
      <c r="M196" s="341"/>
      <c r="N196" s="12"/>
      <c r="O196" s="340"/>
      <c r="P196" s="359"/>
      <c r="Q196" s="286"/>
      <c r="R196" s="341"/>
      <c r="S196" s="341"/>
      <c r="T196" s="120" t="s">
        <v>467</v>
      </c>
      <c r="U196" s="275">
        <f>COUNTIF('Validation Spectra and Results'!L$7:AE1963,T196)</f>
        <v>7</v>
      </c>
      <c r="V196" s="311"/>
      <c r="W196" s="311"/>
      <c r="X196" s="341"/>
      <c r="Y196" s="341"/>
      <c r="Z196" s="211"/>
    </row>
    <row r="197" spans="1:26" s="256" customFormat="1" x14ac:dyDescent="0.25">
      <c r="A197" s="12"/>
      <c r="B197" s="396" t="s">
        <v>3703</v>
      </c>
      <c r="C197" s="311"/>
      <c r="D197" s="286"/>
      <c r="E197" s="286"/>
      <c r="F197" s="341"/>
      <c r="G197" s="341"/>
      <c r="H197" s="311"/>
      <c r="I197" s="311"/>
      <c r="J197" s="120" t="s">
        <v>1351</v>
      </c>
      <c r="K197" s="275">
        <f>COUNTIF(Database!O$7:O631,J197)</f>
        <v>4</v>
      </c>
      <c r="L197" s="120" t="s">
        <v>1613</v>
      </c>
      <c r="M197" s="275">
        <f>COUNTIF(Database!P$7:P624,L197)</f>
        <v>3</v>
      </c>
      <c r="N197" s="12"/>
      <c r="O197" s="340"/>
      <c r="P197" s="359"/>
      <c r="Q197" s="286"/>
      <c r="R197" s="341"/>
      <c r="S197" s="341"/>
      <c r="T197" s="311"/>
      <c r="U197" s="311"/>
      <c r="V197" s="120" t="s">
        <v>1351</v>
      </c>
      <c r="W197" s="275">
        <f>COUNTIF('Validation Spectra and Results'!O$8:O$1840,V197)</f>
        <v>6</v>
      </c>
      <c r="X197" s="120" t="s">
        <v>1613</v>
      </c>
      <c r="Y197" s="275">
        <f>COUNTIF('Validation Spectra and Results'!P$7:P1657,X197)</f>
        <v>5</v>
      </c>
      <c r="Z197" s="211"/>
    </row>
    <row r="198" spans="1:26" s="256" customFormat="1" x14ac:dyDescent="0.25">
      <c r="A198" s="12"/>
      <c r="B198" s="396" t="s">
        <v>3704</v>
      </c>
      <c r="C198" s="311"/>
      <c r="D198" s="286"/>
      <c r="E198" s="286"/>
      <c r="F198" s="341"/>
      <c r="G198" s="341"/>
      <c r="H198" s="311"/>
      <c r="I198" s="311"/>
      <c r="J198" s="311"/>
      <c r="K198" s="311"/>
      <c r="L198" s="120" t="s">
        <v>1352</v>
      </c>
      <c r="M198" s="275">
        <f>COUNTIF(Database!P$7:P625,L198)</f>
        <v>1</v>
      </c>
      <c r="N198" s="12"/>
      <c r="O198" s="340"/>
      <c r="P198" s="359"/>
      <c r="Q198" s="286"/>
      <c r="R198" s="341"/>
      <c r="S198" s="341"/>
      <c r="T198" s="311"/>
      <c r="U198" s="311"/>
      <c r="V198" s="311"/>
      <c r="W198" s="311"/>
      <c r="X198" s="120" t="s">
        <v>1352</v>
      </c>
      <c r="Y198" s="275">
        <f>COUNTIF('Validation Spectra and Results'!P$7:P1658,X198)</f>
        <v>1</v>
      </c>
      <c r="Z198" s="211"/>
    </row>
    <row r="199" spans="1:26" s="256" customFormat="1" x14ac:dyDescent="0.25">
      <c r="A199" s="12"/>
      <c r="B199" s="411" t="s">
        <v>3705</v>
      </c>
      <c r="C199" s="311"/>
      <c r="D199" s="286"/>
      <c r="E199" s="286"/>
      <c r="F199" s="342"/>
      <c r="G199" s="342"/>
      <c r="H199" s="311"/>
      <c r="J199" s="120" t="s">
        <v>468</v>
      </c>
      <c r="K199" s="275">
        <f>COUNTIF(Database!O$7:O633,J199)</f>
        <v>1</v>
      </c>
      <c r="L199" s="120" t="s">
        <v>469</v>
      </c>
      <c r="M199" s="323">
        <f>COUNTIF(Database!P$7:P626,L199)-1</f>
        <v>1</v>
      </c>
      <c r="N199" s="12"/>
      <c r="O199" s="340"/>
      <c r="P199" s="359"/>
      <c r="Q199" s="286"/>
      <c r="R199" s="342"/>
      <c r="S199" s="342"/>
      <c r="T199" s="311"/>
      <c r="V199" s="120" t="s">
        <v>468</v>
      </c>
      <c r="W199" s="275">
        <f>COUNTIF('Validation Spectra and Results'!O$8:O$1840,V199)</f>
        <v>1</v>
      </c>
      <c r="X199" s="120" t="s">
        <v>469</v>
      </c>
      <c r="Y199" s="323">
        <v>1</v>
      </c>
      <c r="Z199" s="211"/>
    </row>
    <row r="200" spans="1:26" s="256" customFormat="1" x14ac:dyDescent="0.25">
      <c r="A200" s="12"/>
      <c r="B200" s="397" t="s">
        <v>3626</v>
      </c>
      <c r="C200" s="346">
        <f>COUNT(M202)</f>
        <v>1</v>
      </c>
      <c r="D200" s="286"/>
      <c r="E200" s="286"/>
      <c r="F200" s="120" t="s">
        <v>339</v>
      </c>
      <c r="G200" s="275">
        <f>COUNTIF(Database!L7:M569,F200)</f>
        <v>6</v>
      </c>
      <c r="H200" s="352"/>
      <c r="I200" s="352"/>
      <c r="J200" s="352"/>
      <c r="K200" s="352"/>
      <c r="L200" s="352"/>
      <c r="M200" s="352"/>
      <c r="N200" s="12"/>
      <c r="O200" s="340"/>
      <c r="P200" s="359"/>
      <c r="Q200" s="286"/>
      <c r="R200" s="120" t="s">
        <v>339</v>
      </c>
      <c r="S200" s="275">
        <f>COUNTIF('Validation Spectra and Results'!L8:M1098,R200)</f>
        <v>11</v>
      </c>
      <c r="T200" s="352"/>
      <c r="U200" s="352"/>
      <c r="V200" s="352"/>
      <c r="W200" s="352"/>
      <c r="X200" s="352"/>
      <c r="Y200" s="352"/>
      <c r="Z200" s="211"/>
    </row>
    <row r="201" spans="1:26" s="256" customFormat="1" x14ac:dyDescent="0.25">
      <c r="A201" s="12"/>
      <c r="B201" s="397" t="s">
        <v>3626</v>
      </c>
      <c r="C201" s="347"/>
      <c r="D201" s="286"/>
      <c r="E201" s="286"/>
      <c r="F201" s="341"/>
      <c r="G201" s="341"/>
      <c r="H201" s="120" t="s">
        <v>340</v>
      </c>
      <c r="I201" s="275">
        <f>COUNTIF(Database!L$7:N597,H201)</f>
        <v>6</v>
      </c>
      <c r="J201" s="311"/>
      <c r="K201" s="311"/>
      <c r="L201" s="341"/>
      <c r="M201" s="341"/>
      <c r="N201" s="12"/>
      <c r="O201" s="340"/>
      <c r="P201" s="359"/>
      <c r="Q201" s="286"/>
      <c r="R201" s="341"/>
      <c r="S201" s="341"/>
      <c r="T201" s="120" t="s">
        <v>340</v>
      </c>
      <c r="U201" s="275">
        <f>COUNTIF('Validation Spectra and Results'!L$7:AE1967,T201)</f>
        <v>11</v>
      </c>
      <c r="V201" s="311"/>
      <c r="W201" s="311"/>
      <c r="X201" s="341"/>
      <c r="Y201" s="341"/>
      <c r="Z201" s="211"/>
    </row>
    <row r="202" spans="1:26" s="256" customFormat="1" x14ac:dyDescent="0.25">
      <c r="A202" s="12"/>
      <c r="B202" s="411" t="s">
        <v>3648</v>
      </c>
      <c r="C202" s="338"/>
      <c r="D202" s="286"/>
      <c r="E202" s="286"/>
      <c r="F202" s="341"/>
      <c r="G202" s="342"/>
      <c r="H202" s="311"/>
      <c r="I202" s="311"/>
      <c r="J202" s="120" t="s">
        <v>341</v>
      </c>
      <c r="K202" s="275">
        <f>COUNTIF(Database!O$7:O547,J202)</f>
        <v>6</v>
      </c>
      <c r="L202" s="120" t="s">
        <v>342</v>
      </c>
      <c r="M202" s="275">
        <f>COUNTIF(Database!P$7:P551,L202)</f>
        <v>6</v>
      </c>
      <c r="N202" s="12"/>
      <c r="O202" s="340"/>
      <c r="P202" s="359"/>
      <c r="Q202" s="286"/>
      <c r="R202" s="342"/>
      <c r="S202" s="342"/>
      <c r="T202" s="311"/>
      <c r="U202" s="311"/>
      <c r="V202" s="120" t="s">
        <v>341</v>
      </c>
      <c r="W202" s="275">
        <f>COUNTIF('Validation Spectra and Results'!O$8:O$1840,V202)</f>
        <v>11</v>
      </c>
      <c r="X202" s="120" t="s">
        <v>342</v>
      </c>
      <c r="Y202" s="275">
        <f>COUNTIF('Validation Spectra and Results'!P$7:P1661,X202)</f>
        <v>11</v>
      </c>
      <c r="Z202" s="211"/>
    </row>
    <row r="203" spans="1:26" s="256" customFormat="1" x14ac:dyDescent="0.25">
      <c r="A203" s="12"/>
      <c r="B203" s="397" t="s">
        <v>3702</v>
      </c>
      <c r="C203" s="346">
        <f>COUNT(M205)</f>
        <v>1</v>
      </c>
      <c r="D203" s="286"/>
      <c r="E203" s="286"/>
      <c r="F203" s="350" t="s">
        <v>3408</v>
      </c>
      <c r="G203" s="275">
        <f>COUNTIF(Database!L10:M572,F203)</f>
        <v>2</v>
      </c>
      <c r="H203" s="352"/>
      <c r="I203" s="352"/>
      <c r="J203" s="352"/>
      <c r="K203" s="352"/>
      <c r="L203" s="352"/>
      <c r="M203" s="352"/>
      <c r="N203" s="12"/>
      <c r="O203" s="340"/>
      <c r="P203" s="359"/>
      <c r="Q203" s="286"/>
      <c r="R203" s="120" t="s">
        <v>3408</v>
      </c>
      <c r="S203" s="275">
        <f>COUNTIF('Validation Spectra and Results'!L11:M1101,R203)</f>
        <v>3</v>
      </c>
      <c r="T203" s="352"/>
      <c r="U203" s="352"/>
      <c r="V203" s="352"/>
      <c r="W203" s="352"/>
      <c r="X203" s="352"/>
      <c r="Y203" s="352"/>
      <c r="Z203" s="211"/>
    </row>
    <row r="204" spans="1:26" s="256" customFormat="1" x14ac:dyDescent="0.25">
      <c r="A204" s="12"/>
      <c r="B204" s="397" t="s">
        <v>3701</v>
      </c>
      <c r="C204" s="341"/>
      <c r="D204" s="286"/>
      <c r="E204" s="286"/>
      <c r="F204" s="341"/>
      <c r="G204" s="341"/>
      <c r="H204" s="120" t="s">
        <v>434</v>
      </c>
      <c r="I204" s="275">
        <f>COUNTIF(Database!L$7:N571,H204)</f>
        <v>2</v>
      </c>
      <c r="J204" s="311"/>
      <c r="K204" s="311"/>
      <c r="L204" s="341"/>
      <c r="M204" s="341"/>
      <c r="N204" s="12"/>
      <c r="O204" s="340"/>
      <c r="P204" s="359"/>
      <c r="Q204" s="286"/>
      <c r="R204" s="341"/>
      <c r="S204" s="341"/>
      <c r="T204" s="120" t="s">
        <v>434</v>
      </c>
      <c r="U204" s="275">
        <f>COUNTIF('Validation Spectra and Results'!L$7:AE1922,T204)</f>
        <v>3</v>
      </c>
      <c r="V204" s="341"/>
      <c r="W204" s="341"/>
      <c r="X204" s="341"/>
      <c r="Y204" s="341"/>
      <c r="Z204" s="211"/>
    </row>
    <row r="205" spans="1:26" s="256" customFormat="1" x14ac:dyDescent="0.25">
      <c r="A205" s="12"/>
      <c r="B205" s="411" t="s">
        <v>3700</v>
      </c>
      <c r="C205" s="341"/>
      <c r="D205" s="286"/>
      <c r="E205" s="286"/>
      <c r="F205" s="342"/>
      <c r="G205" s="342"/>
      <c r="H205" s="311"/>
      <c r="I205" s="311"/>
      <c r="J205" s="120" t="s">
        <v>435</v>
      </c>
      <c r="K205" s="275">
        <f>COUNTIF(Database!O$7:O595,J205)</f>
        <v>2</v>
      </c>
      <c r="L205" s="120" t="s">
        <v>436</v>
      </c>
      <c r="M205" s="275">
        <f>COUNTIF(Database!P$7:P604,L205)</f>
        <v>2</v>
      </c>
      <c r="N205" s="12"/>
      <c r="O205" s="340"/>
      <c r="P205" s="359"/>
      <c r="Q205" s="286"/>
      <c r="R205" s="342"/>
      <c r="S205" s="342"/>
      <c r="T205" s="311"/>
      <c r="U205" s="311"/>
      <c r="V205" s="120" t="s">
        <v>435</v>
      </c>
      <c r="W205" s="275">
        <f>COUNTIF('Validation Spectra and Results'!O$8:O$1840,V205)</f>
        <v>3</v>
      </c>
      <c r="X205" s="120" t="s">
        <v>436</v>
      </c>
      <c r="Y205" s="275">
        <f>COUNTIF('Validation Spectra and Results'!P$7:P1616,X205)</f>
        <v>3</v>
      </c>
      <c r="Z205" s="211"/>
    </row>
    <row r="206" spans="1:26" s="256" customFormat="1" x14ac:dyDescent="0.25">
      <c r="A206" s="12"/>
      <c r="B206" s="447"/>
      <c r="C206" s="346">
        <f>COUNT(M206)</f>
        <v>0</v>
      </c>
      <c r="D206" s="286"/>
      <c r="E206" s="286"/>
      <c r="F206" s="281" t="s">
        <v>3407</v>
      </c>
      <c r="G206" s="282"/>
      <c r="H206" s="352"/>
      <c r="I206" s="352"/>
      <c r="J206" s="352"/>
      <c r="K206" s="352"/>
      <c r="L206" s="352"/>
      <c r="M206" s="352"/>
      <c r="N206" s="12"/>
      <c r="O206" s="340"/>
      <c r="P206" s="359"/>
      <c r="Q206" s="286"/>
      <c r="R206" s="281" t="s">
        <v>3407</v>
      </c>
      <c r="S206" s="282"/>
      <c r="T206" s="352"/>
      <c r="U206" s="352"/>
      <c r="V206" s="352"/>
      <c r="W206" s="352"/>
      <c r="X206" s="352"/>
      <c r="Y206" s="352"/>
      <c r="Z206" s="211"/>
    </row>
    <row r="207" spans="1:26" s="256" customFormat="1" x14ac:dyDescent="0.25">
      <c r="A207" s="12"/>
      <c r="B207" s="396"/>
      <c r="C207" s="346">
        <f>COUNT(M207)</f>
        <v>0</v>
      </c>
      <c r="D207" s="286"/>
      <c r="E207" s="286"/>
      <c r="F207" s="120" t="s">
        <v>3403</v>
      </c>
      <c r="G207" s="275"/>
      <c r="H207" s="352"/>
      <c r="I207" s="352"/>
      <c r="J207" s="352"/>
      <c r="K207" s="352"/>
      <c r="L207" s="352"/>
      <c r="M207" s="352"/>
      <c r="N207" s="12"/>
      <c r="O207" s="340"/>
      <c r="P207" s="359"/>
      <c r="Q207" s="286"/>
      <c r="R207" s="120" t="s">
        <v>3403</v>
      </c>
      <c r="S207" s="275"/>
      <c r="T207" s="352"/>
      <c r="U207" s="352"/>
      <c r="V207" s="352"/>
      <c r="W207" s="352"/>
      <c r="X207" s="352"/>
      <c r="Y207" s="352"/>
      <c r="Z207" s="211"/>
    </row>
    <row r="208" spans="1:26" x14ac:dyDescent="0.25">
      <c r="A208" s="12"/>
      <c r="B208" s="412"/>
      <c r="C208" s="371"/>
      <c r="D208" s="371"/>
      <c r="E208" s="371"/>
      <c r="F208" s="371"/>
      <c r="G208" s="371"/>
      <c r="H208" s="371"/>
      <c r="I208" s="371"/>
      <c r="J208" s="371"/>
      <c r="K208" s="371"/>
      <c r="L208" s="371"/>
      <c r="M208" s="371"/>
      <c r="N208" s="12"/>
      <c r="O208" s="340"/>
      <c r="P208" s="212"/>
      <c r="Q208" s="212"/>
      <c r="R208" s="212"/>
      <c r="S208" s="212"/>
      <c r="T208" s="212"/>
      <c r="U208" s="212"/>
      <c r="V208" s="212"/>
      <c r="W208" s="212"/>
      <c r="X208" s="212"/>
      <c r="Y208" s="212"/>
      <c r="Z208" s="211"/>
    </row>
    <row r="209" spans="1:26" x14ac:dyDescent="0.25">
      <c r="A209" s="12"/>
      <c r="B209" s="452" t="s">
        <v>3885</v>
      </c>
      <c r="C209" s="211"/>
      <c r="D209" s="334" t="s">
        <v>17</v>
      </c>
      <c r="E209" s="335">
        <f>H4</f>
        <v>320</v>
      </c>
      <c r="F209" s="212"/>
      <c r="G209" s="212"/>
      <c r="H209" s="212"/>
      <c r="I209" s="212"/>
      <c r="J209" s="212"/>
      <c r="K209" s="212"/>
      <c r="L209" s="212"/>
      <c r="M209" s="212"/>
      <c r="N209" s="12"/>
      <c r="O209" s="340"/>
      <c r="P209" s="334" t="s">
        <v>17</v>
      </c>
      <c r="Q209" s="335">
        <f>T4</f>
        <v>719</v>
      </c>
      <c r="R209" s="212"/>
      <c r="S209" s="212"/>
      <c r="T209" s="212"/>
      <c r="U209" s="212"/>
      <c r="V209" s="212"/>
      <c r="W209" s="212"/>
      <c r="X209" s="212"/>
      <c r="Y209" s="212"/>
      <c r="Z209" s="211"/>
    </row>
    <row r="210" spans="1:26" x14ac:dyDescent="0.25">
      <c r="A210" s="12"/>
      <c r="B210" s="397" t="s">
        <v>3665</v>
      </c>
      <c r="C210" s="346">
        <f>COUNT(M212:M263)</f>
        <v>47</v>
      </c>
      <c r="D210" s="211"/>
      <c r="E210" s="211"/>
      <c r="F210" s="119" t="s">
        <v>3365</v>
      </c>
      <c r="G210" s="271">
        <f>COUNTIF(Database!L$7:M545,F210)</f>
        <v>158</v>
      </c>
      <c r="H210" s="311"/>
      <c r="I210" s="311"/>
      <c r="J210" s="311"/>
      <c r="K210" s="311"/>
      <c r="L210" s="337"/>
      <c r="M210" s="337"/>
      <c r="N210" s="12"/>
      <c r="O210" s="340"/>
      <c r="P210" s="211"/>
      <c r="Q210" s="211"/>
      <c r="R210" s="119" t="s">
        <v>3365</v>
      </c>
      <c r="S210" s="271">
        <f>COUNTIF('Validation Spectra and Results'!L7:M1840,R210)</f>
        <v>466</v>
      </c>
      <c r="T210" s="311"/>
      <c r="U210" s="311"/>
      <c r="V210" s="311"/>
      <c r="W210" s="311"/>
      <c r="X210" s="337"/>
      <c r="Y210" s="337"/>
      <c r="Z210" s="211"/>
    </row>
    <row r="211" spans="1:26" x14ac:dyDescent="0.25">
      <c r="A211" s="12"/>
      <c r="B211" s="397" t="s">
        <v>3913</v>
      </c>
      <c r="C211" s="311" t="s">
        <v>39</v>
      </c>
      <c r="D211" s="211"/>
      <c r="E211" s="211"/>
      <c r="F211" s="311"/>
      <c r="G211" s="311"/>
      <c r="H211" s="119" t="s">
        <v>45</v>
      </c>
      <c r="I211" s="271">
        <f>COUNTIF(Database!L$7:N548,H211)</f>
        <v>76</v>
      </c>
      <c r="J211" s="311"/>
      <c r="K211" s="311"/>
      <c r="L211" s="311"/>
      <c r="M211" s="311"/>
      <c r="N211" s="12"/>
      <c r="O211" s="340"/>
      <c r="P211" s="211"/>
      <c r="Q211" s="211"/>
      <c r="S211" s="311"/>
      <c r="T211" s="119" t="s">
        <v>45</v>
      </c>
      <c r="U211" s="271">
        <f>COUNTIF('Validation Spectra and Results'!L$7:N1976,T211)</f>
        <v>239</v>
      </c>
      <c r="V211" s="311"/>
      <c r="W211" s="311"/>
      <c r="X211" s="311"/>
      <c r="Y211" s="311"/>
      <c r="Z211" s="211"/>
    </row>
    <row r="212" spans="1:26" x14ac:dyDescent="0.25">
      <c r="A212" s="12"/>
      <c r="B212" s="396" t="s">
        <v>3598</v>
      </c>
      <c r="C212" s="311" t="s">
        <v>39</v>
      </c>
      <c r="D212" s="211"/>
      <c r="E212" s="211"/>
      <c r="F212" s="311"/>
      <c r="G212" s="311"/>
      <c r="H212" s="364">
        <f>COUNT(M212:M240)</f>
        <v>29</v>
      </c>
      <c r="I212" s="311" t="s">
        <v>3479</v>
      </c>
      <c r="J212" s="119" t="s">
        <v>46</v>
      </c>
      <c r="K212" s="271">
        <f>COUNTIF(Database!L$7:O542,J212)</f>
        <v>22</v>
      </c>
      <c r="L212" s="120" t="s">
        <v>47</v>
      </c>
      <c r="M212" s="275">
        <f>COUNTIF(Database!P$7:P558,L212)</f>
        <v>21</v>
      </c>
      <c r="N212" s="12"/>
      <c r="O212" s="340"/>
      <c r="P212" s="211"/>
      <c r="Q212" s="363"/>
      <c r="R212" s="311"/>
      <c r="S212" s="311"/>
      <c r="T212" s="364">
        <f>COUNT(Y212:Y240)</f>
        <v>29</v>
      </c>
      <c r="U212" s="311" t="s">
        <v>3479</v>
      </c>
      <c r="V212" s="119" t="s">
        <v>46</v>
      </c>
      <c r="W212" s="271">
        <f>COUNTIF('Validation Spectra and Results'!O$8:O$1840,V212)</f>
        <v>93</v>
      </c>
      <c r="X212" s="120" t="s">
        <v>47</v>
      </c>
      <c r="Y212" s="275">
        <f>COUNTIF('Validation Spectra and Results'!P$7:P1671,X212)</f>
        <v>92</v>
      </c>
      <c r="Z212" s="211"/>
    </row>
    <row r="213" spans="1:26" s="256" customFormat="1" x14ac:dyDescent="0.25">
      <c r="A213" s="12"/>
      <c r="B213" s="396" t="s">
        <v>3600</v>
      </c>
      <c r="C213" s="311" t="s">
        <v>39</v>
      </c>
      <c r="D213" s="211"/>
      <c r="E213" s="211"/>
      <c r="F213" s="311"/>
      <c r="G213" s="311"/>
      <c r="H213" s="311"/>
      <c r="I213" s="311"/>
      <c r="J213" s="311"/>
      <c r="K213" s="311"/>
      <c r="L213" s="120" t="s">
        <v>531</v>
      </c>
      <c r="M213" s="275">
        <f>COUNTIF(Database!P$7:P559,L213)</f>
        <v>1</v>
      </c>
      <c r="N213" s="12"/>
      <c r="O213" s="340"/>
      <c r="P213" s="335"/>
      <c r="Q213" s="363"/>
      <c r="R213" s="311"/>
      <c r="S213" s="311"/>
      <c r="T213" s="311"/>
      <c r="U213" s="311"/>
      <c r="V213" s="311"/>
      <c r="W213" s="311"/>
      <c r="X213" s="120" t="s">
        <v>531</v>
      </c>
      <c r="Y213" s="275">
        <f>COUNTIF('Validation Spectra and Results'!P$7:P1672,X213)</f>
        <v>1</v>
      </c>
      <c r="Z213" s="211"/>
    </row>
    <row r="214" spans="1:26" s="256" customFormat="1" x14ac:dyDescent="0.25">
      <c r="A214" s="12"/>
      <c r="B214" s="396" t="s">
        <v>3599</v>
      </c>
      <c r="C214" s="311" t="s">
        <v>39</v>
      </c>
      <c r="D214" s="211"/>
      <c r="E214" s="211"/>
      <c r="F214" s="311"/>
      <c r="G214" s="311"/>
      <c r="H214" s="311"/>
      <c r="I214" s="311"/>
      <c r="J214" s="272" t="s">
        <v>181</v>
      </c>
      <c r="K214" s="271">
        <f>COUNTIF(Database!L$7:O543,J214)</f>
        <v>2</v>
      </c>
      <c r="L214" s="120" t="s">
        <v>182</v>
      </c>
      <c r="M214" s="275">
        <f>COUNTIF(Database!P$7:P560,L214)</f>
        <v>1</v>
      </c>
      <c r="N214" s="12"/>
      <c r="O214" s="340"/>
      <c r="P214" s="211"/>
      <c r="Q214" s="211"/>
      <c r="R214" s="311"/>
      <c r="S214" s="311"/>
      <c r="T214" s="311"/>
      <c r="U214" s="311"/>
      <c r="V214" s="272" t="s">
        <v>181</v>
      </c>
      <c r="W214" s="271">
        <f>COUNTIF('Validation Spectra and Results'!O$8:O$1840,V214)</f>
        <v>2</v>
      </c>
      <c r="X214" s="120" t="s">
        <v>182</v>
      </c>
      <c r="Y214" s="275">
        <f>COUNTIF('Validation Spectra and Results'!P$7:P1673,X214)</f>
        <v>1</v>
      </c>
      <c r="Z214" s="211"/>
    </row>
    <row r="215" spans="1:26" s="256" customFormat="1" x14ac:dyDescent="0.25">
      <c r="A215" s="12"/>
      <c r="B215" s="396" t="s">
        <v>3732</v>
      </c>
      <c r="C215" s="311" t="s">
        <v>39</v>
      </c>
      <c r="D215" s="211"/>
      <c r="E215" s="211"/>
      <c r="F215" s="311"/>
      <c r="G215" s="311"/>
      <c r="H215" s="311"/>
      <c r="I215" s="311"/>
      <c r="J215" s="311"/>
      <c r="K215" s="311"/>
      <c r="L215" s="120" t="s">
        <v>888</v>
      </c>
      <c r="M215" s="275">
        <f>COUNTIF(Database!P$7:P561,L215)</f>
        <v>1</v>
      </c>
      <c r="N215" s="12"/>
      <c r="O215" s="340"/>
      <c r="P215" s="211"/>
      <c r="Q215" s="211"/>
      <c r="R215" s="311"/>
      <c r="S215" s="311"/>
      <c r="T215" s="311"/>
      <c r="U215" s="311"/>
      <c r="V215" s="311"/>
      <c r="W215" s="311"/>
      <c r="X215" s="120" t="s">
        <v>888</v>
      </c>
      <c r="Y215" s="275">
        <f>COUNTIF('Validation Spectra and Results'!P$7:P1674,X215)</f>
        <v>1</v>
      </c>
      <c r="Z215" s="211"/>
    </row>
    <row r="216" spans="1:26" s="256" customFormat="1" x14ac:dyDescent="0.25">
      <c r="A216" s="12"/>
      <c r="B216" s="396" t="s">
        <v>3733</v>
      </c>
      <c r="C216" s="311" t="s">
        <v>39</v>
      </c>
      <c r="D216" s="211"/>
      <c r="E216" s="211"/>
      <c r="F216" s="311"/>
      <c r="G216" s="311"/>
      <c r="H216" s="311"/>
      <c r="I216" s="311"/>
      <c r="J216" s="119" t="s">
        <v>268</v>
      </c>
      <c r="K216" s="271">
        <f>COUNTIF(Database!L$7:O544,J216)</f>
        <v>1</v>
      </c>
      <c r="L216" s="120" t="s">
        <v>269</v>
      </c>
      <c r="M216" s="275">
        <f>COUNTIF(Database!P$7:P562,L216)</f>
        <v>1</v>
      </c>
      <c r="N216" s="12"/>
      <c r="O216" s="340"/>
      <c r="P216" s="211"/>
      <c r="Q216" s="211"/>
      <c r="R216" s="311"/>
      <c r="S216" s="311"/>
      <c r="T216" s="311"/>
      <c r="U216" s="311"/>
      <c r="V216" s="119" t="s">
        <v>268</v>
      </c>
      <c r="W216" s="271">
        <f>COUNTIF('Validation Spectra and Results'!O$8:O$1840,V216)</f>
        <v>1</v>
      </c>
      <c r="X216" s="120" t="s">
        <v>269</v>
      </c>
      <c r="Y216" s="275">
        <f>COUNTIF('Validation Spectra and Results'!P$7:P1675,X216)</f>
        <v>1</v>
      </c>
      <c r="Z216" s="211"/>
    </row>
    <row r="217" spans="1:26" s="256" customFormat="1" x14ac:dyDescent="0.25">
      <c r="A217" s="12"/>
      <c r="B217" s="396" t="s">
        <v>3741</v>
      </c>
      <c r="C217" s="311" t="s">
        <v>39</v>
      </c>
      <c r="D217" s="211"/>
      <c r="E217" s="211"/>
      <c r="F217" s="311"/>
      <c r="G217" s="311"/>
      <c r="H217" s="311"/>
      <c r="I217" s="311"/>
      <c r="J217" s="119" t="s">
        <v>3310</v>
      </c>
      <c r="K217" s="271">
        <f>COUNTIF(Database!L$7:O545,J217)</f>
        <v>2</v>
      </c>
      <c r="L217" s="120" t="s">
        <v>3311</v>
      </c>
      <c r="M217" s="275">
        <f>COUNTIF(Database!P$7:P563,L217)</f>
        <v>2</v>
      </c>
      <c r="N217" s="12"/>
      <c r="O217" s="340"/>
      <c r="P217" s="211"/>
      <c r="Q217" s="211"/>
      <c r="R217" s="311"/>
      <c r="S217" s="311"/>
      <c r="T217" s="311"/>
      <c r="U217" s="311"/>
      <c r="V217" s="119" t="s">
        <v>3310</v>
      </c>
      <c r="W217" s="271">
        <f>COUNTIF('Validation Spectra and Results'!O$8:O$1840,V217)</f>
        <v>2</v>
      </c>
      <c r="X217" s="120" t="s">
        <v>3311</v>
      </c>
      <c r="Y217" s="275">
        <f>COUNTIF('Validation Spectra and Results'!P$7:P1676,X217)</f>
        <v>2</v>
      </c>
      <c r="Z217" s="211"/>
    </row>
    <row r="218" spans="1:26" x14ac:dyDescent="0.25">
      <c r="A218" s="12"/>
      <c r="B218" s="396" t="s">
        <v>3739</v>
      </c>
      <c r="C218" s="311" t="s">
        <v>39</v>
      </c>
      <c r="D218" s="211"/>
      <c r="E218" s="211"/>
      <c r="F218" s="311"/>
      <c r="G218" s="311"/>
      <c r="H218" s="311"/>
      <c r="I218" s="311"/>
      <c r="J218" s="119" t="s">
        <v>518</v>
      </c>
      <c r="K218" s="271">
        <f>COUNTIF(Database!L$7:O546,J218)</f>
        <v>5</v>
      </c>
      <c r="L218" s="120" t="s">
        <v>519</v>
      </c>
      <c r="M218" s="275">
        <f>COUNTIF(Database!P$7:P564,L218)</f>
        <v>3</v>
      </c>
      <c r="N218" s="12"/>
      <c r="O218" s="340"/>
      <c r="P218" s="211"/>
      <c r="Q218" s="211"/>
      <c r="R218" s="311"/>
      <c r="S218" s="311"/>
      <c r="T218" s="311"/>
      <c r="U218" s="311"/>
      <c r="V218" s="119" t="s">
        <v>518</v>
      </c>
      <c r="W218" s="271">
        <f>COUNTIF('Validation Spectra and Results'!O$8:O$1840,V218)</f>
        <v>5</v>
      </c>
      <c r="X218" s="120" t="s">
        <v>519</v>
      </c>
      <c r="Y218" s="275">
        <f>COUNTIF('Validation Spectra and Results'!P$7:P1677,X218)</f>
        <v>3</v>
      </c>
      <c r="Z218" s="211"/>
    </row>
    <row r="219" spans="1:26" x14ac:dyDescent="0.25">
      <c r="A219" s="12"/>
      <c r="B219" s="396" t="s">
        <v>3738</v>
      </c>
      <c r="C219" s="311" t="s">
        <v>39</v>
      </c>
      <c r="D219" s="211"/>
      <c r="E219" s="211"/>
      <c r="F219" s="311"/>
      <c r="G219" s="311"/>
      <c r="H219" s="311"/>
      <c r="I219" s="311"/>
      <c r="J219" s="311"/>
      <c r="K219" s="311"/>
      <c r="L219" s="120" t="s">
        <v>885</v>
      </c>
      <c r="M219" s="275">
        <f>COUNTIF(Database!P$7:P565,L219)</f>
        <v>1</v>
      </c>
      <c r="N219" s="12"/>
      <c r="O219" s="340"/>
      <c r="P219" s="211"/>
      <c r="Q219" s="211"/>
      <c r="R219" s="311"/>
      <c r="S219" s="311"/>
      <c r="T219" s="311"/>
      <c r="U219" s="311"/>
      <c r="V219" s="311"/>
      <c r="W219" s="311"/>
      <c r="X219" s="120" t="s">
        <v>885</v>
      </c>
      <c r="Y219" s="275">
        <f>COUNTIF('Validation Spectra and Results'!P$7:P1678,X219)</f>
        <v>1</v>
      </c>
      <c r="Z219" s="211"/>
    </row>
    <row r="220" spans="1:26" x14ac:dyDescent="0.25">
      <c r="A220" s="12"/>
      <c r="B220" s="396" t="s">
        <v>3077</v>
      </c>
      <c r="C220" s="311" t="s">
        <v>39</v>
      </c>
      <c r="D220" s="211"/>
      <c r="E220" s="211"/>
      <c r="F220" s="311"/>
      <c r="G220" s="311"/>
      <c r="H220" s="311"/>
      <c r="I220" s="311"/>
      <c r="J220" s="311"/>
      <c r="K220" s="311"/>
      <c r="L220" s="120" t="s">
        <v>3075</v>
      </c>
      <c r="M220" s="275">
        <f>COUNTIF(Database!P$7:P566,L220)</f>
        <v>1</v>
      </c>
      <c r="N220" s="12"/>
      <c r="O220" s="340"/>
      <c r="P220" s="211"/>
      <c r="Q220" s="211"/>
      <c r="R220" s="311"/>
      <c r="S220" s="311"/>
      <c r="T220" s="311"/>
      <c r="U220" s="311"/>
      <c r="V220" s="311"/>
      <c r="W220" s="311"/>
      <c r="X220" s="120" t="s">
        <v>3075</v>
      </c>
      <c r="Y220" s="275">
        <f>COUNTIF('Validation Spectra and Results'!P$7:P1679,X220)</f>
        <v>1</v>
      </c>
      <c r="Z220" s="211"/>
    </row>
    <row r="221" spans="1:26" x14ac:dyDescent="0.25">
      <c r="A221" s="12"/>
      <c r="B221" s="396" t="s">
        <v>3740</v>
      </c>
      <c r="C221" s="311" t="s">
        <v>39</v>
      </c>
      <c r="D221" s="211"/>
      <c r="E221" s="211"/>
      <c r="F221" s="311"/>
      <c r="G221" s="311"/>
      <c r="H221" s="311"/>
      <c r="I221" s="342"/>
      <c r="J221" s="273" t="s">
        <v>2751</v>
      </c>
      <c r="K221" s="274">
        <f>COUNTIF(Database!L$7:O547,J221)</f>
        <v>1</v>
      </c>
      <c r="L221" s="281" t="s">
        <v>2752</v>
      </c>
      <c r="M221" s="282">
        <f>COUNTIF(Database!P$7:P567,L221)</f>
        <v>1</v>
      </c>
      <c r="N221" s="12"/>
      <c r="O221" s="340"/>
      <c r="P221" s="211"/>
      <c r="Q221" s="211"/>
      <c r="R221" s="311"/>
      <c r="S221" s="311"/>
      <c r="T221" s="311"/>
      <c r="U221" s="342"/>
      <c r="V221" s="273" t="s">
        <v>2751</v>
      </c>
      <c r="W221" s="274">
        <f>COUNTIF('Validation Spectra and Results'!O$8:O$1840,V221)</f>
        <v>1</v>
      </c>
      <c r="X221" s="281" t="s">
        <v>2752</v>
      </c>
      <c r="Y221" s="282">
        <f>COUNTIF('Validation Spectra and Results'!P$7:P1680,X221)</f>
        <v>1</v>
      </c>
      <c r="Z221" s="211"/>
    </row>
    <row r="222" spans="1:26" x14ac:dyDescent="0.25">
      <c r="A222" s="12"/>
      <c r="B222" s="396" t="s">
        <v>3652</v>
      </c>
      <c r="C222" s="311" t="s">
        <v>39</v>
      </c>
      <c r="D222" s="211"/>
      <c r="E222" s="211"/>
      <c r="F222" s="311"/>
      <c r="G222" s="311"/>
      <c r="H222" s="311"/>
      <c r="I222" s="27" t="s">
        <v>3920</v>
      </c>
      <c r="J222" s="119" t="s">
        <v>62</v>
      </c>
      <c r="K222" s="271">
        <f>COUNTIF(Database!L$7:O548,J222)</f>
        <v>8</v>
      </c>
      <c r="L222" s="120" t="s">
        <v>63</v>
      </c>
      <c r="M222" s="275">
        <f>COUNTIF(Database!P$7:P568,L222)</f>
        <v>4</v>
      </c>
      <c r="N222" s="12"/>
      <c r="O222" s="340"/>
      <c r="P222" s="211"/>
      <c r="Q222" s="211"/>
      <c r="R222" s="311"/>
      <c r="S222" s="311"/>
      <c r="T222" s="311"/>
      <c r="U222" s="256" t="s">
        <v>3920</v>
      </c>
      <c r="V222" s="119" t="s">
        <v>62</v>
      </c>
      <c r="W222" s="271">
        <f>COUNTIF('Validation Spectra and Results'!O$8:O$1840,V222)</f>
        <v>30</v>
      </c>
      <c r="X222" s="120" t="s">
        <v>63</v>
      </c>
      <c r="Y222" s="275">
        <f>COUNTIF('Validation Spectra and Results'!P$7:P1681,X222)</f>
        <v>26</v>
      </c>
      <c r="Z222" s="211"/>
    </row>
    <row r="223" spans="1:26" x14ac:dyDescent="0.25">
      <c r="A223" s="12"/>
      <c r="B223" s="396" t="s">
        <v>3734</v>
      </c>
      <c r="C223" s="311" t="s">
        <v>39</v>
      </c>
      <c r="D223" s="211"/>
      <c r="E223" s="211"/>
      <c r="F223" s="311"/>
      <c r="G223" s="311"/>
      <c r="H223" s="311"/>
      <c r="I223" s="311"/>
      <c r="J223" s="311"/>
      <c r="K223" s="311"/>
      <c r="L223" s="120" t="s">
        <v>295</v>
      </c>
      <c r="M223" s="275">
        <f>COUNTIF(Database!P$7:P569,L223)</f>
        <v>3</v>
      </c>
      <c r="N223" s="12"/>
      <c r="O223" s="340"/>
      <c r="P223" s="211"/>
      <c r="Q223" s="211"/>
      <c r="R223" s="311"/>
      <c r="S223" s="311"/>
      <c r="T223" s="311"/>
      <c r="U223" s="311"/>
      <c r="V223" s="311"/>
      <c r="W223" s="311"/>
      <c r="X223" s="120" t="s">
        <v>295</v>
      </c>
      <c r="Y223" s="275">
        <f>COUNTIF('Validation Spectra and Results'!P$7:P1682,X223)</f>
        <v>3</v>
      </c>
      <c r="Z223" s="211"/>
    </row>
    <row r="224" spans="1:26" s="256" customFormat="1" x14ac:dyDescent="0.25">
      <c r="A224" s="12"/>
      <c r="B224" s="396" t="s">
        <v>3735</v>
      </c>
      <c r="C224" s="311" t="s">
        <v>39</v>
      </c>
      <c r="D224" s="211"/>
      <c r="E224" s="211"/>
      <c r="F224" s="311"/>
      <c r="G224" s="311"/>
      <c r="H224" s="311"/>
      <c r="I224" s="311"/>
      <c r="J224" s="311"/>
      <c r="K224" s="311"/>
      <c r="L224" s="120" t="s">
        <v>296</v>
      </c>
      <c r="M224" s="275">
        <f>COUNTIF(Database!P$7:P570,L224)</f>
        <v>1</v>
      </c>
      <c r="N224" s="12"/>
      <c r="O224" s="340"/>
      <c r="P224" s="211"/>
      <c r="Q224" s="211"/>
      <c r="R224" s="311"/>
      <c r="S224" s="311"/>
      <c r="T224" s="311"/>
      <c r="U224" s="311"/>
      <c r="V224" s="311"/>
      <c r="W224" s="311"/>
      <c r="X224" s="120" t="s">
        <v>296</v>
      </c>
      <c r="Y224" s="275">
        <f>COUNTIF('Validation Spectra and Results'!P$7:P1683,X224)</f>
        <v>1</v>
      </c>
      <c r="Z224" s="211"/>
    </row>
    <row r="225" spans="1:26" x14ac:dyDescent="0.25">
      <c r="A225" s="12"/>
      <c r="B225" s="396" t="s">
        <v>3736</v>
      </c>
      <c r="C225" s="311" t="s">
        <v>39</v>
      </c>
      <c r="D225" s="211"/>
      <c r="E225" s="211"/>
      <c r="F225" s="311"/>
      <c r="G225" s="311"/>
      <c r="H225" s="311"/>
      <c r="I225" s="311"/>
      <c r="J225" s="119" t="s">
        <v>2945</v>
      </c>
      <c r="K225" s="271">
        <f>COUNTIF(Database!L$7:O549,J225)</f>
        <v>2</v>
      </c>
      <c r="L225" s="120" t="s">
        <v>2946</v>
      </c>
      <c r="M225" s="275">
        <f>COUNTIF(Database!P$7:P571,L225)</f>
        <v>2</v>
      </c>
      <c r="N225" s="12"/>
      <c r="O225" s="340"/>
      <c r="P225" s="211"/>
      <c r="Q225" s="211"/>
      <c r="R225" s="311"/>
      <c r="S225" s="311"/>
      <c r="T225" s="311"/>
      <c r="U225" s="311"/>
      <c r="V225" s="119" t="s">
        <v>2945</v>
      </c>
      <c r="W225" s="271">
        <f>COUNTIF('Validation Spectra and Results'!O$8:O$1840,V225)</f>
        <v>2</v>
      </c>
      <c r="X225" s="120" t="s">
        <v>2946</v>
      </c>
      <c r="Y225" s="275">
        <f>COUNTIF('Validation Spectra and Results'!P$7:P1684,X225)</f>
        <v>2</v>
      </c>
      <c r="Z225" s="211"/>
    </row>
    <row r="226" spans="1:26" x14ac:dyDescent="0.25">
      <c r="A226" s="12"/>
      <c r="B226" s="396" t="s">
        <v>3226</v>
      </c>
      <c r="C226" s="311" t="s">
        <v>39</v>
      </c>
      <c r="D226" s="211"/>
      <c r="E226" s="211"/>
      <c r="F226" s="311"/>
      <c r="G226" s="311"/>
      <c r="H226" s="311"/>
      <c r="I226" s="311"/>
      <c r="J226" s="119" t="s">
        <v>68</v>
      </c>
      <c r="K226" s="271">
        <f>COUNTIF(Database!L$7:O550,J226)</f>
        <v>8</v>
      </c>
      <c r="L226" s="120" t="s">
        <v>329</v>
      </c>
      <c r="M226" s="275">
        <f>COUNTIF(Database!P$7:P572,L226)</f>
        <v>8</v>
      </c>
      <c r="N226" s="12"/>
      <c r="O226" s="340"/>
      <c r="P226" s="211"/>
      <c r="Q226" s="211"/>
      <c r="R226" s="311"/>
      <c r="S226" s="311"/>
      <c r="T226" s="311"/>
      <c r="U226" s="311"/>
      <c r="V226" s="119" t="s">
        <v>68</v>
      </c>
      <c r="W226" s="271">
        <f>COUNTIF('Validation Spectra and Results'!O$8:O$1840,V226)</f>
        <v>75</v>
      </c>
      <c r="X226" s="120" t="s">
        <v>329</v>
      </c>
      <c r="Y226" s="275">
        <f>COUNTIF('Validation Spectra and Results'!P$7:P1685,X226)</f>
        <v>75</v>
      </c>
      <c r="Z226" s="211"/>
    </row>
    <row r="227" spans="1:26" x14ac:dyDescent="0.25">
      <c r="A227" s="12"/>
      <c r="B227" s="396" t="s">
        <v>3729</v>
      </c>
      <c r="C227" s="311" t="s">
        <v>39</v>
      </c>
      <c r="D227" s="211"/>
      <c r="E227" s="211"/>
      <c r="F227" s="311"/>
      <c r="G227" s="311"/>
      <c r="H227" s="311"/>
      <c r="I227" s="311"/>
      <c r="J227" s="119" t="s">
        <v>107</v>
      </c>
      <c r="K227" s="271">
        <f>COUNTIF(Database!L$7:O551,J227)</f>
        <v>2</v>
      </c>
      <c r="L227" s="120" t="s">
        <v>646</v>
      </c>
      <c r="M227" s="275">
        <f>COUNTIF(Database!P$7:P573,L227)</f>
        <v>2</v>
      </c>
      <c r="N227" s="12"/>
      <c r="O227" s="340"/>
      <c r="P227" s="211"/>
      <c r="Q227" s="211"/>
      <c r="R227" s="311"/>
      <c r="S227" s="311"/>
      <c r="T227" s="311"/>
      <c r="U227" s="311"/>
      <c r="V227" s="119" t="s">
        <v>107</v>
      </c>
      <c r="W227" s="271">
        <f>COUNTIF('Validation Spectra and Results'!O$8:O$1840,V227)</f>
        <v>2</v>
      </c>
      <c r="X227" s="120" t="s">
        <v>646</v>
      </c>
      <c r="Y227" s="275">
        <f>COUNTIF('Validation Spectra and Results'!P$7:P1686,X227)</f>
        <v>2</v>
      </c>
      <c r="Z227" s="211"/>
    </row>
    <row r="228" spans="1:26" s="256" customFormat="1" x14ac:dyDescent="0.25">
      <c r="A228" s="12"/>
      <c r="B228" s="396" t="s">
        <v>2660</v>
      </c>
      <c r="C228" s="311" t="s">
        <v>39</v>
      </c>
      <c r="D228" s="211"/>
      <c r="E228" s="211"/>
      <c r="F228" s="311"/>
      <c r="G228" s="311"/>
      <c r="H228" s="311"/>
      <c r="I228" s="311"/>
      <c r="J228" s="119" t="s">
        <v>2658</v>
      </c>
      <c r="K228" s="271">
        <f>COUNTIF(Database!L$7:O552,J228)</f>
        <v>3</v>
      </c>
      <c r="L228" s="120" t="s">
        <v>2659</v>
      </c>
      <c r="M228" s="275">
        <f>COUNTIF(Database!P$7:P574,L228)</f>
        <v>3</v>
      </c>
      <c r="N228" s="12"/>
      <c r="O228" s="340"/>
      <c r="P228" s="211"/>
      <c r="Q228" s="211"/>
      <c r="R228" s="311"/>
      <c r="S228" s="311"/>
      <c r="T228" s="311"/>
      <c r="U228" s="311"/>
      <c r="V228" s="119" t="s">
        <v>2658</v>
      </c>
      <c r="W228" s="271">
        <f>COUNTIF('Validation Spectra and Results'!O$8:O$1840,V228)</f>
        <v>3</v>
      </c>
      <c r="X228" s="120" t="s">
        <v>2659</v>
      </c>
      <c r="Y228" s="275">
        <f>COUNTIF('Validation Spectra and Results'!P$7:P1687,X228)</f>
        <v>3</v>
      </c>
      <c r="Z228" s="211"/>
    </row>
    <row r="229" spans="1:26" x14ac:dyDescent="0.25">
      <c r="A229" s="12"/>
      <c r="B229" s="396" t="s">
        <v>3748</v>
      </c>
      <c r="C229" s="311" t="s">
        <v>39</v>
      </c>
      <c r="D229" s="211"/>
      <c r="E229" s="211"/>
      <c r="F229" s="311"/>
      <c r="G229" s="311"/>
      <c r="H229" s="311"/>
      <c r="I229" s="311"/>
      <c r="J229" s="119" t="s">
        <v>2746</v>
      </c>
      <c r="K229" s="271">
        <f>COUNTIF(Database!L$7:O553,J229)</f>
        <v>3</v>
      </c>
      <c r="L229" s="120" t="s">
        <v>2747</v>
      </c>
      <c r="M229" s="275">
        <f>COUNTIF(Database!P$7:P575,L229)</f>
        <v>3</v>
      </c>
      <c r="N229" s="12"/>
      <c r="O229" s="340"/>
      <c r="P229" s="211"/>
      <c r="Q229" s="211"/>
      <c r="R229" s="311"/>
      <c r="S229" s="311"/>
      <c r="T229" s="311"/>
      <c r="U229" s="311"/>
      <c r="V229" s="119" t="s">
        <v>2746</v>
      </c>
      <c r="W229" s="271">
        <f>COUNTIF('Validation Spectra and Results'!O$8:O$1840,V229)</f>
        <v>3</v>
      </c>
      <c r="X229" s="120" t="s">
        <v>2747</v>
      </c>
      <c r="Y229" s="275">
        <f>COUNTIF('Validation Spectra and Results'!P$7:P1688,X229)</f>
        <v>3</v>
      </c>
      <c r="Z229" s="211"/>
    </row>
    <row r="230" spans="1:26" s="256" customFormat="1" x14ac:dyDescent="0.25">
      <c r="A230" s="12"/>
      <c r="B230" s="396" t="s">
        <v>2859</v>
      </c>
      <c r="C230" s="311" t="s">
        <v>39</v>
      </c>
      <c r="D230" s="211"/>
      <c r="E230" s="211"/>
      <c r="F230" s="311"/>
      <c r="G230" s="311"/>
      <c r="H230" s="311"/>
      <c r="I230" s="311"/>
      <c r="J230" s="119" t="s">
        <v>2859</v>
      </c>
      <c r="K230" s="271">
        <f>COUNTIF(Database!L$7:O554,J230)</f>
        <v>1</v>
      </c>
      <c r="L230" s="120" t="s">
        <v>2860</v>
      </c>
      <c r="M230" s="275">
        <f>COUNTIF(Database!P$7:P576,L230)</f>
        <v>1</v>
      </c>
      <c r="N230" s="12"/>
      <c r="O230" s="340"/>
      <c r="P230" s="211"/>
      <c r="Q230" s="211"/>
      <c r="R230" s="311"/>
      <c r="S230" s="311"/>
      <c r="T230" s="311"/>
      <c r="U230" s="311"/>
      <c r="V230" s="119" t="s">
        <v>2859</v>
      </c>
      <c r="W230" s="271">
        <f>COUNTIF('Validation Spectra and Results'!O$8:O$1840,V230)</f>
        <v>1</v>
      </c>
      <c r="X230" s="120" t="s">
        <v>2860</v>
      </c>
      <c r="Y230" s="275">
        <f>COUNTIF('Validation Spectra and Results'!P$7:P1689,X230)</f>
        <v>1</v>
      </c>
      <c r="Z230" s="211"/>
    </row>
    <row r="231" spans="1:26" s="256" customFormat="1" x14ac:dyDescent="0.25">
      <c r="A231" s="12"/>
      <c r="B231" s="396" t="s">
        <v>3746</v>
      </c>
      <c r="C231" s="311" t="s">
        <v>39</v>
      </c>
      <c r="D231" s="211"/>
      <c r="E231" s="211"/>
      <c r="F231" s="311"/>
      <c r="G231" s="311"/>
      <c r="H231" s="311"/>
      <c r="I231" s="311"/>
      <c r="J231" s="119" t="s">
        <v>3253</v>
      </c>
      <c r="K231" s="271">
        <f>COUNTIF(Database!L$7:O555,J231)</f>
        <v>1</v>
      </c>
      <c r="L231" s="120" t="s">
        <v>3254</v>
      </c>
      <c r="M231" s="275">
        <f>COUNTIF(Database!P$7:P577,L231)</f>
        <v>1</v>
      </c>
      <c r="N231" s="12"/>
      <c r="O231" s="340"/>
      <c r="P231" s="211"/>
      <c r="Q231" s="211"/>
      <c r="R231" s="311"/>
      <c r="S231" s="311"/>
      <c r="T231" s="311"/>
      <c r="U231" s="311"/>
      <c r="V231" s="119" t="s">
        <v>3253</v>
      </c>
      <c r="W231" s="271">
        <f>COUNTIF('Validation Spectra and Results'!O$8:O$1840,V231)</f>
        <v>1</v>
      </c>
      <c r="X231" s="120" t="s">
        <v>3254</v>
      </c>
      <c r="Y231" s="275">
        <f>COUNTIF('Validation Spectra and Results'!P$7:P1690,X231)</f>
        <v>1</v>
      </c>
      <c r="Z231" s="211"/>
    </row>
    <row r="232" spans="1:26" s="256" customFormat="1" x14ac:dyDescent="0.25">
      <c r="A232" s="12"/>
      <c r="B232" s="396" t="s">
        <v>3743</v>
      </c>
      <c r="C232" s="311" t="s">
        <v>39</v>
      </c>
      <c r="D232" s="211"/>
      <c r="E232" s="211"/>
      <c r="F232" s="311"/>
      <c r="G232" s="311"/>
      <c r="H232" s="311"/>
      <c r="I232" s="311"/>
      <c r="J232" s="119" t="s">
        <v>2775</v>
      </c>
      <c r="K232" s="271">
        <f>COUNTIF(Database!L$7:O556,J232)</f>
        <v>1</v>
      </c>
      <c r="L232" s="120" t="s">
        <v>2776</v>
      </c>
      <c r="M232" s="275">
        <f>COUNTIF(Database!P$7:P578,L232)</f>
        <v>1</v>
      </c>
      <c r="N232" s="12"/>
      <c r="O232" s="340"/>
      <c r="P232" s="211"/>
      <c r="Q232" s="211"/>
      <c r="R232" s="311"/>
      <c r="S232" s="311"/>
      <c r="T232" s="311"/>
      <c r="U232" s="311"/>
      <c r="V232" s="119" t="s">
        <v>2775</v>
      </c>
      <c r="W232" s="271">
        <f>COUNTIF('Validation Spectra and Results'!O$8:O$1840,V232)</f>
        <v>1</v>
      </c>
      <c r="X232" s="120" t="s">
        <v>2776</v>
      </c>
      <c r="Y232" s="275">
        <f>COUNTIF('Validation Spectra and Results'!P$7:P1691,X232)</f>
        <v>1</v>
      </c>
      <c r="Z232" s="211"/>
    </row>
    <row r="233" spans="1:26" s="256" customFormat="1" x14ac:dyDescent="0.25">
      <c r="A233" s="12"/>
      <c r="B233" s="396" t="s">
        <v>3742</v>
      </c>
      <c r="C233" s="311" t="s">
        <v>39</v>
      </c>
      <c r="D233" s="211"/>
      <c r="E233" s="211"/>
      <c r="F233" s="311"/>
      <c r="G233" s="311"/>
      <c r="H233" s="311"/>
      <c r="I233" s="311"/>
      <c r="J233" s="119" t="s">
        <v>1353</v>
      </c>
      <c r="K233" s="271">
        <f>COUNTIF(Database!L$7:O557,J233)</f>
        <v>1</v>
      </c>
      <c r="L233" s="120" t="s">
        <v>719</v>
      </c>
      <c r="M233" s="275">
        <f>COUNTIF(Database!P$7:P579,L233)</f>
        <v>1</v>
      </c>
      <c r="N233" s="12"/>
      <c r="O233" s="340"/>
      <c r="P233" s="211"/>
      <c r="Q233" s="211"/>
      <c r="R233" s="311"/>
      <c r="S233" s="311"/>
      <c r="T233" s="311"/>
      <c r="U233" s="311"/>
      <c r="V233" s="119" t="s">
        <v>1353</v>
      </c>
      <c r="W233" s="271">
        <f>COUNTIF('Validation Spectra and Results'!O$8:O$1840,V233)</f>
        <v>1</v>
      </c>
      <c r="X233" s="120" t="s">
        <v>719</v>
      </c>
      <c r="Y233" s="275">
        <f>COUNTIF('Validation Spectra and Results'!P$7:P1692,X233)</f>
        <v>1</v>
      </c>
      <c r="Z233" s="211"/>
    </row>
    <row r="234" spans="1:26" s="256" customFormat="1" x14ac:dyDescent="0.25">
      <c r="A234" s="12"/>
      <c r="B234" s="396" t="s">
        <v>3730</v>
      </c>
      <c r="C234" s="311" t="s">
        <v>39</v>
      </c>
      <c r="D234" s="211"/>
      <c r="E234" s="211"/>
      <c r="F234" s="311"/>
      <c r="G234" s="311"/>
      <c r="H234" s="311"/>
      <c r="I234" s="311"/>
      <c r="J234" s="119" t="s">
        <v>3303</v>
      </c>
      <c r="K234" s="271">
        <f>COUNTIF(Database!L$7:O558,J234)</f>
        <v>1</v>
      </c>
      <c r="L234" s="120" t="s">
        <v>3304</v>
      </c>
      <c r="M234" s="275">
        <f>COUNTIF(Database!P$7:P580,L234)</f>
        <v>1</v>
      </c>
      <c r="N234" s="12"/>
      <c r="O234" s="340"/>
      <c r="P234" s="211"/>
      <c r="Q234" s="211"/>
      <c r="R234" s="311"/>
      <c r="S234" s="311"/>
      <c r="T234" s="311"/>
      <c r="U234" s="311"/>
      <c r="V234" s="119" t="s">
        <v>3303</v>
      </c>
      <c r="W234" s="271">
        <f>COUNTIF('Validation Spectra and Results'!O$8:O$1840,V234)</f>
        <v>1</v>
      </c>
      <c r="X234" s="120" t="s">
        <v>3304</v>
      </c>
      <c r="Y234" s="275">
        <f>COUNTIF('Validation Spectra and Results'!P$7:P1693,X234)</f>
        <v>1</v>
      </c>
      <c r="Z234" s="211"/>
    </row>
    <row r="235" spans="1:26" s="256" customFormat="1" x14ac:dyDescent="0.25">
      <c r="A235" s="12"/>
      <c r="B235" s="396" t="s">
        <v>2919</v>
      </c>
      <c r="C235" s="311" t="s">
        <v>39</v>
      </c>
      <c r="D235" s="211"/>
      <c r="E235" s="211"/>
      <c r="F235" s="311"/>
      <c r="G235" s="311"/>
      <c r="H235" s="311"/>
      <c r="I235" s="311"/>
      <c r="J235" s="119" t="s">
        <v>2916</v>
      </c>
      <c r="K235" s="271">
        <f>COUNTIF(Database!L$7:O559,J235)</f>
        <v>1</v>
      </c>
      <c r="L235" s="120" t="s">
        <v>2917</v>
      </c>
      <c r="M235" s="275">
        <f>COUNTIF(Database!P$7:P581,L235)</f>
        <v>1</v>
      </c>
      <c r="N235" s="12"/>
      <c r="O235" s="340"/>
      <c r="P235" s="211"/>
      <c r="Q235" s="211"/>
      <c r="R235" s="311"/>
      <c r="S235" s="311"/>
      <c r="T235" s="311"/>
      <c r="U235" s="311"/>
      <c r="V235" s="119" t="s">
        <v>2916</v>
      </c>
      <c r="W235" s="271">
        <f>COUNTIF('Validation Spectra and Results'!O$8:O$1840,V235)</f>
        <v>2</v>
      </c>
      <c r="X235" s="120" t="s">
        <v>2917</v>
      </c>
      <c r="Y235" s="275">
        <f>COUNTIF('Validation Spectra and Results'!P$7:P1694,X235)</f>
        <v>2</v>
      </c>
      <c r="Z235" s="211"/>
    </row>
    <row r="236" spans="1:26" s="256" customFormat="1" x14ac:dyDescent="0.25">
      <c r="A236" s="12"/>
      <c r="B236" s="396" t="s">
        <v>3731</v>
      </c>
      <c r="C236" s="311" t="s">
        <v>39</v>
      </c>
      <c r="D236" s="211"/>
      <c r="E236" s="211"/>
      <c r="F236" s="311"/>
      <c r="G236" s="311"/>
      <c r="H236" s="311"/>
      <c r="I236" s="311"/>
      <c r="J236" s="119" t="s">
        <v>247</v>
      </c>
      <c r="K236" s="271">
        <f>COUNTIF(Database!L$7:O560,J236)</f>
        <v>3</v>
      </c>
      <c r="L236" s="120" t="s">
        <v>248</v>
      </c>
      <c r="M236" s="275">
        <f>COUNTIF(Database!P$7:P582,L236)</f>
        <v>3</v>
      </c>
      <c r="N236" s="12"/>
      <c r="O236" s="340"/>
      <c r="P236" s="211"/>
      <c r="Q236" s="211"/>
      <c r="R236" s="311"/>
      <c r="S236" s="311"/>
      <c r="T236" s="311"/>
      <c r="U236" s="311"/>
      <c r="V236" s="119" t="s">
        <v>247</v>
      </c>
      <c r="W236" s="271">
        <f>COUNTIF('Validation Spectra and Results'!O$8:O$1840,V236)</f>
        <v>3</v>
      </c>
      <c r="X236" s="120" t="s">
        <v>248</v>
      </c>
      <c r="Y236" s="275">
        <f>COUNTIF('Validation Spectra and Results'!P$7:P1695,X236)</f>
        <v>3</v>
      </c>
      <c r="Z236" s="211"/>
    </row>
    <row r="237" spans="1:26" x14ac:dyDescent="0.25">
      <c r="A237" s="12"/>
      <c r="B237" s="396" t="s">
        <v>3744</v>
      </c>
      <c r="C237" s="311" t="s">
        <v>39</v>
      </c>
      <c r="D237" s="211"/>
      <c r="E237" s="211"/>
      <c r="F237" s="311"/>
      <c r="G237" s="311"/>
      <c r="H237" s="311"/>
      <c r="I237" s="311"/>
      <c r="J237" s="119" t="s">
        <v>1383</v>
      </c>
      <c r="K237" s="271">
        <f>COUNTIF(Database!L$7:O561,J237)</f>
        <v>4</v>
      </c>
      <c r="L237" s="120" t="s">
        <v>2765</v>
      </c>
      <c r="M237" s="275">
        <f>COUNTIF(Database!P$7:P583,L237)</f>
        <v>3</v>
      </c>
      <c r="N237" s="12"/>
      <c r="O237" s="340"/>
      <c r="P237" s="211"/>
      <c r="Q237" s="211"/>
      <c r="R237" s="311"/>
      <c r="S237" s="311"/>
      <c r="T237" s="311"/>
      <c r="U237" s="311"/>
      <c r="V237" s="119" t="s">
        <v>1383</v>
      </c>
      <c r="W237" s="271">
        <f>COUNTIF('Validation Spectra and Results'!O$8:O$1840,V237)</f>
        <v>6</v>
      </c>
      <c r="X237" s="120" t="s">
        <v>2765</v>
      </c>
      <c r="Y237" s="275">
        <f>COUNTIF('Validation Spectra and Results'!P$7:P1696,X237)</f>
        <v>5</v>
      </c>
      <c r="Z237" s="211"/>
    </row>
    <row r="238" spans="1:26" s="256" customFormat="1" x14ac:dyDescent="0.25">
      <c r="A238" s="12"/>
      <c r="B238" s="396" t="s">
        <v>3745</v>
      </c>
      <c r="C238" s="311" t="s">
        <v>39</v>
      </c>
      <c r="D238" s="211"/>
      <c r="E238" s="211"/>
      <c r="F238" s="311"/>
      <c r="G238" s="311"/>
      <c r="H238" s="311"/>
      <c r="I238" s="311"/>
      <c r="J238" s="311"/>
      <c r="K238" s="311"/>
      <c r="L238" s="120" t="s">
        <v>1384</v>
      </c>
      <c r="M238" s="275">
        <f>COUNTIF(Database!P$7:P584,L238)</f>
        <v>1</v>
      </c>
      <c r="N238" s="12"/>
      <c r="O238" s="340"/>
      <c r="P238" s="211"/>
      <c r="Q238" s="211"/>
      <c r="R238" s="311"/>
      <c r="S238" s="311"/>
      <c r="T238" s="311"/>
      <c r="U238" s="311"/>
      <c r="V238" s="311"/>
      <c r="W238" s="311"/>
      <c r="X238" s="120" t="s">
        <v>1384</v>
      </c>
      <c r="Y238" s="275">
        <f>COUNTIF('Validation Spectra and Results'!P$7:P1697,X238)</f>
        <v>1</v>
      </c>
      <c r="Z238" s="211"/>
    </row>
    <row r="239" spans="1:26" x14ac:dyDescent="0.25">
      <c r="A239" s="12"/>
      <c r="B239" s="396" t="s">
        <v>3747</v>
      </c>
      <c r="C239" s="311" t="s">
        <v>39</v>
      </c>
      <c r="D239" s="211"/>
      <c r="E239" s="211"/>
      <c r="F239" s="311"/>
      <c r="G239" s="311"/>
      <c r="H239" s="311"/>
      <c r="I239" s="311"/>
      <c r="J239" s="119" t="s">
        <v>2898</v>
      </c>
      <c r="K239" s="271">
        <f>COUNTIF(Database!L$7:O562,J239)</f>
        <v>2</v>
      </c>
      <c r="L239" s="120" t="s">
        <v>2899</v>
      </c>
      <c r="M239" s="275">
        <f>COUNTIF(Database!P$7:P584,L239)</f>
        <v>2</v>
      </c>
      <c r="N239" s="12"/>
      <c r="O239" s="340"/>
      <c r="P239" s="211"/>
      <c r="Q239" s="211"/>
      <c r="R239" s="311"/>
      <c r="S239" s="311"/>
      <c r="T239" s="311"/>
      <c r="U239" s="311"/>
      <c r="V239" s="119" t="s">
        <v>2898</v>
      </c>
      <c r="W239" s="271">
        <f>COUNTIF('Validation Spectra and Results'!O$8:O$1840,V239)</f>
        <v>2</v>
      </c>
      <c r="X239" s="120" t="s">
        <v>2899</v>
      </c>
      <c r="Y239" s="275">
        <f>COUNTIF('Validation Spectra and Results'!P$7:P1698,X239)</f>
        <v>2</v>
      </c>
      <c r="Z239" s="211"/>
    </row>
    <row r="240" spans="1:26" x14ac:dyDescent="0.25">
      <c r="A240" s="12"/>
      <c r="B240" s="396" t="s">
        <v>3737</v>
      </c>
      <c r="C240" s="311" t="s">
        <v>39</v>
      </c>
      <c r="D240" s="211"/>
      <c r="E240" s="211"/>
      <c r="F240" s="311"/>
      <c r="G240" s="311"/>
      <c r="H240" s="311"/>
      <c r="I240" s="311"/>
      <c r="J240" s="119" t="s">
        <v>2893</v>
      </c>
      <c r="K240" s="271">
        <f>COUNTIF(Database!L$7:O563,J240)</f>
        <v>2</v>
      </c>
      <c r="L240" s="120" t="s">
        <v>2894</v>
      </c>
      <c r="M240" s="275">
        <f>COUNTIF(Database!P$7:P585,L240)</f>
        <v>2</v>
      </c>
      <c r="N240" s="12"/>
      <c r="O240" s="340"/>
      <c r="P240" s="211"/>
      <c r="Q240" s="211"/>
      <c r="R240" s="311"/>
      <c r="S240" s="311"/>
      <c r="T240" s="311"/>
      <c r="U240" s="311"/>
      <c r="V240" s="119" t="s">
        <v>2893</v>
      </c>
      <c r="W240" s="271">
        <f>COUNTIF('Validation Spectra and Results'!O$8:O$1840,V240)</f>
        <v>2</v>
      </c>
      <c r="X240" s="120" t="s">
        <v>2894</v>
      </c>
      <c r="Y240" s="275">
        <f>COUNTIF('Validation Spectra and Results'!P$7:P1699,X240)</f>
        <v>2</v>
      </c>
      <c r="Z240" s="211"/>
    </row>
    <row r="241" spans="1:26" x14ac:dyDescent="0.25">
      <c r="A241" s="12"/>
      <c r="B241" s="397" t="s">
        <v>3912</v>
      </c>
      <c r="C241" s="311" t="s">
        <v>39</v>
      </c>
      <c r="D241" s="211"/>
      <c r="E241" s="211"/>
      <c r="F241" s="311"/>
      <c r="G241" s="311"/>
      <c r="H241" s="119" t="s">
        <v>59</v>
      </c>
      <c r="I241" s="271">
        <f>COUNTIF(Database!L$7:N553,H241)</f>
        <v>37</v>
      </c>
      <c r="J241" s="311"/>
      <c r="K241" s="311"/>
      <c r="L241" s="311"/>
      <c r="M241" s="311"/>
      <c r="N241" s="12"/>
      <c r="O241" s="340"/>
      <c r="P241" s="211"/>
      <c r="Q241" s="211"/>
      <c r="S241" s="311"/>
      <c r="T241" s="119" t="s">
        <v>59</v>
      </c>
      <c r="U241" s="271">
        <f>COUNTIF('Validation Spectra and Results'!L$7:AE2006,T241)</f>
        <v>85</v>
      </c>
      <c r="V241" s="311"/>
      <c r="W241" s="311"/>
      <c r="X241" s="311"/>
      <c r="Y241" s="311"/>
      <c r="Z241" s="211"/>
    </row>
    <row r="242" spans="1:26" x14ac:dyDescent="0.25">
      <c r="A242" s="12"/>
      <c r="B242" s="396" t="s">
        <v>3751</v>
      </c>
      <c r="C242" s="311" t="s">
        <v>39</v>
      </c>
      <c r="D242" s="211"/>
      <c r="E242" s="211"/>
      <c r="F242" s="311"/>
      <c r="G242" s="311"/>
      <c r="H242" s="364">
        <f>COUNT(M242:M251)-1</f>
        <v>9</v>
      </c>
      <c r="I242" s="311"/>
      <c r="J242" s="119" t="s">
        <v>3353</v>
      </c>
      <c r="K242" s="271">
        <f>COUNTIF(Database!L$7:O565,J242)</f>
        <v>1</v>
      </c>
      <c r="L242" s="120" t="s">
        <v>3354</v>
      </c>
      <c r="M242" s="275">
        <f>COUNTIF(Database!P$7:P583,L242)</f>
        <v>1</v>
      </c>
      <c r="N242" s="12"/>
      <c r="O242" s="340"/>
      <c r="P242" s="211"/>
      <c r="Q242" s="211"/>
      <c r="R242" s="311"/>
      <c r="S242" s="311"/>
      <c r="T242" s="364">
        <f>COUNT(Y242:Y251)-1</f>
        <v>9</v>
      </c>
      <c r="U242" s="311"/>
      <c r="V242" s="119" t="s">
        <v>3353</v>
      </c>
      <c r="W242" s="271">
        <f>COUNTIF('Validation Spectra and Results'!O$8:O$1840,V242)</f>
        <v>1</v>
      </c>
      <c r="X242" s="120" t="s">
        <v>3354</v>
      </c>
      <c r="Y242" s="275">
        <f>COUNTIF('Validation Spectra and Results'!P$7:P1701,X242)</f>
        <v>1</v>
      </c>
      <c r="Z242" s="211"/>
    </row>
    <row r="243" spans="1:26" x14ac:dyDescent="0.25">
      <c r="A243" s="12"/>
      <c r="B243" s="396" t="s">
        <v>3753</v>
      </c>
      <c r="C243" s="311" t="s">
        <v>39</v>
      </c>
      <c r="D243" s="211"/>
      <c r="E243" s="211"/>
      <c r="F243" s="311"/>
      <c r="G243" s="311"/>
      <c r="H243" s="311"/>
      <c r="I243" s="311"/>
      <c r="J243" s="119" t="s">
        <v>233</v>
      </c>
      <c r="K243" s="271">
        <f>COUNTIF(Database!L$7:O566,J243)</f>
        <v>12</v>
      </c>
      <c r="L243" s="120" t="s">
        <v>1159</v>
      </c>
      <c r="M243" s="275">
        <f>COUNTIF(Database!P$7:P584,L243)</f>
        <v>9</v>
      </c>
      <c r="N243" s="12"/>
      <c r="O243" s="340"/>
      <c r="P243" s="211"/>
      <c r="Q243" s="211"/>
      <c r="R243" s="311"/>
      <c r="S243" s="311"/>
      <c r="T243" s="311"/>
      <c r="U243" s="311"/>
      <c r="V243" s="119" t="s">
        <v>233</v>
      </c>
      <c r="W243" s="271">
        <f>COUNTIF('Validation Spectra and Results'!O$8:O$1840,V243)</f>
        <v>24</v>
      </c>
      <c r="X243" s="120" t="s">
        <v>1159</v>
      </c>
      <c r="Y243" s="275">
        <f>COUNTIF('Validation Spectra and Results'!P$7:P1702,X243)</f>
        <v>18</v>
      </c>
      <c r="Z243" s="211"/>
    </row>
    <row r="244" spans="1:26" s="256" customFormat="1" x14ac:dyDescent="0.25">
      <c r="A244" s="12"/>
      <c r="B244" s="396" t="s">
        <v>3754</v>
      </c>
      <c r="C244" s="311" t="s">
        <v>39</v>
      </c>
      <c r="D244" s="211"/>
      <c r="E244" s="211"/>
      <c r="F244" s="311"/>
      <c r="G244" s="311"/>
      <c r="H244" s="311"/>
      <c r="I244" s="311"/>
      <c r="J244" s="311"/>
      <c r="K244" s="311"/>
      <c r="L244" s="120" t="s">
        <v>234</v>
      </c>
      <c r="M244" s="275">
        <f>COUNTIF(Database!P$7:P583,L244)</f>
        <v>3</v>
      </c>
      <c r="N244" s="12"/>
      <c r="O244" s="340"/>
      <c r="P244" s="211"/>
      <c r="Q244" s="211"/>
      <c r="R244" s="311"/>
      <c r="S244" s="311"/>
      <c r="T244" s="311"/>
      <c r="U244" s="311"/>
      <c r="V244" s="311"/>
      <c r="W244" s="311"/>
      <c r="X244" s="120" t="s">
        <v>234</v>
      </c>
      <c r="Y244" s="275">
        <f>COUNTIF('Validation Spectra and Results'!P$7:P1703,X244)</f>
        <v>3</v>
      </c>
      <c r="Z244" s="211"/>
    </row>
    <row r="245" spans="1:26" s="256" customFormat="1" x14ac:dyDescent="0.25">
      <c r="A245" s="12"/>
      <c r="B245" s="396"/>
      <c r="C245" s="311" t="s">
        <v>39</v>
      </c>
      <c r="D245" s="211"/>
      <c r="E245" s="211"/>
      <c r="F245" s="311"/>
      <c r="G245" s="311"/>
      <c r="H245" s="311"/>
      <c r="I245" s="311"/>
      <c r="J245" s="311"/>
      <c r="K245" s="311"/>
      <c r="L245" s="120" t="s">
        <v>1500</v>
      </c>
      <c r="M245" s="275">
        <f>COUNTIF(Database!P$7:P584,L245)</f>
        <v>0</v>
      </c>
      <c r="N245" s="12"/>
      <c r="O245" s="340"/>
      <c r="P245" s="211"/>
      <c r="Q245" s="211"/>
      <c r="R245" s="311"/>
      <c r="S245" s="311"/>
      <c r="T245" s="311"/>
      <c r="U245" s="311"/>
      <c r="V245" s="311"/>
      <c r="W245" s="311"/>
      <c r="X245" s="120" t="s">
        <v>1500</v>
      </c>
      <c r="Y245" s="275">
        <f>COUNTIF('Validation Spectra and Results'!P$7:P1704,X245)-8</f>
        <v>4</v>
      </c>
      <c r="Z245" s="211"/>
    </row>
    <row r="246" spans="1:26" s="256" customFormat="1" x14ac:dyDescent="0.25">
      <c r="A246" s="12"/>
      <c r="B246" s="396" t="s">
        <v>3915</v>
      </c>
      <c r="C246" s="311" t="s">
        <v>39</v>
      </c>
      <c r="D246" s="211"/>
      <c r="E246" s="211"/>
      <c r="F246" s="311"/>
      <c r="G246" s="311"/>
      <c r="H246" s="311"/>
      <c r="I246" s="311"/>
      <c r="J246" s="272" t="s">
        <v>195</v>
      </c>
      <c r="K246" s="271">
        <f>COUNTIF(Database!L$7:O567,J246)</f>
        <v>2</v>
      </c>
      <c r="L246" s="120" t="s">
        <v>196</v>
      </c>
      <c r="M246" s="275">
        <f>COUNTIF(Database!P$7:P587,L246)</f>
        <v>1</v>
      </c>
      <c r="N246" s="12"/>
      <c r="O246" s="340"/>
      <c r="P246" s="211"/>
      <c r="Q246" s="211"/>
      <c r="R246" s="311"/>
      <c r="S246" s="311"/>
      <c r="T246" s="311"/>
      <c r="U246" s="311"/>
      <c r="V246" s="272" t="s">
        <v>195</v>
      </c>
      <c r="W246" s="271">
        <f>COUNTIF('Validation Spectra and Results'!O$8:O$1840,V246)</f>
        <v>2</v>
      </c>
      <c r="X246" s="120" t="s">
        <v>196</v>
      </c>
      <c r="Y246" s="275">
        <f>COUNTIF('Validation Spectra and Results'!P$7:P1704,X246)</f>
        <v>1</v>
      </c>
      <c r="Z246" s="211"/>
    </row>
    <row r="247" spans="1:26" x14ac:dyDescent="0.25">
      <c r="A247" s="12"/>
      <c r="B247" s="396" t="s">
        <v>3752</v>
      </c>
      <c r="C247" s="311" t="s">
        <v>39</v>
      </c>
      <c r="D247" s="211"/>
      <c r="E247" s="211"/>
      <c r="F247" s="311"/>
      <c r="G247" s="311"/>
      <c r="H247" s="311"/>
      <c r="I247" s="311"/>
      <c r="J247" s="311"/>
      <c r="K247" s="311"/>
      <c r="L247" s="120" t="s">
        <v>300</v>
      </c>
      <c r="M247" s="323">
        <f>COUNTIF(Database!P$7:P588,L247)</f>
        <v>1</v>
      </c>
      <c r="N247" s="12"/>
      <c r="O247" s="340"/>
      <c r="P247" s="211"/>
      <c r="Q247" s="211"/>
      <c r="R247" s="311"/>
      <c r="S247" s="311"/>
      <c r="T247" s="311"/>
      <c r="U247" s="311"/>
      <c r="V247" s="311"/>
      <c r="W247" s="311"/>
      <c r="X247" s="120" t="s">
        <v>300</v>
      </c>
      <c r="Y247" s="323">
        <f>COUNTIF('Validation Spectra and Results'!P$7:P1705,X247)</f>
        <v>1</v>
      </c>
      <c r="Z247" s="211"/>
    </row>
    <row r="248" spans="1:26" x14ac:dyDescent="0.25">
      <c r="A248" s="12"/>
      <c r="B248" s="396" t="s">
        <v>3651</v>
      </c>
      <c r="C248" s="311" t="s">
        <v>39</v>
      </c>
      <c r="D248" s="211"/>
      <c r="E248" s="211"/>
      <c r="F248" s="311"/>
      <c r="G248" s="311"/>
      <c r="H248" s="311"/>
      <c r="I248" s="311"/>
      <c r="J248" s="119" t="s">
        <v>306</v>
      </c>
      <c r="K248" s="271">
        <f>COUNTIF(Database!L$7:O568,J248)</f>
        <v>7</v>
      </c>
      <c r="L248" s="120" t="s">
        <v>307</v>
      </c>
      <c r="M248" s="275">
        <f>COUNTIF(Database!P$7:P589,L248)</f>
        <v>7</v>
      </c>
      <c r="N248" s="12"/>
      <c r="O248" s="340"/>
      <c r="P248" s="211"/>
      <c r="Q248" s="211"/>
      <c r="R248" s="311"/>
      <c r="S248" s="311"/>
      <c r="T248" s="311"/>
      <c r="U248" s="311"/>
      <c r="V248" s="119" t="s">
        <v>306</v>
      </c>
      <c r="W248" s="271">
        <f>COUNTIF('Validation Spectra and Results'!O$8:O$1840,V248)</f>
        <v>16</v>
      </c>
      <c r="X248" s="120" t="s">
        <v>307</v>
      </c>
      <c r="Y248" s="275">
        <f>COUNTIF('Validation Spectra and Results'!P$7:P1706,X248)</f>
        <v>16</v>
      </c>
      <c r="Z248" s="211"/>
    </row>
    <row r="249" spans="1:26" s="256" customFormat="1" x14ac:dyDescent="0.25">
      <c r="A249" s="12"/>
      <c r="B249" s="396" t="s">
        <v>3650</v>
      </c>
      <c r="C249" s="311" t="s">
        <v>39</v>
      </c>
      <c r="D249" s="211"/>
      <c r="E249" s="211"/>
      <c r="F249" s="311"/>
      <c r="G249" s="311"/>
      <c r="H249" s="311"/>
      <c r="I249" s="311"/>
      <c r="J249" s="278" t="s">
        <v>643</v>
      </c>
      <c r="K249" s="279">
        <f>COUNTIF(Database!L$7:O569,J249)</f>
        <v>9</v>
      </c>
      <c r="L249" s="120" t="s">
        <v>60</v>
      </c>
      <c r="M249" s="275">
        <f>COUNTIF(Database!P$7:P591,L249)</f>
        <v>9</v>
      </c>
      <c r="N249" s="12"/>
      <c r="O249" s="340"/>
      <c r="P249" s="211"/>
      <c r="Q249" s="211"/>
      <c r="R249" s="311"/>
      <c r="S249" s="311"/>
      <c r="T249" s="311"/>
      <c r="U249" s="311"/>
      <c r="V249" s="278" t="s">
        <v>643</v>
      </c>
      <c r="W249" s="279">
        <f>COUNTIF('Validation Spectra and Results'!O$8:O$1840,V249)</f>
        <v>36</v>
      </c>
      <c r="X249" s="120" t="s">
        <v>60</v>
      </c>
      <c r="Y249" s="275">
        <f>COUNTIF('Validation Spectra and Results'!P$7:P1708,X249)</f>
        <v>36</v>
      </c>
      <c r="Z249" s="211"/>
    </row>
    <row r="250" spans="1:26" s="256" customFormat="1" x14ac:dyDescent="0.25">
      <c r="A250" s="12"/>
      <c r="B250" s="396" t="s">
        <v>3749</v>
      </c>
      <c r="C250" s="311" t="s">
        <v>39</v>
      </c>
      <c r="D250" s="211"/>
      <c r="E250" s="211"/>
      <c r="F250" s="311"/>
      <c r="G250" s="311"/>
      <c r="H250" s="311"/>
      <c r="I250" s="311"/>
      <c r="J250" s="119" t="s">
        <v>229</v>
      </c>
      <c r="K250" s="271">
        <f>COUNTIF(Database!L$7:O570,J250)</f>
        <v>2</v>
      </c>
      <c r="L250" s="120" t="s">
        <v>230</v>
      </c>
      <c r="M250" s="275">
        <f>COUNTIF(Database!P$7:P592,L250)</f>
        <v>2</v>
      </c>
      <c r="N250" s="12"/>
      <c r="O250" s="340"/>
      <c r="P250" s="211"/>
      <c r="Q250" s="211"/>
      <c r="R250" s="311"/>
      <c r="S250" s="311"/>
      <c r="T250" s="311"/>
      <c r="U250" s="311"/>
      <c r="V250" s="119" t="s">
        <v>229</v>
      </c>
      <c r="W250" s="271">
        <f>COUNTIF('Validation Spectra and Results'!O$8:O$1840,V250)</f>
        <v>2</v>
      </c>
      <c r="X250" s="120" t="s">
        <v>230</v>
      </c>
      <c r="Y250" s="275">
        <f>COUNTIF('Validation Spectra and Results'!P$7:P1709,X250)</f>
        <v>2</v>
      </c>
      <c r="Z250" s="211"/>
    </row>
    <row r="251" spans="1:26" x14ac:dyDescent="0.25">
      <c r="A251" s="12"/>
      <c r="B251" s="396" t="s">
        <v>3750</v>
      </c>
      <c r="C251" s="311" t="s">
        <v>39</v>
      </c>
      <c r="D251" s="211"/>
      <c r="E251" s="211"/>
      <c r="F251" s="311"/>
      <c r="G251" s="311"/>
      <c r="H251" s="311"/>
      <c r="I251" s="311"/>
      <c r="J251" s="119" t="s">
        <v>286</v>
      </c>
      <c r="K251" s="271">
        <f>COUNTIF(Database!L$7:O571,J251)</f>
        <v>4</v>
      </c>
      <c r="L251" s="120" t="s">
        <v>287</v>
      </c>
      <c r="M251" s="275">
        <f>COUNTIF(Database!P$7:P593,L251)</f>
        <v>4</v>
      </c>
      <c r="N251" s="12"/>
      <c r="O251" s="340"/>
      <c r="P251" s="211"/>
      <c r="Q251" s="211"/>
      <c r="R251" s="311"/>
      <c r="S251" s="311"/>
      <c r="T251" s="311"/>
      <c r="U251" s="311"/>
      <c r="V251" s="119" t="s">
        <v>286</v>
      </c>
      <c r="W251" s="271">
        <f>COUNTIF('Validation Spectra and Results'!O$8:O$1840,V251)</f>
        <v>4</v>
      </c>
      <c r="X251" s="120" t="s">
        <v>287</v>
      </c>
      <c r="Y251" s="275">
        <f>COUNTIF('Validation Spectra and Results'!P$7:P1710,X251)</f>
        <v>4</v>
      </c>
      <c r="Z251" s="211"/>
    </row>
    <row r="252" spans="1:26" s="256" customFormat="1" x14ac:dyDescent="0.25">
      <c r="A252" s="12"/>
      <c r="B252" s="397" t="s">
        <v>3914</v>
      </c>
      <c r="C252" s="311" t="s">
        <v>39</v>
      </c>
      <c r="D252" s="211"/>
      <c r="E252" s="211"/>
      <c r="F252" s="311"/>
      <c r="G252" s="311"/>
      <c r="H252" s="119" t="s">
        <v>3375</v>
      </c>
      <c r="I252" s="271">
        <f>COUNTIF(Database!L$7:N554,H252)</f>
        <v>4</v>
      </c>
      <c r="J252" s="311"/>
      <c r="K252" s="311"/>
      <c r="L252" s="311"/>
      <c r="M252" s="311"/>
      <c r="N252" s="12"/>
      <c r="O252" s="340"/>
      <c r="P252" s="211"/>
      <c r="Q252" s="211"/>
      <c r="S252" s="311"/>
      <c r="T252" s="119" t="s">
        <v>3375</v>
      </c>
      <c r="U252" s="271">
        <f>COUNTIF('Validation Spectra and Results'!L$7:AE2017,T252)</f>
        <v>4</v>
      </c>
      <c r="V252" s="311"/>
      <c r="W252" s="311"/>
      <c r="X252" s="311"/>
      <c r="Y252" s="311"/>
      <c r="Z252" s="211"/>
    </row>
    <row r="253" spans="1:26" x14ac:dyDescent="0.25">
      <c r="A253" s="12"/>
      <c r="B253" s="396" t="s">
        <v>1325</v>
      </c>
      <c r="C253" s="311" t="s">
        <v>39</v>
      </c>
      <c r="D253" s="211"/>
      <c r="E253" s="211"/>
      <c r="F253" s="311"/>
      <c r="G253" s="311"/>
      <c r="H253" s="364">
        <f>COUNT(M253:M254)</f>
        <v>2</v>
      </c>
      <c r="I253" s="311"/>
      <c r="J253" s="119" t="s">
        <v>140</v>
      </c>
      <c r="K253" s="271">
        <f>COUNTIF(Database!L$7:O572,J253)</f>
        <v>1</v>
      </c>
      <c r="L253" s="120" t="s">
        <v>648</v>
      </c>
      <c r="M253" s="275">
        <f>COUNTIF(Database!P$7:P594,L253)</f>
        <v>1</v>
      </c>
      <c r="N253" s="12"/>
      <c r="O253" s="340"/>
      <c r="P253" s="211"/>
      <c r="Q253" s="211"/>
      <c r="R253" s="311"/>
      <c r="S253" s="311"/>
      <c r="T253" s="364">
        <f>COUNT(Y253:Y254)</f>
        <v>2</v>
      </c>
      <c r="U253" s="311"/>
      <c r="V253" s="119" t="s">
        <v>140</v>
      </c>
      <c r="W253" s="271">
        <f>COUNTIF('Validation Spectra and Results'!O$8:O$1840,V253)</f>
        <v>1</v>
      </c>
      <c r="X253" s="120" t="s">
        <v>648</v>
      </c>
      <c r="Y253" s="275">
        <f>COUNTIF('Validation Spectra and Results'!P$7:P1711,X253)</f>
        <v>1</v>
      </c>
      <c r="Z253" s="211"/>
    </row>
    <row r="254" spans="1:26" s="256" customFormat="1" x14ac:dyDescent="0.25">
      <c r="A254" s="12"/>
      <c r="B254" s="396" t="s">
        <v>3755</v>
      </c>
      <c r="C254" s="311" t="s">
        <v>39</v>
      </c>
      <c r="D254" s="211"/>
      <c r="E254" s="211"/>
      <c r="F254" s="311"/>
      <c r="G254" s="311"/>
      <c r="H254" s="311"/>
      <c r="I254" s="311"/>
      <c r="J254" s="119" t="s">
        <v>1355</v>
      </c>
      <c r="K254" s="271">
        <f>COUNTIF(Database!L$7:O573,J254)</f>
        <v>3</v>
      </c>
      <c r="L254" s="120" t="s">
        <v>1356</v>
      </c>
      <c r="M254" s="275">
        <f>COUNTIF(Database!P$7:P595,L254)</f>
        <v>3</v>
      </c>
      <c r="N254" s="12"/>
      <c r="O254" s="340"/>
      <c r="P254" s="211"/>
      <c r="Q254" s="211"/>
      <c r="R254" s="311"/>
      <c r="S254" s="311"/>
      <c r="T254" s="311"/>
      <c r="U254" s="311"/>
      <c r="V254" s="119" t="s">
        <v>1355</v>
      </c>
      <c r="W254" s="271">
        <f>COUNTIF('Validation Spectra and Results'!O$8:O$1840,V254)</f>
        <v>3</v>
      </c>
      <c r="X254" s="120" t="s">
        <v>1356</v>
      </c>
      <c r="Y254" s="275">
        <f>COUNTIF('Validation Spectra and Results'!P$7:P1712,X254)</f>
        <v>3</v>
      </c>
      <c r="Z254" s="211"/>
    </row>
    <row r="255" spans="1:26" x14ac:dyDescent="0.25">
      <c r="A255" s="12"/>
      <c r="B255" s="397" t="s">
        <v>3916</v>
      </c>
      <c r="C255" s="311" t="s">
        <v>39</v>
      </c>
      <c r="D255" s="211"/>
      <c r="E255" s="211"/>
      <c r="F255" s="311"/>
      <c r="G255" s="311"/>
      <c r="H255" s="119" t="s">
        <v>3366</v>
      </c>
      <c r="I255" s="271">
        <f>COUNTIF(Database!L$7:N555,H255)</f>
        <v>1</v>
      </c>
      <c r="J255" s="311"/>
      <c r="K255" s="311"/>
      <c r="L255" s="311"/>
      <c r="M255" s="311"/>
      <c r="N255" s="12"/>
      <c r="O255" s="340"/>
      <c r="P255" s="211"/>
      <c r="Q255" s="211"/>
      <c r="S255" s="311"/>
      <c r="T255" s="119" t="s">
        <v>3366</v>
      </c>
      <c r="U255" s="271">
        <f>COUNTIF('Validation Spectra and Results'!L$7:AE2020,T255)</f>
        <v>1</v>
      </c>
      <c r="V255" s="311"/>
      <c r="W255" s="311"/>
      <c r="X255" s="311"/>
      <c r="Y255" s="311"/>
      <c r="Z255" s="211"/>
    </row>
    <row r="256" spans="1:26" s="256" customFormat="1" x14ac:dyDescent="0.25">
      <c r="A256" s="12"/>
      <c r="B256" s="396" t="s">
        <v>3756</v>
      </c>
      <c r="C256" s="311" t="s">
        <v>39</v>
      </c>
      <c r="D256" s="211"/>
      <c r="E256" s="211"/>
      <c r="F256" s="311"/>
      <c r="G256" s="311"/>
      <c r="H256" s="364">
        <f>COUNT(M256)</f>
        <v>1</v>
      </c>
      <c r="J256" s="119" t="s">
        <v>3367</v>
      </c>
      <c r="K256" s="271">
        <f>COUNTIF(Database!L$7:O575,J256)</f>
        <v>1</v>
      </c>
      <c r="L256" s="120" t="s">
        <v>3368</v>
      </c>
      <c r="M256" s="275">
        <f>COUNTIF(Database!P$7:P597,L256)</f>
        <v>1</v>
      </c>
      <c r="N256" s="12"/>
      <c r="O256" s="340"/>
      <c r="P256" s="211"/>
      <c r="Q256" s="211"/>
      <c r="R256" s="311"/>
      <c r="S256" s="311"/>
      <c r="T256" s="364">
        <f>COUNT(Y256)</f>
        <v>1</v>
      </c>
      <c r="V256" s="119" t="s">
        <v>3367</v>
      </c>
      <c r="W256" s="271">
        <f>COUNTIF('Validation Spectra and Results'!O$8:O$1840,V256)</f>
        <v>1</v>
      </c>
      <c r="X256" s="120" t="s">
        <v>3368</v>
      </c>
      <c r="Y256" s="275">
        <f>COUNTIF('Validation Spectra and Results'!P$7:P1715,X256)</f>
        <v>1</v>
      </c>
      <c r="Z256" s="211"/>
    </row>
    <row r="257" spans="1:26" x14ac:dyDescent="0.25">
      <c r="A257" s="12"/>
      <c r="B257" s="397" t="s">
        <v>3917</v>
      </c>
      <c r="C257" s="311" t="s">
        <v>39</v>
      </c>
      <c r="D257" s="211"/>
      <c r="E257" s="211"/>
      <c r="F257" s="311"/>
      <c r="G257" s="311"/>
      <c r="H257" s="119" t="s">
        <v>19</v>
      </c>
      <c r="I257" s="271">
        <f>COUNTIF(Database!L$7:N656,H257)</f>
        <v>23</v>
      </c>
      <c r="J257" s="311"/>
      <c r="K257" s="311"/>
      <c r="L257" s="311"/>
      <c r="M257" s="311"/>
      <c r="N257" s="12"/>
      <c r="O257" s="340"/>
      <c r="P257" s="211"/>
      <c r="Q257" s="211"/>
      <c r="S257" s="311"/>
      <c r="T257" s="119" t="s">
        <v>19</v>
      </c>
      <c r="U257" s="271">
        <f>COUNTIF('Validation Spectra and Results'!L$7:AE2022,T257)</f>
        <v>109</v>
      </c>
      <c r="V257" s="311"/>
      <c r="W257" s="311"/>
      <c r="X257" s="311"/>
      <c r="Y257" s="311"/>
      <c r="Z257" s="211"/>
    </row>
    <row r="258" spans="1:26" x14ac:dyDescent="0.25">
      <c r="A258" s="12"/>
      <c r="B258" s="396" t="s">
        <v>3761</v>
      </c>
      <c r="C258" s="311" t="s">
        <v>39</v>
      </c>
      <c r="D258" s="211"/>
      <c r="E258" s="211"/>
      <c r="F258" s="311"/>
      <c r="G258" s="311"/>
      <c r="H258" s="364">
        <f>COUNT(M258)</f>
        <v>1</v>
      </c>
      <c r="I258" s="27"/>
      <c r="J258" s="119" t="s">
        <v>32</v>
      </c>
      <c r="K258" s="271">
        <f>COUNTIF(Database!L$7:O575,J258)</f>
        <v>23</v>
      </c>
      <c r="L258" s="120" t="s">
        <v>33</v>
      </c>
      <c r="M258" s="275">
        <f>COUNTIF(Database!P$7:P599,L258)</f>
        <v>23</v>
      </c>
      <c r="N258" s="12"/>
      <c r="O258" s="340"/>
      <c r="P258" s="211"/>
      <c r="Q258" s="211"/>
      <c r="R258" s="311"/>
      <c r="S258" s="311"/>
      <c r="T258" s="364">
        <f>COUNT(Y258)</f>
        <v>1</v>
      </c>
      <c r="U258" s="256"/>
      <c r="V258" s="119" t="s">
        <v>32</v>
      </c>
      <c r="W258" s="271">
        <f>COUNTIF('Validation Spectra and Results'!O$8:O$1840,V258)</f>
        <v>109</v>
      </c>
      <c r="X258" s="120" t="s">
        <v>33</v>
      </c>
      <c r="Y258" s="275">
        <f>COUNTIF('Validation Spectra and Results'!P$7:P1717,X258)</f>
        <v>109</v>
      </c>
      <c r="Z258" s="211"/>
    </row>
    <row r="259" spans="1:26" s="256" customFormat="1" x14ac:dyDescent="0.25">
      <c r="A259" s="12"/>
      <c r="B259" s="397" t="s">
        <v>3918</v>
      </c>
      <c r="C259" s="311" t="s">
        <v>39</v>
      </c>
      <c r="D259" s="211"/>
      <c r="E259" s="211"/>
      <c r="F259" s="311"/>
      <c r="G259" s="311"/>
      <c r="H259" s="119" t="s">
        <v>448</v>
      </c>
      <c r="I259" s="271">
        <f>COUNTIF(Database!L$7:N558,H259)</f>
        <v>17</v>
      </c>
      <c r="J259" s="311"/>
      <c r="K259" s="311"/>
      <c r="L259" s="311"/>
      <c r="M259" s="311"/>
      <c r="N259" s="12"/>
      <c r="O259" s="340"/>
      <c r="P259" s="211"/>
      <c r="Q259" s="211"/>
      <c r="S259" s="311"/>
      <c r="T259" s="119" t="s">
        <v>448</v>
      </c>
      <c r="U259" s="271">
        <f>COUNTIF('Validation Spectra and Results'!L$7:AE2024,T259)</f>
        <v>28</v>
      </c>
      <c r="V259" s="311"/>
      <c r="W259" s="311"/>
      <c r="X259" s="311"/>
      <c r="Y259" s="311"/>
      <c r="Z259" s="211"/>
    </row>
    <row r="260" spans="1:26" s="256" customFormat="1" x14ac:dyDescent="0.25">
      <c r="A260" s="12"/>
      <c r="B260" s="396" t="s">
        <v>3760</v>
      </c>
      <c r="C260" s="311" t="s">
        <v>39</v>
      </c>
      <c r="D260" s="211"/>
      <c r="E260" s="211"/>
      <c r="F260" s="311"/>
      <c r="G260" s="311"/>
      <c r="H260" s="364">
        <f>COUNT(M260:M263)</f>
        <v>4</v>
      </c>
      <c r="I260" s="311"/>
      <c r="J260" s="119" t="s">
        <v>449</v>
      </c>
      <c r="K260" s="271">
        <f>COUNTIF(Database!L$7:O577,J260)</f>
        <v>7</v>
      </c>
      <c r="L260" s="120" t="s">
        <v>450</v>
      </c>
      <c r="M260" s="275">
        <f>COUNTIF(Database!P$7:P599,L260)</f>
        <v>3</v>
      </c>
      <c r="N260" s="12"/>
      <c r="O260" s="340"/>
      <c r="P260" s="211"/>
      <c r="Q260" s="211"/>
      <c r="R260" s="311"/>
      <c r="S260" s="311"/>
      <c r="T260" s="364">
        <f>COUNT(Y260:Y263)</f>
        <v>4</v>
      </c>
      <c r="U260" s="311"/>
      <c r="V260" s="119" t="s">
        <v>449</v>
      </c>
      <c r="W260" s="271">
        <f>COUNTIF('Validation Spectra and Results'!O$8:O$1840,V260)</f>
        <v>9</v>
      </c>
      <c r="X260" s="120" t="s">
        <v>450</v>
      </c>
      <c r="Y260" s="275">
        <f>COUNTIF('Validation Spectra and Results'!P$7:P1719,X260)</f>
        <v>5</v>
      </c>
      <c r="Z260" s="211"/>
    </row>
    <row r="261" spans="1:26" s="256" customFormat="1" x14ac:dyDescent="0.25">
      <c r="A261" s="12"/>
      <c r="B261" s="396" t="s">
        <v>3759</v>
      </c>
      <c r="C261" s="311" t="s">
        <v>39</v>
      </c>
      <c r="D261" s="211"/>
      <c r="E261" s="211"/>
      <c r="F261" s="311"/>
      <c r="G261" s="311"/>
      <c r="H261" s="311"/>
      <c r="I261" s="311"/>
      <c r="J261" s="311"/>
      <c r="K261" s="311"/>
      <c r="L261" s="120" t="s">
        <v>67</v>
      </c>
      <c r="M261" s="275">
        <f>COUNTIF(Database!P$7:P600,L261)</f>
        <v>4</v>
      </c>
      <c r="N261" s="12"/>
      <c r="O261" s="340"/>
      <c r="P261" s="211"/>
      <c r="Q261" s="211"/>
      <c r="R261" s="311"/>
      <c r="S261" s="311"/>
      <c r="T261" s="311"/>
      <c r="U261" s="311"/>
      <c r="V261" s="311"/>
      <c r="W261" s="311"/>
      <c r="X261" s="120" t="s">
        <v>67</v>
      </c>
      <c r="Y261" s="275">
        <f>COUNTIF('Validation Spectra and Results'!P$7:P1720,X261)</f>
        <v>4</v>
      </c>
      <c r="Z261" s="211"/>
    </row>
    <row r="262" spans="1:26" s="256" customFormat="1" x14ac:dyDescent="0.25">
      <c r="A262" s="12"/>
      <c r="B262" s="396" t="s">
        <v>3758</v>
      </c>
      <c r="C262" s="311" t="s">
        <v>39</v>
      </c>
      <c r="D262" s="211"/>
      <c r="E262" s="211"/>
      <c r="F262" s="311"/>
      <c r="G262" s="311"/>
      <c r="H262" s="311"/>
      <c r="I262" s="311"/>
      <c r="J262" s="119" t="s">
        <v>1386</v>
      </c>
      <c r="K262" s="271">
        <f>COUNTIF(Database!L$7:O579,J262)</f>
        <v>3</v>
      </c>
      <c r="L262" s="120" t="s">
        <v>1387</v>
      </c>
      <c r="M262" s="275">
        <f>COUNTIF(Database!P$7:P601,L262)</f>
        <v>3</v>
      </c>
      <c r="N262" s="12"/>
      <c r="O262" s="340"/>
      <c r="P262" s="211"/>
      <c r="Q262" s="211"/>
      <c r="R262" s="311"/>
      <c r="S262" s="311"/>
      <c r="T262" s="311"/>
      <c r="U262" s="311"/>
      <c r="V262" s="119" t="s">
        <v>1386</v>
      </c>
      <c r="W262" s="271">
        <f>COUNTIF('Validation Spectra and Results'!O$8:O$1840,V262)</f>
        <v>3</v>
      </c>
      <c r="X262" s="120" t="s">
        <v>1387</v>
      </c>
      <c r="Y262" s="275">
        <f>COUNTIF('Validation Spectra and Results'!P$7:P1721,X262)</f>
        <v>3</v>
      </c>
      <c r="Z262" s="211"/>
    </row>
    <row r="263" spans="1:26" s="256" customFormat="1" x14ac:dyDescent="0.25">
      <c r="A263" s="12"/>
      <c r="B263" s="411" t="s">
        <v>3762</v>
      </c>
      <c r="C263" s="311" t="s">
        <v>39</v>
      </c>
      <c r="D263" s="211"/>
      <c r="E263" s="211"/>
      <c r="F263" s="342"/>
      <c r="G263" s="342"/>
      <c r="H263" s="342"/>
      <c r="I263" s="342"/>
      <c r="J263" s="273" t="s">
        <v>473</v>
      </c>
      <c r="K263" s="274">
        <f>COUNTIF(Database!L$7:O579,J263)</f>
        <v>7</v>
      </c>
      <c r="L263" s="281" t="s">
        <v>474</v>
      </c>
      <c r="M263" s="282">
        <f>COUNTIF(Database!P$7:P603,L263)</f>
        <v>7</v>
      </c>
      <c r="N263" s="12"/>
      <c r="O263" s="340"/>
      <c r="P263" s="211"/>
      <c r="Q263" s="211"/>
      <c r="R263" s="342"/>
      <c r="S263" s="342"/>
      <c r="T263" s="342"/>
      <c r="U263" s="342"/>
      <c r="V263" s="273" t="s">
        <v>473</v>
      </c>
      <c r="W263" s="274">
        <f>COUNTIF('Validation Spectra and Results'!O$8:O$1840,V263)</f>
        <v>16</v>
      </c>
      <c r="X263" s="281" t="s">
        <v>474</v>
      </c>
      <c r="Y263" s="282">
        <f>COUNTIF('Validation Spectra and Results'!P$7:P1722,X263)</f>
        <v>15</v>
      </c>
      <c r="Z263" s="211"/>
    </row>
    <row r="264" spans="1:26" s="256" customFormat="1" x14ac:dyDescent="0.25">
      <c r="A264" s="12"/>
      <c r="B264" s="397" t="s">
        <v>3664</v>
      </c>
      <c r="C264" s="346">
        <f>COUNT(M266:M275)</f>
        <v>9</v>
      </c>
      <c r="D264" s="211"/>
      <c r="E264" s="211"/>
      <c r="F264" s="119" t="s">
        <v>3129</v>
      </c>
      <c r="G264" s="271">
        <f>COUNTIF(Database!L$7:M546,F264)</f>
        <v>20</v>
      </c>
      <c r="H264" s="311"/>
      <c r="I264" s="311"/>
      <c r="J264" s="311"/>
      <c r="K264" s="311"/>
      <c r="L264" s="337"/>
      <c r="M264" s="337"/>
      <c r="N264" s="12"/>
      <c r="O264" s="340"/>
      <c r="P264" s="211"/>
      <c r="Q264" s="211"/>
      <c r="R264" s="119" t="s">
        <v>3129</v>
      </c>
      <c r="S264" s="271">
        <f>COUNTIF('Validation Spectra and Results'!L8:M1161,R264)</f>
        <v>36</v>
      </c>
      <c r="T264" s="311"/>
      <c r="U264" s="311"/>
      <c r="V264" s="311"/>
      <c r="W264" s="311"/>
      <c r="X264" s="337"/>
      <c r="Y264" s="337"/>
      <c r="Z264" s="211"/>
    </row>
    <row r="265" spans="1:26" s="256" customFormat="1" x14ac:dyDescent="0.25">
      <c r="A265" s="12"/>
      <c r="B265" s="397" t="s">
        <v>3775</v>
      </c>
      <c r="C265" s="311" t="s">
        <v>39</v>
      </c>
      <c r="D265" s="211"/>
      <c r="E265" s="211"/>
      <c r="F265" s="311"/>
      <c r="G265" s="311"/>
      <c r="H265" s="119" t="s">
        <v>65</v>
      </c>
      <c r="I265" s="271">
        <f>COUNTIF(Database!L$7:N562,H265)</f>
        <v>19</v>
      </c>
      <c r="J265" s="311"/>
      <c r="K265" s="311"/>
      <c r="L265" s="311"/>
      <c r="M265" s="311"/>
      <c r="N265" s="12"/>
      <c r="O265" s="340"/>
      <c r="P265" s="211"/>
      <c r="Q265" s="211"/>
      <c r="R265" s="311"/>
      <c r="S265" s="311"/>
      <c r="T265" s="119" t="s">
        <v>65</v>
      </c>
      <c r="U265" s="271">
        <f>COUNTIF('Validation Spectra and Results'!L$7:AE2030,T265)</f>
        <v>35</v>
      </c>
      <c r="V265" s="311"/>
      <c r="W265" s="311"/>
      <c r="X265" s="311"/>
      <c r="Y265" s="311"/>
      <c r="Z265" s="211"/>
    </row>
    <row r="266" spans="1:26" x14ac:dyDescent="0.25">
      <c r="A266" s="12"/>
      <c r="B266" s="396" t="s">
        <v>3764</v>
      </c>
      <c r="C266" s="311" t="s">
        <v>39</v>
      </c>
      <c r="D266" s="211"/>
      <c r="E266" s="211"/>
      <c r="F266" s="311"/>
      <c r="H266" s="311"/>
      <c r="I266" s="311"/>
      <c r="J266" s="119" t="s">
        <v>66</v>
      </c>
      <c r="K266" s="271">
        <f>COUNTIF(Database!L$7:O581,J266)</f>
        <v>19</v>
      </c>
      <c r="L266" s="120" t="s">
        <v>2629</v>
      </c>
      <c r="M266" s="275">
        <f>COUNTIF(Database!P$7:P605,L266)</f>
        <v>2</v>
      </c>
      <c r="N266" s="12"/>
      <c r="O266" s="340"/>
      <c r="P266" s="211"/>
      <c r="Q266" s="211"/>
      <c r="R266" s="311"/>
      <c r="S266" s="256"/>
      <c r="T266" s="311"/>
      <c r="U266" s="311"/>
      <c r="V266" s="119" t="s">
        <v>66</v>
      </c>
      <c r="W266" s="271">
        <f>COUNTIF('Validation Spectra and Results'!O$8:O$1840,V266)</f>
        <v>35</v>
      </c>
      <c r="X266" s="120" t="s">
        <v>2629</v>
      </c>
      <c r="Y266" s="275">
        <f>COUNTIF('Validation Spectra and Results'!P$7:P1724,X266)</f>
        <v>2</v>
      </c>
      <c r="Z266" s="211"/>
    </row>
    <row r="267" spans="1:26" x14ac:dyDescent="0.25">
      <c r="A267" s="12"/>
      <c r="B267" s="396" t="s">
        <v>3769</v>
      </c>
      <c r="C267" s="311" t="s">
        <v>39</v>
      </c>
      <c r="D267" s="211"/>
      <c r="E267" s="211"/>
      <c r="F267" s="311"/>
      <c r="G267" s="311"/>
      <c r="H267" s="311"/>
      <c r="I267" s="311"/>
      <c r="J267" s="311"/>
      <c r="K267" s="311"/>
      <c r="L267" s="120" t="s">
        <v>2903</v>
      </c>
      <c r="M267" s="275">
        <f>COUNTIF(Database!P$7:P609,L267)</f>
        <v>3</v>
      </c>
      <c r="N267" s="12"/>
      <c r="O267" s="340"/>
      <c r="P267" s="211"/>
      <c r="Q267" s="211"/>
      <c r="R267" s="311"/>
      <c r="S267" s="311"/>
      <c r="T267" s="311"/>
      <c r="U267" s="311"/>
      <c r="V267" s="311"/>
      <c r="W267" s="311"/>
      <c r="X267" s="120" t="s">
        <v>2903</v>
      </c>
      <c r="Y267" s="275">
        <f>COUNTIF('Validation Spectra and Results'!P$7:P1725,X267)</f>
        <v>3</v>
      </c>
      <c r="Z267" s="211"/>
    </row>
    <row r="268" spans="1:26" s="256" customFormat="1" x14ac:dyDescent="0.25">
      <c r="A268" s="12"/>
      <c r="B268" s="396" t="s">
        <v>3765</v>
      </c>
      <c r="C268" s="311" t="s">
        <v>39</v>
      </c>
      <c r="D268" s="211"/>
      <c r="E268" s="211"/>
      <c r="F268" s="311"/>
      <c r="G268" s="311"/>
      <c r="H268" s="311"/>
      <c r="I268" s="311"/>
      <c r="J268" s="311"/>
      <c r="K268" s="311"/>
      <c r="L268" s="120" t="s">
        <v>2967</v>
      </c>
      <c r="M268" s="275">
        <f>COUNTIF(Database!P$7:P606,L268)</f>
        <v>1</v>
      </c>
      <c r="N268" s="12"/>
      <c r="O268" s="340"/>
      <c r="P268" s="211"/>
      <c r="Q268" s="211"/>
      <c r="R268" s="311"/>
      <c r="S268" s="311"/>
      <c r="T268" s="311"/>
      <c r="U268" s="311"/>
      <c r="V268" s="311"/>
      <c r="W268" s="311"/>
      <c r="X268" s="120" t="s">
        <v>2967</v>
      </c>
      <c r="Y268" s="275">
        <f>COUNTIF('Validation Spectra and Results'!P$7:P1726,X268)</f>
        <v>1</v>
      </c>
      <c r="Z268" s="211"/>
    </row>
    <row r="269" spans="1:26" s="256" customFormat="1" x14ac:dyDescent="0.25">
      <c r="A269" s="12"/>
      <c r="B269" s="396" t="s">
        <v>3768</v>
      </c>
      <c r="C269" s="311" t="s">
        <v>39</v>
      </c>
      <c r="D269" s="211"/>
      <c r="E269" s="211"/>
      <c r="F269" s="311"/>
      <c r="G269" s="311"/>
      <c r="H269" s="311"/>
      <c r="I269" s="311"/>
      <c r="J269" s="311"/>
      <c r="K269" s="311"/>
      <c r="L269" s="120" t="s">
        <v>1851</v>
      </c>
      <c r="M269" s="275">
        <f>COUNTIF(Database!P$7:P607,L269)</f>
        <v>6</v>
      </c>
      <c r="N269" s="12"/>
      <c r="O269" s="340"/>
      <c r="P269" s="211"/>
      <c r="Q269" s="211"/>
      <c r="R269" s="311"/>
      <c r="S269" s="311"/>
      <c r="T269" s="311"/>
      <c r="U269" s="311"/>
      <c r="V269" s="311"/>
      <c r="W269" s="311"/>
      <c r="X269" s="120" t="s">
        <v>1851</v>
      </c>
      <c r="Y269" s="275">
        <f>COUNTIF('Validation Spectra and Results'!P$7:P1727,X269)</f>
        <v>20</v>
      </c>
      <c r="Z269" s="211"/>
    </row>
    <row r="270" spans="1:26" s="256" customFormat="1" x14ac:dyDescent="0.25">
      <c r="A270" s="12"/>
      <c r="B270" s="396" t="s">
        <v>3767</v>
      </c>
      <c r="C270" s="311" t="s">
        <v>39</v>
      </c>
      <c r="D270" s="211"/>
      <c r="E270" s="211"/>
      <c r="F270" s="311"/>
      <c r="G270" s="311"/>
      <c r="H270" s="311"/>
      <c r="I270" s="311"/>
      <c r="J270" s="311"/>
      <c r="K270" s="311"/>
      <c r="L270" s="120" t="s">
        <v>3081</v>
      </c>
      <c r="M270" s="275">
        <f>COUNTIF(Database!P$7:P608,L270)</f>
        <v>1</v>
      </c>
      <c r="N270" s="12"/>
      <c r="O270" s="340"/>
      <c r="P270" s="211"/>
      <c r="Q270" s="211"/>
      <c r="R270" s="311"/>
      <c r="S270" s="311"/>
      <c r="T270" s="311"/>
      <c r="U270" s="311"/>
      <c r="V270" s="311"/>
      <c r="W270" s="311"/>
      <c r="X270" s="120" t="s">
        <v>3081</v>
      </c>
      <c r="Y270" s="275">
        <f>COUNTIF('Validation Spectra and Results'!P$7:P1728,X270)</f>
        <v>1</v>
      </c>
      <c r="Z270" s="211"/>
    </row>
    <row r="271" spans="1:26" s="256" customFormat="1" x14ac:dyDescent="0.25">
      <c r="A271" s="12"/>
      <c r="B271" s="396" t="s">
        <v>3766</v>
      </c>
      <c r="C271" s="311" t="s">
        <v>39</v>
      </c>
      <c r="D271" s="211"/>
      <c r="E271" s="211"/>
      <c r="F271" s="311"/>
      <c r="G271" s="311"/>
      <c r="H271" s="311"/>
      <c r="I271" s="311"/>
      <c r="J271" s="311"/>
      <c r="K271" s="311"/>
      <c r="L271" s="120" t="s">
        <v>69</v>
      </c>
      <c r="M271" s="275">
        <f>COUNTIF(Database!P$7:P609,L271)</f>
        <v>3</v>
      </c>
      <c r="N271" s="12"/>
      <c r="O271" s="340"/>
      <c r="P271" s="211"/>
      <c r="Q271" s="211"/>
      <c r="R271" s="311"/>
      <c r="S271" s="311"/>
      <c r="T271" s="311"/>
      <c r="U271" s="311"/>
      <c r="V271" s="311"/>
      <c r="W271" s="311"/>
      <c r="X271" s="120" t="s">
        <v>69</v>
      </c>
      <c r="Y271" s="275">
        <f>COUNTIF('Validation Spectra and Results'!P$7:P1729,X271)</f>
        <v>3</v>
      </c>
      <c r="Z271" s="211"/>
    </row>
    <row r="272" spans="1:26" s="256" customFormat="1" x14ac:dyDescent="0.25">
      <c r="A272" s="12"/>
      <c r="B272" s="396" t="s">
        <v>2911</v>
      </c>
      <c r="C272" s="311" t="s">
        <v>39</v>
      </c>
      <c r="D272" s="211"/>
      <c r="E272" s="211"/>
      <c r="F272" s="311"/>
      <c r="G272" s="311"/>
      <c r="H272" s="311"/>
      <c r="I272" s="311"/>
      <c r="J272" s="311"/>
      <c r="K272" s="311"/>
      <c r="L272" s="120" t="s">
        <v>2909</v>
      </c>
      <c r="M272" s="275">
        <f>COUNTIF(Database!P$7:P610,L272)</f>
        <v>1</v>
      </c>
      <c r="N272" s="12"/>
      <c r="O272" s="340"/>
      <c r="P272" s="211"/>
      <c r="Q272" s="211"/>
      <c r="R272" s="311"/>
      <c r="S272" s="311"/>
      <c r="T272" s="311"/>
      <c r="U272" s="311"/>
      <c r="V272" s="311"/>
      <c r="W272" s="311"/>
      <c r="X272" s="120" t="s">
        <v>2909</v>
      </c>
      <c r="Y272" s="275">
        <f>COUNTIF('Validation Spectra and Results'!P$7:P1730,X272)</f>
        <v>1</v>
      </c>
      <c r="Z272" s="211"/>
    </row>
    <row r="273" spans="1:26" s="256" customFormat="1" x14ac:dyDescent="0.25">
      <c r="A273" s="12"/>
      <c r="B273" s="396" t="s">
        <v>3763</v>
      </c>
      <c r="C273" s="311" t="s">
        <v>39</v>
      </c>
      <c r="D273" s="211"/>
      <c r="E273" s="211"/>
      <c r="F273" s="311"/>
      <c r="G273" s="311"/>
      <c r="H273" s="311"/>
      <c r="I273" s="311"/>
      <c r="J273" s="311"/>
      <c r="K273" s="311"/>
      <c r="L273" s="120" t="s">
        <v>1416</v>
      </c>
      <c r="M273" s="275">
        <f>COUNTIF(Database!P$7:P611,L273)</f>
        <v>2</v>
      </c>
      <c r="N273" s="12"/>
      <c r="O273" s="340"/>
      <c r="P273" s="211"/>
      <c r="Q273" s="211"/>
      <c r="R273" s="311"/>
      <c r="S273" s="311"/>
      <c r="T273" s="311"/>
      <c r="U273" s="311"/>
      <c r="V273" s="311"/>
      <c r="W273" s="311"/>
      <c r="X273" s="120" t="s">
        <v>1416</v>
      </c>
      <c r="Y273" s="275">
        <f>COUNTIF('Validation Spectra and Results'!P$7:P1731,X273)</f>
        <v>4</v>
      </c>
      <c r="Z273" s="211"/>
    </row>
    <row r="274" spans="1:26" s="256" customFormat="1" x14ac:dyDescent="0.25">
      <c r="A274" s="12"/>
      <c r="B274" s="397" t="s">
        <v>3131</v>
      </c>
      <c r="C274" s="311" t="s">
        <v>39</v>
      </c>
      <c r="D274" s="211"/>
      <c r="E274" s="211"/>
      <c r="F274" s="311"/>
      <c r="G274" s="311"/>
      <c r="H274" s="119" t="s">
        <v>3130</v>
      </c>
      <c r="I274" s="271">
        <f>COUNTIF(Database!L$7:N571,H274)</f>
        <v>1</v>
      </c>
      <c r="J274" s="311"/>
      <c r="K274" s="311"/>
      <c r="L274" s="311"/>
      <c r="M274" s="311"/>
      <c r="N274" s="12"/>
      <c r="O274" s="340"/>
      <c r="P274" s="211"/>
      <c r="Q274" s="211"/>
      <c r="R274" s="311"/>
      <c r="S274" s="311"/>
      <c r="T274" s="119" t="s">
        <v>3130</v>
      </c>
      <c r="U274" s="271">
        <f>COUNTIF('Validation Spectra and Results'!L$7:AE2038,T274)</f>
        <v>1</v>
      </c>
      <c r="V274" s="311"/>
      <c r="W274" s="311"/>
      <c r="X274" s="311"/>
      <c r="Y274" s="311"/>
      <c r="Z274" s="211"/>
    </row>
    <row r="275" spans="1:26" x14ac:dyDescent="0.25">
      <c r="A275" s="12"/>
      <c r="B275" s="411" t="s">
        <v>3770</v>
      </c>
      <c r="C275" s="311" t="s">
        <v>39</v>
      </c>
      <c r="D275" s="211"/>
      <c r="E275" s="211"/>
      <c r="F275" s="342"/>
      <c r="G275" s="342"/>
      <c r="H275" s="342"/>
      <c r="I275" s="342"/>
      <c r="J275" s="273" t="s">
        <v>3131</v>
      </c>
      <c r="K275" s="274">
        <f>COUNTIF(Database!L$7:O589,J275)</f>
        <v>1</v>
      </c>
      <c r="L275" s="281" t="s">
        <v>3132</v>
      </c>
      <c r="M275" s="282">
        <f>COUNTIF(Database!P$7:P613,L275)</f>
        <v>1</v>
      </c>
      <c r="N275" s="12"/>
      <c r="O275" s="340"/>
      <c r="P275" s="211"/>
      <c r="Q275" s="211"/>
      <c r="R275" s="342"/>
      <c r="S275" s="342"/>
      <c r="T275" s="342"/>
      <c r="U275" s="342"/>
      <c r="V275" s="273" t="s">
        <v>3131</v>
      </c>
      <c r="W275" s="274">
        <f>COUNTIF('Validation Spectra and Results'!O$8:O$1840,V275)</f>
        <v>1</v>
      </c>
      <c r="X275" s="281" t="s">
        <v>3132</v>
      </c>
      <c r="Y275" s="282">
        <f>COUNTIF('Validation Spectra and Results'!P$7:P1732,X275)</f>
        <v>1</v>
      </c>
      <c r="Z275" s="211"/>
    </row>
    <row r="276" spans="1:26" x14ac:dyDescent="0.25">
      <c r="A276" s="12"/>
      <c r="B276" s="397" t="s">
        <v>3910</v>
      </c>
      <c r="C276" s="346">
        <f>COUNT(M278:M280)</f>
        <v>3</v>
      </c>
      <c r="D276" s="211"/>
      <c r="E276" s="211"/>
      <c r="F276" s="119" t="s">
        <v>359</v>
      </c>
      <c r="G276" s="271">
        <f>COUNTIF(Database!L$7:M549,F276)</f>
        <v>10</v>
      </c>
      <c r="H276" s="311"/>
      <c r="I276" s="311"/>
      <c r="J276" s="311"/>
      <c r="K276" s="311"/>
      <c r="L276" s="337"/>
      <c r="M276" s="337"/>
      <c r="N276" s="12"/>
      <c r="O276" s="340"/>
      <c r="P276" s="211"/>
      <c r="Q276" s="211"/>
      <c r="R276" s="119" t="s">
        <v>359</v>
      </c>
      <c r="S276" s="271">
        <f>COUNTIF('Validation Spectra and Results'!L8:M1171,R276)</f>
        <v>31</v>
      </c>
      <c r="T276" s="311"/>
      <c r="U276" s="311"/>
      <c r="V276" s="311"/>
      <c r="W276" s="311"/>
      <c r="X276" s="337"/>
      <c r="Y276" s="337"/>
      <c r="Z276" s="211"/>
    </row>
    <row r="277" spans="1:26" s="256" customFormat="1" x14ac:dyDescent="0.25">
      <c r="A277" s="12"/>
      <c r="B277" s="397" t="s">
        <v>3911</v>
      </c>
      <c r="C277" s="311" t="s">
        <v>39</v>
      </c>
      <c r="D277" s="211"/>
      <c r="E277" s="211"/>
      <c r="F277" s="311"/>
      <c r="G277" s="311"/>
      <c r="H277" s="119" t="s">
        <v>360</v>
      </c>
      <c r="I277" s="271">
        <f>COUNTIF(Database!L$7:N573,H277)</f>
        <v>10</v>
      </c>
      <c r="J277" s="311"/>
      <c r="K277" s="311"/>
      <c r="L277" s="311"/>
      <c r="M277" s="311"/>
      <c r="N277" s="12"/>
      <c r="O277" s="340"/>
      <c r="P277" s="211"/>
      <c r="Q277" s="211"/>
      <c r="R277" s="311"/>
      <c r="S277" s="311"/>
      <c r="T277" s="119" t="s">
        <v>360</v>
      </c>
      <c r="U277" s="271">
        <f>COUNTIF('Validation Spectra and Results'!L$7:AE2040,T277)</f>
        <v>31</v>
      </c>
      <c r="V277" s="311"/>
      <c r="W277" s="311"/>
      <c r="X277" s="311"/>
      <c r="Y277" s="311"/>
      <c r="Z277" s="211"/>
    </row>
    <row r="278" spans="1:26" x14ac:dyDescent="0.25">
      <c r="A278" s="12"/>
      <c r="B278" s="396" t="s">
        <v>3772</v>
      </c>
      <c r="C278" s="311" t="s">
        <v>39</v>
      </c>
      <c r="D278" s="211"/>
      <c r="E278" s="211"/>
      <c r="F278" s="341"/>
      <c r="G278" s="341"/>
      <c r="H278" s="311"/>
      <c r="I278" s="311"/>
      <c r="J278" s="119" t="s">
        <v>361</v>
      </c>
      <c r="K278" s="271">
        <f>COUNTIF(Database!L$7:O584,J278)</f>
        <v>4</v>
      </c>
      <c r="L278" s="120" t="s">
        <v>366</v>
      </c>
      <c r="M278" s="275">
        <f>COUNTIF(Database!P$7:P614,L278)</f>
        <v>3</v>
      </c>
      <c r="N278" s="12"/>
      <c r="O278" s="340"/>
      <c r="P278" s="211"/>
      <c r="Q278" s="211"/>
      <c r="R278" s="311"/>
      <c r="S278" s="256"/>
      <c r="T278" s="311"/>
      <c r="U278" s="311"/>
      <c r="V278" s="119" t="s">
        <v>361</v>
      </c>
      <c r="W278" s="271">
        <f>COUNTIF('Validation Spectra and Results'!O$8:O$1840,V278)</f>
        <v>8</v>
      </c>
      <c r="X278" s="120" t="s">
        <v>366</v>
      </c>
      <c r="Y278" s="275">
        <f>COUNTIF('Validation Spectra and Results'!P$7:P1734,X278)</f>
        <v>7</v>
      </c>
      <c r="Z278" s="211"/>
    </row>
    <row r="279" spans="1:26" s="256" customFormat="1" x14ac:dyDescent="0.25">
      <c r="A279" s="12"/>
      <c r="B279" s="396" t="s">
        <v>3773</v>
      </c>
      <c r="C279" s="311" t="s">
        <v>39</v>
      </c>
      <c r="D279" s="211"/>
      <c r="E279" s="211"/>
      <c r="F279" s="341"/>
      <c r="G279" s="341"/>
      <c r="H279" s="341"/>
      <c r="I279" s="341"/>
      <c r="J279" s="341"/>
      <c r="K279" s="341"/>
      <c r="L279" s="120" t="s">
        <v>362</v>
      </c>
      <c r="M279" s="275">
        <f>COUNTIF(Database!P$7:P615,L279)</f>
        <v>1</v>
      </c>
      <c r="N279" s="12"/>
      <c r="O279" s="340"/>
      <c r="P279" s="211"/>
      <c r="Q279" s="211"/>
      <c r="R279" s="341"/>
      <c r="S279" s="341"/>
      <c r="T279" s="341"/>
      <c r="U279" s="341"/>
      <c r="V279" s="341"/>
      <c r="W279" s="341"/>
      <c r="X279" s="120" t="s">
        <v>362</v>
      </c>
      <c r="Y279" s="275">
        <f>COUNTIF('Validation Spectra and Results'!P$7:P1735,X279)</f>
        <v>1</v>
      </c>
      <c r="Z279" s="211"/>
    </row>
    <row r="280" spans="1:26" x14ac:dyDescent="0.25">
      <c r="A280" s="12"/>
      <c r="B280" s="411" t="s">
        <v>3774</v>
      </c>
      <c r="C280" s="311" t="s">
        <v>39</v>
      </c>
      <c r="D280" s="211"/>
      <c r="E280" s="211"/>
      <c r="F280" s="342"/>
      <c r="G280" s="342"/>
      <c r="H280" s="342"/>
      <c r="I280" s="342"/>
      <c r="J280" s="273" t="s">
        <v>581</v>
      </c>
      <c r="K280" s="274">
        <f>COUNTIF(Database!L$7:O585,J280)</f>
        <v>6</v>
      </c>
      <c r="L280" s="281" t="s">
        <v>582</v>
      </c>
      <c r="M280" s="282">
        <f>COUNTIF(Database!P$7:P616,L280)</f>
        <v>6</v>
      </c>
      <c r="N280" s="12"/>
      <c r="O280" s="340"/>
      <c r="P280" s="211"/>
      <c r="Q280" s="211"/>
      <c r="R280" s="342"/>
      <c r="S280" s="342"/>
      <c r="T280" s="342"/>
      <c r="U280" s="342"/>
      <c r="V280" s="273" t="s">
        <v>581</v>
      </c>
      <c r="W280" s="274">
        <f>COUNTIF('Validation Spectra and Results'!O$8:O$1840,V280)</f>
        <v>23</v>
      </c>
      <c r="X280" s="281" t="s">
        <v>582</v>
      </c>
      <c r="Y280" s="282">
        <f>COUNTIF('Validation Spectra and Results'!P$7:P1736,X280)</f>
        <v>23</v>
      </c>
      <c r="Z280" s="211"/>
    </row>
    <row r="281" spans="1:26" x14ac:dyDescent="0.25">
      <c r="A281" s="12"/>
      <c r="B281" s="397" t="s">
        <v>3805</v>
      </c>
      <c r="C281" s="346">
        <f>COUNT(M283:M325)</f>
        <v>33</v>
      </c>
      <c r="D281" s="211"/>
      <c r="E281" s="211"/>
      <c r="F281" s="119" t="s">
        <v>216</v>
      </c>
      <c r="G281" s="271">
        <f>COUNTIF(Database!L$7:M552,F281)</f>
        <v>64</v>
      </c>
      <c r="H281" s="311"/>
      <c r="I281" s="311"/>
      <c r="J281" s="311"/>
      <c r="K281" s="311"/>
      <c r="L281" s="337"/>
      <c r="M281" s="337"/>
      <c r="N281" s="12"/>
      <c r="O281" s="340"/>
      <c r="P281" s="211"/>
      <c r="Q281" s="211"/>
      <c r="R281" s="119" t="s">
        <v>216</v>
      </c>
      <c r="S281" s="271">
        <f>COUNTIF('Validation Spectra and Results'!L8:M1175,R281)</f>
        <v>104</v>
      </c>
      <c r="T281" s="311"/>
      <c r="U281" s="311"/>
      <c r="V281" s="311"/>
      <c r="W281" s="311"/>
      <c r="X281" s="337"/>
      <c r="Y281" s="337"/>
      <c r="Z281" s="211"/>
    </row>
    <row r="282" spans="1:26" s="256" customFormat="1" x14ac:dyDescent="0.25">
      <c r="A282" s="12"/>
      <c r="B282" s="397" t="s">
        <v>3804</v>
      </c>
      <c r="C282" s="311" t="s">
        <v>39</v>
      </c>
      <c r="D282" s="211"/>
      <c r="E282" s="211"/>
      <c r="F282" s="311"/>
      <c r="G282" s="311"/>
      <c r="H282" s="119" t="s">
        <v>393</v>
      </c>
      <c r="I282" s="271">
        <f>COUNTIF(Database!L$7:N577,H282)</f>
        <v>8</v>
      </c>
      <c r="J282" s="311"/>
      <c r="K282" s="311"/>
      <c r="L282" s="311"/>
      <c r="M282" s="311"/>
      <c r="N282" s="12"/>
      <c r="O282" s="340"/>
      <c r="P282" s="211"/>
      <c r="Q282" s="211"/>
      <c r="R282" s="311"/>
      <c r="S282" s="311"/>
      <c r="T282" s="119" t="s">
        <v>393</v>
      </c>
      <c r="U282" s="271">
        <f>COUNTIF('Validation Spectra and Results'!L$7:AE2044,T282)</f>
        <v>8</v>
      </c>
      <c r="V282" s="311"/>
      <c r="W282" s="311"/>
      <c r="X282" s="311"/>
      <c r="Y282" s="311"/>
      <c r="Z282" s="211"/>
    </row>
    <row r="283" spans="1:26" s="256" customFormat="1" x14ac:dyDescent="0.25">
      <c r="A283" s="12"/>
      <c r="B283" s="396" t="s">
        <v>3803</v>
      </c>
      <c r="C283" s="311" t="s">
        <v>39</v>
      </c>
      <c r="D283" s="211"/>
      <c r="E283" s="211"/>
      <c r="F283" s="341"/>
      <c r="G283" s="341"/>
      <c r="H283" s="311"/>
      <c r="I283" s="311"/>
      <c r="J283" s="119" t="s">
        <v>394</v>
      </c>
      <c r="K283" s="271">
        <f>COUNTIF(Database!L$7:O588,J283)</f>
        <v>6</v>
      </c>
      <c r="L283" s="120" t="s">
        <v>812</v>
      </c>
      <c r="M283" s="275">
        <f>COUNTIF(Database!P$7:P619,L283)</f>
        <v>3</v>
      </c>
      <c r="N283" s="12"/>
      <c r="O283" s="340"/>
      <c r="P283" s="211"/>
      <c r="Q283" s="211"/>
      <c r="R283" s="311"/>
      <c r="T283" s="311"/>
      <c r="U283" s="311"/>
      <c r="V283" s="119" t="s">
        <v>394</v>
      </c>
      <c r="W283" s="271">
        <f>COUNTIF('Validation Spectra and Results'!O$8:O$1840,V283)</f>
        <v>6</v>
      </c>
      <c r="X283" s="120" t="s">
        <v>812</v>
      </c>
      <c r="Y283" s="275">
        <f>COUNTIF('Validation Spectra and Results'!P$7:P1738,X283)</f>
        <v>3</v>
      </c>
      <c r="Z283" s="211"/>
    </row>
    <row r="284" spans="1:26" s="256" customFormat="1" x14ac:dyDescent="0.25">
      <c r="A284" s="12"/>
      <c r="B284" s="396" t="s">
        <v>3801</v>
      </c>
      <c r="C284" s="311" t="s">
        <v>39</v>
      </c>
      <c r="D284" s="211"/>
      <c r="E284" s="211"/>
      <c r="F284" s="341"/>
      <c r="G284" s="341"/>
      <c r="H284" s="341"/>
      <c r="I284" s="341"/>
      <c r="J284" s="341"/>
      <c r="K284" s="341"/>
      <c r="L284" s="120" t="s">
        <v>2731</v>
      </c>
      <c r="M284" s="275">
        <f>COUNTIF(Database!P$7:P620,L284)</f>
        <v>2</v>
      </c>
      <c r="N284" s="12"/>
      <c r="O284" s="340"/>
      <c r="P284" s="211"/>
      <c r="Q284" s="211"/>
      <c r="R284" s="341"/>
      <c r="S284" s="341"/>
      <c r="T284" s="341"/>
      <c r="U284" s="341"/>
      <c r="V284" s="341"/>
      <c r="W284" s="341"/>
      <c r="X284" s="120" t="s">
        <v>2731</v>
      </c>
      <c r="Y284" s="275">
        <f>COUNTIF('Validation Spectra and Results'!P$7:P1739,X284)</f>
        <v>2</v>
      </c>
      <c r="Z284" s="211"/>
    </row>
    <row r="285" spans="1:26" s="256" customFormat="1" x14ac:dyDescent="0.25">
      <c r="A285" s="12"/>
      <c r="B285" s="396" t="s">
        <v>3802</v>
      </c>
      <c r="C285" s="311" t="s">
        <v>39</v>
      </c>
      <c r="D285" s="211"/>
      <c r="E285" s="211"/>
      <c r="F285" s="341"/>
      <c r="G285" s="341"/>
      <c r="H285" s="341"/>
      <c r="I285" s="341"/>
      <c r="J285" s="341"/>
      <c r="K285" s="341"/>
      <c r="L285" s="120" t="s">
        <v>649</v>
      </c>
      <c r="M285" s="275">
        <f>COUNTIF(Database!P$7:P621,L285)</f>
        <v>1</v>
      </c>
      <c r="N285" s="12"/>
      <c r="O285" s="340"/>
      <c r="P285" s="211"/>
      <c r="Q285" s="211"/>
      <c r="R285" s="341"/>
      <c r="S285" s="341"/>
      <c r="T285" s="341"/>
      <c r="U285" s="341"/>
      <c r="V285" s="341"/>
      <c r="W285" s="341"/>
      <c r="X285" s="120" t="s">
        <v>649</v>
      </c>
      <c r="Y285" s="275">
        <f>COUNTIF('Validation Spectra and Results'!P$7:P1740,X285)</f>
        <v>1</v>
      </c>
      <c r="Z285" s="211"/>
    </row>
    <row r="286" spans="1:26" s="256" customFormat="1" x14ac:dyDescent="0.25">
      <c r="A286" s="12"/>
      <c r="B286" s="396" t="s">
        <v>3800</v>
      </c>
      <c r="C286" s="311" t="s">
        <v>39</v>
      </c>
      <c r="D286" s="211"/>
      <c r="E286" s="211"/>
      <c r="F286" s="341"/>
      <c r="G286" s="341"/>
      <c r="H286" s="341"/>
      <c r="I286" s="341"/>
      <c r="J286" s="119" t="s">
        <v>3385</v>
      </c>
      <c r="K286" s="271">
        <f>COUNTIF(Database!L$7:O593,J286)</f>
        <v>1</v>
      </c>
      <c r="L286" s="120" t="s">
        <v>3386</v>
      </c>
      <c r="M286" s="275">
        <f>COUNTIF(Database!P$7:P622,L286)</f>
        <v>1</v>
      </c>
      <c r="N286" s="12"/>
      <c r="O286" s="340"/>
      <c r="P286" s="211"/>
      <c r="Q286" s="211"/>
      <c r="R286" s="341"/>
      <c r="S286" s="341"/>
      <c r="T286" s="341"/>
      <c r="U286" s="341"/>
      <c r="V286" s="119" t="s">
        <v>3385</v>
      </c>
      <c r="W286" s="271">
        <f>COUNTIF('Validation Spectra and Results'!O$8:O$1840,V286)</f>
        <v>1</v>
      </c>
      <c r="X286" s="120" t="s">
        <v>3386</v>
      </c>
      <c r="Y286" s="275">
        <f>COUNTIF('Validation Spectra and Results'!P$7:P1741,X286)</f>
        <v>1</v>
      </c>
      <c r="Z286" s="211"/>
    </row>
    <row r="287" spans="1:26" s="256" customFormat="1" x14ac:dyDescent="0.25">
      <c r="A287" s="12"/>
      <c r="B287" s="396" t="s">
        <v>3799</v>
      </c>
      <c r="C287" s="311" t="s">
        <v>39</v>
      </c>
      <c r="D287" s="211"/>
      <c r="E287" s="211"/>
      <c r="F287" s="341"/>
      <c r="G287" s="341"/>
      <c r="H287" s="341"/>
      <c r="I287" s="341"/>
      <c r="J287" s="119" t="s">
        <v>2921</v>
      </c>
      <c r="K287" s="271">
        <f>COUNTIF(Database!L$7:O594,J287)</f>
        <v>1</v>
      </c>
      <c r="L287" s="120" t="s">
        <v>2922</v>
      </c>
      <c r="M287" s="275">
        <f>COUNTIF(Database!P$7:P633,L287)</f>
        <v>1</v>
      </c>
      <c r="N287" s="12"/>
      <c r="O287" s="340"/>
      <c r="P287" s="211"/>
      <c r="Q287" s="211"/>
      <c r="R287" s="341"/>
      <c r="S287" s="341"/>
      <c r="T287" s="341"/>
      <c r="U287" s="341"/>
      <c r="V287" s="119" t="s">
        <v>2921</v>
      </c>
      <c r="W287" s="271">
        <f>COUNTIF('Validation Spectra and Results'!O$8:O$1840,V287)</f>
        <v>1</v>
      </c>
      <c r="X287" s="120" t="s">
        <v>2922</v>
      </c>
      <c r="Y287" s="275">
        <f>COUNTIF('Validation Spectra and Results'!P$7:P1742,X287)</f>
        <v>1</v>
      </c>
      <c r="Z287" s="211"/>
    </row>
    <row r="288" spans="1:26" s="256" customFormat="1" x14ac:dyDescent="0.25">
      <c r="A288" s="12"/>
      <c r="B288" s="397" t="s">
        <v>3909</v>
      </c>
      <c r="C288" s="311" t="s">
        <v>39</v>
      </c>
      <c r="D288" s="211"/>
      <c r="E288" s="211"/>
      <c r="F288" s="341"/>
      <c r="G288" s="341"/>
      <c r="H288" s="119" t="s">
        <v>898</v>
      </c>
      <c r="I288" s="271">
        <f>COUNTIF(Database!L$7:N581,H288)</f>
        <v>1</v>
      </c>
      <c r="J288" s="311"/>
      <c r="K288" s="311"/>
      <c r="L288" s="311"/>
      <c r="M288" s="311"/>
      <c r="N288" s="12"/>
      <c r="O288" s="340"/>
      <c r="P288" s="211"/>
      <c r="Q288" s="211"/>
      <c r="R288" s="341"/>
      <c r="S288" s="341"/>
      <c r="T288" s="119" t="s">
        <v>898</v>
      </c>
      <c r="U288" s="271">
        <f>COUNTIF('Validation Spectra and Results'!L$7:AE2049,T288)</f>
        <v>1</v>
      </c>
      <c r="V288" s="311"/>
      <c r="W288" s="311"/>
      <c r="X288" s="311"/>
      <c r="Y288" s="311"/>
      <c r="Z288" s="211"/>
    </row>
    <row r="289" spans="1:26" s="256" customFormat="1" x14ac:dyDescent="0.25">
      <c r="A289" s="12"/>
      <c r="B289" s="396" t="s">
        <v>3776</v>
      </c>
      <c r="C289" s="311" t="s">
        <v>39</v>
      </c>
      <c r="D289" s="211"/>
      <c r="E289" s="211"/>
      <c r="F289" s="341"/>
      <c r="G289" s="341"/>
      <c r="H289" s="311"/>
      <c r="I289" s="311"/>
      <c r="J289" s="119" t="s">
        <v>899</v>
      </c>
      <c r="K289" s="271">
        <f>COUNTIF(Database!L$7:O595,J289)</f>
        <v>1</v>
      </c>
      <c r="L289" s="120" t="s">
        <v>900</v>
      </c>
      <c r="M289" s="275">
        <f>COUNTIF(Database!P$7:P634,L289)</f>
        <v>1</v>
      </c>
      <c r="N289" s="12"/>
      <c r="O289" s="340"/>
      <c r="P289" s="211"/>
      <c r="Q289" s="211"/>
      <c r="R289" s="341"/>
      <c r="S289" s="341"/>
      <c r="T289" s="311"/>
      <c r="U289" s="311"/>
      <c r="V289" s="119" t="s">
        <v>899</v>
      </c>
      <c r="W289" s="271">
        <f>COUNTIF('Validation Spectra and Results'!O$8:O$1840,V289)</f>
        <v>1</v>
      </c>
      <c r="X289" s="120" t="s">
        <v>900</v>
      </c>
      <c r="Y289" s="275">
        <f>COUNTIF('Validation Spectra and Results'!P$7:P1743,X289)</f>
        <v>1</v>
      </c>
      <c r="Z289" s="211"/>
    </row>
    <row r="290" spans="1:26" s="256" customFormat="1" x14ac:dyDescent="0.25">
      <c r="A290" s="12"/>
      <c r="B290" s="397" t="s">
        <v>3908</v>
      </c>
      <c r="C290" s="311" t="s">
        <v>39</v>
      </c>
      <c r="D290" s="211"/>
      <c r="E290" s="211"/>
      <c r="F290" s="341"/>
      <c r="G290" s="341"/>
      <c r="H290" s="119" t="s">
        <v>563</v>
      </c>
      <c r="I290" s="271">
        <f>COUNTIF(Database!L$7:N606,H290)</f>
        <v>3</v>
      </c>
      <c r="J290" s="311"/>
      <c r="K290" s="311"/>
      <c r="L290" s="311"/>
      <c r="M290" s="311"/>
      <c r="N290" s="12"/>
      <c r="O290" s="340"/>
      <c r="P290" s="211"/>
      <c r="Q290" s="211"/>
      <c r="R290" s="341"/>
      <c r="S290" s="341"/>
      <c r="T290" s="119" t="s">
        <v>563</v>
      </c>
      <c r="U290" s="271">
        <f>COUNTIF('Validation Spectra and Results'!L$7:AE2050,T290)</f>
        <v>6</v>
      </c>
      <c r="V290" s="311"/>
      <c r="W290" s="311"/>
      <c r="X290" s="311"/>
      <c r="Y290" s="311"/>
      <c r="Z290" s="211"/>
    </row>
    <row r="291" spans="1:26" s="256" customFormat="1" x14ac:dyDescent="0.25">
      <c r="A291" s="12"/>
      <c r="B291" s="396" t="s">
        <v>3798</v>
      </c>
      <c r="C291" s="311" t="s">
        <v>39</v>
      </c>
      <c r="D291" s="211"/>
      <c r="E291" s="211"/>
      <c r="F291" s="341"/>
      <c r="G291" s="341"/>
      <c r="H291" s="311"/>
      <c r="I291" s="311"/>
      <c r="J291" s="119" t="s">
        <v>564</v>
      </c>
      <c r="K291" s="271">
        <f>COUNTIF(Database!L$7:O605,J291)</f>
        <v>2</v>
      </c>
      <c r="L291" s="120" t="s">
        <v>565</v>
      </c>
      <c r="M291" s="275">
        <f>COUNTIF(Database!P$7:P636,L291)</f>
        <v>2</v>
      </c>
      <c r="N291" s="12"/>
      <c r="O291" s="340"/>
      <c r="P291" s="211"/>
      <c r="Q291" s="211"/>
      <c r="R291" s="341"/>
      <c r="S291" s="341"/>
      <c r="T291" s="311"/>
      <c r="U291" s="311"/>
      <c r="V291" s="119" t="s">
        <v>564</v>
      </c>
      <c r="W291" s="271">
        <f>COUNTIF('Validation Spectra and Results'!O$8:O$1840,V291)</f>
        <v>5</v>
      </c>
      <c r="X291" s="120" t="s">
        <v>565</v>
      </c>
      <c r="Y291" s="275">
        <f>COUNTIF('Validation Spectra and Results'!P$7:P1744,X291)</f>
        <v>5</v>
      </c>
      <c r="Z291" s="211"/>
    </row>
    <row r="292" spans="1:26" s="256" customFormat="1" x14ac:dyDescent="0.25">
      <c r="A292" s="12"/>
      <c r="B292" s="396" t="s">
        <v>3797</v>
      </c>
      <c r="C292" s="311" t="s">
        <v>39</v>
      </c>
      <c r="D292" s="211"/>
      <c r="E292" s="211"/>
      <c r="F292" s="341"/>
      <c r="G292" s="341"/>
      <c r="H292" s="341"/>
      <c r="I292" s="341"/>
      <c r="J292" s="119" t="s">
        <v>2931</v>
      </c>
      <c r="K292" s="271">
        <f>COUNTIF(Database!L$7:O606,J292)</f>
        <v>1</v>
      </c>
      <c r="L292" s="120" t="s">
        <v>2935</v>
      </c>
      <c r="M292" s="275">
        <f>COUNTIF(Database!P$7:P637,L292)</f>
        <v>1</v>
      </c>
      <c r="N292" s="12"/>
      <c r="O292" s="340"/>
      <c r="P292" s="211"/>
      <c r="Q292" s="211"/>
      <c r="R292" s="341"/>
      <c r="S292" s="341"/>
      <c r="T292" s="341"/>
      <c r="U292" s="341"/>
      <c r="V292" s="119" t="s">
        <v>2931</v>
      </c>
      <c r="W292" s="271">
        <f>COUNTIF('Validation Spectra and Results'!O$8:O$1840,V292)</f>
        <v>1</v>
      </c>
      <c r="X292" s="120" t="s">
        <v>2935</v>
      </c>
      <c r="Y292" s="275">
        <f>COUNTIF('Validation Spectra and Results'!P$7:P1745,X292)</f>
        <v>1</v>
      </c>
      <c r="Z292" s="211"/>
    </row>
    <row r="293" spans="1:26" s="256" customFormat="1" x14ac:dyDescent="0.25">
      <c r="A293" s="12"/>
      <c r="B293" s="397" t="s">
        <v>3596</v>
      </c>
      <c r="C293" s="311" t="s">
        <v>39</v>
      </c>
      <c r="D293" s="211"/>
      <c r="E293" s="211"/>
      <c r="F293" s="341"/>
      <c r="G293" s="341"/>
      <c r="H293" s="119" t="s">
        <v>254</v>
      </c>
      <c r="I293" s="271">
        <f>COUNTIF(Database!L$7:N582,H293)</f>
        <v>25</v>
      </c>
      <c r="J293" s="311"/>
      <c r="K293" s="311"/>
      <c r="L293" s="311"/>
      <c r="M293" s="311"/>
      <c r="N293" s="12"/>
      <c r="O293" s="340"/>
      <c r="P293" s="211"/>
      <c r="Q293" s="211"/>
      <c r="R293" s="341"/>
      <c r="S293" s="341"/>
      <c r="T293" s="119" t="s">
        <v>254</v>
      </c>
      <c r="U293" s="271">
        <f>COUNTIF('Validation Spectra and Results'!L$7:AE2052,T293)</f>
        <v>34</v>
      </c>
      <c r="V293" s="311"/>
      <c r="W293" s="311"/>
      <c r="X293" s="311"/>
      <c r="Y293" s="311"/>
      <c r="Z293" s="211"/>
    </row>
    <row r="294" spans="1:26" s="256" customFormat="1" x14ac:dyDescent="0.25">
      <c r="A294" s="12"/>
      <c r="B294" s="396" t="s">
        <v>3510</v>
      </c>
      <c r="C294" s="311" t="s">
        <v>39</v>
      </c>
      <c r="D294" s="211"/>
      <c r="E294" s="211"/>
      <c r="F294" s="341"/>
      <c r="G294" s="341"/>
      <c r="H294" s="311"/>
      <c r="I294" s="311"/>
      <c r="J294" s="119" t="s">
        <v>255</v>
      </c>
      <c r="K294" s="271">
        <f>COUNTIF(Database!L$7:O587,J294)</f>
        <v>7</v>
      </c>
      <c r="L294" s="120" t="s">
        <v>256</v>
      </c>
      <c r="M294" s="275">
        <f>COUNTIF(Database!P$7:P623,L294)</f>
        <v>2</v>
      </c>
      <c r="N294" s="12"/>
      <c r="O294" s="340"/>
      <c r="P294" s="211"/>
      <c r="Q294" s="211"/>
      <c r="R294" s="341"/>
      <c r="S294" s="341"/>
      <c r="V294" s="119" t="s">
        <v>255</v>
      </c>
      <c r="W294" s="271">
        <f>COUNTIF('Validation Spectra and Results'!O$8:O$1840,V294)</f>
        <v>7</v>
      </c>
      <c r="X294" s="120" t="s">
        <v>256</v>
      </c>
      <c r="Y294" s="275">
        <f>COUNTIF('Validation Spectra and Results'!P$7:P1746,X294)</f>
        <v>2</v>
      </c>
      <c r="Z294" s="211"/>
    </row>
    <row r="295" spans="1:26" s="256" customFormat="1" x14ac:dyDescent="0.25">
      <c r="A295" s="12"/>
      <c r="B295" s="396" t="s">
        <v>3789</v>
      </c>
      <c r="C295" s="311" t="s">
        <v>39</v>
      </c>
      <c r="D295" s="211"/>
      <c r="E295" s="211"/>
      <c r="F295" s="341"/>
      <c r="G295" s="341"/>
      <c r="H295" s="341"/>
      <c r="I295" s="341"/>
      <c r="J295" s="341"/>
      <c r="K295" s="341"/>
      <c r="L295" s="120" t="s">
        <v>672</v>
      </c>
      <c r="M295" s="275">
        <f>COUNTIF(Database!P$7:P624,L295)</f>
        <v>1</v>
      </c>
      <c r="N295" s="12"/>
      <c r="O295" s="340"/>
      <c r="P295" s="211"/>
      <c r="Q295" s="211"/>
      <c r="R295" s="341"/>
      <c r="S295" s="341"/>
      <c r="T295" s="341"/>
      <c r="U295" s="341"/>
      <c r="V295" s="341"/>
      <c r="W295" s="341"/>
      <c r="X295" s="120" t="s">
        <v>672</v>
      </c>
      <c r="Y295" s="275">
        <f>COUNTIF('Validation Spectra and Results'!P$7:P1747,X295)</f>
        <v>1</v>
      </c>
      <c r="Z295" s="211"/>
    </row>
    <row r="296" spans="1:26" s="256" customFormat="1" x14ac:dyDescent="0.25">
      <c r="A296" s="12"/>
      <c r="B296" s="396" t="s">
        <v>3790</v>
      </c>
      <c r="C296" s="311" t="s">
        <v>39</v>
      </c>
      <c r="D296" s="211"/>
      <c r="E296" s="211"/>
      <c r="F296" s="341"/>
      <c r="G296" s="341"/>
      <c r="H296" s="341"/>
      <c r="I296" s="341"/>
      <c r="J296" s="341"/>
      <c r="K296" s="341"/>
      <c r="L296" s="120" t="s">
        <v>894</v>
      </c>
      <c r="M296" s="275">
        <f>COUNTIF(Database!P$7:P625,L296)</f>
        <v>1</v>
      </c>
      <c r="N296" s="12"/>
      <c r="O296" s="340"/>
      <c r="P296" s="211"/>
      <c r="Q296" s="211"/>
      <c r="R296" s="341"/>
      <c r="S296" s="341"/>
      <c r="T296" s="341"/>
      <c r="U296" s="341"/>
      <c r="V296" s="341"/>
      <c r="W296" s="341"/>
      <c r="X296" s="120" t="s">
        <v>894</v>
      </c>
      <c r="Y296" s="275">
        <f>COUNTIF('Validation Spectra and Results'!P$7:P1748,X296)</f>
        <v>1</v>
      </c>
      <c r="Z296" s="211"/>
    </row>
    <row r="297" spans="1:26" s="256" customFormat="1" x14ac:dyDescent="0.25">
      <c r="A297" s="12"/>
      <c r="B297" s="396" t="s">
        <v>3787</v>
      </c>
      <c r="C297" s="311" t="s">
        <v>39</v>
      </c>
      <c r="D297" s="211"/>
      <c r="E297" s="211"/>
      <c r="F297" s="341"/>
      <c r="G297" s="341"/>
      <c r="H297" s="341"/>
      <c r="I297" s="341"/>
      <c r="J297" s="341"/>
      <c r="K297" s="341"/>
      <c r="L297" s="120" t="s">
        <v>1884</v>
      </c>
      <c r="M297" s="275">
        <f>COUNTIF(Database!P$7:P626,L297)</f>
        <v>1</v>
      </c>
      <c r="N297" s="12"/>
      <c r="O297" s="340"/>
      <c r="P297" s="211"/>
      <c r="Q297" s="211"/>
      <c r="R297" s="341"/>
      <c r="S297" s="341"/>
      <c r="T297" s="341"/>
      <c r="U297" s="341"/>
      <c r="V297" s="341"/>
      <c r="W297" s="341"/>
      <c r="X297" s="120" t="s">
        <v>1884</v>
      </c>
      <c r="Y297" s="275">
        <f>COUNTIF('Validation Spectra and Results'!P$7:P1749,X297)</f>
        <v>1</v>
      </c>
      <c r="Z297" s="211"/>
    </row>
    <row r="298" spans="1:26" s="256" customFormat="1" x14ac:dyDescent="0.25">
      <c r="A298" s="12"/>
      <c r="B298" s="396" t="s">
        <v>2995</v>
      </c>
      <c r="C298" s="311" t="s">
        <v>39</v>
      </c>
      <c r="D298" s="211"/>
      <c r="E298" s="211"/>
      <c r="F298" s="341"/>
      <c r="G298" s="341"/>
      <c r="H298" s="341"/>
      <c r="I298" s="341"/>
      <c r="J298" s="341"/>
      <c r="K298" s="341"/>
      <c r="L298" s="120" t="s">
        <v>2993</v>
      </c>
      <c r="M298" s="275">
        <f>COUNTIF(Database!P$7:P627,L298)</f>
        <v>2</v>
      </c>
      <c r="N298" s="12"/>
      <c r="O298" s="340"/>
      <c r="P298" s="211"/>
      <c r="Q298" s="211"/>
      <c r="R298" s="341"/>
      <c r="S298" s="341"/>
      <c r="T298" s="341"/>
      <c r="U298" s="341"/>
      <c r="V298" s="341"/>
      <c r="W298" s="341"/>
      <c r="X298" s="120" t="s">
        <v>2993</v>
      </c>
      <c r="Y298" s="275">
        <f>COUNTIF('Validation Spectra and Results'!P$7:P1750,X298)</f>
        <v>2</v>
      </c>
      <c r="Z298" s="211"/>
    </row>
    <row r="299" spans="1:26" x14ac:dyDescent="0.25">
      <c r="A299" s="12"/>
      <c r="B299" s="396" t="s">
        <v>3788</v>
      </c>
      <c r="C299" s="311" t="s">
        <v>39</v>
      </c>
      <c r="D299" s="211"/>
      <c r="E299" s="211"/>
      <c r="F299" s="341"/>
      <c r="G299" s="341"/>
      <c r="H299" s="341"/>
      <c r="I299" s="341"/>
      <c r="J299" s="119" t="s">
        <v>2950</v>
      </c>
      <c r="K299" s="271">
        <f>COUNTIF(Database!L$7:O601,J299)</f>
        <v>1</v>
      </c>
      <c r="L299" s="120" t="s">
        <v>469</v>
      </c>
      <c r="M299" s="323">
        <f>COUNTIF(Database!P$7:P628,L299)-1</f>
        <v>1</v>
      </c>
      <c r="N299" s="12"/>
      <c r="O299" s="340"/>
      <c r="P299" s="211"/>
      <c r="Q299" s="211"/>
      <c r="R299" s="341"/>
      <c r="S299" s="341"/>
      <c r="T299" s="341"/>
      <c r="U299" s="341"/>
      <c r="V299" s="119" t="s">
        <v>2950</v>
      </c>
      <c r="W299" s="271">
        <f>COUNTIF('Validation Spectra and Results'!O$8:O$1840,V299)</f>
        <v>1</v>
      </c>
      <c r="X299" s="120" t="s">
        <v>469</v>
      </c>
      <c r="Y299" s="277">
        <f>COUNTIF('Validation Spectra and Results'!P$7:P1751,X299)</f>
        <v>2</v>
      </c>
      <c r="Z299" s="211"/>
    </row>
    <row r="300" spans="1:26" s="256" customFormat="1" x14ac:dyDescent="0.25">
      <c r="A300" s="12"/>
      <c r="B300" s="396" t="s">
        <v>3786</v>
      </c>
      <c r="C300" s="311" t="s">
        <v>39</v>
      </c>
      <c r="D300" s="211"/>
      <c r="E300" s="211"/>
      <c r="F300" s="341"/>
      <c r="G300" s="341"/>
      <c r="H300" s="341"/>
      <c r="I300" s="341"/>
      <c r="J300" s="119" t="s">
        <v>276</v>
      </c>
      <c r="K300" s="271">
        <f>COUNTIF(Database!L$7:O589,J300)</f>
        <v>6</v>
      </c>
      <c r="L300" s="120" t="s">
        <v>277</v>
      </c>
      <c r="M300" s="275">
        <f>COUNTIF(Database!P$7:P628,L300)</f>
        <v>5</v>
      </c>
      <c r="N300" s="12"/>
      <c r="O300" s="340"/>
      <c r="P300" s="211"/>
      <c r="Q300" s="211"/>
      <c r="R300" s="341"/>
      <c r="S300" s="341"/>
      <c r="T300" s="341"/>
      <c r="U300" s="341"/>
      <c r="V300" s="119" t="s">
        <v>276</v>
      </c>
      <c r="W300" s="271">
        <f>COUNTIF('Validation Spectra and Results'!O$8:O$1840,V300)</f>
        <v>14</v>
      </c>
      <c r="X300" s="120" t="s">
        <v>277</v>
      </c>
      <c r="Y300" s="275">
        <f>COUNTIF('Validation Spectra and Results'!P$7:P1752,X300)</f>
        <v>13</v>
      </c>
      <c r="Z300" s="211"/>
    </row>
    <row r="301" spans="1:26" s="256" customFormat="1" x14ac:dyDescent="0.25">
      <c r="A301" s="12"/>
      <c r="B301" s="396" t="s">
        <v>3782</v>
      </c>
      <c r="C301" s="311" t="s">
        <v>39</v>
      </c>
      <c r="D301" s="211"/>
      <c r="E301" s="211"/>
      <c r="F301" s="341"/>
      <c r="G301" s="341"/>
      <c r="H301" s="341"/>
      <c r="I301" s="341"/>
      <c r="J301" s="341"/>
      <c r="K301" s="341"/>
      <c r="L301" s="120" t="s">
        <v>3429</v>
      </c>
      <c r="M301" s="275">
        <f>COUNTIF(Database!P$7:P629,L301)</f>
        <v>1</v>
      </c>
      <c r="N301" s="12"/>
      <c r="O301" s="340"/>
      <c r="P301" s="211"/>
      <c r="Q301" s="211"/>
      <c r="R301" s="341"/>
      <c r="S301" s="341"/>
      <c r="T301" s="341"/>
      <c r="U301" s="341"/>
      <c r="V301" s="341"/>
      <c r="W301" s="341"/>
      <c r="X301" s="120" t="s">
        <v>3429</v>
      </c>
      <c r="Y301" s="275">
        <f>COUNTIF('Validation Spectra and Results'!P$7:P1753,X301)</f>
        <v>1</v>
      </c>
      <c r="Z301" s="211"/>
    </row>
    <row r="302" spans="1:26" s="256" customFormat="1" x14ac:dyDescent="0.25">
      <c r="A302" s="12"/>
      <c r="B302" s="396" t="s">
        <v>3783</v>
      </c>
      <c r="C302" s="311" t="s">
        <v>39</v>
      </c>
      <c r="D302" s="211"/>
      <c r="E302" s="211"/>
      <c r="F302" s="341"/>
      <c r="G302" s="341"/>
      <c r="H302" s="341"/>
      <c r="I302" s="341"/>
      <c r="J302" s="119" t="s">
        <v>2938</v>
      </c>
      <c r="K302" s="271">
        <f>COUNTIF(Database!L$7:O590,J302)</f>
        <v>1</v>
      </c>
      <c r="L302" s="120" t="s">
        <v>2939</v>
      </c>
      <c r="M302" s="323">
        <f>COUNTIF(Database!P$7:P629,L302)-1</f>
        <v>1</v>
      </c>
      <c r="N302" s="12"/>
      <c r="O302" s="340"/>
      <c r="P302" s="211"/>
      <c r="Q302" s="211"/>
      <c r="R302" s="341"/>
      <c r="S302" s="341"/>
      <c r="T302" s="341"/>
      <c r="U302" s="341"/>
      <c r="V302" s="119" t="s">
        <v>2938</v>
      </c>
      <c r="W302" s="271">
        <f>COUNTIF('Validation Spectra and Results'!O$8:O$1840,V302)</f>
        <v>1</v>
      </c>
      <c r="X302" s="120" t="s">
        <v>2939</v>
      </c>
      <c r="Y302" s="277">
        <f>COUNTIF('Validation Spectra and Results'!P$7:P1753,X302)-1</f>
        <v>1</v>
      </c>
      <c r="Z302" s="211"/>
    </row>
    <row r="303" spans="1:26" s="256" customFormat="1" x14ac:dyDescent="0.25">
      <c r="A303" s="12"/>
      <c r="B303" s="396" t="s">
        <v>3784</v>
      </c>
      <c r="C303" s="311" t="s">
        <v>39</v>
      </c>
      <c r="D303" s="211"/>
      <c r="E303" s="211"/>
      <c r="F303" s="341"/>
      <c r="G303" s="341"/>
      <c r="H303" s="341"/>
      <c r="I303" s="341"/>
      <c r="J303" s="119" t="s">
        <v>334</v>
      </c>
      <c r="K303" s="271">
        <f>COUNTIF(Database!L$7:O591,J303)</f>
        <v>4</v>
      </c>
      <c r="L303" s="120" t="s">
        <v>335</v>
      </c>
      <c r="M303" s="275">
        <f>COUNTIF(Database!P$7:P630,L303)-1</f>
        <v>3</v>
      </c>
      <c r="N303" s="12"/>
      <c r="O303" s="340"/>
      <c r="P303" s="211"/>
      <c r="Q303" s="211"/>
      <c r="R303" s="341"/>
      <c r="S303" s="341"/>
      <c r="T303" s="341"/>
      <c r="U303" s="341"/>
      <c r="V303" s="119" t="s">
        <v>334</v>
      </c>
      <c r="W303" s="271">
        <f>COUNTIF('Validation Spectra and Results'!O$8:O$1840,V303)</f>
        <v>4</v>
      </c>
      <c r="X303" s="120" t="s">
        <v>335</v>
      </c>
      <c r="Y303" s="275">
        <f>COUNTIF('Validation Spectra and Results'!P$7:P1754,X303)</f>
        <v>4</v>
      </c>
      <c r="Z303" s="211"/>
    </row>
    <row r="304" spans="1:26" s="256" customFormat="1" x14ac:dyDescent="0.25">
      <c r="A304" s="12"/>
      <c r="B304" s="396" t="s">
        <v>3785</v>
      </c>
      <c r="C304" s="311" t="s">
        <v>39</v>
      </c>
      <c r="D304" s="211"/>
      <c r="E304" s="211"/>
      <c r="F304" s="341"/>
      <c r="G304" s="341"/>
      <c r="H304" s="341"/>
      <c r="I304" s="341"/>
      <c r="J304" s="341"/>
      <c r="K304" s="341"/>
      <c r="L304" s="120" t="s">
        <v>1585</v>
      </c>
      <c r="M304" s="323"/>
      <c r="N304" s="12"/>
      <c r="O304" s="340"/>
      <c r="P304" s="211"/>
      <c r="Q304" s="211"/>
      <c r="R304" s="341"/>
      <c r="S304" s="341"/>
      <c r="T304" s="341"/>
      <c r="U304" s="341"/>
      <c r="V304" s="341"/>
      <c r="W304" s="341"/>
      <c r="X304" s="120" t="s">
        <v>1585</v>
      </c>
      <c r="Y304" s="277"/>
      <c r="Z304" s="211"/>
    </row>
    <row r="305" spans="1:26" s="256" customFormat="1" x14ac:dyDescent="0.25">
      <c r="A305" s="12"/>
      <c r="B305" s="396" t="s">
        <v>600</v>
      </c>
      <c r="C305" s="311" t="s">
        <v>39</v>
      </c>
      <c r="D305" s="211"/>
      <c r="E305" s="211"/>
      <c r="F305" s="341"/>
      <c r="G305" s="341"/>
      <c r="H305" s="341"/>
      <c r="I305" s="341"/>
      <c r="J305" s="119" t="s">
        <v>600</v>
      </c>
      <c r="K305" s="271">
        <f>COUNTIF(Database!L$7:O594,J305)</f>
        <v>3</v>
      </c>
      <c r="L305" s="120" t="s">
        <v>601</v>
      </c>
      <c r="M305" s="275">
        <f>COUNTIF(Database!P$7:P633,L305)</f>
        <v>3</v>
      </c>
      <c r="N305" s="12"/>
      <c r="O305" s="340"/>
      <c r="P305" s="211"/>
      <c r="Q305" s="211"/>
      <c r="R305" s="341"/>
      <c r="S305" s="341"/>
      <c r="T305" s="341"/>
      <c r="U305" s="341"/>
      <c r="V305" s="119" t="s">
        <v>600</v>
      </c>
      <c r="W305" s="271">
        <f>COUNTIF('Validation Spectra and Results'!O$8:O$1840,V305)</f>
        <v>3</v>
      </c>
      <c r="X305" s="120" t="s">
        <v>601</v>
      </c>
      <c r="Y305" s="275">
        <f>COUNTIF('Validation Spectra and Results'!P$7:P1756,X305)</f>
        <v>3</v>
      </c>
      <c r="Z305" s="211"/>
    </row>
    <row r="306" spans="1:26" s="256" customFormat="1" x14ac:dyDescent="0.25">
      <c r="A306" s="12"/>
      <c r="B306" s="396" t="s">
        <v>3781</v>
      </c>
      <c r="C306" s="311" t="s">
        <v>39</v>
      </c>
      <c r="D306" s="211"/>
      <c r="E306" s="211"/>
      <c r="F306" s="341"/>
      <c r="G306" s="341"/>
      <c r="H306" s="341"/>
      <c r="I306" s="341"/>
      <c r="J306" s="119" t="s">
        <v>1366</v>
      </c>
      <c r="K306" s="271">
        <f>COUNTIF(Database!L$7:O593,J306)</f>
        <v>3</v>
      </c>
      <c r="L306" s="120" t="s">
        <v>1075</v>
      </c>
      <c r="M306" s="275">
        <f>COUNTIF(Database!P$7:P632,L306)</f>
        <v>3</v>
      </c>
      <c r="N306" s="12"/>
      <c r="O306" s="340"/>
      <c r="P306" s="211"/>
      <c r="Q306" s="211"/>
      <c r="R306" s="341"/>
      <c r="S306" s="341"/>
      <c r="T306" s="341"/>
      <c r="U306" s="341"/>
      <c r="V306" s="119" t="s">
        <v>1366</v>
      </c>
      <c r="W306" s="271">
        <f>COUNTIF('Validation Spectra and Results'!O$8:O$1840,V306)</f>
        <v>4</v>
      </c>
      <c r="X306" s="120" t="s">
        <v>1075</v>
      </c>
      <c r="Y306" s="275">
        <f>COUNTIF('Validation Spectra and Results'!P$7:P1757,X306)</f>
        <v>4</v>
      </c>
      <c r="Z306" s="211"/>
    </row>
    <row r="307" spans="1:26" s="256" customFormat="1" x14ac:dyDescent="0.25">
      <c r="A307" s="12"/>
      <c r="B307" s="397" t="s">
        <v>3906</v>
      </c>
      <c r="C307" s="311" t="s">
        <v>39</v>
      </c>
      <c r="D307" s="211"/>
      <c r="E307" s="211"/>
      <c r="F307" s="341"/>
      <c r="G307" s="341"/>
      <c r="H307" s="119" t="s">
        <v>3469</v>
      </c>
      <c r="I307" s="271">
        <f>COUNTIF(Database!L$7:N594,H307)</f>
        <v>1</v>
      </c>
      <c r="J307" s="311"/>
      <c r="K307" s="311"/>
      <c r="L307" s="311"/>
      <c r="M307" s="311"/>
      <c r="N307" s="12"/>
      <c r="O307" s="340"/>
      <c r="P307" s="211"/>
      <c r="Q307" s="211"/>
      <c r="R307" s="341"/>
      <c r="S307" s="341"/>
      <c r="T307" s="119" t="s">
        <v>3469</v>
      </c>
      <c r="U307" s="271">
        <f>COUNTIF('Validation Spectra and Results'!L$7:AE2063,T307)</f>
        <v>1</v>
      </c>
      <c r="V307" s="311"/>
      <c r="W307" s="311"/>
      <c r="X307" s="311"/>
      <c r="Y307" s="311"/>
      <c r="Z307" s="211"/>
    </row>
    <row r="308" spans="1:26" s="256" customFormat="1" x14ac:dyDescent="0.25">
      <c r="A308" s="12"/>
      <c r="B308" s="396" t="s">
        <v>3791</v>
      </c>
      <c r="C308" s="311" t="s">
        <v>39</v>
      </c>
      <c r="D308" s="211"/>
      <c r="E308" s="211"/>
      <c r="F308" s="341"/>
      <c r="G308" s="341"/>
      <c r="H308" s="311"/>
      <c r="I308" s="311"/>
      <c r="J308" s="119" t="s">
        <v>3470</v>
      </c>
      <c r="K308" s="271">
        <f>COUNTIF(Database!L$7:O594,J308)</f>
        <v>1</v>
      </c>
      <c r="L308" s="120" t="s">
        <v>3478</v>
      </c>
      <c r="M308" s="275">
        <f>COUNTIF(Database!P$7:P633,L308)</f>
        <v>1</v>
      </c>
      <c r="N308" s="12"/>
      <c r="O308" s="340"/>
      <c r="P308" s="211"/>
      <c r="Q308" s="211"/>
      <c r="R308" s="341"/>
      <c r="S308" s="341"/>
      <c r="T308" s="311"/>
      <c r="U308" s="311"/>
      <c r="V308" s="119" t="s">
        <v>3470</v>
      </c>
      <c r="W308" s="271">
        <f>COUNTIF('Validation Spectra and Results'!O$8:O$1840,V308)</f>
        <v>1</v>
      </c>
      <c r="X308" s="120" t="s">
        <v>3478</v>
      </c>
      <c r="Y308" s="275">
        <f>COUNTIF('Validation Spectra and Results'!P$7:P1758,X308)</f>
        <v>1</v>
      </c>
      <c r="Z308" s="211"/>
    </row>
    <row r="309" spans="1:26" s="256" customFormat="1" x14ac:dyDescent="0.25">
      <c r="A309" s="12"/>
      <c r="B309" s="397" t="s">
        <v>3907</v>
      </c>
      <c r="C309" s="311" t="s">
        <v>39</v>
      </c>
      <c r="D309" s="211"/>
      <c r="E309" s="211"/>
      <c r="F309" s="341"/>
      <c r="G309" s="341"/>
      <c r="H309" s="119" t="s">
        <v>217</v>
      </c>
      <c r="I309" s="271">
        <f>COUNTIF(Database!L$7:N595,H309)</f>
        <v>7</v>
      </c>
      <c r="J309" s="311"/>
      <c r="K309" s="311"/>
      <c r="L309" s="311"/>
      <c r="M309" s="311"/>
      <c r="N309" s="12"/>
      <c r="O309" s="340"/>
      <c r="P309" s="211"/>
      <c r="Q309" s="211"/>
      <c r="R309" s="341"/>
      <c r="S309" s="341"/>
      <c r="T309" s="119" t="s">
        <v>217</v>
      </c>
      <c r="U309" s="271">
        <f>COUNTIF('Validation Spectra and Results'!L$7:AE2064,T309)</f>
        <v>12</v>
      </c>
      <c r="V309" s="311"/>
      <c r="W309" s="311"/>
      <c r="X309" s="311"/>
      <c r="Y309" s="311"/>
      <c r="Z309" s="211"/>
    </row>
    <row r="310" spans="1:26" s="256" customFormat="1" x14ac:dyDescent="0.25">
      <c r="A310" s="12"/>
      <c r="B310" s="396" t="s">
        <v>3792</v>
      </c>
      <c r="C310" s="311" t="s">
        <v>39</v>
      </c>
      <c r="D310" s="211"/>
      <c r="E310" s="211"/>
      <c r="F310" s="341"/>
      <c r="G310" s="341"/>
      <c r="H310" s="311"/>
      <c r="I310" s="311"/>
      <c r="J310" s="119" t="s">
        <v>218</v>
      </c>
      <c r="K310" s="271">
        <f>COUNTIF(Database!L$7:O594,J310)</f>
        <v>4</v>
      </c>
      <c r="L310" s="120" t="s">
        <v>219</v>
      </c>
      <c r="M310" s="275">
        <f>COUNTIF(Database!P$7:P625,L310)</f>
        <v>4</v>
      </c>
      <c r="N310" s="12"/>
      <c r="O310" s="340"/>
      <c r="P310" s="211"/>
      <c r="Q310" s="211"/>
      <c r="R310" s="341"/>
      <c r="S310" s="341"/>
      <c r="T310" s="311"/>
      <c r="U310" s="311"/>
      <c r="V310" s="119" t="s">
        <v>218</v>
      </c>
      <c r="W310" s="271">
        <f>COUNTIF('Validation Spectra and Results'!O$8:O$1840,V310)</f>
        <v>9</v>
      </c>
      <c r="X310" s="120" t="s">
        <v>219</v>
      </c>
      <c r="Y310" s="275">
        <f>COUNTIF('Validation Spectra and Results'!P$7:P1758,X310)</f>
        <v>9</v>
      </c>
      <c r="Z310" s="211"/>
    </row>
    <row r="311" spans="1:26" s="256" customFormat="1" x14ac:dyDescent="0.25">
      <c r="A311" s="12"/>
      <c r="B311" s="396" t="s">
        <v>3793</v>
      </c>
      <c r="C311" s="311" t="s">
        <v>39</v>
      </c>
      <c r="D311" s="211"/>
      <c r="E311" s="211"/>
      <c r="F311" s="341"/>
      <c r="G311" s="341"/>
      <c r="H311" s="341"/>
      <c r="I311" s="341"/>
      <c r="J311" s="119" t="s">
        <v>1271</v>
      </c>
      <c r="K311" s="271">
        <f>COUNTIF(Database!L$7:O595,J311)</f>
        <v>3</v>
      </c>
      <c r="L311" s="120" t="s">
        <v>1272</v>
      </c>
      <c r="M311" s="275">
        <f>COUNTIF(Database!P$7:P626,L311)</f>
        <v>2</v>
      </c>
      <c r="N311" s="12"/>
      <c r="O311" s="340"/>
      <c r="P311" s="211"/>
      <c r="Q311" s="211"/>
      <c r="R311" s="341"/>
      <c r="S311" s="341"/>
      <c r="T311" s="341"/>
      <c r="U311" s="341"/>
      <c r="V311" s="119" t="s">
        <v>1271</v>
      </c>
      <c r="W311" s="271">
        <f>COUNTIF('Validation Spectra and Results'!O$8:O$1840,V311)</f>
        <v>3</v>
      </c>
      <c r="X311" s="120" t="s">
        <v>1272</v>
      </c>
      <c r="Y311" s="275">
        <f>COUNTIF('Validation Spectra and Results'!P$7:P1759,X311)</f>
        <v>2</v>
      </c>
      <c r="Z311" s="211"/>
    </row>
    <row r="312" spans="1:26" s="256" customFormat="1" x14ac:dyDescent="0.25">
      <c r="A312" s="12"/>
      <c r="B312" s="397" t="s">
        <v>3905</v>
      </c>
      <c r="C312" s="311" t="s">
        <v>39</v>
      </c>
      <c r="D312" s="211"/>
      <c r="E312" s="211"/>
      <c r="F312" s="341"/>
      <c r="G312" s="341"/>
      <c r="H312" s="119" t="s">
        <v>2667</v>
      </c>
      <c r="I312" s="271">
        <f>COUNTIF(Database!L$7:N597,H312)</f>
        <v>4</v>
      </c>
      <c r="J312" s="311"/>
      <c r="K312" s="311"/>
      <c r="L312" s="311"/>
      <c r="M312" s="311"/>
      <c r="N312" s="12"/>
      <c r="O312" s="340"/>
      <c r="P312" s="211"/>
      <c r="Q312" s="211"/>
      <c r="R312" s="341"/>
      <c r="S312" s="341"/>
      <c r="T312" s="119" t="s">
        <v>2667</v>
      </c>
      <c r="U312" s="271">
        <f>COUNTIF('Validation Spectra and Results'!L$7:AE2066,T312)</f>
        <v>4</v>
      </c>
      <c r="V312" s="311"/>
      <c r="W312" s="311"/>
      <c r="X312" s="311"/>
      <c r="Y312" s="311"/>
      <c r="Z312" s="211"/>
    </row>
    <row r="313" spans="1:26" s="256" customFormat="1" x14ac:dyDescent="0.25">
      <c r="A313" s="12"/>
      <c r="B313" s="396" t="s">
        <v>3795</v>
      </c>
      <c r="C313" s="311" t="s">
        <v>39</v>
      </c>
      <c r="D313" s="211"/>
      <c r="E313" s="211"/>
      <c r="F313" s="341"/>
      <c r="G313" s="341"/>
      <c r="H313" s="311"/>
      <c r="I313" s="311"/>
      <c r="J313" s="119" t="s">
        <v>2668</v>
      </c>
      <c r="K313" s="271">
        <f>COUNTIF(Database!L$7:O596,J313)</f>
        <v>3</v>
      </c>
      <c r="L313" s="120" t="s">
        <v>2669</v>
      </c>
      <c r="M313" s="275">
        <f>COUNTIF(Database!P$7:P627,L313)</f>
        <v>3</v>
      </c>
      <c r="N313" s="12"/>
      <c r="O313" s="340"/>
      <c r="P313" s="211"/>
      <c r="Q313" s="211"/>
      <c r="R313" s="341"/>
      <c r="S313" s="341"/>
      <c r="T313" s="311"/>
      <c r="U313" s="311"/>
      <c r="V313" s="119" t="s">
        <v>2668</v>
      </c>
      <c r="W313" s="271">
        <f>COUNTIF('Validation Spectra and Results'!O$8:O$1840,V313)</f>
        <v>3</v>
      </c>
      <c r="X313" s="120" t="s">
        <v>2669</v>
      </c>
      <c r="Y313" s="275">
        <f>COUNTIF('Validation Spectra and Results'!P$7:P1760,X313)</f>
        <v>3</v>
      </c>
      <c r="Z313" s="211"/>
    </row>
    <row r="314" spans="1:26" s="256" customFormat="1" x14ac:dyDescent="0.25">
      <c r="A314" s="12"/>
      <c r="B314" s="396" t="s">
        <v>3794</v>
      </c>
      <c r="C314" s="311" t="s">
        <v>39</v>
      </c>
      <c r="D314" s="211"/>
      <c r="E314" s="211"/>
      <c r="F314" s="341"/>
      <c r="G314" s="341"/>
      <c r="H314" s="341"/>
      <c r="I314" s="341"/>
      <c r="J314" s="119" t="s">
        <v>2780</v>
      </c>
      <c r="K314" s="271">
        <f>COUNTIF(Database!L$7:O597,J314)</f>
        <v>1</v>
      </c>
      <c r="L314" s="120" t="s">
        <v>2781</v>
      </c>
      <c r="M314" s="323">
        <f>COUNTIF(Database!P$7:P628,L314)-1</f>
        <v>1</v>
      </c>
      <c r="N314" s="12"/>
      <c r="O314" s="340"/>
      <c r="P314" s="211"/>
      <c r="Q314" s="211"/>
      <c r="R314" s="341"/>
      <c r="S314" s="341"/>
      <c r="T314" s="341"/>
      <c r="U314" s="341"/>
      <c r="V314" s="119" t="s">
        <v>2780</v>
      </c>
      <c r="W314" s="271">
        <f>COUNTIF('Validation Spectra and Results'!O$8:O$1840,V314)</f>
        <v>1</v>
      </c>
      <c r="X314" s="120" t="s">
        <v>2781</v>
      </c>
      <c r="Y314" s="277">
        <f>COUNTIF('Validation Spectra and Results'!P$7:P1761,X314)-1</f>
        <v>1</v>
      </c>
      <c r="Z314" s="211"/>
    </row>
    <row r="315" spans="1:26" s="256" customFormat="1" x14ac:dyDescent="0.25">
      <c r="A315" s="12"/>
      <c r="B315" s="397" t="s">
        <v>3904</v>
      </c>
      <c r="C315" s="311" t="s">
        <v>39</v>
      </c>
      <c r="D315" s="211"/>
      <c r="E315" s="211"/>
      <c r="F315" s="341"/>
      <c r="G315" s="341"/>
      <c r="H315" s="119" t="s">
        <v>677</v>
      </c>
      <c r="I315" s="271">
        <f>COUNTIF(Database!L$7:N599,H315)</f>
        <v>1</v>
      </c>
      <c r="J315" s="311"/>
      <c r="K315" s="311"/>
      <c r="L315" s="311"/>
      <c r="M315" s="311"/>
      <c r="N315" s="12"/>
      <c r="O315" s="340"/>
      <c r="P315" s="211"/>
      <c r="Q315" s="211"/>
      <c r="R315" s="341"/>
      <c r="S315" s="341"/>
      <c r="T315" s="119" t="s">
        <v>677</v>
      </c>
      <c r="U315" s="271">
        <f>COUNTIF('Validation Spectra and Results'!L$7:AE2068,T315)</f>
        <v>1</v>
      </c>
      <c r="V315" s="311"/>
      <c r="W315" s="311"/>
      <c r="X315" s="311"/>
      <c r="Y315" s="311"/>
      <c r="Z315" s="211"/>
    </row>
    <row r="316" spans="1:26" s="256" customFormat="1" x14ac:dyDescent="0.25">
      <c r="A316" s="12"/>
      <c r="B316" s="396" t="s">
        <v>3796</v>
      </c>
      <c r="C316" s="311" t="s">
        <v>39</v>
      </c>
      <c r="D316" s="211"/>
      <c r="E316" s="211"/>
      <c r="F316" s="341"/>
      <c r="G316" s="341"/>
      <c r="H316" s="311"/>
      <c r="I316" s="311"/>
      <c r="J316" s="119" t="s">
        <v>678</v>
      </c>
      <c r="K316" s="271">
        <f>COUNTIF(Database!L$7:O598,J316)</f>
        <v>1</v>
      </c>
      <c r="L316" s="120" t="s">
        <v>679</v>
      </c>
      <c r="M316" s="275">
        <f>COUNTIF(Database!P$7:P629,L316)</f>
        <v>1</v>
      </c>
      <c r="N316" s="12"/>
      <c r="O316" s="340"/>
      <c r="P316" s="211"/>
      <c r="Q316" s="211"/>
      <c r="R316" s="341"/>
      <c r="S316" s="341"/>
      <c r="T316" s="311"/>
      <c r="U316" s="311"/>
      <c r="V316" s="119" t="s">
        <v>678</v>
      </c>
      <c r="W316" s="271">
        <f>COUNTIF('Validation Spectra and Results'!O$8:O$1840,V316)</f>
        <v>1</v>
      </c>
      <c r="X316" s="120" t="s">
        <v>679</v>
      </c>
      <c r="Y316" s="275">
        <f>COUNTIF('Validation Spectra and Results'!P$7:P1762,X316)</f>
        <v>1</v>
      </c>
      <c r="Z316" s="211"/>
    </row>
    <row r="317" spans="1:26" s="256" customFormat="1" x14ac:dyDescent="0.25">
      <c r="A317" s="12"/>
      <c r="B317" s="397" t="s">
        <v>3902</v>
      </c>
      <c r="C317" s="311" t="s">
        <v>39</v>
      </c>
      <c r="D317" s="211"/>
      <c r="E317" s="211"/>
      <c r="F317" s="341"/>
      <c r="G317" s="341"/>
      <c r="H317" s="119" t="s">
        <v>313</v>
      </c>
      <c r="I317" s="271">
        <f>COUNTIF(Database!L$7:N600,H317)</f>
        <v>12</v>
      </c>
      <c r="J317" s="311"/>
      <c r="K317" s="311"/>
      <c r="L317" s="311"/>
      <c r="M317" s="311"/>
      <c r="N317" s="12"/>
      <c r="O317" s="340"/>
      <c r="P317" s="211"/>
      <c r="Q317" s="211"/>
      <c r="R317" s="341"/>
      <c r="S317" s="341"/>
      <c r="T317" s="119" t="s">
        <v>313</v>
      </c>
      <c r="U317" s="271">
        <f>COUNTIF('Validation Spectra and Results'!L$7:AE2069,T317)</f>
        <v>35</v>
      </c>
      <c r="V317" s="311"/>
      <c r="W317" s="311"/>
      <c r="X317" s="311"/>
      <c r="Y317" s="311"/>
      <c r="Z317" s="211"/>
    </row>
    <row r="318" spans="1:26" s="256" customFormat="1" x14ac:dyDescent="0.25">
      <c r="A318" s="12"/>
      <c r="B318" s="396" t="s">
        <v>3777</v>
      </c>
      <c r="C318" s="311" t="s">
        <v>39</v>
      </c>
      <c r="D318" s="211"/>
      <c r="E318" s="211"/>
      <c r="F318" s="341"/>
      <c r="G318" s="341"/>
      <c r="H318" s="311"/>
      <c r="I318" s="311"/>
      <c r="J318" s="119" t="s">
        <v>314</v>
      </c>
      <c r="K318" s="271">
        <f>COUNTIF(Database!L$7:O599,J318)</f>
        <v>4</v>
      </c>
      <c r="L318" s="120" t="s">
        <v>315</v>
      </c>
      <c r="M318" s="275">
        <f>COUNTIF(Database!P$7:P630,L318)</f>
        <v>4</v>
      </c>
      <c r="N318" s="12"/>
      <c r="O318" s="340"/>
      <c r="P318" s="211"/>
      <c r="Q318" s="211"/>
      <c r="R318" s="341"/>
      <c r="S318" s="341"/>
      <c r="T318" s="311"/>
      <c r="U318" s="311"/>
      <c r="V318" s="119" t="s">
        <v>314</v>
      </c>
      <c r="W318" s="271">
        <f>COUNTIF('Validation Spectra and Results'!O$8:O$1840,V318)</f>
        <v>27</v>
      </c>
      <c r="X318" s="120" t="s">
        <v>315</v>
      </c>
      <c r="Y318" s="275">
        <f>COUNTIF('Validation Spectra and Results'!P$7:P1763,X318)</f>
        <v>27</v>
      </c>
      <c r="Z318" s="211"/>
    </row>
    <row r="319" spans="1:26" s="256" customFormat="1" x14ac:dyDescent="0.25">
      <c r="A319" s="12"/>
      <c r="B319" s="396" t="s">
        <v>3778</v>
      </c>
      <c r="C319" s="311" t="s">
        <v>39</v>
      </c>
      <c r="D319" s="211"/>
      <c r="E319" s="211"/>
      <c r="F319" s="341"/>
      <c r="G319" s="341"/>
      <c r="H319" s="341"/>
      <c r="I319" s="341"/>
      <c r="J319" s="119" t="s">
        <v>3460</v>
      </c>
      <c r="K319" s="271">
        <f>COUNTIF(Database!L$7:O600,J319)</f>
        <v>1</v>
      </c>
      <c r="L319" s="120" t="s">
        <v>3461</v>
      </c>
      <c r="M319" s="275">
        <f>COUNTIF(Database!P$7:P631,L319)</f>
        <v>1</v>
      </c>
      <c r="N319" s="12"/>
      <c r="O319" s="340"/>
      <c r="P319" s="211"/>
      <c r="Q319" s="211"/>
      <c r="R319" s="341"/>
      <c r="S319" s="341"/>
      <c r="T319" s="341"/>
      <c r="U319" s="341"/>
      <c r="V319" s="119" t="s">
        <v>3460</v>
      </c>
      <c r="W319" s="271">
        <f>COUNTIF('Validation Spectra and Results'!O$8:O$1840,V319)</f>
        <v>1</v>
      </c>
      <c r="X319" s="120" t="s">
        <v>3461</v>
      </c>
      <c r="Y319" s="275">
        <f>COUNTIF('Validation Spectra and Results'!P$7:P1764,X319)</f>
        <v>1</v>
      </c>
      <c r="Z319" s="211"/>
    </row>
    <row r="320" spans="1:26" s="256" customFormat="1" x14ac:dyDescent="0.25">
      <c r="A320" s="12"/>
      <c r="B320" s="396" t="s">
        <v>3779</v>
      </c>
      <c r="C320" s="311" t="s">
        <v>39</v>
      </c>
      <c r="D320" s="211"/>
      <c r="E320" s="211"/>
      <c r="F320" s="341"/>
      <c r="G320" s="341"/>
      <c r="H320" s="341"/>
      <c r="I320" s="341"/>
      <c r="J320" s="119" t="s">
        <v>696</v>
      </c>
      <c r="K320" s="271">
        <f>COUNTIF(Database!L$7:O600,J320)</f>
        <v>7</v>
      </c>
      <c r="L320" s="120" t="s">
        <v>1208</v>
      </c>
      <c r="M320" s="275">
        <f>COUNTIF(Database!P$7:P631,L320)</f>
        <v>1</v>
      </c>
      <c r="N320" s="12"/>
      <c r="O320" s="340"/>
      <c r="P320" s="211"/>
      <c r="Q320" s="211"/>
      <c r="R320" s="341"/>
      <c r="S320" s="341"/>
      <c r="T320" s="341"/>
      <c r="U320" s="341"/>
      <c r="V320" s="119" t="s">
        <v>696</v>
      </c>
      <c r="W320" s="271">
        <f>COUNTIF('Validation Spectra and Results'!O$8:O$1840,V320)</f>
        <v>7</v>
      </c>
      <c r="X320" s="120" t="s">
        <v>1208</v>
      </c>
      <c r="Y320" s="275">
        <f>COUNTIF('Validation Spectra and Results'!P$7:P1764,X320)</f>
        <v>1</v>
      </c>
      <c r="Z320" s="211"/>
    </row>
    <row r="321" spans="1:26" s="256" customFormat="1" x14ac:dyDescent="0.25">
      <c r="A321" s="12"/>
      <c r="B321" s="396" t="s">
        <v>3597</v>
      </c>
      <c r="C321" s="311" t="s">
        <v>39</v>
      </c>
      <c r="D321" s="211"/>
      <c r="E321" s="211"/>
      <c r="F321" s="341"/>
      <c r="G321" s="341"/>
      <c r="H321" s="341"/>
      <c r="I321" s="341"/>
      <c r="J321" s="341"/>
      <c r="K321" s="341"/>
      <c r="L321" s="120" t="s">
        <v>3283</v>
      </c>
      <c r="M321" s="275">
        <f>COUNTIF(Database!P$7:P634,L321)</f>
        <v>1</v>
      </c>
      <c r="N321" s="12"/>
      <c r="O321" s="340"/>
      <c r="P321" s="211"/>
      <c r="Q321" s="211"/>
      <c r="R321" s="341"/>
      <c r="S321" s="341"/>
      <c r="T321" s="341"/>
      <c r="U321" s="341"/>
      <c r="V321" s="341"/>
      <c r="W321" s="341"/>
      <c r="X321" s="120" t="s">
        <v>3283</v>
      </c>
      <c r="Y321" s="275">
        <f>COUNTIF('Validation Spectra and Results'!P$7:P1765,X321)</f>
        <v>1</v>
      </c>
      <c r="Z321" s="211"/>
    </row>
    <row r="322" spans="1:26" s="256" customFormat="1" x14ac:dyDescent="0.25">
      <c r="A322" s="12"/>
      <c r="B322" s="396" t="s">
        <v>3595</v>
      </c>
      <c r="C322" s="311" t="s">
        <v>39</v>
      </c>
      <c r="D322" s="211"/>
      <c r="E322" s="211"/>
      <c r="F322" s="341"/>
      <c r="G322" s="341"/>
      <c r="H322" s="341"/>
      <c r="I322" s="341"/>
      <c r="J322" s="341"/>
      <c r="K322" s="341"/>
      <c r="L322" s="120" t="s">
        <v>697</v>
      </c>
      <c r="M322" s="275">
        <f>COUNTIF(Database!P$7:P633,L322)</f>
        <v>4</v>
      </c>
      <c r="N322" s="12"/>
      <c r="O322" s="340"/>
      <c r="P322" s="211"/>
      <c r="Q322" s="211"/>
      <c r="R322" s="341"/>
      <c r="S322" s="341"/>
      <c r="T322" s="341"/>
      <c r="U322" s="341"/>
      <c r="V322" s="341"/>
      <c r="W322" s="341"/>
      <c r="X322" s="120" t="s">
        <v>697</v>
      </c>
      <c r="Y322" s="275">
        <f>COUNTIF('Validation Spectra and Results'!P$7:P1766,X322)</f>
        <v>4</v>
      </c>
      <c r="Z322" s="211"/>
    </row>
    <row r="323" spans="1:26" s="256" customFormat="1" x14ac:dyDescent="0.25">
      <c r="A323" s="12"/>
      <c r="B323" s="396" t="s">
        <v>3780</v>
      </c>
      <c r="C323" s="311" t="s">
        <v>39</v>
      </c>
      <c r="D323" s="211"/>
      <c r="E323" s="211"/>
      <c r="F323" s="341"/>
      <c r="G323" s="341"/>
      <c r="H323" s="341"/>
      <c r="I323" s="341"/>
      <c r="J323" s="341"/>
      <c r="K323" s="341"/>
      <c r="L323" s="120" t="s">
        <v>1427</v>
      </c>
      <c r="M323" s="275">
        <f>COUNTIF(Database!P$7:P632,L323)</f>
        <v>1</v>
      </c>
      <c r="N323" s="12"/>
      <c r="O323" s="340"/>
      <c r="P323" s="211"/>
      <c r="Q323" s="211"/>
      <c r="R323" s="341"/>
      <c r="S323" s="341"/>
      <c r="T323" s="341"/>
      <c r="U323" s="341"/>
      <c r="V323" s="341"/>
      <c r="W323" s="341"/>
      <c r="X323" s="120" t="s">
        <v>1427</v>
      </c>
      <c r="Y323" s="275">
        <f>COUNTIF('Validation Spectra and Results'!P$7:P1767,X323)</f>
        <v>1</v>
      </c>
      <c r="Z323" s="211"/>
    </row>
    <row r="324" spans="1:26" s="256" customFormat="1" x14ac:dyDescent="0.25">
      <c r="A324" s="12"/>
      <c r="B324" s="397" t="s">
        <v>3903</v>
      </c>
      <c r="C324" s="311" t="s">
        <v>39</v>
      </c>
      <c r="D324" s="211"/>
      <c r="E324" s="211"/>
      <c r="F324" s="341"/>
      <c r="G324" s="341"/>
      <c r="H324" s="119" t="s">
        <v>1251</v>
      </c>
      <c r="I324" s="271">
        <f>COUNTIF(Database!L$7:N605,H324)</f>
        <v>2</v>
      </c>
      <c r="J324" s="341"/>
      <c r="K324" s="341"/>
      <c r="L324" s="341"/>
      <c r="M324" s="341"/>
      <c r="N324" s="12"/>
      <c r="O324" s="340"/>
      <c r="P324" s="211"/>
      <c r="Q324" s="211"/>
      <c r="R324" s="341"/>
      <c r="S324" s="341"/>
      <c r="T324" s="119" t="s">
        <v>1251</v>
      </c>
      <c r="U324" s="271">
        <f>COUNTIF('Validation Spectra and Results'!L$7:AE2074,T324)</f>
        <v>2</v>
      </c>
      <c r="V324" s="341"/>
      <c r="W324" s="341"/>
      <c r="X324" s="341"/>
      <c r="Y324" s="341"/>
      <c r="Z324" s="211"/>
    </row>
    <row r="325" spans="1:26" s="256" customFormat="1" x14ac:dyDescent="0.25">
      <c r="A325" s="12"/>
      <c r="B325" s="411" t="s">
        <v>3806</v>
      </c>
      <c r="C325" s="311" t="s">
        <v>39</v>
      </c>
      <c r="D325" s="211"/>
      <c r="E325" s="211"/>
      <c r="F325" s="342"/>
      <c r="G325" s="342"/>
      <c r="H325" s="342"/>
      <c r="I325" s="342"/>
      <c r="J325" s="273" t="s">
        <v>1373</v>
      </c>
      <c r="K325" s="274">
        <f>COUNTIF(Database!L$7:O604,J325)</f>
        <v>2</v>
      </c>
      <c r="L325" s="281" t="s">
        <v>1252</v>
      </c>
      <c r="M325" s="282">
        <f>COUNTIF(Database!P$7:P635,L325)</f>
        <v>2</v>
      </c>
      <c r="N325" s="12"/>
      <c r="O325" s="340"/>
      <c r="P325" s="211"/>
      <c r="Q325" s="211"/>
      <c r="T325" s="342"/>
      <c r="U325" s="342"/>
      <c r="V325" s="273" t="s">
        <v>1373</v>
      </c>
      <c r="W325" s="274">
        <f>COUNTIF('Validation Spectra and Results'!O$8:O$1840,V325)</f>
        <v>2</v>
      </c>
      <c r="X325" s="281" t="s">
        <v>1252</v>
      </c>
      <c r="Y325" s="282">
        <f>COUNTIF('Validation Spectra and Results'!P$7:P1768,X325)</f>
        <v>2</v>
      </c>
      <c r="Z325" s="211"/>
    </row>
    <row r="326" spans="1:26" x14ac:dyDescent="0.25">
      <c r="A326" s="12"/>
      <c r="B326" s="397" t="s">
        <v>3825</v>
      </c>
      <c r="C326" s="346">
        <f>COUNT(M328)</f>
        <v>1</v>
      </c>
      <c r="D326" s="211"/>
      <c r="E326" s="211"/>
      <c r="F326" s="119" t="s">
        <v>1844</v>
      </c>
      <c r="G326" s="271">
        <f>COUNTIF(Database!L$7:M553,F326)</f>
        <v>3</v>
      </c>
      <c r="H326" s="311"/>
      <c r="I326" s="311"/>
      <c r="J326" s="311"/>
      <c r="K326" s="311"/>
      <c r="L326" s="337"/>
      <c r="M326" s="337"/>
      <c r="N326" s="12"/>
      <c r="O326" s="340"/>
      <c r="P326" s="211"/>
      <c r="Q326" s="211"/>
      <c r="R326" s="119" t="s">
        <v>1844</v>
      </c>
      <c r="S326" s="271">
        <f>COUNTIF('Validation Spectra and Results'!L8:M1207,R326)</f>
        <v>4</v>
      </c>
      <c r="T326" s="311"/>
      <c r="U326" s="311"/>
      <c r="V326" s="311"/>
      <c r="W326" s="311"/>
      <c r="X326" s="337"/>
      <c r="Y326" s="337"/>
      <c r="Z326" s="211"/>
    </row>
    <row r="327" spans="1:26" s="256" customFormat="1" x14ac:dyDescent="0.25">
      <c r="A327" s="12"/>
      <c r="B327" s="454" t="s">
        <v>3919</v>
      </c>
      <c r="C327" s="455" t="s">
        <v>39</v>
      </c>
      <c r="D327" s="211"/>
      <c r="E327" s="211"/>
      <c r="F327" s="311"/>
      <c r="G327" s="311"/>
      <c r="H327" s="119" t="s">
        <v>1845</v>
      </c>
      <c r="I327" s="271">
        <f>COUNTIF(Database!L$7:N607,H327)</f>
        <v>3</v>
      </c>
      <c r="J327" s="311"/>
      <c r="K327" s="311"/>
      <c r="L327" s="311"/>
      <c r="M327" s="311"/>
      <c r="N327" s="12"/>
      <c r="O327" s="340"/>
      <c r="P327" s="211"/>
      <c r="Q327" s="211"/>
      <c r="R327" s="311"/>
      <c r="S327" s="311"/>
      <c r="T327" s="119" t="s">
        <v>1845</v>
      </c>
      <c r="U327" s="271">
        <f>COUNTIF('Validation Spectra and Results'!L$7:AE2076,T327)</f>
        <v>4</v>
      </c>
      <c r="V327" s="311"/>
      <c r="W327" s="311"/>
      <c r="X327" s="311"/>
      <c r="Y327" s="311"/>
      <c r="Z327" s="211"/>
    </row>
    <row r="328" spans="1:26" s="256" customFormat="1" x14ac:dyDescent="0.25">
      <c r="A328" s="12"/>
      <c r="B328" s="411" t="s">
        <v>3809</v>
      </c>
      <c r="C328" s="311" t="s">
        <v>39</v>
      </c>
      <c r="D328" s="211"/>
      <c r="E328" s="211"/>
      <c r="F328" s="342"/>
      <c r="G328" s="342"/>
      <c r="H328" s="342"/>
      <c r="I328" s="342"/>
      <c r="J328" s="273" t="s">
        <v>1846</v>
      </c>
      <c r="K328" s="274">
        <f>COUNTIF(Database!L$7:O606,J328)</f>
        <v>3</v>
      </c>
      <c r="L328" s="281" t="s">
        <v>1847</v>
      </c>
      <c r="M328" s="282">
        <f>COUNTIF(Database!P$7:P637,L328)</f>
        <v>3</v>
      </c>
      <c r="N328" s="12"/>
      <c r="O328" s="340"/>
      <c r="P328" s="211"/>
      <c r="Q328" s="211"/>
      <c r="R328" s="342"/>
      <c r="S328" s="342"/>
      <c r="T328" s="342"/>
      <c r="U328" s="342"/>
      <c r="V328" s="273" t="s">
        <v>1846</v>
      </c>
      <c r="W328" s="274">
        <f>COUNTIF('Validation Spectra and Results'!O$8:O$1840,V328)</f>
        <v>4</v>
      </c>
      <c r="X328" s="281" t="s">
        <v>1847</v>
      </c>
      <c r="Y328" s="282">
        <f>COUNTIF('Validation Spectra and Results'!P$7:P1770,X328)</f>
        <v>4</v>
      </c>
      <c r="Z328" s="211"/>
    </row>
    <row r="329" spans="1:26" x14ac:dyDescent="0.25">
      <c r="A329" s="12"/>
      <c r="B329" s="397" t="s">
        <v>3899</v>
      </c>
      <c r="C329" s="346">
        <f>COUNT(M331:M333)</f>
        <v>2</v>
      </c>
      <c r="D329" s="211"/>
      <c r="E329" s="211"/>
      <c r="F329" s="119" t="s">
        <v>2819</v>
      </c>
      <c r="G329" s="271">
        <f>COUNTIF(Database!L$7:M554,F329)</f>
        <v>2</v>
      </c>
      <c r="H329" s="311"/>
      <c r="I329" s="311"/>
      <c r="J329" s="311"/>
      <c r="K329" s="311"/>
      <c r="L329" s="337"/>
      <c r="M329" s="337"/>
      <c r="N329" s="12"/>
      <c r="O329" s="340"/>
      <c r="P329" s="211"/>
      <c r="Q329" s="211"/>
      <c r="R329" s="119" t="s">
        <v>2819</v>
      </c>
      <c r="S329" s="271">
        <f>COUNTIF('Validation Spectra and Results'!L8:M1210,R329)</f>
        <v>2</v>
      </c>
      <c r="T329" s="311"/>
      <c r="U329" s="311"/>
      <c r="V329" s="311"/>
      <c r="W329" s="311"/>
      <c r="X329" s="337"/>
      <c r="Y329" s="337"/>
      <c r="Z329" s="211"/>
    </row>
    <row r="330" spans="1:26" s="256" customFormat="1" x14ac:dyDescent="0.25">
      <c r="A330" s="12"/>
      <c r="B330" s="397" t="s">
        <v>3901</v>
      </c>
      <c r="C330" s="311" t="s">
        <v>39</v>
      </c>
      <c r="D330" s="211"/>
      <c r="E330" s="211"/>
      <c r="F330" s="311"/>
      <c r="G330" s="311"/>
      <c r="H330" s="119" t="s">
        <v>2820</v>
      </c>
      <c r="I330" s="271">
        <f>COUNTIF(Database!L$7:N609,H330)</f>
        <v>1</v>
      </c>
      <c r="J330" s="311"/>
      <c r="K330" s="311"/>
      <c r="L330" s="311"/>
      <c r="M330" s="311"/>
      <c r="N330" s="12"/>
      <c r="O330" s="340"/>
      <c r="P330" s="211"/>
      <c r="Q330" s="211"/>
      <c r="R330" s="311"/>
      <c r="S330" s="311"/>
      <c r="T330" s="119" t="s">
        <v>2820</v>
      </c>
      <c r="U330" s="271">
        <f>COUNTIF('Validation Spectra and Results'!L$7:AE2079,T330)</f>
        <v>1</v>
      </c>
      <c r="V330" s="311"/>
      <c r="W330" s="311"/>
      <c r="X330" s="311"/>
      <c r="Y330" s="311"/>
      <c r="Z330" s="211"/>
    </row>
    <row r="331" spans="1:26" s="256" customFormat="1" x14ac:dyDescent="0.25">
      <c r="A331" s="12"/>
      <c r="B331" s="396" t="s">
        <v>3807</v>
      </c>
      <c r="C331" s="311" t="s">
        <v>39</v>
      </c>
      <c r="D331" s="211"/>
      <c r="E331" s="211"/>
      <c r="F331" s="341"/>
      <c r="G331" s="341"/>
      <c r="H331" s="311"/>
      <c r="I331" s="311"/>
      <c r="J331" s="119" t="s">
        <v>2821</v>
      </c>
      <c r="K331" s="271">
        <f>COUNTIF(Database!L$7:O608,J331)</f>
        <v>1</v>
      </c>
      <c r="L331" s="120" t="s">
        <v>2822</v>
      </c>
      <c r="M331" s="275">
        <f>COUNTIF(Database!P$7:P639,L331)</f>
        <v>1</v>
      </c>
      <c r="N331" s="12"/>
      <c r="O331" s="340"/>
      <c r="P331" s="211"/>
      <c r="Q331" s="211"/>
      <c r="R331" s="341"/>
      <c r="S331" s="341"/>
      <c r="T331" s="311"/>
      <c r="U331" s="311"/>
      <c r="V331" s="119" t="s">
        <v>2821</v>
      </c>
      <c r="W331" s="271">
        <f>COUNTIF('Validation Spectra and Results'!O$8:O$1840,V331)</f>
        <v>1</v>
      </c>
      <c r="X331" s="120" t="s">
        <v>2822</v>
      </c>
      <c r="Y331" s="275">
        <f>COUNTIF('Validation Spectra and Results'!P$7:P1773,X331)</f>
        <v>1</v>
      </c>
      <c r="Z331" s="211"/>
    </row>
    <row r="332" spans="1:26" s="256" customFormat="1" x14ac:dyDescent="0.25">
      <c r="A332" s="12"/>
      <c r="B332" s="397" t="s">
        <v>3900</v>
      </c>
      <c r="C332" s="311" t="s">
        <v>39</v>
      </c>
      <c r="D332" s="211"/>
      <c r="E332" s="211"/>
      <c r="F332" s="341"/>
      <c r="G332" s="341"/>
      <c r="H332" s="283" t="s">
        <v>3003</v>
      </c>
      <c r="I332" s="284">
        <f>COUNTIF(Database!L$7:N610,H332)</f>
        <v>1</v>
      </c>
      <c r="J332" s="311"/>
      <c r="K332" s="311"/>
      <c r="L332" s="311"/>
      <c r="M332" s="311"/>
      <c r="N332" s="12"/>
      <c r="O332" s="340"/>
      <c r="P332" s="211"/>
      <c r="Q332" s="211"/>
      <c r="R332" s="341"/>
      <c r="S332" s="341"/>
      <c r="T332" s="283" t="s">
        <v>3003</v>
      </c>
      <c r="U332" s="284">
        <f>COUNTIF('Validation Spectra and Results'!L$7:AE2080,T332)</f>
        <v>1</v>
      </c>
      <c r="V332" s="311"/>
      <c r="W332" s="311"/>
      <c r="X332" s="311"/>
      <c r="Y332" s="311"/>
      <c r="Z332" s="211"/>
    </row>
    <row r="333" spans="1:26" s="256" customFormat="1" x14ac:dyDescent="0.25">
      <c r="A333" s="12"/>
      <c r="B333" s="411" t="s">
        <v>3808</v>
      </c>
      <c r="C333" s="311" t="s">
        <v>39</v>
      </c>
      <c r="D333" s="211"/>
      <c r="E333" s="211"/>
      <c r="F333" s="342"/>
      <c r="G333" s="342"/>
      <c r="H333" s="342"/>
      <c r="I333" s="342"/>
      <c r="J333" s="273" t="s">
        <v>3004</v>
      </c>
      <c r="K333" s="274">
        <f>COUNTIF(Database!L$7:O609,J333)</f>
        <v>1</v>
      </c>
      <c r="L333" s="281" t="s">
        <v>3005</v>
      </c>
      <c r="M333" s="282">
        <f>COUNTIF(Database!P$7:P640,L333)</f>
        <v>1</v>
      </c>
      <c r="N333" s="12"/>
      <c r="O333" s="340"/>
      <c r="P333" s="211"/>
      <c r="Q333" s="211"/>
      <c r="R333" s="342"/>
      <c r="S333" s="342"/>
      <c r="T333" s="342"/>
      <c r="U333" s="342"/>
      <c r="V333" s="273" t="s">
        <v>3004</v>
      </c>
      <c r="W333" s="274">
        <f>COUNTIF('Validation Spectra and Results'!O$8:O$1840,V333)</f>
        <v>1</v>
      </c>
      <c r="X333" s="281" t="s">
        <v>3005</v>
      </c>
      <c r="Y333" s="282">
        <f>COUNTIF('Validation Spectra and Results'!P$7:P1774,X333)</f>
        <v>1</v>
      </c>
      <c r="Z333" s="211"/>
    </row>
    <row r="334" spans="1:26" x14ac:dyDescent="0.25">
      <c r="A334" s="12"/>
      <c r="B334" s="397" t="s">
        <v>113</v>
      </c>
      <c r="C334" s="346">
        <f>COUNT(M336:M355)</f>
        <v>15</v>
      </c>
      <c r="D334" s="211"/>
      <c r="E334" s="211"/>
      <c r="F334" s="119" t="s">
        <v>113</v>
      </c>
      <c r="G334" s="271">
        <f>COUNTIF(Database!L$7:M555,F334)</f>
        <v>24</v>
      </c>
      <c r="H334" s="311"/>
      <c r="I334" s="311"/>
      <c r="J334" s="311"/>
      <c r="K334" s="311"/>
      <c r="L334" s="337"/>
      <c r="M334" s="337"/>
      <c r="N334" s="12"/>
      <c r="O334" s="340"/>
      <c r="P334" s="211"/>
      <c r="Q334" s="211"/>
      <c r="R334" s="119" t="s">
        <v>113</v>
      </c>
      <c r="S334" s="271">
        <f>COUNTIF('Validation Spectra and Results'!L8:M1213,R334)</f>
        <v>24</v>
      </c>
      <c r="T334" s="311"/>
      <c r="U334" s="311"/>
      <c r="V334" s="311"/>
      <c r="W334" s="311"/>
      <c r="X334" s="337"/>
      <c r="Y334" s="337"/>
      <c r="Z334" s="211"/>
    </row>
    <row r="335" spans="1:26" s="256" customFormat="1" x14ac:dyDescent="0.25">
      <c r="A335" s="12"/>
      <c r="B335" s="397" t="s">
        <v>2690</v>
      </c>
      <c r="C335" s="311" t="s">
        <v>39</v>
      </c>
      <c r="D335" s="211"/>
      <c r="E335" s="211"/>
      <c r="F335" s="311"/>
      <c r="G335" s="311"/>
      <c r="H335" s="119" t="s">
        <v>2690</v>
      </c>
      <c r="I335" s="271">
        <f>COUNTIF(Database!L$7:N612,H335)</f>
        <v>1</v>
      </c>
      <c r="J335" s="311"/>
      <c r="K335" s="311"/>
      <c r="L335" s="311"/>
      <c r="M335" s="311"/>
      <c r="N335" s="12"/>
      <c r="O335" s="340"/>
      <c r="P335" s="211"/>
      <c r="Q335" s="211"/>
      <c r="R335" s="311"/>
      <c r="S335" s="311"/>
      <c r="T335" s="119" t="s">
        <v>2690</v>
      </c>
      <c r="U335" s="271">
        <f>COUNTIF('Validation Spectra and Results'!L$7:AE2082,T335)</f>
        <v>1</v>
      </c>
      <c r="V335" s="311"/>
      <c r="W335" s="311"/>
      <c r="X335" s="311"/>
      <c r="Y335" s="311"/>
      <c r="Z335" s="211"/>
    </row>
    <row r="336" spans="1:26" s="256" customFormat="1" x14ac:dyDescent="0.25">
      <c r="A336" s="12"/>
      <c r="B336" s="396" t="s">
        <v>3814</v>
      </c>
      <c r="C336" s="311" t="s">
        <v>39</v>
      </c>
      <c r="D336" s="211"/>
      <c r="E336" s="211"/>
      <c r="F336" s="341"/>
      <c r="G336" s="341"/>
      <c r="H336" s="311"/>
      <c r="I336" s="311"/>
      <c r="J336" s="119" t="s">
        <v>2692</v>
      </c>
      <c r="K336" s="271">
        <f>COUNTIF(Database!L$7:O611,J336)</f>
        <v>1</v>
      </c>
      <c r="L336" s="120" t="s">
        <v>2693</v>
      </c>
      <c r="M336" s="275">
        <f>COUNTIF(Database!P$7:P642,L336)</f>
        <v>1</v>
      </c>
      <c r="N336" s="12"/>
      <c r="O336" s="340"/>
      <c r="P336" s="211"/>
      <c r="Q336" s="211"/>
      <c r="R336" s="341"/>
      <c r="S336" s="341"/>
      <c r="T336" s="311"/>
      <c r="U336" s="311"/>
      <c r="V336" s="119" t="s">
        <v>2692</v>
      </c>
      <c r="W336" s="271">
        <f>COUNTIF('Validation Spectra and Results'!O$8:O$1840,V336)</f>
        <v>1</v>
      </c>
      <c r="X336" s="120" t="s">
        <v>2693</v>
      </c>
      <c r="Y336" s="275">
        <f>COUNTIF('Validation Spectra and Results'!P$7:P1776,X336)</f>
        <v>1</v>
      </c>
      <c r="Z336" s="211"/>
    </row>
    <row r="337" spans="1:26" s="256" customFormat="1" x14ac:dyDescent="0.25">
      <c r="A337" s="12"/>
      <c r="B337" s="397" t="s">
        <v>3827</v>
      </c>
      <c r="C337" s="311" t="s">
        <v>39</v>
      </c>
      <c r="D337" s="211"/>
      <c r="E337" s="211"/>
      <c r="F337" s="341"/>
      <c r="G337" s="341"/>
      <c r="H337" s="119" t="s">
        <v>2676</v>
      </c>
      <c r="I337" s="271">
        <f>COUNTIF(Database!L$7:N613,H337)</f>
        <v>4</v>
      </c>
      <c r="J337" s="311"/>
      <c r="K337" s="311"/>
      <c r="L337" s="311"/>
      <c r="M337" s="311"/>
      <c r="N337" s="12"/>
      <c r="O337" s="340"/>
      <c r="P337" s="211"/>
      <c r="Q337" s="211"/>
      <c r="R337" s="341"/>
      <c r="S337" s="341"/>
      <c r="T337" s="119" t="s">
        <v>2676</v>
      </c>
      <c r="U337" s="271">
        <f>COUNTIF('Validation Spectra and Results'!L$7:AE2083,T337)</f>
        <v>2</v>
      </c>
      <c r="V337" s="311"/>
      <c r="W337" s="311"/>
      <c r="X337" s="311"/>
      <c r="Y337" s="311"/>
      <c r="Z337" s="211"/>
    </row>
    <row r="338" spans="1:26" s="256" customFormat="1" x14ac:dyDescent="0.25">
      <c r="A338" s="12"/>
      <c r="B338" s="396" t="s">
        <v>3815</v>
      </c>
      <c r="C338" s="311" t="s">
        <v>39</v>
      </c>
      <c r="D338" s="211"/>
      <c r="E338" s="211"/>
      <c r="F338" s="341"/>
      <c r="G338" s="341"/>
      <c r="H338" s="311"/>
      <c r="I338" s="311"/>
      <c r="J338" s="119" t="s">
        <v>645</v>
      </c>
      <c r="K338" s="271">
        <f>COUNTIF(Database!L$7:O612,J338)</f>
        <v>2</v>
      </c>
      <c r="L338" s="120" t="s">
        <v>559</v>
      </c>
      <c r="M338" s="275">
        <f>COUNTIF(Database!P$7:P643,L338)</f>
        <v>2</v>
      </c>
      <c r="N338" s="12"/>
      <c r="O338" s="340"/>
      <c r="P338" s="211"/>
      <c r="Q338" s="211"/>
      <c r="R338" s="341"/>
      <c r="S338" s="341"/>
      <c r="T338" s="311"/>
      <c r="U338" s="311"/>
      <c r="V338" s="119" t="s">
        <v>645</v>
      </c>
      <c r="W338" s="271">
        <f>COUNTIF('Validation Spectra and Results'!O$8:O$1840,V338)</f>
        <v>2</v>
      </c>
      <c r="X338" s="120" t="s">
        <v>559</v>
      </c>
      <c r="Y338" s="275">
        <f>COUNTIF('Validation Spectra and Results'!P$7:P1777,X338)</f>
        <v>2</v>
      </c>
      <c r="Z338" s="211"/>
    </row>
    <row r="339" spans="1:26" s="256" customFormat="1" x14ac:dyDescent="0.25">
      <c r="A339" s="12"/>
      <c r="B339" s="396" t="s">
        <v>3816</v>
      </c>
      <c r="C339" s="311" t="s">
        <v>39</v>
      </c>
      <c r="D339" s="211"/>
      <c r="E339" s="211"/>
      <c r="F339" s="341"/>
      <c r="G339" s="341"/>
      <c r="H339" s="341"/>
      <c r="I339" s="341"/>
      <c r="J339" s="119" t="s">
        <v>2684</v>
      </c>
      <c r="K339" s="271">
        <f>COUNTIF(Database!L$7:O613,J339)</f>
        <v>2</v>
      </c>
      <c r="L339" s="120" t="s">
        <v>2685</v>
      </c>
      <c r="M339" s="275">
        <f>COUNTIF(Database!P$7:P644,L339)</f>
        <v>1</v>
      </c>
      <c r="N339" s="12"/>
      <c r="O339" s="340"/>
      <c r="P339" s="211"/>
      <c r="Q339" s="211"/>
      <c r="R339" s="341"/>
      <c r="S339" s="341"/>
      <c r="T339" s="341"/>
      <c r="U339" s="341"/>
      <c r="V339" s="119" t="s">
        <v>2684</v>
      </c>
      <c r="W339" s="271">
        <f>COUNTIF('Validation Spectra and Results'!O$8:O$1840,V339)</f>
        <v>2</v>
      </c>
      <c r="X339" s="120" t="s">
        <v>2685</v>
      </c>
      <c r="Y339" s="275">
        <f>COUNTIF('Validation Spectra and Results'!P$7:P1778,X339)</f>
        <v>1</v>
      </c>
      <c r="Z339" s="211"/>
    </row>
    <row r="340" spans="1:26" s="256" customFormat="1" x14ac:dyDescent="0.25">
      <c r="A340" s="12"/>
      <c r="B340" s="396" t="s">
        <v>3817</v>
      </c>
      <c r="C340" s="311" t="s">
        <v>39</v>
      </c>
      <c r="D340" s="211"/>
      <c r="E340" s="211"/>
      <c r="F340" s="341"/>
      <c r="G340" s="341"/>
      <c r="H340" s="341"/>
      <c r="I340" s="341"/>
      <c r="J340" s="341"/>
      <c r="K340" s="341"/>
      <c r="L340" s="120" t="s">
        <v>2977</v>
      </c>
      <c r="M340" s="275">
        <f>COUNTIF(Database!P$7:P645,L340)</f>
        <v>1</v>
      </c>
      <c r="N340" s="12"/>
      <c r="O340" s="340"/>
      <c r="P340" s="211"/>
      <c r="Q340" s="211"/>
      <c r="R340" s="341"/>
      <c r="S340" s="341"/>
      <c r="T340" s="341"/>
      <c r="U340" s="341"/>
      <c r="V340" s="341"/>
      <c r="W340" s="341"/>
      <c r="X340" s="120" t="s">
        <v>2977</v>
      </c>
      <c r="Y340" s="275">
        <f>COUNTIF('Validation Spectra and Results'!P$7:P1779,X340)</f>
        <v>1</v>
      </c>
      <c r="Z340" s="211"/>
    </row>
    <row r="341" spans="1:26" s="256" customFormat="1" x14ac:dyDescent="0.25">
      <c r="A341" s="12"/>
      <c r="B341" s="397" t="s">
        <v>3826</v>
      </c>
      <c r="C341" s="311" t="s">
        <v>39</v>
      </c>
      <c r="D341" s="211"/>
      <c r="E341" s="211"/>
      <c r="F341" s="341"/>
      <c r="G341" s="341"/>
      <c r="H341" s="119" t="s">
        <v>558</v>
      </c>
      <c r="I341" s="271">
        <f>COUNTIF(Database!L$7:N616,H341)</f>
        <v>3</v>
      </c>
      <c r="J341" s="311"/>
      <c r="K341" s="311"/>
      <c r="L341" s="311"/>
      <c r="M341" s="311"/>
      <c r="N341" s="12"/>
      <c r="O341" s="340"/>
      <c r="P341" s="211"/>
      <c r="Q341" s="211"/>
      <c r="R341" s="341"/>
      <c r="S341" s="341"/>
      <c r="T341" s="119" t="s">
        <v>558</v>
      </c>
      <c r="U341" s="271">
        <f>COUNTIF('Validation Spectra and Results'!L$7:AE2086,T341)</f>
        <v>5</v>
      </c>
      <c r="V341" s="311"/>
      <c r="W341" s="311"/>
      <c r="X341" s="311"/>
      <c r="Y341" s="311"/>
      <c r="Z341" s="211"/>
    </row>
    <row r="342" spans="1:26" s="256" customFormat="1" x14ac:dyDescent="0.25">
      <c r="A342" s="12"/>
      <c r="B342" s="396" t="s">
        <v>3823</v>
      </c>
      <c r="C342" s="311" t="s">
        <v>39</v>
      </c>
      <c r="D342" s="211"/>
      <c r="E342" s="211"/>
      <c r="F342" s="341"/>
      <c r="G342" s="341"/>
      <c r="H342" s="311"/>
      <c r="I342" s="311"/>
      <c r="J342" s="119" t="s">
        <v>1367</v>
      </c>
      <c r="K342" s="271">
        <f>COUNTIF(Database!L$7:O615,J342)</f>
        <v>3</v>
      </c>
      <c r="L342" s="120" t="s">
        <v>1142</v>
      </c>
      <c r="M342" s="275">
        <f>COUNTIF(Database!P$7:P646,L342)</f>
        <v>3</v>
      </c>
      <c r="N342" s="12"/>
      <c r="O342" s="340"/>
      <c r="P342" s="211"/>
      <c r="Q342" s="211"/>
      <c r="R342" s="341"/>
      <c r="S342" s="341"/>
      <c r="T342" s="311"/>
      <c r="U342" s="311"/>
      <c r="V342" s="119" t="s">
        <v>1367</v>
      </c>
      <c r="W342" s="271">
        <f>COUNTIF('Validation Spectra and Results'!O$8:O$1840,V342)</f>
        <v>3</v>
      </c>
      <c r="X342" s="120" t="s">
        <v>1142</v>
      </c>
      <c r="Y342" s="275">
        <f>COUNTIF('Validation Spectra and Results'!P$7:P1780,X342)</f>
        <v>3</v>
      </c>
      <c r="Z342" s="211"/>
    </row>
    <row r="343" spans="1:26" s="256" customFormat="1" x14ac:dyDescent="0.25">
      <c r="A343" s="12"/>
      <c r="B343" s="397" t="s">
        <v>3828</v>
      </c>
      <c r="C343" s="311" t="s">
        <v>39</v>
      </c>
      <c r="D343" s="211"/>
      <c r="E343" s="211"/>
      <c r="F343" s="341"/>
      <c r="G343" s="341"/>
      <c r="H343" s="119" t="s">
        <v>2643</v>
      </c>
      <c r="I343" s="271">
        <f>COUNTIF(Database!L$7:N617,H343)</f>
        <v>10</v>
      </c>
      <c r="J343" s="311"/>
      <c r="K343" s="311"/>
      <c r="L343" s="311"/>
      <c r="M343" s="311"/>
      <c r="N343" s="12"/>
      <c r="O343" s="340"/>
      <c r="P343" s="211"/>
      <c r="Q343" s="211"/>
      <c r="R343" s="341"/>
      <c r="S343" s="341"/>
      <c r="T343" s="119" t="s">
        <v>2643</v>
      </c>
      <c r="U343" s="271">
        <f>COUNTIF('Validation Spectra and Results'!L$7:AE2087,T343)</f>
        <v>10</v>
      </c>
      <c r="V343" s="311"/>
      <c r="W343" s="311"/>
      <c r="X343" s="311"/>
      <c r="Y343" s="311"/>
      <c r="Z343" s="211"/>
    </row>
    <row r="344" spans="1:26" s="256" customFormat="1" x14ac:dyDescent="0.25">
      <c r="A344" s="12"/>
      <c r="B344" s="396" t="s">
        <v>3818</v>
      </c>
      <c r="C344" s="311" t="s">
        <v>39</v>
      </c>
      <c r="D344" s="211"/>
      <c r="E344" s="211"/>
      <c r="F344" s="341"/>
      <c r="G344" s="341"/>
      <c r="H344" s="311"/>
      <c r="I344" s="311"/>
      <c r="J344" s="119" t="s">
        <v>2789</v>
      </c>
      <c r="K344" s="271">
        <f>COUNTIF(Database!L$7:O619,J344)</f>
        <v>1</v>
      </c>
      <c r="L344" s="120" t="s">
        <v>2790</v>
      </c>
      <c r="M344" s="275">
        <f>COUNTIF(Database!P$7:P650,L344)</f>
        <v>1</v>
      </c>
      <c r="N344" s="12"/>
      <c r="O344" s="340"/>
      <c r="P344" s="211"/>
      <c r="Q344" s="211"/>
      <c r="R344" s="341"/>
      <c r="S344" s="341"/>
      <c r="V344" s="119" t="s">
        <v>2789</v>
      </c>
      <c r="W344" s="271">
        <f>COUNTIF('Validation Spectra and Results'!O$8:O$1840,V344)</f>
        <v>1</v>
      </c>
      <c r="X344" s="120" t="s">
        <v>2790</v>
      </c>
      <c r="Y344" s="275">
        <f>COUNTIF('Validation Spectra and Results'!P$7:P1781,X344)</f>
        <v>1</v>
      </c>
      <c r="Z344" s="211"/>
    </row>
    <row r="345" spans="1:26" s="256" customFormat="1" x14ac:dyDescent="0.25">
      <c r="A345" s="12"/>
      <c r="B345" s="396" t="s">
        <v>3820</v>
      </c>
      <c r="C345" s="311" t="s">
        <v>39</v>
      </c>
      <c r="D345" s="211"/>
      <c r="E345" s="211"/>
      <c r="F345" s="341"/>
      <c r="G345" s="341"/>
      <c r="H345" s="341"/>
      <c r="I345" s="341"/>
      <c r="J345" s="119" t="s">
        <v>2645</v>
      </c>
      <c r="K345" s="271">
        <f>COUNTIF(Database!L$7:O621,J345)</f>
        <v>3</v>
      </c>
      <c r="L345" s="120" t="s">
        <v>3111</v>
      </c>
      <c r="M345" s="275">
        <f>COUNTIF(Database!P$7:P653,L345)</f>
        <v>1</v>
      </c>
      <c r="N345" s="12"/>
      <c r="O345" s="340"/>
      <c r="P345" s="211"/>
      <c r="Q345" s="211"/>
      <c r="R345" s="341"/>
      <c r="S345" s="341"/>
      <c r="T345" s="341"/>
      <c r="U345" s="341"/>
      <c r="V345" s="119" t="s">
        <v>2645</v>
      </c>
      <c r="W345" s="271">
        <f>COUNTIF('Validation Spectra and Results'!O$8:O$1840,V345)</f>
        <v>3</v>
      </c>
      <c r="X345" s="120" t="s">
        <v>3111</v>
      </c>
      <c r="Y345" s="275">
        <f>COUNTIF('Validation Spectra and Results'!P$7:P1782,X345)</f>
        <v>1</v>
      </c>
      <c r="Z345" s="211"/>
    </row>
    <row r="346" spans="1:26" s="256" customFormat="1" x14ac:dyDescent="0.25">
      <c r="A346" s="12"/>
      <c r="B346" s="396" t="s">
        <v>3819</v>
      </c>
      <c r="C346" s="311" t="s">
        <v>39</v>
      </c>
      <c r="D346" s="211"/>
      <c r="E346" s="211"/>
      <c r="F346" s="341"/>
      <c r="G346" s="341"/>
      <c r="H346" s="341"/>
      <c r="I346" s="341"/>
      <c r="J346" s="341"/>
      <c r="K346" s="341"/>
      <c r="L346" s="120" t="s">
        <v>2646</v>
      </c>
      <c r="M346" s="275">
        <f>COUNTIF(Database!P$7:P648,L346)</f>
        <v>2</v>
      </c>
      <c r="N346" s="12"/>
      <c r="O346" s="340"/>
      <c r="P346" s="211"/>
      <c r="Q346" s="211"/>
      <c r="R346" s="341"/>
      <c r="S346" s="341"/>
      <c r="T346" s="341"/>
      <c r="U346" s="341"/>
      <c r="V346" s="341"/>
      <c r="W346" s="341"/>
      <c r="X346" s="120" t="s">
        <v>2646</v>
      </c>
      <c r="Y346" s="275">
        <f>COUNTIF('Validation Spectra and Results'!P$7:P1784,X346)</f>
        <v>2</v>
      </c>
      <c r="Z346" s="211"/>
    </row>
    <row r="347" spans="1:26" s="256" customFormat="1" x14ac:dyDescent="0.25">
      <c r="A347" s="12"/>
      <c r="B347" s="396" t="s">
        <v>114</v>
      </c>
      <c r="C347" s="311" t="s">
        <v>39</v>
      </c>
      <c r="D347" s="211"/>
      <c r="E347" s="211"/>
      <c r="F347" s="341"/>
      <c r="G347" s="341"/>
      <c r="H347" s="341"/>
      <c r="I347" s="341"/>
      <c r="J347" s="119" t="s">
        <v>112</v>
      </c>
      <c r="K347" s="271">
        <f>COUNTIF(Database!L$7:O616,J347)</f>
        <v>2</v>
      </c>
      <c r="L347" s="120" t="s">
        <v>647</v>
      </c>
      <c r="M347" s="275">
        <f>COUNTIF(Database!P$7:P647,L347)</f>
        <v>2</v>
      </c>
      <c r="N347" s="12"/>
      <c r="O347" s="340"/>
      <c r="P347" s="211"/>
      <c r="Q347" s="211"/>
      <c r="R347" s="341"/>
      <c r="S347" s="341"/>
      <c r="T347" s="341"/>
      <c r="U347" s="341"/>
      <c r="V347" s="119" t="s">
        <v>112</v>
      </c>
      <c r="W347" s="271">
        <f>COUNTIF('Validation Spectra and Results'!O$8:O$1840,V347)</f>
        <v>2</v>
      </c>
      <c r="X347" s="120" t="s">
        <v>647</v>
      </c>
      <c r="Y347" s="275">
        <f>COUNTIF('Validation Spectra and Results'!P$7:P1785,X347)</f>
        <v>2</v>
      </c>
      <c r="Z347" s="211"/>
    </row>
    <row r="348" spans="1:26" s="256" customFormat="1" x14ac:dyDescent="0.25">
      <c r="A348" s="12"/>
      <c r="B348" s="396" t="s">
        <v>3821</v>
      </c>
      <c r="C348" s="311" t="s">
        <v>39</v>
      </c>
      <c r="D348" s="211"/>
      <c r="E348" s="211"/>
      <c r="F348" s="341"/>
      <c r="G348" s="341"/>
      <c r="H348" s="341"/>
      <c r="I348" s="341"/>
      <c r="J348" s="119" t="s">
        <v>2999</v>
      </c>
      <c r="K348" s="271">
        <f>COUNTIF(Database!L$7:O623,J348)</f>
        <v>2</v>
      </c>
      <c r="L348" s="120" t="s">
        <v>3000</v>
      </c>
      <c r="M348" s="275">
        <f>COUNTIF(Database!P$7:P654,L348)</f>
        <v>2</v>
      </c>
      <c r="N348" s="12"/>
      <c r="O348" s="340"/>
      <c r="P348" s="211"/>
      <c r="Q348" s="211"/>
      <c r="R348" s="341"/>
      <c r="S348" s="341"/>
      <c r="T348" s="341"/>
      <c r="U348" s="341"/>
      <c r="V348" s="119" t="s">
        <v>2999</v>
      </c>
      <c r="W348" s="271">
        <f>COUNTIF('Validation Spectra and Results'!O$8:O$1840,V348)</f>
        <v>2</v>
      </c>
      <c r="X348" s="120" t="s">
        <v>3000</v>
      </c>
      <c r="Y348" s="275">
        <f>COUNTIF('Validation Spectra and Results'!P$7:P1786,X348)</f>
        <v>2</v>
      </c>
      <c r="Z348" s="211"/>
    </row>
    <row r="349" spans="1:26" s="256" customFormat="1" x14ac:dyDescent="0.25">
      <c r="A349" s="12"/>
      <c r="B349" s="396" t="s">
        <v>3822</v>
      </c>
      <c r="C349" s="311" t="s">
        <v>39</v>
      </c>
      <c r="D349" s="211"/>
      <c r="E349" s="211"/>
      <c r="F349" s="341"/>
      <c r="G349" s="341"/>
      <c r="H349" s="341"/>
      <c r="I349" s="341"/>
      <c r="J349" s="119" t="s">
        <v>2678</v>
      </c>
      <c r="K349" s="271">
        <f>COUNTIF(Database!L$7:O618,J349)</f>
        <v>2</v>
      </c>
      <c r="L349" s="120" t="s">
        <v>2679</v>
      </c>
      <c r="M349" s="275">
        <f>COUNTIF(Database!P$7:P649,L349)</f>
        <v>2</v>
      </c>
      <c r="N349" s="12"/>
      <c r="O349" s="340"/>
      <c r="P349" s="211"/>
      <c r="Q349" s="211"/>
      <c r="R349" s="341"/>
      <c r="S349" s="341"/>
      <c r="T349" s="341"/>
      <c r="U349" s="341"/>
      <c r="V349" s="119" t="s">
        <v>2678</v>
      </c>
      <c r="W349" s="271">
        <f>COUNTIF('Validation Spectra and Results'!O$8:O$1840,V349)</f>
        <v>2</v>
      </c>
      <c r="X349" s="120" t="s">
        <v>2679</v>
      </c>
      <c r="Y349" s="275">
        <f>COUNTIF('Validation Spectra and Results'!P$7:P1787,X349)</f>
        <v>2</v>
      </c>
      <c r="Z349" s="211"/>
    </row>
    <row r="350" spans="1:26" s="256" customFormat="1" x14ac:dyDescent="0.25">
      <c r="A350" s="12"/>
      <c r="B350" s="397" t="s">
        <v>173</v>
      </c>
      <c r="C350" s="311" t="s">
        <v>39</v>
      </c>
      <c r="D350" s="211"/>
      <c r="E350" s="211"/>
      <c r="F350" s="341"/>
      <c r="G350" s="341"/>
      <c r="H350" s="119" t="s">
        <v>173</v>
      </c>
      <c r="I350" s="271">
        <f>COUNTIF(Database!L$7:N626,H350)</f>
        <v>5</v>
      </c>
      <c r="J350" s="311"/>
      <c r="K350" s="311"/>
      <c r="L350" s="311"/>
      <c r="M350" s="311"/>
      <c r="N350" s="12"/>
      <c r="O350" s="340"/>
      <c r="P350" s="211"/>
      <c r="Q350" s="211"/>
      <c r="R350" s="341"/>
      <c r="S350" s="341"/>
      <c r="T350" s="119" t="s">
        <v>173</v>
      </c>
      <c r="U350" s="271">
        <f>COUNTIF('Validation Spectra and Results'!L$7:AE2094,T350)</f>
        <v>5</v>
      </c>
      <c r="V350" s="311"/>
      <c r="W350" s="311"/>
      <c r="X350" s="311"/>
      <c r="Y350" s="311"/>
      <c r="Z350" s="211"/>
    </row>
    <row r="351" spans="1:26" s="256" customFormat="1" x14ac:dyDescent="0.25">
      <c r="A351" s="12"/>
      <c r="B351" s="396" t="s">
        <v>3810</v>
      </c>
      <c r="C351" s="311" t="s">
        <v>39</v>
      </c>
      <c r="D351" s="211"/>
      <c r="E351" s="211"/>
      <c r="F351" s="341"/>
      <c r="G351" s="341"/>
      <c r="H351" s="311"/>
      <c r="I351" s="311"/>
      <c r="J351" s="119" t="s">
        <v>170</v>
      </c>
      <c r="K351" s="271">
        <f>COUNTIF(Database!L$7:O624,J351)</f>
        <v>3</v>
      </c>
      <c r="L351" s="120" t="s">
        <v>171</v>
      </c>
      <c r="M351" s="275">
        <f>COUNTIF(Database!P$7:P655,L351)</f>
        <v>3</v>
      </c>
      <c r="N351" s="12"/>
      <c r="O351" s="340"/>
      <c r="P351" s="211"/>
      <c r="Q351" s="211"/>
      <c r="R351" s="341"/>
      <c r="S351" s="341"/>
      <c r="T351" s="311"/>
      <c r="U351" s="311"/>
      <c r="V351" s="119" t="s">
        <v>170</v>
      </c>
      <c r="W351" s="271">
        <f>COUNTIF('Validation Spectra and Results'!O$8:O$1840,V351)</f>
        <v>3</v>
      </c>
      <c r="X351" s="120" t="s">
        <v>171</v>
      </c>
      <c r="Y351" s="275">
        <f>COUNTIF('Validation Spectra and Results'!P$7:P1788,X351)</f>
        <v>3</v>
      </c>
      <c r="Z351" s="211"/>
    </row>
    <row r="352" spans="1:26" s="256" customFormat="1" x14ac:dyDescent="0.25">
      <c r="A352" s="12"/>
      <c r="B352" s="396" t="s">
        <v>3811</v>
      </c>
      <c r="C352" s="311" t="s">
        <v>39</v>
      </c>
      <c r="D352" s="211"/>
      <c r="E352" s="211"/>
      <c r="F352" s="341"/>
      <c r="G352" s="341"/>
      <c r="H352" s="341"/>
      <c r="I352" s="341"/>
      <c r="J352" s="119" t="s">
        <v>1634</v>
      </c>
      <c r="K352" s="271">
        <f>COUNTIF(Database!L$7:O626,J352)</f>
        <v>1</v>
      </c>
      <c r="L352" s="120" t="s">
        <v>1635</v>
      </c>
      <c r="M352" s="275">
        <f>COUNTIF(Database!P$7:P657,L352)</f>
        <v>1</v>
      </c>
      <c r="N352" s="12"/>
      <c r="O352" s="340"/>
      <c r="P352" s="211"/>
      <c r="Q352" s="211"/>
      <c r="R352" s="341"/>
      <c r="S352" s="341"/>
      <c r="T352" s="341"/>
      <c r="U352" s="341"/>
      <c r="V352" s="119" t="s">
        <v>1634</v>
      </c>
      <c r="W352" s="271">
        <f>COUNTIF('Validation Spectra and Results'!O$8:O$1840,V352)</f>
        <v>1</v>
      </c>
      <c r="X352" s="120" t="s">
        <v>1635</v>
      </c>
      <c r="Y352" s="275">
        <f>COUNTIF('Validation Spectra and Results'!P$7:P1789,X352)</f>
        <v>1</v>
      </c>
      <c r="Z352" s="211"/>
    </row>
    <row r="353" spans="1:26" s="256" customFormat="1" x14ac:dyDescent="0.25">
      <c r="A353" s="12"/>
      <c r="B353" s="396" t="s">
        <v>3812</v>
      </c>
      <c r="C353" s="311" t="s">
        <v>39</v>
      </c>
      <c r="D353" s="211"/>
      <c r="E353" s="211"/>
      <c r="F353" s="341"/>
      <c r="G353" s="341"/>
      <c r="H353" s="341"/>
      <c r="I353" s="341"/>
      <c r="J353" s="119" t="s">
        <v>3119</v>
      </c>
      <c r="K353" s="271">
        <f>COUNTIF(Database!L$7:O628,J353)</f>
        <v>1</v>
      </c>
      <c r="L353" s="120" t="s">
        <v>3120</v>
      </c>
      <c r="M353" s="275">
        <f>COUNTIF(Database!P$7:P659,L353)</f>
        <v>1</v>
      </c>
      <c r="N353" s="12"/>
      <c r="O353" s="340"/>
      <c r="P353" s="211"/>
      <c r="Q353" s="211"/>
      <c r="R353" s="341"/>
      <c r="S353" s="341"/>
      <c r="T353" s="341"/>
      <c r="U353" s="341"/>
      <c r="V353" s="119" t="s">
        <v>3119</v>
      </c>
      <c r="W353" s="271">
        <f>COUNTIF('Validation Spectra and Results'!O$8:O$1840,V353)</f>
        <v>1</v>
      </c>
      <c r="X353" s="120" t="s">
        <v>3120</v>
      </c>
      <c r="Y353" s="275">
        <f>COUNTIF('Validation Spectra and Results'!P$7:P1790,X353)</f>
        <v>1</v>
      </c>
      <c r="Z353" s="211"/>
    </row>
    <row r="354" spans="1:26" s="256" customFormat="1" x14ac:dyDescent="0.25">
      <c r="A354" s="12"/>
      <c r="B354" s="397" t="s">
        <v>3829</v>
      </c>
      <c r="C354" s="311" t="s">
        <v>39</v>
      </c>
      <c r="D354" s="211"/>
      <c r="E354" s="211"/>
      <c r="F354" s="341"/>
      <c r="G354" s="341"/>
      <c r="H354" s="283" t="s">
        <v>1898</v>
      </c>
      <c r="I354" s="284">
        <f>COUNTIF(Database!L$7:N629,H354)</f>
        <v>1</v>
      </c>
      <c r="J354" s="341"/>
      <c r="K354" s="341"/>
      <c r="L354" s="341"/>
      <c r="M354" s="341"/>
      <c r="N354" s="12"/>
      <c r="O354" s="340"/>
      <c r="P354" s="211"/>
      <c r="Q354" s="211"/>
      <c r="R354" s="341"/>
      <c r="S354" s="341"/>
      <c r="T354" s="283" t="s">
        <v>1898</v>
      </c>
      <c r="U354" s="284">
        <f>COUNTIF('Validation Spectra and Results'!L$7:AE2097,T354)</f>
        <v>1</v>
      </c>
      <c r="V354" s="341"/>
      <c r="W354" s="341"/>
      <c r="X354" s="341"/>
      <c r="Y354" s="341"/>
      <c r="Z354" s="211"/>
    </row>
    <row r="355" spans="1:26" s="256" customFormat="1" x14ac:dyDescent="0.25">
      <c r="A355" s="12"/>
      <c r="B355" s="411" t="s">
        <v>3813</v>
      </c>
      <c r="C355" s="311"/>
      <c r="D355" s="211"/>
      <c r="E355" s="211"/>
      <c r="F355" s="342"/>
      <c r="G355" s="342"/>
      <c r="H355" s="342"/>
      <c r="I355" s="342"/>
      <c r="J355" s="273" t="s">
        <v>1899</v>
      </c>
      <c r="K355" s="274">
        <f>COUNTIF(Database!L$7:O629,J355)</f>
        <v>1</v>
      </c>
      <c r="L355" s="281" t="s">
        <v>1900</v>
      </c>
      <c r="M355" s="370">
        <f>COUNTIF(Database!P$7:P660,L355)</f>
        <v>1</v>
      </c>
      <c r="N355" s="12"/>
      <c r="O355" s="340"/>
      <c r="P355" s="211"/>
      <c r="Q355" s="211"/>
      <c r="R355" s="341"/>
      <c r="S355" s="341"/>
      <c r="T355" s="342"/>
      <c r="U355" s="342"/>
      <c r="V355" s="273" t="s">
        <v>1899</v>
      </c>
      <c r="W355" s="274">
        <f>COUNTIF('Validation Spectra and Results'!O$8:O$1840,V355)</f>
        <v>1</v>
      </c>
      <c r="X355" s="281" t="s">
        <v>1900</v>
      </c>
      <c r="Y355" s="370">
        <f>COUNTIF('Validation Spectra and Results'!P$7:P1791,X355)</f>
        <v>1</v>
      </c>
      <c r="Z355" s="211"/>
    </row>
    <row r="356" spans="1:26" s="256" customFormat="1" x14ac:dyDescent="0.25">
      <c r="A356" s="12"/>
      <c r="B356" s="397" t="s">
        <v>3824</v>
      </c>
      <c r="C356" s="346">
        <f>COUNT(M358:M377)</f>
        <v>13</v>
      </c>
      <c r="D356" s="211"/>
      <c r="E356" s="211"/>
      <c r="F356" s="119" t="s">
        <v>413</v>
      </c>
      <c r="G356" s="271">
        <f>COUNTIF(Database!L$7:M556,F356)</f>
        <v>23</v>
      </c>
      <c r="H356" s="311"/>
      <c r="I356" s="311"/>
      <c r="J356" s="311"/>
      <c r="K356" s="311"/>
      <c r="L356" s="337"/>
      <c r="M356" s="337"/>
      <c r="N356" s="12"/>
      <c r="O356" s="340"/>
      <c r="P356" s="211"/>
      <c r="Q356" s="211"/>
      <c r="R356" s="119" t="s">
        <v>413</v>
      </c>
      <c r="S356" s="271">
        <f>COUNTIF('Validation Spectra and Results'!L8:M1230,R356)</f>
        <v>27</v>
      </c>
      <c r="T356" s="311"/>
      <c r="U356" s="311"/>
      <c r="V356" s="311"/>
      <c r="W356" s="311"/>
      <c r="X356" s="337"/>
      <c r="Y356" s="337"/>
      <c r="Z356" s="211"/>
    </row>
    <row r="357" spans="1:26" s="256" customFormat="1" x14ac:dyDescent="0.25">
      <c r="A357" s="12"/>
      <c r="B357" s="397" t="s">
        <v>3898</v>
      </c>
      <c r="C357" s="311" t="s">
        <v>39</v>
      </c>
      <c r="D357" s="211"/>
      <c r="E357" s="211"/>
      <c r="F357" s="311"/>
      <c r="G357" s="311"/>
      <c r="H357" s="119" t="s">
        <v>1791</v>
      </c>
      <c r="I357" s="271">
        <f>COUNTIF(Database!L$7:N631,H357)</f>
        <v>1</v>
      </c>
      <c r="J357" s="311"/>
      <c r="K357" s="311"/>
      <c r="L357" s="311"/>
      <c r="M357" s="311"/>
      <c r="N357" s="12"/>
      <c r="O357" s="340"/>
      <c r="P357" s="211"/>
      <c r="Q357" s="211"/>
      <c r="R357" s="311"/>
      <c r="S357" s="311"/>
      <c r="T357" s="119" t="s">
        <v>1791</v>
      </c>
      <c r="U357" s="271">
        <f>COUNTIF('Validation Spectra and Results'!L$7:AE2099,T357)</f>
        <v>1</v>
      </c>
      <c r="V357" s="311"/>
      <c r="W357" s="311"/>
      <c r="X357" s="311"/>
      <c r="Y357" s="311"/>
      <c r="Z357" s="211"/>
    </row>
    <row r="358" spans="1:26" s="256" customFormat="1" x14ac:dyDescent="0.25">
      <c r="A358" s="12"/>
      <c r="B358" s="396" t="s">
        <v>3830</v>
      </c>
      <c r="C358" s="311" t="s">
        <v>39</v>
      </c>
      <c r="D358" s="211"/>
      <c r="E358" s="211"/>
      <c r="F358" s="341"/>
      <c r="G358" s="341"/>
      <c r="H358" s="311"/>
      <c r="I358" s="311"/>
      <c r="J358" s="119" t="s">
        <v>1792</v>
      </c>
      <c r="K358" s="271">
        <f>COUNTIF(Database!L$7:O624,J358)</f>
        <v>1</v>
      </c>
      <c r="L358" s="120" t="s">
        <v>1793</v>
      </c>
      <c r="M358" s="275">
        <f>COUNTIF(Database!P$7:P662,L358)</f>
        <v>1</v>
      </c>
      <c r="N358" s="12"/>
      <c r="O358" s="340"/>
      <c r="P358" s="211"/>
      <c r="Q358" s="211"/>
      <c r="R358" s="341"/>
      <c r="S358" s="341"/>
      <c r="T358" s="311"/>
      <c r="U358" s="311"/>
      <c r="V358" s="119" t="s">
        <v>1792</v>
      </c>
      <c r="W358" s="271">
        <f>COUNTIF('Validation Spectra and Results'!O$7:O1793,V358)</f>
        <v>1</v>
      </c>
      <c r="X358" s="120" t="s">
        <v>1793</v>
      </c>
      <c r="Y358" s="275">
        <f>COUNTIF('Validation Spectra and Results'!P$7:P1793,X358)</f>
        <v>1</v>
      </c>
      <c r="Z358" s="211"/>
    </row>
    <row r="359" spans="1:26" s="256" customFormat="1" x14ac:dyDescent="0.25">
      <c r="A359" s="12"/>
      <c r="B359" s="397" t="s">
        <v>3897</v>
      </c>
      <c r="C359" s="311" t="s">
        <v>39</v>
      </c>
      <c r="D359" s="211"/>
      <c r="E359" s="211"/>
      <c r="F359" s="341"/>
      <c r="G359" s="341"/>
      <c r="H359" s="283" t="s">
        <v>414</v>
      </c>
      <c r="I359" s="284">
        <f>COUNTIF(Database!L$7:N632,H359)</f>
        <v>5</v>
      </c>
      <c r="J359" s="341"/>
      <c r="K359" s="341"/>
      <c r="L359" s="341"/>
      <c r="M359" s="341"/>
      <c r="N359" s="12"/>
      <c r="O359" s="340"/>
      <c r="P359" s="211"/>
      <c r="Q359" s="211"/>
      <c r="R359" s="341"/>
      <c r="S359" s="341"/>
      <c r="T359" s="283" t="s">
        <v>414</v>
      </c>
      <c r="U359" s="284">
        <f>COUNTIF('Validation Spectra and Results'!L$7:AE2100,T359)</f>
        <v>9</v>
      </c>
      <c r="V359" s="341"/>
      <c r="W359" s="341"/>
      <c r="X359" s="341"/>
      <c r="Y359" s="341"/>
      <c r="Z359" s="211"/>
    </row>
    <row r="360" spans="1:26" s="256" customFormat="1" x14ac:dyDescent="0.25">
      <c r="A360" s="12"/>
      <c r="B360" s="396" t="s">
        <v>3831</v>
      </c>
      <c r="C360" s="311" t="s">
        <v>39</v>
      </c>
      <c r="D360" s="211"/>
      <c r="E360" s="211"/>
      <c r="F360" s="341"/>
      <c r="G360" s="341"/>
      <c r="H360" s="341"/>
      <c r="I360" s="341"/>
      <c r="J360" s="283" t="s">
        <v>415</v>
      </c>
      <c r="K360" s="284">
        <f>COUNTIF(Database!L$7:O625,J360)</f>
        <v>5</v>
      </c>
      <c r="L360" s="120" t="s">
        <v>416</v>
      </c>
      <c r="M360" s="323">
        <f>COUNTIF(Database!P$7:P663,L360)</f>
        <v>4</v>
      </c>
      <c r="N360" s="12"/>
      <c r="O360" s="340"/>
      <c r="P360" s="211"/>
      <c r="Q360" s="211"/>
      <c r="R360" s="341"/>
      <c r="S360" s="341"/>
      <c r="T360" s="341"/>
      <c r="U360" s="341"/>
      <c r="V360" s="283" t="s">
        <v>415</v>
      </c>
      <c r="W360" s="284">
        <f>COUNTIF('Validation Spectra and Results'!O$7:O1794,V360)</f>
        <v>9</v>
      </c>
      <c r="X360" s="120" t="s">
        <v>416</v>
      </c>
      <c r="Y360" s="323">
        <f>COUNTIF('Validation Spectra and Results'!P$7:P1794,X360)</f>
        <v>8</v>
      </c>
      <c r="Z360" s="211"/>
    </row>
    <row r="361" spans="1:26" s="256" customFormat="1" x14ac:dyDescent="0.25">
      <c r="A361" s="12"/>
      <c r="B361" s="396" t="s">
        <v>3832</v>
      </c>
      <c r="C361" s="311" t="s">
        <v>39</v>
      </c>
      <c r="D361" s="211"/>
      <c r="E361" s="211"/>
      <c r="F361" s="341"/>
      <c r="G361" s="341"/>
      <c r="H361" s="341"/>
      <c r="I361" s="341"/>
      <c r="J361" s="341"/>
      <c r="K361" s="341"/>
      <c r="L361" s="120" t="s">
        <v>1585</v>
      </c>
      <c r="M361" s="323">
        <f>COUNTIF(Database!P$7:P664,L361)</f>
        <v>1</v>
      </c>
      <c r="N361" s="12"/>
      <c r="O361" s="340"/>
      <c r="P361" s="211"/>
      <c r="Q361" s="211"/>
      <c r="R361" s="341"/>
      <c r="S361" s="341"/>
      <c r="T361" s="341"/>
      <c r="U361" s="341"/>
      <c r="V361" s="341"/>
      <c r="W361" s="341"/>
      <c r="X361" s="120" t="s">
        <v>1585</v>
      </c>
      <c r="Y361" s="323">
        <f>COUNTIF('Validation Spectra and Results'!P$7:P1795,X361)</f>
        <v>1</v>
      </c>
      <c r="Z361" s="211"/>
    </row>
    <row r="362" spans="1:26" s="256" customFormat="1" x14ac:dyDescent="0.25">
      <c r="A362" s="12"/>
      <c r="B362" s="397" t="s">
        <v>3896</v>
      </c>
      <c r="C362" s="311" t="s">
        <v>39</v>
      </c>
      <c r="D362" s="211"/>
      <c r="E362" s="211"/>
      <c r="F362" s="341"/>
      <c r="G362" s="341"/>
      <c r="H362" s="283" t="s">
        <v>500</v>
      </c>
      <c r="I362" s="284">
        <f>COUNTIF(Database!L$7:N634,H362)</f>
        <v>6</v>
      </c>
      <c r="J362" s="341"/>
      <c r="K362" s="341"/>
      <c r="L362" s="341"/>
      <c r="M362" s="341"/>
      <c r="N362" s="12"/>
      <c r="O362" s="340"/>
      <c r="P362" s="211"/>
      <c r="Q362" s="211"/>
      <c r="R362" s="341"/>
      <c r="S362" s="341"/>
      <c r="T362" s="283" t="s">
        <v>500</v>
      </c>
      <c r="U362" s="284">
        <f>COUNTIF('Validation Spectra and Results'!L$7:AE2102,T362)</f>
        <v>6</v>
      </c>
      <c r="V362" s="341"/>
      <c r="W362" s="341"/>
      <c r="X362" s="341"/>
      <c r="Y362" s="341"/>
      <c r="Z362" s="211"/>
    </row>
    <row r="363" spans="1:26" s="256" customFormat="1" x14ac:dyDescent="0.25">
      <c r="A363" s="12"/>
      <c r="B363" s="396" t="s">
        <v>3834</v>
      </c>
      <c r="C363" s="311" t="s">
        <v>39</v>
      </c>
      <c r="D363" s="211"/>
      <c r="E363" s="211"/>
      <c r="F363" s="341"/>
      <c r="G363" s="341"/>
      <c r="H363" s="341"/>
      <c r="I363" s="341"/>
      <c r="J363" s="283" t="s">
        <v>501</v>
      </c>
      <c r="K363" s="284">
        <f>COUNTIF(Database!L$7:O627,J363)</f>
        <v>2</v>
      </c>
      <c r="L363" s="120" t="s">
        <v>3103</v>
      </c>
      <c r="M363" s="323">
        <f>COUNTIF(Database!P$7:P665,L363)</f>
        <v>1</v>
      </c>
      <c r="N363" s="12"/>
      <c r="O363" s="340"/>
      <c r="P363" s="211"/>
      <c r="Q363" s="211"/>
      <c r="R363" s="341"/>
      <c r="S363" s="341"/>
      <c r="T363" s="341"/>
      <c r="U363" s="341"/>
      <c r="V363" s="283" t="s">
        <v>501</v>
      </c>
      <c r="W363" s="284">
        <f>COUNTIF('Validation Spectra and Results'!O$7:O1796,V363)</f>
        <v>2</v>
      </c>
      <c r="X363" s="120" t="s">
        <v>3103</v>
      </c>
      <c r="Y363" s="323">
        <f>COUNTIF('Validation Spectra and Results'!P$7:P1796,X363)</f>
        <v>1</v>
      </c>
      <c r="Z363" s="211"/>
    </row>
    <row r="364" spans="1:26" s="256" customFormat="1" x14ac:dyDescent="0.25">
      <c r="A364" s="12"/>
      <c r="B364" s="396" t="s">
        <v>3833</v>
      </c>
      <c r="C364" s="311" t="s">
        <v>39</v>
      </c>
      <c r="D364" s="211"/>
      <c r="E364" s="211"/>
      <c r="F364" s="341"/>
      <c r="G364" s="341"/>
      <c r="H364" s="341"/>
      <c r="I364" s="341"/>
      <c r="J364" s="341"/>
      <c r="K364" s="341"/>
      <c r="L364" s="120" t="s">
        <v>502</v>
      </c>
      <c r="M364" s="275">
        <f>COUNTIF(Database!P$7:P666,L364)</f>
        <v>1</v>
      </c>
      <c r="N364" s="12"/>
      <c r="O364" s="340"/>
      <c r="P364" s="211"/>
      <c r="Q364" s="211"/>
      <c r="R364" s="341"/>
      <c r="S364" s="341"/>
      <c r="T364" s="341"/>
      <c r="U364" s="341"/>
      <c r="V364" s="341"/>
      <c r="W364" s="341"/>
      <c r="X364" s="120" t="s">
        <v>502</v>
      </c>
      <c r="Y364" s="275">
        <f>COUNTIF('Validation Spectra and Results'!P$7:P1797,X364)</f>
        <v>1</v>
      </c>
      <c r="Z364" s="211"/>
    </row>
    <row r="365" spans="1:26" s="256" customFormat="1" x14ac:dyDescent="0.25">
      <c r="A365" s="12"/>
      <c r="B365" s="396" t="s">
        <v>3836</v>
      </c>
      <c r="C365" s="311" t="s">
        <v>39</v>
      </c>
      <c r="D365" s="211"/>
      <c r="E365" s="211"/>
      <c r="F365" s="341"/>
      <c r="G365" s="341"/>
      <c r="H365" s="341"/>
      <c r="I365" s="341"/>
      <c r="J365" s="119" t="s">
        <v>2810</v>
      </c>
      <c r="K365" s="271">
        <f>COUNTIF(Database!L$7:O629,J365)</f>
        <v>2</v>
      </c>
      <c r="L365" s="120" t="s">
        <v>2811</v>
      </c>
      <c r="M365" s="275">
        <f>COUNTIF(Database!P$7:P667,L365)</f>
        <v>2</v>
      </c>
      <c r="N365" s="12"/>
      <c r="O365" s="340"/>
      <c r="P365" s="211"/>
      <c r="Q365" s="211"/>
      <c r="R365" s="341"/>
      <c r="S365" s="341"/>
      <c r="T365" s="341"/>
      <c r="U365" s="341"/>
      <c r="V365" s="119" t="s">
        <v>2810</v>
      </c>
      <c r="W365" s="271">
        <f>COUNTIF('Validation Spectra and Results'!O$7:O1798,V365)</f>
        <v>2</v>
      </c>
      <c r="X365" s="120" t="s">
        <v>2811</v>
      </c>
      <c r="Y365" s="275">
        <f>COUNTIF('Validation Spectra and Results'!P$7:P1798,X365)</f>
        <v>2</v>
      </c>
      <c r="Z365" s="211"/>
    </row>
    <row r="366" spans="1:26" s="256" customFormat="1" x14ac:dyDescent="0.25">
      <c r="A366" s="12"/>
      <c r="B366" s="453" t="s">
        <v>3835</v>
      </c>
      <c r="C366" s="311" t="s">
        <v>39</v>
      </c>
      <c r="D366" s="211"/>
      <c r="E366" s="211"/>
      <c r="F366" s="341"/>
      <c r="G366" s="341"/>
      <c r="H366" s="341"/>
      <c r="I366" s="341"/>
      <c r="J366" s="119" t="s">
        <v>2836</v>
      </c>
      <c r="K366" s="271">
        <f>COUNTIF(Database!L$7:O630,J366)</f>
        <v>2</v>
      </c>
      <c r="L366" s="120" t="s">
        <v>1110</v>
      </c>
      <c r="M366" s="275">
        <f>COUNTIF(Database!P$7:P668,L366)-1</f>
        <v>1</v>
      </c>
      <c r="N366" s="12"/>
      <c r="O366" s="340"/>
      <c r="P366" s="211"/>
      <c r="Q366" s="211"/>
      <c r="R366" s="341"/>
      <c r="S366" s="341"/>
      <c r="T366" s="341"/>
      <c r="U366" s="341"/>
      <c r="V366" s="119" t="s">
        <v>2836</v>
      </c>
      <c r="W366" s="271">
        <f>COUNTIF('Validation Spectra and Results'!O$7:O1799,V366)</f>
        <v>2</v>
      </c>
      <c r="X366" s="120" t="s">
        <v>1110</v>
      </c>
      <c r="Y366" s="275">
        <f>COUNTIF('Validation Spectra and Results'!P$7:P1799,X366)</f>
        <v>2</v>
      </c>
      <c r="Z366" s="211"/>
    </row>
    <row r="367" spans="1:26" s="256" customFormat="1" x14ac:dyDescent="0.25">
      <c r="A367" s="12"/>
      <c r="B367" s="397" t="s">
        <v>3888</v>
      </c>
      <c r="C367" s="311" t="s">
        <v>39</v>
      </c>
      <c r="D367" s="211"/>
      <c r="E367" s="211"/>
      <c r="F367" s="341"/>
      <c r="G367" s="341"/>
      <c r="H367" s="283" t="s">
        <v>848</v>
      </c>
      <c r="I367" s="284">
        <f>COUNTIF(Database!L$7:N638,H367)</f>
        <v>2</v>
      </c>
      <c r="J367" s="341"/>
      <c r="K367" s="341"/>
      <c r="L367" s="341"/>
      <c r="M367" s="341"/>
      <c r="N367" s="12"/>
      <c r="O367" s="340"/>
      <c r="P367" s="211"/>
      <c r="Q367" s="211"/>
      <c r="R367" s="341"/>
      <c r="S367" s="341"/>
      <c r="T367" s="283" t="s">
        <v>848</v>
      </c>
      <c r="U367" s="284">
        <f>COUNTIF('Validation Spectra and Results'!L$7:AE2106,T367)</f>
        <v>2</v>
      </c>
      <c r="V367" s="341"/>
      <c r="W367" s="341"/>
      <c r="X367" s="341"/>
      <c r="Y367" s="341"/>
      <c r="Z367" s="211"/>
    </row>
    <row r="368" spans="1:26" s="256" customFormat="1" x14ac:dyDescent="0.25">
      <c r="A368" s="12"/>
      <c r="B368" s="396" t="s">
        <v>850</v>
      </c>
      <c r="C368" s="311" t="s">
        <v>39</v>
      </c>
      <c r="D368" s="211"/>
      <c r="E368" s="211"/>
      <c r="F368" s="341"/>
      <c r="G368" s="341"/>
      <c r="H368" s="341"/>
      <c r="I368" s="341"/>
      <c r="J368" s="283" t="s">
        <v>850</v>
      </c>
      <c r="K368" s="284">
        <f>COUNTIF(Database!L$7:O631,J368)</f>
        <v>2</v>
      </c>
      <c r="L368" s="120" t="s">
        <v>726</v>
      </c>
      <c r="M368" s="323">
        <v>2</v>
      </c>
      <c r="N368" s="12"/>
      <c r="O368" s="340"/>
      <c r="P368" s="211"/>
      <c r="Q368" s="211"/>
      <c r="R368" s="341"/>
      <c r="S368" s="341"/>
      <c r="T368" s="341"/>
      <c r="U368" s="341"/>
      <c r="V368" s="283" t="s">
        <v>850</v>
      </c>
      <c r="W368" s="284">
        <f>COUNTIF('Validation Spectra and Results'!O$7:O1800,V368)</f>
        <v>2</v>
      </c>
      <c r="X368" s="120" t="s">
        <v>726</v>
      </c>
      <c r="Y368" s="323">
        <v>2</v>
      </c>
      <c r="Z368" s="211"/>
    </row>
    <row r="369" spans="1:26" s="256" customFormat="1" x14ac:dyDescent="0.25">
      <c r="A369" s="12"/>
      <c r="B369" s="397" t="s">
        <v>3892</v>
      </c>
      <c r="C369" s="311" t="s">
        <v>39</v>
      </c>
      <c r="D369" s="211"/>
      <c r="E369" s="211"/>
      <c r="F369" s="341"/>
      <c r="G369" s="341"/>
      <c r="H369" s="283" t="s">
        <v>2870</v>
      </c>
      <c r="I369" s="284">
        <f>COUNTIF(Database!L$7:N639,H369)</f>
        <v>3</v>
      </c>
      <c r="J369" s="341"/>
      <c r="K369" s="341"/>
      <c r="L369" s="341"/>
      <c r="M369" s="341"/>
      <c r="N369" s="12"/>
      <c r="O369" s="340"/>
      <c r="P369" s="211"/>
      <c r="Q369" s="211"/>
      <c r="R369" s="341"/>
      <c r="S369" s="341"/>
      <c r="T369" s="283" t="s">
        <v>2870</v>
      </c>
      <c r="U369" s="284">
        <f>COUNTIF('Validation Spectra and Results'!L$7:AE2107,T369)</f>
        <v>3</v>
      </c>
      <c r="V369" s="341"/>
      <c r="W369" s="341"/>
      <c r="X369" s="341"/>
      <c r="Y369" s="341"/>
      <c r="Z369" s="211"/>
    </row>
    <row r="370" spans="1:26" s="256" customFormat="1" x14ac:dyDescent="0.25">
      <c r="A370" s="12"/>
      <c r="B370" s="396" t="s">
        <v>3891</v>
      </c>
      <c r="C370" s="311" t="s">
        <v>39</v>
      </c>
      <c r="D370" s="211"/>
      <c r="E370" s="211"/>
      <c r="F370" s="341"/>
      <c r="G370" s="341"/>
      <c r="H370" s="341"/>
      <c r="I370" s="341"/>
      <c r="J370" s="283" t="s">
        <v>2871</v>
      </c>
      <c r="K370" s="284">
        <f>COUNTIF(Database!L$7:O632,J370)</f>
        <v>3</v>
      </c>
      <c r="L370" s="120" t="s">
        <v>2872</v>
      </c>
      <c r="M370" s="323">
        <f>COUNTIF(Database!P$7:P670,L370)</f>
        <v>3</v>
      </c>
      <c r="N370" s="12"/>
      <c r="O370" s="340"/>
      <c r="P370" s="211"/>
      <c r="Q370" s="211"/>
      <c r="R370" s="341"/>
      <c r="S370" s="341"/>
      <c r="T370" s="341"/>
      <c r="U370" s="341"/>
      <c r="V370" s="283" t="s">
        <v>2871</v>
      </c>
      <c r="W370" s="284">
        <f>COUNTIF('Validation Spectra and Results'!O$7:O1801,V370)</f>
        <v>3</v>
      </c>
      <c r="X370" s="120" t="s">
        <v>2872</v>
      </c>
      <c r="Y370" s="323">
        <f>COUNTIF('Validation Spectra and Results'!P$7:P1801,X370)</f>
        <v>3</v>
      </c>
      <c r="Z370" s="211"/>
    </row>
    <row r="371" spans="1:26" s="256" customFormat="1" x14ac:dyDescent="0.25">
      <c r="A371" s="12"/>
      <c r="B371" s="397" t="s">
        <v>3893</v>
      </c>
      <c r="C371" s="311" t="s">
        <v>39</v>
      </c>
      <c r="D371" s="211"/>
      <c r="E371" s="211"/>
      <c r="F371" s="341"/>
      <c r="G371" s="341"/>
      <c r="H371" s="283" t="s">
        <v>2651</v>
      </c>
      <c r="I371" s="284">
        <f>COUNTIF(Database!L$7:N640,H371)</f>
        <v>3</v>
      </c>
      <c r="J371" s="341"/>
      <c r="K371" s="341"/>
      <c r="L371" s="341"/>
      <c r="M371" s="341"/>
      <c r="N371" s="12"/>
      <c r="O371" s="340"/>
      <c r="P371" s="211"/>
      <c r="Q371" s="211"/>
      <c r="R371" s="341"/>
      <c r="S371" s="341"/>
      <c r="T371" s="283" t="s">
        <v>2651</v>
      </c>
      <c r="U371" s="284">
        <f>COUNTIF('Validation Spectra and Results'!L$7:AE2108,T371)</f>
        <v>3</v>
      </c>
      <c r="V371" s="341"/>
      <c r="W371" s="341"/>
      <c r="X371" s="341"/>
      <c r="Y371" s="341"/>
      <c r="Z371" s="211"/>
    </row>
    <row r="372" spans="1:26" s="256" customFormat="1" x14ac:dyDescent="0.25">
      <c r="A372" s="12"/>
      <c r="B372" s="396" t="s">
        <v>3837</v>
      </c>
      <c r="C372" s="311" t="s">
        <v>39</v>
      </c>
      <c r="D372" s="211"/>
      <c r="E372" s="211"/>
      <c r="F372" s="341"/>
      <c r="G372" s="341"/>
      <c r="H372" s="341"/>
      <c r="I372" s="341"/>
      <c r="J372" s="283" t="s">
        <v>2652</v>
      </c>
      <c r="K372" s="284">
        <f>COUNTIF(Database!L$7:O633,J372)</f>
        <v>1</v>
      </c>
      <c r="L372" s="120" t="s">
        <v>2653</v>
      </c>
      <c r="M372" s="323">
        <f>COUNTIF(Database!P$7:P671,L372)</f>
        <v>1</v>
      </c>
      <c r="N372" s="12"/>
      <c r="O372" s="340"/>
      <c r="P372" s="211"/>
      <c r="Q372" s="211"/>
      <c r="R372" s="341"/>
      <c r="S372" s="341"/>
      <c r="T372" s="341"/>
      <c r="U372" s="341"/>
      <c r="V372" s="283" t="s">
        <v>2652</v>
      </c>
      <c r="W372" s="284">
        <f>COUNTIF('Validation Spectra and Results'!O$7:O1802,V372)</f>
        <v>1</v>
      </c>
      <c r="X372" s="120" t="s">
        <v>2653</v>
      </c>
      <c r="Y372" s="323">
        <f>COUNTIF('Validation Spectra and Results'!P$7:P1802,X372)</f>
        <v>1</v>
      </c>
      <c r="Z372" s="211"/>
    </row>
    <row r="373" spans="1:26" x14ac:dyDescent="0.25">
      <c r="A373" s="12"/>
      <c r="B373" s="396" t="s">
        <v>3887</v>
      </c>
      <c r="C373" s="311" t="s">
        <v>39</v>
      </c>
      <c r="D373" s="211"/>
      <c r="E373" s="211"/>
      <c r="F373" s="341"/>
      <c r="G373" s="341"/>
      <c r="H373" s="341"/>
      <c r="I373" s="341"/>
      <c r="J373" s="119" t="s">
        <v>2880</v>
      </c>
      <c r="K373" s="271">
        <f>COUNTIF(Database!L$7:O634,J373)</f>
        <v>2</v>
      </c>
      <c r="L373" s="120" t="s">
        <v>2881</v>
      </c>
      <c r="M373" s="275">
        <f>COUNTIF(Database!P$7:P672,L373)</f>
        <v>2</v>
      </c>
      <c r="N373" s="12"/>
      <c r="O373" s="340"/>
      <c r="P373" s="211"/>
      <c r="Q373" s="211"/>
      <c r="R373" s="341"/>
      <c r="S373" s="341"/>
      <c r="T373" s="341"/>
      <c r="U373" s="341"/>
      <c r="V373" s="119" t="s">
        <v>2880</v>
      </c>
      <c r="W373" s="271">
        <f>COUNTIF('Validation Spectra and Results'!O$7:O1803,V373)</f>
        <v>2</v>
      </c>
      <c r="X373" s="120" t="s">
        <v>2881</v>
      </c>
      <c r="Y373" s="275">
        <f>COUNTIF('Validation Spectra and Results'!P$7:P1803,X373)</f>
        <v>2</v>
      </c>
      <c r="Z373" s="211"/>
    </row>
    <row r="374" spans="1:26" s="256" customFormat="1" x14ac:dyDescent="0.25">
      <c r="A374" s="12"/>
      <c r="B374" s="397" t="s">
        <v>3894</v>
      </c>
      <c r="C374" s="311" t="s">
        <v>39</v>
      </c>
      <c r="D374" s="211"/>
      <c r="E374" s="211"/>
      <c r="F374" s="341"/>
      <c r="G374" s="341"/>
      <c r="H374" s="283" t="s">
        <v>1084</v>
      </c>
      <c r="I374" s="284">
        <f>COUNTIF(Database!L$7:N642,H374)</f>
        <v>1</v>
      </c>
      <c r="J374" s="341"/>
      <c r="K374" s="341"/>
      <c r="L374" s="341"/>
      <c r="M374" s="341"/>
      <c r="N374" s="12"/>
      <c r="O374" s="340"/>
      <c r="P374" s="211"/>
      <c r="Q374" s="211"/>
      <c r="R374" s="341"/>
      <c r="S374" s="341"/>
      <c r="T374" s="283" t="s">
        <v>1084</v>
      </c>
      <c r="U374" s="284">
        <f>COUNTIF('Validation Spectra and Results'!L$7:AE2110,T374)</f>
        <v>1</v>
      </c>
      <c r="V374" s="341"/>
      <c r="W374" s="341"/>
      <c r="X374" s="341"/>
      <c r="Y374" s="341"/>
      <c r="Z374" s="211"/>
    </row>
    <row r="375" spans="1:26" s="256" customFormat="1" x14ac:dyDescent="0.25">
      <c r="A375" s="12"/>
      <c r="B375" s="396" t="s">
        <v>1087</v>
      </c>
      <c r="C375" s="311" t="s">
        <v>39</v>
      </c>
      <c r="D375" s="211"/>
      <c r="E375" s="211"/>
      <c r="F375" s="341"/>
      <c r="G375" s="341"/>
      <c r="H375" s="341"/>
      <c r="I375" s="341"/>
      <c r="J375" s="283" t="s">
        <v>1085</v>
      </c>
      <c r="K375" s="284">
        <f>COUNTIF(Database!L$7:O635,J375)</f>
        <v>1</v>
      </c>
      <c r="L375" s="120" t="s">
        <v>1089</v>
      </c>
      <c r="M375" s="323">
        <f>COUNTIF(Database!P$7:P673,L375)</f>
        <v>1</v>
      </c>
      <c r="N375" s="12"/>
      <c r="O375" s="340"/>
      <c r="P375" s="211"/>
      <c r="Q375" s="211"/>
      <c r="R375" s="341"/>
      <c r="S375" s="341"/>
      <c r="T375" s="341"/>
      <c r="U375" s="341"/>
      <c r="V375" s="283" t="s">
        <v>1085</v>
      </c>
      <c r="W375" s="284">
        <f>COUNTIF('Validation Spectra and Results'!O$7:O1804,V375)</f>
        <v>1</v>
      </c>
      <c r="X375" s="120" t="s">
        <v>1089</v>
      </c>
      <c r="Y375" s="323">
        <f>COUNTIF('Validation Spectra and Results'!P$7:P1804,X375)</f>
        <v>1</v>
      </c>
      <c r="Z375" s="211"/>
    </row>
    <row r="376" spans="1:26" s="256" customFormat="1" x14ac:dyDescent="0.25">
      <c r="A376" s="12"/>
      <c r="B376" s="397" t="s">
        <v>3895</v>
      </c>
      <c r="C376" s="311" t="s">
        <v>39</v>
      </c>
      <c r="D376" s="211"/>
      <c r="E376" s="211"/>
      <c r="F376" s="341"/>
      <c r="G376" s="341"/>
      <c r="H376" s="283" t="s">
        <v>1066</v>
      </c>
      <c r="I376" s="284">
        <f>COUNTIF(Database!L$7:N643,H376)</f>
        <v>2</v>
      </c>
      <c r="J376" s="311"/>
      <c r="K376" s="311"/>
      <c r="L376" s="337"/>
      <c r="M376" s="337"/>
      <c r="N376" s="12"/>
      <c r="O376" s="340"/>
      <c r="P376" s="211"/>
      <c r="Q376" s="211"/>
      <c r="R376" s="341"/>
      <c r="S376" s="341"/>
      <c r="T376" s="283" t="s">
        <v>1066</v>
      </c>
      <c r="U376" s="284">
        <f>COUNTIF('Validation Spectra and Results'!L$7:AE2111,T376)</f>
        <v>2</v>
      </c>
      <c r="V376" s="311"/>
      <c r="W376" s="311"/>
      <c r="X376" s="337"/>
      <c r="Y376" s="337"/>
      <c r="Z376" s="211"/>
    </row>
    <row r="377" spans="1:26" s="256" customFormat="1" x14ac:dyDescent="0.25">
      <c r="A377" s="12"/>
      <c r="B377" s="411" t="s">
        <v>3838</v>
      </c>
      <c r="C377" s="311"/>
      <c r="D377" s="211"/>
      <c r="E377" s="211"/>
      <c r="F377" s="342"/>
      <c r="G377" s="342"/>
      <c r="H377" s="342"/>
      <c r="I377" s="342"/>
      <c r="J377" s="273" t="s">
        <v>1365</v>
      </c>
      <c r="K377" s="274">
        <f>COUNTIF(Database!L$7:O636,J377)</f>
        <v>2</v>
      </c>
      <c r="L377" s="281" t="s">
        <v>1068</v>
      </c>
      <c r="M377" s="370">
        <f>COUNTIF(Database!P$7:P674,L377)-1</f>
        <v>1</v>
      </c>
      <c r="N377" s="12"/>
      <c r="O377" s="340"/>
      <c r="P377" s="211"/>
      <c r="Q377" s="211"/>
      <c r="R377" s="342"/>
      <c r="S377" s="342"/>
      <c r="T377" s="342"/>
      <c r="U377" s="342"/>
      <c r="V377" s="273" t="s">
        <v>1365</v>
      </c>
      <c r="W377" s="274">
        <f>COUNTIF('Validation Spectra and Results'!O$7:O1805,V377)</f>
        <v>2</v>
      </c>
      <c r="X377" s="281" t="s">
        <v>1068</v>
      </c>
      <c r="Y377" s="370">
        <f>COUNTIF('Validation Spectra and Results'!P$7:P1805,X377)</f>
        <v>2</v>
      </c>
      <c r="Z377" s="211"/>
    </row>
    <row r="378" spans="1:26" ht="14.25" customHeight="1" x14ac:dyDescent="0.25">
      <c r="A378" s="12"/>
      <c r="B378" s="397" t="s">
        <v>3889</v>
      </c>
      <c r="C378" s="346">
        <f>COUNT(M380:M381)</f>
        <v>2</v>
      </c>
      <c r="D378" s="211"/>
      <c r="E378" s="211"/>
      <c r="F378" s="119" t="s">
        <v>1240</v>
      </c>
      <c r="G378" s="271">
        <f>COUNTIF(Database!L$7:M557,F378)</f>
        <v>2</v>
      </c>
      <c r="H378" s="311"/>
      <c r="I378" s="311"/>
      <c r="J378" s="311"/>
      <c r="K378" s="311"/>
      <c r="L378" s="337"/>
      <c r="M378" s="337"/>
      <c r="N378" s="12"/>
      <c r="O378" s="340"/>
      <c r="P378" s="211"/>
      <c r="Q378" s="211"/>
      <c r="R378" s="119" t="s">
        <v>1240</v>
      </c>
      <c r="S378" s="271">
        <f>COUNTIF('Validation Spectra and Results'!L8:M1259,R378)</f>
        <v>2</v>
      </c>
      <c r="T378" s="311"/>
      <c r="U378" s="311"/>
      <c r="V378" s="311"/>
      <c r="W378" s="311"/>
      <c r="X378" s="337"/>
      <c r="Y378" s="337"/>
      <c r="Z378" s="211"/>
    </row>
    <row r="379" spans="1:26" s="256" customFormat="1" ht="14.25" customHeight="1" x14ac:dyDescent="0.25">
      <c r="A379" s="12"/>
      <c r="B379" s="397" t="s">
        <v>3889</v>
      </c>
      <c r="C379" s="311" t="s">
        <v>39</v>
      </c>
      <c r="D379" s="211"/>
      <c r="E379" s="211"/>
      <c r="F379" s="311"/>
      <c r="G379" s="311"/>
      <c r="H379" s="119" t="s">
        <v>1241</v>
      </c>
      <c r="I379" s="271">
        <f>COUNTIF(Database!L$7:N625,H379)</f>
        <v>2</v>
      </c>
      <c r="J379" s="311"/>
      <c r="K379" s="311"/>
      <c r="L379" s="311"/>
      <c r="M379" s="311"/>
      <c r="N379" s="12"/>
      <c r="O379" s="340"/>
      <c r="P379" s="211"/>
      <c r="Q379" s="211"/>
      <c r="R379" s="311"/>
      <c r="S379" s="311"/>
      <c r="T379" s="119" t="s">
        <v>1241</v>
      </c>
      <c r="U379" s="271">
        <f>COUNTIF('Validation Spectra and Results'!L$7:AE2113,T379)</f>
        <v>2</v>
      </c>
      <c r="V379" s="311"/>
      <c r="W379" s="311"/>
      <c r="X379" s="311"/>
      <c r="Y379" s="311"/>
      <c r="Z379" s="211"/>
    </row>
    <row r="380" spans="1:26" s="256" customFormat="1" x14ac:dyDescent="0.25">
      <c r="A380" s="12"/>
      <c r="B380" s="396" t="s">
        <v>3839</v>
      </c>
      <c r="C380" s="311" t="s">
        <v>39</v>
      </c>
      <c r="D380" s="211"/>
      <c r="E380" s="211"/>
      <c r="F380" s="341"/>
      <c r="G380" s="341"/>
      <c r="H380" s="311"/>
      <c r="I380" s="311"/>
      <c r="J380" s="119" t="s">
        <v>3455</v>
      </c>
      <c r="K380" s="271">
        <f>COUNTIF(Database!L$7:O638,J380)</f>
        <v>1</v>
      </c>
      <c r="L380" s="120" t="s">
        <v>3456</v>
      </c>
      <c r="M380" s="275">
        <f>COUNTIF(Database!P$7:P654,L380)</f>
        <v>1</v>
      </c>
      <c r="N380" s="12"/>
      <c r="O380" s="340"/>
      <c r="P380" s="211"/>
      <c r="Q380" s="211"/>
      <c r="R380" s="341"/>
      <c r="S380" s="341"/>
      <c r="T380" s="311"/>
      <c r="U380" s="311"/>
      <c r="V380" s="119" t="s">
        <v>3455</v>
      </c>
      <c r="W380" s="271">
        <f>COUNTIF('Validation Spectra and Results'!O$7:O1806,V380)</f>
        <v>1</v>
      </c>
      <c r="X380" s="120" t="s">
        <v>3456</v>
      </c>
      <c r="Y380" s="275">
        <f>COUNTIF('Validation Spectra and Results'!P$7:P1806,X380)</f>
        <v>1</v>
      </c>
      <c r="Z380" s="211"/>
    </row>
    <row r="381" spans="1:26" s="256" customFormat="1" x14ac:dyDescent="0.25">
      <c r="A381" s="12"/>
      <c r="B381" s="411" t="s">
        <v>3840</v>
      </c>
      <c r="C381" s="311" t="s">
        <v>39</v>
      </c>
      <c r="D381" s="211"/>
      <c r="E381" s="211"/>
      <c r="F381" s="342"/>
      <c r="G381" s="342"/>
      <c r="H381" s="342"/>
      <c r="I381" s="342"/>
      <c r="J381" s="273" t="s">
        <v>1242</v>
      </c>
      <c r="K381" s="274">
        <f>COUNTIF(Database!L$7:O624,J381)</f>
        <v>1</v>
      </c>
      <c r="L381" s="281" t="s">
        <v>1243</v>
      </c>
      <c r="M381" s="282">
        <f>COUNTIF(Database!P$7:P655,L381)</f>
        <v>1</v>
      </c>
      <c r="N381" s="12"/>
      <c r="O381" s="340"/>
      <c r="P381" s="211"/>
      <c r="Q381" s="211"/>
      <c r="R381" s="342"/>
      <c r="S381" s="342"/>
      <c r="T381" s="342"/>
      <c r="U381" s="342"/>
      <c r="V381" s="273" t="s">
        <v>1242</v>
      </c>
      <c r="W381" s="274">
        <f>COUNTIF('Validation Spectra and Results'!O$7:O1807,V381)</f>
        <v>1</v>
      </c>
      <c r="X381" s="281" t="s">
        <v>1243</v>
      </c>
      <c r="Y381" s="282">
        <f>COUNTIF('Validation Spectra and Results'!P$7:P1807,X381)</f>
        <v>1</v>
      </c>
      <c r="Z381" s="211"/>
    </row>
    <row r="382" spans="1:26" x14ac:dyDescent="0.25">
      <c r="A382" s="12"/>
      <c r="B382" s="397" t="s">
        <v>3890</v>
      </c>
      <c r="C382" s="346">
        <f>COUNT(M384:M388)</f>
        <v>5</v>
      </c>
      <c r="D382" s="211"/>
      <c r="E382" s="211"/>
      <c r="F382" s="119" t="s">
        <v>405</v>
      </c>
      <c r="G382" s="271">
        <f>COUNTIF(Database!L$7:M558,F382)</f>
        <v>12</v>
      </c>
      <c r="H382" s="311"/>
      <c r="I382" s="311"/>
      <c r="J382" s="311"/>
      <c r="K382" s="311"/>
      <c r="L382" s="337"/>
      <c r="M382" s="337"/>
      <c r="N382" s="12"/>
      <c r="O382" s="340"/>
      <c r="P382" s="211"/>
      <c r="Q382" s="211"/>
      <c r="R382" s="119" t="s">
        <v>405</v>
      </c>
      <c r="S382" s="271">
        <f>COUNTIF('Validation Spectra and Results'!L8:M1261,R382)</f>
        <v>21</v>
      </c>
      <c r="T382" s="311"/>
      <c r="U382" s="311"/>
      <c r="V382" s="311"/>
      <c r="W382" s="311"/>
      <c r="X382" s="337"/>
      <c r="Y382" s="337"/>
      <c r="Z382" s="211"/>
    </row>
    <row r="383" spans="1:26" s="256" customFormat="1" x14ac:dyDescent="0.25">
      <c r="A383" s="12"/>
      <c r="B383" s="397" t="s">
        <v>3848</v>
      </c>
      <c r="C383" s="311" t="s">
        <v>39</v>
      </c>
      <c r="D383" s="211"/>
      <c r="E383" s="211"/>
      <c r="F383" s="311"/>
      <c r="G383" s="311"/>
      <c r="H383" s="119" t="s">
        <v>406</v>
      </c>
      <c r="I383" s="271">
        <f>COUNTIF(Database!L$7:N627,H383)</f>
        <v>12</v>
      </c>
      <c r="J383" s="311"/>
      <c r="K383" s="311"/>
      <c r="L383" s="311"/>
      <c r="M383" s="311"/>
      <c r="N383" s="12"/>
      <c r="O383" s="340"/>
      <c r="P383" s="211"/>
      <c r="Q383" s="211"/>
      <c r="R383" s="311"/>
      <c r="S383" s="311"/>
      <c r="T383" s="119" t="s">
        <v>406</v>
      </c>
      <c r="U383" s="271">
        <f>COUNTIF('Validation Spectra and Results'!L$7:N2115,T383)</f>
        <v>21</v>
      </c>
      <c r="V383" s="311"/>
      <c r="W383" s="311"/>
      <c r="X383" s="311"/>
      <c r="Y383" s="311"/>
      <c r="Z383" s="211"/>
    </row>
    <row r="384" spans="1:26" s="256" customFormat="1" x14ac:dyDescent="0.25">
      <c r="A384" s="12"/>
      <c r="B384" s="396" t="s">
        <v>3846</v>
      </c>
      <c r="C384" s="311" t="s">
        <v>39</v>
      </c>
      <c r="D384" s="211"/>
      <c r="E384" s="211"/>
      <c r="F384" s="341"/>
      <c r="G384" s="341"/>
      <c r="H384" s="311"/>
      <c r="I384" s="311"/>
      <c r="J384" s="119" t="s">
        <v>407</v>
      </c>
      <c r="K384" s="271">
        <f>COUNTIF(Database!L$7:O611,J384)</f>
        <v>11</v>
      </c>
      <c r="L384" s="120" t="s">
        <v>408</v>
      </c>
      <c r="M384" s="275">
        <f>COUNTIF(Database!P$7:P642,L384)</f>
        <v>4</v>
      </c>
      <c r="N384" s="12"/>
      <c r="O384" s="340"/>
      <c r="P384" s="211"/>
      <c r="Q384" s="211"/>
      <c r="R384" s="341"/>
      <c r="S384" s="341"/>
      <c r="T384" s="311"/>
      <c r="U384" s="311"/>
      <c r="V384" s="119" t="s">
        <v>407</v>
      </c>
      <c r="W384" s="271">
        <f>COUNTIF('Validation Spectra and Results'!O$7:O1809,V384)</f>
        <v>20</v>
      </c>
      <c r="X384" s="120" t="s">
        <v>408</v>
      </c>
      <c r="Y384" s="275">
        <f>COUNTIF('Validation Spectra and Results'!P$7:P1809,X384)</f>
        <v>5</v>
      </c>
      <c r="Z384" s="211"/>
    </row>
    <row r="385" spans="1:26" s="256" customFormat="1" x14ac:dyDescent="0.25">
      <c r="A385" s="12"/>
      <c r="B385" s="396" t="s">
        <v>3844</v>
      </c>
      <c r="C385" s="311" t="s">
        <v>39</v>
      </c>
      <c r="D385" s="211"/>
      <c r="E385" s="211"/>
      <c r="F385" s="341"/>
      <c r="G385" s="341"/>
      <c r="H385" s="341"/>
      <c r="I385" s="341"/>
      <c r="J385" s="341"/>
      <c r="K385" s="341"/>
      <c r="L385" s="120" t="s">
        <v>1861</v>
      </c>
      <c r="M385" s="275">
        <f>COUNTIF(Database!P$7:P643,L385)</f>
        <v>2</v>
      </c>
      <c r="N385" s="12"/>
      <c r="O385" s="340"/>
      <c r="P385" s="211"/>
      <c r="Q385" s="211"/>
      <c r="R385" s="341"/>
      <c r="S385" s="341"/>
      <c r="T385" s="341"/>
      <c r="U385" s="341"/>
      <c r="V385" s="341"/>
      <c r="W385" s="341"/>
      <c r="X385" s="120" t="s">
        <v>1861</v>
      </c>
      <c r="Y385" s="275">
        <f>COUNTIF('Validation Spectra and Results'!P$7:P1810,X385)</f>
        <v>4</v>
      </c>
      <c r="Z385" s="211"/>
    </row>
    <row r="386" spans="1:26" s="256" customFormat="1" x14ac:dyDescent="0.25">
      <c r="A386" s="12"/>
      <c r="B386" s="396" t="s">
        <v>3847</v>
      </c>
      <c r="C386" s="311" t="s">
        <v>39</v>
      </c>
      <c r="D386" s="211"/>
      <c r="E386" s="211"/>
      <c r="F386" s="341"/>
      <c r="G386" s="341"/>
      <c r="H386" s="341"/>
      <c r="I386" s="341"/>
      <c r="J386" s="341"/>
      <c r="K386" s="341"/>
      <c r="L386" s="120" t="s">
        <v>935</v>
      </c>
      <c r="M386" s="275">
        <f>COUNTIF(Database!P$7:P644,L386)</f>
        <v>4</v>
      </c>
      <c r="N386" s="12"/>
      <c r="O386" s="340"/>
      <c r="P386" s="211"/>
      <c r="Q386" s="211"/>
      <c r="R386" s="341"/>
      <c r="S386" s="341"/>
      <c r="T386" s="341"/>
      <c r="U386" s="341"/>
      <c r="V386" s="341"/>
      <c r="W386" s="341"/>
      <c r="X386" s="120" t="s">
        <v>935</v>
      </c>
      <c r="Y386" s="275">
        <f>COUNTIF('Validation Spectra and Results'!P$7:P1811,X386)</f>
        <v>4</v>
      </c>
      <c r="Z386" s="211"/>
    </row>
    <row r="387" spans="1:26" s="256" customFormat="1" x14ac:dyDescent="0.25">
      <c r="A387" s="12"/>
      <c r="B387" s="396" t="s">
        <v>3845</v>
      </c>
      <c r="C387" s="311" t="s">
        <v>39</v>
      </c>
      <c r="D387" s="211"/>
      <c r="E387" s="211"/>
      <c r="F387" s="341"/>
      <c r="G387" s="341"/>
      <c r="H387" s="341"/>
      <c r="I387" s="341"/>
      <c r="J387" s="341"/>
      <c r="K387" s="341"/>
      <c r="L387" s="120" t="s">
        <v>2982</v>
      </c>
      <c r="M387" s="275">
        <f>COUNTIF(Database!P$7:P645,L387)</f>
        <v>1</v>
      </c>
      <c r="N387" s="12"/>
      <c r="O387" s="340"/>
      <c r="P387" s="211"/>
      <c r="Q387" s="211"/>
      <c r="R387" s="341"/>
      <c r="S387" s="341"/>
      <c r="T387" s="341"/>
      <c r="U387" s="341"/>
      <c r="V387" s="341"/>
      <c r="W387" s="341"/>
      <c r="X387" s="120" t="s">
        <v>2982</v>
      </c>
      <c r="Y387" s="275">
        <f>COUNTIF('Validation Spectra and Results'!P$7:P1812,X387)</f>
        <v>1</v>
      </c>
      <c r="Z387" s="211"/>
    </row>
    <row r="388" spans="1:26" s="256" customFormat="1" x14ac:dyDescent="0.25">
      <c r="A388" s="12"/>
      <c r="B388" s="411" t="s">
        <v>3843</v>
      </c>
      <c r="C388" s="311" t="s">
        <v>39</v>
      </c>
      <c r="D388" s="211"/>
      <c r="E388" s="211"/>
      <c r="F388" s="342"/>
      <c r="G388" s="342"/>
      <c r="H388" s="342"/>
      <c r="I388" s="342"/>
      <c r="J388" s="273" t="s">
        <v>3341</v>
      </c>
      <c r="K388" s="274">
        <f>COUNTIF(Database!L$7:O615,J388)</f>
        <v>1</v>
      </c>
      <c r="L388" s="281" t="s">
        <v>3342</v>
      </c>
      <c r="M388" s="282">
        <f>COUNTIF(Database!P$7:P646,L388)</f>
        <v>1</v>
      </c>
      <c r="N388" s="12"/>
      <c r="O388" s="340"/>
      <c r="P388" s="211"/>
      <c r="Q388" s="211"/>
      <c r="R388" s="342"/>
      <c r="S388" s="342"/>
      <c r="T388" s="342"/>
      <c r="U388" s="342"/>
      <c r="V388" s="273" t="s">
        <v>3341</v>
      </c>
      <c r="W388" s="274">
        <f>COUNTIF('Validation Spectra and Results'!O$7:O1813,V388)</f>
        <v>1</v>
      </c>
      <c r="X388" s="281" t="s">
        <v>3342</v>
      </c>
      <c r="Y388" s="282">
        <f>COUNTIF('Validation Spectra and Results'!P$7:P1813,X388)</f>
        <v>1</v>
      </c>
      <c r="Z388" s="211"/>
    </row>
    <row r="389" spans="1:26" x14ac:dyDescent="0.25">
      <c r="A389" s="12"/>
      <c r="B389" s="397" t="s">
        <v>3877</v>
      </c>
      <c r="C389" s="346">
        <f>COUNT(M391)</f>
        <v>1</v>
      </c>
      <c r="D389" s="211"/>
      <c r="E389" s="211"/>
      <c r="F389" s="119" t="s">
        <v>3087</v>
      </c>
      <c r="G389" s="271">
        <f>COUNTIF(Database!L$7:M559,F389)</f>
        <v>1</v>
      </c>
      <c r="H389" s="311"/>
      <c r="I389" s="311"/>
      <c r="J389" s="311"/>
      <c r="K389" s="311"/>
      <c r="L389" s="337"/>
      <c r="M389" s="337"/>
      <c r="N389" s="12"/>
      <c r="O389" s="340"/>
      <c r="P389" s="211"/>
      <c r="Q389" s="211"/>
      <c r="R389" s="119" t="s">
        <v>3087</v>
      </c>
      <c r="S389" s="271">
        <f>COUNTIF('Validation Spectra and Results'!L8:M1267,R389)</f>
        <v>1</v>
      </c>
      <c r="T389" s="311"/>
      <c r="U389" s="311"/>
      <c r="V389" s="311"/>
      <c r="W389" s="311"/>
      <c r="X389" s="337"/>
      <c r="Y389" s="337"/>
      <c r="Z389" s="211"/>
    </row>
    <row r="390" spans="1:26" s="256" customFormat="1" x14ac:dyDescent="0.25">
      <c r="A390" s="12"/>
      <c r="B390" s="396"/>
      <c r="C390" s="311" t="s">
        <v>39</v>
      </c>
      <c r="D390" s="211"/>
      <c r="E390" s="211"/>
      <c r="F390" s="311"/>
      <c r="G390" s="311"/>
      <c r="H390" s="119" t="s">
        <v>3088</v>
      </c>
      <c r="I390" s="271">
        <f>COUNTIF(Database!L$7:N633,H390)</f>
        <v>1</v>
      </c>
      <c r="J390" s="311"/>
      <c r="K390" s="311"/>
      <c r="L390" s="311"/>
      <c r="M390" s="311"/>
      <c r="N390" s="12"/>
      <c r="O390" s="340"/>
      <c r="P390" s="211"/>
      <c r="Q390" s="211"/>
      <c r="R390" s="311"/>
      <c r="S390" s="311"/>
      <c r="T390" s="119" t="s">
        <v>3088</v>
      </c>
      <c r="U390" s="271">
        <f>COUNTIF('Validation Spectra and Results'!L$7:AE2121,T390)</f>
        <v>1</v>
      </c>
      <c r="V390" s="311"/>
      <c r="W390" s="311"/>
      <c r="X390" s="311"/>
      <c r="Y390" s="311"/>
      <c r="Z390" s="211"/>
    </row>
    <row r="391" spans="1:26" s="256" customFormat="1" x14ac:dyDescent="0.25">
      <c r="A391" s="12"/>
      <c r="B391" s="411" t="s">
        <v>3841</v>
      </c>
      <c r="C391" s="311" t="s">
        <v>39</v>
      </c>
      <c r="D391" s="211"/>
      <c r="E391" s="211"/>
      <c r="F391" s="342"/>
      <c r="G391" s="342"/>
      <c r="H391" s="342"/>
      <c r="I391" s="342"/>
      <c r="J391" s="273" t="s">
        <v>3089</v>
      </c>
      <c r="K391" s="274">
        <f>COUNTIF(Database!L$7:O620,J391)</f>
        <v>1</v>
      </c>
      <c r="L391" s="281" t="s">
        <v>3090</v>
      </c>
      <c r="M391" s="282">
        <f>COUNTIF(Database!P$7:P651,L391)</f>
        <v>1</v>
      </c>
      <c r="N391" s="12"/>
      <c r="O391" s="340"/>
      <c r="P391" s="211"/>
      <c r="Q391" s="211"/>
      <c r="R391" s="342"/>
      <c r="S391" s="342"/>
      <c r="T391" s="342"/>
      <c r="U391" s="342"/>
      <c r="V391" s="273" t="s">
        <v>3089</v>
      </c>
      <c r="W391" s="274">
        <f>COUNTIF('Validation Spectra and Results'!O$7:O1815,V391)</f>
        <v>1</v>
      </c>
      <c r="X391" s="281" t="s">
        <v>3090</v>
      </c>
      <c r="Y391" s="282">
        <f>COUNTIF('Validation Spectra and Results'!P$7:P1815,X391)</f>
        <v>1</v>
      </c>
      <c r="Z391" s="211"/>
    </row>
    <row r="392" spans="1:26" x14ac:dyDescent="0.25">
      <c r="A392" s="12"/>
      <c r="B392" s="397" t="s">
        <v>3880</v>
      </c>
      <c r="C392" s="346">
        <f>COUNT(M394)</f>
        <v>1</v>
      </c>
      <c r="D392" s="211"/>
      <c r="E392" s="211"/>
      <c r="F392" s="119" t="s">
        <v>3879</v>
      </c>
      <c r="G392" s="271">
        <f>COUNTIF(Database!L$7:M560,F392)</f>
        <v>1</v>
      </c>
      <c r="H392" s="311"/>
      <c r="I392" s="311"/>
      <c r="J392" s="311"/>
      <c r="K392" s="311"/>
      <c r="L392" s="337"/>
      <c r="M392" s="337"/>
      <c r="N392" s="12"/>
      <c r="O392" s="340"/>
      <c r="P392" s="211"/>
      <c r="Q392" s="211"/>
      <c r="R392" s="119" t="s">
        <v>3879</v>
      </c>
      <c r="S392" s="271">
        <f>COUNTIF('Validation Spectra and Results'!L8:M1269,R392)</f>
        <v>1</v>
      </c>
      <c r="T392" s="311"/>
      <c r="U392" s="311"/>
      <c r="V392" s="311"/>
      <c r="W392" s="311"/>
      <c r="X392" s="337"/>
      <c r="Y392" s="337"/>
      <c r="Z392" s="211"/>
    </row>
    <row r="393" spans="1:26" s="256" customFormat="1" x14ac:dyDescent="0.25">
      <c r="A393" s="12"/>
      <c r="B393" s="397" t="s">
        <v>3878</v>
      </c>
      <c r="C393" s="311" t="s">
        <v>39</v>
      </c>
      <c r="D393" s="211"/>
      <c r="E393" s="211"/>
      <c r="F393" s="311"/>
      <c r="G393" s="311"/>
      <c r="H393" s="119" t="s">
        <v>3034</v>
      </c>
      <c r="I393" s="271">
        <f>COUNTIF(Database!L$7:N635,H393)</f>
        <v>1</v>
      </c>
      <c r="J393" s="311"/>
      <c r="K393" s="311"/>
      <c r="L393" s="311"/>
      <c r="M393" s="311"/>
      <c r="N393" s="12"/>
      <c r="O393" s="340"/>
      <c r="P393" s="211"/>
      <c r="Q393" s="211"/>
      <c r="R393" s="311"/>
      <c r="S393" s="311"/>
      <c r="T393" s="119" t="s">
        <v>3034</v>
      </c>
      <c r="U393" s="271">
        <f>COUNTIF('Validation Spectra and Results'!L$7:AE2123,T393)</f>
        <v>1</v>
      </c>
      <c r="V393" s="311"/>
      <c r="W393" s="311"/>
      <c r="X393" s="311"/>
      <c r="Y393" s="311"/>
      <c r="Z393" s="211"/>
    </row>
    <row r="394" spans="1:26" x14ac:dyDescent="0.25">
      <c r="A394" s="12"/>
      <c r="B394" s="411" t="s">
        <v>3842</v>
      </c>
      <c r="C394" s="342" t="s">
        <v>39</v>
      </c>
      <c r="D394" s="212"/>
      <c r="E394" s="212"/>
      <c r="F394" s="342"/>
      <c r="G394" s="342"/>
      <c r="H394" s="342"/>
      <c r="I394" s="342"/>
      <c r="J394" s="273" t="s">
        <v>3035</v>
      </c>
      <c r="K394" s="274">
        <f>COUNTIF(Database!L$7:O621,J394)</f>
        <v>1</v>
      </c>
      <c r="L394" s="281" t="s">
        <v>3036</v>
      </c>
      <c r="M394" s="282">
        <f>COUNTIF(Database!P$7:P652,L394)</f>
        <v>1</v>
      </c>
      <c r="N394" s="12"/>
      <c r="O394" s="340"/>
      <c r="P394" s="212"/>
      <c r="Q394" s="212"/>
      <c r="R394" s="342"/>
      <c r="S394" s="342"/>
      <c r="T394" s="280"/>
      <c r="U394" s="280"/>
      <c r="V394" s="273" t="s">
        <v>3035</v>
      </c>
      <c r="W394" s="274">
        <f>COUNTIF('Validation Spectra and Results'!O$7:O1817,V394)</f>
        <v>1</v>
      </c>
      <c r="X394" s="281" t="s">
        <v>3036</v>
      </c>
      <c r="Y394" s="282">
        <f>COUNTIF('Validation Spectra and Results'!P$7:P1817,X394)</f>
        <v>1</v>
      </c>
      <c r="Z394" s="211"/>
    </row>
    <row r="395" spans="1:26" s="256" customFormat="1" x14ac:dyDescent="0.25">
      <c r="A395" s="12"/>
      <c r="B395" s="396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340"/>
      <c r="P395" s="212"/>
      <c r="Q395" s="212"/>
      <c r="R395" s="212"/>
      <c r="S395" s="212"/>
      <c r="T395" s="212"/>
      <c r="U395" s="212"/>
      <c r="V395" s="212"/>
      <c r="W395" s="212"/>
      <c r="X395" s="212"/>
      <c r="Y395" s="212"/>
      <c r="Z395" s="211"/>
    </row>
    <row r="396" spans="1:26" x14ac:dyDescent="0.25">
      <c r="A396" s="12"/>
      <c r="B396" s="452" t="s">
        <v>3876</v>
      </c>
      <c r="C396" s="365"/>
      <c r="D396" s="369" t="s">
        <v>505</v>
      </c>
      <c r="E396" s="368">
        <f>H5</f>
        <v>20</v>
      </c>
      <c r="F396" s="366"/>
      <c r="G396" s="366"/>
      <c r="H396" s="366"/>
      <c r="I396" s="366"/>
      <c r="J396" s="366"/>
      <c r="K396" s="366"/>
      <c r="L396" s="366"/>
      <c r="M396" s="366"/>
      <c r="N396" s="12"/>
      <c r="O396" s="340"/>
      <c r="P396" s="369" t="s">
        <v>505</v>
      </c>
      <c r="Q396" s="368">
        <f>T5</f>
        <v>21</v>
      </c>
      <c r="R396" s="366"/>
      <c r="S396" s="366"/>
      <c r="T396" s="372"/>
      <c r="U396" s="372"/>
      <c r="V396" s="372"/>
      <c r="W396" s="372"/>
      <c r="X396" s="372"/>
      <c r="Y396" s="372"/>
      <c r="Z396" s="211"/>
    </row>
    <row r="397" spans="1:26" x14ac:dyDescent="0.25">
      <c r="A397" s="12"/>
      <c r="B397" s="397" t="s">
        <v>3886</v>
      </c>
      <c r="C397" s="346">
        <f>COUNT(M399:M408)</f>
        <v>6</v>
      </c>
      <c r="D397" s="365"/>
      <c r="E397" s="365"/>
      <c r="F397" s="373" t="s">
        <v>493</v>
      </c>
      <c r="G397" s="374">
        <f>COUNTIF(Database!L$7:N613,F397)</f>
        <v>7</v>
      </c>
      <c r="H397" s="352"/>
      <c r="I397" s="352"/>
      <c r="J397" s="352"/>
      <c r="K397" s="352"/>
      <c r="L397" s="352"/>
      <c r="M397" s="311"/>
      <c r="N397" s="12"/>
      <c r="O397" s="340"/>
      <c r="P397" s="365"/>
      <c r="Q397" s="365"/>
      <c r="R397" s="373" t="s">
        <v>493</v>
      </c>
      <c r="S397" s="374">
        <f>COUNTIF('Validation Spectra and Results'!L8:M2373,R397)</f>
        <v>8</v>
      </c>
      <c r="T397" s="352"/>
      <c r="U397" s="352"/>
      <c r="V397" s="352"/>
      <c r="W397" s="352"/>
      <c r="X397" s="352"/>
      <c r="Y397" s="311"/>
      <c r="Z397" s="211"/>
    </row>
    <row r="398" spans="1:26" s="256" customFormat="1" x14ac:dyDescent="0.25">
      <c r="A398" s="12"/>
      <c r="B398" s="396"/>
      <c r="C398" s="311" t="s">
        <v>39</v>
      </c>
      <c r="D398" s="365"/>
      <c r="E398" s="365"/>
      <c r="F398" s="311"/>
      <c r="G398" s="311"/>
      <c r="H398" s="375" t="s">
        <v>494</v>
      </c>
      <c r="I398" s="376">
        <f>COUNTIF(Database!L$7:N640,H398)</f>
        <v>1</v>
      </c>
      <c r="J398" s="341"/>
      <c r="K398" s="341"/>
      <c r="L398" s="341"/>
      <c r="M398" s="311"/>
      <c r="N398" s="12"/>
      <c r="O398" s="340"/>
      <c r="P398" s="365"/>
      <c r="Q398" s="365"/>
      <c r="R398" s="311"/>
      <c r="S398" s="311"/>
      <c r="T398" s="375" t="s">
        <v>494</v>
      </c>
      <c r="U398" s="376">
        <f>COUNTIF('Validation Spectra and Results'!L$7:AE2127,T398)</f>
        <v>1</v>
      </c>
      <c r="V398" s="341"/>
      <c r="W398" s="341"/>
      <c r="X398" s="341"/>
      <c r="Y398" s="311"/>
      <c r="Z398" s="211"/>
    </row>
    <row r="399" spans="1:26" s="256" customFormat="1" x14ac:dyDescent="0.25">
      <c r="A399" s="12"/>
      <c r="B399" s="396" t="s">
        <v>3857</v>
      </c>
      <c r="C399" s="311" t="s">
        <v>39</v>
      </c>
      <c r="D399" s="365"/>
      <c r="E399" s="365"/>
      <c r="F399" s="311"/>
      <c r="G399" s="311"/>
      <c r="H399" s="341"/>
      <c r="I399" s="341"/>
      <c r="J399" s="119" t="s">
        <v>495</v>
      </c>
      <c r="K399" s="271">
        <f>COUNTIF(Database!L$7:O608,J399)</f>
        <v>1</v>
      </c>
      <c r="L399" s="120" t="s">
        <v>496</v>
      </c>
      <c r="M399" s="275">
        <f>COUNTIF(Database!P$7:P626,L399)</f>
        <v>1</v>
      </c>
      <c r="N399" s="12"/>
      <c r="O399" s="340"/>
      <c r="P399" s="365"/>
      <c r="Q399" s="365"/>
      <c r="R399" s="311"/>
      <c r="S399" s="311"/>
      <c r="T399" s="341"/>
      <c r="U399" s="341"/>
      <c r="V399" s="119" t="s">
        <v>495</v>
      </c>
      <c r="W399" s="271">
        <f>COUNTIF('Validation Spectra and Results'!O$7:O1821,V399)</f>
        <v>1</v>
      </c>
      <c r="X399" s="120" t="s">
        <v>496</v>
      </c>
      <c r="Y399" s="275">
        <f>COUNTIF('Validation Spectra and Results'!P$7:P1821,X399)</f>
        <v>1</v>
      </c>
      <c r="Z399" s="211"/>
    </row>
    <row r="400" spans="1:26" x14ac:dyDescent="0.25">
      <c r="A400" s="12"/>
      <c r="B400" s="396"/>
      <c r="C400" s="311" t="s">
        <v>39</v>
      </c>
      <c r="D400" s="365"/>
      <c r="E400" s="365"/>
      <c r="F400" s="311"/>
      <c r="G400" s="311"/>
      <c r="H400" s="375" t="s">
        <v>1877</v>
      </c>
      <c r="I400" s="376">
        <f>COUNTIF(Database!L$7:N641,H400)</f>
        <v>1</v>
      </c>
      <c r="J400" s="341"/>
      <c r="K400" s="341"/>
      <c r="L400" s="341"/>
      <c r="M400" s="311"/>
      <c r="N400" s="12"/>
      <c r="O400" s="340"/>
      <c r="P400" s="365"/>
      <c r="Q400" s="365"/>
      <c r="R400" s="311"/>
      <c r="S400" s="311"/>
      <c r="T400" s="375" t="s">
        <v>1877</v>
      </c>
      <c r="U400" s="376">
        <f>COUNTIF('Validation Spectra and Results'!L$7:AE2128,T400)</f>
        <v>2</v>
      </c>
      <c r="V400" s="341"/>
      <c r="W400" s="341"/>
      <c r="X400" s="341"/>
      <c r="Y400" s="311"/>
      <c r="Z400" s="211"/>
    </row>
    <row r="401" spans="1:26" x14ac:dyDescent="0.25">
      <c r="A401" s="12"/>
      <c r="B401" s="396" t="s">
        <v>3858</v>
      </c>
      <c r="C401" s="311" t="s">
        <v>39</v>
      </c>
      <c r="D401" s="365"/>
      <c r="E401" s="365"/>
      <c r="F401" s="311"/>
      <c r="G401" s="311"/>
      <c r="H401" s="341"/>
      <c r="I401" s="341"/>
      <c r="J401" s="119" t="s">
        <v>1878</v>
      </c>
      <c r="K401" s="271">
        <f>COUNTIF(Database!L$7:O609,J401)</f>
        <v>1</v>
      </c>
      <c r="L401" s="120" t="s">
        <v>1879</v>
      </c>
      <c r="M401" s="275">
        <f>COUNTIF(Database!P$7:P628,L401)</f>
        <v>1</v>
      </c>
      <c r="N401" s="12"/>
      <c r="O401" s="340"/>
      <c r="P401" s="365"/>
      <c r="Q401" s="367"/>
      <c r="R401" s="311"/>
      <c r="S401" s="311"/>
      <c r="T401" s="341"/>
      <c r="U401" s="341"/>
      <c r="V401" s="119" t="s">
        <v>1878</v>
      </c>
      <c r="W401" s="271">
        <f>COUNTIF('Validation Spectra and Results'!O$7:O1825,V401)</f>
        <v>2</v>
      </c>
      <c r="X401" s="120" t="s">
        <v>1879</v>
      </c>
      <c r="Y401" s="275">
        <f>COUNTIF('Validation Spectra and Results'!P$7:P1825,X401)</f>
        <v>1</v>
      </c>
      <c r="Z401" s="211"/>
    </row>
    <row r="402" spans="1:26" s="256" customFormat="1" x14ac:dyDescent="0.25">
      <c r="A402" s="12"/>
      <c r="B402" s="396"/>
      <c r="C402" s="311" t="s">
        <v>39</v>
      </c>
      <c r="D402" s="365"/>
      <c r="E402" s="365"/>
      <c r="F402" s="311"/>
      <c r="G402" s="311"/>
      <c r="H402" s="375" t="s">
        <v>3454</v>
      </c>
      <c r="I402" s="376">
        <f>COUNTIF(Database!L$7:N640,H402)</f>
        <v>1</v>
      </c>
      <c r="J402" s="341"/>
      <c r="K402" s="341"/>
      <c r="L402" s="341"/>
      <c r="M402" s="311"/>
      <c r="N402" s="12"/>
      <c r="O402" s="340"/>
      <c r="P402" s="365"/>
      <c r="Q402" s="367"/>
      <c r="R402" s="311"/>
      <c r="S402" s="311"/>
      <c r="T402" s="375" t="s">
        <v>3454</v>
      </c>
      <c r="U402" s="376">
        <f>COUNTIF('Validation Spectra and Results'!L$7:AE2129,T402)</f>
        <v>1</v>
      </c>
      <c r="V402" s="341"/>
      <c r="W402" s="341"/>
      <c r="X402" s="341"/>
      <c r="Y402" s="311"/>
      <c r="Z402" s="211"/>
    </row>
    <row r="403" spans="1:26" s="256" customFormat="1" x14ac:dyDescent="0.25">
      <c r="A403" s="12"/>
      <c r="B403" s="396" t="s">
        <v>3856</v>
      </c>
      <c r="C403" s="311" t="s">
        <v>39</v>
      </c>
      <c r="D403" s="365"/>
      <c r="E403" s="365"/>
      <c r="F403" s="311"/>
      <c r="G403" s="311"/>
      <c r="H403" s="341"/>
      <c r="I403" s="341"/>
      <c r="J403" s="119" t="s">
        <v>3449</v>
      </c>
      <c r="K403" s="271">
        <f>COUNTIF(Database!L$7:O608,J403)</f>
        <v>1</v>
      </c>
      <c r="L403" s="120" t="s">
        <v>3450</v>
      </c>
      <c r="M403" s="275">
        <f>COUNTIF(Database!P$7:P628,L403)</f>
        <v>1</v>
      </c>
      <c r="N403" s="12"/>
      <c r="O403" s="340"/>
      <c r="P403" s="368"/>
      <c r="Q403" s="367"/>
      <c r="R403" s="311"/>
      <c r="S403" s="311"/>
      <c r="T403" s="341"/>
      <c r="U403" s="341"/>
      <c r="V403" s="119" t="s">
        <v>3449</v>
      </c>
      <c r="W403" s="271">
        <f>COUNTIF('Validation Spectra and Results'!O$7:O1823,V403)</f>
        <v>1</v>
      </c>
      <c r="X403" s="120" t="s">
        <v>3450</v>
      </c>
      <c r="Y403" s="275">
        <f>COUNTIF('Validation Spectra and Results'!P$7:P1823,X403)</f>
        <v>1</v>
      </c>
      <c r="Z403" s="211"/>
    </row>
    <row r="404" spans="1:26" s="256" customFormat="1" x14ac:dyDescent="0.25">
      <c r="A404" s="12"/>
      <c r="B404" s="396"/>
      <c r="C404" s="311" t="s">
        <v>39</v>
      </c>
      <c r="D404" s="368"/>
      <c r="E404" s="367"/>
      <c r="F404" s="311"/>
      <c r="G404" s="311"/>
      <c r="H404" s="375" t="s">
        <v>3420</v>
      </c>
      <c r="I404" s="376">
        <f>COUNTIF(Database!L$7:N643,H404)</f>
        <v>1</v>
      </c>
      <c r="J404" s="341"/>
      <c r="K404" s="341"/>
      <c r="L404" s="341"/>
      <c r="M404" s="311"/>
      <c r="N404" s="12"/>
      <c r="O404" s="340"/>
      <c r="P404" s="368"/>
      <c r="Q404" s="367"/>
      <c r="R404" s="311"/>
      <c r="S404" s="311"/>
      <c r="T404" s="375" t="s">
        <v>3420</v>
      </c>
      <c r="U404" s="376">
        <f>COUNTIF('Validation Spectra and Results'!L$7:AE2129,T404)</f>
        <v>1</v>
      </c>
      <c r="V404" s="341"/>
      <c r="W404" s="341"/>
      <c r="X404" s="341"/>
      <c r="Y404" s="311"/>
      <c r="Z404" s="211"/>
    </row>
    <row r="405" spans="1:26" x14ac:dyDescent="0.25">
      <c r="A405" s="12"/>
      <c r="B405" s="396" t="s">
        <v>3855</v>
      </c>
      <c r="C405" s="311" t="s">
        <v>39</v>
      </c>
      <c r="D405" s="365"/>
      <c r="E405" s="365"/>
      <c r="F405" s="311"/>
      <c r="G405" s="311"/>
      <c r="H405" s="341"/>
      <c r="I405" s="341"/>
      <c r="J405" s="119" t="s">
        <v>2741</v>
      </c>
      <c r="K405" s="271">
        <f>COUNTIF(Database!L$7:O611,J405)</f>
        <v>1</v>
      </c>
      <c r="L405" s="120" t="s">
        <v>2742</v>
      </c>
      <c r="M405" s="275">
        <f>COUNTIF(Database!P$7:P629,L405)</f>
        <v>1</v>
      </c>
      <c r="N405" s="12"/>
      <c r="O405" s="340"/>
      <c r="P405" s="365"/>
      <c r="Q405" s="365"/>
      <c r="R405" s="311"/>
      <c r="S405" s="311"/>
      <c r="T405" s="341"/>
      <c r="U405" s="341"/>
      <c r="V405" s="119" t="s">
        <v>2741</v>
      </c>
      <c r="W405" s="271">
        <f>COUNTIF('Validation Spectra and Results'!O$7:O1823,V405)</f>
        <v>1</v>
      </c>
      <c r="X405" s="120" t="s">
        <v>2742</v>
      </c>
      <c r="Y405" s="275">
        <f>COUNTIF('Validation Spectra and Results'!P$7:P1823,X405)</f>
        <v>1</v>
      </c>
      <c r="Z405" s="211"/>
    </row>
    <row r="406" spans="1:26" s="256" customFormat="1" x14ac:dyDescent="0.25">
      <c r="A406" s="12"/>
      <c r="B406" s="396"/>
      <c r="C406" s="311" t="s">
        <v>39</v>
      </c>
      <c r="D406" s="365"/>
      <c r="E406" s="365"/>
      <c r="F406" s="311"/>
      <c r="G406" s="311"/>
      <c r="H406" s="375" t="s">
        <v>1051</v>
      </c>
      <c r="I406" s="376">
        <f>COUNTIF(Database!L$7:N641,H406)</f>
        <v>3</v>
      </c>
      <c r="J406" s="341"/>
      <c r="K406" s="341"/>
      <c r="L406" s="341"/>
      <c r="M406" s="311"/>
      <c r="N406" s="12"/>
      <c r="O406" s="340"/>
      <c r="P406" s="365"/>
      <c r="Q406" s="365"/>
      <c r="R406" s="311"/>
      <c r="S406" s="311"/>
      <c r="T406" s="375" t="s">
        <v>1051</v>
      </c>
      <c r="U406" s="376">
        <f>COUNTIF('Validation Spectra and Results'!L$7:AE2130,T406)</f>
        <v>3</v>
      </c>
      <c r="V406" s="341"/>
      <c r="W406" s="341"/>
      <c r="X406" s="341"/>
      <c r="Y406" s="311"/>
      <c r="Z406" s="211"/>
    </row>
    <row r="407" spans="1:26" x14ac:dyDescent="0.25">
      <c r="A407" s="12"/>
      <c r="B407" s="396" t="s">
        <v>3853</v>
      </c>
      <c r="C407" s="311" t="s">
        <v>39</v>
      </c>
      <c r="D407" s="365"/>
      <c r="E407" s="365"/>
      <c r="F407" s="311"/>
      <c r="G407" s="311"/>
      <c r="H407" s="341"/>
      <c r="I407" s="341"/>
      <c r="J407" s="119" t="s">
        <v>1362</v>
      </c>
      <c r="K407" s="271">
        <f>COUNTIF(Database!L$7:O609,J407)</f>
        <v>2</v>
      </c>
      <c r="L407" s="120" t="s">
        <v>1042</v>
      </c>
      <c r="M407" s="275">
        <f>COUNTIF(Database!P$7:P627,L407)</f>
        <v>2</v>
      </c>
      <c r="N407" s="12"/>
      <c r="O407" s="340"/>
      <c r="P407" s="365"/>
      <c r="Q407" s="365"/>
      <c r="R407" s="311"/>
      <c r="S407" s="311"/>
      <c r="T407" s="341"/>
      <c r="U407" s="341"/>
      <c r="V407" s="119" t="s">
        <v>1362</v>
      </c>
      <c r="W407" s="271">
        <f>COUNTIF('Validation Spectra and Results'!O$7:O1824,V407)</f>
        <v>2</v>
      </c>
      <c r="X407" s="120" t="s">
        <v>1042</v>
      </c>
      <c r="Y407" s="275">
        <f>COUNTIF('Validation Spectra and Results'!P$7:P1824,X407)</f>
        <v>2</v>
      </c>
      <c r="Z407" s="211"/>
    </row>
    <row r="408" spans="1:26" x14ac:dyDescent="0.25">
      <c r="A408" s="12"/>
      <c r="B408" s="411" t="s">
        <v>3854</v>
      </c>
      <c r="C408" s="311" t="s">
        <v>39</v>
      </c>
      <c r="D408" s="365"/>
      <c r="E408" s="365"/>
      <c r="F408" s="311"/>
      <c r="G408" s="311"/>
      <c r="H408" s="311"/>
      <c r="I408" s="311"/>
      <c r="J408" s="119" t="s">
        <v>3377</v>
      </c>
      <c r="K408" s="271">
        <f>COUNTIF(Database!L$7:O607,J408)</f>
        <v>1</v>
      </c>
      <c r="L408" s="120" t="s">
        <v>1608</v>
      </c>
      <c r="M408" s="370">
        <f>COUNTIF(Database!P$7:P625,L408)-1</f>
        <v>1</v>
      </c>
      <c r="N408" s="12"/>
      <c r="O408" s="340"/>
      <c r="P408" s="365"/>
      <c r="Q408" s="365"/>
      <c r="R408" s="311"/>
      <c r="S408" s="311"/>
      <c r="T408" s="311"/>
      <c r="U408" s="311"/>
      <c r="V408" s="119" t="s">
        <v>3377</v>
      </c>
      <c r="W408" s="271">
        <f>COUNTIF('Validation Spectra and Results'!O$7:O1822,V408)</f>
        <v>1</v>
      </c>
      <c r="X408" s="120" t="s">
        <v>1608</v>
      </c>
      <c r="Y408" s="370">
        <f>COUNTIF('Validation Spectra and Results'!P$7:P1822,X408)-1</f>
        <v>1</v>
      </c>
      <c r="Z408" s="211"/>
    </row>
    <row r="409" spans="1:26" x14ac:dyDescent="0.25">
      <c r="A409" s="12"/>
      <c r="B409" s="397" t="s">
        <v>3874</v>
      </c>
      <c r="C409" s="346">
        <f>COUNT(M411:M415)</f>
        <v>4</v>
      </c>
      <c r="D409" s="365"/>
      <c r="E409" s="365"/>
      <c r="F409" s="373" t="s">
        <v>1150</v>
      </c>
      <c r="G409" s="374">
        <f>COUNTIF(Database!L$7:N620,F409)</f>
        <v>5</v>
      </c>
      <c r="H409" s="352"/>
      <c r="I409" s="352"/>
      <c r="J409" s="352"/>
      <c r="K409" s="352"/>
      <c r="L409" s="352"/>
      <c r="M409" s="311"/>
      <c r="N409" s="12"/>
      <c r="O409" s="340"/>
      <c r="P409" s="365"/>
      <c r="Q409" s="365"/>
      <c r="R409" s="373" t="s">
        <v>1150</v>
      </c>
      <c r="S409" s="374">
        <f>COUNTIF('Validation Spectra and Results'!L8:M1279,R409)</f>
        <v>5</v>
      </c>
      <c r="T409" s="352"/>
      <c r="U409" s="352"/>
      <c r="V409" s="352"/>
      <c r="W409" s="352"/>
      <c r="X409" s="352"/>
      <c r="Y409" s="311"/>
      <c r="Z409" s="211"/>
    </row>
    <row r="410" spans="1:26" s="256" customFormat="1" x14ac:dyDescent="0.25">
      <c r="A410" s="12"/>
      <c r="B410" s="397" t="s">
        <v>3873</v>
      </c>
      <c r="C410" s="311" t="s">
        <v>39</v>
      </c>
      <c r="D410" s="365"/>
      <c r="E410" s="365"/>
      <c r="F410" s="311"/>
      <c r="G410" s="311"/>
      <c r="H410" s="375" t="s">
        <v>1834</v>
      </c>
      <c r="I410" s="376">
        <f>COUNTIF(Database!L$7:N647,H410)</f>
        <v>3</v>
      </c>
      <c r="J410" s="341"/>
      <c r="K410" s="341"/>
      <c r="L410" s="341"/>
      <c r="M410" s="311"/>
      <c r="N410" s="12"/>
      <c r="O410" s="340"/>
      <c r="P410" s="365"/>
      <c r="Q410" s="365"/>
      <c r="R410" s="311"/>
      <c r="S410" s="311"/>
      <c r="T410" s="375" t="s">
        <v>1834</v>
      </c>
      <c r="U410" s="376">
        <f>COUNTIF('Validation Spectra and Results'!L$7:AE2133,T410)</f>
        <v>3</v>
      </c>
      <c r="V410" s="341"/>
      <c r="W410" s="341"/>
      <c r="X410" s="341"/>
      <c r="Y410" s="311"/>
      <c r="Z410" s="211"/>
    </row>
    <row r="411" spans="1:26" x14ac:dyDescent="0.25">
      <c r="A411" s="12"/>
      <c r="B411" s="396" t="s">
        <v>3852</v>
      </c>
      <c r="C411" s="311" t="s">
        <v>39</v>
      </c>
      <c r="D411" s="365"/>
      <c r="E411" s="365"/>
      <c r="F411" s="311"/>
      <c r="G411" s="311"/>
      <c r="H411" s="341"/>
      <c r="I411" s="341"/>
      <c r="J411" s="119" t="s">
        <v>1835</v>
      </c>
      <c r="K411" s="271">
        <f>COUNTIF(Database!L$7:O611,J411)</f>
        <v>3</v>
      </c>
      <c r="L411" s="120" t="s">
        <v>2865</v>
      </c>
      <c r="M411" s="275">
        <f>COUNTIF(Database!P$7:P632,L411)</f>
        <v>1</v>
      </c>
      <c r="N411" s="12"/>
      <c r="O411" s="340"/>
      <c r="P411" s="365"/>
      <c r="Q411" s="365"/>
      <c r="R411" s="311"/>
      <c r="S411" s="311"/>
      <c r="T411" s="341"/>
      <c r="U411" s="341"/>
      <c r="V411" s="119" t="s">
        <v>1835</v>
      </c>
      <c r="W411" s="271">
        <f>COUNTIF('Validation Spectra and Results'!O$7:O1827,V411)</f>
        <v>3</v>
      </c>
      <c r="X411" s="120" t="s">
        <v>2865</v>
      </c>
      <c r="Y411" s="275">
        <f>COUNTIF('Validation Spectra and Results'!P$7:P1827,X411)</f>
        <v>1</v>
      </c>
      <c r="Z411" s="211"/>
    </row>
    <row r="412" spans="1:26" s="256" customFormat="1" x14ac:dyDescent="0.25">
      <c r="A412" s="12"/>
      <c r="B412" s="396" t="s">
        <v>3851</v>
      </c>
      <c r="C412" s="311" t="s">
        <v>39</v>
      </c>
      <c r="D412" s="365"/>
      <c r="E412" s="365"/>
      <c r="F412" s="311"/>
      <c r="G412" s="311"/>
      <c r="H412" s="341"/>
      <c r="I412" s="341"/>
      <c r="J412" s="341"/>
      <c r="K412" s="341"/>
      <c r="L412" s="120" t="s">
        <v>1836</v>
      </c>
      <c r="M412" s="275">
        <f>COUNTIF(Database!P$7:P634,L412)</f>
        <v>2</v>
      </c>
      <c r="N412" s="12"/>
      <c r="O412" s="340"/>
      <c r="P412" s="365"/>
      <c r="Q412" s="365"/>
      <c r="R412" s="311"/>
      <c r="S412" s="311"/>
      <c r="T412" s="341"/>
      <c r="U412" s="341"/>
      <c r="V412" s="341"/>
      <c r="W412" s="341"/>
      <c r="X412" s="120"/>
      <c r="Y412" s="275"/>
      <c r="Z412" s="211"/>
    </row>
    <row r="413" spans="1:26" x14ac:dyDescent="0.25">
      <c r="A413" s="12"/>
      <c r="B413" s="397" t="s">
        <v>3875</v>
      </c>
      <c r="C413" s="311" t="s">
        <v>39</v>
      </c>
      <c r="D413" s="365"/>
      <c r="E413" s="365"/>
      <c r="F413" s="311"/>
      <c r="G413" s="311"/>
      <c r="H413" s="375" t="s">
        <v>1151</v>
      </c>
      <c r="I413" s="376">
        <f>COUNTIF(Database!L$7:N650,H413)</f>
        <v>2</v>
      </c>
      <c r="J413" s="341"/>
      <c r="K413" s="341"/>
      <c r="L413" s="341"/>
      <c r="M413" s="311"/>
      <c r="N413" s="12"/>
      <c r="O413" s="340"/>
      <c r="P413" s="365"/>
      <c r="Q413" s="365"/>
      <c r="R413" s="311"/>
      <c r="S413" s="311"/>
      <c r="T413" s="375" t="s">
        <v>1151</v>
      </c>
      <c r="U413" s="376">
        <f>COUNTIF('Validation Spectra and Results'!L$7:AE2136,T413)</f>
        <v>2</v>
      </c>
      <c r="V413" s="341"/>
      <c r="W413" s="341"/>
      <c r="X413" s="341" t="s">
        <v>1836</v>
      </c>
      <c r="Y413" s="311">
        <f>COUNTIF('Validation Spectra and Results'!P$7:P1829,X413)</f>
        <v>2</v>
      </c>
      <c r="Z413" s="211"/>
    </row>
    <row r="414" spans="1:26" x14ac:dyDescent="0.25">
      <c r="A414" s="12"/>
      <c r="B414" s="396" t="s">
        <v>3850</v>
      </c>
      <c r="C414" s="311" t="s">
        <v>39</v>
      </c>
      <c r="D414" s="365"/>
      <c r="E414" s="365"/>
      <c r="F414" s="311"/>
      <c r="G414" s="311"/>
      <c r="H414" s="341"/>
      <c r="I414" s="341"/>
      <c r="J414" s="119" t="s">
        <v>1368</v>
      </c>
      <c r="K414" s="271">
        <f>COUNTIF(Database!L$7:O612,J414)</f>
        <v>1</v>
      </c>
      <c r="L414" s="120" t="s">
        <v>1147</v>
      </c>
      <c r="M414" s="275">
        <f>COUNTIF(Database!P$7:P635,L414)</f>
        <v>1</v>
      </c>
      <c r="N414" s="12"/>
      <c r="O414" s="340"/>
      <c r="P414" s="365"/>
      <c r="Q414" s="365"/>
      <c r="R414" s="311"/>
      <c r="S414" s="311"/>
      <c r="T414" s="341"/>
      <c r="U414" s="341"/>
      <c r="V414" s="119" t="s">
        <v>1368</v>
      </c>
      <c r="W414" s="271">
        <f>COUNTIF('Validation Spectra and Results'!O$7:O1830,V414)</f>
        <v>1</v>
      </c>
      <c r="X414" s="120" t="s">
        <v>1147</v>
      </c>
      <c r="Y414" s="275">
        <f>COUNTIF('Validation Spectra and Results'!P$7:P1830,X414)</f>
        <v>1</v>
      </c>
      <c r="Z414" s="211"/>
    </row>
    <row r="415" spans="1:26" x14ac:dyDescent="0.25">
      <c r="A415" s="12"/>
      <c r="B415" s="411" t="s">
        <v>3849</v>
      </c>
      <c r="C415" s="311" t="s">
        <v>39</v>
      </c>
      <c r="D415" s="365"/>
      <c r="E415" s="365"/>
      <c r="F415" s="311"/>
      <c r="G415" s="311"/>
      <c r="H415" s="311"/>
      <c r="I415" s="311"/>
      <c r="J415" s="119" t="s">
        <v>2697</v>
      </c>
      <c r="K415" s="271">
        <f>COUNTIF(Database!L$7:O613,J415)</f>
        <v>1</v>
      </c>
      <c r="L415" s="120" t="s">
        <v>2698</v>
      </c>
      <c r="M415" s="282">
        <f>COUNTIF(Database!P$7:P636,L415)</f>
        <v>1</v>
      </c>
      <c r="N415" s="12"/>
      <c r="O415" s="340"/>
      <c r="P415" s="365"/>
      <c r="Q415" s="365"/>
      <c r="R415" s="311"/>
      <c r="S415" s="311"/>
      <c r="T415" s="311"/>
      <c r="U415" s="311"/>
      <c r="V415" s="119" t="s">
        <v>2697</v>
      </c>
      <c r="W415" s="271">
        <f>COUNTIF('Validation Spectra and Results'!O$7:O1831,V415)</f>
        <v>1</v>
      </c>
      <c r="X415" s="120" t="s">
        <v>2698</v>
      </c>
      <c r="Y415" s="282">
        <f>COUNTIF('Validation Spectra and Results'!P$7:P1831,X415)</f>
        <v>1</v>
      </c>
      <c r="Z415" s="211"/>
    </row>
    <row r="416" spans="1:26" x14ac:dyDescent="0.25">
      <c r="A416" s="12"/>
      <c r="B416" s="397" t="s">
        <v>3872</v>
      </c>
      <c r="C416" s="346">
        <f>COUNT(M418:M430)</f>
        <v>8</v>
      </c>
      <c r="D416" s="365"/>
      <c r="E416" s="365"/>
      <c r="F416" s="373" t="s">
        <v>688</v>
      </c>
      <c r="G416" s="374">
        <f>COUNTIF(Database!L$7:N628,F416)</f>
        <v>8</v>
      </c>
      <c r="H416" s="352"/>
      <c r="I416" s="352"/>
      <c r="J416" s="352"/>
      <c r="K416" s="352"/>
      <c r="L416" s="352"/>
      <c r="M416" s="352"/>
      <c r="N416" s="12"/>
      <c r="O416" s="340"/>
      <c r="P416" s="365"/>
      <c r="Q416" s="365"/>
      <c r="R416" s="373" t="s">
        <v>688</v>
      </c>
      <c r="S416" s="374">
        <f>COUNTIF('Validation Spectra and Results'!L8:M1285,R416)</f>
        <v>8</v>
      </c>
      <c r="T416" s="352"/>
      <c r="U416" s="352"/>
      <c r="V416" s="352"/>
      <c r="W416" s="352"/>
      <c r="X416" s="352"/>
      <c r="Y416" s="352"/>
      <c r="Z416" s="211"/>
    </row>
    <row r="417" spans="1:26" s="256" customFormat="1" x14ac:dyDescent="0.25">
      <c r="A417" s="12"/>
      <c r="B417" s="397" t="s">
        <v>1682</v>
      </c>
      <c r="C417" s="311" t="s">
        <v>39</v>
      </c>
      <c r="D417" s="365"/>
      <c r="E417" s="365"/>
      <c r="F417" s="311"/>
      <c r="G417" s="311"/>
      <c r="H417" s="375" t="s">
        <v>1682</v>
      </c>
      <c r="I417" s="376">
        <f>COUNTIF(Database!L$7:N657,H417)</f>
        <v>2</v>
      </c>
      <c r="J417" s="341"/>
      <c r="K417" s="341"/>
      <c r="L417" s="341"/>
      <c r="M417" s="341"/>
      <c r="N417" s="12"/>
      <c r="O417" s="340"/>
      <c r="P417" s="365"/>
      <c r="Q417" s="365"/>
      <c r="R417" s="311"/>
      <c r="S417" s="311"/>
      <c r="T417" s="375" t="s">
        <v>1682</v>
      </c>
      <c r="U417" s="376">
        <f>COUNTIF('Validation Spectra and Results'!L$7:AE2139,T417)</f>
        <v>2</v>
      </c>
      <c r="V417" s="341"/>
      <c r="W417" s="341"/>
      <c r="X417" s="341"/>
      <c r="Y417" s="341"/>
      <c r="Z417" s="211"/>
    </row>
    <row r="418" spans="1:26" x14ac:dyDescent="0.25">
      <c r="A418" s="12"/>
      <c r="B418" s="396" t="s">
        <v>3860</v>
      </c>
      <c r="C418" s="311" t="s">
        <v>39</v>
      </c>
      <c r="D418" s="365"/>
      <c r="E418" s="365"/>
      <c r="F418" s="311"/>
      <c r="G418" s="311"/>
      <c r="H418" s="311"/>
      <c r="I418" s="311"/>
      <c r="J418" s="119" t="s">
        <v>1683</v>
      </c>
      <c r="K418" s="271">
        <f>COUNTIF(Database!L$7:O619,J418)</f>
        <v>1</v>
      </c>
      <c r="L418" s="324" t="s">
        <v>726</v>
      </c>
      <c r="M418" s="323">
        <f>COUNTIF(Database!P$7:P644,L418)-4</f>
        <v>1</v>
      </c>
      <c r="N418" s="12"/>
      <c r="O418" s="340"/>
      <c r="P418" s="365"/>
      <c r="Q418" s="365"/>
      <c r="R418" s="311"/>
      <c r="S418" s="311"/>
      <c r="T418" s="311"/>
      <c r="U418" s="311"/>
      <c r="V418" s="119" t="s">
        <v>1683</v>
      </c>
      <c r="W418" s="271">
        <f>COUNTIF('Validation Spectra and Results'!O$7:O1833,V418)</f>
        <v>1</v>
      </c>
      <c r="X418" s="324" t="s">
        <v>726</v>
      </c>
      <c r="Y418" s="323">
        <v>1</v>
      </c>
      <c r="Z418" s="211"/>
    </row>
    <row r="419" spans="1:26" x14ac:dyDescent="0.25">
      <c r="A419" s="12"/>
      <c r="B419" s="396" t="s">
        <v>3859</v>
      </c>
      <c r="C419" s="311" t="s">
        <v>39</v>
      </c>
      <c r="D419" s="365"/>
      <c r="E419" s="365"/>
      <c r="F419" s="311"/>
      <c r="G419" s="311"/>
      <c r="H419" s="311"/>
      <c r="I419" s="311"/>
      <c r="J419" s="283" t="s">
        <v>2830</v>
      </c>
      <c r="K419" s="284">
        <f>COUNTIF(Database!L$7:O621,J419)</f>
        <v>1</v>
      </c>
      <c r="L419" s="120" t="s">
        <v>2831</v>
      </c>
      <c r="M419" s="275">
        <f>COUNTIF(Database!P$7:P646,L419)</f>
        <v>1</v>
      </c>
      <c r="N419" s="12"/>
      <c r="O419" s="340"/>
      <c r="P419" s="365"/>
      <c r="Q419" s="365"/>
      <c r="R419" s="311"/>
      <c r="S419" s="311"/>
      <c r="T419" s="311"/>
      <c r="U419" s="311"/>
      <c r="V419" s="283" t="s">
        <v>2830</v>
      </c>
      <c r="W419" s="284">
        <f>COUNTIF('Validation Spectra and Results'!O$7:O1834,V419)</f>
        <v>1</v>
      </c>
      <c r="X419" s="120" t="s">
        <v>2831</v>
      </c>
      <c r="Y419" s="275">
        <f>COUNTIF('Validation Spectra and Results'!P$7:P1834,X419)</f>
        <v>1</v>
      </c>
      <c r="Z419" s="211"/>
    </row>
    <row r="420" spans="1:26" s="256" customFormat="1" x14ac:dyDescent="0.25">
      <c r="A420" s="12"/>
      <c r="B420" s="397" t="s">
        <v>3870</v>
      </c>
      <c r="C420" s="311" t="s">
        <v>39</v>
      </c>
      <c r="D420" s="365"/>
      <c r="E420" s="365"/>
      <c r="F420" s="311"/>
      <c r="G420" s="311"/>
      <c r="H420" s="375" t="s">
        <v>2892</v>
      </c>
      <c r="I420" s="376">
        <f>COUNTIF(Database!L$7:N655,H420)</f>
        <v>1</v>
      </c>
      <c r="J420" s="341"/>
      <c r="K420" s="341"/>
      <c r="L420" s="341"/>
      <c r="M420" s="311"/>
      <c r="N420" s="12"/>
      <c r="O420" s="340"/>
      <c r="P420" s="365"/>
      <c r="Q420" s="365"/>
      <c r="R420" s="311"/>
      <c r="S420" s="311"/>
      <c r="T420" s="375" t="s">
        <v>2892</v>
      </c>
      <c r="U420" s="376">
        <f>COUNTIF('Validation Spectra and Results'!L$7:AE2141,T420)</f>
        <v>1</v>
      </c>
      <c r="V420" s="341"/>
      <c r="W420" s="341"/>
      <c r="X420" s="341"/>
      <c r="Y420" s="311"/>
      <c r="Z420" s="211"/>
    </row>
    <row r="421" spans="1:26" x14ac:dyDescent="0.25">
      <c r="A421" s="12"/>
      <c r="B421" s="396" t="s">
        <v>3871</v>
      </c>
      <c r="C421" s="311" t="s">
        <v>39</v>
      </c>
      <c r="D421" s="365"/>
      <c r="E421" s="365"/>
      <c r="F421" s="311"/>
      <c r="G421" s="311"/>
      <c r="H421" s="341"/>
      <c r="I421" s="341"/>
      <c r="J421" s="119" t="s">
        <v>1665</v>
      </c>
      <c r="K421" s="271">
        <f>COUNTIF(Database!L$7:O617,J421)</f>
        <v>1</v>
      </c>
      <c r="L421" s="120" t="s">
        <v>1666</v>
      </c>
      <c r="M421" s="275">
        <f>COUNTIF(Database!P$7:P642,L421)</f>
        <v>1</v>
      </c>
      <c r="N421" s="12"/>
      <c r="O421" s="340"/>
      <c r="P421" s="365"/>
      <c r="Q421" s="365"/>
      <c r="R421" s="311"/>
      <c r="S421" s="311"/>
      <c r="T421" s="341"/>
      <c r="U421" s="341"/>
      <c r="V421" s="119" t="s">
        <v>1665</v>
      </c>
      <c r="W421" s="271">
        <f>COUNTIF('Validation Spectra and Results'!O$7:O1835,V421)</f>
        <v>1</v>
      </c>
      <c r="X421" s="120" t="s">
        <v>1666</v>
      </c>
      <c r="Y421" s="275">
        <f>COUNTIF('Validation Spectra and Results'!P$7:P1835,X421)</f>
        <v>1</v>
      </c>
      <c r="Z421" s="211"/>
    </row>
    <row r="422" spans="1:26" s="256" customFormat="1" x14ac:dyDescent="0.25">
      <c r="A422" s="12"/>
      <c r="B422" s="397" t="s">
        <v>3869</v>
      </c>
      <c r="C422" s="311" t="s">
        <v>39</v>
      </c>
      <c r="D422" s="365"/>
      <c r="E422" s="365"/>
      <c r="F422" s="311"/>
      <c r="G422" s="311"/>
      <c r="H422" s="375" t="s">
        <v>1052</v>
      </c>
      <c r="I422" s="376">
        <f>COUNTIF(Database!L$7:N654,H422)</f>
        <v>1</v>
      </c>
      <c r="J422" s="341"/>
      <c r="K422" s="341"/>
      <c r="L422" s="341"/>
      <c r="M422" s="311"/>
      <c r="N422" s="12"/>
      <c r="O422" s="340"/>
      <c r="P422" s="365"/>
      <c r="Q422" s="365"/>
      <c r="R422" s="311"/>
      <c r="S422" s="311"/>
      <c r="T422" s="375" t="s">
        <v>1052</v>
      </c>
      <c r="U422" s="376">
        <f>COUNTIF('Validation Spectra and Results'!L$7:AE2142,T422)</f>
        <v>1</v>
      </c>
      <c r="V422" s="341"/>
      <c r="W422" s="341"/>
      <c r="X422" s="341"/>
      <c r="Y422" s="311"/>
      <c r="Z422" s="211"/>
    </row>
    <row r="423" spans="1:26" x14ac:dyDescent="0.25">
      <c r="A423" s="12"/>
      <c r="B423" s="396" t="s">
        <v>3861</v>
      </c>
      <c r="C423" s="311" t="s">
        <v>39</v>
      </c>
      <c r="D423" s="365"/>
      <c r="E423" s="365"/>
      <c r="F423" s="311"/>
      <c r="G423" s="311"/>
      <c r="H423" s="341"/>
      <c r="I423" s="341"/>
      <c r="J423" s="119" t="s">
        <v>1363</v>
      </c>
      <c r="K423" s="271">
        <f>COUNTIF(Database!L$7:O616,J423)</f>
        <v>1</v>
      </c>
      <c r="L423" s="120" t="s">
        <v>1048</v>
      </c>
      <c r="M423" s="275">
        <f>COUNTIF(Database!P$7:P641,L423)</f>
        <v>1</v>
      </c>
      <c r="N423" s="12"/>
      <c r="O423" s="340"/>
      <c r="P423" s="365"/>
      <c r="Q423" s="365"/>
      <c r="R423" s="311"/>
      <c r="S423" s="311"/>
      <c r="T423" s="341"/>
      <c r="U423" s="341"/>
      <c r="V423" s="119" t="s">
        <v>1363</v>
      </c>
      <c r="W423" s="271">
        <f>COUNTIF('Validation Spectra and Results'!O$7:O1836,V423)</f>
        <v>1</v>
      </c>
      <c r="X423" s="120" t="s">
        <v>1048</v>
      </c>
      <c r="Y423" s="275">
        <f>COUNTIF('Validation Spectra and Results'!P$7:P1836,X423)</f>
        <v>1</v>
      </c>
      <c r="Z423" s="211"/>
    </row>
    <row r="424" spans="1:26" s="256" customFormat="1" x14ac:dyDescent="0.25">
      <c r="A424" s="12"/>
      <c r="B424" s="397" t="s">
        <v>3868</v>
      </c>
      <c r="C424" s="311" t="s">
        <v>39</v>
      </c>
      <c r="D424" s="365"/>
      <c r="E424" s="365"/>
      <c r="F424" s="311"/>
      <c r="G424" s="311"/>
      <c r="H424" s="375" t="s">
        <v>2644</v>
      </c>
      <c r="I424" s="376">
        <f>COUNTIF(Database!L$7:N660,H424)</f>
        <v>2</v>
      </c>
      <c r="J424" s="341"/>
      <c r="K424" s="341"/>
      <c r="L424" s="341"/>
      <c r="M424" s="311"/>
      <c r="N424" s="12"/>
      <c r="O424" s="340"/>
      <c r="P424" s="365"/>
      <c r="Q424" s="365"/>
      <c r="R424" s="311"/>
      <c r="S424" s="311"/>
      <c r="T424" s="375" t="s">
        <v>2644</v>
      </c>
      <c r="U424" s="376">
        <f>COUNTIF('Validation Spectra and Results'!L$7:AE2143,T424)</f>
        <v>2</v>
      </c>
      <c r="V424" s="341"/>
      <c r="W424" s="341"/>
      <c r="X424" s="341"/>
      <c r="Y424" s="311"/>
      <c r="Z424" s="211"/>
    </row>
    <row r="425" spans="1:26" x14ac:dyDescent="0.25">
      <c r="A425" s="12"/>
      <c r="B425" s="396" t="s">
        <v>3864</v>
      </c>
      <c r="C425" s="311" t="s">
        <v>39</v>
      </c>
      <c r="D425" s="365"/>
      <c r="E425" s="365"/>
      <c r="F425" s="311"/>
      <c r="G425" s="311"/>
      <c r="H425" s="341"/>
      <c r="I425" s="341"/>
      <c r="J425" s="119" t="s">
        <v>2637</v>
      </c>
      <c r="K425" s="271">
        <f>COUNTIF(Database!L$7:O620,J425)</f>
        <v>1</v>
      </c>
      <c r="L425" s="120" t="s">
        <v>2638</v>
      </c>
      <c r="M425" s="275">
        <f>COUNTIF(Database!P$7:P645,L425)</f>
        <v>1</v>
      </c>
      <c r="N425" s="12"/>
      <c r="O425" s="340"/>
      <c r="P425" s="365"/>
      <c r="Q425" s="365"/>
      <c r="R425" s="311"/>
      <c r="S425" s="311"/>
      <c r="T425" s="341"/>
      <c r="U425" s="341"/>
      <c r="V425" s="119" t="s">
        <v>2637</v>
      </c>
      <c r="W425" s="271">
        <f>COUNTIF('Validation Spectra and Results'!O$7:O1837,V425)</f>
        <v>1</v>
      </c>
      <c r="X425" s="120" t="s">
        <v>2638</v>
      </c>
      <c r="Y425" s="275">
        <f>COUNTIF('Validation Spectra and Results'!P$7:P1837,X425)</f>
        <v>1</v>
      </c>
      <c r="Z425" s="211"/>
    </row>
    <row r="426" spans="1:26" x14ac:dyDescent="0.25">
      <c r="A426" s="12"/>
      <c r="B426" s="396" t="s">
        <v>3865</v>
      </c>
      <c r="C426" s="311" t="s">
        <v>39</v>
      </c>
      <c r="D426" s="365"/>
      <c r="E426" s="365"/>
      <c r="F426" s="311"/>
      <c r="G426" s="311"/>
      <c r="H426" s="341"/>
      <c r="I426" s="341"/>
      <c r="J426" s="119" t="s">
        <v>3159</v>
      </c>
      <c r="K426" s="271">
        <f>COUNTIF(Database!L$7:O622,J426)</f>
        <v>1</v>
      </c>
      <c r="L426" s="120" t="s">
        <v>3160</v>
      </c>
      <c r="M426" s="275">
        <f>COUNTIF(Database!P$7:P647,L426)</f>
        <v>1</v>
      </c>
      <c r="N426" s="12"/>
      <c r="O426" s="340"/>
      <c r="P426" s="365"/>
      <c r="Q426" s="365"/>
      <c r="R426" s="311"/>
      <c r="S426" s="311"/>
      <c r="T426" s="341"/>
      <c r="U426" s="341"/>
      <c r="V426" s="119" t="s">
        <v>3159</v>
      </c>
      <c r="W426" s="271">
        <f>COUNTIF('Validation Spectra and Results'!O$7:O1838,V426)</f>
        <v>1</v>
      </c>
      <c r="X426" s="120" t="s">
        <v>3160</v>
      </c>
      <c r="Y426" s="275">
        <f>COUNTIF('Validation Spectra and Results'!P$7:P1838,X426)</f>
        <v>1</v>
      </c>
      <c r="Z426" s="211"/>
    </row>
    <row r="427" spans="1:26" s="256" customFormat="1" x14ac:dyDescent="0.25">
      <c r="A427" s="12"/>
      <c r="B427" s="397" t="s">
        <v>3867</v>
      </c>
      <c r="C427" s="311" t="s">
        <v>39</v>
      </c>
      <c r="D427" s="365"/>
      <c r="E427" s="365"/>
      <c r="F427" s="311"/>
      <c r="G427" s="311"/>
      <c r="H427" s="375" t="s">
        <v>1671</v>
      </c>
      <c r="I427" s="376">
        <f>COUNTIF(Database!L$7:N656,H427)</f>
        <v>1</v>
      </c>
      <c r="J427" s="341"/>
      <c r="K427" s="341"/>
      <c r="L427" s="341"/>
      <c r="M427" s="311"/>
      <c r="N427" s="12"/>
      <c r="O427" s="340"/>
      <c r="P427" s="365"/>
      <c r="Q427" s="365"/>
      <c r="R427" s="311"/>
      <c r="S427" s="311"/>
      <c r="T427" s="375" t="s">
        <v>1671</v>
      </c>
      <c r="U427" s="376">
        <f>COUNTIF('Validation Spectra and Results'!L$7:AE2145,T427)</f>
        <v>1</v>
      </c>
      <c r="V427" s="341"/>
      <c r="W427" s="341"/>
      <c r="X427" s="341"/>
      <c r="Y427" s="311"/>
      <c r="Z427" s="211"/>
    </row>
    <row r="428" spans="1:26" x14ac:dyDescent="0.25">
      <c r="A428" s="12"/>
      <c r="B428" s="396" t="s">
        <v>3863</v>
      </c>
      <c r="C428" s="311" t="s">
        <v>39</v>
      </c>
      <c r="D428" s="365"/>
      <c r="E428" s="365"/>
      <c r="F428" s="311"/>
      <c r="G428" s="311"/>
      <c r="H428" s="341"/>
      <c r="I428" s="341"/>
      <c r="J428" s="119" t="s">
        <v>1672</v>
      </c>
      <c r="K428" s="271">
        <f>COUNTIF(Database!L$7:O618,J428)</f>
        <v>1</v>
      </c>
      <c r="L428" s="120" t="s">
        <v>1673</v>
      </c>
      <c r="M428" s="275">
        <f>COUNTIF(Database!P$7:P643,L428)</f>
        <v>1</v>
      </c>
      <c r="N428" s="12"/>
      <c r="O428" s="340"/>
      <c r="P428" s="365"/>
      <c r="Q428" s="365"/>
      <c r="R428" s="311"/>
      <c r="S428" s="311"/>
      <c r="T428" s="341"/>
      <c r="U428" s="341"/>
      <c r="V428" s="119" t="s">
        <v>1672</v>
      </c>
      <c r="W428" s="271">
        <f>COUNTIF('Validation Spectra and Results'!O$7:O1839,V428)</f>
        <v>1</v>
      </c>
      <c r="X428" s="120" t="s">
        <v>1673</v>
      </c>
      <c r="Y428" s="275">
        <f>COUNTIF('Validation Spectra and Results'!P$7:P1839,X428)</f>
        <v>1</v>
      </c>
      <c r="Z428" s="211"/>
    </row>
    <row r="429" spans="1:26" s="256" customFormat="1" x14ac:dyDescent="0.25">
      <c r="A429" s="12"/>
      <c r="B429" s="397" t="s">
        <v>3866</v>
      </c>
      <c r="C429" s="311" t="s">
        <v>39</v>
      </c>
      <c r="D429" s="365"/>
      <c r="E429" s="365"/>
      <c r="F429" s="311"/>
      <c r="G429" s="311"/>
      <c r="H429" s="375" t="s">
        <v>687</v>
      </c>
      <c r="I429" s="376">
        <f>COUNTIF(Database!L$7:N653,H429)</f>
        <v>1</v>
      </c>
      <c r="J429" s="341"/>
      <c r="K429" s="341"/>
      <c r="L429" s="341"/>
      <c r="M429" s="311"/>
      <c r="N429" s="12"/>
      <c r="O429" s="340"/>
      <c r="P429" s="365"/>
      <c r="Q429" s="365"/>
      <c r="R429" s="311"/>
      <c r="S429" s="311"/>
      <c r="T429" s="375" t="s">
        <v>687</v>
      </c>
      <c r="U429" s="376">
        <f>COUNTIF('Validation Spectra and Results'!L$7:AE2146,T429)</f>
        <v>1</v>
      </c>
      <c r="V429" s="341"/>
      <c r="W429" s="341"/>
      <c r="X429" s="341"/>
      <c r="Y429" s="311"/>
      <c r="Z429" s="211"/>
    </row>
    <row r="430" spans="1:26" x14ac:dyDescent="0.25">
      <c r="A430" s="12"/>
      <c r="B430" s="411" t="s">
        <v>3862</v>
      </c>
      <c r="C430" s="342" t="s">
        <v>39</v>
      </c>
      <c r="D430" s="366"/>
      <c r="E430" s="366"/>
      <c r="F430" s="342"/>
      <c r="G430" s="342"/>
      <c r="H430" s="342"/>
      <c r="I430" s="342"/>
      <c r="J430" s="273" t="s">
        <v>1345</v>
      </c>
      <c r="K430" s="274">
        <f>COUNTIF(Database!L$7:O615,J430)</f>
        <v>1</v>
      </c>
      <c r="L430" s="281" t="s">
        <v>1346</v>
      </c>
      <c r="M430" s="282">
        <f>COUNTIF(Database!P$7:P640,L430)</f>
        <v>1</v>
      </c>
      <c r="N430" s="12"/>
      <c r="O430" s="340"/>
      <c r="P430" s="366"/>
      <c r="Q430" s="366"/>
      <c r="R430" s="342"/>
      <c r="S430" s="342"/>
      <c r="T430" s="342"/>
      <c r="U430" s="342"/>
      <c r="V430" s="273" t="s">
        <v>1345</v>
      </c>
      <c r="W430" s="274">
        <f>COUNTIF('Validation Spectra and Results'!O$7:O1840,V430)</f>
        <v>1</v>
      </c>
      <c r="X430" s="281" t="s">
        <v>1346</v>
      </c>
      <c r="Y430" s="282">
        <f>COUNTIF('Validation Spectra and Results'!P$7:P1840,X430)</f>
        <v>1</v>
      </c>
      <c r="Z430" s="211"/>
    </row>
    <row r="431" spans="1:26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340"/>
      <c r="P431" s="340"/>
      <c r="Q431" s="340"/>
      <c r="R431" s="340"/>
      <c r="S431" s="340"/>
      <c r="T431" s="340"/>
      <c r="U431" s="340"/>
      <c r="V431" s="340"/>
      <c r="W431" s="340"/>
      <c r="X431" s="340"/>
      <c r="Y431" s="340"/>
      <c r="Z431" s="340"/>
    </row>
    <row r="432" spans="1:26" x14ac:dyDescent="0.25">
      <c r="I432" s="256"/>
      <c r="J432" s="256"/>
      <c r="K432" s="256"/>
    </row>
    <row r="433" spans="9:11" x14ac:dyDescent="0.25">
      <c r="I433" s="256"/>
      <c r="J433" s="256"/>
      <c r="K433" s="256"/>
    </row>
    <row r="435" spans="9:11" x14ac:dyDescent="0.25">
      <c r="I435" s="256"/>
      <c r="J435" s="256"/>
      <c r="K435" s="256"/>
    </row>
    <row r="436" spans="9:11" x14ac:dyDescent="0.25">
      <c r="I436" s="256"/>
      <c r="J436" s="256"/>
      <c r="K436" s="256"/>
    </row>
    <row r="437" spans="9:11" x14ac:dyDescent="0.25">
      <c r="I437" s="256"/>
      <c r="J437" s="256"/>
      <c r="K437" s="256"/>
    </row>
    <row r="438" spans="9:11" x14ac:dyDescent="0.25">
      <c r="I438" s="256"/>
      <c r="J438" s="256"/>
      <c r="K438" s="256"/>
    </row>
    <row r="439" spans="9:11" x14ac:dyDescent="0.25">
      <c r="I439" s="256"/>
      <c r="J439" s="256"/>
      <c r="K439" s="256"/>
    </row>
    <row r="440" spans="9:11" x14ac:dyDescent="0.25">
      <c r="I440" s="256"/>
      <c r="J440" s="256"/>
      <c r="K440" s="256"/>
    </row>
    <row r="441" spans="9:11" x14ac:dyDescent="0.25">
      <c r="I441" s="256"/>
      <c r="J441" s="256"/>
      <c r="K441" s="256"/>
    </row>
    <row r="442" spans="9:11" x14ac:dyDescent="0.25">
      <c r="I442" s="256"/>
      <c r="J442" s="256"/>
      <c r="K442" s="256"/>
    </row>
    <row r="443" spans="9:11" x14ac:dyDescent="0.25">
      <c r="I443" s="256"/>
      <c r="J443" s="256"/>
      <c r="K443" s="256"/>
    </row>
    <row r="444" spans="9:11" x14ac:dyDescent="0.25">
      <c r="I444" s="256"/>
      <c r="J444" s="256"/>
      <c r="K444" s="256"/>
    </row>
    <row r="445" spans="9:11" x14ac:dyDescent="0.25">
      <c r="I445" s="256"/>
      <c r="J445" s="256"/>
      <c r="K445" s="256"/>
    </row>
  </sheetData>
  <hyperlinks>
    <hyperlink ref="K1" r:id="rId1"/>
  </hyperlinks>
  <pageMargins left="0.7" right="0.7" top="0.78740157499999996" bottom="0.78740157499999996" header="0.3" footer="0.3"/>
  <pageSetup paperSize="9" scale="31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Intro</vt:lpstr>
      <vt:lpstr>Database</vt:lpstr>
      <vt:lpstr>Validation Spectra and Results</vt:lpstr>
      <vt:lpstr>Taxonomic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2021-11-29T16:20:16Z</dcterms:modified>
</cp:coreProperties>
</file>